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13_ncr:1_{4D533894-3AAB-4A73-B652-BB5BA8CA05D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Cantidad Sku" sheetId="22" r:id="rId4"/>
    <sheet name="Base SKU" sheetId="23" r:id="rId5"/>
    <sheet name="Promedio Horas" sheetId="18" r:id="rId6"/>
    <sheet name="Venta C" sheetId="10" r:id="rId7"/>
    <sheet name="Base Cobertura" sheetId="9" r:id="rId8"/>
    <sheet name="Base venta C" sheetId="12" r:id="rId9"/>
    <sheet name="Venta x Proveedor" sheetId="21" r:id="rId10"/>
    <sheet name="Historico Enero" sheetId="17" r:id="rId11"/>
    <sheet name="Historico Febrero" sheetId="13" r:id="rId12"/>
    <sheet name="Historico Marzo" sheetId="14" r:id="rId13"/>
    <sheet name="Historico Abril" sheetId="15" r:id="rId14"/>
    <sheet name="Historico Mayo" sheetId="16" r:id="rId15"/>
    <sheet name="Historico Junio" sheetId="19" r:id="rId16"/>
    <sheet name="Historico Julio" sheetId="20" r:id="rId17"/>
    <sheet name="Historico Agosto" sheetId="24" r:id="rId18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3" l="1"/>
  <c r="C47" i="3"/>
  <c r="C38" i="3"/>
  <c r="C24" i="3"/>
  <c r="C15" i="3"/>
  <c r="C10" i="3"/>
  <c r="G25" i="22"/>
  <c r="G24" i="22" l="1"/>
  <c r="G23" i="22"/>
  <c r="G20" i="22"/>
  <c r="C33" i="22"/>
  <c r="C32" i="22"/>
  <c r="C31" i="22"/>
  <c r="C30" i="22"/>
  <c r="C29" i="22"/>
  <c r="C28" i="22"/>
  <c r="C27" i="22"/>
  <c r="C26" i="22"/>
  <c r="C25" i="22"/>
  <c r="C24" i="22"/>
  <c r="C21" i="22"/>
  <c r="C20" i="22"/>
  <c r="C19" i="22"/>
  <c r="C18" i="22"/>
  <c r="C17" i="22"/>
  <c r="C16" i="22"/>
  <c r="C15" i="22"/>
  <c r="C14" i="22"/>
  <c r="C11" i="22"/>
  <c r="C10" i="22"/>
  <c r="C9" i="22"/>
  <c r="C8" i="22"/>
  <c r="C7" i="22"/>
  <c r="C6" i="22"/>
  <c r="C5" i="22"/>
  <c r="G19" i="22"/>
  <c r="G18" i="22"/>
  <c r="G17" i="22"/>
  <c r="G16" i="22"/>
  <c r="G15" i="22"/>
  <c r="G14" i="22"/>
  <c r="G13" i="22"/>
  <c r="G10" i="22"/>
  <c r="G9" i="22"/>
  <c r="G3" i="22"/>
  <c r="C4" i="22"/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I3" i="6" l="1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9" i="6" s="1"/>
  <c r="U8" i="6" s="1"/>
  <c r="U3" i="6" s="1"/>
  <c r="U11" i="6" l="1"/>
  <c r="U4" i="6"/>
  <c r="U10" i="6"/>
  <c r="U7" i="6"/>
  <c r="U5" i="6" s="1"/>
  <c r="U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<sst xmlns="http://schemas.openxmlformats.org/spreadsheetml/2006/main" count="50132" uniqueCount="1853">
  <si>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</si>
  <si>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</si>
  <si>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</si>
  <si>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</si>
  <si>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</si>
  <si>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</si>
  <si>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</si>
  <si>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</si>
  <si>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</si>
  <si>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</si>
  <si>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</si>
  <si>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</si>
  <si>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</si>
  <si>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</si>
  <si>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</si>
  <si>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</si>
  <si>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</si>
  <si>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</si>
  <si>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</si>
  <si>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</si>
  <si>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</si>
  <si>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</si>
  <si>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</si>
  <si>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</si>
  <si>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</si>
  <si>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</si>
  <si>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</si>
  <si>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</si>
  <si>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</si>
  <si>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</si>
  <si>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</si>
  <si>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</si>
  <si>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</si>
  <si>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</si>
  <si>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</si>
  <si>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</si>
  <si>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</si>
  <si>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</si>
  <si>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</si>
  <si>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</si>
  <si>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</si>
  <si>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</si>
  <si>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</si>
  <si>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</si>
  <si>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</si>
  <si>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</si>
  <si>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</si>
  <si>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</si>
  <si>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</si>
  <si>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</si>
  <si>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</si>
  <si>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</si>
  <si>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</si>
  <si>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</si>
  <si>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</si>
  <si>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</si>
  <si>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</si>
  <si>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</si>
  <si>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</si>
  <si>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</si>
  <si>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</si>
  <si>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</si>
  <si>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</si>
  <si>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</si>
  <si>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</si>
  <si>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</si>
  <si>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</si>
  <si>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</si>
  <si>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</si>
  <si>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</si>
  <si>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</si>
  <si>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</si>
  <si>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</si>
  <si>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</si>
  <si>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</si>
  <si>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</si>
  <si>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</si>
  <si>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</si>
  <si>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</si>
  <si>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</si>
  <si>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</si>
  <si>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</si>
  <si>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</si>
  <si>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</si>
  <si>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</si>
  <si>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</si>
  <si>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</si>
  <si>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</si>
  <si>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</si>
  <si>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</si>
  <si>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</si>
  <si>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</si>
  <si>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</si>
  <si>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</si>
  <si>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</si>
  <si>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</si>
  <si>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</si>
  <si>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</si>
  <si>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</si>
  <si>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</si>
  <si>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</si>
  <si>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</si>
  <si>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</si>
  <si>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</si>
  <si>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</si>
  <si>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</si>
  <si>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</si>
  <si>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</si>
  <si>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</si>
  <si>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</si>
  <si>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</si>
  <si>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</si>
  <si>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</si>
  <si>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</si>
  <si>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</si>
  <si>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</si>
  <si>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</si>
  <si>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</si>
  <si>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</si>
  <si>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</si>
  <si>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</si>
  <si>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</si>
  <si>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</si>
  <si>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</si>
  <si>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</si>
  <si>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</si>
  <si>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</si>
  <si>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</si>
  <si>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</si>
  <si>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</si>
  <si>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</si>
  <si>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</si>
  <si>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</si>
  <si>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</si>
  <si>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</si>
  <si>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</si>
  <si>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</si>
  <si>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</si>
  <si>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</si>
  <si>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</si>
  <si>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</si>
  <si>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</si>
  <si>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</si>
  <si>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</si>
  <si>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</si>
  <si>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</si>
  <si>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</si>
  <si>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</si>
  <si>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</si>
  <si>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</si>
  <si>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</si>
  <si>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</si>
  <si>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</si>
  <si>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</si>
  <si>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</si>
  <si>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</si>
  <si>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</si>
  <si>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</si>
  <si>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</si>
  <si>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</si>
  <si>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</si>
  <si>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</si>
  <si>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</si>
  <si>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</si>
  <si>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</si>
  <si>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</si>
  <si>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</si>
  <si>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</si>
  <si>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</si>
  <si>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</si>
  <si>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</si>
  <si>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</si>
  <si>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</si>
  <si>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</si>
  <si>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</si>
  <si>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</si>
  <si>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</si>
  <si>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</si>
  <si>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</si>
  <si>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</si>
  <si>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</si>
  <si>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</si>
  <si>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</si>
  <si>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</si>
  <si>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</si>
  <si>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</si>
  <si>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</si>
  <si>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</si>
  <si>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</si>
  <si>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</si>
  <si>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</si>
  <si>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</si>
  <si>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</si>
  <si>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</si>
  <si>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</si>
  <si>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</si>
  <si>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</si>
  <si>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</si>
  <si>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</si>
  <si>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</si>
  <si>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</si>
  <si>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</si>
  <si>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</si>
  <si>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</si>
  <si>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</si>
  <si>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</si>
  <si>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</si>
  <si>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</si>
  <si>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</si>
  <si>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</si>
  <si>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</si>
  <si>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</si>
  <si>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</si>
  <si>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</si>
  <si>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</si>
  <si>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</si>
  <si>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</si>
  <si>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</si>
  <si>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</si>
  <si>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</si>
  <si>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</si>
  <si>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</si>
  <si>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</si>
  <si>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</si>
  <si>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</si>
  <si>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</si>
  <si>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</si>
  <si>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</si>
  <si>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</si>
  <si>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</si>
  <si>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</si>
  <si>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</si>
  <si>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</si>
  <si>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</si>
  <si>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</si>
  <si>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</si>
  <si>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</si>
  <si>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</si>
  <si>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</si>
  <si>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</si>
  <si>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</si>
  <si>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</si>
  <si>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</si>
  <si>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</si>
  <si>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</si>
  <si>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</si>
  <si>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</si>
  <si>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</si>
  <si>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</si>
  <si>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</si>
  <si>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</si>
  <si>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</si>
  <si>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</si>
  <si>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</si>
  <si>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</si>
  <si>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</si>
  <si>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</si>
  <si>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</si>
  <si>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</si>
  <si>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</si>
  <si>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</si>
  <si>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</si>
  <si>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</si>
  <si>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</si>
  <si>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</si>
  <si>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57 - FEDERRATH MARTIN</t>
  </si>
  <si>
    <t>(001) ENE 2026</t>
  </si>
  <si>
    <t>SIN VENDEDOR ASIGNADO</t>
  </si>
  <si>
    <t>MASTERFOODS</t>
  </si>
  <si>
    <t>ENERGIZER</t>
  </si>
  <si>
    <t>EST. LAS MARIAS</t>
  </si>
  <si>
    <t>SUAREZ JORGE LUIS</t>
  </si>
  <si>
    <t>RPB</t>
  </si>
  <si>
    <t>MAURI</t>
  </si>
  <si>
    <t>DON SATUR</t>
  </si>
  <si>
    <t>LICORES ARG</t>
  </si>
  <si>
    <t>FERRERO</t>
  </si>
  <si>
    <t>LHERITIER</t>
  </si>
  <si>
    <t>IMP SUDAMERICANA</t>
  </si>
  <si>
    <t>FELFORT</t>
  </si>
  <si>
    <t>ARCOR</t>
  </si>
  <si>
    <t>GEORGALOS</t>
  </si>
  <si>
    <t>BUHL</t>
  </si>
  <si>
    <t>MOLINOS CAÑUELAS</t>
  </si>
  <si>
    <t>EST MODELO LAS COLONIAS</t>
  </si>
  <si>
    <t>FRATELLI BRANCA</t>
  </si>
  <si>
    <t>ENERGY GROUP</t>
  </si>
  <si>
    <t>KOPELCO</t>
  </si>
  <si>
    <t>TABACALERA SARANDI</t>
  </si>
  <si>
    <t>MONDELEZ</t>
  </si>
  <si>
    <t>UBG UNITED</t>
  </si>
  <si>
    <t>MINERA CORMINA</t>
  </si>
  <si>
    <t>CASTELLI</t>
  </si>
  <si>
    <t>LORCA</t>
  </si>
  <si>
    <t>ALIM MONTECRISTO</t>
  </si>
  <si>
    <t>NUTRIPET</t>
  </si>
  <si>
    <t>AGROINDUSTRIA BAIRES</t>
  </si>
  <si>
    <t>CRESCINI</t>
  </si>
  <si>
    <t>BODEGAS BIANCHI</t>
  </si>
  <si>
    <t>RUBINO</t>
  </si>
  <si>
    <t>PARRA MAXIMILIANO</t>
  </si>
  <si>
    <t>BRITEZ EMMANUEL</t>
  </si>
  <si>
    <t>SANCHEZ RICARDO</t>
  </si>
  <si>
    <t>ESCORIHUELA</t>
  </si>
  <si>
    <t>SOLIS EMMANUEL</t>
  </si>
  <si>
    <t>RENZO RAMOS</t>
  </si>
  <si>
    <t>CABRAL GONZALO</t>
  </si>
  <si>
    <t>COSARINSKI DIEGO</t>
  </si>
  <si>
    <t>SALAJ EMILIO</t>
  </si>
  <si>
    <t>IBARROLA JORGE</t>
  </si>
  <si>
    <t>FEDERRATH MARTIN</t>
  </si>
  <si>
    <t>(002) FEB 2026</t>
  </si>
  <si>
    <t>(003) MAR 2026</t>
  </si>
  <si>
    <t>PRODUCTOS BAJONEROS</t>
  </si>
  <si>
    <t>LA DOLCE</t>
  </si>
  <si>
    <t>(004) ABR 2026</t>
  </si>
  <si>
    <t>(005) MAY 2026</t>
  </si>
  <si>
    <t>TOCODUL</t>
  </si>
  <si>
    <t>(006) JUN 2026</t>
  </si>
  <si>
    <t>(007) JUL 2026</t>
  </si>
  <si>
    <t>HG DISTRIBUIDORA</t>
  </si>
  <si>
    <t>SILVA ADRIAN</t>
  </si>
  <si>
    <t>Cantidad skus</t>
  </si>
  <si>
    <t>Supervisor Cristian</t>
  </si>
  <si>
    <t>Vendedores Mayoristas</t>
  </si>
  <si>
    <t>Vendedores Supermercados</t>
  </si>
  <si>
    <t>Totales</t>
  </si>
  <si>
    <t>Supervisior Maxi</t>
  </si>
  <si>
    <t>Supervisor Martin</t>
  </si>
  <si>
    <t>Supervision Corrientes</t>
  </si>
  <si>
    <t>Artículos</t>
  </si>
  <si>
    <t>Marca</t>
  </si>
  <si>
    <t>Detalle</t>
  </si>
  <si>
    <t>Calibre</t>
  </si>
  <si>
    <t>División</t>
  </si>
  <si>
    <t>Producto Estadístico</t>
  </si>
  <si>
    <t>Sabor</t>
  </si>
  <si>
    <t>Unidad de Negocio</t>
  </si>
  <si>
    <t>(000001) PILA E 91AA X 4U ENERGIZER ALCALINA</t>
  </si>
  <si>
    <t>PILA E 91AA X 4U ENERGIZER ALCALINA</t>
  </si>
  <si>
    <t>1019 - ENERGIZER</t>
  </si>
  <si>
    <t>PILA</t>
  </si>
  <si>
    <t>1020 - PILA</t>
  </si>
  <si>
    <t>PILAS</t>
  </si>
  <si>
    <t>1402 - PILAS</t>
  </si>
  <si>
    <t>(000002) PILA E 92 AAA X 2U ENERGIZER ALCALINA</t>
  </si>
  <si>
    <t>PILA E 92 AAA X 2U ENERGIZER ALCALINA</t>
  </si>
  <si>
    <t>(000004) PILA E 95 D X 2U ENERGIZER ALCALINA</t>
  </si>
  <si>
    <t>PILA E 95 D X 2U ENERGIZER ALCALINA</t>
  </si>
  <si>
    <t>(000005) BATERIA 9V X 1U -522BP ENERGIZER ALCALIN</t>
  </si>
  <si>
    <t>BATERIA 9V X 1U -522BP ENERGIZER ALCALIN</t>
  </si>
  <si>
    <t>(000027) PEDIGREE ADTO RAZ PEQ ETAPA2 X1,5KG</t>
  </si>
  <si>
    <t>PEDIGREE ADTO RAZ PEQ ETAPA2 X1,5KG</t>
  </si>
  <si>
    <t>PEDIGREE MARCA</t>
  </si>
  <si>
    <t>1194 - PEDIGREE MARCA</t>
  </si>
  <si>
    <t>PAQUETERIA WHISKAS Y PEDIG</t>
  </si>
  <si>
    <t>1098 - PAQUETERIA WHISKAS Y PEDIG</t>
  </si>
  <si>
    <t>MASCOTAS</t>
  </si>
  <si>
    <t>1375 - MASCOTAS</t>
  </si>
  <si>
    <t>(000156) LA GOTITA X 2 ML CHICA</t>
  </si>
  <si>
    <t>LA GOTITA X 2 ML CHICA</t>
  </si>
  <si>
    <t>LA GOTITA</t>
  </si>
  <si>
    <t>1437 - LA GOTITA</t>
  </si>
  <si>
    <t>NO PERECEDEROS</t>
  </si>
  <si>
    <t>1376 - NO PERECEDEROS</t>
  </si>
  <si>
    <t>(000158) LA GOTITA GEL X 3 GR CHICO</t>
  </si>
  <si>
    <t>LA GOTITA GEL X 3 GR CHICO</t>
  </si>
  <si>
    <t>(000159) POXI-RAN X 25 ML CHICO (23GR)</t>
  </si>
  <si>
    <t>POXI-RAN X 25 ML CHICO (23GR)</t>
  </si>
  <si>
    <t>POXI-RAN</t>
  </si>
  <si>
    <t>1438 - POXI-RAN</t>
  </si>
  <si>
    <t>(000164) POXIPOL 10' X  14 ML. TPTE. CHICO</t>
  </si>
  <si>
    <t>POXIPOL 10' X  14 ML. TPTE. CHICO</t>
  </si>
  <si>
    <t>POXIPOL</t>
  </si>
  <si>
    <t>1439 - POXIPOL</t>
  </si>
  <si>
    <t>(000273) ALKA CARAMELOS STRONG X 800 GR</t>
  </si>
  <si>
    <t>ALKA CARAMELOS STRONG X 800 GR</t>
  </si>
  <si>
    <t>ALKA</t>
  </si>
  <si>
    <t>1413 - ALKA</t>
  </si>
  <si>
    <t>GOLOSINAS</t>
  </si>
  <si>
    <t>1374 - GOLOSINAS</t>
  </si>
  <si>
    <t>(000274) ALKA CARAMELOS MENTA X 800 GR</t>
  </si>
  <si>
    <t>ALKA CARAMELOS MENTA X 800 GR</t>
  </si>
  <si>
    <t>CARAM Y CHUP ARCOR</t>
  </si>
  <si>
    <t>1069 - CARAM Y CHUP ARCOR</t>
  </si>
  <si>
    <t>(000344) PILA E 91 AA X 2U ENERGIZER ALCALINA</t>
  </si>
  <si>
    <t>PILA E 91 AA X 2U ENERGIZER ALCALINA</t>
  </si>
  <si>
    <t>(000346) PILA E 92 AAA X 4U ENERGIZER ALCALINA</t>
  </si>
  <si>
    <t>PILA E 92 AAA X 4U ENERGIZER ALCALINA</t>
  </si>
  <si>
    <t>CHOCOLATE</t>
  </si>
  <si>
    <t>1372 - CHOCOLATE</t>
  </si>
  <si>
    <t>(000461) MATE LISTO TARAGUI X 35 GR</t>
  </si>
  <si>
    <t>MATE LISTO TARAGUI X 35 GR</t>
  </si>
  <si>
    <t>TARAGUI</t>
  </si>
  <si>
    <t>1006 - TARAGUI</t>
  </si>
  <si>
    <t>INFUSIONES</t>
  </si>
  <si>
    <t>1004 - INFUSIONES</t>
  </si>
  <si>
    <t>ALMACEN</t>
  </si>
  <si>
    <t>1369 - ALMACEN</t>
  </si>
  <si>
    <t>(000542) PILA ECR-2032 X 5U ESP CALCULADORA</t>
  </si>
  <si>
    <t>PILA ECR-2032 X 5U ESP CALCULADORA</t>
  </si>
  <si>
    <t>CARAMELOS LHERITIER</t>
  </si>
  <si>
    <t>1151 - CARAMELOS LHERITIER</t>
  </si>
  <si>
    <t>(000559) UNI-POX X 25 ML. CHICO</t>
  </si>
  <si>
    <t>UNI-POX X 25 ML. CHICO</t>
  </si>
  <si>
    <t>UNI-POX</t>
  </si>
  <si>
    <t>1442 - UNI-POX</t>
  </si>
  <si>
    <t>(000565) BUBBALOO 60'S TUTTI FRUTTI</t>
  </si>
  <si>
    <t>BUBBALOO 60'S TUTTI FRUTTI</t>
  </si>
  <si>
    <t>(000567) BUBBALOO 60'S MENTA</t>
  </si>
  <si>
    <t>BUBBALOO 60'S MENTA</t>
  </si>
  <si>
    <t>(000639) BATERIA  A23 -12V X 5U -ENERGIZER ALCALINA</t>
  </si>
  <si>
    <t>BATERIA  A23 -12V X 5U -ENERGIZER ALCALINA</t>
  </si>
  <si>
    <t>(000653) CARAM MAST SURT MISKY X800 GR</t>
  </si>
  <si>
    <t>CARAM MAST SURT MISKY X800 GR</t>
  </si>
  <si>
    <t>MISKY</t>
  </si>
  <si>
    <t>1414 - MISKY</t>
  </si>
  <si>
    <t>MISKY CARAM</t>
  </si>
  <si>
    <t>1072 - MISKY CARAM</t>
  </si>
  <si>
    <t>(000692) ACEITE LUBRICANTE WD-40 X 155 G</t>
  </si>
  <si>
    <t>ACEITE LUBRICANTE WD-40 X 155 G</t>
  </si>
  <si>
    <t>WD40</t>
  </si>
  <si>
    <t>1169 - WD40</t>
  </si>
  <si>
    <t>(000731) POLVORITAS VAINILLA X 81 GR</t>
  </si>
  <si>
    <t>POLVORITAS VAINILLA X 81 GR</t>
  </si>
  <si>
    <t>POLVORITAS</t>
  </si>
  <si>
    <t>1422 - POLVORITAS</t>
  </si>
  <si>
    <t>POLVORITAS 80G Y 147G</t>
  </si>
  <si>
    <t>1067 - POLVORITAS 80G Y 147G</t>
  </si>
  <si>
    <t>GALLETITAS</t>
  </si>
  <si>
    <t>1373 - GALLETITAS</t>
  </si>
  <si>
    <t>(000799) BATERIA ENERGIZER 12V  X 1U -A27</t>
  </si>
  <si>
    <t>BATERIA ENERGIZER 12V  X 1U -A27</t>
  </si>
  <si>
    <t>(000822) PILA 1212 AAA X 2U EVEREADY EXTRA DURAC</t>
  </si>
  <si>
    <t>PILA 1212 AAA X 2U EVEREADY EXTRA DURAC</t>
  </si>
  <si>
    <t>EVEREADY</t>
  </si>
  <si>
    <t>1018 - EVEREADY</t>
  </si>
  <si>
    <t>(000824) BATERIA EVEREADY EXTRA DURAC 9V  -1222</t>
  </si>
  <si>
    <t>BATERIA EVEREADY EXTRA DURAC 9V  -1222</t>
  </si>
  <si>
    <t>(000862) PETACA NEW STYLE X 200 CC CAFE AL COÑAC</t>
  </si>
  <si>
    <t>PETACA NEW STYLE X 200 CC CAFE AL COÑAC</t>
  </si>
  <si>
    <t>PETACAS</t>
  </si>
  <si>
    <t>1102 - PETACAS</t>
  </si>
  <si>
    <t>BEBIDAS</t>
  </si>
  <si>
    <t>1370 - BEBIDAS</t>
  </si>
  <si>
    <t>(000877) PETACA SAN VICENTE ANIS X 200CC</t>
  </si>
  <si>
    <t>PETACA SAN VICENTE ANIS X 200CC</t>
  </si>
  <si>
    <t>(001114) MAURI SALVADO X 210 GS</t>
  </si>
  <si>
    <t>MAURI SALVADO X 210 GS</t>
  </si>
  <si>
    <t>(001115) MAURI FAUNA SURTIDA X 400 GS</t>
  </si>
  <si>
    <t>MAURI FAUNA SURTIDA X 400 GS</t>
  </si>
  <si>
    <t>(001116) MAURI FAUNA SURTIDA X 150 GS</t>
  </si>
  <si>
    <t>MAURI FAUNA SURTIDA X 150 GS</t>
  </si>
  <si>
    <t>(001118) MAURI VAINILLAS X 80 GS</t>
  </si>
  <si>
    <t>MAURI VAINILLAS X 80 GS</t>
  </si>
  <si>
    <t>VAINILLAS MAURI</t>
  </si>
  <si>
    <t>1335 - VAINILLAS MAURI</t>
  </si>
  <si>
    <t>(001119) MAURI VAINILLAS X 160 GS</t>
  </si>
  <si>
    <t>MAURI VAINILLAS X 160 GS</t>
  </si>
  <si>
    <t>(001124) MAURI SIN SAL X 400 GS</t>
  </si>
  <si>
    <t>MAURI SIN SAL X 400 GS</t>
  </si>
  <si>
    <t>(001150) MANTECOL MAXI-BARRA 12X41GR</t>
  </si>
  <si>
    <t>MANTECOL MAXI-BARRA 12X41GR</t>
  </si>
  <si>
    <t>MANTECOLS</t>
  </si>
  <si>
    <t>1430 - MANTECOLS</t>
  </si>
  <si>
    <t>(001340) PIRATAS DISPLAY X60U. X5G</t>
  </si>
  <si>
    <t>PIRATAS DISPLAY X60U. X5G</t>
  </si>
  <si>
    <t>(001343) CHUPELATIN FELFORT X32U. X15G</t>
  </si>
  <si>
    <t>CHUPELATIN FELFORT X32U. X15G</t>
  </si>
  <si>
    <t>(001352) DOS CORAZONES X20U X26G CHOCO C/POESIA</t>
  </si>
  <si>
    <t>DOS CORAZONES X20U X26G CHOCO C/POESIA</t>
  </si>
  <si>
    <t>(001353) MENTITAS BOMBON MENTA AL CHOC X30U. X16G</t>
  </si>
  <si>
    <t>MENTITAS BOMBON MENTA AL CHOC X30U. X16G</t>
  </si>
  <si>
    <t>(001354) BOCADITOS MARROC X60U X14G</t>
  </si>
  <si>
    <t>BOCADITOS MARROC X60U X14G</t>
  </si>
  <si>
    <t>(001362) LICORITAS FELFORT X25U. X20G</t>
  </si>
  <si>
    <t>LICORITAS FELFORT X25U. X20G</t>
  </si>
  <si>
    <t>(001410) BAZOOKA TUTI FRUTTI X80U</t>
  </si>
  <si>
    <t>BAZOOKA TUTI FRUTTI X80U</t>
  </si>
  <si>
    <t>BAZOOKA</t>
  </si>
  <si>
    <t>1427 - BAZOOKA</t>
  </si>
  <si>
    <t>(001419) PALITOS DE LA SELVA X 660GR</t>
  </si>
  <si>
    <t>PALITOS DE LA SELVA X 660GR</t>
  </si>
  <si>
    <t>PAL DE LA SELVA</t>
  </si>
  <si>
    <t>1429 - PAL DE LA SELVA</t>
  </si>
  <si>
    <t>(001594) POLVORITAS FRUTILLA X 81 GR</t>
  </si>
  <si>
    <t>POLVORITAS FRUTILLA X 81 GR</t>
  </si>
  <si>
    <t>(001641) 9 DE ORO AGRIDULCE X 200 GR</t>
  </si>
  <si>
    <t>9 DE ORO AGRIDULCE X 200 GR</t>
  </si>
  <si>
    <t>9 DE ORO</t>
  </si>
  <si>
    <t>1064 - 9 DE ORO</t>
  </si>
  <si>
    <t>BIZCOCHOS 9 DE ORO</t>
  </si>
  <si>
    <t>1066 - BIZCOCHOS 9 DE ORO</t>
  </si>
  <si>
    <t>(001642) 9 DE ORO SCONCITOS X 200 GR</t>
  </si>
  <si>
    <t>9 DE ORO SCONCITOS X 200 GR</t>
  </si>
  <si>
    <t>(001643) PASEO CRACKERS X 300GR</t>
  </si>
  <si>
    <t>PASEO CRACKERS X 300GR</t>
  </si>
  <si>
    <t>PASEO</t>
  </si>
  <si>
    <t>1065 - PASEO</t>
  </si>
  <si>
    <t>(001646) 9 DE ORO CLASICO X 200 GR</t>
  </si>
  <si>
    <t>9 DE ORO CLASICO X 200 GR</t>
  </si>
  <si>
    <t>(001648) POLVORITAS CHOCOLATE X 81 GR</t>
  </si>
  <si>
    <t>POLVORITAS CHOCOLATE X 81 GR</t>
  </si>
  <si>
    <t>(001696) PAÑUELITO CANDELA 1RA CALIDAD 10X6U.</t>
  </si>
  <si>
    <t>PAÑUELITO CANDELA 1RA CALIDAD 10X6U.</t>
  </si>
  <si>
    <t>CANDELA</t>
  </si>
  <si>
    <t>1460 - CANDELA</t>
  </si>
  <si>
    <t>(001808) CHUPETIN PICO DULCE POTE X48U</t>
  </si>
  <si>
    <t>CHUPETIN PICO DULCE POTE X48U</t>
  </si>
  <si>
    <t>PICO DULCE</t>
  </si>
  <si>
    <t>1470 - PICO DULCE</t>
  </si>
  <si>
    <t>(001870) TIC TAC X12U MENTA</t>
  </si>
  <si>
    <t>TIC TAC X12U MENTA</t>
  </si>
  <si>
    <t>TICTACS</t>
  </si>
  <si>
    <t>1351 - TICTACS</t>
  </si>
  <si>
    <t>TIC TAC</t>
  </si>
  <si>
    <t>1141 - TIC TAC</t>
  </si>
  <si>
    <t>(001882) FERRERO ROCHER T3X16</t>
  </si>
  <si>
    <t>FERRERO ROCHER T3X16</t>
  </si>
  <si>
    <t>FERRERO ROCHER</t>
  </si>
  <si>
    <t>1202 - FERRERO ROCHER</t>
  </si>
  <si>
    <t>(001919) CARAM SUGUS CONFITADO X 50 GR.</t>
  </si>
  <si>
    <t>CARAM SUGUS CONFITADO X 50 GR.</t>
  </si>
  <si>
    <t>SUGUS</t>
  </si>
  <si>
    <t>1421 - SUGUS</t>
  </si>
  <si>
    <t>(001940) FLYNN PAFF BANANA 70U. X 8GR</t>
  </si>
  <si>
    <t>FLYNN PAFF BANANA 70U. X 8GR</t>
  </si>
  <si>
    <t>FLYNN PAFFS</t>
  </si>
  <si>
    <t>1425 - FLYNN PAFFS</t>
  </si>
  <si>
    <t>FLYNN PAFF</t>
  </si>
  <si>
    <t>1277 - FLYNN PAFF</t>
  </si>
  <si>
    <t>(001942) FLYNN PAFF TUTI FRUTI 70U. X 8GR</t>
  </si>
  <si>
    <t>FLYNN PAFF TUTI FRUTI 70U. X 8GR</t>
  </si>
  <si>
    <t>(001971) KINDER CHOCOLATE MAXI X 210GR T.10</t>
  </si>
  <si>
    <t>KINDER CHOCOLATE MAXI X 210GR T.10</t>
  </si>
  <si>
    <t>KINDER SORP</t>
  </si>
  <si>
    <t>1204 - KINDER SORP</t>
  </si>
  <si>
    <t>(001996) FERRERO ROCHER T.8 DISPLAY</t>
  </si>
  <si>
    <t>FERRERO ROCHER T.8 DISPLAY</t>
  </si>
  <si>
    <t>(002039) SPEED BEBIDA ENERGIZANTE X250CC</t>
  </si>
  <si>
    <t>SPEED BEBIDA ENERGIZANTE X250CC</t>
  </si>
  <si>
    <t>(002308) PARAGUITAS FELFORT X 20U. X 13G</t>
  </si>
  <si>
    <t>PARAGUITAS FELFORT X 20U. X 13G</t>
  </si>
  <si>
    <t>(002338) DON SATUR BIZCOCH DULCES X 200GR</t>
  </si>
  <si>
    <t>DON SATUR BIZCOCH DULCES X 200GR</t>
  </si>
  <si>
    <t>BIZCOCHO DON SATUR</t>
  </si>
  <si>
    <t>1086 - BIZCOCHO DON SATUR</t>
  </si>
  <si>
    <t>(002339) DON SATUR BIZCOCH SALADOS X 200GR</t>
  </si>
  <si>
    <t>DON SATUR BIZCOCH SALADOS X 200GR</t>
  </si>
  <si>
    <t>WHISKAS MARCA</t>
  </si>
  <si>
    <t>1193 - WHISKAS MARCA</t>
  </si>
  <si>
    <t>LATAS WHISKAS</t>
  </si>
  <si>
    <t>1133 - LATAS WHISKAS</t>
  </si>
  <si>
    <t>(003063) MISKY TURRON DE MANI X 50U X25 GR</t>
  </si>
  <si>
    <t>MISKY TURRON DE MANI X 50U X25 GR</t>
  </si>
  <si>
    <t>ALFAJORES LAS COLONIAS</t>
  </si>
  <si>
    <t>1477 - ALFAJORES LAS COLONIAS</t>
  </si>
  <si>
    <t>ALF LAS COLONIAS DOBLE</t>
  </si>
  <si>
    <t>1197 - ALF LAS COLONIAS DOBLE</t>
  </si>
  <si>
    <t>(003236) LAS COLONIAS ALF DOBLE NGO FORT 48X30 GS</t>
  </si>
  <si>
    <t>LAS COLONIAS ALF DOBLE NGO FORT 48X30 GS</t>
  </si>
  <si>
    <t>(003237) LAS COLONIAS ALF 3 PISOS BCO 24X65 GS</t>
  </si>
  <si>
    <t>LAS COLONIAS ALF 3 PISOS BCO 24X65 GS</t>
  </si>
  <si>
    <t>ALF LAS COLONIAS TRIPLE</t>
  </si>
  <si>
    <t>1093 - ALF LAS COLONIAS TRIPLE</t>
  </si>
  <si>
    <t>(003238) LAS COLONIAS ALF 3 PISOS NGRO 24X65 GS</t>
  </si>
  <si>
    <t>LAS COLONIAS ALF 3 PISOS NGRO 24X65 GS</t>
  </si>
  <si>
    <t>(003239) LAS COLONIAS ALF 3 PISOS MIX  24X65 GS</t>
  </si>
  <si>
    <t>LAS COLONIAS ALF 3 PISOS MIX  24X65 GS</t>
  </si>
  <si>
    <t>(003470) POXI-MIX X 5 KG EXTERIOR</t>
  </si>
  <si>
    <t>POXI-MIX X 5 KG EXTERIOR</t>
  </si>
  <si>
    <t>POXI-MIX</t>
  </si>
  <si>
    <t>1168 - POXI-MIX</t>
  </si>
  <si>
    <t>PEGAMENTOS</t>
  </si>
  <si>
    <t>1090 - PEGAMENTOS</t>
  </si>
  <si>
    <t>(003500) KINDER CHOCOLATE T1 X24U X300G</t>
  </si>
  <si>
    <t>KINDER CHOCOLATE T1 X24U X300G</t>
  </si>
  <si>
    <t>(003536) POLVORITAS FRUTILLA X 152 GR</t>
  </si>
  <si>
    <t>POLVORITAS FRUTILLA X 152 GR</t>
  </si>
  <si>
    <t>(003537) POLVORITAS VAINILLA X 152 GR</t>
  </si>
  <si>
    <t>POLVORITAS VAINILLA X 152 GR</t>
  </si>
  <si>
    <t>POLVORITA 147G</t>
  </si>
  <si>
    <t>1167 - POLVORITA 147G</t>
  </si>
  <si>
    <t>(003586) TE TARAGUI 25 SAQ X 2GR (S/ENS) FILTRO E</t>
  </si>
  <si>
    <t>TE TARAGUI 25 SAQ X 2GR (S/ENS) FILTRO E</t>
  </si>
  <si>
    <t>(003994) LINCOLN CLASICAS X153G</t>
  </si>
  <si>
    <t>LINCOLN CLASICAS X153G</t>
  </si>
  <si>
    <t>(003996) LINCOLN COCO X153 G</t>
  </si>
  <si>
    <t>LINCOLN COCO X153 G</t>
  </si>
  <si>
    <t>(004117) PILA E-91 AA X 20U ENERGIZER ALCALINA</t>
  </si>
  <si>
    <t>PILA E-91 AA X 20U ENERGIZER ALCALINA</t>
  </si>
  <si>
    <t>(004118) PILA E-92 AAA X20U ENERGIZER ALCANILA</t>
  </si>
  <si>
    <t>PILA E-92 AAA X20U ENERGIZER ALCANILA</t>
  </si>
  <si>
    <t>(004174) HAMLET YOGHURT FRUTILLA 21U X43G</t>
  </si>
  <si>
    <t>HAMLET YOGHURT FRUTILLA 21U X43G</t>
  </si>
  <si>
    <t>HAMLETS</t>
  </si>
  <si>
    <t>1416 - HAMLETS</t>
  </si>
  <si>
    <t>HAMLET</t>
  </si>
  <si>
    <t>1070 - HAMLET</t>
  </si>
  <si>
    <t>(004175) HAMLET BLANCO Y COOKIES 21U X48G</t>
  </si>
  <si>
    <t>HAMLET BLANCO Y COOKIES 21U X48G</t>
  </si>
  <si>
    <t>(004176) HAMLET ALMENDRAS Y MANI 21U X45G</t>
  </si>
  <si>
    <t>HAMLET ALMENDRAS Y MANI 21U X45G</t>
  </si>
  <si>
    <t>(004386) PRINGLES CLASICAS X37GS</t>
  </si>
  <si>
    <t>PRINGLES CLASICAS X37GS</t>
  </si>
  <si>
    <t>PRINGLES</t>
  </si>
  <si>
    <t>1015 - PRINGLES</t>
  </si>
  <si>
    <t>PRINGLES CHICAS</t>
  </si>
  <si>
    <t>1237 - PRINGLES CHICAS</t>
  </si>
  <si>
    <t>(004446) MEDIA TARDE 3X107 GR SANDWICH</t>
  </si>
  <si>
    <t>MEDIA TARDE 3X107 GR SANDWICH</t>
  </si>
  <si>
    <t>MEDIATARDE</t>
  </si>
  <si>
    <t>1420 - MEDIATARDE</t>
  </si>
  <si>
    <t>(004450) ARVEJAS SECAS REMOJADAS NOEL X300</t>
  </si>
  <si>
    <t>ARVEJAS SECAS REMOJADAS NOEL X300</t>
  </si>
  <si>
    <t>NOEL</t>
  </si>
  <si>
    <t>1419 - NOEL</t>
  </si>
  <si>
    <t>(004451) CHOCLO ENTERO NOEL X300G</t>
  </si>
  <si>
    <t>CHOCLO ENTERO NOEL X300G</t>
  </si>
  <si>
    <t>(004452) CHOCLO CREMOSO NOEL X300G</t>
  </si>
  <si>
    <t>CHOCLO CREMOSO NOEL X300G</t>
  </si>
  <si>
    <t>(004525) YERBA LA MERCED DE CAMPO O.C.X1/2KG</t>
  </si>
  <si>
    <t>YERBA LA MERCED DE CAMPO O.C.X1/2KG</t>
  </si>
  <si>
    <t>LA MERCED</t>
  </si>
  <si>
    <t>1013 - LA MERCED</t>
  </si>
  <si>
    <t>YERBAS</t>
  </si>
  <si>
    <t>1005 - YERBAS</t>
  </si>
  <si>
    <t>(004781) YERBA MATE TARAGUI 4 FLEX  X 1/4 KG</t>
  </si>
  <si>
    <t>YERBA MATE TARAGUI 4 FLEX  X 1/4 KG</t>
  </si>
  <si>
    <t>(004783) YM UNION C/PALO 4 FLEX  X 1/4 KG</t>
  </si>
  <si>
    <t>YM UNION C/PALO 4 FLEX  X 1/4 KG</t>
  </si>
  <si>
    <t>UNION</t>
  </si>
  <si>
    <t>1008 - UNION</t>
  </si>
  <si>
    <t>(004795) NUTELLA POTE X140GS</t>
  </si>
  <si>
    <t>NUTELLA POTE X140GS</t>
  </si>
  <si>
    <t>NUTELLA</t>
  </si>
  <si>
    <t>1205 - NUTELLA</t>
  </si>
  <si>
    <t>(004828) ALKA  CHERRY MENTOL X 800 GR</t>
  </si>
  <si>
    <t>ALKA  CHERRY MENTOL X 800 GR</t>
  </si>
  <si>
    <t>(004940) MAGDALENAS C/D DE LECHE D SATUR 10X220G</t>
  </si>
  <si>
    <t>MAGDALENAS C/D DE LECHE D SATUR 10X220G</t>
  </si>
  <si>
    <t>MAGD DON SATUR</t>
  </si>
  <si>
    <t>1085 - MAGD DON SATUR</t>
  </si>
  <si>
    <t>(004941) MAGDALENAS DE VAINILLA D SATUR X 10U</t>
  </si>
  <si>
    <t>MAGDALENAS DE VAINILLA D SATUR X 10U</t>
  </si>
  <si>
    <t>TALITAS</t>
  </si>
  <si>
    <t>1253 - TALITAS</t>
  </si>
  <si>
    <t>(004943) TALITAS CON QUESO DON SATUR X 110GR</t>
  </si>
  <si>
    <t>TALITAS CON QUESO DON SATUR X 110GR</t>
  </si>
  <si>
    <t>(004945) PEPAS DON SATUR X300 GR</t>
  </si>
  <si>
    <t>PEPAS DON SATUR X300 GR</t>
  </si>
  <si>
    <t>(004981) MAGDALENAS MARMOLADAS D SATUR X 10U</t>
  </si>
  <si>
    <t>MAGDALENAS MARMOLADAS D SATUR X 10U</t>
  </si>
  <si>
    <t>(005002) MAGDALENAS CHOCOLATE C DDL SATUR X 8U</t>
  </si>
  <si>
    <t>MAGDALENAS CHOCOLATE C DDL SATUR X 8U</t>
  </si>
  <si>
    <t>(005108) PASEO 5 SEMILLAS  X 300GR</t>
  </si>
  <si>
    <t>PASEO 5 SEMILLAS  X 300GR</t>
  </si>
  <si>
    <t>(005109) PASEO SIN SAL  X 300GR</t>
  </si>
  <si>
    <t>PASEO SIN SAL  X 300GR</t>
  </si>
  <si>
    <t>(005629) PURE DE TOMATE LA HUERTA X1030 GS</t>
  </si>
  <si>
    <t>PURE DE TOMATE LA HUERTA X1030 GS</t>
  </si>
  <si>
    <t>DE LA HUERTA</t>
  </si>
  <si>
    <t>1449 - DE LA HUERTA</t>
  </si>
  <si>
    <t>(005630) PURE DE TOMATE LA HUERTA X530 GS</t>
  </si>
  <si>
    <t>PURE DE TOMATE LA HUERTA X530 GS</t>
  </si>
  <si>
    <t>(005631) PURE DE TOMATE LA HUERTA X210 GS</t>
  </si>
  <si>
    <t>PURE DE TOMATE LA HUERTA X210 GS</t>
  </si>
  <si>
    <t>(005633) EDULCORANTE SI DIET X600CC</t>
  </si>
  <si>
    <t>EDULCORANTE SI DIET X600CC</t>
  </si>
  <si>
    <t>SI DIET</t>
  </si>
  <si>
    <t>1076 - SI DIET</t>
  </si>
  <si>
    <t>(005634) EDULCORANTE SI DIET X250CC</t>
  </si>
  <si>
    <t>EDULCORANTE SI DIET X250CC</t>
  </si>
  <si>
    <t>(005709) PRESERV TULIPAN EXHIBID X 24U + 2 S/C</t>
  </si>
  <si>
    <t>PRESERV TULIPAN EXHIBID X 24U + 2 S/C</t>
  </si>
  <si>
    <t>(005723) BAGGIO FRESH X1,5L NARANJA DCE BOTEL</t>
  </si>
  <si>
    <t>BAGGIO FRESH X1,5L NARANJA DCE BOTEL</t>
  </si>
  <si>
    <t>FRESH</t>
  </si>
  <si>
    <t>1450 - FRESH</t>
  </si>
  <si>
    <t>FRESH 1.5L</t>
  </si>
  <si>
    <t>1077 - FRESH 1.5L</t>
  </si>
  <si>
    <t>(005761) BAGGIO FRESH X1,5L POMELO BOTELLA</t>
  </si>
  <si>
    <t>BAGGIO FRESH X1,5L POMELO BOTELLA</t>
  </si>
  <si>
    <t>(005763) EDULCORANTE SI DIET X200CC</t>
  </si>
  <si>
    <t>EDULCORANTE SI DIET X200CC</t>
  </si>
  <si>
    <t>(005765) ECCOLE ADHESIVO PARA ZAPATILLAS X9GS</t>
  </si>
  <si>
    <t>ECCOLE ADHESIVO PARA ZAPATILLAS X9GS</t>
  </si>
  <si>
    <t>ECCOLE</t>
  </si>
  <si>
    <t>1446 - ECCOLE</t>
  </si>
  <si>
    <t>(005801) TIC TAC X12U MIX DE FRUTAS</t>
  </si>
  <si>
    <t>TIC TAC X12U MIX DE FRUTAS</t>
  </si>
  <si>
    <t>(005816) BAGGIO FRESH X1,5L MANZA DCE BOTELLA</t>
  </si>
  <si>
    <t>BAGGIO FRESH X1,5L MANZA DCE BOTELLA</t>
  </si>
  <si>
    <t>(006007) PEDIGREE ADTO NC C&amp;V ETAPA2 X1.5KG</t>
  </si>
  <si>
    <t>PEDIGREE ADTO NC C&amp;V ETAPA2 X1.5KG</t>
  </si>
  <si>
    <t>(006009) PEDIGREE CACH SANO/CRE E1 X1.5KG</t>
  </si>
  <si>
    <t>PEDIGREE CACH SANO/CRE E1 X1.5KG</t>
  </si>
  <si>
    <t>(006107) HALLS EXTRA STRONG-LYPTUS X 12 U.</t>
  </si>
  <si>
    <t>HALLS EXTRA STRONG-LYPTUS X 12 U.</t>
  </si>
  <si>
    <t>HALLS</t>
  </si>
  <si>
    <t>1316 - HALLS</t>
  </si>
  <si>
    <t>(006179) BAGGIO PRONTO X1L NARANJA</t>
  </si>
  <si>
    <t>BAGGIO PRONTO X1L NARANJA</t>
  </si>
  <si>
    <t>BAGGIO PRONTO</t>
  </si>
  <si>
    <t>1454 - BAGGIO PRONTO</t>
  </si>
  <si>
    <t>BAGGIO 1 Y 1.5 LITRO</t>
  </si>
  <si>
    <t>1075 - BAGGIO 1 Y 1.5 LITRO</t>
  </si>
  <si>
    <t>(006180) BAGGIO PRONTO X1L MIX FRUTAL</t>
  </si>
  <si>
    <t>BAGGIO PRONTO X1L MIX FRUTAL</t>
  </si>
  <si>
    <t>(006182) BAGGIO PRONTO X1L PERA</t>
  </si>
  <si>
    <t>BAGGIO PRONTO X1L PERA</t>
  </si>
  <si>
    <t>(006183) BAGGIO PRONTO X1L DURAZNO</t>
  </si>
  <si>
    <t>BAGGIO PRONTO X1L DURAZNO</t>
  </si>
  <si>
    <t>(006184) BAGGIO PRONTO X1L MANZANA</t>
  </si>
  <si>
    <t>BAGGIO PRONTO X1L MANZANA</t>
  </si>
  <si>
    <t>(006185) BAGGIO PRONTO X200CC NARANJA</t>
  </si>
  <si>
    <t>BAGGIO PRONTO X200CC NARANJA</t>
  </si>
  <si>
    <t>BAGGIO 200CC</t>
  </si>
  <si>
    <t>1074 - BAGGIO 200CC</t>
  </si>
  <si>
    <t>(006186) BAGGIO PRONTO X200CC MIX FRUTAL</t>
  </si>
  <si>
    <t>BAGGIO PRONTO X200CC MIX FRUTAL</t>
  </si>
  <si>
    <t>(006188) BAGGIO PRONTO X200CC PERA</t>
  </si>
  <si>
    <t>BAGGIO PRONTO X200CC PERA</t>
  </si>
  <si>
    <t>(006189) BAGGIO PRONTO X200CC DURAZNO</t>
  </si>
  <si>
    <t>BAGGIO PRONTO X200CC DURAZNO</t>
  </si>
  <si>
    <t>(006190) BAGGIO PRONTO X200CC MANZANA</t>
  </si>
  <si>
    <t>BAGGIO PRONTO X200CC MANZANA</t>
  </si>
  <si>
    <t>(006192) HALLS CHERRY-LYPTUS X 12 U.</t>
  </si>
  <si>
    <t>HALLS CHERRY-LYPTUS X 12 U.</t>
  </si>
  <si>
    <t>(006201) BAGGIO PRONTO X125CC MULTIFRUTA</t>
  </si>
  <si>
    <t>BAGGIO PRONTO X125CC MULTIFRUTA</t>
  </si>
  <si>
    <t>BAGGIO 125CC</t>
  </si>
  <si>
    <t>1214 - BAGGIO 125CC</t>
  </si>
  <si>
    <t>(006208) BAGGIO PRONTO X1L MULTIFRUTA</t>
  </si>
  <si>
    <t>BAGGIO PRONTO X1L MULTIFRUTA</t>
  </si>
  <si>
    <t>(006209) BAGGIO PRONTO X200CC MULTIFRUTA</t>
  </si>
  <si>
    <t>BAGGIO PRONTO X200CC MULTIFRUTA</t>
  </si>
  <si>
    <t>(006227) ACEITE GIRASOL CAÑUELAS X900MT</t>
  </si>
  <si>
    <t>ACEITE GIRASOL CAÑUELAS X900MT</t>
  </si>
  <si>
    <t>CAÑUELAS</t>
  </si>
  <si>
    <t>1463 - CAÑUELAS</t>
  </si>
  <si>
    <t>(006238) LINT ENGZ HEADLIGHT HL 60 LUM + AAA -</t>
  </si>
  <si>
    <t>LINT ENGZ HEADLIGHT HL 60 LUM + AAA -</t>
  </si>
  <si>
    <t>LINTERNAS</t>
  </si>
  <si>
    <t>1021 - LINTERNAS</t>
  </si>
  <si>
    <t>(006270) BAGGIO FRESH X1,5L MIX FRUTAL BOTELLA</t>
  </si>
  <si>
    <t>BAGGIO FRESH X1,5L MIX FRUTAL BOTELLA</t>
  </si>
  <si>
    <t>(006273) BAGGIO PRONTO X1.5L MULTIFRUTA</t>
  </si>
  <si>
    <t>BAGGIO PRONTO X1.5L MULTIFRUTA</t>
  </si>
  <si>
    <t>(006464) CARAM MISKY TOFFEES LECHE X648 GR</t>
  </si>
  <si>
    <t>CARAM MISKY TOFFEES LECHE X648 GR</t>
  </si>
  <si>
    <t>(006466) CARAM TPTE MENTA MISKY X810</t>
  </si>
  <si>
    <t>CARAM TPTE MENTA MISKY X810</t>
  </si>
  <si>
    <t>(006469) CARAM MISKY TOFFEES CHOCOLATE  X648 GR</t>
  </si>
  <si>
    <t>CARAM MISKY TOFFEES CHOCOLATE  X648 GR</t>
  </si>
  <si>
    <t>(006493) CARAMELO ALKA CHERRY MENTOL 12UX29.4GS</t>
  </si>
  <si>
    <t>CARAMELO ALKA CHERRY MENTOL 12UX29.4GS</t>
  </si>
  <si>
    <t>(006494) CARAMELO ALKA MENTA 12UX29.4GS</t>
  </si>
  <si>
    <t>CARAMELO ALKA MENTA 12UX29.4GS</t>
  </si>
  <si>
    <t>(006501) CARAMELO ALKA STRONG 12UX29.4GS</t>
  </si>
  <si>
    <t>CARAMELO ALKA STRONG 12UX29.4GS</t>
  </si>
  <si>
    <t>(006655) CARAM MED RELLENOS MIEL MISKY X675G</t>
  </si>
  <si>
    <t>CARAM MED RELLENOS MIEL MISKY X675G</t>
  </si>
  <si>
    <t>(006660) MAGD  VAINI C/CHIP CHOC D SATUR X200G</t>
  </si>
  <si>
    <t>MAGD  VAINI C/CHIP CHOC D SATUR X200G</t>
  </si>
  <si>
    <t>(006695) CEREAL FLOW FRUTAS Y ALMENDRAS 20UX23G</t>
  </si>
  <si>
    <t>CEREAL FLOW FRUTAS Y ALMENDRAS 20UX23G</t>
  </si>
  <si>
    <t>CEREALES FLOW</t>
  </si>
  <si>
    <t>1435 - CEREALES FLOW</t>
  </si>
  <si>
    <t>CEREAL FLOW</t>
  </si>
  <si>
    <t>1275 - CEREAL FLOW</t>
  </si>
  <si>
    <t>(006874) BAGGIO FRESH X600ML NARANJA B.ANCHA</t>
  </si>
  <si>
    <t>BAGGIO FRESH X600ML NARANJA B.ANCHA</t>
  </si>
  <si>
    <t>FRESH Y VIDA 600CC</t>
  </si>
  <si>
    <t>1078 - FRESH Y VIDA 600CC</t>
  </si>
  <si>
    <t>(006875) BAGGIO FRESH X600ML POMELO B.ANCHA</t>
  </si>
  <si>
    <t>BAGGIO FRESH X600ML POMELO B.ANCHA</t>
  </si>
  <si>
    <t>(006919) CHOCOLATADA LATTE  SHAKE X200ML BAGGIO</t>
  </si>
  <si>
    <t>CHOCOLATADA LATTE  SHAKE X200ML BAGGIO</t>
  </si>
  <si>
    <t>BAGGIO LATTE</t>
  </si>
  <si>
    <t>1459 - BAGGIO LATTE</t>
  </si>
  <si>
    <t>CHOCOLATADA RPB</t>
  </si>
  <si>
    <t>1366 - CHOCOLATADA RPB</t>
  </si>
  <si>
    <t>DENTASTIX/RODEO/BISCROK</t>
  </si>
  <si>
    <t>1132 - DENTASTIX/RODEO/BISCROK</t>
  </si>
  <si>
    <t>(007081) AGUA DE MESA FRESH X1,5L</t>
  </si>
  <si>
    <t>AGUA DE MESA FRESH X1,5L</t>
  </si>
  <si>
    <t>AGUA DE MESA</t>
  </si>
  <si>
    <t>1259 - AGUA DE MESA</t>
  </si>
  <si>
    <t>LA POSTA</t>
  </si>
  <si>
    <t>1455 - LA POSTA</t>
  </si>
  <si>
    <t>(007230) BAGGIO FRESH X1,5L PERA BOTELLA</t>
  </si>
  <si>
    <t>BAGGIO FRESH X1,5L PERA BOTELLA</t>
  </si>
  <si>
    <t>(007235) PEDIGREE SOBRESITO CACH CAR/SALS 12X85G</t>
  </si>
  <si>
    <t>PEDIGREE SOBRESITO CACH CAR/SALS 12X85G</t>
  </si>
  <si>
    <t>SOBRECITOS WHISKAS Y PEDIG</t>
  </si>
  <si>
    <t>1094 - SOBRECITOS WHISKAS Y PEDIG</t>
  </si>
  <si>
    <t>(007237) PEDIGREE SOBRESITO ADTO CAR/SALS 12X100G</t>
  </si>
  <si>
    <t>PEDIGREE SOBRESITO ADTO CAR/SALS 12X100G</t>
  </si>
  <si>
    <t>(007238) WHISKAS SOBRESITO GATITO CARNE 12X85GR</t>
  </si>
  <si>
    <t>WHISKAS SOBRESITO GATITO CARNE 12X85GR</t>
  </si>
  <si>
    <t>(007239) WHISKAS SOBRESITO ADTO CARNE 12X85GR</t>
  </si>
  <si>
    <t>WHISKAS SOBRESITO ADTO CARNE 12X85GR</t>
  </si>
  <si>
    <t>(007240) WHISKAS SOBRESITO ADTO SARDINA 12X85GR</t>
  </si>
  <si>
    <t>WHISKAS SOBRESITO ADTO SARDINA 12X85GR</t>
  </si>
  <si>
    <t>(007241) WHISKAS SOBRESITO ADTO POLLO 12X85GR</t>
  </si>
  <si>
    <t>WHISKAS SOBRESITO ADTO POLLO 12X85GR</t>
  </si>
  <si>
    <t>(007242) WHISKAS SOBRESITO ADTO SALMON 12X85GR</t>
  </si>
  <si>
    <t>WHISKAS SOBRESITO ADTO SALMON 12X85GR</t>
  </si>
  <si>
    <t>(007243) WHISKAS SOBRESITO ADTO PAVO 12X85GR</t>
  </si>
  <si>
    <t>WHISKAS SOBRESITO ADTO PAVO 12X85GR</t>
  </si>
  <si>
    <t>(007377) PAPEL DE FUMAR OCB PREMIUN 25L X50 HOJAS</t>
  </si>
  <si>
    <t>PAPEL DE FUMAR OCB PREMIUN 25L X50 HOJAS</t>
  </si>
  <si>
    <t>PAPEL OCB</t>
  </si>
  <si>
    <t>1328 - PAPEL OCB</t>
  </si>
  <si>
    <t>(007431) GAUCHO GATO PESCADO X500GS</t>
  </si>
  <si>
    <t>GAUCHO GATO PESCADO X500GS</t>
  </si>
  <si>
    <t>GAUCHO MARCA</t>
  </si>
  <si>
    <t>1257 - GAUCHO MARCA</t>
  </si>
  <si>
    <t>PAQUETERIA RAZA Y GAUCHO</t>
  </si>
  <si>
    <t>1101 - PAQUETERIA RAZA Y GAUCHO</t>
  </si>
  <si>
    <t>(007690) WHISKAS ADULTO ARC PESCADO X 500GR</t>
  </si>
  <si>
    <t>WHISKAS ADULTO ARC PESCADO X 500GR</t>
  </si>
  <si>
    <t>(007691) WHISKAS ADULTO ARC POLLO X 500GR</t>
  </si>
  <si>
    <t>WHISKAS ADULTO ARC POLLO X 500GR</t>
  </si>
  <si>
    <t>(007693) WHISKAS ADULTO ARC CARNE X 500GR</t>
  </si>
  <si>
    <t>WHISKAS ADULTO ARC CARNE X 500GR</t>
  </si>
  <si>
    <t>(007784) WHISKAS ADULTO ARC PESCADO X 1 KG</t>
  </si>
  <si>
    <t>WHISKAS ADULTO ARC PESCADO X 1 KG</t>
  </si>
  <si>
    <t>(007786) WHISKAS ADULTO ARC POLLO X 1 KG</t>
  </si>
  <si>
    <t>WHISKAS ADULTO ARC POLLO X 1 KG</t>
  </si>
  <si>
    <t>(007827) PRESERVATIVOS PLAYBOY EXHIBIDOR X12U</t>
  </si>
  <si>
    <t>PRESERVATIVOS PLAYBOY EXHIBIDOR X12U</t>
  </si>
  <si>
    <t>(007902) WHISKAS SOBRESITO GATITO SOUFFLE 12X85GR</t>
  </si>
  <si>
    <t>WHISKAS SOBRESITO GATITO SOUFFLE 12X85GR</t>
  </si>
  <si>
    <t>(008130) YERBA MATE TARAGUI 4 FLEX X1/2KG</t>
  </si>
  <si>
    <t>YERBA MATE TARAGUI 4 FLEX X1/2KG</t>
  </si>
  <si>
    <t>MAÑANITA</t>
  </si>
  <si>
    <t>1014 - MAÑANITA</t>
  </si>
  <si>
    <t>(008134) YERBA MATE MAÑANITA 4 FLEX X1/2KG</t>
  </si>
  <si>
    <t>YERBA MATE MAÑANITA 4 FLEX X1/2KG</t>
  </si>
  <si>
    <t>OPTIMUM</t>
  </si>
  <si>
    <t>1142 - OPTIMUM</t>
  </si>
  <si>
    <t>(008217) PRESER PLAYBOY MIXTA 12X3</t>
  </si>
  <si>
    <t>PRESER PLAYBOY MIXTA 12X3</t>
  </si>
  <si>
    <t>(008296) VOCACION CLASICA X 141 GR</t>
  </si>
  <si>
    <t>VOCACION CLASICA X 141 GR</t>
  </si>
  <si>
    <t>VOCACION</t>
  </si>
  <si>
    <t>1164 - VOCACION</t>
  </si>
  <si>
    <t>(008327) KINDER SORPRESA HUEVO NENA DISP X12U</t>
  </si>
  <si>
    <t>KINDER SORPRESA HUEVO NENA DISP X12U</t>
  </si>
  <si>
    <t>KINDER SORPRESA X12</t>
  </si>
  <si>
    <t>1201 - KINDER SORPRESA X12</t>
  </si>
  <si>
    <t>(008328) KINDER SORPRESA HUEVO NENE DISP X12U</t>
  </si>
  <si>
    <t>KINDER SORPRESA HUEVO NENE DISP X12U</t>
  </si>
  <si>
    <t>(008329) CINTA EMBALAR CANDELA TUBO X6U</t>
  </si>
  <si>
    <t>CINTA EMBALAR CANDELA TUBO X6U</t>
  </si>
  <si>
    <t>CINTAS</t>
  </si>
  <si>
    <t>1461 - CINTAS</t>
  </si>
  <si>
    <t>(008386) GALL. PEPITOS CHISPAS CADBURY X119G</t>
  </si>
  <si>
    <t>GALL. PEPITOS CHISPAS CADBURY X119G</t>
  </si>
  <si>
    <t>PEPITO Y OREO</t>
  </si>
  <si>
    <t>1088 - PEPITO Y OREO</t>
  </si>
  <si>
    <t>(008388) GALL. OREO C/CACAO X118G</t>
  </si>
  <si>
    <t>GALL. OREO C/CACAO X118G</t>
  </si>
  <si>
    <t>OREO</t>
  </si>
  <si>
    <t>1272 - OREO</t>
  </si>
  <si>
    <t>(008404) YERBA MATE MAÑANITA 4 FLEX X1/4KG</t>
  </si>
  <si>
    <t>YERBA MATE MAÑANITA 4 FLEX X1/4KG</t>
  </si>
  <si>
    <t>(008406) MATE COCIDO TARAGUI S/E DIAM X25</t>
  </si>
  <si>
    <t>MATE COCIDO TARAGUI S/E DIAM X25</t>
  </si>
  <si>
    <t>(008476) ATUN DESMENUZ AL ACEITE NOEL X170GS</t>
  </si>
  <si>
    <t>ATUN DESMENUZ AL ACEITE NOEL X170GS</t>
  </si>
  <si>
    <t>(008485) MANTECOL X253GS BAJO EN SODIO</t>
  </si>
  <si>
    <t>MANTECOL X253GS BAJO EN SODIO</t>
  </si>
  <si>
    <t>(008490) MANTECOL BOCADO 16X26GS.BJO EN SODIO</t>
  </si>
  <si>
    <t>MANTECOL BOCADO 16X26GS.BJO EN SODIO</t>
  </si>
  <si>
    <t>(008491) MANTECOL IMPULSO X111G BJO EN SODIO</t>
  </si>
  <si>
    <t>MANTECOL IMPULSO X111G BJO EN SODIO</t>
  </si>
  <si>
    <t>(008494) ARROZ MARIA LARGO FINO X1 KG</t>
  </si>
  <si>
    <t>ARROZ MARIA LARGO FINO X1 KG</t>
  </si>
  <si>
    <t>CEREAL</t>
  </si>
  <si>
    <t>1397 - CEREAL</t>
  </si>
  <si>
    <t>(008575) MANTECOL BARRA 9UX64GS BJO EN SODIO</t>
  </si>
  <si>
    <t>MANTECOL BARRA 9UX64GS BJO EN SODIO</t>
  </si>
  <si>
    <t>(008755) GALL VARIEDAD NVO MIX X390GS</t>
  </si>
  <si>
    <t>GALL VARIEDAD NVO MIX X390GS</t>
  </si>
  <si>
    <t>(008805) 9 DE ORO BIZCOCHO AZUCARADO X210GR</t>
  </si>
  <si>
    <t>9 DE ORO BIZCOCHO AZUCARADO X210GR</t>
  </si>
  <si>
    <t>(010109) EL PULPITO POMO X 50 G CHICO</t>
  </si>
  <si>
    <t>EL PULPITO POMO X 50 G CHICO</t>
  </si>
  <si>
    <t>EL PULPITO</t>
  </si>
  <si>
    <t>1447 - EL PULPITO</t>
  </si>
  <si>
    <t>(010278) YERBA MATE BUENAS Y SANTAS X500G HIERBAS REALES</t>
  </si>
  <si>
    <t>YERBA MATE BUENAS Y SANTAS X500G HIERBAS REALES</t>
  </si>
  <si>
    <t>(010285) PRESER TULIPAN CLASICO 16X3U</t>
  </si>
  <si>
    <t>PRESER TULIPAN CLASICO 16X3U</t>
  </si>
  <si>
    <t>FASTIX</t>
  </si>
  <si>
    <t>1440 - FASTIX</t>
  </si>
  <si>
    <t>(010352) PRINGLES ORIGINAL X 104 GR</t>
  </si>
  <si>
    <t>PRINGLES ORIGINAL X 104 GR</t>
  </si>
  <si>
    <t>PRINGLES GRANDES</t>
  </si>
  <si>
    <t>1236 - PRINGLES GRANDES</t>
  </si>
  <si>
    <t>(010412) ALF HAMLET SIMPLE DDL 36G</t>
  </si>
  <si>
    <t>ALF HAMLET SIMPLE DDL 36G</t>
  </si>
  <si>
    <t>(010419) EVEREADY LAMP LED 10W BCO</t>
  </si>
  <si>
    <t>EVEREADY LAMP LED 10W BCO</t>
  </si>
  <si>
    <t>LAMPARAS EVEREADY</t>
  </si>
  <si>
    <t>1250 - LAMPARAS EVEREADY</t>
  </si>
  <si>
    <t>(010427) VOCACION ACARAMELADA  X 145 GR</t>
  </si>
  <si>
    <t>VOCACION ACARAMELADA  X 145 GR</t>
  </si>
  <si>
    <t>(010429) PEPAS 9 DE ORO MEMBRILLO X350GS</t>
  </si>
  <si>
    <t>PEPAS 9 DE ORO MEMBRILLO X350GS</t>
  </si>
  <si>
    <t>(010433) POLVORITA CHO/VAI 152G</t>
  </si>
  <si>
    <t>POLVORITA CHO/VAI 152G</t>
  </si>
  <si>
    <t>(010457) SAN AGUSTIN CELENTANO X 500 GR</t>
  </si>
  <si>
    <t>SAN AGUSTIN CELENTANO X 500 GR</t>
  </si>
  <si>
    <t>SAN AGUSTIN</t>
  </si>
  <si>
    <t>1464 - SAN AGUSTIN</t>
  </si>
  <si>
    <t>FIDEOS SAN AGUSTIN</t>
  </si>
  <si>
    <t>1256 - FIDEOS SAN AGUSTIN</t>
  </si>
  <si>
    <t>(010605) TODDY CACAO EN POLVO 180G</t>
  </si>
  <si>
    <t>TODDY CACAO EN POLVO 180G</t>
  </si>
  <si>
    <t>TODDY</t>
  </si>
  <si>
    <t>1436 - TODDY</t>
  </si>
  <si>
    <t>GEORGALOS MARCA</t>
  </si>
  <si>
    <t>1431 - GEORGALOS MARCA</t>
  </si>
  <si>
    <t>GOLOS MARS</t>
  </si>
  <si>
    <t>1462 - GOLOS MARS</t>
  </si>
  <si>
    <t>(010722) ECCOLE ADHESIVO PARA ZAPATILLAS X3GS</t>
  </si>
  <si>
    <t>ECCOLE ADHESIVO PARA ZAPATILLAS X3GS</t>
  </si>
  <si>
    <t>(010729) SNICKERS CO RRUG DISPLAY 48G</t>
  </si>
  <si>
    <t>SNICKERS CO RRUG DISPLAY 48G</t>
  </si>
  <si>
    <t>(010739) GEORG TURRON DE MANI CON MIEL 80G</t>
  </si>
  <si>
    <t>GEORG TURRON DE MANI CON MIEL 80G</t>
  </si>
  <si>
    <t>GEORGALO FIESTAS</t>
  </si>
  <si>
    <t>1433 - GEORGALO FIESTAS</t>
  </si>
  <si>
    <t>(010747) GEORG TURRON DE MANI CON FRUTAS 80G</t>
  </si>
  <si>
    <t>GEORG TURRON DE MANI CON FRUTAS 80G</t>
  </si>
  <si>
    <t>(010761) GEORG MANI CON CHOCOLATE 80G</t>
  </si>
  <si>
    <t>GEORG MANI CON CHOCOLATE 80G</t>
  </si>
  <si>
    <t>(010802) TARAGUI SILVESTRE MEZCLA 20 SAQ X 1,5GR</t>
  </si>
  <si>
    <t>TARAGUI SILVESTRE MEZCLA 20 SAQ X 1,5GR</t>
  </si>
  <si>
    <t>(010803) TARAGUI SILVESTRE MANZANILLA 20 SAQ X1GR</t>
  </si>
  <si>
    <t>TARAGUI SILVESTRE MANZANILLA 20 SAQ X1GR</t>
  </si>
  <si>
    <t>(010866) GALLET. SURTIDO LIA X 400GR</t>
  </si>
  <si>
    <t>GALLET. SURTIDO LIA X 400GR</t>
  </si>
  <si>
    <t>(010985) TARAGUI SILVESTRE BOLDO 20 SAQ X 1,5GR</t>
  </si>
  <si>
    <t>TARAGUI SILVESTRE BOLDO 20 SAQ X 1,5GR</t>
  </si>
  <si>
    <t>(010988) PASEO QUESO 250G</t>
  </si>
  <si>
    <t>PASEO QUESO 250G</t>
  </si>
  <si>
    <t>PASEO NUEVAS</t>
  </si>
  <si>
    <t>1332 - PASEO NUEVAS</t>
  </si>
  <si>
    <t>(011064) CHUPETON-CITO 8U X 35G LHERITIER</t>
  </si>
  <si>
    <t>CHUPETON-CITO 8U X 35G LHERITIER</t>
  </si>
  <si>
    <t>LHERITIER MARCA</t>
  </si>
  <si>
    <t>1467 - LHERITIER MARCA</t>
  </si>
  <si>
    <t>(011078) PILA 1215 AA X 24U EVEREADY - TIRA</t>
  </si>
  <si>
    <t>PILA 1215 AA X 24U EVEREADY - TIRA</t>
  </si>
  <si>
    <t>(011079) PILA 1212 AAA X24U EVEREADY - TIRA</t>
  </si>
  <si>
    <t>PILA 1212 AAA X24U EVEREADY - TIRA</t>
  </si>
  <si>
    <t>(011093) TIC TAC X12 FRUTILA Y CREMA</t>
  </si>
  <si>
    <t>TIC TAC X12 FRUTILA Y CREMA</t>
  </si>
  <si>
    <t>(011111) ALFAJOR MARLEY NEGRO TRIPLE 16X100GR</t>
  </si>
  <si>
    <t>ALFAJOR MARLEY NEGRO TRIPLE 16X100GR</t>
  </si>
  <si>
    <t>(011164) BELDENT FRUTILLA S/AZUC   X 20U</t>
  </si>
  <si>
    <t>BELDENT FRUTILLA S/AZUC   X 20U</t>
  </si>
  <si>
    <t>(011166) BELDENT MENTA FUERTE S/AZUC X 20U</t>
  </si>
  <si>
    <t>BELDENT MENTA FUERTE S/AZUC X 20U</t>
  </si>
  <si>
    <t>(011168) BELDENT MENTOL S/AZUC   X 20U</t>
  </si>
  <si>
    <t>BELDENT MENTOL S/AZUC   X 20U</t>
  </si>
  <si>
    <t>(011206) YERBA LA MERCED CAMPO SUR X 1 KG</t>
  </si>
  <si>
    <t>YERBA LA MERCED CAMPO SUR X 1 KG</t>
  </si>
  <si>
    <t>(011302) RAZA PERRO ADTO CARNE RZ PEQ X1,5KG</t>
  </si>
  <si>
    <t>RAZA PERRO ADTO CARNE RZ PEQ X1,5KG</t>
  </si>
  <si>
    <t>RAZA MARCA</t>
  </si>
  <si>
    <t>1192 - RAZA MARCA</t>
  </si>
  <si>
    <t>(011346) PAST. DRF X12U X23G MENTA</t>
  </si>
  <si>
    <t>PAST. DRF X12U X23G MENTA</t>
  </si>
  <si>
    <t>(011360) ALFAJOR MARLEY BLANCO TRIPLE 16X100GR</t>
  </si>
  <si>
    <t>ALFAJOR MARLEY BLANCO TRIPLE 16X100GR</t>
  </si>
  <si>
    <t>(011429) ALFAJOR MANTECOL 40G</t>
  </si>
  <si>
    <t>ALFAJOR MANTECOL 40G</t>
  </si>
  <si>
    <t>(011449) ALFAJOR MANTECOL TRIPLE 60GR</t>
  </si>
  <si>
    <t>ALFAJOR MANTECOL TRIPLE 60GR</t>
  </si>
  <si>
    <t>(000318) GOMITAS MISKY JELLY ROLL X 1 KG</t>
  </si>
  <si>
    <t>GOMITAS MISKY JELLY ROLL X 1 KG</t>
  </si>
  <si>
    <t>GOMITAS MISKY 1K</t>
  </si>
  <si>
    <t>1071 - GOMITAS MISKY 1K</t>
  </si>
  <si>
    <t>(000819) PILA 1215 AA X 4U EVEREADY EXTRA DURAC</t>
  </si>
  <si>
    <t>PILA 1215 AA X 4U EVEREADY EXTRA DURAC</t>
  </si>
  <si>
    <t>(000861) PETACA GLOUCESTER X 200 CC WHISKY</t>
  </si>
  <si>
    <t>PETACA GLOUCESTER X 200 CC WHISKY</t>
  </si>
  <si>
    <t>(000865) PETACA NEW STYLE X 200 CC VODKA</t>
  </si>
  <si>
    <t>PETACA NEW STYLE X 200 CC VODKA</t>
  </si>
  <si>
    <t>(001345) PARAGUITAS FELFORT  X 40U. X 13G</t>
  </si>
  <si>
    <t>PARAGUITAS FELFORT  X 40U. X 13G</t>
  </si>
  <si>
    <t>(001448) MAURI VAINILLAS X 320 GR</t>
  </si>
  <si>
    <t>MAURI VAINILLAS X 320 GR</t>
  </si>
  <si>
    <t>(001871) TIC TAC X12U NARANJA</t>
  </si>
  <si>
    <t>TIC TAC X12U NARANJA</t>
  </si>
  <si>
    <t>(002168) POXI-MIX X 1250 GR INTERIOR</t>
  </si>
  <si>
    <t>POXI-MIX X 1250 GR INTERIOR</t>
  </si>
  <si>
    <t>(002885) WHISKAS GATITOS CARNE LATA X 340GR</t>
  </si>
  <si>
    <t>WHISKAS GATITOS CARNE LATA X 340GR</t>
  </si>
  <si>
    <t>(002901) WHISKAS ADULTO CARNE LATA X 340GR</t>
  </si>
  <si>
    <t>WHISKAS ADULTO CARNE LATA X 340GR</t>
  </si>
  <si>
    <t>(003491) SAPITO RELLENO DE MANI 24U X 10G</t>
  </si>
  <si>
    <t>SAPITO RELLENO DE MANI 24U X 10G</t>
  </si>
  <si>
    <t>SAPITOS</t>
  </si>
  <si>
    <t>1418 - SAPITOS</t>
  </si>
  <si>
    <t>SAPITO</t>
  </si>
  <si>
    <t>1068 - SAPITO</t>
  </si>
  <si>
    <t>(003493) SAPITO RELLENO CHOCOLATOSO 24U X 10G</t>
  </si>
  <si>
    <t>SAPITO RELLENO CHOCOLATOSO 24U X 10G</t>
  </si>
  <si>
    <t>(003494) SAPITO RELLENO DULCE DE LECHE 24U X 10G</t>
  </si>
  <si>
    <t>SAPITO RELLENO DULCE DE LECHE 24U X 10G</t>
  </si>
  <si>
    <t>(003495) SAPITO FRUTILLA  24U X 10G</t>
  </si>
  <si>
    <t>SAPITO FRUTILLA  24U X 10G</t>
  </si>
  <si>
    <t>(003587) TE TARAGUI 50 SAQ X 2GR (S/ENS) FILTRO E</t>
  </si>
  <si>
    <t>TE TARAGUI 50 SAQ X 2GR (S/ENS) FILTRO E</t>
  </si>
  <si>
    <t>(004177) HAMLET CHOCOLATOSO 21U X43G</t>
  </si>
  <si>
    <t>HAMLET CHOCOLATOSO 21U X43G</t>
  </si>
  <si>
    <t>(004406) CARAM MED RELLENOS FRUTA MISKY X810G</t>
  </si>
  <si>
    <t>CARAM MED RELLENOS FRUTA MISKY X810G</t>
  </si>
  <si>
    <t>(004414) CHUPETIN COSMOS FRUTALES X40UN.</t>
  </si>
  <si>
    <t>CHUPETIN COSMOS FRUTALES X40UN.</t>
  </si>
  <si>
    <t>(004438) CHOCOLATE C/LECHE MISKY 30X25 GR</t>
  </si>
  <si>
    <t>CHOCOLATE C/LECHE MISKY 30X25 GR</t>
  </si>
  <si>
    <t>(004439) CHOCOLATE BLANCO MISKY 30X25 GR</t>
  </si>
  <si>
    <t>CHOCOLATE BLANCO MISKY 30X25 GR</t>
  </si>
  <si>
    <t>(005111) PASEO MINI SALVADO X 300GR</t>
  </si>
  <si>
    <t>PASEO MINI SALVADO X 300GR</t>
  </si>
  <si>
    <t>(006010) PEDIGREE CACH SANO/CRE ETAPA1 X3KG</t>
  </si>
  <si>
    <t>PEDIGREE CACH SANO/CRE ETAPA1 X3KG</t>
  </si>
  <si>
    <t>(006028) PEDIGREE ADTO NC C&amp;V ETAPA 2 X3KG</t>
  </si>
  <si>
    <t>PEDIGREE ADTO NC C&amp;V ETAPA 2 X3KG</t>
  </si>
  <si>
    <t>(006029) PEDIGREE ADTO RAZ PEQ ETAPA 2 X3KG</t>
  </si>
  <si>
    <t>PEDIGREE ADTO RAZ PEQ ETAPA 2 X3KG</t>
  </si>
  <si>
    <t>(006031) PEDIGREE ADTO +7AÑOS ETAPA3 X3 KG</t>
  </si>
  <si>
    <t>PEDIGREE ADTO +7AÑOS ETAPA3 X3 KG</t>
  </si>
  <si>
    <t>(006187) BAGGIO PRONTO X200CC NARANJA/DURAZNO</t>
  </si>
  <si>
    <t>BAGGIO PRONTO X200CC NARANJA/DURAZNO</t>
  </si>
  <si>
    <t>(006743) MERMELADA CONFIT FRUTILLA NOEL X454GS</t>
  </si>
  <si>
    <t>MERMELADA CONFIT FRUTILLA NOEL X454GS</t>
  </si>
  <si>
    <t>MERMELADA NOEL</t>
  </si>
  <si>
    <t>1333 - MERMELADA NOEL</t>
  </si>
  <si>
    <t>(006792) MERMELADA CONFIT DAMASCO NOEL X454 G</t>
  </si>
  <si>
    <t>MERMELADA CONFIT DAMASCO NOEL X454 G</t>
  </si>
  <si>
    <t>(006841) MERMELAD CONFIT NARAN NOEL X454GS</t>
  </si>
  <si>
    <t>MERMELAD CONFIT NARAN NOEL X454GS</t>
  </si>
  <si>
    <t>(006940) RAZA GATOS PESCADO X500GS</t>
  </si>
  <si>
    <t>RAZA GATOS PESCADO X500GS</t>
  </si>
  <si>
    <t>RAZA 8K 15K 21K GATO 10K 15K</t>
  </si>
  <si>
    <t>1112 - RAZA 8K 15K 21K GATO 10K 15K</t>
  </si>
  <si>
    <t>(006945) RAZA GATOS CARNE PES ARROZ X500G</t>
  </si>
  <si>
    <t>RAZA GATOS CARNE PES ARROZ X500G</t>
  </si>
  <si>
    <t>(006951) RAZA GATITO CAR LECHE X500GS</t>
  </si>
  <si>
    <t>RAZA GATITO CAR LECHE X500GS</t>
  </si>
  <si>
    <t>(007236) PEDIGREE SOBRESITO RP CAR/SALS 12X100G</t>
  </si>
  <si>
    <t>PEDIGREE SOBRESITO RP CAR/SALS 12X100G</t>
  </si>
  <si>
    <t>(007688) WHISKAS GATITOS CAR Y LECH X 1KG</t>
  </si>
  <si>
    <t>WHISKAS GATITOS CAR Y LECH X 1KG</t>
  </si>
  <si>
    <t>(007875) WHISKAS ADULTO ARC CARNE X 1 KG</t>
  </si>
  <si>
    <t>WHISKAS ADULTO ARC CARNE X 1 KG</t>
  </si>
  <si>
    <t>(008407) MATE COCIDO TARAGUI S/E DIAM X100</t>
  </si>
  <si>
    <t>MATE COCIDO TARAGUI S/E DIAM X100</t>
  </si>
  <si>
    <t>(008622) WHISKAS CASTRADOS MIX CARNES X1KG</t>
  </si>
  <si>
    <t>WHISKAS CASTRADOS MIX CARNES X1KG</t>
  </si>
  <si>
    <t>(010054) PRESERV PRIME MIXTA 12X3 --32DB</t>
  </si>
  <si>
    <t>PRESERV PRIME MIXTA 12X3 --32DB</t>
  </si>
  <si>
    <t>(010235) FASTIX EXTERIOR TRANSP X 25 GR</t>
  </si>
  <si>
    <t>FASTIX EXTERIOR TRANSP X 25 GR</t>
  </si>
  <si>
    <t>(010399) TIC TAC X12U MENTA FRESCA  X12U</t>
  </si>
  <si>
    <t>TIC TAC X12U MENTA FRESCA  X12U</t>
  </si>
  <si>
    <t>(010411) ALF HAMLET MOUSSE MANI 34.5G</t>
  </si>
  <si>
    <t>ALF HAMLET MOUSSE MANI 34.5G</t>
  </si>
  <si>
    <t>(010762) GEORG MANI CON CHOCOLATE 120G</t>
  </si>
  <si>
    <t>GEORG MANI CON CHOCOLATE 120G</t>
  </si>
  <si>
    <t>(010986) PASEO OLIVA Y ROMERO 250G</t>
  </si>
  <si>
    <t>PASEO OLIVA Y ROMERO 250G</t>
  </si>
  <si>
    <t>(010987) PASEO PIZZA 250G</t>
  </si>
  <si>
    <t>PASEO PIZZA 250G</t>
  </si>
  <si>
    <t>(011068) VINO VIEJA MENDOZA GRAN CORTE X 1125 ML</t>
  </si>
  <si>
    <t>VINO VIEJA MENDOZA GRAN CORTE X 1125 ML</t>
  </si>
  <si>
    <t>(011134) CARAMELO ALKA SANDIA 12UX29.4GS</t>
  </si>
  <si>
    <t>CARAMELO ALKA SANDIA 12UX29.4GS</t>
  </si>
  <si>
    <t>(011165) BELDENT MENTA S/AZUC   X 20U</t>
  </si>
  <si>
    <t>BELDENT MENTA S/AZUC   X 20U</t>
  </si>
  <si>
    <t>(011183) CUBANITO OBLITA FRUTILLA 48X5,5G</t>
  </si>
  <si>
    <t>CUBANITO OBLITA FRUTILLA 48X5,5G</t>
  </si>
  <si>
    <t>CUBANITOS</t>
  </si>
  <si>
    <t>1356 - CUBANITOS</t>
  </si>
  <si>
    <t>(011190) KINDER BUENO T2 X43G</t>
  </si>
  <si>
    <t>KINDER BUENO T2 X43G</t>
  </si>
  <si>
    <t>DULCES JUGUETES</t>
  </si>
  <si>
    <t>1365 - DULCES JUGUETES</t>
  </si>
  <si>
    <t>(011253) KINDER BUENO WHITE T2 X43G</t>
  </si>
  <si>
    <t>KINDER BUENO WHITE T2 X43G</t>
  </si>
  <si>
    <t>(011368) NUTELLA B-READY X10U OBLEA</t>
  </si>
  <si>
    <t>NUTELLA B-READY X10U OBLEA</t>
  </si>
  <si>
    <t>(011436) PEPAS TOCOÑATO 150G</t>
  </si>
  <si>
    <t>PEPAS TOCOÑATO 150G</t>
  </si>
  <si>
    <t>(011464) ALFAJOR MARLEY MIXTO 16X100GR</t>
  </si>
  <si>
    <t>ALFAJOR MARLEY MIXTO 16X100GR</t>
  </si>
  <si>
    <t>(000174) POXILINA 10' X 70 GR CHICA</t>
  </si>
  <si>
    <t>POXILINA 10' X 70 GR CHICA</t>
  </si>
  <si>
    <t>POXILINA</t>
  </si>
  <si>
    <t>1441 - POXILINA</t>
  </si>
  <si>
    <t>(000568) BUBBALOO 60'S UVA</t>
  </si>
  <si>
    <t>BUBBALOO 60'S UVA</t>
  </si>
  <si>
    <t>(001512) GOMITAS MISKY EUCALIPTO X 1 KG</t>
  </si>
  <si>
    <t>GOMITAS MISKY EUCALIPTO X 1 KG</t>
  </si>
  <si>
    <t>(001513) GOMITAS MISKY FANTASIA X 1 KG</t>
  </si>
  <si>
    <t>GOMITAS MISKY FANTASIA X 1 KG</t>
  </si>
  <si>
    <t>(001699) SALSA PIZZA NOEL DOY PACK X340</t>
  </si>
  <si>
    <t>SALSA PIZZA NOEL DOY PACK X340</t>
  </si>
  <si>
    <t>SALSAS NOEL</t>
  </si>
  <si>
    <t>1255 - SALSAS NOEL</t>
  </si>
  <si>
    <t>(001843) CHUPETIN PELOTITAS DE LHERITIER X 50 U</t>
  </si>
  <si>
    <t>CHUPETIN PELOTITAS DE LHERITIER X 50 U</t>
  </si>
  <si>
    <t>PELOTITAS</t>
  </si>
  <si>
    <t>1472 - PELOTITAS</t>
  </si>
  <si>
    <t>CHUP PELOTITAS</t>
  </si>
  <si>
    <t>1105 - CHUP PELOTITAS</t>
  </si>
  <si>
    <t>(001943) FLYNN PAFF MANZANA 70U. X 8GR</t>
  </si>
  <si>
    <t>FLYNN PAFF MANZANA 70U. X 8GR</t>
  </si>
  <si>
    <t>(002388) BOCADITOS MARROC X20U X14G</t>
  </si>
  <si>
    <t>BOCADITOS MARROC X20U X14G</t>
  </si>
  <si>
    <t>(002419) PETACA NEW STYLE X 200 CC CHOCOLATE</t>
  </si>
  <si>
    <t>PETACA NEW STYLE X 200 CC CHOCOLATE</t>
  </si>
  <si>
    <t>PEDIGREE BOLSAS</t>
  </si>
  <si>
    <t>1106 - PEDIGREE BOLSAS</t>
  </si>
  <si>
    <t>(002996) VINO DON VALENTIN LACR 6X750ML</t>
  </si>
  <si>
    <t>VINO DON VALENTIN LACR 6X750ML</t>
  </si>
  <si>
    <t>VALENTIN</t>
  </si>
  <si>
    <t>1306 - VALENTIN</t>
  </si>
  <si>
    <t>(003197) MEDIA TARDE SANDWICH 5U. X 107 GR</t>
  </si>
  <si>
    <t>MEDIA TARDE SANDWICH 5U. X 107 GR</t>
  </si>
  <si>
    <t>(003479) ALTEZA CHOC PARA TAZA TABL. X 90GR</t>
  </si>
  <si>
    <t>ALTEZA CHOC PARA TAZA TABL. X 90GR</t>
  </si>
  <si>
    <t>(003601) CHUPETIN PELOTITAS X 50U. DULCE DE LECHE</t>
  </si>
  <si>
    <t>CHUPETIN PELOTITAS X 50U. DULCE DE LECHE</t>
  </si>
  <si>
    <t>(004244) HAMLET LECHE Y COOKIES X21U X 45GS</t>
  </si>
  <si>
    <t>HAMLET LECHE Y COOKIES X21U X 45GS</t>
  </si>
  <si>
    <t>(004298) PEDIGREE CACH SANO/CRE ETAPA1 X21KG</t>
  </si>
  <si>
    <t>PEDIGREE CACH SANO/CRE ETAPA1 X21KG</t>
  </si>
  <si>
    <t>(004302) PEDIGREE ADTO NUTR C ETAPA2 X21KG</t>
  </si>
  <si>
    <t>PEDIGREE ADTO NUTR C ETAPA2 X21KG</t>
  </si>
  <si>
    <t>(004523) YERBA LA MERCED DE BARBACUA O.C. X1/2KG</t>
  </si>
  <si>
    <t>YERBA LA MERCED DE BARBACUA O.C. X1/2KG</t>
  </si>
  <si>
    <t>(004577) MATE COCIDO UNION DIAM X 25U</t>
  </si>
  <si>
    <t>MATE COCIDO UNION DIAM X 25U</t>
  </si>
  <si>
    <t>CLIGHT</t>
  </si>
  <si>
    <t>1218 - CLIGHT</t>
  </si>
  <si>
    <t>(005626) VINO TALACASTO TETRA X1LT TINTO</t>
  </si>
  <si>
    <t>VINO TALACASTO TETRA X1LT TINTO</t>
  </si>
  <si>
    <t>TALACASTO</t>
  </si>
  <si>
    <t>1161 - TALACASTO</t>
  </si>
  <si>
    <t>VINO TETRA RPB</t>
  </si>
  <si>
    <t>1073 - VINO TETRA RPB</t>
  </si>
  <si>
    <t>(005627) VINO TALACASTO TETRA X1LT BLANCO</t>
  </si>
  <si>
    <t>VINO TALACASTO TETRA X1LT BLANCO</t>
  </si>
  <si>
    <t>(005679) ALKA CAR CREMOSO FRAMB/FRUTILL  X 800 GR</t>
  </si>
  <si>
    <t>ALKA CAR CREMOSO FRAMB/FRUTILL  X 800 GR</t>
  </si>
  <si>
    <t>(006181) BAGGIO PRONTO X1L NARANJA/DURAZNO</t>
  </si>
  <si>
    <t>BAGGIO PRONTO X1L NARANJA/DURAZNO</t>
  </si>
  <si>
    <t>7 DIAS</t>
  </si>
  <si>
    <t>1452 - 7 DIAS</t>
  </si>
  <si>
    <t>(006508) CARAM TPTE CHERRY MISKY X405 GR</t>
  </si>
  <si>
    <t>CARAM TPTE CHERRY MISKY X405 GR</t>
  </si>
  <si>
    <t>(006645) SAPITO HUEVO CON CONFITES 12X28GR</t>
  </si>
  <si>
    <t>SAPITO HUEVO CON CONFITES 12X28GR</t>
  </si>
  <si>
    <t>(006711) MERMELADA CONFIT DURAZNO NOEL X454 G</t>
  </si>
  <si>
    <t>MERMELADA CONFIT DURAZNO NOEL X454 G</t>
  </si>
  <si>
    <t>(006712) MERMELADA CONFIT CIRUELA NOEL X454G</t>
  </si>
  <si>
    <t>MERMELADA CONFIT CIRUELA NOEL X454G</t>
  </si>
  <si>
    <t>(006882) EDULCORANTE SI DIET X500CC</t>
  </si>
  <si>
    <t>EDULCORANTE SI DIET X500CC</t>
  </si>
  <si>
    <t>(006941) RAZA GATOS PESCADO X1 KG</t>
  </si>
  <si>
    <t>RAZA GATOS PESCADO X1 KG</t>
  </si>
  <si>
    <t>(006944) RAZA GATOS PESCADO X15 KG</t>
  </si>
  <si>
    <t>RAZA GATOS PESCADO X15 KG</t>
  </si>
  <si>
    <t>(006954) RAZA PERRO CACH CAR CER LECH X15K</t>
  </si>
  <si>
    <t>RAZA PERRO CACH CAR CER LECH X15K</t>
  </si>
  <si>
    <t>(006961) RAZA PERRO ADTO CARNE RZ PEQ X15KG</t>
  </si>
  <si>
    <t>RAZA PERRO ADTO CARNE RZ PEQ X15KG</t>
  </si>
  <si>
    <t>(006976) GAUCHO PERRO ADULTO X15KG</t>
  </si>
  <si>
    <t>GAUCHO PERRO ADULTO X15KG</t>
  </si>
  <si>
    <t>GAUCHO PERRO</t>
  </si>
  <si>
    <t>1113 - GAUCHO PERRO</t>
  </si>
  <si>
    <t>(006978) GAUCHO PERRO ADULTO X25KG</t>
  </si>
  <si>
    <t>GAUCHO PERRO ADULTO X25KG</t>
  </si>
  <si>
    <t>(007094) AC DE OLIVA V.E LA POSTA DE OLIVO X500ML</t>
  </si>
  <si>
    <t>AC DE OLIVA V.E LA POSTA DE OLIVO X500ML</t>
  </si>
  <si>
    <t>(007423) CHUP BOLA LOCA SAB FRUT RELL CHICLE X24U</t>
  </si>
  <si>
    <t>CHUP BOLA LOCA SAB FRUT RELL CHICLE X24U</t>
  </si>
  <si>
    <t>BOLA LOCA</t>
  </si>
  <si>
    <t>1469 - BOLA LOCA</t>
  </si>
  <si>
    <t>BOLALOCA</t>
  </si>
  <si>
    <t>1103 - BOLALOCA</t>
  </si>
  <si>
    <t>(007627) WHISKAS GATITOS CAR Y LEC X 10KG</t>
  </si>
  <si>
    <t>WHISKAS GATITOS CAR Y LEC X 10KG</t>
  </si>
  <si>
    <t>WHISKAS BOLSAS</t>
  </si>
  <si>
    <t>1107 - WHISKAS BOLSAS</t>
  </si>
  <si>
    <t>(007640) WHISKAS ADULTO ARC PESCADO X 10KG</t>
  </si>
  <si>
    <t>WHISKAS ADULTO ARC PESCADO X 10KG</t>
  </si>
  <si>
    <t>(007907) GOMITAS RICOMAS CONITOS FRUTALES X500GS</t>
  </si>
  <si>
    <t>GOMITAS RICOMAS CONITOS FRUTALES X500GS</t>
  </si>
  <si>
    <t>(008048) VINO UVITA BLANCO X1L</t>
  </si>
  <si>
    <t>VINO UVITA BLANCO X1L</t>
  </si>
  <si>
    <t>UVITA</t>
  </si>
  <si>
    <t>1162 - UVITA</t>
  </si>
  <si>
    <t>(008049) VINO UVITA TINTO X1L</t>
  </si>
  <si>
    <t>VINO UVITA TINTO X1L</t>
  </si>
  <si>
    <t>(008394) WHISKAS ADULTO ARC PESCADO X 10+1 KG</t>
  </si>
  <si>
    <t>WHISKAS ADULTO ARC PESCADO X 10+1 KG</t>
  </si>
  <si>
    <t>(008495) ARROZ MARIA LARGO FINO X1/2 KG</t>
  </si>
  <si>
    <t>ARROZ MARIA LARGO FINO X1/2 KG</t>
  </si>
  <si>
    <t>(008675) GOMITAS MISKY ROLL X12UX35GS</t>
  </si>
  <si>
    <t>GOMITAS MISKY ROLL X12UX35GS</t>
  </si>
  <si>
    <t>(010053) DANCING  BOCADITO SUTIDO  50X 8.5 GR</t>
  </si>
  <si>
    <t>DANCING  BOCADITO SUTIDO  50X 8.5 GR</t>
  </si>
  <si>
    <t>(010380) WHISKAS ADULTO ARC CARNE X 8 KG</t>
  </si>
  <si>
    <t>WHISKAS ADULTO ARC CARNE X 8 KG</t>
  </si>
  <si>
    <t>(010421) EVEREADY LAMP LED 12W BCO</t>
  </si>
  <si>
    <t>EVEREADY LAMP LED 12W BCO</t>
  </si>
  <si>
    <t>(010423) EVEREADY LAMP LED 14W BCO</t>
  </si>
  <si>
    <t>EVEREADY LAMP LED 14W BCO</t>
  </si>
  <si>
    <t>(010452) SAN AGUSTIN TIRABUZON X 500 GR</t>
  </si>
  <si>
    <t>SAN AGUSTIN TIRABUZON X 500 GR</t>
  </si>
  <si>
    <t>(010456) SAN AGUSTIN CODITO X 500 GR</t>
  </si>
  <si>
    <t>SAN AGUSTIN CODITO X 500 GR</t>
  </si>
  <si>
    <t>(010984) GOMITAS RICOMAS ANILLOS FRUTALES X500GS</t>
  </si>
  <si>
    <t>GOMITAS RICOMAS ANILLOS FRUTALES X500GS</t>
  </si>
  <si>
    <t>(011085) RAZA PERRO ADULTO CARNE  X 20 KG</t>
  </si>
  <si>
    <t>RAZA PERRO ADULTO CARNE  X 20 KG</t>
  </si>
  <si>
    <t>(011086) RAZA PERRO ADTO CARNE RZ PEQ X 20 KG</t>
  </si>
  <si>
    <t>RAZA PERRO ADTO CARNE RZ PEQ X 20 KG</t>
  </si>
  <si>
    <t>(011147) PEDIGREE ADTO RAZ PEQ ETAPA 2 X21KG</t>
  </si>
  <si>
    <t>PEDIGREE ADTO RAZ PEQ ETAPA 2 X21KG</t>
  </si>
  <si>
    <t>(011313) RAZA PERRO POLL/CAR/CER/ARR X1,5KG</t>
  </si>
  <si>
    <t>RAZA PERRO POLL/CAR/CER/ARR X1,5KG</t>
  </si>
  <si>
    <t>(011356) PAST.YAPA X36U</t>
  </si>
  <si>
    <t>PAST.YAPA X36U</t>
  </si>
  <si>
    <t>(011435) PEPAS TOCOÑATO 200G</t>
  </si>
  <si>
    <t>PEPAS TOCOÑATO 200G</t>
  </si>
  <si>
    <t>(002169) POXI-MIX X 1250 GR EXTERIOR</t>
  </si>
  <si>
    <t>POXI-MIX X 1250 GR EXTERIOR</t>
  </si>
  <si>
    <t>(002465) LICOR ANIS SAN VICENTE X 1LT</t>
  </si>
  <si>
    <t>LICOR ANIS SAN VICENTE X 1LT</t>
  </si>
  <si>
    <t>LICORES LITRO LIC ARG</t>
  </si>
  <si>
    <t>1183 - LICORES LITRO LIC ARG</t>
  </si>
  <si>
    <t>(004059) CHUP.BOLA LOCA FUT. BOCA JUNIORS X24UX16 GR</t>
  </si>
  <si>
    <t>CHUP.BOLA LOCA FUT. BOCA JUNIORS X24UX16 GR</t>
  </si>
  <si>
    <t>(004060) CHUP.BOLA LOCA FUT. RIVER PLATE X24U X 16 GR</t>
  </si>
  <si>
    <t>CHUP.BOLA LOCA FUT. RIVER PLATE X24U X 16 GR</t>
  </si>
  <si>
    <t>(004630) CHUPET BOLA LOCA MAX CER-MANZ BOLSA X24U</t>
  </si>
  <si>
    <t>CHUPET BOLA LOCA MAX CER-MANZ BOLSA X24U</t>
  </si>
  <si>
    <t>(005603) LICOR WHISKY GLOUCESTER X 750ML</t>
  </si>
  <si>
    <t>LICOR WHISKY GLOUCESTER X 750ML</t>
  </si>
  <si>
    <t>(006012) PEDIGREE ADTO NUTR C ETAPA 2 X3KG</t>
  </si>
  <si>
    <t>PEDIGREE ADTO NUTR C ETAPA 2 X3KG</t>
  </si>
  <si>
    <t>(006226) ACEITE GIRASOL CAÑUELAS X1,5LT</t>
  </si>
  <si>
    <t>ACEITE GIRASOL CAÑUELAS X1,5LT</t>
  </si>
  <si>
    <t>(006970) GAUCHO GATOS ADULTO PESC X10KG</t>
  </si>
  <si>
    <t>GAUCHO GATOS ADULTO PESC X10KG</t>
  </si>
  <si>
    <t>GAUCHO GATO</t>
  </si>
  <si>
    <t>1114 - GAUCHO GATO</t>
  </si>
  <si>
    <t>(006982) RAZA PERRO ADTO CARNE X15 +1 KG</t>
  </si>
  <si>
    <t>RAZA PERRO ADTO CARNE X15 +1 KG</t>
  </si>
  <si>
    <t>(008056) PEDIGREE ADTO +7AÑOS ETAPA 3 X8KG</t>
  </si>
  <si>
    <t>PEDIGREE ADTO +7AÑOS ETAPA 3 X8KG</t>
  </si>
  <si>
    <t>(008110) PEDIGREE CACH SANO CREC ETAPA 1 X15KG</t>
  </si>
  <si>
    <t>PEDIGREE CACH SANO CREC ETAPA 1 X15KG</t>
  </si>
  <si>
    <t>(008129) YERBA MATE TARAGUI 4 FLEX X1KG</t>
  </si>
  <si>
    <t>YERBA MATE TARAGUI 4 FLEX X1KG</t>
  </si>
  <si>
    <t>(008375) YM UNION 4 FLEX LIVIANA X1/2KG</t>
  </si>
  <si>
    <t>YM UNION 4 FLEX LIVIANA X1/2KG</t>
  </si>
  <si>
    <t>(010198) KINDER CHOCOLATE X 4 U. X 50 GR</t>
  </si>
  <si>
    <t>KINDER CHOCOLATE X 4 U. X 50 GR</t>
  </si>
  <si>
    <t>(010721) TIC TAC X 12U CITRUS MIX</t>
  </si>
  <si>
    <t>TIC TAC X 12U CITRUS MIX</t>
  </si>
  <si>
    <t>(011146) WHISKAS ADULTO ARC PESCADOS X 20KG</t>
  </si>
  <si>
    <t>WHISKAS ADULTO ARC PESCADOS X 20KG</t>
  </si>
  <si>
    <t>(011232) PUNCHY MONKEY 8U X 12G</t>
  </si>
  <si>
    <t>PUNCHY MONKEY 8U X 12G</t>
  </si>
  <si>
    <t>(011263) MECHA PAPEL CELULOSA X15</t>
  </si>
  <si>
    <t>MECHA PAPEL CELULOSA X15</t>
  </si>
  <si>
    <t>(011410) LECHE EN POLVO NUTRIALIZ 400GR</t>
  </si>
  <si>
    <t>LECHE EN POLVO NUTRIALIZ 400GR</t>
  </si>
  <si>
    <t>(011426) HUEVO JACK MAFALDA 10X14G</t>
  </si>
  <si>
    <t>HUEVO JACK MAFALDA 10X14G</t>
  </si>
  <si>
    <t>FULLMANI</t>
  </si>
  <si>
    <t>1426 - FULLMANI</t>
  </si>
  <si>
    <t>(011506) MISKY FANTASIA 12X25G</t>
  </si>
  <si>
    <t>MISKY FANTASIA 12X25G</t>
  </si>
  <si>
    <t>(000163) POXIPOL 10' X 14 ML. GRIS CHICO</t>
  </si>
  <si>
    <t>POXIPOL 10' X 14 ML. GRIS CHICO</t>
  </si>
  <si>
    <t>(000170) FASTIX X 25 ML. ALT. TEMP. CHICO</t>
  </si>
  <si>
    <t>FASTIX X 25 ML. ALT. TEMP. CHICO</t>
  </si>
  <si>
    <t>(000821) PILA 1250 D X 2U EVEREADY EXTRA DURAC</t>
  </si>
  <si>
    <t>PILA 1250 D X 2U EVEREADY EXTRA DURAC</t>
  </si>
  <si>
    <t>(002527) PEDIGREE CACH CARNE LATA X 340GR</t>
  </si>
  <si>
    <t>PEDIGREE CACH CARNE LATA X 340GR</t>
  </si>
  <si>
    <t>LATAS PEDIGREE</t>
  </si>
  <si>
    <t>1100 - LATAS PEDIGREE</t>
  </si>
  <si>
    <t>(004245) HAMLET BICOLOR X 21U X 42GS</t>
  </si>
  <si>
    <t>HAMLET BICOLOR X 21U X 42GS</t>
  </si>
  <si>
    <t>(004303) PEDIGREE ADTO NC C&amp;V ETAPA2 X21KG</t>
  </si>
  <si>
    <t>PEDIGREE ADTO NC C&amp;V ETAPA2 X21KG</t>
  </si>
  <si>
    <t>(004454) DULCE DE BATATA LATA X5KG NOEL</t>
  </si>
  <si>
    <t>DULCE DE BATATA LATA X5KG NOEL</t>
  </si>
  <si>
    <t>(004457) DULCE BATATA CHOCOL BARRA X5KG NOEL</t>
  </si>
  <si>
    <t>DULCE BATATA CHOCOL BARRA X5KG NOEL</t>
  </si>
  <si>
    <t>(004464) MERMELADA FRUTILLA LIGHT NOEL X390</t>
  </si>
  <si>
    <t>MERMELADA FRUTILLA LIGHT NOEL X390</t>
  </si>
  <si>
    <t>(004616) SAPITO CONFITES 24U X15GS</t>
  </si>
  <si>
    <t>SAPITO CONFITES 24U X15GS</t>
  </si>
  <si>
    <t>(005063) CHUPETIN PELOTITAS LH DUO  X 50 U</t>
  </si>
  <si>
    <t>CHUPETIN PELOTITAS LH DUO  X 50 U</t>
  </si>
  <si>
    <t>(006260) MAURI SALVADO X 400 GS</t>
  </si>
  <si>
    <t>MAURI SALVADO X 400 GS</t>
  </si>
  <si>
    <t>(006675) CHICLE PICO DULCE X80U MENTA</t>
  </si>
  <si>
    <t>CHICLE PICO DULCE X80U MENTA</t>
  </si>
  <si>
    <t>(006958) RAZA PERRO ADULTO CARNE  X15KG</t>
  </si>
  <si>
    <t>RAZA PERRO ADULTO CARNE  X15KG</t>
  </si>
  <si>
    <t>(006971) GAUCHO GATOS ADULTO PESC X15KG</t>
  </si>
  <si>
    <t>GAUCHO GATOS ADULTO PESC X15KG</t>
  </si>
  <si>
    <t>CEBOLLITAS</t>
  </si>
  <si>
    <t>1471 - CEBOLLITAS</t>
  </si>
  <si>
    <t>CHUP CEBOLLITAS</t>
  </si>
  <si>
    <t>1104 - CHUP CEBOLLITAS</t>
  </si>
  <si>
    <t>(008150) CHUPENT CEBOLLITAS S/ CER/NAR/MAN X240GS</t>
  </si>
  <si>
    <t>CHUPENT CEBOLLITAS S/ CER/NAR/MAN X240GS</t>
  </si>
  <si>
    <t>(008295) VOCACION CLASICA 3U.X 128 GR</t>
  </si>
  <si>
    <t>VOCACION CLASICA 3U.X 128 GR</t>
  </si>
  <si>
    <t>(008336) WHISKAS GATITOS CARNE Y LECHE 10K+1K</t>
  </si>
  <si>
    <t>WHISKAS GATITOS CARNE Y LECHE 10K+1K</t>
  </si>
  <si>
    <t>(008520) PILA CARBON ZINC RAYOVAC AAAX30U</t>
  </si>
  <si>
    <t>PILA CARBON ZINC RAYOVAC AAAX30U</t>
  </si>
  <si>
    <t>RAYOVACK</t>
  </si>
  <si>
    <t>1017 - RAYOVACK</t>
  </si>
  <si>
    <t>(008605) CINTA AISLADORA NEGRA X20M X10U</t>
  </si>
  <si>
    <t>CINTA AISLADORA NEGRA X20M X10U</t>
  </si>
  <si>
    <t>CINTA AISLANTE</t>
  </si>
  <si>
    <t>1091 - CINTA AISLANTE</t>
  </si>
  <si>
    <t>(008751) CHUP BOLA LOCA SANDIA FRESH CHICLE X24U</t>
  </si>
  <si>
    <t>CHUP BOLA LOCA SANDIA FRESH CHICLE X24U</t>
  </si>
  <si>
    <t>(010014) VINO TALACASTO TETRA BLANCO DULCE X1LT</t>
  </si>
  <si>
    <t>VINO TALACASTO TETRA BLANCO DULCE X1LT</t>
  </si>
  <si>
    <t>(010026) PEDIGREE ADTO NUTR C ETAPA2 X1.5KG</t>
  </si>
  <si>
    <t>PEDIGREE ADTO NUTR C ETAPA2 X1.5KG</t>
  </si>
  <si>
    <t>(010356) CHUP BOLA LOCA TUTTI CON  RELL MASTIC X 384 GR</t>
  </si>
  <si>
    <t>CHUP BOLA LOCA TUTTI CON  RELL MASTIC X 384 GR</t>
  </si>
  <si>
    <t>(010430) VOCACION ACARAMELADA 3U. X 145 GR</t>
  </si>
  <si>
    <t>VOCACION ACARAMELADA 3U. X 145 GR</t>
  </si>
  <si>
    <t>(010480) VORAZ PERROS ADULTOS CARNE 10K</t>
  </si>
  <si>
    <t>VORAZ PERROS ADULTOS CARNE 10K</t>
  </si>
  <si>
    <t>VORAZ</t>
  </si>
  <si>
    <t>1349 - VORAZ</t>
  </si>
  <si>
    <t>(010486) VORAZ PERRO CACHORRO 20K</t>
  </si>
  <si>
    <t>VORAZ PERRO CACHORRO 20K</t>
  </si>
  <si>
    <t>(010487) VORAZ PERRO CACHORRO 10K</t>
  </si>
  <si>
    <t>VORAZ PERRO CACHORRO 10K</t>
  </si>
  <si>
    <t>(010491) VORAZ GATO 20K</t>
  </si>
  <si>
    <t>VORAZ GATO 20K</t>
  </si>
  <si>
    <t>(010493) VORAZ GATO 10K</t>
  </si>
  <si>
    <t>VORAZ GATO 10K</t>
  </si>
  <si>
    <t>(010494) VORAZ GATO 1K</t>
  </si>
  <si>
    <t>VORAZ GATO 1K</t>
  </si>
  <si>
    <t>(011010) GAUCHO PERRO AD. RZ PEQ  X 15 KG</t>
  </si>
  <si>
    <t>GAUCHO PERRO AD. RZ PEQ  X 15 KG</t>
  </si>
  <si>
    <t>(011016) VORAZ PERROS ADULTOS CARNE 22KG+3KG</t>
  </si>
  <si>
    <t>VORAZ PERROS ADULTOS CARNE 22KG+3KG</t>
  </si>
  <si>
    <t>(011056) CARNIX PERRO ADULTO X 25 KG</t>
  </si>
  <si>
    <t>CARNIX PERRO ADULTO X 25 KG</t>
  </si>
  <si>
    <t>CARNIXS</t>
  </si>
  <si>
    <t>1410 - CARNIXS</t>
  </si>
  <si>
    <t>(001142) MAURI SIN SAL X 800 GR</t>
  </si>
  <si>
    <t>MAURI SIN SAL X 800 GR</t>
  </si>
  <si>
    <t>(002425) LICOR BAR&amp;PUBS X 1 LT CAFÉ AL COÑAC</t>
  </si>
  <si>
    <t>LICOR BAR&amp;PUBS X 1 LT CAFÉ AL COÑAC</t>
  </si>
  <si>
    <t>(002534) WHISKAS ADULTO ATUN LATA X 340GR</t>
  </si>
  <si>
    <t>WHISKAS ADULTO ATUN LATA X 340GR</t>
  </si>
  <si>
    <t>(006030) PEDIGREE ADTO +7AÑOS ETAPA3 X1.5KG</t>
  </si>
  <si>
    <t>PEDIGREE ADTO +7AÑOS ETAPA3 X1.5KG</t>
  </si>
  <si>
    <t>(007311) PEDIGREE SOBRESITO RP POLL/SALS 12X100G</t>
  </si>
  <si>
    <t>PEDIGREE SOBRESITO RP POLL/SALS 12X100G</t>
  </si>
  <si>
    <t>(007313) PEDIGREE SOBRESITO AD POLL/SALS 12X100G</t>
  </si>
  <si>
    <t>PEDIGREE SOBRESITO AD POLL/SALS 12X100G</t>
  </si>
  <si>
    <t>(007692) WHISKAS GATITOS CAR Y LECH X500G</t>
  </si>
  <si>
    <t>WHISKAS GATITOS CAR Y LECH X500G</t>
  </si>
  <si>
    <t>(008051) PEDIGREE ADTO RAZ PE ETAPA 2 X8KG</t>
  </si>
  <si>
    <t>PEDIGREE ADTO RAZ PE ETAPA 2 X8KG</t>
  </si>
  <si>
    <t>(008053) PEDIGREE CACH SANO CREC ETAPA 1 X8KG</t>
  </si>
  <si>
    <t>PEDIGREE CACH SANO CREC ETAPA 1 X8KG</t>
  </si>
  <si>
    <t>(008054) PEDIGREE ADTO NUTR C ETAPA2 X8 KG</t>
  </si>
  <si>
    <t>PEDIGREE ADTO NUTR C ETAPA2 X8 KG</t>
  </si>
  <si>
    <t>(008625) WHISKAS BUENO POR NAT SALMON X1KG</t>
  </si>
  <si>
    <t>WHISKAS BUENO POR NAT SALMON X1KG</t>
  </si>
  <si>
    <t>(010394) WHISKAS SNACKS CARNE X 80 GR</t>
  </si>
  <si>
    <t>WHISKAS SNACKS CARNE X 80 GR</t>
  </si>
  <si>
    <t>(010398) WHISKAS SNACKS POLLO X 80 GR</t>
  </si>
  <si>
    <t>WHISKAS SNACKS POLLO X 80 GR</t>
  </si>
  <si>
    <t>(010403) WHISKAS SNACKS SALMON X 80 GR</t>
  </si>
  <si>
    <t>WHISKAS SNACKS SALMON X 80 GR</t>
  </si>
  <si>
    <t>(011014) RAZA GATITO CACH. CARNE Y LECHE X 1 KG</t>
  </si>
  <si>
    <t>RAZA GATITO CACH. CARNE Y LECHE X 1 KG</t>
  </si>
  <si>
    <t>Suc: 001 (000008) PARRA MAXIMILIANO</t>
  </si>
  <si>
    <t>(001370) CEREAL FORT CLASICO  X24U X23G</t>
  </si>
  <si>
    <t>CEREAL FORT CLASICO  X24U X23G</t>
  </si>
  <si>
    <t>(001709) PURE DE TOMATE TETRA NOEL X520GR</t>
  </si>
  <si>
    <t>PURE DE TOMATE TETRA NOEL X520GR</t>
  </si>
  <si>
    <t>(004412) ALKA ACIDOS SURTIDO X800</t>
  </si>
  <si>
    <t>ALKA ACIDOS SURTIDO X800</t>
  </si>
  <si>
    <t>(004901) CLIGHT X20U NARANJA DULCE</t>
  </si>
  <si>
    <t>CLIGHT X20U NARANJA DULCE</t>
  </si>
  <si>
    <t>(004903) CLIGHT X20U NARANJA</t>
  </si>
  <si>
    <t>CLIGHT X20U NARANJA</t>
  </si>
  <si>
    <t>(006979) GAUCHO PERRO CACHORRO X25KG</t>
  </si>
  <si>
    <t>GAUCHO PERRO CACHORRO X25KG</t>
  </si>
  <si>
    <t>(010417) EVEREADY LAMP LED 8W BCO</t>
  </si>
  <si>
    <t>EVEREADY LAMP LED 8W BCO</t>
  </si>
  <si>
    <t>(010840) GAUCHO PERRO ADULTO 20K</t>
  </si>
  <si>
    <t>GAUCHO PERRO ADULTO 20K</t>
  </si>
  <si>
    <t>(010955) EVEREADY BLUE AA BP48</t>
  </si>
  <si>
    <t>EVEREADY BLUE AA BP48</t>
  </si>
  <si>
    <t>EVEAREADY BLUE</t>
  </si>
  <si>
    <t>1329 - EVEAREADY BLUE</t>
  </si>
  <si>
    <t>(011075) ZUCARITAS DE KELLOGG'S X240 GR</t>
  </si>
  <si>
    <t>ZUCARITAS DE KELLOGG'S X240 GR</t>
  </si>
  <si>
    <t>KELLOGS</t>
  </si>
  <si>
    <t>1012 - KELLOGS</t>
  </si>
  <si>
    <t>(011444) FULL MANI RELLENO 15X35G</t>
  </si>
  <si>
    <t>FULL MANI RELLENO 15X35G</t>
  </si>
  <si>
    <t>(005856) DULCE MEMBRILLO 7 DIASBAGGIO X5KG</t>
  </si>
  <si>
    <t>DULCE MEMBRILLO 7 DIASBAGGIO X5KG</t>
  </si>
  <si>
    <t>(007104) BAGG FRESH CERO X600ML POMELO B.ANCHA</t>
  </si>
  <si>
    <t>BAGG FRESH CERO X600ML POMELO B.ANCHA</t>
  </si>
  <si>
    <t>(007440) BAGGIO FRESH CERO X600ML NJA BOTELL</t>
  </si>
  <si>
    <t>BAGGIO FRESH CERO X600ML NJA BOTELL</t>
  </si>
  <si>
    <t>(007731) FERRERO ROCHER T.12 DISPLAY</t>
  </si>
  <si>
    <t>FERRERO ROCHER T.12 DISPLAY</t>
  </si>
  <si>
    <t>BAUDUCO</t>
  </si>
  <si>
    <t>1010 - BAUDUCO</t>
  </si>
  <si>
    <t>(011156) CRUJITAS DE JAMON SERRANO X 120 GR</t>
  </si>
  <si>
    <t>CRUJITAS DE JAMON SERRANO X 120 GR</t>
  </si>
  <si>
    <t>CRUJITAS</t>
  </si>
  <si>
    <t>1345 - CRUJITAS</t>
  </si>
  <si>
    <t>(011336) PAST. BULLDOG MIX X12U X30G TUTTI</t>
  </si>
  <si>
    <t>PAST. BULLDOG MIX X12U X30G TUTTI</t>
  </si>
  <si>
    <t>(011504) MISKY GUSANOS ACIDOS 12X25G</t>
  </si>
  <si>
    <t>MISKY GUSANOS ACIDOS 12X25G</t>
  </si>
  <si>
    <t>(011505) MISKY DINOS 12X25G</t>
  </si>
  <si>
    <t>MISKY DINOS 12X25G</t>
  </si>
  <si>
    <t>Suc: 001 (000010) BRITEZ EMMANUEL</t>
  </si>
  <si>
    <t>(007689) WHISKAS ADULTO ARC CARNE X 10 KG</t>
  </si>
  <si>
    <t>WHISKAS ADULTO ARC CARNE X 10 KG</t>
  </si>
  <si>
    <t>(007730) FERRERO ROCHER T.4 DISPLAY</t>
  </si>
  <si>
    <t>FERRERO ROCHER T.4 DISPLAY</t>
  </si>
  <si>
    <t>(010063) OBLEA HAMLETON 16U X 28 GR</t>
  </si>
  <si>
    <t>OBLEA HAMLETON 16U X 28 GR</t>
  </si>
  <si>
    <t>(010839) GAUCHO PERRO CACHORRO 15K</t>
  </si>
  <si>
    <t>GAUCHO PERRO CACHORRO 15K</t>
  </si>
  <si>
    <t>OLD PRINCE</t>
  </si>
  <si>
    <t>1346 - OLD PRINCE</t>
  </si>
  <si>
    <t>Suc: 001 (000011) SANCHEZ RICARDO</t>
  </si>
  <si>
    <t>(006080) TARAGUI TE VERDE X40 SAQ</t>
  </si>
  <si>
    <t>TARAGUI TE VERDE X40 SAQ</t>
  </si>
  <si>
    <t>(007074) FASTIX X 25 ML.PARA MOTORES CHICO</t>
  </si>
  <si>
    <t>FASTIX X 25 ML.PARA MOTORES CHICO</t>
  </si>
  <si>
    <t>(008338) POLENTA INSTANTANEA NOEL X490GS</t>
  </si>
  <si>
    <t>POLENTA INSTANTANEA NOEL X490GS</t>
  </si>
  <si>
    <t>(011181) CUBANITO OBLITA CHOCOLATE 48X5,5G</t>
  </si>
  <si>
    <t>CUBANITO OBLITA CHOCOLATE 48X5,5G</t>
  </si>
  <si>
    <t>(003588) TE TARAGUI 100 SAQ X2GR (S/ENS) FILTRO E</t>
  </si>
  <si>
    <t>TE TARAGUI 100 SAQ X2GR (S/ENS) FILTRO E</t>
  </si>
  <si>
    <t>(005628) VINO TALACASTO TETRA X1LT ROSADO</t>
  </si>
  <si>
    <t>VINO TALACASTO TETRA X1LT ROSADO</t>
  </si>
  <si>
    <t>(006946) RAZA GATOS CARNE PES ARROZ X1KG</t>
  </si>
  <si>
    <t>RAZA GATOS CARNE PES ARROZ X1KG</t>
  </si>
  <si>
    <t>(007544) KOOKY-BON BOC FELF RELL MARROC X30UX10G</t>
  </si>
  <si>
    <t>KOOKY-BON BOC FELF RELL MARROC X30UX10G</t>
  </si>
  <si>
    <t>(007810) WHISKAS ADULTO ARC PESCADO X 3 KG</t>
  </si>
  <si>
    <t>WHISKAS ADULTO ARC PESCADO X 3 KG</t>
  </si>
  <si>
    <t>(008409) MATE COCIDO UNION S/E DIAM X50</t>
  </si>
  <si>
    <t>MATE COCIDO UNION S/E DIAM X50</t>
  </si>
  <si>
    <t>(011307) RAZA PERRO CACH CAR CER LECH X1.5K</t>
  </si>
  <si>
    <t>RAZA PERRO CACH CAR CER LECH X1.5K</t>
  </si>
  <si>
    <t>(011553) TODDY CHOCOL AIR MIX 50GR</t>
  </si>
  <si>
    <t>TODDY CHOCOL AIR MIX 50GR</t>
  </si>
  <si>
    <t>(002728) PEDIGREE ADTO NC C&amp;V ETAPA 2 X15KG</t>
  </si>
  <si>
    <t>PEDIGREE ADTO NC C&amp;V ETAPA 2 X15KG</t>
  </si>
  <si>
    <t>(002900) PEDIGREE ADTO CARNE LATA X 340GR</t>
  </si>
  <si>
    <t>PEDIGREE ADTO CARNE LATA X 340GR</t>
  </si>
  <si>
    <t>(007698) WHISKAS ADULTO ARC POLLO X 10 KG</t>
  </si>
  <si>
    <t>WHISKAS ADULTO ARC POLLO X 10 KG</t>
  </si>
  <si>
    <t>(008052) PEDIGREE ADTO RAZ PE ETAPA2 X15KG</t>
  </si>
  <si>
    <t>PEDIGREE ADTO RAZ PE ETAPA2 X15KG</t>
  </si>
  <si>
    <t>(008488) CHOCOLATE BLANCO MISKY 20X8 GR.</t>
  </si>
  <si>
    <t>CHOCOLATE BLANCO MISKY 20X8 GR.</t>
  </si>
  <si>
    <t>(008489) CHOCOLATE C/LECHE MISKY 20X8 GR.</t>
  </si>
  <si>
    <t>CHOCOLATE C/LECHE MISKY 20X8 GR.</t>
  </si>
  <si>
    <t>(008621) WHISKAS CASTRADOS MIX CARNES X10KG</t>
  </si>
  <si>
    <t>WHISKAS CASTRADOS MIX CARNES X10KG</t>
  </si>
  <si>
    <t>(008639) EDULCORANTE STEVIA SI DIET X600CC</t>
  </si>
  <si>
    <t>EDULCORANTE STEVIA SI DIET X600CC</t>
  </si>
  <si>
    <t>(010366) WHISKAS ADULTO ARC PESCADO X 8 KG</t>
  </si>
  <si>
    <t>WHISKAS ADULTO ARC PESCADO X 8 KG</t>
  </si>
  <si>
    <t>(010478) VORAZ PERROS ADULTOS CARNE 20K</t>
  </si>
  <si>
    <t>VORAZ PERROS ADULTOS CARNE 20K</t>
  </si>
  <si>
    <t>(011497) PEDIGREE PESO IDEAL 1.5KG</t>
  </si>
  <si>
    <t>PEDIGREE PESO IDEAL 1.5KG</t>
  </si>
  <si>
    <t>(006942) RAZA GATOS PESCADO X3 KG</t>
  </si>
  <si>
    <t>RAZA GATOS PESCADO X3 KG</t>
  </si>
  <si>
    <t>(010565) OLD PRINCE PREMIUM ADULTOS 20KG</t>
  </si>
  <si>
    <t>OLD PRINCE PREMIUM ADULTOS 20KG</t>
  </si>
  <si>
    <t>(007682) WHISKAS ADULTO ARC CARNE X3KG</t>
  </si>
  <si>
    <t>WHISKAS ADULTO ARC CARNE X3KG</t>
  </si>
  <si>
    <t>(011520) PIEDRA ECO WONDERCAT 4KG</t>
  </si>
  <si>
    <t>PIEDRA ECO WONDERCAT 4KG</t>
  </si>
  <si>
    <t>(005775) CARAMEL PD MASTICAB ANIMALS CREMY X500GR</t>
  </si>
  <si>
    <t>CARAMEL PD MASTICAB ANIMALS CREMY X500GR</t>
  </si>
  <si>
    <t>(008376) TOSTADAS CLASICA BAUDUCCO X142S</t>
  </si>
  <si>
    <t>TOSTADAS CLASICA BAUDUCCO X142S</t>
  </si>
  <si>
    <t>TOSTADAS BAUDUCCO</t>
  </si>
  <si>
    <t>1061 - TOSTADAS BAUDUCCO</t>
  </si>
  <si>
    <t>(010631) FLYNN PINTA LENGUA 70X8G</t>
  </si>
  <si>
    <t>FLYNN PINTA LENGUA 70X8G</t>
  </si>
  <si>
    <t>(011128) RAZA PERRO AD POLL/CAR/CER X 20+2 KG</t>
  </si>
  <si>
    <t>RAZA PERRO AD POLL/CAR/CER X 20+2 KG</t>
  </si>
  <si>
    <t>(004455) DULCE BATATA C/CHOCO LATA X5KG NOEL</t>
  </si>
  <si>
    <t>DULCE BATATA C/CHOCO LATA X5KG NOEL</t>
  </si>
  <si>
    <t>(007432) CHUPETIN PELOTITAS PINTA LENGUA X50</t>
  </si>
  <si>
    <t>CHUPETIN PELOTITAS PINTA LENGUA X50</t>
  </si>
  <si>
    <t>(011007) GAUCHO PERRO ADULTO 10 KG</t>
  </si>
  <si>
    <t>GAUCHO PERRO ADULTO 10 KG</t>
  </si>
  <si>
    <t>BABY DOLL</t>
  </si>
  <si>
    <t>1473 - BABY DOLL</t>
  </si>
  <si>
    <t>(010498) VORAZ GATITO 500G</t>
  </si>
  <si>
    <t>VORAZ GATITO 500G</t>
  </si>
  <si>
    <t>(011339) REGALIZ BULLDOG X12U X18G TUTTI FRUTTI</t>
  </si>
  <si>
    <t>REGALIZ BULLDOG X12U X18G TUTTI FRUTTI</t>
  </si>
  <si>
    <t>(011343) REGALIZ BULLDOG X24U X75G TUTTI FRUTTI</t>
  </si>
  <si>
    <t>REGALIZ BULLDOG X24U X75G TUTTI FRUTTI</t>
  </si>
  <si>
    <t>(011354) YUMMY X12U X30G OSITOS</t>
  </si>
  <si>
    <t>YUMMY X12U X30G OSITOS</t>
  </si>
  <si>
    <t>(011522) GRANULADO SUP PREM LAVAN WC 3.6K</t>
  </si>
  <si>
    <t>GRANULADO SUP PREM LAVAN WC 3.6K</t>
  </si>
  <si>
    <t>(007901) FASTIX X25ML ANTIHONGOS NEGRO</t>
  </si>
  <si>
    <t>FASTIX X25ML ANTIHONGOS NEGRO</t>
  </si>
  <si>
    <t>(004461) MERMELADA DAMASCO LIGHT NOEL X390G</t>
  </si>
  <si>
    <t>MERMELADA DAMASCO LIGHT NOEL X390G</t>
  </si>
  <si>
    <t>(006705) BAGGIO PRONTO X125CC MIX FRUTAL</t>
  </si>
  <si>
    <t>BAGGIO PRONTO X125CC MIX FRUTAL</t>
  </si>
  <si>
    <t>VIDA</t>
  </si>
  <si>
    <t>1451 - VIDA</t>
  </si>
  <si>
    <t>VIDA 1.5L</t>
  </si>
  <si>
    <t>1219 - VIDA 1.5L</t>
  </si>
  <si>
    <t>(008291) JUGO BAGGIO VIDA X1.5L MIXFRUTA BOTELLA</t>
  </si>
  <si>
    <t>JUGO BAGGIO VIDA X1.5L MIXFRUTA BOTELLA</t>
  </si>
  <si>
    <t>(010190) CIGARRILL RED POINT BOX 10X10U $9221.05</t>
  </si>
  <si>
    <t>CIGARRILL RED POINT BOX 10X10U $9221.05</t>
  </si>
  <si>
    <t>(010479) VORAZ PERROS ADULTOS CARNE 15K</t>
  </si>
  <si>
    <t>VORAZ PERROS ADULTOS CARNE 15K</t>
  </si>
  <si>
    <t>(010690) JUGO BAGGIO VIDA X1.5L MANZANA BOTELLA</t>
  </si>
  <si>
    <t>JUGO BAGGIO VIDA X1.5L MANZANA BOTELLA</t>
  </si>
  <si>
    <t>(010957) EVEREADY BLUE D BP24</t>
  </si>
  <si>
    <t>EVEREADY BLUE D BP24</t>
  </si>
  <si>
    <t>(002422) LICOR BAR&amp;PUBS X 1 LT PIÑA COLADA</t>
  </si>
  <si>
    <t>LICOR BAR&amp;PUBS X 1 LT PIÑA COLADA</t>
  </si>
  <si>
    <t>(011011) RAZA GATITO  CARNE Y LECHE X 15 KG</t>
  </si>
  <si>
    <t>RAZA GATITO  CARNE Y LECHE X 15 KG</t>
  </si>
  <si>
    <t>(011145) WHISKAS ADULTO ARC CARNE X 20KG</t>
  </si>
  <si>
    <t>WHISKAS ADULTO ARC CARNE X 20KG</t>
  </si>
  <si>
    <t>(010057) CIGARRILLOS KIEL KS BRESA 10 X20U $13235.05</t>
  </si>
  <si>
    <t>CIGARRILLOS KIEL KS BRESA 10 X20U $13235.05</t>
  </si>
  <si>
    <t>(010871) CHUP BOLA LOCA FRUTILLA /SANDIA X 10U 160 GR</t>
  </si>
  <si>
    <t>CHUP BOLA LOCA FRUTILLA /SANDIA X 10U 160 GR</t>
  </si>
  <si>
    <t>(011341) YUMMY X12U X30G MORITAS</t>
  </si>
  <si>
    <t>YUMMY X12U X30G MORITAS</t>
  </si>
  <si>
    <t>(004263) PILA NH15 AAX2 ENGZ RECARGABLE 2000 MH</t>
  </si>
  <si>
    <t>PILA NH15 AAX2 ENGZ RECARGABLE 2000 MH</t>
  </si>
  <si>
    <t>(011352) YUMMY X10U X50G HUEVOS FRITOS</t>
  </si>
  <si>
    <t>YUMMY X10U X50G HUEVOS FRITOS</t>
  </si>
  <si>
    <t>(011353) YUMMY X10U X50G DIENTES</t>
  </si>
  <si>
    <t>YUMMY X10U X50G DIENTES</t>
  </si>
  <si>
    <t>(001009) PEDIGREE HIGH PROT X 1.3 KG CARNE/POLLO</t>
  </si>
  <si>
    <t>PEDIGREE HIGH PROT X 1.3 KG CARNE/POLLO</t>
  </si>
  <si>
    <t>(011299) RAZA GATO CASTRADO X 15KG.</t>
  </si>
  <si>
    <t>RAZA GATO CASTRADO X 15KG.</t>
  </si>
  <si>
    <t>Suc: 001 (000031) RENZO RAMOS</t>
  </si>
  <si>
    <t>(011424) POXIRAN TRANSP 23ML (INDIVIDUAL)</t>
  </si>
  <si>
    <t>POXIRAN TRANSP 23ML (INDIVIDUAL)</t>
  </si>
  <si>
    <t>Suc: 001 (000032) CABRAL GONZALO</t>
  </si>
  <si>
    <t>(010832) PULPA DE TOMATE DE LA HUERTA 1018G</t>
  </si>
  <si>
    <t>PULPA DE TOMATE DE LA HUERTA 1018G</t>
  </si>
  <si>
    <t>(006700) CEREAL FLOW FRUTAS 20UX23G</t>
  </si>
  <si>
    <t>CEREAL FLOW FRUTAS 20UX23G</t>
  </si>
  <si>
    <t>Suc: 001 (000037) SALAJ EMILIO</t>
  </si>
  <si>
    <t>(007098) BAGG FRESH CERO X1,5L NARANJA BOTELLA</t>
  </si>
  <si>
    <t>BAGG FRESH CERO X1,5L NARANJA BOTELLA</t>
  </si>
  <si>
    <t>(007808) CHUP MEG COSM SRTDO.24X16GS</t>
  </si>
  <si>
    <t>CHUP MEG COSM SRTDO.24X16GS</t>
  </si>
  <si>
    <t>(008417) GASEOSA BAGGIO FRESH POMELO X2.25 L</t>
  </si>
  <si>
    <t>GASEOSA BAGGIO FRESH POMELO X2.25 L</t>
  </si>
  <si>
    <t>GASEOSA MOCORETA</t>
  </si>
  <si>
    <t>1293 - GASEOSA MOCORETA</t>
  </si>
  <si>
    <t>Suc: 001 (000052) RAVAROTTO EMANUEL</t>
  </si>
  <si>
    <t>(008191) OPTIMUM ADULT RAZA PEQ POLL ARRZ X15KS</t>
  </si>
  <si>
    <t>OPTIMUM ADULT RAZA PEQ POLL ARRZ X15KS</t>
  </si>
  <si>
    <t>(008199) OPTIMUM GATO ADULTO X3KG</t>
  </si>
  <si>
    <t>OPTIMUM GATO ADULTO X3KG</t>
  </si>
  <si>
    <t>(010396) WHISKAS SNACKS POLLO X 40 GR</t>
  </si>
  <si>
    <t>WHISKAS SNACKS POLLO X 40 GR</t>
  </si>
  <si>
    <t>(010547) OLD PRINCE NOV CDR Y ARR AD SMALL 15K</t>
  </si>
  <si>
    <t>OLD PRINCE NOV CDR Y ARR AD SMALL 15K</t>
  </si>
  <si>
    <t>(011024) OLD PRINCE NOV CORD Y ARROZ AD M&amp;L 15K+3K</t>
  </si>
  <si>
    <t>OLD PRINCE NOV CORD Y ARROZ AD M&amp;L 15K+3K</t>
  </si>
  <si>
    <t>(011534) BIDON ARENA WC NEUTRO 7K</t>
  </si>
  <si>
    <t>BIDON ARENA WC NEUTRO 7K</t>
  </si>
  <si>
    <t>(007020) PEDIGREE DENTASTIX RZ PEQ 8X110 GS</t>
  </si>
  <si>
    <t>PEDIGREE DENTASTIX RZ PEQ 8X110 GS</t>
  </si>
  <si>
    <t>(007023) PEDIGREE DENTASTIX RZ MED 8X180GS</t>
  </si>
  <si>
    <t>PEDIGREE DENTASTIX RZ MED 8X180GS</t>
  </si>
  <si>
    <t>(010561) OLD PRINCE EQUIL CAT COMPLETE CARE 7.5K</t>
  </si>
  <si>
    <t>OLD PRINCE EQUIL CAT COMPLETE CARE 7.5K</t>
  </si>
  <si>
    <t>Suc: 001 (000054) BARTSCHAT EMILIANO NAHUEL</t>
  </si>
  <si>
    <t>Suc: 001 (000057) FEDERRATH MARTIN</t>
  </si>
  <si>
    <t>(007434) WHISKAS SOBRESITO ADTO PESC SOUFFLE 12X85G</t>
  </si>
  <si>
    <t>WHISKAS SOBRESITO ADTO PESC SOUFFLE 12X85G</t>
  </si>
  <si>
    <t>(004816) CEREAL FORT LADY X24U X19G</t>
  </si>
  <si>
    <t>CEREAL FORT LADY X24U X19G</t>
  </si>
  <si>
    <t>(011329) GOMITAS BULLDOG HUESITOS X12U X30GR</t>
  </si>
  <si>
    <t>GOMITAS BULLDOG HUESITOS X12U X30GR</t>
  </si>
  <si>
    <t>Suc: 001 (000060) SILVA ADRIAN</t>
  </si>
  <si>
    <t>(006949) RAZA GATO POLLO LECHE X1KG</t>
  </si>
  <si>
    <t>RAZA GATO POLLO LECHE X1KG</t>
  </si>
  <si>
    <t>(007785) WHISKAS SOBRESITO ADTO CARNE SOUFFLE 12X85GR</t>
  </si>
  <si>
    <t>WHISKAS SOBRESITO ADTO CARNE SOUFFLE 12X85GR</t>
  </si>
  <si>
    <t>(001341) CHOCOLATIN JACK BLANCO X20U X14G</t>
  </si>
  <si>
    <t>CHOCOLATIN JACK BLANCO X20U X14G</t>
  </si>
  <si>
    <t>(010485) VORAZ PERRO AD MIX CAR POLL Y VEG 10K</t>
  </si>
  <si>
    <t>VORAZ PERRO AD MIX CAR POLL Y VEG 10K</t>
  </si>
  <si>
    <t>(011561) RHODESIA 4X22G</t>
  </si>
  <si>
    <t>RHODESIA 4X22G</t>
  </si>
  <si>
    <t>BELDENT</t>
  </si>
  <si>
    <t>1234 - BELDENT</t>
  </si>
  <si>
    <t>(004487) CARAMELOS MASTICABLE BABY DOLL X500GS</t>
  </si>
  <si>
    <t>CARAMELOS MASTICABLE BABY DOLL X500GS</t>
  </si>
  <si>
    <t>(011066) CHUP MAST BABY DOLL ACIDO POWER 40X12G</t>
  </si>
  <si>
    <t>CHUP MAST BABY DOLL ACIDO POWER 40X12G</t>
  </si>
  <si>
    <t>(011257) CHUP BABY DOLL MISTERIO EST X216G</t>
  </si>
  <si>
    <t>CHUP BABY DOLL MISTERIO EST X216G</t>
  </si>
  <si>
    <t>(010484) VORAZ PERRO AD MIX C. P. Y VEG 20</t>
  </si>
  <si>
    <t>VORAZ PERRO AD MIX C. P. Y VEG 20</t>
  </si>
  <si>
    <t>(008492) VINO UVITA BLANCO DULCE X1L</t>
  </si>
  <si>
    <t>VINO UVITA BLANCO DULCE X1L</t>
  </si>
  <si>
    <t>(011470) GAUCHO PERRO ADULTO CARNE X1,5KG (X10)</t>
  </si>
  <si>
    <t>GAUCHO PERRO ADULTO CARNE X1,5KG (X10)</t>
  </si>
  <si>
    <t>(011562) UVITA TINTO DULCE 1L</t>
  </si>
  <si>
    <t>UVITA TINTO DULCE 1L</t>
  </si>
  <si>
    <t>135 - ALMACEN</t>
  </si>
  <si>
    <t>135 - Articulos Sin Asociar Agrupacion</t>
  </si>
  <si>
    <t>135 - BEBIDAS</t>
  </si>
  <si>
    <t>135 - CHOCOLATE</t>
  </si>
  <si>
    <t>135 - GALLETITAS</t>
  </si>
  <si>
    <t>135 - GOLOSINAS</t>
  </si>
  <si>
    <t>135 - MASCOTAS</t>
  </si>
  <si>
    <t>135 - NO PERECEDEROS</t>
  </si>
  <si>
    <t>135 - PILAS</t>
  </si>
  <si>
    <t>(010852) GASEOSA BAGGIO FRESH MANZANA  X2.25 L</t>
  </si>
  <si>
    <t>GASEOSA BAGGIO FRESH MANZANA  X2.25 L</t>
  </si>
  <si>
    <t>(008160) BAGGIO FRESH X1,5LS LIMONE BOTELLA</t>
  </si>
  <si>
    <t>BAGGIO FRESH X1,5LS LIMONE BOTELLA</t>
  </si>
  <si>
    <t>(007906) GOMITAS RICOMAS BOTONCITOS FRUT X500GS</t>
  </si>
  <si>
    <t>GOMITAS RICOMAS BOTONCITOS FRUT X500GS</t>
  </si>
  <si>
    <t>(010833) RAZA GATO CASTRADO X 1  KG</t>
  </si>
  <si>
    <t>RAZA GATO CASTRADO X 1  KG</t>
  </si>
  <si>
    <t>(050014) COMBO VIEJA MENDOZA</t>
  </si>
  <si>
    <t>COMBO VIEJA MENDOZA</t>
  </si>
  <si>
    <t>(004460) MERMELADA DURAZNO LIGHT NOEL X390G</t>
  </si>
  <si>
    <t>MERMELADA DURAZNO LIGHT NOEL X390G</t>
  </si>
  <si>
    <t>(005654) BAGGIO FRESH X200CC DURAZNO</t>
  </si>
  <si>
    <t>BAGGIO FRESH X200CC DURAZNO</t>
  </si>
  <si>
    <t>FRESH TETRA 200CC</t>
  </si>
  <si>
    <t>1118 - FRESH TETRA 200CC</t>
  </si>
  <si>
    <t>(008416) GASEOSA BAGGIO FRESH NARANJA X2.25 L</t>
  </si>
  <si>
    <t>GASEOSA BAGGIO FRESH NARANJA X2.25 L</t>
  </si>
  <si>
    <t>(010837) GASEOSA BAGGIO FRESH POMELO ROSADO X2.25 L</t>
  </si>
  <si>
    <t>GASEOSA BAGGIO FRESH POMELO ROSADO X2.25 L</t>
  </si>
  <si>
    <t>(010330) PURE DE TOMATE LA HUERTA X 133 GS</t>
  </si>
  <si>
    <t>PURE DE TOMATE LA HUERTA X 133 GS</t>
  </si>
  <si>
    <t>(007071) TANG X20U NARANJA DULCE</t>
  </si>
  <si>
    <t>TANG X20U NARANJA DULCE</t>
  </si>
  <si>
    <t>TANG</t>
  </si>
  <si>
    <t>1187 - TANG</t>
  </si>
  <si>
    <t>Vendedores PETS</t>
  </si>
  <si>
    <t>(004462) MERMELADA NARANJA LIGHT NOEL X390G</t>
  </si>
  <si>
    <t>MERMELADA NARANJA LIGHT NOEL X390G</t>
  </si>
  <si>
    <t>(011563) SAPITO SURT MINI 50X5.5G</t>
  </si>
  <si>
    <t>SAPITO SURT MINI 50X5.5G</t>
  </si>
  <si>
    <t>(011005) CARAM SUGUS CONFIT ACIDOS X 50 GR.</t>
  </si>
  <si>
    <t>CARAM SUGUS CONFIT ACIDOS X 50 GR.</t>
  </si>
  <si>
    <t>(005107) PASEO MIX DE CEREALES X 300GR</t>
  </si>
  <si>
    <t>PASEO MIX DE CEREALES X 300GR</t>
  </si>
  <si>
    <t>(010214) JUGO MOCORETA  NARANJA X 1500</t>
  </si>
  <si>
    <t>JUGO MOCORETA  NARANJA X 1500</t>
  </si>
  <si>
    <t>MOCORETA</t>
  </si>
  <si>
    <t>1458 - MOCORETA</t>
  </si>
  <si>
    <t>(006236) MAMA COCINA BIZCO VAINILLA X540GS</t>
  </si>
  <si>
    <t>MAMA COCINA BIZCO VAINILLA X540GS</t>
  </si>
  <si>
    <t>(011564) MAMA COCINA BIZCOCH NARANJA X540GS</t>
  </si>
  <si>
    <t>MAMA COCINA BIZCOCH NARANJA X540GS</t>
  </si>
  <si>
    <t xml:space="preserve"> </t>
  </si>
  <si>
    <t>(005110) PASEO SESAMO X 300GR</t>
  </si>
  <si>
    <t>PASEO SESAMO X 300GR</t>
  </si>
  <si>
    <t>(010489) VORAZ PERRO CACHORRO 1.5K</t>
  </si>
  <si>
    <t>VORAZ PERRO CACHORRO 1.5K</t>
  </si>
  <si>
    <t>(001204) ENCENDEDOR CANDELA X 25 U. TRANSP</t>
  </si>
  <si>
    <t>ENCENDEDOR CANDELA X 25 U. TRANSP</t>
  </si>
  <si>
    <t>(005031) BUDIN DON SATUR VAINILLA X 190G</t>
  </si>
  <si>
    <t>BUDIN DON SATUR VAINILLA X 190G</t>
  </si>
  <si>
    <t>BUDIN DON SATUR</t>
  </si>
  <si>
    <t>1273 - BUDIN DON SATUR</t>
  </si>
  <si>
    <t>(005032) BUDIN DON SATUR MARMOLADO X 190G</t>
  </si>
  <si>
    <t>BUDIN DON SATUR MARMOLADO X 190G</t>
  </si>
  <si>
    <t>(005033) BUDIN DON SATUR CON CHIPS X 190G</t>
  </si>
  <si>
    <t>BUDIN DON SATUR CON CHIPS X 190G</t>
  </si>
  <si>
    <t>(010710) PAN DULCE DON SATUR SIN FRUTAS 400G</t>
  </si>
  <si>
    <t>PAN DULCE DON SATUR SIN FRUTAS 400G</t>
  </si>
  <si>
    <t>(011135) CARAMELO ALKA MIEL Y MENTA 12UX29.4GS</t>
  </si>
  <si>
    <t>CARAMELO ALKA MIEL Y MENTA 12UX29.4GS</t>
  </si>
  <si>
    <t>(010481) VORAZ PERROS ADULTOS CARNE 3K</t>
  </si>
  <si>
    <t>VORAZ PERROS ADULTOS CARNE 3K</t>
  </si>
  <si>
    <t>(008310) AGUA DE MESA FRESH PACK 2U X6.5L</t>
  </si>
  <si>
    <t>AGUA DE MESA FRESH PACK 2U X6.5L</t>
  </si>
  <si>
    <t>AGUA DE MESA FRESH Y VIDA 6.5L</t>
  </si>
  <si>
    <t>1079 - AGUA DE MESA FRESH Y VIDA 6.5L</t>
  </si>
  <si>
    <t>(003615) TANG X 20 NARANJA-MANGO</t>
  </si>
  <si>
    <t>TANG X 20 NARANJA-MANGO</t>
  </si>
  <si>
    <t>(003620) TANG X20U PERA</t>
  </si>
  <si>
    <t>TANG X20U PERA</t>
  </si>
  <si>
    <t>(003658) TANG X20U MULTIFRUTA</t>
  </si>
  <si>
    <t>TANG X20U MULTIFRUTA</t>
  </si>
  <si>
    <t>(004854) TANG X20U ANANA</t>
  </si>
  <si>
    <t>TANG X20U ANANA</t>
  </si>
  <si>
    <t>(007054) TANG X20U MIX NARANJA LIMA</t>
  </si>
  <si>
    <t>TANG X20U MIX NARANJA LIMA</t>
  </si>
  <si>
    <t>(010602) CER FLOW FR ROJOS C/YOGHURT LIGHT20UX23G</t>
  </si>
  <si>
    <t>CER FLOW FR ROJOS C/YOGHURT LIGHT20UX23G</t>
  </si>
  <si>
    <t>(011567) MANTECOL OBLEA 85G</t>
  </si>
  <si>
    <t>MANTECOL OBLEA 85G</t>
  </si>
  <si>
    <t>(001941) FLYNN PAFF UVA 70U. X 8GR</t>
  </si>
  <si>
    <t>FLYNN PAFF UVA 70U. X 8GR</t>
  </si>
  <si>
    <t>(011566) TODDY OBLEA MOUSSE 85G</t>
  </si>
  <si>
    <t>TODDY OBLEA MOUSSE 85G</t>
  </si>
  <si>
    <t>(003626) TANG X20U MANZANA</t>
  </si>
  <si>
    <t>TANG X20U MANZANA</t>
  </si>
  <si>
    <t>(004844) TANG X20U DURAZNO</t>
  </si>
  <si>
    <t>TANG X20U DURAZNO</t>
  </si>
  <si>
    <t>(004848) TANG X20U LIMON DULCE</t>
  </si>
  <si>
    <t>TANG X20U LIMON DULCE</t>
  </si>
  <si>
    <t>(004906) TANG X20U POMELO ROSADO</t>
  </si>
  <si>
    <t>TANG X20U POMELO ROSADO</t>
  </si>
  <si>
    <t>(007061) TANG X20U NARANJA/DURAZNO</t>
  </si>
  <si>
    <t>TANG X20U NARANJA/DURAZNO</t>
  </si>
  <si>
    <t>(011189) TANG GALACTICO</t>
  </si>
  <si>
    <t>TANG GALACTICO</t>
  </si>
  <si>
    <t>(011668) DAQUI TABLETA MAX 120G</t>
  </si>
  <si>
    <t>DAQUI TABLETA MAX 120G</t>
  </si>
  <si>
    <t>(007568) TANG X20U NARANJA</t>
  </si>
  <si>
    <t>TANG X20U NARANJA</t>
  </si>
  <si>
    <t>(007789) TANG X20U UVA</t>
  </si>
  <si>
    <t>TANG X20U UVA</t>
  </si>
  <si>
    <t>(010627) DAQUI LECHE Y MANI 40G</t>
  </si>
  <si>
    <t>DAQUI LECHE Y MANI 40G</t>
  </si>
  <si>
    <t>(005030) BUDIN DON SATUR CON FRUTAS X 190G</t>
  </si>
  <si>
    <t>BUDIN DON SATUR CON FRUTAS X 190G</t>
  </si>
  <si>
    <t>(007261) TANG X20U NARANJA-BANANA</t>
  </si>
  <si>
    <t>TANG X20U NARANJA-BANANA</t>
  </si>
  <si>
    <t>(010373) TANG X20U X 20 FRUTILLA</t>
  </si>
  <si>
    <t>TANG X20U X 20 FRUTILLA</t>
  </si>
  <si>
    <t>(004905) CLIGHT X20U MANZANA DELICIOSA</t>
  </si>
  <si>
    <t>CLIGHT X20U MANZANA DELICIOSA</t>
  </si>
  <si>
    <t>(005011) CLIGHT X20U NARANJA MANGO</t>
  </si>
  <si>
    <t>CLIGHT X20U NARANJA MANGO</t>
  </si>
  <si>
    <t>(011443) FULL MANI CHOCOLATE 15X30G</t>
  </si>
  <si>
    <t>FULL MANI CHOCOLATE 15X30G</t>
  </si>
  <si>
    <t>(011571) OREO BTS 118G</t>
  </si>
  <si>
    <t>OREO BTS 118G</t>
  </si>
  <si>
    <t>(006957) RAZA PERRO ADULTO CARNE  X8KG</t>
  </si>
  <si>
    <t>RAZA PERRO ADULTO CARNE  X8KG</t>
  </si>
  <si>
    <t>(004904) CLIGHT X20U PERA</t>
  </si>
  <si>
    <t>CLIGHT X20U PERA</t>
  </si>
  <si>
    <t>(007262) CLIGHT X20U NER LIMONADA</t>
  </si>
  <si>
    <t>CLIGHT X20U NER LIMONADA</t>
  </si>
  <si>
    <t>(008322) CLIGHT X 20 POMELO ROSADO</t>
  </si>
  <si>
    <t>CLIGHT X 20 POMELO ROSADO</t>
  </si>
  <si>
    <t>(010342) CLIGHT X20U  LIMONADA ROSA</t>
  </si>
  <si>
    <t>CLIGHT X20U  LIMONADA ROSA</t>
  </si>
  <si>
    <t>(010838) CLIGHT X20U  LIMONADA MARACUYA</t>
  </si>
  <si>
    <t>CLIGHT X20U  LIMONADA MARACUYA</t>
  </si>
  <si>
    <t>(011312) KINDER SORPRESA HUEVO PLAYMOBIL DISP X12U</t>
  </si>
  <si>
    <t>KINDER SORPRESA HUEVO PLAYMOBIL DISP X12U</t>
  </si>
  <si>
    <t>(010709) PAN DULCE DON SATUR C FRUTAS 400G</t>
  </si>
  <si>
    <t>PAN DULCE DON SATUR C FRUTAS 400G</t>
  </si>
  <si>
    <t>(010711) PAN DULCE DON SATUR C CHIPS 400G</t>
  </si>
  <si>
    <t>PAN DULCE DON SATUR C CHIPS 400G</t>
  </si>
  <si>
    <t>(007511) HARINA CAÑUELA TIPO 000  X1KG</t>
  </si>
  <si>
    <t>HARINA CAÑUELA TIPO 000  X1KG</t>
  </si>
  <si>
    <t>(011565) FLOW CEREAL AVELL Y ARAND 20X30G</t>
  </si>
  <si>
    <t>FLOW CEREAL AVELL Y ARAND 20X30G</t>
  </si>
  <si>
    <t>(008290) JUGO BAGGIO VIDA X1.5L PERA BOTELLA</t>
  </si>
  <si>
    <t>JUGO BAGGIO VIDA X1.5L PERA BOTELLA</t>
  </si>
  <si>
    <t>(008557) PAPEL DE FUMAR OCB PREM SLIM 50LX32HOJAS</t>
  </si>
  <si>
    <t>PAPEL DE FUMAR OCB PREM SLIM 50LX32HOJAS</t>
  </si>
  <si>
    <t>(011574) VIEJA MENDOZA GC BL DULCE 1125ML</t>
  </si>
  <si>
    <t>VIEJA MENDOZA GC BL DULCE 1125ML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</si>
  <si>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</si>
  <si>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</si>
  <si>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</si>
  <si>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</si>
  <si>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</si>
  <si>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</si>
  <si>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</si>
  <si>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</si>
  <si>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24 - AZULA NICOLAS</t>
  </si>
  <si>
    <t>30 - GOMEZ MARTÍN</t>
  </si>
  <si>
    <t>33 - ESQUIVEL NICOLAS</t>
  </si>
  <si>
    <t>36 - IBARROLA JORGE</t>
  </si>
  <si>
    <t>40 - SOLIS EMMANUEL</t>
  </si>
  <si>
    <t>100 - MOSTRADOR</t>
  </si>
  <si>
    <t>(001) 01 SEP 2026</t>
  </si>
  <si>
    <t>(000500) BOMBONERA LOVERS X 264 GR</t>
  </si>
  <si>
    <t>BOMBONERA LOVERS X 264 GR</t>
  </si>
  <si>
    <t>Suc: 001 (000024) AZULA NICOLAS</t>
  </si>
  <si>
    <t>AZULA NICOLAS</t>
  </si>
  <si>
    <t>Suc: 001 (000033) ESQUIVEL NICOLAS</t>
  </si>
  <si>
    <t>ESQUIVEL NICOLAS</t>
  </si>
  <si>
    <t>Suc: 001 (000036) IBARROLA JORGE</t>
  </si>
  <si>
    <t>Suc: 001 (000040) SOLIS EMMANUEL</t>
  </si>
  <si>
    <t>(010695) FAWNA CAT X200 GR M. GRATIS</t>
  </si>
  <si>
    <t>FAWNA CAT X200 GR M. GRATIS</t>
  </si>
  <si>
    <t>(008223) PAN DULCE L.COLONIAS C/FRUTAS MIL X600GS</t>
  </si>
  <si>
    <t>PAN DULCE L.COLONIAS C/FRUTAS MIL X600GS</t>
  </si>
  <si>
    <t>PANIF LAS COLONIAS</t>
  </si>
  <si>
    <t>1479 - PANIF LAS COLONIAS</t>
  </si>
  <si>
    <t>PANIFICADOS LAS COLONIAS</t>
  </si>
  <si>
    <t>1143 - PANIFICADOS LAS COLONIAS</t>
  </si>
  <si>
    <t>(010442) CEREAL ACTION POWER FORD 24 X 23 GR</t>
  </si>
  <si>
    <t>CEREAL ACTION POWER FORD 24 X 23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</si>
</sst>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b/>
      <sz val="10"/>
      <name val="Arial"/>
      <family val="2"/>
    </font>
    <font>
      <b/>
      <sz val="14"/>
      <name val="Arial"/>
      <family val="2"/>
    </font>
    <font>
      <sz val="14"/>
      <color theme="1"/>
      <name val="Aptos Narrow"/>
      <family val="2"/>
      <scheme val="minor"/>
    </font>
    <font>
      <sz val="10"/>
      <color rgb="FF000000"/>
      <name val="Microsoft Sans Serif"/>
      <family val="2"/>
    </font>
    <font>
      <sz val="11"/>
      <color rgb="FFFFFFFF"/>
      <name val="Calibri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82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0" fontId="0" fillId="0" borderId="0" xfId="132" applyNumberFormat="1" applyFont="1"/>
    <xf numFmtId="0" fontId="23" fillId="0" borderId="12" xfId="0" applyFont="1" applyBorder="1" applyAlignment="1">
      <alignment wrapText="1"/>
    </xf>
    <xf numFmtId="0" fontId="24" fillId="0" borderId="35" xfId="0" applyFont="1" applyBorder="1" applyAlignment="1">
      <alignment horizontal="center" wrapText="1"/>
    </xf>
    <xf numFmtId="0" fontId="25" fillId="0" borderId="0" xfId="0" applyFont="1"/>
    <xf numFmtId="0" fontId="0" fillId="0" borderId="24" xfId="0" applyBorder="1" applyAlignment="1">
      <alignment horizontal="center"/>
    </xf>
    <xf numFmtId="0" fontId="0" fillId="0" borderId="47" xfId="0" applyBorder="1"/>
    <xf numFmtId="0" fontId="0" fillId="0" borderId="17" xfId="0" applyBorder="1" applyAlignment="1">
      <alignment horizontal="center"/>
    </xf>
    <xf numFmtId="0" fontId="0" fillId="0" borderId="33" xfId="0" applyBorder="1"/>
    <xf numFmtId="0" fontId="26" fillId="41" borderId="48" xfId="131" applyFont="1" applyFill="1" applyBorder="1"/>
    <xf numFmtId="1" fontId="0" fillId="0" borderId="11" xfId="0" applyNumberFormat="1" applyBorder="1" applyAlignment="1">
      <alignment vertical="center"/>
    </xf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26" fillId="41" borderId="51" xfId="131" applyFont="1" applyFill="1" applyBorder="1"/>
    <xf numFmtId="1" fontId="0" fillId="0" borderId="51" xfId="0" applyNumberFormat="1" applyBorder="1" applyAlignment="1">
      <alignment vertical="center"/>
    </xf>
    <xf numFmtId="0" fontId="26" fillId="41" borderId="0" xfId="131" applyFont="1" applyFill="1"/>
    <xf numFmtId="1" fontId="0" fillId="0" borderId="0" xfId="0" applyNumberFormat="1" applyAlignment="1">
      <alignment vertical="center"/>
    </xf>
    <xf numFmtId="1" fontId="0" fillId="0" borderId="0" xfId="0" applyNumberFormat="1"/>
    <xf numFmtId="0" fontId="23" fillId="42" borderId="37" xfId="0" applyFont="1" applyFill="1" applyBorder="1"/>
    <xf numFmtId="0" fontId="26" fillId="42" borderId="52" xfId="131" applyFont="1" applyFill="1" applyBorder="1"/>
    <xf numFmtId="1" fontId="23" fillId="42" borderId="37" xfId="0" applyNumberFormat="1" applyFont="1" applyFill="1" applyBorder="1" applyAlignment="1">
      <alignment vertical="center"/>
    </xf>
    <xf numFmtId="0" fontId="0" fillId="42" borderId="52" xfId="0" applyFill="1" applyBorder="1"/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0" borderId="52" xfId="0" applyFont="1" applyBorder="1" applyAlignment="1">
      <alignment horizontal="center"/>
    </xf>
    <xf numFmtId="0" fontId="16" fillId="0" borderId="19" xfId="0" applyFont="1" applyBorder="1" applyAlignment="1">
      <alignment horizontal="center"/>
    </xf>
    <xf numFmtId="0" fontId="16" fillId="0" borderId="43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16" fillId="0" borderId="46" xfId="0" applyFont="1" applyBorder="1" applyAlignment="1">
      <alignment horizontal="center"/>
    </xf>
    <xf numFmtId="0" fontId="0" fillId="0" borderId="0" xfId="0"/>
    <xf numFmtId="0" fontId="27" fillId="38" borderId="18" xfId="0" applyFont="1" applyFill="1" applyBorder="1" applyAlignment="1">
      <alignment horizontal="left" vertical="center"/>
    </xf>
    <xf numFmtId="0" fontId="0" fillId="0" borderId="0" xfId="0"/>
    <xf numFmtId="15" fontId="0" fillId="0" borderId="0" xfId="0" applyNumberFormat="1"/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10</xdr:row>
      <xdr:rowOff>0</xdr:rowOff>
    </xdr:from>
    <xdr:to>
      <xdr:col>3</xdr:col>
      <xdr:colOff>304800</xdr:colOff>
      <xdr:row>11</xdr:row>
      <xdr:rowOff>114300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C9EB1EEE-D0CF-4D27-B7A2-37E1D5E4BE8B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A4D2F7C-D789-4A51-BBAE-022287FB351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7D21A1AC-7D9B-4AF4-9C05-586451A5C591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8EEAD77-9EF5-4E96-AE6C-DDE862DD259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9DCF27F-5C73-406E-A52E-6386933534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71CE90F-1DC3-4A4D-A488-FE8A58E1061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28</xdr:col>
      <xdr:colOff>0</xdr:colOff>
      <xdr:row>12</xdr:row>
      <xdr:rowOff>0</xdr:rowOff>
    </xdr:from>
    <xdr:to>
      <xdr:col>28</xdr:col>
      <xdr:colOff>304800</xdr:colOff>
      <xdr:row>13</xdr:row>
      <xdr:rowOff>104775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A96B0089-ABDF-4B7B-AADD-09127332F92B}"/>
            </a:ext>
          </a:extLst>
        </xdr:cNvPr>
        <xdr:cNvSpPr>
          <a:spLocks noChangeAspect="1" noChangeArrowheads="1"/>
        </xdr:cNvSpPr>
      </xdr:nvSpPr>
      <xdr:spPr bwMode="auto">
        <a:xfrm>
          <a:off x="7800975" y="2447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4B0A781-D067-41AE-88C5-2CA818236582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2A76E048-1485-4621-92AD-74F3349C9C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FCB1DAE-CB9B-4209-9361-1378F1B8BD5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AB0C7DB-7EF5-40B4-8D8B-0CC3E94300F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3ADD0D7-89F9-4D7E-9F12-43A3FC4C2E0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4C0B955-CD23-422D-B950-6D5A20B540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829EA34-8DF4-4E29-A64F-344509DF5EEA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B113320-D032-4177-BA60-F5AFEDD7871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C567A10-F045-445C-9B24-E345BD891162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FE4188E-24E5-4E98-99D0-9FB5D2036B2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E271DBDD-9560-49A2-8B96-D8408D7F77F4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ACB90FAA-51EB-43D0-802F-F6143EC2F0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69758F5-18CF-49F7-B86A-0F4675D89D4C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6A91AB85-504A-4239-B96B-27D2CE45A8B8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9F52A1BE-01E4-408F-A31B-CE465DCA94B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95250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C2751AB-5C42-41F4-B692-79AEBA22F25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0A02A0D-2D66-4847-BF7F-73298852B4D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3F85C449-F246-4679-8B27-5D6C8827B130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0</xdr:colOff>
      <xdr:row>10</xdr:row>
      <xdr:rowOff>0</xdr:rowOff>
    </xdr:from>
    <xdr:to>
      <xdr:col>23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63AA0809-42B3-43B8-AE3D-85C6052EC1FC}"/>
            </a:ext>
          </a:extLst>
        </xdr:cNvPr>
        <xdr:cNvSpPr>
          <a:spLocks noChangeAspect="1" noChangeArrowheads="1"/>
        </xdr:cNvSpPr>
      </xdr:nvSpPr>
      <xdr:spPr bwMode="auto">
        <a:xfrm>
          <a:off x="3543300" y="20478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16</xdr:row>
      <xdr:rowOff>0</xdr:rowOff>
    </xdr:from>
    <xdr:to>
      <xdr:col>25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4D8EDB78-0594-409D-B010-49B30E25C3F1}"/>
            </a:ext>
          </a:extLst>
        </xdr:cNvPr>
        <xdr:cNvSpPr>
          <a:spLocks noChangeAspect="1" noChangeArrowheads="1"/>
        </xdr:cNvSpPr>
      </xdr:nvSpPr>
      <xdr:spPr bwMode="auto">
        <a:xfrm>
          <a:off x="4514850" y="324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16</xdr:row>
      <xdr:rowOff>0</xdr:rowOff>
    </xdr:from>
    <xdr:to>
      <xdr:col>25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A4DA51A9-97D9-45EA-9D28-A77C2E95F415}"/>
            </a:ext>
          </a:extLst>
        </xdr:cNvPr>
        <xdr:cNvSpPr>
          <a:spLocks noChangeAspect="1" noChangeArrowheads="1"/>
        </xdr:cNvSpPr>
      </xdr:nvSpPr>
      <xdr:spPr bwMode="auto">
        <a:xfrm>
          <a:off x="4514850" y="324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9"/>
  <sheetViews>
    <sheetView workbookViewId="0">
      <selection sqref="A1:H39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79" t="s">
        <v>75</v>
      </c>
      <c r="B1" s="179" t="s">
        <v>1820</v>
      </c>
      <c r="C1" s="179" t="s">
        <v>1821</v>
      </c>
      <c r="D1" s="179" t="s">
        <v>1822</v>
      </c>
      <c r="E1" s="179" t="s">
        <v>1823</v>
      </c>
      <c r="F1" s="179" t="s">
        <v>1824</v>
      </c>
      <c r="G1" s="179" t="s">
        <v>1825</v>
      </c>
      <c r="H1" s="179" t="s">
        <v>1826</v>
      </c>
    </row>
    <row r="2" spans="1:8" x14ac:dyDescent="0.25">
      <c r="A2" s="178" t="s">
        <v>1827</v>
      </c>
      <c r="B2" s="178">
        <v>0</v>
      </c>
      <c r="C2" s="178">
        <v>3390.6373677086999</v>
      </c>
      <c r="D2" s="178">
        <v>13978.099909255299</v>
      </c>
      <c r="E2" s="178">
        <v>65683882.814348042</v>
      </c>
      <c r="F2" s="178">
        <v>0</v>
      </c>
      <c r="G2" s="178">
        <v>31874.389510708399</v>
      </c>
      <c r="H2" s="178">
        <v>31874.36</v>
      </c>
    </row>
    <row r="3" spans="1:8" x14ac:dyDescent="0.25">
      <c r="A3" s="178" t="s">
        <v>80</v>
      </c>
      <c r="B3" s="178">
        <v>1</v>
      </c>
      <c r="C3" s="178">
        <v>36.532192460600001</v>
      </c>
      <c r="D3" s="178">
        <v>96.202135420100007</v>
      </c>
      <c r="E3" s="178">
        <v>1062479.6503569337</v>
      </c>
      <c r="F3" s="178">
        <v>0</v>
      </c>
      <c r="G3" s="178">
        <v>31874.389510708399</v>
      </c>
      <c r="H3" s="178">
        <v>31874.36</v>
      </c>
    </row>
    <row r="4" spans="1:8" x14ac:dyDescent="0.25">
      <c r="A4" s="178" t="s">
        <v>81</v>
      </c>
      <c r="B4" s="178">
        <v>1</v>
      </c>
      <c r="C4" s="178">
        <v>113.3999999998</v>
      </c>
      <c r="D4" s="178">
        <v>113.433928569</v>
      </c>
      <c r="E4" s="178">
        <v>1610828.7312441282</v>
      </c>
      <c r="F4" s="178">
        <v>0</v>
      </c>
      <c r="G4" s="178">
        <v>0</v>
      </c>
      <c r="H4" s="178">
        <v>0</v>
      </c>
    </row>
    <row r="5" spans="1:8" x14ac:dyDescent="0.25">
      <c r="A5" s="178" t="s">
        <v>82</v>
      </c>
      <c r="B5" s="178">
        <v>1</v>
      </c>
      <c r="C5" s="178">
        <v>50.696111111299999</v>
      </c>
      <c r="D5" s="178">
        <v>146.50500000260001</v>
      </c>
      <c r="E5" s="178">
        <v>1296440.4476436847</v>
      </c>
      <c r="F5" s="178">
        <v>0</v>
      </c>
      <c r="G5" s="178">
        <v>0</v>
      </c>
      <c r="H5" s="178">
        <v>0</v>
      </c>
    </row>
    <row r="6" spans="1:8" x14ac:dyDescent="0.25">
      <c r="A6" s="178" t="s">
        <v>83</v>
      </c>
      <c r="B6" s="178">
        <v>1</v>
      </c>
      <c r="C6" s="178">
        <v>66.152553763499995</v>
      </c>
      <c r="D6" s="178">
        <v>252.77892857489999</v>
      </c>
      <c r="E6" s="178">
        <v>1711007.9033087443</v>
      </c>
      <c r="F6" s="178">
        <v>0</v>
      </c>
      <c r="G6" s="178">
        <v>0</v>
      </c>
      <c r="H6" s="178">
        <v>0</v>
      </c>
    </row>
    <row r="7" spans="1:8" x14ac:dyDescent="0.25">
      <c r="A7" s="178" t="s">
        <v>84</v>
      </c>
      <c r="B7" s="178">
        <v>1</v>
      </c>
      <c r="C7" s="178">
        <v>72.662499999199994</v>
      </c>
      <c r="D7" s="178">
        <v>96.883750001799996</v>
      </c>
      <c r="E7" s="178">
        <v>1627504.4944864253</v>
      </c>
      <c r="F7" s="178">
        <v>0</v>
      </c>
      <c r="G7" s="178">
        <v>0</v>
      </c>
      <c r="H7" s="178">
        <v>0</v>
      </c>
    </row>
    <row r="8" spans="1:8" x14ac:dyDescent="0.25">
      <c r="A8" s="178" t="s">
        <v>110</v>
      </c>
      <c r="B8" s="178">
        <v>1</v>
      </c>
      <c r="C8" s="178">
        <v>-4</v>
      </c>
      <c r="D8" s="178">
        <v>-36.32</v>
      </c>
      <c r="E8" s="178">
        <v>-185391.21919999999</v>
      </c>
      <c r="F8" s="178">
        <v>0</v>
      </c>
      <c r="G8" s="178">
        <v>0</v>
      </c>
      <c r="H8" s="178">
        <v>0</v>
      </c>
    </row>
    <row r="9" spans="1:8" x14ac:dyDescent="0.25">
      <c r="A9" s="178" t="s">
        <v>259</v>
      </c>
      <c r="B9" s="178">
        <v>1</v>
      </c>
      <c r="C9" s="178">
        <v>29.331944444000001</v>
      </c>
      <c r="D9" s="178">
        <v>5.8320238098999999</v>
      </c>
      <c r="E9" s="178">
        <v>633965.59396615229</v>
      </c>
      <c r="F9" s="178">
        <v>0</v>
      </c>
      <c r="G9" s="178">
        <v>0</v>
      </c>
      <c r="H9" s="178">
        <v>0</v>
      </c>
    </row>
    <row r="10" spans="1:8" x14ac:dyDescent="0.25">
      <c r="A10" s="178" t="s">
        <v>86</v>
      </c>
      <c r="B10" s="178">
        <v>1</v>
      </c>
      <c r="C10" s="178">
        <v>56.856666666800002</v>
      </c>
      <c r="D10" s="178">
        <v>163.7327500033</v>
      </c>
      <c r="E10" s="178">
        <v>1366144.2965303787</v>
      </c>
      <c r="F10" s="178">
        <v>0</v>
      </c>
      <c r="G10" s="178">
        <v>0</v>
      </c>
      <c r="H10" s="178">
        <v>0</v>
      </c>
    </row>
    <row r="11" spans="1:8" x14ac:dyDescent="0.25">
      <c r="A11" s="178" t="s">
        <v>201</v>
      </c>
      <c r="B11" s="178">
        <v>1</v>
      </c>
      <c r="C11" s="178">
        <v>21.665476190500002</v>
      </c>
      <c r="D11" s="178">
        <v>15.5941666691</v>
      </c>
      <c r="E11" s="178">
        <v>497399.74394556612</v>
      </c>
      <c r="F11" s="178">
        <v>0</v>
      </c>
      <c r="G11" s="178">
        <v>0</v>
      </c>
      <c r="H11" s="178">
        <v>0</v>
      </c>
    </row>
    <row r="12" spans="1:8" x14ac:dyDescent="0.25">
      <c r="A12" s="178" t="s">
        <v>200</v>
      </c>
      <c r="B12" s="178">
        <v>1</v>
      </c>
      <c r="C12" s="178">
        <v>66.279464285399996</v>
      </c>
      <c r="D12" s="178">
        <v>170.01000000479999</v>
      </c>
      <c r="E12" s="178">
        <v>1053692.9373279605</v>
      </c>
      <c r="F12" s="178">
        <v>0</v>
      </c>
      <c r="G12" s="178">
        <v>0</v>
      </c>
      <c r="H12" s="178">
        <v>0</v>
      </c>
    </row>
    <row r="13" spans="1:8" x14ac:dyDescent="0.25">
      <c r="A13" s="178" t="s">
        <v>89</v>
      </c>
      <c r="B13" s="178">
        <v>1</v>
      </c>
      <c r="C13" s="178">
        <v>39.8115079361</v>
      </c>
      <c r="D13" s="178">
        <v>90.9438690482</v>
      </c>
      <c r="E13" s="178">
        <v>1037551.3721300692</v>
      </c>
      <c r="F13" s="178">
        <v>0</v>
      </c>
      <c r="G13" s="178">
        <v>0</v>
      </c>
      <c r="H13" s="178">
        <v>0</v>
      </c>
    </row>
    <row r="14" spans="1:8" x14ac:dyDescent="0.25">
      <c r="A14" s="178" t="s">
        <v>90</v>
      </c>
      <c r="B14" s="178">
        <v>1</v>
      </c>
      <c r="C14" s="178">
        <v>296.8958333333</v>
      </c>
      <c r="D14" s="178">
        <v>165.02500000000001</v>
      </c>
      <c r="E14" s="178">
        <v>4799881.2534971889</v>
      </c>
      <c r="F14" s="178">
        <v>0</v>
      </c>
      <c r="G14" s="178">
        <v>0</v>
      </c>
      <c r="H14" s="178">
        <v>0</v>
      </c>
    </row>
    <row r="15" spans="1:8" x14ac:dyDescent="0.25">
      <c r="A15" s="178" t="s">
        <v>91</v>
      </c>
      <c r="B15" s="178">
        <v>1</v>
      </c>
      <c r="C15" s="178">
        <v>65.858333333399997</v>
      </c>
      <c r="D15" s="178">
        <v>76.000000001199993</v>
      </c>
      <c r="E15" s="178">
        <v>1185210.6071713243</v>
      </c>
      <c r="F15" s="178">
        <v>0</v>
      </c>
      <c r="G15" s="178">
        <v>0</v>
      </c>
      <c r="H15" s="178">
        <v>0</v>
      </c>
    </row>
    <row r="16" spans="1:8" x14ac:dyDescent="0.25">
      <c r="A16" s="178" t="s">
        <v>92</v>
      </c>
      <c r="B16" s="178">
        <v>1</v>
      </c>
      <c r="C16" s="178">
        <v>25.792043650699998</v>
      </c>
      <c r="D16" s="178">
        <v>99.8297619075</v>
      </c>
      <c r="E16" s="178">
        <v>778787.59059372125</v>
      </c>
      <c r="F16" s="178">
        <v>0</v>
      </c>
      <c r="G16" s="178">
        <v>0</v>
      </c>
      <c r="H16" s="178">
        <v>0</v>
      </c>
    </row>
    <row r="17" spans="1:8" x14ac:dyDescent="0.25">
      <c r="A17" s="178" t="s">
        <v>93</v>
      </c>
      <c r="B17" s="178">
        <v>1</v>
      </c>
      <c r="C17" s="178">
        <v>67.797222221400006</v>
      </c>
      <c r="D17" s="178">
        <v>132.5049999984</v>
      </c>
      <c r="E17" s="178">
        <v>1773842.2673306747</v>
      </c>
      <c r="F17" s="178">
        <v>0</v>
      </c>
      <c r="G17" s="178">
        <v>0</v>
      </c>
      <c r="H17" s="178">
        <v>0</v>
      </c>
    </row>
    <row r="18" spans="1:8" x14ac:dyDescent="0.25">
      <c r="A18" s="178" t="s">
        <v>94</v>
      </c>
      <c r="B18" s="178">
        <v>1</v>
      </c>
      <c r="C18" s="178">
        <v>74.524305555200002</v>
      </c>
      <c r="D18" s="178">
        <v>112.0000000048</v>
      </c>
      <c r="E18" s="178">
        <v>1613123.0968043753</v>
      </c>
      <c r="F18" s="178">
        <v>0</v>
      </c>
      <c r="G18" s="178">
        <v>0</v>
      </c>
      <c r="H18" s="178">
        <v>0</v>
      </c>
    </row>
    <row r="19" spans="1:8" x14ac:dyDescent="0.25">
      <c r="A19" s="178" t="s">
        <v>95</v>
      </c>
      <c r="B19" s="178">
        <v>1</v>
      </c>
      <c r="C19" s="178">
        <v>132.34732142850001</v>
      </c>
      <c r="D19" s="178">
        <v>141.8991666682</v>
      </c>
      <c r="E19" s="178">
        <v>2428496.1503044814</v>
      </c>
      <c r="F19" s="178">
        <v>0</v>
      </c>
      <c r="G19" s="178">
        <v>0</v>
      </c>
      <c r="H19" s="178">
        <v>0</v>
      </c>
    </row>
    <row r="20" spans="1:8" x14ac:dyDescent="0.25">
      <c r="A20" s="178" t="s">
        <v>96</v>
      </c>
      <c r="B20" s="178">
        <v>1</v>
      </c>
      <c r="C20" s="178">
        <v>160.2222222218</v>
      </c>
      <c r="D20" s="178">
        <v>368.83833332969999</v>
      </c>
      <c r="E20" s="178">
        <v>3541174.8778857887</v>
      </c>
      <c r="F20" s="178">
        <v>0</v>
      </c>
      <c r="G20" s="178">
        <v>0</v>
      </c>
      <c r="H20" s="178">
        <v>0</v>
      </c>
    </row>
    <row r="21" spans="1:8" x14ac:dyDescent="0.25">
      <c r="A21" s="178" t="s">
        <v>97</v>
      </c>
      <c r="B21" s="178">
        <v>1</v>
      </c>
      <c r="C21" s="178">
        <v>42.0954365069</v>
      </c>
      <c r="D21" s="178">
        <v>164.75750000400001</v>
      </c>
      <c r="E21" s="178">
        <v>1016209.7221146415</v>
      </c>
      <c r="F21" s="178">
        <v>0</v>
      </c>
      <c r="G21" s="178">
        <v>0</v>
      </c>
      <c r="H21" s="178">
        <v>0</v>
      </c>
    </row>
    <row r="22" spans="1:8" x14ac:dyDescent="0.25">
      <c r="A22" s="178" t="s">
        <v>1828</v>
      </c>
      <c r="B22" s="178">
        <v>1</v>
      </c>
      <c r="C22" s="178">
        <v>21.769345238</v>
      </c>
      <c r="D22" s="178">
        <v>38.000000000599996</v>
      </c>
      <c r="E22" s="178">
        <v>397170.54603474552</v>
      </c>
      <c r="F22" s="178">
        <v>0</v>
      </c>
      <c r="G22" s="178">
        <v>0</v>
      </c>
      <c r="H22" s="178">
        <v>0</v>
      </c>
    </row>
    <row r="23" spans="1:8" x14ac:dyDescent="0.25">
      <c r="A23" s="178" t="s">
        <v>255</v>
      </c>
      <c r="B23" s="178">
        <v>1</v>
      </c>
      <c r="C23" s="178">
        <v>1050.888573232</v>
      </c>
      <c r="D23" s="178">
        <v>6863.7075000005998</v>
      </c>
      <c r="E23" s="178">
        <v>18228911.027604736</v>
      </c>
      <c r="F23" s="178">
        <v>0</v>
      </c>
      <c r="G23" s="178">
        <v>0</v>
      </c>
      <c r="H23" s="178">
        <v>0</v>
      </c>
    </row>
    <row r="24" spans="1:8" x14ac:dyDescent="0.25">
      <c r="A24" s="178" t="s">
        <v>98</v>
      </c>
      <c r="B24" s="178">
        <v>1</v>
      </c>
      <c r="C24" s="178">
        <v>57.811706348900003</v>
      </c>
      <c r="D24" s="178">
        <v>92.999999996400007</v>
      </c>
      <c r="E24" s="178">
        <v>701564.76974557177</v>
      </c>
      <c r="F24" s="178">
        <v>0</v>
      </c>
      <c r="G24" s="178">
        <v>0</v>
      </c>
      <c r="H24" s="178">
        <v>0</v>
      </c>
    </row>
    <row r="25" spans="1:8" x14ac:dyDescent="0.25">
      <c r="A25" s="178" t="s">
        <v>99</v>
      </c>
      <c r="B25" s="178">
        <v>1</v>
      </c>
      <c r="C25" s="178">
        <v>46.209444444399999</v>
      </c>
      <c r="D25" s="178">
        <v>119.3025000018</v>
      </c>
      <c r="E25" s="178">
        <v>990632.51854507462</v>
      </c>
      <c r="F25" s="178">
        <v>0</v>
      </c>
      <c r="G25" s="178">
        <v>0</v>
      </c>
      <c r="H25" s="178">
        <v>0</v>
      </c>
    </row>
    <row r="26" spans="1:8" x14ac:dyDescent="0.25">
      <c r="A26" s="178" t="s">
        <v>1829</v>
      </c>
      <c r="B26" s="178">
        <v>1</v>
      </c>
      <c r="C26" s="178">
        <v>-2</v>
      </c>
      <c r="D26" s="178">
        <v>-45</v>
      </c>
      <c r="E26" s="178">
        <v>-52587.64</v>
      </c>
      <c r="F26" s="178">
        <v>0</v>
      </c>
      <c r="G26" s="178">
        <v>0</v>
      </c>
      <c r="H26" s="178">
        <v>0</v>
      </c>
    </row>
    <row r="27" spans="1:8" x14ac:dyDescent="0.25">
      <c r="A27" s="178" t="s">
        <v>208</v>
      </c>
      <c r="B27" s="178">
        <v>1</v>
      </c>
      <c r="C27" s="178">
        <v>122.3091269839</v>
      </c>
      <c r="D27" s="178">
        <v>169.59124999709999</v>
      </c>
      <c r="E27" s="178">
        <v>1665309.6992425369</v>
      </c>
      <c r="F27" s="178">
        <v>0</v>
      </c>
      <c r="G27" s="178">
        <v>0</v>
      </c>
      <c r="H27" s="178">
        <v>0</v>
      </c>
    </row>
    <row r="28" spans="1:8" x14ac:dyDescent="0.25">
      <c r="A28" s="178" t="s">
        <v>202</v>
      </c>
      <c r="B28" s="178">
        <v>1</v>
      </c>
      <c r="C28" s="178">
        <v>186.4958333333</v>
      </c>
      <c r="D28" s="178">
        <v>69.437250000000006</v>
      </c>
      <c r="E28" s="178">
        <v>2271654.6938606505</v>
      </c>
      <c r="F28" s="178">
        <v>0</v>
      </c>
      <c r="G28" s="178">
        <v>0</v>
      </c>
      <c r="H28" s="178">
        <v>0</v>
      </c>
    </row>
    <row r="29" spans="1:8" x14ac:dyDescent="0.25">
      <c r="A29" s="178" t="s">
        <v>1830</v>
      </c>
      <c r="B29" s="178">
        <v>1</v>
      </c>
      <c r="C29" s="178">
        <v>3.9744047618999998</v>
      </c>
      <c r="D29" s="178">
        <v>8.5049999996000007</v>
      </c>
      <c r="E29" s="178">
        <v>225665.74311576691</v>
      </c>
      <c r="F29" s="178">
        <v>0</v>
      </c>
      <c r="G29" s="178">
        <v>0</v>
      </c>
      <c r="H29" s="178">
        <v>0</v>
      </c>
    </row>
    <row r="30" spans="1:8" x14ac:dyDescent="0.25">
      <c r="A30" s="178" t="s">
        <v>1831</v>
      </c>
      <c r="B30" s="178">
        <v>1</v>
      </c>
      <c r="C30" s="178">
        <v>12.391666666500001</v>
      </c>
      <c r="D30" s="178">
        <v>14.0000000004</v>
      </c>
      <c r="E30" s="178">
        <v>352938.8067079538</v>
      </c>
      <c r="F30" s="178">
        <v>0</v>
      </c>
      <c r="G30" s="178">
        <v>0</v>
      </c>
      <c r="H30" s="178">
        <v>0</v>
      </c>
    </row>
    <row r="31" spans="1:8" x14ac:dyDescent="0.25">
      <c r="A31" s="178" t="s">
        <v>262</v>
      </c>
      <c r="B31" s="178">
        <v>1</v>
      </c>
      <c r="C31" s="178">
        <v>12.545833333199999</v>
      </c>
      <c r="D31" s="178">
        <v>37.252499999000001</v>
      </c>
      <c r="E31" s="178">
        <v>284023.11062992789</v>
      </c>
      <c r="F31" s="178">
        <v>0</v>
      </c>
      <c r="G31" s="178">
        <v>0</v>
      </c>
      <c r="H31" s="178">
        <v>0</v>
      </c>
    </row>
    <row r="32" spans="1:8" x14ac:dyDescent="0.25">
      <c r="A32" s="178" t="s">
        <v>1832</v>
      </c>
      <c r="B32" s="178">
        <v>1</v>
      </c>
      <c r="C32" s="178">
        <v>14.655873015699999</v>
      </c>
      <c r="D32" s="178">
        <v>114.5049999992</v>
      </c>
      <c r="E32" s="178">
        <v>510611.18352558248</v>
      </c>
      <c r="F32" s="178">
        <v>0</v>
      </c>
      <c r="G32" s="178">
        <v>0</v>
      </c>
      <c r="H32" s="178">
        <v>0</v>
      </c>
    </row>
    <row r="33" spans="1:8" x14ac:dyDescent="0.25">
      <c r="A33" s="178" t="s">
        <v>151</v>
      </c>
      <c r="B33" s="178">
        <v>1</v>
      </c>
      <c r="C33" s="178">
        <v>33.771658985800002</v>
      </c>
      <c r="D33" s="178">
        <v>100.200000002</v>
      </c>
      <c r="E33" s="178">
        <v>924978.13025321555</v>
      </c>
      <c r="F33" s="178">
        <v>0</v>
      </c>
      <c r="G33" s="178">
        <v>0</v>
      </c>
      <c r="H33" s="178">
        <v>0</v>
      </c>
    </row>
    <row r="34" spans="1:8" x14ac:dyDescent="0.25">
      <c r="A34" s="178" t="s">
        <v>260</v>
      </c>
      <c r="B34" s="178">
        <v>1</v>
      </c>
      <c r="C34" s="178">
        <v>157.66666666660001</v>
      </c>
      <c r="D34" s="178">
        <v>1700.62</v>
      </c>
      <c r="E34" s="178">
        <v>3581018.3494980424</v>
      </c>
      <c r="F34" s="178">
        <v>0</v>
      </c>
      <c r="G34" s="178">
        <v>0</v>
      </c>
      <c r="H34" s="178">
        <v>0</v>
      </c>
    </row>
    <row r="35" spans="1:8" x14ac:dyDescent="0.25">
      <c r="A35" s="178" t="s">
        <v>107</v>
      </c>
      <c r="B35" s="178">
        <v>1</v>
      </c>
      <c r="C35" s="178">
        <v>94.5</v>
      </c>
      <c r="D35" s="178">
        <v>1474.36</v>
      </c>
      <c r="E35" s="178">
        <v>2654522.2344</v>
      </c>
      <c r="F35" s="178">
        <v>0</v>
      </c>
      <c r="G35" s="178">
        <v>0</v>
      </c>
      <c r="H35" s="178">
        <v>0</v>
      </c>
    </row>
    <row r="36" spans="1:8" x14ac:dyDescent="0.25">
      <c r="A36" s="178" t="s">
        <v>209</v>
      </c>
      <c r="B36" s="178">
        <v>1</v>
      </c>
      <c r="C36" s="178">
        <v>116.9965757801</v>
      </c>
      <c r="D36" s="178">
        <v>166.16759524010001</v>
      </c>
      <c r="E36" s="178">
        <v>2496587.8255589949</v>
      </c>
      <c r="F36" s="178">
        <v>0</v>
      </c>
      <c r="G36" s="178">
        <v>0</v>
      </c>
      <c r="H36" s="178">
        <v>0</v>
      </c>
    </row>
    <row r="37" spans="1:8" x14ac:dyDescent="0.25">
      <c r="A37" s="178" t="s">
        <v>265</v>
      </c>
      <c r="B37" s="178">
        <v>1</v>
      </c>
      <c r="C37" s="178">
        <v>32.875</v>
      </c>
      <c r="D37" s="178">
        <v>557</v>
      </c>
      <c r="E37" s="178">
        <v>1248012.5022125</v>
      </c>
      <c r="F37" s="178">
        <v>0</v>
      </c>
      <c r="G37" s="178">
        <v>0</v>
      </c>
      <c r="H37" s="178">
        <v>0</v>
      </c>
    </row>
    <row r="38" spans="1:8" x14ac:dyDescent="0.25">
      <c r="A38" s="178" t="s">
        <v>263</v>
      </c>
      <c r="B38" s="178">
        <v>1</v>
      </c>
      <c r="C38" s="178">
        <v>-16.074999999999999</v>
      </c>
      <c r="D38" s="178">
        <v>-10</v>
      </c>
      <c r="E38" s="178">
        <v>-185586.34315999999</v>
      </c>
      <c r="F38" s="178">
        <v>0</v>
      </c>
      <c r="G38" s="178">
        <v>0</v>
      </c>
      <c r="H38" s="178">
        <v>0</v>
      </c>
    </row>
    <row r="39" spans="1:8" x14ac:dyDescent="0.25">
      <c r="A39" s="178" t="s">
        <v>1833</v>
      </c>
      <c r="B39" s="178">
        <v>1</v>
      </c>
      <c r="C39" s="178">
        <v>28.929523809999999</v>
      </c>
      <c r="D39" s="178">
        <v>131.00000000099999</v>
      </c>
      <c r="E39" s="178">
        <v>540106.13913050771</v>
      </c>
      <c r="F39" s="178">
        <v>0</v>
      </c>
      <c r="G39" s="178">
        <v>0</v>
      </c>
      <c r="H39" s="178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P48"/>
  <sheetViews>
    <sheetView tabSelected="1" zoomScale="80" zoomScaleNormal="80" workbookViewId="0">
      <selection activeCell="C27" sqref="C27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4" width="18.85546875" style="2" bestFit="1" customWidth="1"/>
    <col min="5" max="5" width="18.8554687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6" ht="30.75" thickBot="1" x14ac:dyDescent="0.3">
      <c r="A1" s="54" t="s">
        <v>196</v>
      </c>
      <c r="B1" s="54" t="s">
        <v>75</v>
      </c>
      <c r="C1" s="54" t="s">
        <v>31</v>
      </c>
      <c r="D1" s="54" t="s">
        <v>32</v>
      </c>
      <c r="E1" s="54" t="s">
        <v>1715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6" ht="16.5" thickBot="1" x14ac:dyDescent="0.3">
      <c r="A2" s="164" t="s">
        <v>197</v>
      </c>
      <c r="B2" s="57" t="s">
        <v>94</v>
      </c>
      <c r="C2" s="58">
        <v>33912397.916146241</v>
      </c>
      <c r="D2" s="59">
        <f>IFERROR(+VLOOKUP(B2,COMISIONES!A:E,5,FALSE),"0")*1</f>
        <v>1613123.0968043753</v>
      </c>
      <c r="E2" s="59"/>
      <c r="F2" s="59">
        <f t="shared" ref="F2:F9" si="0">+D2-E2</f>
        <v>1613123.0968043753</v>
      </c>
      <c r="G2" s="60">
        <f t="shared" ref="G2:G47" si="1">+D2/C2</f>
        <v>4.7567355773339204E-2</v>
      </c>
      <c r="H2" s="59">
        <f>+D2/$N$3*$N$4</f>
        <v>40328077.420109384</v>
      </c>
      <c r="I2" s="60">
        <f t="shared" ref="I2:I48" si="2">+H2/C2</f>
        <v>1.18918389433348</v>
      </c>
      <c r="J2" s="59">
        <f>+D2/$N$3</f>
        <v>1613123.0968043753</v>
      </c>
      <c r="K2" s="59">
        <f t="shared" ref="K2:K38" si="3">+(C2-D2)/$N$2</f>
        <v>1345803.1174725776</v>
      </c>
      <c r="L2" s="61" cm="1">
        <f t="array" ref="L2">+_xlfn.IFS(I2&gt;114%,H2*0.02,I2&gt;109%,H2*0.015,I2&gt;104%,H2*0.0125,I2&gt;99%,H2*0.01,I2&lt;99%,H2*0)</f>
        <v>806561.54840218765</v>
      </c>
      <c r="M2" s="53" t="s">
        <v>36</v>
      </c>
      <c r="N2">
        <v>24</v>
      </c>
    </row>
    <row r="3" spans="1:16" ht="16.5" thickBot="1" x14ac:dyDescent="0.3">
      <c r="A3" s="165"/>
      <c r="B3" s="36" t="s">
        <v>93</v>
      </c>
      <c r="C3" s="62">
        <v>32550454.22473475</v>
      </c>
      <c r="D3" s="4">
        <f>IFERROR(+VLOOKUP(B3,COMISIONES!A:E,5,FALSE),"0")*1</f>
        <v>1773842.2673306747</v>
      </c>
      <c r="E3" s="4"/>
      <c r="F3" s="59">
        <f t="shared" si="0"/>
        <v>1773842.2673306747</v>
      </c>
      <c r="G3" s="5">
        <f t="shared" si="1"/>
        <v>5.4495161729041265E-2</v>
      </c>
      <c r="H3" s="4">
        <f t="shared" ref="H3:H38" si="4">+D3/$N$3*$N$4</f>
        <v>44346056.683266871</v>
      </c>
      <c r="I3" s="5">
        <f t="shared" si="2"/>
        <v>1.3623790432260316</v>
      </c>
      <c r="J3" s="4">
        <f t="shared" ref="J3:J38" si="5">+D3/$N$3</f>
        <v>1773842.2673306747</v>
      </c>
      <c r="K3" s="4">
        <f t="shared" si="3"/>
        <v>1282358.831558503</v>
      </c>
      <c r="L3" s="63" cm="1">
        <f t="array" ref="L3">+_xlfn.IFS(I3&gt;114%,H3*0.02,I3&gt;109%,H3*0.015,I3&gt;104%,H3*0.0125,I3&gt;99%,H3*0.01,I3&lt;99%,H3*0)</f>
        <v>886921.13366533746</v>
      </c>
      <c r="M3" s="53" t="s">
        <v>40</v>
      </c>
      <c r="N3">
        <f>N4-N2</f>
        <v>1</v>
      </c>
    </row>
    <row r="4" spans="1:16" ht="16.5" thickBot="1" x14ac:dyDescent="0.3">
      <c r="A4" s="165"/>
      <c r="B4" s="36" t="s">
        <v>91</v>
      </c>
      <c r="C4" s="62">
        <v>29826566.841911756</v>
      </c>
      <c r="D4" s="4">
        <f>IFERROR(+VLOOKUP(B4,COMISIONES!A:E,5,FALSE),"0")*1</f>
        <v>1185210.6071713243</v>
      </c>
      <c r="E4" s="4"/>
      <c r="F4" s="59">
        <f t="shared" si="0"/>
        <v>1185210.6071713243</v>
      </c>
      <c r="G4" s="5">
        <f t="shared" si="1"/>
        <v>3.9736742530685348E-2</v>
      </c>
      <c r="H4" s="4">
        <f t="shared" si="4"/>
        <v>29630265.179283109</v>
      </c>
      <c r="I4" s="5">
        <f t="shared" si="2"/>
        <v>0.99341856326713385</v>
      </c>
      <c r="J4" s="4">
        <f t="shared" si="5"/>
        <v>1185210.6071713243</v>
      </c>
      <c r="K4" s="4">
        <f t="shared" si="3"/>
        <v>1193389.8431141847</v>
      </c>
      <c r="L4" s="63" cm="1">
        <f t="array" ref="L4">+_xlfn.IFS(I4&gt;114%,H4*0.02,I4&gt;109%,H4*0.015,I4&gt;104%,H4*0.0125,I4&gt;99%,H4*0.01,I4&lt;99%,H4*0)</f>
        <v>296302.65179283108</v>
      </c>
      <c r="M4" s="53" t="s">
        <v>47</v>
      </c>
      <c r="N4">
        <v>25</v>
      </c>
    </row>
    <row r="5" spans="1:16" ht="16.5" thickBot="1" x14ac:dyDescent="0.3">
      <c r="A5" s="165"/>
      <c r="B5" s="36" t="s">
        <v>89</v>
      </c>
      <c r="C5" s="62">
        <v>29826566.841911756</v>
      </c>
      <c r="D5" s="4">
        <f>IFERROR(+VLOOKUP(B5,COMISIONES!A:E,5,FALSE),"0")*1</f>
        <v>1037551.3721300692</v>
      </c>
      <c r="E5" s="4"/>
      <c r="F5" s="59">
        <f t="shared" si="0"/>
        <v>1037551.3721300692</v>
      </c>
      <c r="G5" s="5">
        <f t="shared" si="1"/>
        <v>3.4786148121885775E-2</v>
      </c>
      <c r="H5" s="4">
        <f t="shared" si="4"/>
        <v>25938784.303251728</v>
      </c>
      <c r="I5" s="5">
        <f t="shared" si="2"/>
        <v>0.8696537030471444</v>
      </c>
      <c r="J5" s="4">
        <f t="shared" si="5"/>
        <v>1037551.3721300692</v>
      </c>
      <c r="K5" s="4">
        <f t="shared" si="3"/>
        <v>1199542.3112409036</v>
      </c>
      <c r="L5" s="63" cm="1">
        <f t="array" ref="L5">+_xlfn.IFS(I5&gt;114%,H5*0.02,I5&gt;109%,H5*0.015,I5&gt;104%,H5*0.0125,I5&gt;99%,H5*0.01,I5&lt;99%,H5*0)</f>
        <v>0</v>
      </c>
    </row>
    <row r="6" spans="1:16" ht="16.5" thickBot="1" x14ac:dyDescent="0.3">
      <c r="A6" s="165"/>
      <c r="B6" s="36" t="s">
        <v>200</v>
      </c>
      <c r="C6" s="62">
        <v>24719277.999118645</v>
      </c>
      <c r="D6" s="4">
        <f>IFERROR(+VLOOKUP(B6,COMISIONES!A:E,5,FALSE),"0")*1</f>
        <v>1053692.9373279605</v>
      </c>
      <c r="E6" s="4"/>
      <c r="F6" s="59">
        <f t="shared" si="0"/>
        <v>1053692.9373279605</v>
      </c>
      <c r="G6" s="5">
        <f t="shared" si="1"/>
        <v>4.2626363818778587E-2</v>
      </c>
      <c r="H6" s="4">
        <f t="shared" si="4"/>
        <v>26342323.433199011</v>
      </c>
      <c r="I6" s="5">
        <f t="shared" si="2"/>
        <v>1.0656590954694645</v>
      </c>
      <c r="J6" s="4">
        <f t="shared" si="5"/>
        <v>1053692.9373279605</v>
      </c>
      <c r="K6" s="4">
        <f t="shared" si="3"/>
        <v>986066.04424127843</v>
      </c>
      <c r="L6" s="63" cm="1">
        <f t="array" ref="L6">+_xlfn.IFS(I6&gt;114%,H6*0.02,I6&gt;109%,H6*0.015,I6&gt;104%,H6*0.0125,I6&gt;99%,H6*0.01,I6&lt;99%,H6*0)</f>
        <v>329279.04291498766</v>
      </c>
    </row>
    <row r="7" spans="1:16" ht="16.5" thickBot="1" x14ac:dyDescent="0.3">
      <c r="A7" s="165"/>
      <c r="B7" s="36" t="s">
        <v>259</v>
      </c>
      <c r="C7" s="62">
        <v>29145594.996206008</v>
      </c>
      <c r="D7" s="4">
        <f>IFERROR(+VLOOKUP(B7,COMISIONES!A:E,5,FALSE),"0")*1</f>
        <v>633965.59396615229</v>
      </c>
      <c r="E7" s="4"/>
      <c r="F7" s="59">
        <f t="shared" si="0"/>
        <v>633965.59396615229</v>
      </c>
      <c r="G7" s="5">
        <f t="shared" si="1"/>
        <v>2.1751677879579333E-2</v>
      </c>
      <c r="H7" s="4">
        <f t="shared" si="4"/>
        <v>15849139.849153807</v>
      </c>
      <c r="I7" s="5">
        <f t="shared" si="2"/>
        <v>0.5437919469894833</v>
      </c>
      <c r="J7" s="4">
        <f t="shared" si="5"/>
        <v>633965.59396615229</v>
      </c>
      <c r="K7" s="4">
        <f t="shared" si="3"/>
        <v>1187984.5584266607</v>
      </c>
      <c r="L7" s="63" cm="1">
        <f t="array" ref="L7">+_xlfn.IFS(I7&gt;114%,H7*0.02,I7&gt;109%,H7*0.015,I7&gt;104%,H7*0.0125,I7&gt;99%,H7*0.01,I7&lt;99%,H7*0)</f>
        <v>0</v>
      </c>
    </row>
    <row r="8" spans="1:16" ht="16.5" thickBot="1" x14ac:dyDescent="0.3">
      <c r="A8" s="165"/>
      <c r="B8" s="36" t="s">
        <v>84</v>
      </c>
      <c r="C8" s="62">
        <v>37644123.630613744</v>
      </c>
      <c r="D8" s="4">
        <f>IFERROR(+VLOOKUP(B8,COMISIONES!A:E,5,FALSE),"0")*1</f>
        <v>1627504.4944864253</v>
      </c>
      <c r="E8" s="4"/>
      <c r="F8" s="59">
        <f t="shared" si="0"/>
        <v>1627504.4944864253</v>
      </c>
      <c r="G8" s="5">
        <f t="shared" si="1"/>
        <v>4.3233958916309372E-2</v>
      </c>
      <c r="H8" s="4">
        <f t="shared" si="4"/>
        <v>40687612.362160631</v>
      </c>
      <c r="I8" s="5">
        <f t="shared" si="2"/>
        <v>1.0808489729077342</v>
      </c>
      <c r="J8" s="4">
        <f t="shared" si="5"/>
        <v>1627504.4944864253</v>
      </c>
      <c r="K8" s="4">
        <f t="shared" si="3"/>
        <v>1500692.4640053047</v>
      </c>
      <c r="L8" s="63" cm="1">
        <f t="array" ref="L8">+_xlfn.IFS(I8&gt;114%,H8*0.02,I8&gt;109%,H8*0.015,I8&gt;104%,H8*0.0125,I8&gt;99%,H8*0.01,I8&lt;99%,H8*0)</f>
        <v>508595.15452700789</v>
      </c>
    </row>
    <row r="9" spans="1:16" ht="15.75" x14ac:dyDescent="0.25">
      <c r="A9" s="165"/>
      <c r="B9" s="36" t="s">
        <v>83</v>
      </c>
      <c r="C9" s="62">
        <v>37644123.630613744</v>
      </c>
      <c r="D9" s="4">
        <f>IFERROR(+VLOOKUP(B9,COMISIONES!A:E,5,FALSE),"0")*1</f>
        <v>1711007.9033087443</v>
      </c>
      <c r="E9" s="4"/>
      <c r="F9" s="59">
        <f t="shared" si="0"/>
        <v>1711007.9033087443</v>
      </c>
      <c r="G9" s="5">
        <f t="shared" si="1"/>
        <v>4.5452191159984466E-2</v>
      </c>
      <c r="H9" s="4">
        <f t="shared" si="4"/>
        <v>42775197.582718611</v>
      </c>
      <c r="I9" s="5">
        <f t="shared" si="2"/>
        <v>1.1363047789996117</v>
      </c>
      <c r="J9" s="4">
        <f t="shared" si="5"/>
        <v>1711007.9033087443</v>
      </c>
      <c r="K9" s="4">
        <f t="shared" si="3"/>
        <v>1497213.1553043751</v>
      </c>
      <c r="L9" s="63" cm="1">
        <f t="array" ref="L9">+_xlfn.IFS(I9&gt;114%,H9*0.02,I9&gt;109%,H9*0.015,I9&gt;104%,H9*0.0125,I9&gt;99%,H9*0.01,I9&lt;99%,H9*0)</f>
        <v>641627.96374077909</v>
      </c>
    </row>
    <row r="10" spans="1:16" ht="16.5" thickBot="1" x14ac:dyDescent="0.3">
      <c r="A10" s="166"/>
      <c r="B10" s="3"/>
      <c r="C10" s="64">
        <f>SUM(C2:C9)</f>
        <v>255269106.08125666</v>
      </c>
      <c r="D10" s="64">
        <f>+SUM(D2:D9)</f>
        <v>10635898.272525726</v>
      </c>
      <c r="E10" s="64"/>
      <c r="F10" s="66">
        <f>+D10-E10</f>
        <v>10635898.272525726</v>
      </c>
      <c r="G10" s="65">
        <f t="shared" si="1"/>
        <v>4.1665434708499871E-2</v>
      </c>
      <c r="H10" s="64">
        <f t="shared" si="4"/>
        <v>265897456.81314313</v>
      </c>
      <c r="I10" s="65">
        <f t="shared" si="2"/>
        <v>1.0416358677124966</v>
      </c>
      <c r="J10" s="64">
        <f t="shared" si="5"/>
        <v>10635898.272525726</v>
      </c>
      <c r="K10" s="66">
        <f t="shared" si="3"/>
        <v>10193050.325363789</v>
      </c>
      <c r="L10" s="67"/>
    </row>
    <row r="11" spans="1:16" ht="16.5" thickBot="1" x14ac:dyDescent="0.3">
      <c r="A11" s="164" t="s">
        <v>198</v>
      </c>
      <c r="B11" s="57" t="s">
        <v>96</v>
      </c>
      <c r="C11" s="58">
        <v>101878729.07323247</v>
      </c>
      <c r="D11" s="59">
        <f>IFERROR(+VLOOKUP(B11,COMISIONES!A:E,5,FALSE),"0")*1</f>
        <v>3541174.8778857887</v>
      </c>
      <c r="E11" s="59"/>
      <c r="F11" s="59">
        <f t="shared" ref="F11:F14" si="6">+D11-E11</f>
        <v>3541174.8778857887</v>
      </c>
      <c r="G11" s="60">
        <f t="shared" si="1"/>
        <v>3.4758726479011348E-2</v>
      </c>
      <c r="H11" s="59">
        <f t="shared" si="4"/>
        <v>88529371.947144717</v>
      </c>
      <c r="I11" s="60">
        <f t="shared" si="2"/>
        <v>0.8689681619752837</v>
      </c>
      <c r="J11" s="59">
        <f t="shared" si="5"/>
        <v>3541174.8778857887</v>
      </c>
      <c r="K11" s="59">
        <f t="shared" si="3"/>
        <v>4097398.0914727785</v>
      </c>
      <c r="L11" s="61" cm="1">
        <f t="array" ref="L11">+_xlfn.IFS(I11&gt;114%,H11*0.0125,I11&gt;109%,H11*0.01,I11&gt;104%,H11*0.0075,I11&gt;99%,H11*0.005,I11&lt;99%,H11*0)</f>
        <v>0</v>
      </c>
    </row>
    <row r="12" spans="1:16" ht="16.5" thickBot="1" x14ac:dyDescent="0.3">
      <c r="A12" s="165"/>
      <c r="B12" s="36" t="s">
        <v>90</v>
      </c>
      <c r="C12" s="62">
        <v>134859130.22800103</v>
      </c>
      <c r="D12" s="4">
        <f>IFERROR(+VLOOKUP(B12,COMISIONES!A:E,5,FALSE),"0")*1</f>
        <v>4799881.2534971889</v>
      </c>
      <c r="E12" s="4"/>
      <c r="F12" s="59">
        <f t="shared" si="6"/>
        <v>4799881.2534971889</v>
      </c>
      <c r="G12" s="5">
        <f t="shared" si="1"/>
        <v>3.5591815291869514E-2</v>
      </c>
      <c r="H12" s="4">
        <f t="shared" si="4"/>
        <v>119997031.33742972</v>
      </c>
      <c r="I12" s="5">
        <f t="shared" si="2"/>
        <v>0.88979538229673771</v>
      </c>
      <c r="J12" s="4">
        <f t="shared" si="5"/>
        <v>4799881.2534971889</v>
      </c>
      <c r="K12" s="4">
        <f t="shared" si="3"/>
        <v>5419135.3739376599</v>
      </c>
      <c r="L12" s="63" cm="1">
        <f t="array" ref="L12">+_xlfn.IFS(I12&gt;114%,H12*0.0125,I12&gt;109%,H12*0.01,I12&gt;104%,H12*0.0075,I12&gt;99%,H12*0.005,I12&lt;99%,H12*0)</f>
        <v>0</v>
      </c>
      <c r="M12" s="53" t="s">
        <v>61</v>
      </c>
      <c r="N12" s="25">
        <v>0.02</v>
      </c>
    </row>
    <row r="13" spans="1:16" ht="16.5" thickBot="1" x14ac:dyDescent="0.3">
      <c r="A13" s="165"/>
      <c r="B13" s="36" t="s">
        <v>260</v>
      </c>
      <c r="C13" s="62">
        <v>44596979.69916074</v>
      </c>
      <c r="D13" s="4">
        <f>IFERROR(+VLOOKUP(B13,COMISIONES!A:E,5,FALSE),"0")*1</f>
        <v>3581018.3494980424</v>
      </c>
      <c r="E13" s="4"/>
      <c r="F13" s="59">
        <f t="shared" si="6"/>
        <v>3581018.3494980424</v>
      </c>
      <c r="G13" s="5">
        <f t="shared" si="1"/>
        <v>8.0297328959374192E-2</v>
      </c>
      <c r="H13" s="4">
        <f t="shared" si="4"/>
        <v>89525458.737451062</v>
      </c>
      <c r="I13" s="5">
        <f t="shared" si="2"/>
        <v>2.0074332239843549</v>
      </c>
      <c r="J13" s="4">
        <f t="shared" si="5"/>
        <v>3581018.3494980424</v>
      </c>
      <c r="K13" s="4">
        <f t="shared" si="3"/>
        <v>1708998.389569279</v>
      </c>
      <c r="L13" s="63" cm="1">
        <f t="array" ref="L13">+_xlfn.IFS(I13&gt;109%,H13*0.015,I13&gt;104%,H13*0.0125,I13&gt;99%,H13*0.01,I13&lt;99%,H13*0)</f>
        <v>1342881.8810617658</v>
      </c>
      <c r="N13" s="28"/>
    </row>
    <row r="14" spans="1:16" ht="15.75" x14ac:dyDescent="0.25">
      <c r="A14" s="165"/>
      <c r="B14" s="36" t="s">
        <v>107</v>
      </c>
      <c r="C14" s="62">
        <v>44596979.69916074</v>
      </c>
      <c r="D14" s="4">
        <f>IFERROR(+VLOOKUP(B14,COMISIONES!A:E,5,FALSE),"0")*1</f>
        <v>2654522.2344</v>
      </c>
      <c r="E14" s="4"/>
      <c r="F14" s="59">
        <f t="shared" si="6"/>
        <v>2654522.2344</v>
      </c>
      <c r="G14" s="5">
        <f t="shared" si="1"/>
        <v>5.9522466595421812E-2</v>
      </c>
      <c r="H14" s="4">
        <f t="shared" si="4"/>
        <v>66363055.859999999</v>
      </c>
      <c r="I14" s="5">
        <f t="shared" si="2"/>
        <v>1.4880616648855454</v>
      </c>
      <c r="J14" s="4">
        <f t="shared" si="5"/>
        <v>2654522.2344</v>
      </c>
      <c r="K14" s="4">
        <f t="shared" si="3"/>
        <v>1747602.394365031</v>
      </c>
      <c r="L14" s="63" cm="1">
        <f t="array" ref="L14">+_xlfn.IFS(I14&gt;109%,H14*0.015,I14&gt;104%,H14*0.0125,I14&gt;99%,H14*0.01,I14&lt;99%,H14*0)</f>
        <v>995445.83789999993</v>
      </c>
    </row>
    <row r="15" spans="1:16" ht="16.5" thickBot="1" x14ac:dyDescent="0.3">
      <c r="A15" s="166"/>
      <c r="B15" s="3"/>
      <c r="C15" s="64">
        <f>SUM(C11:C14)</f>
        <v>325931818.69955498</v>
      </c>
      <c r="D15" s="64">
        <f>+SUM(D11:D14)</f>
        <v>14576596.715281021</v>
      </c>
      <c r="E15" s="64"/>
      <c r="F15" s="66">
        <f>+D15-E15</f>
        <v>14576596.715281021</v>
      </c>
      <c r="G15" s="65">
        <f t="shared" si="1"/>
        <v>4.47228404193264E-2</v>
      </c>
      <c r="H15" s="64">
        <f t="shared" si="4"/>
        <v>364414917.88202554</v>
      </c>
      <c r="I15" s="65">
        <f t="shared" si="2"/>
        <v>1.1180710104831599</v>
      </c>
      <c r="J15" s="64">
        <f t="shared" si="5"/>
        <v>14576596.715281021</v>
      </c>
      <c r="K15" s="66">
        <f t="shared" si="3"/>
        <v>12973134.249344749</v>
      </c>
      <c r="L15" s="67"/>
      <c r="P15" s="27"/>
    </row>
    <row r="16" spans="1:16" ht="16.5" thickBot="1" x14ac:dyDescent="0.3">
      <c r="A16" s="167" t="s">
        <v>199</v>
      </c>
      <c r="B16" s="68" t="s">
        <v>81</v>
      </c>
      <c r="C16" s="69">
        <v>28840000</v>
      </c>
      <c r="D16" s="59">
        <f>IFERROR(+VLOOKUP(B16,COMISIONES!A:E,5,FALSE),"0")*1</f>
        <v>1610828.7312441282</v>
      </c>
      <c r="E16" s="59"/>
      <c r="F16" s="59">
        <f t="shared" ref="F16:F46" si="7">+D16-E16</f>
        <v>1610828.7312441282</v>
      </c>
      <c r="G16" s="60">
        <f t="shared" si="1"/>
        <v>5.5853978198478788E-2</v>
      </c>
      <c r="H16" s="59">
        <f t="shared" si="4"/>
        <v>40270718.281103209</v>
      </c>
      <c r="I16" s="60">
        <f t="shared" si="2"/>
        <v>1.3963494549619697</v>
      </c>
      <c r="J16" s="59">
        <f t="shared" si="5"/>
        <v>1610828.7312441282</v>
      </c>
      <c r="K16" s="59">
        <f t="shared" si="3"/>
        <v>1134548.8028648279</v>
      </c>
      <c r="L16" s="61" cm="1">
        <f t="array" ref="L16">+_xlfn.IFS(I16&gt;114%,H16*0.02,I16&gt;109%,H16*0.015,I16&gt;104%,H16*0.0125,I16&gt;99%,H16*0.01,I16&lt;99%,H16*0)</f>
        <v>805414.36562206422</v>
      </c>
    </row>
    <row r="17" spans="1:13" ht="16.5" thickBot="1" x14ac:dyDescent="0.3">
      <c r="A17" s="168"/>
      <c r="B17" s="19" t="s">
        <v>82</v>
      </c>
      <c r="C17" s="70">
        <v>26429800</v>
      </c>
      <c r="D17" s="4">
        <f>IFERROR(+VLOOKUP(B17,COMISIONES!A:E,5,FALSE),"0")*1</f>
        <v>1296440.4476436847</v>
      </c>
      <c r="E17" s="4"/>
      <c r="F17" s="59">
        <f t="shared" si="7"/>
        <v>1296440.4476436847</v>
      </c>
      <c r="G17" s="5">
        <f t="shared" si="1"/>
        <v>4.9052223158846629E-2</v>
      </c>
      <c r="H17" s="4">
        <f t="shared" si="4"/>
        <v>32411011.191092119</v>
      </c>
      <c r="I17" s="5">
        <f t="shared" si="2"/>
        <v>1.2263055789711659</v>
      </c>
      <c r="J17" s="4">
        <f t="shared" si="5"/>
        <v>1296440.4476436847</v>
      </c>
      <c r="K17" s="4">
        <f t="shared" si="3"/>
        <v>1047223.3146815131</v>
      </c>
      <c r="L17" s="63" cm="1">
        <f t="array" ref="L17">+_xlfn.IFS(I17&gt;114%,H17*0.02,I17&gt;109%,H17*0.015,I17&gt;104%,H17*0.0125,I17&gt;99%,H17*0.01,I17&lt;99%,H17*0)</f>
        <v>648220.22382184234</v>
      </c>
    </row>
    <row r="18" spans="1:13" ht="16.5" thickBot="1" x14ac:dyDescent="0.3">
      <c r="A18" s="168"/>
      <c r="B18" s="19" t="s">
        <v>92</v>
      </c>
      <c r="C18" s="70">
        <v>26800600</v>
      </c>
      <c r="D18" s="4">
        <f>IFERROR(+VLOOKUP(B18,COMISIONES!A:E,5,FALSE),"0")*1</f>
        <v>778787.59059372125</v>
      </c>
      <c r="E18" s="4"/>
      <c r="F18" s="59">
        <f t="shared" si="7"/>
        <v>778787.59059372125</v>
      </c>
      <c r="G18" s="5">
        <f t="shared" si="1"/>
        <v>2.9058587889589087E-2</v>
      </c>
      <c r="H18" s="4">
        <f t="shared" si="4"/>
        <v>19469689.764843032</v>
      </c>
      <c r="I18" s="5">
        <f t="shared" si="2"/>
        <v>0.72646469723972718</v>
      </c>
      <c r="J18" s="4">
        <f t="shared" si="5"/>
        <v>778787.59059372125</v>
      </c>
      <c r="K18" s="4">
        <f t="shared" si="3"/>
        <v>1084242.1837252616</v>
      </c>
      <c r="L18" s="63" cm="1">
        <f t="array" ref="L18">+_xlfn.IFS(I18&gt;114%,H18*0.02,I18&gt;109%,H18*0.015,I18&gt;104%,H18*0.0125,I18&gt;99%,H18*0.01,I18&lt;99%,H18*0)</f>
        <v>0</v>
      </c>
    </row>
    <row r="19" spans="1:13" ht="16.5" thickBot="1" x14ac:dyDescent="0.3">
      <c r="A19" s="168"/>
      <c r="B19" s="19" t="s">
        <v>95</v>
      </c>
      <c r="C19" s="70">
        <v>37286618</v>
      </c>
      <c r="D19" s="4">
        <f>IFERROR(+VLOOKUP(B19,COMISIONES!A:E,5,FALSE),"0")*1</f>
        <v>2428496.1503044814</v>
      </c>
      <c r="E19" s="4"/>
      <c r="F19" s="59">
        <f t="shared" si="7"/>
        <v>2428496.1503044814</v>
      </c>
      <c r="G19" s="5">
        <f t="shared" si="1"/>
        <v>6.5130502055844308E-2</v>
      </c>
      <c r="H19" s="4">
        <f t="shared" si="4"/>
        <v>60712403.757612035</v>
      </c>
      <c r="I19" s="5">
        <f t="shared" si="2"/>
        <v>1.6282625513961078</v>
      </c>
      <c r="J19" s="4">
        <f t="shared" si="5"/>
        <v>2428496.1503044814</v>
      </c>
      <c r="K19" s="4">
        <f t="shared" si="3"/>
        <v>1452421.7437373132</v>
      </c>
      <c r="L19" s="63" cm="1">
        <f t="array" ref="L19">+_xlfn.IFS(I19&gt;114%,H19*0.02,I19&gt;109%,H19*0.015,I19&gt;104%,H19*0.0125,I19&gt;99%,H19*0.01,I19&lt;99%,H19*0)</f>
        <v>1214248.0751522407</v>
      </c>
    </row>
    <row r="20" spans="1:13" ht="16.5" thickBot="1" x14ac:dyDescent="0.3">
      <c r="A20" s="168"/>
      <c r="B20" s="19" t="s">
        <v>97</v>
      </c>
      <c r="C20" s="70">
        <v>27420660</v>
      </c>
      <c r="D20" s="4">
        <f>IFERROR(+VLOOKUP(B20,COMISIONES!A:E,5,FALSE),"0")*1</f>
        <v>1016209.7221146415</v>
      </c>
      <c r="E20" s="4"/>
      <c r="F20" s="59">
        <f t="shared" si="7"/>
        <v>1016209.7221146415</v>
      </c>
      <c r="G20" s="5">
        <f t="shared" si="1"/>
        <v>3.7060002279837224E-2</v>
      </c>
      <c r="H20" s="4">
        <f t="shared" si="4"/>
        <v>25405243.052866038</v>
      </c>
      <c r="I20" s="5">
        <f t="shared" si="2"/>
        <v>0.92650005699593074</v>
      </c>
      <c r="J20" s="4">
        <f t="shared" si="5"/>
        <v>1016209.7221146415</v>
      </c>
      <c r="K20" s="4">
        <f t="shared" si="3"/>
        <v>1100185.4282452234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68"/>
      <c r="B21" s="19" t="s">
        <v>208</v>
      </c>
      <c r="C21" s="70">
        <v>34257800</v>
      </c>
      <c r="D21" s="4">
        <f>IFERROR(+VLOOKUP(B21,COMISIONES!A:E,5,FALSE),"0")*1</f>
        <v>1665309.6992425369</v>
      </c>
      <c r="E21" s="4"/>
      <c r="F21" s="59">
        <f t="shared" si="7"/>
        <v>1665309.6992425369</v>
      </c>
      <c r="G21" s="5">
        <f t="shared" si="1"/>
        <v>4.8611110440324158E-2</v>
      </c>
      <c r="H21" s="4">
        <f t="shared" si="4"/>
        <v>41632742.481063426</v>
      </c>
      <c r="I21" s="5">
        <f t="shared" si="2"/>
        <v>1.215277761008104</v>
      </c>
      <c r="J21" s="4">
        <f t="shared" si="5"/>
        <v>1665309.6992425369</v>
      </c>
      <c r="K21" s="4">
        <f t="shared" si="3"/>
        <v>1358020.4291982276</v>
      </c>
      <c r="L21" s="63" cm="1">
        <f t="array" ref="L21">+_xlfn.IFS(I21&gt;114%,H21*0.02,I21&gt;109%,H21*0.015,I21&gt;104%,H21*0.0125,I21&gt;99%,H21*0.01,I21&lt;99%,H21*0)</f>
        <v>832654.84962126857</v>
      </c>
    </row>
    <row r="22" spans="1:13" ht="16.5" thickBot="1" x14ac:dyDescent="0.3">
      <c r="A22" s="168"/>
      <c r="B22" s="19" t="s">
        <v>151</v>
      </c>
      <c r="C22" s="70">
        <v>29478600</v>
      </c>
      <c r="D22" s="4">
        <f>IFERROR(+VLOOKUP(B22,COMISIONES!A:E,5,FALSE),"0")*1</f>
        <v>924978.13025321555</v>
      </c>
      <c r="E22" s="4"/>
      <c r="F22" s="59">
        <f t="shared" si="7"/>
        <v>924978.13025321555</v>
      </c>
      <c r="G22" s="5">
        <f t="shared" si="1"/>
        <v>3.1377953167830749E-2</v>
      </c>
      <c r="H22" s="4">
        <f t="shared" si="4"/>
        <v>23124453.25633039</v>
      </c>
      <c r="I22" s="5">
        <f t="shared" si="2"/>
        <v>0.78444882919576875</v>
      </c>
      <c r="J22" s="4">
        <f t="shared" si="5"/>
        <v>924978.13025321555</v>
      </c>
      <c r="K22" s="4">
        <f t="shared" si="3"/>
        <v>1189734.2445727827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68"/>
      <c r="B23" s="19" t="s">
        <v>209</v>
      </c>
      <c r="C23" s="70">
        <v>39140000</v>
      </c>
      <c r="D23" s="4">
        <f>IFERROR(+VLOOKUP(B23,COMISIONES!A:E,5,FALSE),"0")*1</f>
        <v>2496587.8255589949</v>
      </c>
      <c r="E23" s="4"/>
      <c r="F23" s="59">
        <f t="shared" si="7"/>
        <v>2496587.8255589949</v>
      </c>
      <c r="G23" s="5">
        <f t="shared" si="1"/>
        <v>6.378609671842092E-2</v>
      </c>
      <c r="H23" s="4">
        <f t="shared" si="4"/>
        <v>62414695.638974875</v>
      </c>
      <c r="I23" s="5">
        <f t="shared" si="2"/>
        <v>1.594652417960523</v>
      </c>
      <c r="J23" s="4">
        <f t="shared" si="5"/>
        <v>2496587.8255589949</v>
      </c>
      <c r="K23" s="4">
        <f t="shared" si="3"/>
        <v>1526808.8406017085</v>
      </c>
      <c r="L23" s="63" cm="1">
        <f t="array" ref="L23">+_xlfn.IFS(I23&gt;114%,H23*0.02,I23&gt;109%,H23*0.015,I23&gt;104%,H23*0.0125,I23&gt;99%,H23*0.01,I23&lt;99%,H23*0)</f>
        <v>1248293.9127794974</v>
      </c>
    </row>
    <row r="24" spans="1:13" ht="16.5" thickBot="1" x14ac:dyDescent="0.3">
      <c r="A24" s="169"/>
      <c r="B24" s="71"/>
      <c r="C24" s="66">
        <f>SUM(C16:C23)</f>
        <v>249654078</v>
      </c>
      <c r="D24" s="66">
        <f>+SUM(D16:D23)</f>
        <v>12217638.296955407</v>
      </c>
      <c r="E24" s="66"/>
      <c r="F24" s="66">
        <f>+D24-E24</f>
        <v>12217638.296955407</v>
      </c>
      <c r="G24" s="65">
        <f t="shared" si="1"/>
        <v>4.8938268482661862E-2</v>
      </c>
      <c r="H24" s="64">
        <f t="shared" si="4"/>
        <v>305440957.42388517</v>
      </c>
      <c r="I24" s="65">
        <f t="shared" si="2"/>
        <v>1.2234567120665465</v>
      </c>
      <c r="J24" s="64">
        <f t="shared" si="5"/>
        <v>12217638.296955407</v>
      </c>
      <c r="K24" s="66">
        <f t="shared" si="3"/>
        <v>9893184.9876268581</v>
      </c>
      <c r="L24" s="67"/>
    </row>
    <row r="25" spans="1:13" ht="16.5" thickBot="1" x14ac:dyDescent="0.3">
      <c r="A25" s="164" t="s">
        <v>207</v>
      </c>
      <c r="B25" s="57" t="s">
        <v>202</v>
      </c>
      <c r="C25" s="72">
        <v>89144394.94780001</v>
      </c>
      <c r="D25" s="59">
        <f>IFERROR(+VLOOKUP(B25,COMISIONES!A:E,5,FALSE),"0")*1</f>
        <v>2271654.6938606505</v>
      </c>
      <c r="E25" s="59"/>
      <c r="F25" s="59">
        <f t="shared" si="7"/>
        <v>2271654.6938606505</v>
      </c>
      <c r="G25" s="60">
        <f t="shared" si="1"/>
        <v>2.5482866255257617E-2</v>
      </c>
      <c r="H25" s="59">
        <f t="shared" si="4"/>
        <v>56791367.346516266</v>
      </c>
      <c r="I25" s="60">
        <f t="shared" si="2"/>
        <v>0.63707165638144048</v>
      </c>
      <c r="J25" s="59">
        <f t="shared" si="5"/>
        <v>2271654.6938606505</v>
      </c>
      <c r="K25" s="59">
        <f t="shared" si="3"/>
        <v>3619697.5105808065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65"/>
      <c r="B26" s="36" t="s">
        <v>1831</v>
      </c>
      <c r="C26" s="73">
        <v>24731127.491700001</v>
      </c>
      <c r="D26" s="4">
        <f>IFERROR(+VLOOKUP(B26,COMISIONES!A:E,5,FALSE),"0")*1</f>
        <v>352938.8067079538</v>
      </c>
      <c r="E26" s="4"/>
      <c r="F26" s="59">
        <f t="shared" si="7"/>
        <v>352938.8067079538</v>
      </c>
      <c r="G26" s="5">
        <f t="shared" si="1"/>
        <v>1.427103583637274E-2</v>
      </c>
      <c r="H26" s="4">
        <f t="shared" si="4"/>
        <v>8823470.1676988453</v>
      </c>
      <c r="I26" s="5">
        <f t="shared" si="2"/>
        <v>0.35677589590931852</v>
      </c>
      <c r="J26" s="4">
        <f t="shared" si="5"/>
        <v>352938.8067079538</v>
      </c>
      <c r="K26" s="4">
        <f t="shared" si="3"/>
        <v>1015757.8618746687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65"/>
      <c r="B27" s="36" t="s">
        <v>86</v>
      </c>
      <c r="C27" s="73">
        <v>27718182.040500004</v>
      </c>
      <c r="D27" s="4">
        <f>IFERROR(+VLOOKUP(B27,COMISIONES!A:E,5,FALSE),"0")*1</f>
        <v>1366144.2965303787</v>
      </c>
      <c r="E27" s="4"/>
      <c r="F27" s="59">
        <f t="shared" si="7"/>
        <v>1366144.2965303787</v>
      </c>
      <c r="G27" s="5">
        <f t="shared" si="1"/>
        <v>4.9286937163997901E-2</v>
      </c>
      <c r="H27" s="4">
        <f t="shared" si="4"/>
        <v>34153607.413259469</v>
      </c>
      <c r="I27" s="5">
        <f t="shared" si="2"/>
        <v>1.2321734290999475</v>
      </c>
      <c r="J27" s="4">
        <f t="shared" si="5"/>
        <v>1366144.2965303787</v>
      </c>
      <c r="K27" s="4">
        <f t="shared" si="3"/>
        <v>1098001.572665401</v>
      </c>
      <c r="L27" s="63" cm="1">
        <f t="array" ref="L27">+_xlfn.IFS(I27&gt;114%,H27*0.02,I27&gt;109%,H27*0.015,I27&gt;104%,H27*0.0125,I27&gt;99%,H27*0.01,I27&lt;99%,H27*0)</f>
        <v>683072.14826518937</v>
      </c>
      <c r="M27" s="27"/>
    </row>
    <row r="28" spans="1:13" ht="16.5" thickBot="1" x14ac:dyDescent="0.3">
      <c r="A28" s="165"/>
      <c r="B28" s="36" t="s">
        <v>1832</v>
      </c>
      <c r="C28" s="73">
        <v>40364706.050000004</v>
      </c>
      <c r="D28" s="4">
        <f>IFERROR(+VLOOKUP(B28,COMISIONES!A:E,5,FALSE),"0")*1</f>
        <v>510611.18352558248</v>
      </c>
      <c r="E28" s="4"/>
      <c r="F28" s="59">
        <f t="shared" si="7"/>
        <v>510611.18352558248</v>
      </c>
      <c r="G28" s="5">
        <f t="shared" si="1"/>
        <v>1.2649941830199019E-2</v>
      </c>
      <c r="H28" s="4">
        <f t="shared" si="4"/>
        <v>12765279.588139562</v>
      </c>
      <c r="I28" s="5">
        <f t="shared" si="2"/>
        <v>0.31624854575497546</v>
      </c>
      <c r="J28" s="4">
        <f t="shared" si="5"/>
        <v>510611.18352558248</v>
      </c>
      <c r="K28" s="4">
        <f t="shared" si="3"/>
        <v>1660587.2861031007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65"/>
      <c r="B29" s="36" t="s">
        <v>98</v>
      </c>
      <c r="C29" s="73">
        <v>27707000</v>
      </c>
      <c r="D29" s="4">
        <f>IFERROR(+VLOOKUP(B29,COMISIONES!A:E,5,FALSE),"0")*1</f>
        <v>701564.76974557177</v>
      </c>
      <c r="E29" s="4"/>
      <c r="F29" s="59">
        <f t="shared" si="7"/>
        <v>701564.76974557177</v>
      </c>
      <c r="G29" s="5">
        <f t="shared" si="1"/>
        <v>2.5320849234690575E-2</v>
      </c>
      <c r="H29" s="4">
        <f t="shared" si="4"/>
        <v>17539119.243639294</v>
      </c>
      <c r="I29" s="5">
        <f t="shared" si="2"/>
        <v>0.63302123086726436</v>
      </c>
      <c r="J29" s="4">
        <f t="shared" si="5"/>
        <v>701564.76974557177</v>
      </c>
      <c r="K29" s="4">
        <f t="shared" si="3"/>
        <v>1125226.4679272678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6.5" thickBot="1" x14ac:dyDescent="0.3">
      <c r="A30" s="165"/>
      <c r="B30" s="36" t="s">
        <v>201</v>
      </c>
      <c r="C30" s="73">
        <v>26604900</v>
      </c>
      <c r="D30" s="4">
        <f>IFERROR(+VLOOKUP(B30,COMISIONES!A:E,5,FALSE),"0")*1</f>
        <v>497399.74394556612</v>
      </c>
      <c r="E30" s="4"/>
      <c r="F30" s="59">
        <f t="shared" si="7"/>
        <v>497399.74394556612</v>
      </c>
      <c r="G30" s="5">
        <f t="shared" si="1"/>
        <v>1.8695794532043574E-2</v>
      </c>
      <c r="H30" s="4">
        <f t="shared" si="4"/>
        <v>12434993.598639153</v>
      </c>
      <c r="I30" s="5">
        <f t="shared" si="2"/>
        <v>0.46739486330108937</v>
      </c>
      <c r="J30" s="4">
        <f t="shared" si="5"/>
        <v>497399.74394556612</v>
      </c>
      <c r="K30" s="4">
        <f t="shared" si="3"/>
        <v>1087812.5106689348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65"/>
      <c r="B31" s="36" t="s">
        <v>99</v>
      </c>
      <c r="C31" s="73">
        <v>28533060</v>
      </c>
      <c r="D31" s="4">
        <f>IFERROR(+VLOOKUP(B31,COMISIONES!A:E,5,FALSE),"0")*1</f>
        <v>990632.51854507462</v>
      </c>
      <c r="E31" s="4"/>
      <c r="F31" s="59">
        <f t="shared" si="7"/>
        <v>990632.51854507462</v>
      </c>
      <c r="G31" s="5">
        <f t="shared" si="1"/>
        <v>3.4718761974533212E-2</v>
      </c>
      <c r="H31" s="4">
        <f t="shared" si="4"/>
        <v>24765812.963626865</v>
      </c>
      <c r="I31" s="5">
        <f t="shared" si="2"/>
        <v>0.8679690493633303</v>
      </c>
      <c r="J31" s="4">
        <f t="shared" si="5"/>
        <v>990632.51854507462</v>
      </c>
      <c r="K31" s="4">
        <f t="shared" si="3"/>
        <v>1147601.1450606219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65"/>
      <c r="B32" s="36" t="s">
        <v>1830</v>
      </c>
      <c r="C32" s="73">
        <v>24731127.491700001</v>
      </c>
      <c r="D32" s="4">
        <f>IFERROR(+VLOOKUP(B32,COMISIONES!A:E,5,FALSE),"0")*1</f>
        <v>225665.74311576691</v>
      </c>
      <c r="E32" s="4"/>
      <c r="F32" s="59">
        <f t="shared" si="7"/>
        <v>225665.74311576691</v>
      </c>
      <c r="G32" s="5">
        <f t="shared" si="1"/>
        <v>9.124765669963994E-3</v>
      </c>
      <c r="H32" s="4">
        <f t="shared" si="4"/>
        <v>5641643.5778941726</v>
      </c>
      <c r="I32" s="5">
        <f t="shared" si="2"/>
        <v>0.22811914174909984</v>
      </c>
      <c r="J32" s="4">
        <f t="shared" si="5"/>
        <v>225665.74311576691</v>
      </c>
      <c r="K32" s="4">
        <f t="shared" si="3"/>
        <v>1021060.9061910097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65"/>
      <c r="B33" s="19" t="s">
        <v>262</v>
      </c>
      <c r="C33" s="73">
        <v>26553552.440000001</v>
      </c>
      <c r="D33" s="4">
        <f>IFERROR(+VLOOKUP(B33,COMISIONES!A:E,5,FALSE),"0")*1</f>
        <v>284023.11062992789</v>
      </c>
      <c r="E33" s="4"/>
      <c r="F33" s="59">
        <f t="shared" si="7"/>
        <v>284023.11062992789</v>
      </c>
      <c r="G33" s="5">
        <f t="shared" si="1"/>
        <v>1.0696237773522098E-2</v>
      </c>
      <c r="H33" s="4">
        <f t="shared" si="4"/>
        <v>7100577.7657481972</v>
      </c>
      <c r="I33" s="5">
        <f t="shared" si="2"/>
        <v>0.26740594433805243</v>
      </c>
      <c r="J33" s="4">
        <f t="shared" si="5"/>
        <v>284023.11062992789</v>
      </c>
      <c r="K33" s="4">
        <f t="shared" si="3"/>
        <v>1094563.7220570864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65"/>
      <c r="B34" s="36" t="s">
        <v>1828</v>
      </c>
      <c r="C34" s="73">
        <v>27174687.760000002</v>
      </c>
      <c r="D34" s="4">
        <f>IFERROR(+VLOOKUP(B34,COMISIONES!A:E,5,FALSE),"0")*1</f>
        <v>397170.54603474552</v>
      </c>
      <c r="E34" s="4"/>
      <c r="F34" s="59">
        <f t="shared" si="7"/>
        <v>397170.54603474552</v>
      </c>
      <c r="G34" s="5">
        <f t="shared" si="1"/>
        <v>1.461545941364463E-2</v>
      </c>
      <c r="H34" s="4">
        <f t="shared" si="4"/>
        <v>9929263.6508686375</v>
      </c>
      <c r="I34" s="5">
        <f t="shared" si="2"/>
        <v>0.36538648534111573</v>
      </c>
      <c r="J34" s="4">
        <f t="shared" si="5"/>
        <v>397170.54603474552</v>
      </c>
      <c r="K34" s="4">
        <f t="shared" si="3"/>
        <v>1115729.883915219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65"/>
      <c r="B35" s="36" t="s">
        <v>110</v>
      </c>
      <c r="C35" s="73">
        <v>128813905.0625</v>
      </c>
      <c r="D35" s="4">
        <f>IFERROR(+VLOOKUP(B35,COMISIONES!A:E,5,FALSE),"0")*1</f>
        <v>-185391.21919999999</v>
      </c>
      <c r="E35" s="4"/>
      <c r="F35" s="59">
        <f t="shared" si="7"/>
        <v>-185391.21919999999</v>
      </c>
      <c r="G35" s="5">
        <f t="shared" si="1"/>
        <v>-1.4392174440333045E-3</v>
      </c>
      <c r="H35" s="4">
        <f t="shared" si="4"/>
        <v>-4634780.4799999995</v>
      </c>
      <c r="I35" s="5">
        <f t="shared" si="2"/>
        <v>-3.5980436100832611E-2</v>
      </c>
      <c r="J35" s="4">
        <f t="shared" si="5"/>
        <v>-185391.21919999999</v>
      </c>
      <c r="K35" s="4">
        <f t="shared" si="3"/>
        <v>5374970.6784041664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65"/>
      <c r="B36" s="36" t="s">
        <v>265</v>
      </c>
      <c r="C36" s="73">
        <v>40000000</v>
      </c>
      <c r="D36" s="4">
        <f>IFERROR(+VLOOKUP(B36,COMISIONES!A:E,5,FALSE),"0")*1</f>
        <v>1248012.5022125</v>
      </c>
      <c r="E36" s="4"/>
      <c r="F36" s="59">
        <f t="shared" si="7"/>
        <v>1248012.5022125</v>
      </c>
      <c r="G36" s="5">
        <f t="shared" si="1"/>
        <v>3.1200312555312498E-2</v>
      </c>
      <c r="H36" s="4">
        <f t="shared" si="4"/>
        <v>31200312.555312499</v>
      </c>
      <c r="I36" s="5">
        <f t="shared" si="2"/>
        <v>0.78000781388281248</v>
      </c>
      <c r="J36" s="4">
        <f t="shared" si="5"/>
        <v>1248012.5022125</v>
      </c>
      <c r="K36" s="4">
        <f t="shared" si="3"/>
        <v>1614666.1457411458</v>
      </c>
      <c r="L36" s="63" cm="1">
        <f t="array" ref="L36">+_xlfn.IFS(I36&gt;109%,H36*0.015,I36&gt;104%,H36*0.0125,I36&gt;99%,H36*0.01,I36&lt;99%,H36*0)</f>
        <v>0</v>
      </c>
    </row>
    <row r="37" spans="1:12" ht="15.75" x14ac:dyDescent="0.25">
      <c r="A37" s="165"/>
      <c r="B37" s="36" t="s">
        <v>80</v>
      </c>
      <c r="C37" s="73">
        <v>38388577.332900003</v>
      </c>
      <c r="D37" s="4">
        <f>IFERROR(+VLOOKUP(B37,COMISIONES!A:E,5,FALSE),"0")*1</f>
        <v>1062479.6503569337</v>
      </c>
      <c r="E37" s="4"/>
      <c r="F37" s="59">
        <f t="shared" si="7"/>
        <v>1062479.6503569337</v>
      </c>
      <c r="G37" s="5">
        <f t="shared" si="1"/>
        <v>2.7676973833733642E-2</v>
      </c>
      <c r="H37" s="4">
        <f t="shared" si="4"/>
        <v>26561991.258923344</v>
      </c>
      <c r="I37" s="5">
        <f t="shared" si="2"/>
        <v>0.69192434584334106</v>
      </c>
      <c r="J37" s="4">
        <f t="shared" si="5"/>
        <v>1062479.6503569337</v>
      </c>
      <c r="K37" s="4">
        <f t="shared" si="3"/>
        <v>1555254.0701059613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66"/>
      <c r="B38" s="3"/>
      <c r="C38" s="74">
        <f>SUM(C25:C37)</f>
        <v>550465220.6171</v>
      </c>
      <c r="D38" s="66">
        <f>+SUM(D25:D37)</f>
        <v>9722906.3460106514</v>
      </c>
      <c r="E38" s="66"/>
      <c r="F38" s="66">
        <f>+D38-E38</f>
        <v>9722906.3460106514</v>
      </c>
      <c r="G38" s="65">
        <f t="shared" si="1"/>
        <v>1.7663071129381744E-2</v>
      </c>
      <c r="H38" s="64">
        <f t="shared" si="4"/>
        <v>243072658.65026629</v>
      </c>
      <c r="I38" s="65">
        <f t="shared" si="2"/>
        <v>0.44157677823454361</v>
      </c>
      <c r="J38" s="64">
        <f t="shared" si="5"/>
        <v>9722906.3460106514</v>
      </c>
      <c r="K38" s="66">
        <f t="shared" si="3"/>
        <v>22530929.761295389</v>
      </c>
      <c r="L38" s="67"/>
    </row>
    <row r="39" spans="1:12" ht="16.5" thickBot="1" x14ac:dyDescent="0.3">
      <c r="A39" s="164" t="s">
        <v>254</v>
      </c>
      <c r="B39" s="136" t="s">
        <v>144</v>
      </c>
      <c r="C39" s="4">
        <v>36050000</v>
      </c>
      <c r="D39" s="4">
        <f>IFERROR(+VLOOKUP(B39,COMISIONES!A:E,5,FALSE),"0")*1</f>
        <v>0</v>
      </c>
      <c r="E39" s="4"/>
      <c r="F39" s="59">
        <f t="shared" si="7"/>
        <v>0</v>
      </c>
      <c r="G39" s="5">
        <f t="shared" si="1"/>
        <v>0</v>
      </c>
      <c r="H39" s="4">
        <f t="shared" ref="H39:H47" si="8">+D39/$N$3*$N$4</f>
        <v>0</v>
      </c>
      <c r="I39" s="5">
        <f t="shared" ref="I39:I47" si="9">+H39/C39</f>
        <v>0</v>
      </c>
      <c r="J39" s="4">
        <f t="shared" ref="J39:J47" si="10">+D39/$N$3</f>
        <v>0</v>
      </c>
      <c r="K39" s="4">
        <f t="shared" ref="K39:K47" si="11">+(C39-D39)/$N$2</f>
        <v>1502083.3333333333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65"/>
      <c r="B40" s="136" t="s">
        <v>145</v>
      </c>
      <c r="C40" s="4">
        <v>30900000</v>
      </c>
      <c r="D40" s="4">
        <f>IFERROR(+VLOOKUP(B40,COMISIONES!A:E,5,FALSE),"0")*1</f>
        <v>0</v>
      </c>
      <c r="E40" s="4"/>
      <c r="F40" s="59">
        <f t="shared" si="7"/>
        <v>0</v>
      </c>
      <c r="G40" s="5">
        <f t="shared" si="1"/>
        <v>0</v>
      </c>
      <c r="H40" s="4">
        <f t="shared" si="8"/>
        <v>0</v>
      </c>
      <c r="I40" s="5">
        <f t="shared" si="9"/>
        <v>0</v>
      </c>
      <c r="J40" s="4">
        <f t="shared" si="10"/>
        <v>0</v>
      </c>
      <c r="K40" s="4">
        <f t="shared" si="11"/>
        <v>1287500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65"/>
      <c r="B41" s="136" t="s">
        <v>106</v>
      </c>
      <c r="C41" s="4">
        <v>33394325.217844613</v>
      </c>
      <c r="D41" s="4">
        <f>IFERROR(+VLOOKUP(B41,COMISIONES!A:E,5,FALSE),"0")*1</f>
        <v>0</v>
      </c>
      <c r="E41" s="4"/>
      <c r="F41" s="59">
        <f t="shared" si="7"/>
        <v>0</v>
      </c>
      <c r="G41" s="5">
        <f t="shared" si="1"/>
        <v>0</v>
      </c>
      <c r="H41" s="4">
        <f t="shared" si="8"/>
        <v>0</v>
      </c>
      <c r="I41" s="5">
        <f t="shared" si="9"/>
        <v>0</v>
      </c>
      <c r="J41" s="4">
        <f t="shared" si="10"/>
        <v>0</v>
      </c>
      <c r="K41" s="4">
        <f t="shared" si="11"/>
        <v>1391430.2174101921</v>
      </c>
      <c r="L41" s="63" cm="1">
        <f t="array" ref="L41">+_xlfn.IFS(I41&gt;114%,H41*0.02,I41&gt;109%,H41*0.015,I41&gt;104%,H41*0.0125,I41&gt;99%,H41*0.01,I41&lt;99%,H41*0)</f>
        <v>0</v>
      </c>
    </row>
    <row r="42" spans="1:12" ht="16.5" thickBot="1" x14ac:dyDescent="0.3">
      <c r="A42" s="165"/>
      <c r="B42" s="137" t="s">
        <v>139</v>
      </c>
      <c r="C42" s="4">
        <v>58220655.466968231</v>
      </c>
      <c r="D42" s="4">
        <f>IFERROR(+VLOOKUP(B42,COMISIONES!A:E,5,FALSE),"0")*1</f>
        <v>0</v>
      </c>
      <c r="E42" s="4"/>
      <c r="F42" s="59">
        <f t="shared" si="7"/>
        <v>0</v>
      </c>
      <c r="G42" s="5">
        <f t="shared" si="1"/>
        <v>0</v>
      </c>
      <c r="H42" s="4">
        <f t="shared" si="8"/>
        <v>0</v>
      </c>
      <c r="I42" s="5">
        <f t="shared" si="9"/>
        <v>0</v>
      </c>
      <c r="J42" s="4">
        <f t="shared" si="10"/>
        <v>0</v>
      </c>
      <c r="K42" s="4">
        <f t="shared" si="11"/>
        <v>2425860.6444570096</v>
      </c>
      <c r="L42" s="63" cm="1">
        <f t="array" ref="L42">+_xlfn.IFS(I42&gt;114%,H42*0.02,I42&gt;109%,H42*0.015,I42&gt;104%,H42*0.0125,I42&gt;99%,H42*0.01,I42&lt;99%,H42*0)</f>
        <v>0</v>
      </c>
    </row>
    <row r="43" spans="1:12" ht="16.5" thickBot="1" x14ac:dyDescent="0.3">
      <c r="A43" s="165"/>
      <c r="B43" s="138" t="s">
        <v>255</v>
      </c>
      <c r="C43" s="4">
        <v>103000000</v>
      </c>
      <c r="D43" s="4">
        <f>IFERROR(+VLOOKUP(B43,COMISIONES!A:E,5,FALSE),"0")*1</f>
        <v>18228911.027604736</v>
      </c>
      <c r="E43" s="4"/>
      <c r="F43" s="59">
        <f t="shared" si="7"/>
        <v>18228911.027604736</v>
      </c>
      <c r="G43" s="5">
        <f t="shared" si="1"/>
        <v>0.1769797187146091</v>
      </c>
      <c r="H43" s="4">
        <f t="shared" si="8"/>
        <v>455722775.69011843</v>
      </c>
      <c r="I43" s="5">
        <f t="shared" si="9"/>
        <v>4.4244929678652278</v>
      </c>
      <c r="J43" s="4">
        <f t="shared" si="10"/>
        <v>18228911.027604736</v>
      </c>
      <c r="K43" s="4">
        <f t="shared" si="11"/>
        <v>3532128.7071831361</v>
      </c>
      <c r="L43" s="63" cm="1">
        <f t="array" ref="L43">+_xlfn.IFS(I43&gt;114%,H43*0.02,I43&gt;109%,H43*0.015,I43&gt;104%,H43*0.0125,I43&gt;99%,H43*0.01,I43&lt;99%,H43*0)</f>
        <v>9114455.5138023682</v>
      </c>
    </row>
    <row r="44" spans="1:12" ht="16.5" thickBot="1" x14ac:dyDescent="0.3">
      <c r="A44" s="165"/>
      <c r="B44" s="138" t="s">
        <v>256</v>
      </c>
      <c r="C44" s="4">
        <v>103000000</v>
      </c>
      <c r="D44" s="4">
        <f>IFERROR(+VLOOKUP(B44,COMISIONES!A:E,5,FALSE),"0")*1</f>
        <v>0</v>
      </c>
      <c r="E44" s="4"/>
      <c r="F44" s="59">
        <f t="shared" si="7"/>
        <v>0</v>
      </c>
      <c r="G44" s="5">
        <f t="shared" si="1"/>
        <v>0</v>
      </c>
      <c r="H44" s="4">
        <f t="shared" si="8"/>
        <v>0</v>
      </c>
      <c r="I44" s="5">
        <f t="shared" si="9"/>
        <v>0</v>
      </c>
      <c r="J44" s="4">
        <f t="shared" si="10"/>
        <v>0</v>
      </c>
      <c r="K44" s="4">
        <f t="shared" si="11"/>
        <v>4291666.666666667</v>
      </c>
      <c r="L44" s="63" cm="1">
        <f t="array" ref="L44">+_xlfn.IFS(I44&gt;114%,H44*0.02,I44&gt;109%,H44*0.015,I44&gt;104%,H44*0.0125,I44&gt;99%,H44*0.01,I44&lt;99%,H44*0)</f>
        <v>0</v>
      </c>
    </row>
    <row r="45" spans="1:12" ht="16.5" thickBot="1" x14ac:dyDescent="0.3">
      <c r="A45" s="165"/>
      <c r="B45" s="138" t="s">
        <v>263</v>
      </c>
      <c r="C45" s="4">
        <v>25750000</v>
      </c>
      <c r="D45" s="4">
        <f>IFERROR(+VLOOKUP(B45,COMISIONES!A:E,5,FALSE),"0")*1</f>
        <v>-185586.34315999999</v>
      </c>
      <c r="E45" s="4"/>
      <c r="F45" s="59">
        <f t="shared" si="7"/>
        <v>-185586.34315999999</v>
      </c>
      <c r="G45" s="5">
        <f t="shared" si="1"/>
        <v>-7.2072366275728154E-3</v>
      </c>
      <c r="H45" s="4">
        <f t="shared" si="8"/>
        <v>-4639658.5789999999</v>
      </c>
      <c r="I45" s="5">
        <f t="shared" si="9"/>
        <v>-0.18018091568932038</v>
      </c>
      <c r="J45" s="4">
        <f t="shared" si="10"/>
        <v>-185586.34315999999</v>
      </c>
      <c r="K45" s="4">
        <f t="shared" si="11"/>
        <v>1080649.4309650001</v>
      </c>
      <c r="L45" s="63" cm="1">
        <f t="array" ref="L45">+_xlfn.IFS(I45&gt;114%,H45*0.02,I45&gt;109%,H45*0.015,I45&gt;104%,H45*0.0125,I45&gt;99%,H45*0.01,I45&lt;99%,H45*0)</f>
        <v>0</v>
      </c>
    </row>
    <row r="46" spans="1:12" ht="15.75" x14ac:dyDescent="0.25">
      <c r="A46" s="165"/>
      <c r="B46" s="138" t="s">
        <v>257</v>
      </c>
      <c r="C46" s="4">
        <v>103000000</v>
      </c>
      <c r="D46" s="4">
        <f>IFERROR(+VLOOKUP(B46,COMISIONES!A:E,5,FALSE),"0")*1</f>
        <v>0</v>
      </c>
      <c r="E46" s="4"/>
      <c r="F46" s="59">
        <f t="shared" si="7"/>
        <v>0</v>
      </c>
      <c r="G46" s="5">
        <f t="shared" si="1"/>
        <v>0</v>
      </c>
      <c r="H46" s="4">
        <f t="shared" si="8"/>
        <v>0</v>
      </c>
      <c r="I46" s="5">
        <f t="shared" si="9"/>
        <v>0</v>
      </c>
      <c r="J46" s="4">
        <f t="shared" si="10"/>
        <v>0</v>
      </c>
      <c r="K46" s="4">
        <f t="shared" si="11"/>
        <v>4291666.666666667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66"/>
      <c r="B47" s="135"/>
      <c r="C47" s="66">
        <f>SUM(C39:C46)</f>
        <v>493314980.68481284</v>
      </c>
      <c r="D47" s="66">
        <f>SUM(D39:D46)</f>
        <v>18043324.684444737</v>
      </c>
      <c r="E47" s="66"/>
      <c r="F47" s="66">
        <f>+SUM(F39:F46)</f>
        <v>18043324.684444737</v>
      </c>
      <c r="G47" s="65">
        <f t="shared" si="1"/>
        <v>3.657566745570396E-2</v>
      </c>
      <c r="H47" s="64">
        <f t="shared" si="8"/>
        <v>451083117.11111844</v>
      </c>
      <c r="I47" s="65">
        <f t="shared" si="9"/>
        <v>0.91439168639259905</v>
      </c>
      <c r="J47" s="64">
        <f t="shared" si="10"/>
        <v>18043324.684444737</v>
      </c>
      <c r="K47" s="66">
        <f t="shared" si="11"/>
        <v>19802985.666682005</v>
      </c>
      <c r="L47" s="67"/>
    </row>
    <row r="48" spans="1:12" ht="16.5" thickBot="1" x14ac:dyDescent="0.3">
      <c r="A48" s="75" t="s">
        <v>261</v>
      </c>
      <c r="B48" s="76"/>
      <c r="C48" s="77">
        <f>+C10+C15+C24+C38+C47</f>
        <v>1874635204.0827243</v>
      </c>
      <c r="D48" s="77">
        <f>+D38+D24+D10+D15+D47</f>
        <v>65196364.31521754</v>
      </c>
      <c r="E48" s="77"/>
      <c r="F48" s="77">
        <f>+D48-E48</f>
        <v>65196364.31521754</v>
      </c>
      <c r="G48" s="78">
        <f>+D48/C48</f>
        <v>3.4778160664660461E-2</v>
      </c>
      <c r="H48" s="77">
        <f>+D48/$N$3*$N$4</f>
        <v>1629909107.8804386</v>
      </c>
      <c r="I48" s="140">
        <f t="shared" si="2"/>
        <v>0.86945401661651156</v>
      </c>
      <c r="J48" s="77">
        <f>+D48/$N$3</f>
        <v>65196364.31521754</v>
      </c>
      <c r="K48" s="77">
        <f>+(C48-D48)/$N$2</f>
        <v>75393284.990312785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workbookViewId="0">
      <selection activeCell="C45" sqref="C45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196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1" t="s">
        <v>37</v>
      </c>
      <c r="B2">
        <v>22</v>
      </c>
      <c r="C2" s="12" t="str">
        <f>+AVANCE!B11</f>
        <v>22 - ALMIRON NICOLAS</v>
      </c>
      <c r="D2" s="22">
        <f>H2/G2</f>
        <v>0.88607594936708856</v>
      </c>
      <c r="E2" s="13">
        <v>33</v>
      </c>
      <c r="F2" s="12">
        <f>+H2-E2</f>
        <v>37</v>
      </c>
      <c r="G2" s="13">
        <f>VLOOKUP(B2,'Base Cobertura'!$A:$C,3,FALSE)</f>
        <v>79</v>
      </c>
      <c r="H2" s="13">
        <f>VLOOKUP(B2,'Base Cobertura'!$A:$C,2,FALSE)</f>
        <v>70</v>
      </c>
      <c r="I2" s="17">
        <f>(+G2*$M$2)-H2</f>
        <v>-2.8500000000000085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1"/>
      <c r="B3">
        <v>20</v>
      </c>
      <c r="C3" s="13" t="str">
        <f>+AVANCE!B2</f>
        <v>20 - FLORES JAVIER</v>
      </c>
      <c r="D3" s="22">
        <f t="shared" ref="D3:D7" si="0">H3/G3</f>
        <v>0.92173913043478262</v>
      </c>
      <c r="E3" s="13">
        <v>126</v>
      </c>
      <c r="F3" s="12">
        <f t="shared" ref="F3:F13" si="1">+H3-E3</f>
        <v>86</v>
      </c>
      <c r="G3" s="13">
        <f>VLOOKUP(B3,'Base Cobertura'!$A:$C,3,FALSE)</f>
        <v>230</v>
      </c>
      <c r="H3" s="13">
        <f>VLOOKUP(B3,'Base Cobertura'!$A:$C,2,FALSE)</f>
        <v>212</v>
      </c>
      <c r="I3" s="17">
        <f t="shared" ref="I3:I13" si="2">(+G3*$M$2)-H3</f>
        <v>-16.5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135 - ALMACEN</v>
      </c>
      <c r="S3" s="12">
        <v>48</v>
      </c>
      <c r="T3" s="12">
        <v>174</v>
      </c>
      <c r="U3" s="41">
        <f>+S3/T3</f>
        <v>0.27586206896551724</v>
      </c>
    </row>
    <row r="4" spans="1:21" x14ac:dyDescent="0.25">
      <c r="A4" s="141"/>
      <c r="B4">
        <v>15</v>
      </c>
      <c r="C4" s="13" t="str">
        <f>+AVANCE!B12</f>
        <v>15 - GALARZA GERARDO</v>
      </c>
      <c r="D4" s="22">
        <f t="shared" si="0"/>
        <v>0.75384615384615383</v>
      </c>
      <c r="E4" s="13">
        <v>21</v>
      </c>
      <c r="F4" s="12">
        <f t="shared" si="1"/>
        <v>28</v>
      </c>
      <c r="G4" s="13">
        <f>VLOOKUP(B4,'Base Cobertura'!$A:$C,3,FALSE)</f>
        <v>65</v>
      </c>
      <c r="H4" s="13">
        <f>VLOOKUP(B4,'Base Cobertura'!$A:$C,2,FALSE)</f>
        <v>49</v>
      </c>
      <c r="I4" s="17">
        <f t="shared" si="2"/>
        <v>6.25</v>
      </c>
      <c r="J4" t="s">
        <v>57</v>
      </c>
      <c r="K4" t="s">
        <v>64</v>
      </c>
      <c r="P4" s="13">
        <v>25</v>
      </c>
      <c r="Q4" s="13">
        <v>0</v>
      </c>
      <c r="R4" s="13" t="str">
        <v>135 - Articulos Sin Asociar Agrupacion</v>
      </c>
      <c r="S4" s="13">
        <v>30</v>
      </c>
      <c r="T4" s="13">
        <v>174</v>
      </c>
      <c r="U4" s="5">
        <f t="shared" ref="U4:U11" si="3">+S4/T4</f>
        <v>0.17241379310344829</v>
      </c>
    </row>
    <row r="5" spans="1:21" x14ac:dyDescent="0.25">
      <c r="A5" s="141"/>
      <c r="B5">
        <v>19</v>
      </c>
      <c r="C5" s="13" t="str">
        <f>+AVANCE!B3</f>
        <v>19 - GONZALEZ MARCELO</v>
      </c>
      <c r="D5" s="22">
        <f t="shared" si="0"/>
        <v>0.90430622009569372</v>
      </c>
      <c r="E5" s="13">
        <v>100</v>
      </c>
      <c r="F5" s="12">
        <f t="shared" si="1"/>
        <v>89</v>
      </c>
      <c r="G5" s="13">
        <f>VLOOKUP(B5,'Base Cobertura'!$A:$C,3,FALSE)</f>
        <v>209</v>
      </c>
      <c r="H5" s="13">
        <f>VLOOKUP(B5,'Base Cobertura'!$A:$C,2,FALSE)</f>
        <v>189</v>
      </c>
      <c r="I5" s="17">
        <f t="shared" si="2"/>
        <v>-11.349999999999994</v>
      </c>
      <c r="K5" t="s">
        <v>64</v>
      </c>
      <c r="P5" s="13">
        <v>25</v>
      </c>
      <c r="Q5" s="13">
        <v>0</v>
      </c>
      <c r="R5" s="13" t="str">
        <v>135 - BEBIDAS</v>
      </c>
      <c r="S5" s="13">
        <v>44</v>
      </c>
      <c r="T5" s="13">
        <v>174</v>
      </c>
      <c r="U5" s="5">
        <f t="shared" si="3"/>
        <v>0.25287356321839083</v>
      </c>
    </row>
    <row r="6" spans="1:21" x14ac:dyDescent="0.25">
      <c r="A6" s="141"/>
      <c r="B6">
        <v>16</v>
      </c>
      <c r="C6" s="13" t="str">
        <f>+AVANCE!B4</f>
        <v>16 - GOMEZ MATÍAS</v>
      </c>
      <c r="D6" s="22">
        <f t="shared" si="0"/>
        <v>0.79104477611940294</v>
      </c>
      <c r="E6" s="13">
        <v>81</v>
      </c>
      <c r="F6" s="12">
        <f t="shared" si="1"/>
        <v>78</v>
      </c>
      <c r="G6" s="13">
        <f>VLOOKUP(B6,'Base Cobertura'!$A:$C,3,FALSE)</f>
        <v>201</v>
      </c>
      <c r="H6" s="13">
        <f>VLOOKUP(B6,'Base Cobertura'!$A:$C,2,FALSE)</f>
        <v>159</v>
      </c>
      <c r="I6" s="17">
        <f t="shared" si="2"/>
        <v>11.849999999999994</v>
      </c>
      <c r="J6" t="s">
        <v>58</v>
      </c>
      <c r="K6" t="s">
        <v>58</v>
      </c>
      <c r="P6" s="13">
        <v>25</v>
      </c>
      <c r="Q6" s="13">
        <v>0</v>
      </c>
      <c r="R6" s="13" t="str">
        <v>135 - CHOCOLATE</v>
      </c>
      <c r="S6" s="13">
        <v>43</v>
      </c>
      <c r="T6" s="13">
        <v>174</v>
      </c>
      <c r="U6" s="5">
        <f t="shared" si="3"/>
        <v>0.2471264367816092</v>
      </c>
    </row>
    <row r="7" spans="1:21" x14ac:dyDescent="0.25">
      <c r="A7" s="141"/>
      <c r="B7">
        <v>12</v>
      </c>
      <c r="C7" s="13" t="str">
        <f>+AVANCE!B5</f>
        <v>12 - GUTIERREZ MARCOS DAVID</v>
      </c>
      <c r="D7" s="22">
        <f t="shared" si="0"/>
        <v>0.892018779342723</v>
      </c>
      <c r="E7" s="13">
        <v>89</v>
      </c>
      <c r="F7" s="12">
        <f t="shared" si="1"/>
        <v>101</v>
      </c>
      <c r="G7" s="13">
        <f>VLOOKUP(B7,'Base Cobertura'!$A:$C,3,FALSE)</f>
        <v>213</v>
      </c>
      <c r="H7" s="13">
        <f>VLOOKUP(B7,'Base Cobertura'!$A:$C,2,FALSE)</f>
        <v>190</v>
      </c>
      <c r="I7" s="17">
        <f t="shared" si="2"/>
        <v>-8.9500000000000171</v>
      </c>
      <c r="J7" t="s">
        <v>58</v>
      </c>
      <c r="K7" t="s">
        <v>58</v>
      </c>
      <c r="P7" s="13">
        <v>25</v>
      </c>
      <c r="Q7" s="13">
        <v>0</v>
      </c>
      <c r="R7" s="13" t="str">
        <v>135 - GALLETITAS</v>
      </c>
      <c r="S7" s="13">
        <v>51</v>
      </c>
      <c r="T7" s="13">
        <v>174</v>
      </c>
      <c r="U7" s="5">
        <f t="shared" si="3"/>
        <v>0.29310344827586204</v>
      </c>
    </row>
    <row r="8" spans="1:21" x14ac:dyDescent="0.25">
      <c r="A8" s="141"/>
      <c r="B8">
        <v>11</v>
      </c>
      <c r="C8" s="13" t="str">
        <f>+AVANCE!B6</f>
        <v>11 - SANCHEZ RICARDO</v>
      </c>
      <c r="D8" s="22">
        <f>H8/G8</f>
        <v>0.79761904761904767</v>
      </c>
      <c r="E8" s="13">
        <v>92</v>
      </c>
      <c r="F8" s="12">
        <f t="shared" si="1"/>
        <v>42</v>
      </c>
      <c r="G8" s="13">
        <f>VLOOKUP(B8,'Base Cobertura'!$A:$C,3,FALSE)</f>
        <v>168</v>
      </c>
      <c r="H8" s="13">
        <f>VLOOKUP(B8,'Base Cobertura'!$A:$C,2,FALSE)</f>
        <v>134</v>
      </c>
      <c r="I8" s="17">
        <f t="shared" si="2"/>
        <v>8.7999999999999829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135 - GOLOSINAS</v>
      </c>
      <c r="S8" s="13">
        <v>55</v>
      </c>
      <c r="T8" s="13">
        <v>174</v>
      </c>
      <c r="U8" s="5">
        <f t="shared" si="3"/>
        <v>0.31609195402298851</v>
      </c>
    </row>
    <row r="9" spans="1:21" x14ac:dyDescent="0.25">
      <c r="A9" s="141"/>
      <c r="B9">
        <v>8</v>
      </c>
      <c r="C9" s="13" t="str">
        <f>+AVANCE!B7</f>
        <v>8 - PARRA MAXIMILIANO</v>
      </c>
      <c r="D9" s="22">
        <f t="shared" ref="D9:D13" si="4">H9/G9</f>
        <v>0.86206896551724133</v>
      </c>
      <c r="E9" s="13">
        <v>64</v>
      </c>
      <c r="F9" s="12">
        <f t="shared" si="1"/>
        <v>111</v>
      </c>
      <c r="G9" s="13">
        <f>VLOOKUP(B9,'Base Cobertura'!$A:$C,3,FALSE)</f>
        <v>203</v>
      </c>
      <c r="H9" s="13">
        <f>VLOOKUP(B9,'Base Cobertura'!$A:$C,2,FALSE)</f>
        <v>175</v>
      </c>
      <c r="I9" s="17">
        <f t="shared" si="2"/>
        <v>-2.4500000000000171</v>
      </c>
      <c r="J9" t="s">
        <v>55</v>
      </c>
      <c r="K9" t="s">
        <v>65</v>
      </c>
      <c r="P9" s="13">
        <v>25</v>
      </c>
      <c r="Q9" s="13">
        <v>0</v>
      </c>
      <c r="R9" s="13" t="str">
        <v>135 - MASCOTAS</v>
      </c>
      <c r="S9" s="13">
        <v>50</v>
      </c>
      <c r="T9" s="13">
        <v>174</v>
      </c>
      <c r="U9" s="5">
        <f t="shared" si="3"/>
        <v>0.28735632183908044</v>
      </c>
    </row>
    <row r="10" spans="1:21" x14ac:dyDescent="0.25">
      <c r="A10" s="141"/>
      <c r="B10">
        <v>52</v>
      </c>
      <c r="C10" s="31" t="str">
        <f>+AVANCE!B13</f>
        <v>52 - RAVAROTTO EMANUEL</v>
      </c>
      <c r="D10" s="32">
        <f t="shared" si="4"/>
        <v>0.65420560747663548</v>
      </c>
      <c r="E10" s="31">
        <v>19</v>
      </c>
      <c r="F10" s="33">
        <f t="shared" si="1"/>
        <v>51</v>
      </c>
      <c r="G10" s="13">
        <f>VLOOKUP(B10,'Base Cobertura'!$A:$C,3,FALSE)</f>
        <v>107</v>
      </c>
      <c r="H10" s="13">
        <f>VLOOKUP(B10,'Base Cobertura'!$A:$C,2,FALSE)</f>
        <v>70</v>
      </c>
      <c r="I10" s="34">
        <f t="shared" si="2"/>
        <v>20.950000000000003</v>
      </c>
      <c r="J10" t="s">
        <v>58</v>
      </c>
      <c r="K10" t="s">
        <v>58</v>
      </c>
      <c r="P10" s="13">
        <v>25</v>
      </c>
      <c r="Q10" s="13">
        <v>0</v>
      </c>
      <c r="R10" s="13" t="str">
        <v>135 - NO PERECEDEROS</v>
      </c>
      <c r="S10" s="13">
        <v>45</v>
      </c>
      <c r="T10" s="13">
        <v>174</v>
      </c>
      <c r="U10" s="5">
        <f t="shared" si="3"/>
        <v>0.25862068965517243</v>
      </c>
    </row>
    <row r="11" spans="1:21" x14ac:dyDescent="0.25">
      <c r="A11" s="141"/>
      <c r="B11">
        <v>53</v>
      </c>
      <c r="C11" s="31" t="str">
        <f>+AVANCE!B14</f>
        <v>53 - SANDOVAL RODRIGO</v>
      </c>
      <c r="D11" s="32">
        <f t="shared" si="4"/>
        <v>0.62857142857142856</v>
      </c>
      <c r="E11" s="31">
        <v>24</v>
      </c>
      <c r="F11" s="33">
        <f t="shared" si="1"/>
        <v>42</v>
      </c>
      <c r="G11" s="13">
        <f>VLOOKUP(B11,'Base Cobertura'!$A:$C,3,FALSE)</f>
        <v>105</v>
      </c>
      <c r="H11" s="13">
        <f>VLOOKUP(B11,'Base Cobertura'!$A:$C,2,FALSE)</f>
        <v>66</v>
      </c>
      <c r="I11" s="34">
        <f t="shared" si="2"/>
        <v>23.25</v>
      </c>
      <c r="J11" t="s">
        <v>59</v>
      </c>
      <c r="P11" s="13">
        <v>25</v>
      </c>
      <c r="Q11" s="13">
        <v>0</v>
      </c>
      <c r="R11" s="13" t="str">
        <v>135 - PILAS</v>
      </c>
      <c r="S11" s="13">
        <v>31</v>
      </c>
      <c r="T11" s="13">
        <v>174</v>
      </c>
      <c r="U11" s="5">
        <f t="shared" si="3"/>
        <v>0.17816091954022989</v>
      </c>
    </row>
    <row r="12" spans="1:21" x14ac:dyDescent="0.25">
      <c r="A12" s="141"/>
      <c r="B12">
        <v>5</v>
      </c>
      <c r="C12" s="13" t="str">
        <f>+AVANCE!B8</f>
        <v>5 - SCHELOVER RAUL</v>
      </c>
      <c r="D12" s="22">
        <f t="shared" si="4"/>
        <v>0.92481203007518797</v>
      </c>
      <c r="E12" s="13">
        <v>144</v>
      </c>
      <c r="F12" s="12">
        <f t="shared" si="1"/>
        <v>102</v>
      </c>
      <c r="G12" s="13">
        <f>VLOOKUP(B12,'Base Cobertura'!$A:$C,3,FALSE)</f>
        <v>266</v>
      </c>
      <c r="H12" s="13">
        <f>VLOOKUP(B12,'Base Cobertura'!$A:$C,2,FALSE)</f>
        <v>246</v>
      </c>
      <c r="I12" s="17">
        <f t="shared" si="2"/>
        <v>-19.900000000000006</v>
      </c>
      <c r="J12" t="s">
        <v>59</v>
      </c>
    </row>
    <row r="13" spans="1:21" ht="15.75" thickBot="1" x14ac:dyDescent="0.3">
      <c r="A13" s="141"/>
      <c r="B13">
        <v>4</v>
      </c>
      <c r="C13" s="10" t="str">
        <f>+AVANCE!B9</f>
        <v>4 - TUR SPRINGER FERNANDO</v>
      </c>
      <c r="D13" s="22">
        <f t="shared" si="4"/>
        <v>0.87431693989071035</v>
      </c>
      <c r="E13" s="13">
        <v>85</v>
      </c>
      <c r="F13" s="12">
        <f t="shared" si="1"/>
        <v>75</v>
      </c>
      <c r="G13" s="13">
        <f>VLOOKUP(B13,'Base Cobertura'!$A:$C,3,FALSE)</f>
        <v>183</v>
      </c>
      <c r="H13" s="13">
        <f>VLOOKUP(B13,'Base Cobertura'!$A:$C,2,FALSE)</f>
        <v>160</v>
      </c>
      <c r="I13" s="17">
        <f t="shared" si="2"/>
        <v>-4.4500000000000171</v>
      </c>
      <c r="J13" t="s">
        <v>57</v>
      </c>
      <c r="K13" t="s">
        <v>64</v>
      </c>
    </row>
    <row r="14" spans="1:21" ht="15.75" thickBot="1" x14ac:dyDescent="0.3">
      <c r="A14" s="141"/>
      <c r="C14" s="9"/>
      <c r="D14" s="23"/>
      <c r="E14" s="14"/>
      <c r="F14" s="16">
        <f>+SUM(F1:F13)</f>
        <v>842</v>
      </c>
      <c r="G14" s="8">
        <f>+SUM(G1:G13)</f>
        <v>2029</v>
      </c>
      <c r="H14" s="8">
        <f>+SUM(H1:H13)</f>
        <v>1720</v>
      </c>
      <c r="I14" s="8"/>
      <c r="J14" t="s">
        <v>55</v>
      </c>
      <c r="K14" t="s">
        <v>64</v>
      </c>
    </row>
    <row r="15" spans="1:21" x14ac:dyDescent="0.25">
      <c r="A15" s="170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0.84302325581395354</v>
      </c>
      <c r="E15" s="13">
        <v>90</v>
      </c>
      <c r="F15" s="12">
        <f t="shared" ref="F15:F36" si="6">+H15-E15</f>
        <v>55</v>
      </c>
      <c r="G15" s="13">
        <f>VLOOKUP(B15,'Base Cobertura'!$A:$C,3,FALSE)</f>
        <v>172</v>
      </c>
      <c r="H15" s="13">
        <f>VLOOKUP(B15,'Base Cobertura'!$A:$C,2,FALSE)</f>
        <v>145</v>
      </c>
      <c r="I15" s="17">
        <f t="shared" ref="I15:I36" si="7">(+G15*$M$2)-H15</f>
        <v>1.1999999999999886</v>
      </c>
      <c r="J15" t="s">
        <v>55</v>
      </c>
      <c r="K15" t="s">
        <v>55</v>
      </c>
    </row>
    <row r="16" spans="1:21" x14ac:dyDescent="0.25">
      <c r="A16" s="171"/>
      <c r="B16">
        <v>54</v>
      </c>
      <c r="C16" s="13" t="str">
        <f>+AVANCE!B23</f>
        <v>54 - BARTSCHAT EMILIANO NAHUEL</v>
      </c>
      <c r="D16" s="22">
        <f t="shared" si="5"/>
        <v>0.84878048780487803</v>
      </c>
      <c r="E16" s="13">
        <v>92</v>
      </c>
      <c r="F16" s="12">
        <f t="shared" si="6"/>
        <v>82</v>
      </c>
      <c r="G16" s="13">
        <f>VLOOKUP(B16,'Base Cobertura'!$A:$C,3,FALSE)</f>
        <v>205</v>
      </c>
      <c r="H16" s="13">
        <f>VLOOKUP(B16,'Base Cobertura'!$A:$C,2,FALSE)</f>
        <v>174</v>
      </c>
      <c r="I16" s="17">
        <f t="shared" si="7"/>
        <v>0.25</v>
      </c>
      <c r="J16" t="s">
        <v>55</v>
      </c>
      <c r="K16" t="s">
        <v>63</v>
      </c>
    </row>
    <row r="17" spans="1:11" x14ac:dyDescent="0.25">
      <c r="A17" s="171"/>
      <c r="B17">
        <v>21</v>
      </c>
      <c r="C17" s="13" t="str">
        <f>+AVANCE!B19</f>
        <v>21 - CATAN MATIAS</v>
      </c>
      <c r="D17" s="22">
        <f t="shared" si="5"/>
        <v>0.84337349397590367</v>
      </c>
      <c r="E17" s="13">
        <v>88</v>
      </c>
      <c r="F17" s="12">
        <f t="shared" si="6"/>
        <v>52</v>
      </c>
      <c r="G17" s="13">
        <f>VLOOKUP(B17,'Base Cobertura'!$A:$C,3,FALSE)</f>
        <v>166</v>
      </c>
      <c r="H17" s="13">
        <f>VLOOKUP(B17,'Base Cobertura'!$A:$C,2,FALSE)</f>
        <v>140</v>
      </c>
      <c r="I17" s="17">
        <f t="shared" si="7"/>
        <v>1.0999999999999943</v>
      </c>
      <c r="J17" t="s">
        <v>58</v>
      </c>
      <c r="K17" t="s">
        <v>55</v>
      </c>
    </row>
    <row r="18" spans="1:11" x14ac:dyDescent="0.25">
      <c r="A18" s="171"/>
      <c r="B18">
        <v>23</v>
      </c>
      <c r="C18" s="13" t="str">
        <f>+AVANCE!B20</f>
        <v>23 - DELGADO JOSÉ</v>
      </c>
      <c r="D18" s="22">
        <f t="shared" si="5"/>
        <v>0.85443037974683544</v>
      </c>
      <c r="E18" s="13">
        <v>95</v>
      </c>
      <c r="F18" s="12">
        <f t="shared" si="6"/>
        <v>40</v>
      </c>
      <c r="G18" s="13">
        <f>VLOOKUP(B18,'Base Cobertura'!$A:$C,3,FALSE)</f>
        <v>158</v>
      </c>
      <c r="H18" s="13">
        <f>VLOOKUP(B18,'Base Cobertura'!$A:$C,2,FALSE)</f>
        <v>135</v>
      </c>
      <c r="I18" s="17">
        <f t="shared" si="7"/>
        <v>-0.70000000000001705</v>
      </c>
      <c r="J18" t="s">
        <v>58</v>
      </c>
      <c r="K18" t="s">
        <v>64</v>
      </c>
    </row>
    <row r="19" spans="1:11" x14ac:dyDescent="0.25">
      <c r="A19" s="171"/>
      <c r="B19">
        <v>18</v>
      </c>
      <c r="C19" s="13" t="str">
        <f>+AVANCE!B18</f>
        <v>18 - HERRERA PABLO</v>
      </c>
      <c r="D19" s="22">
        <f t="shared" si="5"/>
        <v>0.87362637362637363</v>
      </c>
      <c r="E19" s="13">
        <v>83</v>
      </c>
      <c r="F19" s="12">
        <f t="shared" si="6"/>
        <v>76</v>
      </c>
      <c r="G19" s="13">
        <f>VLOOKUP(B19,'Base Cobertura'!$A:$C,3,FALSE)</f>
        <v>182</v>
      </c>
      <c r="H19" s="13">
        <f>VLOOKUP(B19,'Base Cobertura'!$A:$C,2,FALSE)</f>
        <v>159</v>
      </c>
      <c r="I19" s="17">
        <f t="shared" si="7"/>
        <v>-4.3000000000000114</v>
      </c>
      <c r="J19" t="s">
        <v>55</v>
      </c>
      <c r="K19" t="s">
        <v>55</v>
      </c>
    </row>
    <row r="20" spans="1:11" x14ac:dyDescent="0.25">
      <c r="A20" s="171"/>
      <c r="B20">
        <v>44</v>
      </c>
      <c r="C20" s="13" t="str">
        <f>+AVANCE!B22</f>
        <v>44 - MONGES CESAR LUIS</v>
      </c>
      <c r="D20" s="22">
        <f t="shared" si="5"/>
        <v>0.89080459770114939</v>
      </c>
      <c r="E20" s="13">
        <v>64</v>
      </c>
      <c r="F20" s="12">
        <f t="shared" si="6"/>
        <v>91</v>
      </c>
      <c r="G20" s="13">
        <f>VLOOKUP(B20,'Base Cobertura'!$A:$C,3,FALSE)</f>
        <v>174</v>
      </c>
      <c r="H20" s="13">
        <f>VLOOKUP(B20,'Base Cobertura'!$A:$C,2,FALSE)</f>
        <v>155</v>
      </c>
      <c r="I20" s="17">
        <f t="shared" si="7"/>
        <v>-7.0999999999999943</v>
      </c>
      <c r="J20" t="s">
        <v>58</v>
      </c>
      <c r="K20" t="s">
        <v>64</v>
      </c>
    </row>
    <row r="21" spans="1:11" x14ac:dyDescent="0.25">
      <c r="A21" s="171"/>
      <c r="B21">
        <v>2</v>
      </c>
      <c r="C21" s="13" t="str">
        <f>+AVANCE!B16</f>
        <v>2 - OJEDA NORBERTO</v>
      </c>
      <c r="D21" s="22">
        <f t="shared" si="5"/>
        <v>0.86290322580645162</v>
      </c>
      <c r="E21" s="13">
        <v>70</v>
      </c>
      <c r="F21" s="12">
        <f t="shared" si="6"/>
        <v>37</v>
      </c>
      <c r="G21" s="13">
        <f>VLOOKUP(B21,'Base Cobertura'!$A:$C,3,FALSE)</f>
        <v>124</v>
      </c>
      <c r="H21" s="13">
        <f>VLOOKUP(B21,'Base Cobertura'!$A:$C,2,FALSE)</f>
        <v>107</v>
      </c>
      <c r="I21" s="17">
        <f t="shared" si="7"/>
        <v>-1.6000000000000085</v>
      </c>
      <c r="J21" t="s">
        <v>58</v>
      </c>
      <c r="K21" t="s">
        <v>66</v>
      </c>
    </row>
    <row r="22" spans="1:11" ht="15.75" thickBot="1" x14ac:dyDescent="0.3">
      <c r="A22" s="171"/>
      <c r="B22">
        <v>3</v>
      </c>
      <c r="C22" s="10" t="str">
        <f>+AVANCE!B17</f>
        <v>3 - VIDAL NAHUEL</v>
      </c>
      <c r="D22" s="22">
        <f t="shared" si="5"/>
        <v>0.89595375722543358</v>
      </c>
      <c r="E22" s="13">
        <v>79</v>
      </c>
      <c r="F22" s="12">
        <f t="shared" si="6"/>
        <v>76</v>
      </c>
      <c r="G22" s="13">
        <f>VLOOKUP(B22,'Base Cobertura'!$A:$C,3,FALSE)</f>
        <v>173</v>
      </c>
      <c r="H22" s="13">
        <f>VLOOKUP(B22,'Base Cobertura'!$A:$C,2,FALSE)</f>
        <v>155</v>
      </c>
      <c r="I22" s="17">
        <f t="shared" si="7"/>
        <v>-7.9500000000000171</v>
      </c>
      <c r="J22" t="s">
        <v>60</v>
      </c>
      <c r="K22" t="s">
        <v>64</v>
      </c>
    </row>
    <row r="23" spans="1:11" ht="15.75" thickBot="1" x14ac:dyDescent="0.3">
      <c r="A23" s="172"/>
      <c r="C23" s="9"/>
      <c r="D23" s="23"/>
      <c r="E23" s="14"/>
      <c r="F23" s="16">
        <f>+SUM(F15:F22)</f>
        <v>509</v>
      </c>
      <c r="G23" s="8">
        <f>+SUM(G15:G22)</f>
        <v>1354</v>
      </c>
      <c r="H23" s="8">
        <f>+SUM(H15:H22)</f>
        <v>1170</v>
      </c>
      <c r="I23" s="8"/>
    </row>
    <row r="24" spans="1:11" x14ac:dyDescent="0.25">
      <c r="A24" s="170" t="s">
        <v>206</v>
      </c>
      <c r="B24">
        <v>32</v>
      </c>
      <c r="C24" s="12" t="str">
        <f>+AVANCE!B25</f>
        <v>32 - CABRAL GONZALO</v>
      </c>
      <c r="D24" s="22">
        <f t="shared" si="5"/>
        <v>0.87931034482758619</v>
      </c>
      <c r="E24" s="13">
        <v>20</v>
      </c>
      <c r="F24" s="12">
        <f>+H24-E24</f>
        <v>31</v>
      </c>
      <c r="G24" s="13">
        <f>VLOOKUP(B24,'Base Cobertura'!$A:$C,3,FALSE)</f>
        <v>58</v>
      </c>
      <c r="H24" s="13">
        <f>VLOOKUP(B24,'Base Cobertura'!$A:$C,2,FALSE)</f>
        <v>51</v>
      </c>
      <c r="I24" s="17">
        <f t="shared" si="7"/>
        <v>-1.7000000000000028</v>
      </c>
      <c r="J24" t="s">
        <v>55</v>
      </c>
      <c r="K24" t="s">
        <v>66</v>
      </c>
    </row>
    <row r="25" spans="1:11" x14ac:dyDescent="0.25">
      <c r="A25" s="171"/>
      <c r="B25">
        <v>36</v>
      </c>
      <c r="C25" s="12" t="str">
        <f>+AVANCE!B26</f>
        <v>36 - IBARROLA JORGE</v>
      </c>
      <c r="D25" s="22">
        <f t="shared" si="5"/>
        <v>0.73913043478260865</v>
      </c>
      <c r="E25" s="13">
        <v>68</v>
      </c>
      <c r="F25" s="12">
        <f t="shared" si="6"/>
        <v>51</v>
      </c>
      <c r="G25" s="13">
        <f>VLOOKUP(B25,'Base Cobertura'!$A:$C,3,FALSE)</f>
        <v>161</v>
      </c>
      <c r="H25" s="13">
        <f>VLOOKUP(B25,'Base Cobertura'!$A:$C,2,FALSE)</f>
        <v>119</v>
      </c>
      <c r="I25" s="17">
        <f t="shared" si="7"/>
        <v>17.849999999999994</v>
      </c>
      <c r="J25" t="s">
        <v>58</v>
      </c>
      <c r="K25" t="s">
        <v>66</v>
      </c>
    </row>
    <row r="26" spans="1:11" x14ac:dyDescent="0.25">
      <c r="A26" s="171"/>
      <c r="B26">
        <v>9</v>
      </c>
      <c r="C26" s="12" t="str">
        <f>+AVANCE!B27</f>
        <v>9 - ESTIGARRIBIA DAVID</v>
      </c>
      <c r="D26" s="22">
        <f t="shared" si="5"/>
        <v>0.91275167785234901</v>
      </c>
      <c r="E26" s="13">
        <v>80</v>
      </c>
      <c r="F26" s="12">
        <f t="shared" si="6"/>
        <v>56</v>
      </c>
      <c r="G26" s="13">
        <f>VLOOKUP(B26,'Base Cobertura'!$A:$C,3,FALSE)</f>
        <v>149</v>
      </c>
      <c r="H26" s="13">
        <f>VLOOKUP(B26,'Base Cobertura'!$A:$C,2,FALSE)</f>
        <v>136</v>
      </c>
      <c r="I26" s="17">
        <f t="shared" si="7"/>
        <v>-9.3500000000000085</v>
      </c>
      <c r="J26" t="s">
        <v>58</v>
      </c>
      <c r="K26" t="s">
        <v>55</v>
      </c>
    </row>
    <row r="27" spans="1:11" x14ac:dyDescent="0.25">
      <c r="A27" s="171"/>
      <c r="B27">
        <v>40</v>
      </c>
      <c r="C27" s="12" t="str">
        <f>+AVANCE!B28</f>
        <v>40 - SOLIS EMMANUEL</v>
      </c>
      <c r="D27" s="22">
        <f t="shared" si="5"/>
        <v>0.60176991150442483</v>
      </c>
      <c r="E27" s="13">
        <v>68</v>
      </c>
      <c r="F27" s="12">
        <f t="shared" si="6"/>
        <v>68</v>
      </c>
      <c r="G27" s="13">
        <f>VLOOKUP(B27,'Base Cobertura'!$A:$C,3,FALSE)</f>
        <v>226</v>
      </c>
      <c r="H27" s="13">
        <f>VLOOKUP(B27,'Base Cobertura'!$A:$C,2,FALSE)</f>
        <v>136</v>
      </c>
      <c r="I27" s="17">
        <f t="shared" si="7"/>
        <v>56.099999999999994</v>
      </c>
      <c r="J27" t="s">
        <v>58</v>
      </c>
      <c r="K27" t="s">
        <v>66</v>
      </c>
    </row>
    <row r="28" spans="1:11" x14ac:dyDescent="0.25">
      <c r="A28" s="171"/>
      <c r="B28">
        <v>27</v>
      </c>
      <c r="C28" s="12" t="str">
        <f>+AVANCE!B29</f>
        <v>27 - GOMEZ ADRIÁN</v>
      </c>
      <c r="D28" s="22">
        <f t="shared" si="5"/>
        <v>0.95419847328244278</v>
      </c>
      <c r="E28" s="13">
        <v>73</v>
      </c>
      <c r="F28" s="12">
        <f t="shared" si="6"/>
        <v>52</v>
      </c>
      <c r="G28" s="13">
        <f>VLOOKUP(B28,'Base Cobertura'!$A:$C,3,FALSE)</f>
        <v>131</v>
      </c>
      <c r="H28" s="13">
        <f>VLOOKUP(B28,'Base Cobertura'!$A:$C,2,FALSE)</f>
        <v>125</v>
      </c>
      <c r="I28" s="17">
        <f t="shared" si="7"/>
        <v>-13.650000000000006</v>
      </c>
      <c r="J28" t="s">
        <v>55</v>
      </c>
      <c r="K28" t="s">
        <v>66</v>
      </c>
    </row>
    <row r="29" spans="1:11" x14ac:dyDescent="0.25">
      <c r="A29" s="171"/>
      <c r="B29">
        <v>10</v>
      </c>
      <c r="C29" s="12" t="str">
        <f>+AVANCE!B30</f>
        <v>10 - BRITEZ EMMANUEL</v>
      </c>
      <c r="D29" s="22">
        <f t="shared" si="5"/>
        <v>0.84242424242424241</v>
      </c>
      <c r="E29" s="13">
        <v>40</v>
      </c>
      <c r="F29" s="12">
        <f t="shared" si="6"/>
        <v>99</v>
      </c>
      <c r="G29" s="13">
        <f>VLOOKUP(B29,'Base Cobertura'!$A:$C,3,FALSE)</f>
        <v>165</v>
      </c>
      <c r="H29" s="13">
        <f>VLOOKUP(B29,'Base Cobertura'!$A:$C,2,FALSE)</f>
        <v>139</v>
      </c>
      <c r="I29" s="17">
        <f t="shared" si="7"/>
        <v>1.25</v>
      </c>
      <c r="J29" t="s">
        <v>58</v>
      </c>
      <c r="K29" t="s">
        <v>66</v>
      </c>
    </row>
    <row r="30" spans="1:11" x14ac:dyDescent="0.25">
      <c r="A30" s="171"/>
      <c r="B30">
        <v>28</v>
      </c>
      <c r="C30" s="12" t="str">
        <f>+AVANCE!B31</f>
        <v>28 - GOMEZ PABLO</v>
      </c>
      <c r="D30" s="22">
        <f t="shared" si="5"/>
        <v>0.89102564102564108</v>
      </c>
      <c r="E30" s="13">
        <v>67</v>
      </c>
      <c r="F30" s="12">
        <f t="shared" si="6"/>
        <v>72</v>
      </c>
      <c r="G30" s="13">
        <f>VLOOKUP(B30,'Base Cobertura'!$A:$C,3,FALSE)</f>
        <v>156</v>
      </c>
      <c r="H30" s="13">
        <f>VLOOKUP(B30,'Base Cobertura'!$A:$C,2,FALSE)</f>
        <v>139</v>
      </c>
      <c r="I30" s="17">
        <f t="shared" si="7"/>
        <v>-6.4000000000000057</v>
      </c>
      <c r="J30" t="s">
        <v>58</v>
      </c>
      <c r="K30" t="s">
        <v>66</v>
      </c>
    </row>
    <row r="31" spans="1:11" x14ac:dyDescent="0.25">
      <c r="A31" s="171"/>
      <c r="B31">
        <v>33</v>
      </c>
      <c r="C31" s="12" t="str">
        <f>+AVANCE!B32</f>
        <v>33 - ESQUIVEL NICOLAS</v>
      </c>
      <c r="D31" s="22">
        <f t="shared" si="5"/>
        <v>0.84795321637426901</v>
      </c>
      <c r="E31" s="13">
        <v>66</v>
      </c>
      <c r="F31" s="12">
        <f t="shared" si="6"/>
        <v>79</v>
      </c>
      <c r="G31" s="13">
        <f>VLOOKUP(B31,'Base Cobertura'!$A:$C,3,FALSE)</f>
        <v>171</v>
      </c>
      <c r="H31" s="13">
        <f>VLOOKUP(B31,'Base Cobertura'!$A:$C,2,FALSE)</f>
        <v>145</v>
      </c>
      <c r="I31" s="17">
        <f t="shared" si="7"/>
        <v>0.34999999999999432</v>
      </c>
      <c r="J31" t="s">
        <v>58</v>
      </c>
      <c r="K31" t="s">
        <v>66</v>
      </c>
    </row>
    <row r="32" spans="1:11" x14ac:dyDescent="0.25">
      <c r="A32" s="171"/>
      <c r="B32">
        <v>37</v>
      </c>
      <c r="C32" s="12" t="str">
        <f>+AVANCE!B33</f>
        <v>37 - SALAJ EMILIO</v>
      </c>
      <c r="D32" s="22">
        <f t="shared" si="5"/>
        <v>0.60810810810810811</v>
      </c>
      <c r="E32" s="13">
        <v>82</v>
      </c>
      <c r="F32" s="12">
        <f t="shared" si="6"/>
        <v>8</v>
      </c>
      <c r="G32" s="13">
        <f>VLOOKUP(B32,'Base Cobertura'!$A:$C,3,FALSE)</f>
        <v>148</v>
      </c>
      <c r="H32" s="13">
        <f>VLOOKUP(B32,'Base Cobertura'!$A:$C,2,FALSE)</f>
        <v>90</v>
      </c>
      <c r="I32" s="17">
        <f t="shared" si="7"/>
        <v>35.799999999999997</v>
      </c>
      <c r="J32" t="s">
        <v>55</v>
      </c>
      <c r="K32" t="s">
        <v>66</v>
      </c>
    </row>
    <row r="33" spans="1:12" x14ac:dyDescent="0.25">
      <c r="A33" s="171"/>
      <c r="B33">
        <v>24</v>
      </c>
      <c r="C33" s="12" t="str">
        <f>+AVANCE!B34</f>
        <v>24 - AZULA NICOLAS</v>
      </c>
      <c r="D33" s="22">
        <f t="shared" si="5"/>
        <v>0.69942196531791911</v>
      </c>
      <c r="E33" s="13">
        <v>81</v>
      </c>
      <c r="F33" s="12">
        <f t="shared" si="6"/>
        <v>40</v>
      </c>
      <c r="G33" s="13">
        <f>VLOOKUP(B33,'Base Cobertura'!$A:$C,3,FALSE)</f>
        <v>173</v>
      </c>
      <c r="H33" s="13">
        <f>VLOOKUP(B33,'Base Cobertura'!$A:$C,2,FALSE)</f>
        <v>121</v>
      </c>
      <c r="I33" s="17">
        <f t="shared" si="7"/>
        <v>26.049999999999983</v>
      </c>
      <c r="J33" t="s">
        <v>58</v>
      </c>
      <c r="K33" t="s">
        <v>66</v>
      </c>
    </row>
    <row r="34" spans="1:12" x14ac:dyDescent="0.25">
      <c r="A34" s="171"/>
      <c r="B34">
        <v>7</v>
      </c>
      <c r="C34" s="12" t="str">
        <f>+AVANCE!B35</f>
        <v>7 - VALLEJOS EDUARDO</v>
      </c>
      <c r="D34" s="22">
        <f t="shared" si="5"/>
        <v>0.12931034482758622</v>
      </c>
      <c r="E34" s="13">
        <v>0</v>
      </c>
      <c r="F34" s="12">
        <f t="shared" si="6"/>
        <v>15</v>
      </c>
      <c r="G34" s="13">
        <f>VLOOKUP(B34,'Base Cobertura'!$A:$C,3,FALSE)</f>
        <v>116</v>
      </c>
      <c r="H34" s="13">
        <f>VLOOKUP(B34,'Base Cobertura'!$A:$C,2,FALSE)</f>
        <v>15</v>
      </c>
      <c r="I34" s="17">
        <f t="shared" si="7"/>
        <v>83.6</v>
      </c>
      <c r="J34" t="s">
        <v>58</v>
      </c>
    </row>
    <row r="35" spans="1:12" x14ac:dyDescent="0.25">
      <c r="A35" s="171"/>
      <c r="B35">
        <v>57</v>
      </c>
      <c r="C35" s="12" t="str">
        <f>+AVANCE!B36</f>
        <v>57 - FEDERRATH MARTIN</v>
      </c>
      <c r="D35" s="22">
        <f t="shared" si="5"/>
        <v>0.71698113207547165</v>
      </c>
      <c r="E35" s="13">
        <v>17</v>
      </c>
      <c r="F35" s="12">
        <f t="shared" si="6"/>
        <v>59</v>
      </c>
      <c r="G35" s="13">
        <f>VLOOKUP(B35,'Base Cobertura'!$A:$C,3,FALSE)</f>
        <v>106</v>
      </c>
      <c r="H35" s="13">
        <f>VLOOKUP(B35,'Base Cobertura'!$A:$C,2,FALSE)</f>
        <v>76</v>
      </c>
      <c r="I35" s="17">
        <f t="shared" si="7"/>
        <v>14.099999999999994</v>
      </c>
      <c r="J35" t="s">
        <v>59</v>
      </c>
    </row>
    <row r="36" spans="1:12" ht="15.75" thickBot="1" x14ac:dyDescent="0.3">
      <c r="A36" s="171"/>
      <c r="B36">
        <v>1</v>
      </c>
      <c r="C36" s="12" t="str">
        <f>+AVANCE!B37</f>
        <v>1 - VERA ERNESTO</v>
      </c>
      <c r="D36" s="22">
        <f t="shared" si="5"/>
        <v>0.93043478260869561</v>
      </c>
      <c r="E36" s="13">
        <v>60</v>
      </c>
      <c r="F36" s="12">
        <f t="shared" si="6"/>
        <v>47</v>
      </c>
      <c r="G36" s="13">
        <f>VLOOKUP(B36,'Base Cobertura'!$A:$C,3,FALSE)</f>
        <v>115</v>
      </c>
      <c r="H36" s="13">
        <f>VLOOKUP(B36,'Base Cobertura'!$A:$C,2,FALSE)</f>
        <v>107</v>
      </c>
      <c r="I36" s="17">
        <f t="shared" si="7"/>
        <v>-9.25</v>
      </c>
      <c r="J36" t="s">
        <v>55</v>
      </c>
      <c r="K36" t="s">
        <v>55</v>
      </c>
    </row>
    <row r="37" spans="1:12" ht="15.75" thickBot="1" x14ac:dyDescent="0.3">
      <c r="A37" s="172"/>
      <c r="C37" s="9"/>
      <c r="D37" s="23"/>
      <c r="E37" s="14"/>
      <c r="F37" s="8">
        <f>+SUM(F24:F36)</f>
        <v>677</v>
      </c>
      <c r="G37" s="8">
        <f>+SUM(G24:G36)</f>
        <v>1875</v>
      </c>
      <c r="H37" s="8">
        <f>+SUM(H24:H36)</f>
        <v>1399</v>
      </c>
      <c r="I37" s="8"/>
    </row>
    <row r="38" spans="1:12" x14ac:dyDescent="0.25">
      <c r="A38" s="170" t="s">
        <v>258</v>
      </c>
      <c r="B38">
        <v>58</v>
      </c>
      <c r="C38" t="str">
        <f>+AVANCE!B39</f>
        <v>58 - BLADIMIR LEZCANO</v>
      </c>
      <c r="D38" s="22">
        <f t="shared" ref="D38:D45" si="8">H38/G38</f>
        <v>0.36144578313253012</v>
      </c>
      <c r="E38" s="13">
        <v>60</v>
      </c>
      <c r="F38" s="12">
        <f t="shared" ref="F38:F45" si="9">+H38-E38</f>
        <v>-30</v>
      </c>
      <c r="G38" s="13">
        <f>VLOOKUP(B38,'Base Cobertura'!$A:$C,3,FALSE)</f>
        <v>83</v>
      </c>
      <c r="H38" s="13">
        <f>VLOOKUP(B38,'Base Cobertura'!$A:$C,2,FALSE)</f>
        <v>30</v>
      </c>
      <c r="I38" s="17">
        <f t="shared" ref="I38:I45" si="10">(+G38*$M$2)-H38</f>
        <v>40.549999999999997</v>
      </c>
    </row>
    <row r="39" spans="1:12" x14ac:dyDescent="0.25">
      <c r="A39" s="171"/>
      <c r="B39">
        <v>59</v>
      </c>
      <c r="C39" t="str">
        <f>+AVANCE!B40</f>
        <v>59 - LEIVA SILVIO</v>
      </c>
      <c r="D39" s="22">
        <f t="shared" si="8"/>
        <v>0.42519685039370081</v>
      </c>
      <c r="E39" s="13">
        <v>60</v>
      </c>
      <c r="F39" s="12">
        <f t="shared" si="9"/>
        <v>-6</v>
      </c>
      <c r="G39" s="13">
        <f>VLOOKUP(B39,'Base Cobertura'!$A:$C,3,FALSE)</f>
        <v>127</v>
      </c>
      <c r="H39" s="13">
        <f>VLOOKUP(B39,'Base Cobertura'!$A:$C,2,FALSE)</f>
        <v>54</v>
      </c>
      <c r="I39" s="17">
        <f t="shared" si="10"/>
        <v>53.95</v>
      </c>
    </row>
    <row r="40" spans="1:12" x14ac:dyDescent="0.25">
      <c r="A40" s="171"/>
      <c r="B40">
        <v>49</v>
      </c>
      <c r="C40" t="str">
        <f>+AVANCE!B41</f>
        <v>49 - ESCOBAR RAÚL</v>
      </c>
      <c r="D40" s="22">
        <f t="shared" si="8"/>
        <v>0.4291497975708502</v>
      </c>
      <c r="E40" s="13">
        <v>60</v>
      </c>
      <c r="F40" s="12">
        <f t="shared" si="9"/>
        <v>46</v>
      </c>
      <c r="G40" s="13">
        <f>VLOOKUP(B40,'Base Cobertura'!$A:$C,3,FALSE)</f>
        <v>247</v>
      </c>
      <c r="H40" s="13">
        <f>VLOOKUP(B40,'Base Cobertura'!$A:$C,2,FALSE)</f>
        <v>106</v>
      </c>
      <c r="I40" s="17">
        <f t="shared" si="10"/>
        <v>103.94999999999999</v>
      </c>
    </row>
    <row r="41" spans="1:12" x14ac:dyDescent="0.25">
      <c r="A41" s="171"/>
      <c r="B41">
        <v>56</v>
      </c>
      <c r="C41" t="str">
        <f>+AVANCE!B42</f>
        <v>56 - JUAN ANDRES SANCHEZ</v>
      </c>
      <c r="D41" s="22">
        <f t="shared" si="8"/>
        <v>0.42574257425742573</v>
      </c>
      <c r="E41" s="13">
        <v>60</v>
      </c>
      <c r="F41" s="12">
        <f t="shared" si="9"/>
        <v>26</v>
      </c>
      <c r="G41" s="13">
        <f>VLOOKUP(B41,'Base Cobertura'!$A:$C,3,FALSE)</f>
        <v>202</v>
      </c>
      <c r="H41" s="13">
        <f>VLOOKUP(B41,'Base Cobertura'!$A:$C,2,FALSE)</f>
        <v>86</v>
      </c>
      <c r="I41" s="17">
        <f t="shared" si="10"/>
        <v>85.699999999999989</v>
      </c>
    </row>
    <row r="42" spans="1:12" x14ac:dyDescent="0.25">
      <c r="A42" s="171"/>
      <c r="B42">
        <v>26</v>
      </c>
      <c r="C42" t="str">
        <f>+AVANCE!B43</f>
        <v>26 - PUJOL ERNESTO</v>
      </c>
      <c r="D42" s="22">
        <f t="shared" si="8"/>
        <v>0.47398843930635837</v>
      </c>
      <c r="E42" s="13">
        <v>60</v>
      </c>
      <c r="F42" s="12">
        <f t="shared" si="9"/>
        <v>22</v>
      </c>
      <c r="G42" s="13">
        <f>VLOOKUP(B42,'Base Cobertura'!$A:$C,3,FALSE)</f>
        <v>173</v>
      </c>
      <c r="H42" s="13">
        <f>VLOOKUP(B42,'Base Cobertura'!$A:$C,2,FALSE)</f>
        <v>82</v>
      </c>
      <c r="I42" s="17">
        <f t="shared" si="10"/>
        <v>65.049999999999983</v>
      </c>
    </row>
    <row r="43" spans="1:12" x14ac:dyDescent="0.25">
      <c r="A43" s="171"/>
      <c r="B43">
        <v>25</v>
      </c>
      <c r="C43" t="str">
        <f>+AVANCE!B44</f>
        <v>25 - KALATAKI GUSTAVO</v>
      </c>
      <c r="D43" s="22">
        <f t="shared" si="8"/>
        <v>0.4885057471264368</v>
      </c>
      <c r="E43" s="13">
        <v>60</v>
      </c>
      <c r="F43" s="12">
        <f t="shared" si="9"/>
        <v>25</v>
      </c>
      <c r="G43" s="13">
        <f>VLOOKUP(B43,'Base Cobertura'!$A:$C,3,FALSE)</f>
        <v>174</v>
      </c>
      <c r="H43" s="13">
        <f>VLOOKUP(B43,'Base Cobertura'!$A:$C,2,FALSE)</f>
        <v>85</v>
      </c>
      <c r="I43" s="17">
        <f t="shared" si="10"/>
        <v>62.900000000000006</v>
      </c>
    </row>
    <row r="44" spans="1:12" x14ac:dyDescent="0.25">
      <c r="A44" s="171"/>
      <c r="B44">
        <v>60</v>
      </c>
      <c r="C44" t="str">
        <f>+AVANCE!B45</f>
        <v>60 - SILVA ADRIAN</v>
      </c>
      <c r="D44" s="22">
        <f t="shared" ref="D44" si="11">H44/G44</f>
        <v>0.59090909090909094</v>
      </c>
      <c r="E44" s="13">
        <v>61</v>
      </c>
      <c r="F44" s="12">
        <f t="shared" ref="F44" si="12">+H44-E44</f>
        <v>-9</v>
      </c>
      <c r="G44" s="13">
        <f>VLOOKUP(B44,'Base Cobertura'!$A:$C,3,FALSE)</f>
        <v>88</v>
      </c>
      <c r="H44" s="13">
        <f>VLOOKUP(B44,'Base Cobertura'!$A:$C,2,FALSE)</f>
        <v>52</v>
      </c>
      <c r="I44" s="17">
        <f t="shared" ref="I44" si="13">(+G44*$M$2)-H44</f>
        <v>22.799999999999997</v>
      </c>
    </row>
    <row r="45" spans="1:12" ht="15.75" thickBot="1" x14ac:dyDescent="0.3">
      <c r="A45" s="171"/>
      <c r="B45">
        <v>43</v>
      </c>
      <c r="C45" t="str">
        <f>+AVANCE!B46</f>
        <v>43 - COLHER DIEGO</v>
      </c>
      <c r="D45" s="22">
        <f t="shared" si="8"/>
        <v>0.22580645161290322</v>
      </c>
      <c r="E45" s="13">
        <v>60</v>
      </c>
      <c r="F45" s="12">
        <f t="shared" si="9"/>
        <v>-39</v>
      </c>
      <c r="G45" s="13">
        <f>VLOOKUP(B45,'Base Cobertura'!$A:$C,3,FALSE)</f>
        <v>93</v>
      </c>
      <c r="H45" s="13">
        <f>VLOOKUP(B45,'Base Cobertura'!$A:$C,2,FALSE)</f>
        <v>21</v>
      </c>
      <c r="I45" s="17">
        <f t="shared" si="10"/>
        <v>58.05</v>
      </c>
    </row>
    <row r="46" spans="1:12" ht="15.75" thickBot="1" x14ac:dyDescent="0.3">
      <c r="A46" s="134"/>
      <c r="C46" s="9"/>
      <c r="D46" s="23"/>
      <c r="E46" s="13"/>
      <c r="F46" s="12"/>
      <c r="G46" s="8">
        <f>+SUM(G32:G45)</f>
        <v>3720</v>
      </c>
      <c r="H46" s="8">
        <f>+SUM(H32:H45)</f>
        <v>2324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8978</v>
      </c>
      <c r="H47" s="8">
        <f>+H46+H23+H37+H14</f>
        <v>6613</v>
      </c>
      <c r="I47" s="8"/>
      <c r="L47" s="1">
        <f>+H47/G47</f>
        <v>0.73657830251726442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BF4A6-DB39-4485-9B53-172A3691A43F}">
  <dimension ref="A1:G34"/>
  <sheetViews>
    <sheetView workbookViewId="0">
      <selection activeCell="F30" sqref="F30"/>
    </sheetView>
  </sheetViews>
  <sheetFormatPr baseColWidth="10" defaultColWidth="11.5703125" defaultRowHeight="15" x14ac:dyDescent="0.25"/>
  <cols>
    <col min="1" max="1" width="8.7109375" bestFit="1" customWidth="1"/>
    <col min="2" max="2" width="30.85546875" bestFit="1" customWidth="1"/>
    <col min="3" max="3" width="13.5703125" bestFit="1" customWidth="1"/>
    <col min="5" max="5" width="3" bestFit="1" customWidth="1"/>
    <col min="6" max="6" width="24.5703125" bestFit="1" customWidth="1"/>
    <col min="7" max="7" width="13.5703125" bestFit="1" customWidth="1"/>
  </cols>
  <sheetData>
    <row r="1" spans="1:7" ht="19.5" thickBot="1" x14ac:dyDescent="0.35">
      <c r="A1" s="143"/>
      <c r="B1" t="s">
        <v>322</v>
      </c>
      <c r="C1" s="144"/>
      <c r="D1" s="145"/>
    </row>
    <row r="2" spans="1:7" ht="15.75" thickBot="1" x14ac:dyDescent="0.3">
      <c r="A2" s="175" t="s">
        <v>323</v>
      </c>
      <c r="B2" s="176"/>
      <c r="C2" s="146"/>
      <c r="E2" s="177" t="s">
        <v>324</v>
      </c>
      <c r="F2" s="174"/>
      <c r="G2" t="s">
        <v>322</v>
      </c>
    </row>
    <row r="3" spans="1:7" ht="15.75" thickBot="1" x14ac:dyDescent="0.3">
      <c r="A3" s="10" t="s">
        <v>114</v>
      </c>
      <c r="B3" s="147"/>
      <c r="C3" t="s">
        <v>322</v>
      </c>
      <c r="D3" s="148"/>
      <c r="E3" s="149">
        <v>15</v>
      </c>
      <c r="F3" s="150" t="s">
        <v>13</v>
      </c>
      <c r="G3" s="151">
        <f>SUMIFS('Base SKU'!$AM:$AM,'Base SKU'!$E:$E,E3,'Base SKU'!$AM:$AM,1)</f>
        <v>42</v>
      </c>
    </row>
    <row r="4" spans="1:7" ht="15.75" thickBot="1" x14ac:dyDescent="0.3">
      <c r="A4" s="152">
        <v>2</v>
      </c>
      <c r="B4" s="150" t="s">
        <v>7</v>
      </c>
      <c r="C4" s="151">
        <f>SUMIFS('Base SKU'!$AM:$AM,'Base SKU'!$E:$E,A4,'Base SKU'!$AM:$AM,1)</f>
        <v>79</v>
      </c>
      <c r="E4" s="10">
        <v>7</v>
      </c>
      <c r="F4" s="150" t="s">
        <v>10</v>
      </c>
      <c r="G4" s="151">
        <v>128</v>
      </c>
    </row>
    <row r="5" spans="1:7" ht="15.75" thickBot="1" x14ac:dyDescent="0.3">
      <c r="A5" s="153">
        <v>3</v>
      </c>
      <c r="B5" s="150" t="s">
        <v>4</v>
      </c>
      <c r="C5" s="151">
        <f>SUMIFS('Base SKU'!$AM:$AM,'Base SKU'!$E:$E,A5,'Base SKU'!$AM:$AM,1)</f>
        <v>100</v>
      </c>
      <c r="E5" s="154"/>
      <c r="F5" s="155"/>
      <c r="G5" s="156"/>
    </row>
    <row r="6" spans="1:7" ht="15.75" thickBot="1" x14ac:dyDescent="0.3">
      <c r="A6" s="153">
        <v>18</v>
      </c>
      <c r="B6" s="150" t="s">
        <v>11</v>
      </c>
      <c r="C6" s="151">
        <f>SUMIFS('Base SKU'!$AM:$AM,'Base SKU'!$E:$E,A6,'Base SKU'!$AM:$AM,1)</f>
        <v>73</v>
      </c>
      <c r="F6" s="157"/>
      <c r="G6" s="158"/>
    </row>
    <row r="7" spans="1:7" ht="15.75" thickBot="1" x14ac:dyDescent="0.3">
      <c r="A7" s="153">
        <v>21</v>
      </c>
      <c r="B7" s="150" t="s">
        <v>17</v>
      </c>
      <c r="C7" s="151">
        <f>SUMIFS('Base SKU'!$AM:$AM,'Base SKU'!$E:$E,A7,'Base SKU'!$AM:$AM,1)</f>
        <v>108</v>
      </c>
      <c r="G7" s="159"/>
    </row>
    <row r="8" spans="1:7" ht="15.75" thickBot="1" x14ac:dyDescent="0.3">
      <c r="A8" s="153">
        <v>23</v>
      </c>
      <c r="B8" s="150" t="s">
        <v>22</v>
      </c>
      <c r="C8" s="151">
        <f>SUMIFS('Base SKU'!$AM:$AM,'Base SKU'!$E:$E,A8,'Base SKU'!$AM:$AM,1)</f>
        <v>90</v>
      </c>
      <c r="E8" s="177" t="s">
        <v>325</v>
      </c>
      <c r="F8" s="174"/>
      <c r="G8" s="159" t="s">
        <v>322</v>
      </c>
    </row>
    <row r="9" spans="1:7" ht="15.75" thickBot="1" x14ac:dyDescent="0.3">
      <c r="A9" s="153">
        <v>31</v>
      </c>
      <c r="B9" s="150" t="s">
        <v>305</v>
      </c>
      <c r="C9" s="151">
        <f>SUMIFS('Base SKU'!$AM:$AM,'Base SKU'!$E:$E,A9,'Base SKU'!$AM:$AM,1)</f>
        <v>94</v>
      </c>
      <c r="E9" s="13">
        <v>22</v>
      </c>
      <c r="F9" s="150" t="s">
        <v>23</v>
      </c>
      <c r="G9" s="151">
        <f>SUMIFS('Base SKU'!$AM:$AM,'Base SKU'!$E:$E,E9,'Base SKU'!$AM:$AM,1)</f>
        <v>136</v>
      </c>
    </row>
    <row r="10" spans="1:7" ht="15.75" thickBot="1" x14ac:dyDescent="0.3">
      <c r="A10" s="153">
        <v>44</v>
      </c>
      <c r="B10" s="150" t="s">
        <v>71</v>
      </c>
      <c r="C10" s="151">
        <f>SUMIFS('Base SKU'!$AM:$AM,'Base SKU'!$E:$E,A10,'Base SKU'!$AM:$AM,1)</f>
        <v>60</v>
      </c>
      <c r="E10" s="13">
        <v>32</v>
      </c>
      <c r="F10" s="150" t="s">
        <v>306</v>
      </c>
      <c r="G10" s="151">
        <f>SUMIFS('Base SKU'!$AM:$AM,'Base SKU'!$E:$E,E10,'Base SKU'!$AM:$AM,1)</f>
        <v>27</v>
      </c>
    </row>
    <row r="11" spans="1:7" ht="15.75" thickBot="1" x14ac:dyDescent="0.3">
      <c r="A11" s="153">
        <v>54</v>
      </c>
      <c r="B11" s="150" t="s">
        <v>3</v>
      </c>
      <c r="C11" s="151">
        <f>SUMIFS('Base SKU'!$AM:$AM,'Base SKU'!$E:$E,A11,'Base SKU'!$AM:$AM,1)</f>
        <v>127</v>
      </c>
    </row>
    <row r="12" spans="1:7" ht="15.75" thickBot="1" x14ac:dyDescent="0.3">
      <c r="A12" s="160" t="s">
        <v>326</v>
      </c>
      <c r="B12" s="161"/>
      <c r="C12" s="162"/>
      <c r="E12" s="173" t="s">
        <v>327</v>
      </c>
      <c r="F12" s="174"/>
      <c r="G12" t="s">
        <v>322</v>
      </c>
    </row>
    <row r="13" spans="1:7" ht="15.75" thickBot="1" x14ac:dyDescent="0.3">
      <c r="A13" s="173" t="s">
        <v>328</v>
      </c>
      <c r="B13" s="174"/>
      <c r="C13" s="159" t="s">
        <v>322</v>
      </c>
      <c r="E13">
        <v>58</v>
      </c>
      <c r="F13" s="150" t="s">
        <v>184</v>
      </c>
      <c r="G13" s="151">
        <f>SUMIFS('Base SKU'!$AM:$AM,'Base SKU'!$E:$E,E13,'Base SKU'!$AM:$AM,1)</f>
        <v>0</v>
      </c>
    </row>
    <row r="14" spans="1:7" ht="15.75" thickBot="1" x14ac:dyDescent="0.3">
      <c r="A14" s="152">
        <v>4</v>
      </c>
      <c r="B14" s="150" t="s">
        <v>19</v>
      </c>
      <c r="C14" s="151">
        <f>SUMIFS('Base SKU'!$AM:$AM,'Base SKU'!$E:$E,A14,'Base SKU'!$AM:$AM,1)</f>
        <v>96</v>
      </c>
      <c r="E14">
        <v>59</v>
      </c>
      <c r="F14" s="150" t="s">
        <v>186</v>
      </c>
      <c r="G14" s="151">
        <f>SUMIFS('Base SKU'!$AM:$AM,'Base SKU'!$E:$E,E14,'Base SKU'!$AM:$AM,1)</f>
        <v>0</v>
      </c>
    </row>
    <row r="15" spans="1:7" ht="15.75" thickBot="1" x14ac:dyDescent="0.3">
      <c r="A15" s="153">
        <v>5</v>
      </c>
      <c r="B15" s="150" t="s">
        <v>70</v>
      </c>
      <c r="C15" s="151">
        <f>SUMIFS('Base SKU'!$AM:$AM,'Base SKU'!$E:$E,A15,'Base SKU'!$AM:$AM,1)</f>
        <v>114</v>
      </c>
      <c r="E15">
        <v>60</v>
      </c>
      <c r="F15" s="150" t="s">
        <v>321</v>
      </c>
      <c r="G15" s="151">
        <f>SUMIFS('Base SKU'!$AM:$AM,'Base SKU'!$E:$E,E15,'Base SKU'!$AM:$AM,1)</f>
        <v>9</v>
      </c>
    </row>
    <row r="16" spans="1:7" ht="15.75" thickBot="1" x14ac:dyDescent="0.3">
      <c r="A16" s="153">
        <v>8</v>
      </c>
      <c r="B16" s="150" t="s">
        <v>300</v>
      </c>
      <c r="C16" s="151">
        <f>SUMIFS('Base SKU'!$AM:$AM,'Base SKU'!$E:$E,A16,'Base SKU'!$AM:$AM,1)</f>
        <v>67</v>
      </c>
      <c r="E16">
        <v>56</v>
      </c>
      <c r="F16" s="150" t="s">
        <v>176</v>
      </c>
      <c r="G16" s="151">
        <f>SUMIFS('Base SKU'!$AM:$AM,'Base SKU'!$E:$E,E16,'Base SKU'!$AM:$AM,1)</f>
        <v>0</v>
      </c>
    </row>
    <row r="17" spans="1:7" ht="15.75" thickBot="1" x14ac:dyDescent="0.3">
      <c r="A17" s="153">
        <v>11</v>
      </c>
      <c r="B17" s="150" t="s">
        <v>302</v>
      </c>
      <c r="C17" s="151">
        <f>SUMIFS('Base SKU'!$AM:$AM,'Base SKU'!$E:$E,A17,'Base SKU'!$AM:$AM,1)</f>
        <v>64</v>
      </c>
      <c r="E17">
        <v>26</v>
      </c>
      <c r="F17" s="150" t="s">
        <v>16</v>
      </c>
      <c r="G17" s="151">
        <f>SUMIFS('Base SKU'!$AM:$AM,'Base SKU'!$E:$E,E17,'Base SKU'!$AM:$AM,1)</f>
        <v>167</v>
      </c>
    </row>
    <row r="18" spans="1:7" ht="15.75" thickBot="1" x14ac:dyDescent="0.3">
      <c r="A18" s="153">
        <v>12</v>
      </c>
      <c r="B18" s="150" t="s">
        <v>12</v>
      </c>
      <c r="C18" s="151">
        <f>SUMIFS('Base SKU'!$AM:$AM,'Base SKU'!$E:$E,A18,'Base SKU'!$AM:$AM,1)</f>
        <v>85</v>
      </c>
      <c r="E18">
        <v>25</v>
      </c>
      <c r="F18" s="150" t="s">
        <v>18</v>
      </c>
      <c r="G18" s="151">
        <f>SUMIFS('Base SKU'!$AM:$AM,'Base SKU'!$E:$E,E18,'Base SKU'!$AM:$AM,1)</f>
        <v>0</v>
      </c>
    </row>
    <row r="19" spans="1:7" ht="15.75" thickBot="1" x14ac:dyDescent="0.3">
      <c r="A19" s="153">
        <v>16</v>
      </c>
      <c r="B19" s="150" t="s">
        <v>21</v>
      </c>
      <c r="C19" s="151">
        <f>SUMIFS('Base SKU'!$AM:$AM,'Base SKU'!$E:$E,A19,'Base SKU'!$AM:$AM,1)</f>
        <v>63</v>
      </c>
      <c r="E19">
        <v>43</v>
      </c>
      <c r="F19" s="150" t="s">
        <v>5</v>
      </c>
      <c r="G19" s="151">
        <f>SUMIFS('Base SKU'!$AM:$AM,'Base SKU'!$E:$E,E19,'Base SKU'!$AM:$AM,1)</f>
        <v>0</v>
      </c>
    </row>
    <row r="20" spans="1:7" ht="15.75" thickBot="1" x14ac:dyDescent="0.3">
      <c r="A20" s="153">
        <v>19</v>
      </c>
      <c r="B20" s="150" t="s">
        <v>72</v>
      </c>
      <c r="C20" s="151">
        <f>SUMIFS('Base SKU'!$AM:$AM,'Base SKU'!$E:$E,A20,'Base SKU'!$AM:$AM,1)</f>
        <v>100</v>
      </c>
      <c r="E20">
        <v>49</v>
      </c>
      <c r="F20" t="s">
        <v>15</v>
      </c>
      <c r="G20" s="151">
        <f>SUMIFS('Base SKU'!$AM:$AM,'Base SKU'!$E:$E,E20,'Base SKU'!$AM:$AM,1)</f>
        <v>0</v>
      </c>
    </row>
    <row r="21" spans="1:7" ht="15.75" thickBot="1" x14ac:dyDescent="0.3">
      <c r="A21" s="153">
        <v>20</v>
      </c>
      <c r="B21" s="150" t="s">
        <v>20</v>
      </c>
      <c r="C21" s="151">
        <f>SUMIFS('Base SKU'!$AM:$AM,'Base SKU'!$E:$E,A21,'Base SKU'!$AM:$AM,1)</f>
        <v>83</v>
      </c>
    </row>
    <row r="22" spans="1:7" ht="15.75" thickBot="1" x14ac:dyDescent="0.3">
      <c r="A22" s="160" t="s">
        <v>326</v>
      </c>
      <c r="B22" s="161"/>
      <c r="C22" s="162"/>
      <c r="E22" s="177" t="s">
        <v>1698</v>
      </c>
      <c r="F22" s="174"/>
      <c r="G22" s="159" t="s">
        <v>322</v>
      </c>
    </row>
    <row r="23" spans="1:7" ht="15.75" thickBot="1" x14ac:dyDescent="0.3">
      <c r="A23" s="173" t="s">
        <v>329</v>
      </c>
      <c r="B23" s="174"/>
      <c r="C23" s="159" t="s">
        <v>322</v>
      </c>
      <c r="E23" s="13">
        <v>52</v>
      </c>
      <c r="F23" s="150" t="s">
        <v>6</v>
      </c>
      <c r="G23" s="151">
        <f>SUMIFS('Base SKU'!$AM:$AM,'Base SKU'!$E:$E,E23,'Base SKU'!$AM:$AM,1)</f>
        <v>42</v>
      </c>
    </row>
    <row r="24" spans="1:7" ht="15.75" thickBot="1" x14ac:dyDescent="0.3">
      <c r="A24" s="152">
        <v>1</v>
      </c>
      <c r="B24" s="150" t="s">
        <v>14</v>
      </c>
      <c r="C24" s="151">
        <f>SUMIFS('Base SKU'!$AM:$AM,'Base SKU'!$E:$E,A24,'Base SKU'!$AM:$AM,1)</f>
        <v>89</v>
      </c>
      <c r="E24" s="13">
        <v>53</v>
      </c>
      <c r="F24" s="150" t="s">
        <v>9</v>
      </c>
      <c r="G24" s="151">
        <f>SUMIFS('Base SKU'!$AM:$AM,'Base SKU'!$E:$E,E24,'Base SKU'!$AM:$AM,1)</f>
        <v>26</v>
      </c>
    </row>
    <row r="25" spans="1:7" ht="15.75" thickBot="1" x14ac:dyDescent="0.3">
      <c r="A25" s="153">
        <v>9</v>
      </c>
      <c r="B25" s="150" t="s">
        <v>8</v>
      </c>
      <c r="C25" s="151">
        <f>SUMIFS('Base SKU'!$AM:$AM,'Base SKU'!$E:$E,A25,'Base SKU'!$AM:$AM,1)</f>
        <v>70</v>
      </c>
      <c r="E25" s="13">
        <v>57</v>
      </c>
      <c r="F25" s="150" t="s">
        <v>310</v>
      </c>
      <c r="G25" s="151">
        <f>SUMIFS('Base SKU'!$AM:$AM,'Base SKU'!$E:$E,E25,'Base SKU'!$AM:$AM,1)</f>
        <v>20</v>
      </c>
    </row>
    <row r="26" spans="1:7" ht="15.75" thickBot="1" x14ac:dyDescent="0.3">
      <c r="A26" s="153">
        <v>10</v>
      </c>
      <c r="B26" s="150" t="s">
        <v>301</v>
      </c>
      <c r="C26" s="151">
        <f>SUMIFS('Base SKU'!$AM:$AM,'Base SKU'!$E:$E,A26,'Base SKU'!$AM:$AM,1)</f>
        <v>43</v>
      </c>
    </row>
    <row r="27" spans="1:7" ht="15.75" thickBot="1" x14ac:dyDescent="0.3">
      <c r="A27" s="153">
        <v>24</v>
      </c>
      <c r="B27" s="150" t="s">
        <v>304</v>
      </c>
      <c r="C27" s="151">
        <f>SUMIFS('Base SKU'!$AM:$AM,'Base SKU'!$E:$E,A27,'Base SKU'!$AM:$AM,1)</f>
        <v>44</v>
      </c>
    </row>
    <row r="28" spans="1:7" ht="15.75" thickBot="1" x14ac:dyDescent="0.3">
      <c r="A28" s="153">
        <v>27</v>
      </c>
      <c r="B28" s="150" t="s">
        <v>26</v>
      </c>
      <c r="C28" s="151">
        <f>SUMIFS('Base SKU'!$AM:$AM,'Base SKU'!$E:$E,A28,'Base SKU'!$AM:$AM,1)</f>
        <v>56</v>
      </c>
    </row>
    <row r="29" spans="1:7" ht="15.75" thickBot="1" x14ac:dyDescent="0.3">
      <c r="A29" s="153">
        <v>28</v>
      </c>
      <c r="B29" s="150" t="s">
        <v>1</v>
      </c>
      <c r="C29" s="151">
        <f>SUMIFS('Base SKU'!$AM:$AM,'Base SKU'!$E:$E,A29,'Base SKU'!$AM:$AM,1)</f>
        <v>71</v>
      </c>
    </row>
    <row r="30" spans="1:7" ht="15.75" thickBot="1" x14ac:dyDescent="0.3">
      <c r="A30" s="153">
        <v>33</v>
      </c>
      <c r="B30" s="150" t="s">
        <v>165</v>
      </c>
      <c r="C30" s="151">
        <f>SUMIFS('Base SKU'!$AM:$AM,'Base SKU'!$E:$E,A30,'Base SKU'!$AM:$AM,1)</f>
        <v>38</v>
      </c>
    </row>
    <row r="31" spans="1:7" ht="15.75" thickBot="1" x14ac:dyDescent="0.3">
      <c r="A31" s="153">
        <v>36</v>
      </c>
      <c r="B31" s="150" t="s">
        <v>307</v>
      </c>
      <c r="C31" s="151">
        <f>SUMIFS('Base SKU'!$AM:$AM,'Base SKU'!$E:$E,A31,'Base SKU'!$AM:$AM,1)</f>
        <v>34</v>
      </c>
    </row>
    <row r="32" spans="1:7" ht="15.75" thickBot="1" x14ac:dyDescent="0.3">
      <c r="A32" s="153">
        <v>37</v>
      </c>
      <c r="B32" s="150" t="s">
        <v>308</v>
      </c>
      <c r="C32" s="151">
        <f>SUMIFS('Base SKU'!$AM:$AM,'Base SKU'!$E:$E,A32,'Base SKU'!$AM:$AM,1)</f>
        <v>29</v>
      </c>
    </row>
    <row r="33" spans="1:3" ht="15.75" thickBot="1" x14ac:dyDescent="0.3">
      <c r="A33" s="153">
        <v>40</v>
      </c>
      <c r="B33" s="150" t="s">
        <v>309</v>
      </c>
      <c r="C33" s="151">
        <f>SUMIFS('Base SKU'!$AM:$AM,'Base SKU'!$E:$E,A33,'Base SKU'!$AM:$AM,1)</f>
        <v>40</v>
      </c>
    </row>
    <row r="34" spans="1:3" ht="15.75" thickBot="1" x14ac:dyDescent="0.3">
      <c r="A34" s="160" t="s">
        <v>326</v>
      </c>
      <c r="B34" s="163"/>
      <c r="C34" s="162"/>
    </row>
  </sheetData>
  <mergeCells count="7">
    <mergeCell ref="A23:B23"/>
    <mergeCell ref="A2:B2"/>
    <mergeCell ref="E2:F2"/>
    <mergeCell ref="E8:F8"/>
    <mergeCell ref="E12:F12"/>
    <mergeCell ref="A13:B13"/>
    <mergeCell ref="E22:F2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62FE-C042-4686-B9E4-682F94B04693}">
  <dimension ref="A1:AM15897"/>
  <sheetViews>
    <sheetView workbookViewId="0">
      <selection activeCell="AF24" sqref="A21:AF24"/>
    </sheetView>
  </sheetViews>
  <sheetFormatPr baseColWidth="10" defaultRowHeight="15" x14ac:dyDescent="0.25"/>
  <sheetData>
    <row r="1" spans="1:39" x14ac:dyDescent="0.25">
      <c r="A1" s="180" t="s">
        <v>116</v>
      </c>
      <c r="B1" s="180" t="s">
        <v>117</v>
      </c>
      <c r="C1" s="180" t="s">
        <v>118</v>
      </c>
      <c r="D1" s="180" t="s">
        <v>119</v>
      </c>
      <c r="E1" s="180" t="s">
        <v>120</v>
      </c>
      <c r="F1" s="180" t="s">
        <v>121</v>
      </c>
      <c r="G1" s="180" t="s">
        <v>330</v>
      </c>
      <c r="H1" s="180" t="s">
        <v>120</v>
      </c>
      <c r="I1" s="180" t="s">
        <v>121</v>
      </c>
      <c r="J1" s="180" t="s">
        <v>331</v>
      </c>
      <c r="K1" s="180" t="s">
        <v>121</v>
      </c>
      <c r="L1" s="180" t="s">
        <v>332</v>
      </c>
      <c r="M1" s="180" t="s">
        <v>333</v>
      </c>
      <c r="N1" s="180" t="s">
        <v>121</v>
      </c>
      <c r="O1" s="180" t="s">
        <v>332</v>
      </c>
      <c r="P1" s="180" t="s">
        <v>334</v>
      </c>
      <c r="Q1" s="180" t="s">
        <v>121</v>
      </c>
      <c r="R1" s="180" t="s">
        <v>332</v>
      </c>
      <c r="S1" s="180" t="s">
        <v>335</v>
      </c>
      <c r="T1" s="180" t="s">
        <v>121</v>
      </c>
      <c r="U1" s="180" t="s">
        <v>332</v>
      </c>
      <c r="V1" s="180" t="s">
        <v>336</v>
      </c>
      <c r="W1" s="180" t="s">
        <v>121</v>
      </c>
      <c r="X1" s="180" t="s">
        <v>332</v>
      </c>
      <c r="Y1" s="180" t="s">
        <v>337</v>
      </c>
      <c r="Z1" s="180" t="s">
        <v>121</v>
      </c>
      <c r="AA1" s="180" t="s">
        <v>332</v>
      </c>
      <c r="AB1" s="180" t="s">
        <v>123</v>
      </c>
      <c r="AC1" s="180" t="s">
        <v>124</v>
      </c>
      <c r="AD1" s="180" t="s">
        <v>125</v>
      </c>
      <c r="AE1" s="180" t="s">
        <v>126</v>
      </c>
      <c r="AF1" s="180" t="s">
        <v>127</v>
      </c>
      <c r="AG1" s="180" t="s">
        <v>128</v>
      </c>
      <c r="AH1" s="180" t="s">
        <v>129</v>
      </c>
      <c r="AI1" s="180" t="s">
        <v>130</v>
      </c>
      <c r="AJ1" s="180" t="s">
        <v>131</v>
      </c>
      <c r="AK1" s="180" t="s">
        <v>132</v>
      </c>
      <c r="AL1" s="180" t="s">
        <v>133</v>
      </c>
    </row>
    <row r="2" spans="1:39" x14ac:dyDescent="0.25">
      <c r="A2" s="180" t="s">
        <v>1834</v>
      </c>
      <c r="B2" s="180">
        <v>1</v>
      </c>
      <c r="C2" s="181">
        <v>46266</v>
      </c>
      <c r="D2" s="180" t="s">
        <v>146</v>
      </c>
      <c r="E2" s="180">
        <v>1</v>
      </c>
      <c r="F2" s="180" t="s">
        <v>14</v>
      </c>
      <c r="G2" s="180" t="s">
        <v>338</v>
      </c>
      <c r="H2" s="180">
        <v>1</v>
      </c>
      <c r="I2" s="180" t="s">
        <v>339</v>
      </c>
      <c r="J2" s="180">
        <v>1019</v>
      </c>
      <c r="K2" s="180" t="s">
        <v>269</v>
      </c>
      <c r="L2" s="180" t="s">
        <v>340</v>
      </c>
      <c r="M2" s="180"/>
      <c r="N2" s="180"/>
      <c r="O2" s="180"/>
      <c r="P2" s="180">
        <v>1020</v>
      </c>
      <c r="Q2" s="180" t="s">
        <v>341</v>
      </c>
      <c r="R2" s="180" t="s">
        <v>342</v>
      </c>
      <c r="S2" s="180"/>
      <c r="T2" s="180"/>
      <c r="U2" s="180"/>
      <c r="V2" s="180"/>
      <c r="W2" s="180"/>
      <c r="X2" s="180"/>
      <c r="Y2" s="180">
        <v>1402</v>
      </c>
      <c r="Z2" s="180" t="s">
        <v>343</v>
      </c>
      <c r="AA2" s="180" t="s">
        <v>344</v>
      </c>
      <c r="AB2" s="180">
        <v>246389.60399999999</v>
      </c>
      <c r="AC2" s="180">
        <v>301827.26400000002</v>
      </c>
      <c r="AD2" s="180">
        <v>0.1</v>
      </c>
      <c r="AE2" s="180">
        <v>0</v>
      </c>
      <c r="AF2" s="180">
        <v>0.1</v>
      </c>
      <c r="AG2" s="180">
        <v>0</v>
      </c>
      <c r="AH2" s="180">
        <v>24638.959999999999</v>
      </c>
      <c r="AI2" s="180">
        <v>30182.73</v>
      </c>
      <c r="AJ2" s="180">
        <v>1</v>
      </c>
      <c r="AK2" s="180">
        <v>0.1</v>
      </c>
      <c r="AL2" s="180">
        <v>0</v>
      </c>
      <c r="AM2">
        <v>1</v>
      </c>
    </row>
    <row r="3" spans="1:39" x14ac:dyDescent="0.25">
      <c r="A3" s="180" t="s">
        <v>1834</v>
      </c>
      <c r="B3" s="180">
        <v>1</v>
      </c>
      <c r="C3" s="181">
        <v>46266</v>
      </c>
      <c r="D3" s="180" t="s">
        <v>146</v>
      </c>
      <c r="E3" s="180">
        <v>1</v>
      </c>
      <c r="F3" s="180" t="s">
        <v>14</v>
      </c>
      <c r="G3" s="180" t="s">
        <v>359</v>
      </c>
      <c r="H3" s="180">
        <v>156</v>
      </c>
      <c r="I3" s="180" t="s">
        <v>360</v>
      </c>
      <c r="J3" s="180">
        <v>1437</v>
      </c>
      <c r="K3" s="180" t="s">
        <v>361</v>
      </c>
      <c r="L3" s="180" t="s">
        <v>362</v>
      </c>
      <c r="M3" s="180"/>
      <c r="N3" s="180"/>
      <c r="O3" s="180"/>
      <c r="P3" s="180"/>
      <c r="Q3" s="180"/>
      <c r="R3" s="180"/>
      <c r="S3" s="180"/>
      <c r="T3" s="180"/>
      <c r="U3" s="180"/>
      <c r="V3" s="180"/>
      <c r="W3" s="180"/>
      <c r="X3" s="180"/>
      <c r="Y3" s="180">
        <v>1376</v>
      </c>
      <c r="Z3" s="180" t="s">
        <v>363</v>
      </c>
      <c r="AA3" s="180" t="s">
        <v>364</v>
      </c>
      <c r="AB3" s="180">
        <v>342377.14600000001</v>
      </c>
      <c r="AC3" s="180">
        <v>419412.016</v>
      </c>
      <c r="AD3" s="180">
        <v>0.1</v>
      </c>
      <c r="AE3" s="180">
        <v>0</v>
      </c>
      <c r="AF3" s="180">
        <v>0.1</v>
      </c>
      <c r="AG3" s="180">
        <v>0</v>
      </c>
      <c r="AH3" s="180">
        <v>34237.71</v>
      </c>
      <c r="AI3" s="180">
        <v>41941.199999999997</v>
      </c>
      <c r="AJ3" s="180">
        <v>1</v>
      </c>
      <c r="AK3" s="180">
        <v>0.1</v>
      </c>
      <c r="AL3" s="180">
        <v>0</v>
      </c>
      <c r="AM3">
        <v>1</v>
      </c>
    </row>
    <row r="4" spans="1:39" x14ac:dyDescent="0.25">
      <c r="A4" s="180" t="s">
        <v>1834</v>
      </c>
      <c r="B4" s="180">
        <v>1</v>
      </c>
      <c r="C4" s="181">
        <v>46266</v>
      </c>
      <c r="D4" s="180" t="s">
        <v>146</v>
      </c>
      <c r="E4" s="180">
        <v>1</v>
      </c>
      <c r="F4" s="180" t="s">
        <v>14</v>
      </c>
      <c r="G4" s="180" t="s">
        <v>365</v>
      </c>
      <c r="H4" s="180">
        <v>158</v>
      </c>
      <c r="I4" s="180" t="s">
        <v>366</v>
      </c>
      <c r="J4" s="180">
        <v>1437</v>
      </c>
      <c r="K4" s="180" t="s">
        <v>361</v>
      </c>
      <c r="L4" s="180" t="s">
        <v>362</v>
      </c>
      <c r="M4" s="180"/>
      <c r="N4" s="180"/>
      <c r="O4" s="180"/>
      <c r="P4" s="180"/>
      <c r="Q4" s="180"/>
      <c r="R4" s="180"/>
      <c r="S4" s="180"/>
      <c r="T4" s="180"/>
      <c r="U4" s="180"/>
      <c r="V4" s="180"/>
      <c r="W4" s="180"/>
      <c r="X4" s="180"/>
      <c r="Y4" s="180">
        <v>1376</v>
      </c>
      <c r="Z4" s="180" t="s">
        <v>363</v>
      </c>
      <c r="AA4" s="180" t="s">
        <v>364</v>
      </c>
      <c r="AB4" s="180">
        <v>412240.75199999998</v>
      </c>
      <c r="AC4" s="180">
        <v>504994.91</v>
      </c>
      <c r="AD4" s="180">
        <v>0.1</v>
      </c>
      <c r="AE4" s="180">
        <v>0</v>
      </c>
      <c r="AF4" s="180">
        <v>0.1</v>
      </c>
      <c r="AG4" s="180">
        <v>0</v>
      </c>
      <c r="AH4" s="180">
        <v>41224.080000000002</v>
      </c>
      <c r="AI4" s="180">
        <v>50499.49</v>
      </c>
      <c r="AJ4" s="180">
        <v>0</v>
      </c>
      <c r="AK4" s="180">
        <v>0</v>
      </c>
      <c r="AL4" s="180">
        <v>0</v>
      </c>
      <c r="AM4">
        <v>1</v>
      </c>
    </row>
    <row r="5" spans="1:39" x14ac:dyDescent="0.25">
      <c r="A5" s="180" t="s">
        <v>1834</v>
      </c>
      <c r="B5" s="180">
        <v>1</v>
      </c>
      <c r="C5" s="181">
        <v>46266</v>
      </c>
      <c r="D5" s="180" t="s">
        <v>146</v>
      </c>
      <c r="E5" s="180">
        <v>1</v>
      </c>
      <c r="F5" s="180" t="s">
        <v>14</v>
      </c>
      <c r="G5" s="180" t="s">
        <v>371</v>
      </c>
      <c r="H5" s="180">
        <v>164</v>
      </c>
      <c r="I5" s="180" t="s">
        <v>372</v>
      </c>
      <c r="J5" s="180">
        <v>1439</v>
      </c>
      <c r="K5" s="180" t="s">
        <v>373</v>
      </c>
      <c r="L5" s="180" t="s">
        <v>374</v>
      </c>
      <c r="M5" s="180"/>
      <c r="N5" s="180"/>
      <c r="O5" s="180"/>
      <c r="P5" s="180"/>
      <c r="Q5" s="180"/>
      <c r="R5" s="180"/>
      <c r="S5" s="180"/>
      <c r="T5" s="180"/>
      <c r="U5" s="180"/>
      <c r="V5" s="180"/>
      <c r="W5" s="180"/>
      <c r="X5" s="180"/>
      <c r="Y5" s="180">
        <v>1376</v>
      </c>
      <c r="Z5" s="180" t="s">
        <v>363</v>
      </c>
      <c r="AA5" s="180" t="s">
        <v>364</v>
      </c>
      <c r="AB5" s="180">
        <v>1097448.912</v>
      </c>
      <c r="AC5" s="180">
        <v>1344374.892</v>
      </c>
      <c r="AD5" s="180">
        <v>2.5000000000000001E-2</v>
      </c>
      <c r="AE5" s="180">
        <v>0</v>
      </c>
      <c r="AF5" s="180">
        <v>2.5000000000000001E-2</v>
      </c>
      <c r="AG5" s="180">
        <v>0</v>
      </c>
      <c r="AH5" s="180">
        <v>27436.22</v>
      </c>
      <c r="AI5" s="180">
        <v>33609.370000000003</v>
      </c>
      <c r="AJ5" s="180">
        <v>0</v>
      </c>
      <c r="AK5" s="180">
        <v>0</v>
      </c>
      <c r="AL5" s="180">
        <v>0</v>
      </c>
      <c r="AM5">
        <v>1</v>
      </c>
    </row>
    <row r="6" spans="1:39" x14ac:dyDescent="0.25">
      <c r="A6" s="180" t="s">
        <v>1834</v>
      </c>
      <c r="B6" s="180">
        <v>1</v>
      </c>
      <c r="C6" s="181">
        <v>46266</v>
      </c>
      <c r="D6" s="180" t="s">
        <v>146</v>
      </c>
      <c r="E6" s="180">
        <v>1</v>
      </c>
      <c r="F6" s="180" t="s">
        <v>14</v>
      </c>
      <c r="G6" s="180" t="s">
        <v>391</v>
      </c>
      <c r="H6" s="180">
        <v>461</v>
      </c>
      <c r="I6" s="180" t="s">
        <v>392</v>
      </c>
      <c r="J6" s="180">
        <v>1006</v>
      </c>
      <c r="K6" s="180" t="s">
        <v>393</v>
      </c>
      <c r="L6" s="180" t="s">
        <v>394</v>
      </c>
      <c r="M6" s="180"/>
      <c r="N6" s="180"/>
      <c r="O6" s="180"/>
      <c r="P6" s="180">
        <v>1004</v>
      </c>
      <c r="Q6" s="180" t="s">
        <v>395</v>
      </c>
      <c r="R6" s="180" t="s">
        <v>396</v>
      </c>
      <c r="S6" s="180"/>
      <c r="T6" s="180"/>
      <c r="U6" s="180"/>
      <c r="V6" s="180"/>
      <c r="W6" s="180"/>
      <c r="X6" s="180"/>
      <c r="Y6" s="180">
        <v>1369</v>
      </c>
      <c r="Z6" s="180" t="s">
        <v>397</v>
      </c>
      <c r="AA6" s="180" t="s">
        <v>398</v>
      </c>
      <c r="AB6" s="180">
        <v>19339.909</v>
      </c>
      <c r="AC6" s="180">
        <v>24271.588</v>
      </c>
      <c r="AD6" s="180">
        <v>0.16669999999999999</v>
      </c>
      <c r="AE6" s="180">
        <v>0</v>
      </c>
      <c r="AF6" s="180">
        <v>0.16669999999999999</v>
      </c>
      <c r="AG6" s="180">
        <v>0</v>
      </c>
      <c r="AH6" s="180">
        <v>3223.32</v>
      </c>
      <c r="AI6" s="180">
        <v>4045.26</v>
      </c>
      <c r="AJ6" s="180">
        <v>0</v>
      </c>
      <c r="AK6" s="180">
        <v>0</v>
      </c>
      <c r="AL6" s="180">
        <v>0</v>
      </c>
      <c r="AM6">
        <v>1</v>
      </c>
    </row>
    <row r="7" spans="1:39" x14ac:dyDescent="0.25">
      <c r="A7" s="180" t="s">
        <v>1834</v>
      </c>
      <c r="B7" s="180">
        <v>1</v>
      </c>
      <c r="C7" s="181">
        <v>46266</v>
      </c>
      <c r="D7" s="180" t="s">
        <v>146</v>
      </c>
      <c r="E7" s="180">
        <v>1</v>
      </c>
      <c r="F7" s="180" t="s">
        <v>14</v>
      </c>
      <c r="G7" s="180" t="s">
        <v>403</v>
      </c>
      <c r="H7" s="180">
        <v>559</v>
      </c>
      <c r="I7" s="180" t="s">
        <v>404</v>
      </c>
      <c r="J7" s="180">
        <v>1442</v>
      </c>
      <c r="K7" s="180" t="s">
        <v>405</v>
      </c>
      <c r="L7" s="180" t="s">
        <v>406</v>
      </c>
      <c r="M7" s="180"/>
      <c r="N7" s="180"/>
      <c r="O7" s="180"/>
      <c r="P7" s="180">
        <v>1090</v>
      </c>
      <c r="Q7" s="180" t="s">
        <v>573</v>
      </c>
      <c r="R7" s="180" t="s">
        <v>574</v>
      </c>
      <c r="S7" s="180"/>
      <c r="T7" s="180"/>
      <c r="U7" s="180"/>
      <c r="V7" s="180"/>
      <c r="W7" s="180"/>
      <c r="X7" s="180"/>
      <c r="Y7" s="180">
        <v>1376</v>
      </c>
      <c r="Z7" s="180" t="s">
        <v>363</v>
      </c>
      <c r="AA7" s="180" t="s">
        <v>364</v>
      </c>
      <c r="AB7" s="180">
        <v>226201.92</v>
      </c>
      <c r="AC7" s="180">
        <v>277097.37</v>
      </c>
      <c r="AD7" s="180">
        <v>0.05</v>
      </c>
      <c r="AE7" s="180">
        <v>0</v>
      </c>
      <c r="AF7" s="180">
        <v>0.05</v>
      </c>
      <c r="AG7" s="180">
        <v>0</v>
      </c>
      <c r="AH7" s="180">
        <v>11310.1</v>
      </c>
      <c r="AI7" s="180">
        <v>13854.87</v>
      </c>
      <c r="AJ7" s="180">
        <v>0</v>
      </c>
      <c r="AK7" s="180">
        <v>0</v>
      </c>
      <c r="AL7" s="180">
        <v>0</v>
      </c>
      <c r="AM7">
        <v>1</v>
      </c>
    </row>
    <row r="8" spans="1:39" x14ac:dyDescent="0.25">
      <c r="A8" s="180" t="s">
        <v>1834</v>
      </c>
      <c r="B8" s="180">
        <v>1</v>
      </c>
      <c r="C8" s="181">
        <v>46266</v>
      </c>
      <c r="D8" s="180" t="s">
        <v>146</v>
      </c>
      <c r="E8" s="180">
        <v>1</v>
      </c>
      <c r="F8" s="180" t="s">
        <v>14</v>
      </c>
      <c r="G8" s="180" t="s">
        <v>413</v>
      </c>
      <c r="H8" s="180">
        <v>653</v>
      </c>
      <c r="I8" s="180" t="s">
        <v>414</v>
      </c>
      <c r="J8" s="180">
        <v>1414</v>
      </c>
      <c r="K8" s="180" t="s">
        <v>415</v>
      </c>
      <c r="L8" s="180" t="s">
        <v>416</v>
      </c>
      <c r="M8" s="180"/>
      <c r="N8" s="180"/>
      <c r="O8" s="180"/>
      <c r="P8" s="180">
        <v>1072</v>
      </c>
      <c r="Q8" s="180" t="s">
        <v>417</v>
      </c>
      <c r="R8" s="180" t="s">
        <v>418</v>
      </c>
      <c r="S8" s="180"/>
      <c r="T8" s="180"/>
      <c r="U8" s="180"/>
      <c r="V8" s="180"/>
      <c r="W8" s="180"/>
      <c r="X8" s="180"/>
      <c r="Y8" s="180">
        <v>1374</v>
      </c>
      <c r="Z8" s="180" t="s">
        <v>379</v>
      </c>
      <c r="AA8" s="180" t="s">
        <v>380</v>
      </c>
      <c r="AB8" s="180">
        <v>50907.527999999998</v>
      </c>
      <c r="AC8" s="180">
        <v>63125.328000000001</v>
      </c>
      <c r="AD8" s="180">
        <v>0.1</v>
      </c>
      <c r="AE8" s="180">
        <v>0</v>
      </c>
      <c r="AF8" s="180">
        <v>0.1</v>
      </c>
      <c r="AG8" s="180">
        <v>0</v>
      </c>
      <c r="AH8" s="180">
        <v>5090.75</v>
      </c>
      <c r="AI8" s="180">
        <v>6312.53</v>
      </c>
      <c r="AJ8" s="180">
        <v>0</v>
      </c>
      <c r="AK8" s="180">
        <v>0</v>
      </c>
      <c r="AL8" s="180">
        <v>0</v>
      </c>
      <c r="AM8">
        <v>1</v>
      </c>
    </row>
    <row r="9" spans="1:39" x14ac:dyDescent="0.25">
      <c r="A9" s="180" t="s">
        <v>1834</v>
      </c>
      <c r="B9" s="180">
        <v>1</v>
      </c>
      <c r="C9" s="181">
        <v>46266</v>
      </c>
      <c r="D9" s="180" t="s">
        <v>146</v>
      </c>
      <c r="E9" s="180">
        <v>1</v>
      </c>
      <c r="F9" s="180" t="s">
        <v>14</v>
      </c>
      <c r="G9" s="180" t="s">
        <v>423</v>
      </c>
      <c r="H9" s="180">
        <v>731</v>
      </c>
      <c r="I9" s="180" t="s">
        <v>424</v>
      </c>
      <c r="J9" s="180">
        <v>1422</v>
      </c>
      <c r="K9" s="180" t="s">
        <v>425</v>
      </c>
      <c r="L9" s="180" t="s">
        <v>426</v>
      </c>
      <c r="M9" s="180"/>
      <c r="N9" s="180"/>
      <c r="O9" s="180"/>
      <c r="P9" s="180">
        <v>1067</v>
      </c>
      <c r="Q9" s="180" t="s">
        <v>427</v>
      </c>
      <c r="R9" s="180" t="s">
        <v>428</v>
      </c>
      <c r="S9" s="180"/>
      <c r="T9" s="180"/>
      <c r="U9" s="180"/>
      <c r="V9" s="180"/>
      <c r="W9" s="180"/>
      <c r="X9" s="180"/>
      <c r="Y9" s="180">
        <v>1373</v>
      </c>
      <c r="Z9" s="180" t="s">
        <v>429</v>
      </c>
      <c r="AA9" s="180" t="s">
        <v>430</v>
      </c>
      <c r="AB9" s="180">
        <v>18089.197</v>
      </c>
      <c r="AC9" s="180">
        <v>22340.159</v>
      </c>
      <c r="AD9" s="180">
        <v>0.22500000000000001</v>
      </c>
      <c r="AE9" s="180">
        <v>0</v>
      </c>
      <c r="AF9" s="180">
        <v>0.22500000000000001</v>
      </c>
      <c r="AG9" s="180">
        <v>0</v>
      </c>
      <c r="AH9" s="180">
        <v>4070.07</v>
      </c>
      <c r="AI9" s="180">
        <v>5026.54</v>
      </c>
      <c r="AJ9" s="180">
        <v>0</v>
      </c>
      <c r="AK9" s="180">
        <v>0</v>
      </c>
      <c r="AL9" s="180">
        <v>0</v>
      </c>
      <c r="AM9">
        <v>1</v>
      </c>
    </row>
    <row r="10" spans="1:39" x14ac:dyDescent="0.25">
      <c r="A10" s="180" t="s">
        <v>1834</v>
      </c>
      <c r="B10" s="180">
        <v>1</v>
      </c>
      <c r="C10" s="181">
        <v>46266</v>
      </c>
      <c r="D10" s="180" t="s">
        <v>146</v>
      </c>
      <c r="E10" s="180">
        <v>1</v>
      </c>
      <c r="F10" s="180" t="s">
        <v>14</v>
      </c>
      <c r="G10" s="180" t="s">
        <v>453</v>
      </c>
      <c r="H10" s="180">
        <v>1118</v>
      </c>
      <c r="I10" s="180" t="s">
        <v>454</v>
      </c>
      <c r="J10" s="180"/>
      <c r="K10" s="180"/>
      <c r="L10" s="180"/>
      <c r="M10" s="180"/>
      <c r="N10" s="180"/>
      <c r="O10" s="180"/>
      <c r="P10" s="180">
        <v>1335</v>
      </c>
      <c r="Q10" s="180" t="s">
        <v>455</v>
      </c>
      <c r="R10" s="180" t="s">
        <v>456</v>
      </c>
      <c r="S10" s="180"/>
      <c r="T10" s="180"/>
      <c r="U10" s="180"/>
      <c r="V10" s="180"/>
      <c r="W10" s="180"/>
      <c r="X10" s="180"/>
      <c r="Y10" s="180">
        <v>1373</v>
      </c>
      <c r="Z10" s="180" t="s">
        <v>429</v>
      </c>
      <c r="AA10" s="180" t="s">
        <v>430</v>
      </c>
      <c r="AB10" s="180">
        <v>15866.81</v>
      </c>
      <c r="AC10" s="180">
        <v>19674.847000000002</v>
      </c>
      <c r="AD10" s="180">
        <v>0.33329999999999999</v>
      </c>
      <c r="AE10" s="180">
        <v>0</v>
      </c>
      <c r="AF10" s="180">
        <v>0.33329999999999999</v>
      </c>
      <c r="AG10" s="180">
        <v>0</v>
      </c>
      <c r="AH10" s="180">
        <v>5288.94</v>
      </c>
      <c r="AI10" s="180">
        <v>6558.28</v>
      </c>
      <c r="AJ10" s="180">
        <v>0</v>
      </c>
      <c r="AK10" s="180">
        <v>0</v>
      </c>
      <c r="AL10" s="180">
        <v>0</v>
      </c>
      <c r="AM10">
        <v>1</v>
      </c>
    </row>
    <row r="11" spans="1:39" x14ac:dyDescent="0.25">
      <c r="A11" s="180" t="s">
        <v>1834</v>
      </c>
      <c r="B11" s="180">
        <v>1</v>
      </c>
      <c r="C11" s="181">
        <v>46266</v>
      </c>
      <c r="D11" s="180" t="s">
        <v>146</v>
      </c>
      <c r="E11" s="180">
        <v>1</v>
      </c>
      <c r="F11" s="180" t="s">
        <v>14</v>
      </c>
      <c r="G11" s="180" t="s">
        <v>457</v>
      </c>
      <c r="H11" s="180">
        <v>1119</v>
      </c>
      <c r="I11" s="180" t="s">
        <v>458</v>
      </c>
      <c r="J11" s="180"/>
      <c r="K11" s="180"/>
      <c r="L11" s="180"/>
      <c r="M11" s="180"/>
      <c r="N11" s="180"/>
      <c r="O11" s="180"/>
      <c r="P11" s="180">
        <v>1335</v>
      </c>
      <c r="Q11" s="180" t="s">
        <v>455</v>
      </c>
      <c r="R11" s="180" t="s">
        <v>456</v>
      </c>
      <c r="S11" s="180"/>
      <c r="T11" s="180"/>
      <c r="U11" s="180"/>
      <c r="V11" s="180"/>
      <c r="W11" s="180"/>
      <c r="X11" s="180"/>
      <c r="Y11" s="180">
        <v>1373</v>
      </c>
      <c r="Z11" s="180" t="s">
        <v>429</v>
      </c>
      <c r="AA11" s="180" t="s">
        <v>430</v>
      </c>
      <c r="AB11" s="180">
        <v>28806.062000000002</v>
      </c>
      <c r="AC11" s="180">
        <v>35287.43</v>
      </c>
      <c r="AD11" s="180">
        <v>9.3799999999999994E-2</v>
      </c>
      <c r="AE11" s="180">
        <v>0</v>
      </c>
      <c r="AF11" s="180">
        <v>9.3799999999999994E-2</v>
      </c>
      <c r="AG11" s="180">
        <v>0</v>
      </c>
      <c r="AH11" s="180">
        <v>2700.57</v>
      </c>
      <c r="AI11" s="180">
        <v>3308.2</v>
      </c>
      <c r="AJ11" s="180">
        <v>0</v>
      </c>
      <c r="AK11" s="180">
        <v>0</v>
      </c>
      <c r="AL11" s="180">
        <v>0</v>
      </c>
      <c r="AM11">
        <v>1</v>
      </c>
    </row>
    <row r="12" spans="1:39" x14ac:dyDescent="0.25">
      <c r="A12" s="180" t="s">
        <v>1834</v>
      </c>
      <c r="B12" s="180">
        <v>1</v>
      </c>
      <c r="C12" s="181">
        <v>46266</v>
      </c>
      <c r="D12" s="180" t="s">
        <v>146</v>
      </c>
      <c r="E12" s="180">
        <v>1</v>
      </c>
      <c r="F12" s="180" t="s">
        <v>14</v>
      </c>
      <c r="G12" s="180" t="s">
        <v>1641</v>
      </c>
      <c r="H12" s="180">
        <v>1341</v>
      </c>
      <c r="I12" s="180" t="s">
        <v>1642</v>
      </c>
      <c r="J12" s="180"/>
      <c r="K12" s="180"/>
      <c r="L12" s="180"/>
      <c r="M12" s="180"/>
      <c r="N12" s="180"/>
      <c r="O12" s="180"/>
      <c r="P12" s="180"/>
      <c r="Q12" s="180"/>
      <c r="R12" s="180"/>
      <c r="S12" s="180"/>
      <c r="T12" s="180"/>
      <c r="U12" s="180"/>
      <c r="V12" s="180"/>
      <c r="W12" s="180"/>
      <c r="X12" s="180"/>
      <c r="Y12" s="180">
        <v>1372</v>
      </c>
      <c r="Z12" s="180" t="s">
        <v>389</v>
      </c>
      <c r="AA12" s="180" t="s">
        <v>390</v>
      </c>
      <c r="AB12" s="180">
        <v>413186.45299999998</v>
      </c>
      <c r="AC12" s="180">
        <v>518548.98499999999</v>
      </c>
      <c r="AD12" s="180">
        <v>8.3299999999999999E-2</v>
      </c>
      <c r="AE12" s="180">
        <v>0</v>
      </c>
      <c r="AF12" s="180">
        <v>8.3299999999999999E-2</v>
      </c>
      <c r="AG12" s="180">
        <v>0</v>
      </c>
      <c r="AH12" s="180">
        <v>34432.199999999997</v>
      </c>
      <c r="AI12" s="180">
        <v>43212.42</v>
      </c>
      <c r="AJ12" s="180">
        <v>0</v>
      </c>
      <c r="AK12" s="180">
        <v>0</v>
      </c>
      <c r="AL12" s="180">
        <v>0</v>
      </c>
      <c r="AM12">
        <v>1</v>
      </c>
    </row>
    <row r="13" spans="1:39" x14ac:dyDescent="0.25">
      <c r="A13" s="180" t="s">
        <v>1834</v>
      </c>
      <c r="B13" s="180">
        <v>1</v>
      </c>
      <c r="C13" s="181">
        <v>46266</v>
      </c>
      <c r="D13" s="180" t="s">
        <v>146</v>
      </c>
      <c r="E13" s="180">
        <v>1</v>
      </c>
      <c r="F13" s="180" t="s">
        <v>14</v>
      </c>
      <c r="G13" s="180" t="s">
        <v>995</v>
      </c>
      <c r="H13" s="180">
        <v>1345</v>
      </c>
      <c r="I13" s="180" t="s">
        <v>996</v>
      </c>
      <c r="J13" s="180"/>
      <c r="K13" s="180"/>
      <c r="L13" s="180"/>
      <c r="M13" s="180"/>
      <c r="N13" s="180"/>
      <c r="O13" s="180"/>
      <c r="P13" s="180"/>
      <c r="Q13" s="180"/>
      <c r="R13" s="180"/>
      <c r="S13" s="180"/>
      <c r="T13" s="180"/>
      <c r="U13" s="180"/>
      <c r="V13" s="180"/>
      <c r="W13" s="180"/>
      <c r="X13" s="180"/>
      <c r="Y13" s="180">
        <v>1372</v>
      </c>
      <c r="Z13" s="180" t="s">
        <v>389</v>
      </c>
      <c r="AA13" s="180" t="s">
        <v>390</v>
      </c>
      <c r="AB13" s="180">
        <v>272420.41700000002</v>
      </c>
      <c r="AC13" s="180">
        <v>333715.00699999998</v>
      </c>
      <c r="AD13" s="180">
        <v>8.3299999999999999E-2</v>
      </c>
      <c r="AE13" s="180">
        <v>0</v>
      </c>
      <c r="AF13" s="180">
        <v>8.3299999999999999E-2</v>
      </c>
      <c r="AG13" s="180">
        <v>0</v>
      </c>
      <c r="AH13" s="180">
        <v>22701.7</v>
      </c>
      <c r="AI13" s="180">
        <v>27809.58</v>
      </c>
      <c r="AJ13" s="180">
        <v>1</v>
      </c>
      <c r="AK13" s="180">
        <v>0.08</v>
      </c>
      <c r="AL13" s="180">
        <v>0</v>
      </c>
      <c r="AM13">
        <v>1</v>
      </c>
    </row>
    <row r="14" spans="1:39" x14ac:dyDescent="0.25">
      <c r="A14" s="180" t="s">
        <v>1834</v>
      </c>
      <c r="B14" s="180">
        <v>1</v>
      </c>
      <c r="C14" s="181">
        <v>46266</v>
      </c>
      <c r="D14" s="180" t="s">
        <v>146</v>
      </c>
      <c r="E14" s="180">
        <v>1</v>
      </c>
      <c r="F14" s="180" t="s">
        <v>14</v>
      </c>
      <c r="G14" s="180" t="s">
        <v>469</v>
      </c>
      <c r="H14" s="180">
        <v>1352</v>
      </c>
      <c r="I14" s="180" t="s">
        <v>470</v>
      </c>
      <c r="J14" s="180"/>
      <c r="K14" s="180"/>
      <c r="L14" s="180"/>
      <c r="M14" s="180"/>
      <c r="N14" s="180"/>
      <c r="O14" s="180"/>
      <c r="P14" s="180"/>
      <c r="Q14" s="180"/>
      <c r="R14" s="180"/>
      <c r="S14" s="180"/>
      <c r="T14" s="180"/>
      <c r="U14" s="180"/>
      <c r="V14" s="180"/>
      <c r="W14" s="180"/>
      <c r="X14" s="180"/>
      <c r="Y14" s="180">
        <v>1372</v>
      </c>
      <c r="Z14" s="180" t="s">
        <v>389</v>
      </c>
      <c r="AA14" s="180" t="s">
        <v>390</v>
      </c>
      <c r="AB14" s="180">
        <v>214494.19099999999</v>
      </c>
      <c r="AC14" s="180">
        <v>264931.87099999998</v>
      </c>
      <c r="AD14" s="180">
        <v>0.25</v>
      </c>
      <c r="AE14" s="180">
        <v>0</v>
      </c>
      <c r="AF14" s="180">
        <v>0.25</v>
      </c>
      <c r="AG14" s="180">
        <v>0</v>
      </c>
      <c r="AH14" s="180">
        <v>53623.55</v>
      </c>
      <c r="AI14" s="180">
        <v>66232.97</v>
      </c>
      <c r="AJ14" s="180">
        <v>0</v>
      </c>
      <c r="AK14" s="180">
        <v>0</v>
      </c>
      <c r="AL14" s="180">
        <v>0</v>
      </c>
      <c r="AM14">
        <v>1</v>
      </c>
    </row>
    <row r="15" spans="1:39" x14ac:dyDescent="0.25">
      <c r="A15" s="180" t="s">
        <v>1834</v>
      </c>
      <c r="B15" s="180">
        <v>1</v>
      </c>
      <c r="C15" s="181">
        <v>46266</v>
      </c>
      <c r="D15" s="180" t="s">
        <v>146</v>
      </c>
      <c r="E15" s="180">
        <v>1</v>
      </c>
      <c r="F15" s="180" t="s">
        <v>14</v>
      </c>
      <c r="G15" s="180" t="s">
        <v>471</v>
      </c>
      <c r="H15" s="180">
        <v>1353</v>
      </c>
      <c r="I15" s="180" t="s">
        <v>472</v>
      </c>
      <c r="J15" s="180"/>
      <c r="K15" s="180"/>
      <c r="L15" s="180"/>
      <c r="M15" s="180"/>
      <c r="N15" s="180"/>
      <c r="O15" s="180"/>
      <c r="P15" s="180"/>
      <c r="Q15" s="180"/>
      <c r="R15" s="180"/>
      <c r="S15" s="180"/>
      <c r="T15" s="180"/>
      <c r="U15" s="180"/>
      <c r="V15" s="180"/>
      <c r="W15" s="180"/>
      <c r="X15" s="180"/>
      <c r="Y15" s="180">
        <v>1372</v>
      </c>
      <c r="Z15" s="180" t="s">
        <v>389</v>
      </c>
      <c r="AA15" s="180" t="s">
        <v>390</v>
      </c>
      <c r="AB15" s="180">
        <v>150700.359</v>
      </c>
      <c r="AC15" s="180">
        <v>189128.94099999999</v>
      </c>
      <c r="AD15" s="180">
        <v>8.3299999999999999E-2</v>
      </c>
      <c r="AE15" s="180">
        <v>0</v>
      </c>
      <c r="AF15" s="180">
        <v>8.3299999999999999E-2</v>
      </c>
      <c r="AG15" s="180">
        <v>0</v>
      </c>
      <c r="AH15" s="180">
        <v>12558.36</v>
      </c>
      <c r="AI15" s="180">
        <v>15760.75</v>
      </c>
      <c r="AJ15" s="180">
        <v>0</v>
      </c>
      <c r="AK15" s="180">
        <v>0</v>
      </c>
      <c r="AL15" s="180">
        <v>0</v>
      </c>
      <c r="AM15">
        <v>1</v>
      </c>
    </row>
    <row r="16" spans="1:39" x14ac:dyDescent="0.25">
      <c r="A16" s="180" t="s">
        <v>1834</v>
      </c>
      <c r="B16" s="180">
        <v>1</v>
      </c>
      <c r="C16" s="181">
        <v>46266</v>
      </c>
      <c r="D16" s="180" t="s">
        <v>146</v>
      </c>
      <c r="E16" s="180">
        <v>1</v>
      </c>
      <c r="F16" s="180" t="s">
        <v>14</v>
      </c>
      <c r="G16" s="180" t="s">
        <v>473</v>
      </c>
      <c r="H16" s="180">
        <v>1354</v>
      </c>
      <c r="I16" s="180" t="s">
        <v>474</v>
      </c>
      <c r="J16" s="180"/>
      <c r="K16" s="180"/>
      <c r="L16" s="180"/>
      <c r="M16" s="180"/>
      <c r="N16" s="180"/>
      <c r="O16" s="180"/>
      <c r="P16" s="180"/>
      <c r="Q16" s="180"/>
      <c r="R16" s="180"/>
      <c r="S16" s="180"/>
      <c r="T16" s="180"/>
      <c r="U16" s="180"/>
      <c r="V16" s="180"/>
      <c r="W16" s="180"/>
      <c r="X16" s="180"/>
      <c r="Y16" s="180">
        <v>1372</v>
      </c>
      <c r="Z16" s="180" t="s">
        <v>389</v>
      </c>
      <c r="AA16" s="180" t="s">
        <v>390</v>
      </c>
      <c r="AB16" s="180">
        <v>244029.34299999999</v>
      </c>
      <c r="AC16" s="180">
        <v>306256.83</v>
      </c>
      <c r="AD16" s="180">
        <v>0.125</v>
      </c>
      <c r="AE16" s="180">
        <v>0</v>
      </c>
      <c r="AF16" s="180">
        <v>0.125</v>
      </c>
      <c r="AG16" s="180">
        <v>0</v>
      </c>
      <c r="AH16" s="180">
        <v>30503.67</v>
      </c>
      <c r="AI16" s="180">
        <v>38282.1</v>
      </c>
      <c r="AJ16" s="180">
        <v>0</v>
      </c>
      <c r="AK16" s="180">
        <v>0</v>
      </c>
      <c r="AL16" s="180">
        <v>0</v>
      </c>
      <c r="AM16">
        <v>1</v>
      </c>
    </row>
    <row r="17" spans="1:39" x14ac:dyDescent="0.25">
      <c r="A17" s="180" t="s">
        <v>1834</v>
      </c>
      <c r="B17" s="180">
        <v>1</v>
      </c>
      <c r="C17" s="181">
        <v>46266</v>
      </c>
      <c r="D17" s="180" t="s">
        <v>146</v>
      </c>
      <c r="E17" s="180">
        <v>1</v>
      </c>
      <c r="F17" s="180" t="s">
        <v>14</v>
      </c>
      <c r="G17" s="180" t="s">
        <v>477</v>
      </c>
      <c r="H17" s="180">
        <v>1410</v>
      </c>
      <c r="I17" s="180" t="s">
        <v>478</v>
      </c>
      <c r="J17" s="180">
        <v>1427</v>
      </c>
      <c r="K17" s="180" t="s">
        <v>479</v>
      </c>
      <c r="L17" s="180" t="s">
        <v>480</v>
      </c>
      <c r="M17" s="180"/>
      <c r="N17" s="180"/>
      <c r="O17" s="180"/>
      <c r="P17" s="180"/>
      <c r="Q17" s="180"/>
      <c r="R17" s="180"/>
      <c r="S17" s="180"/>
      <c r="T17" s="180"/>
      <c r="U17" s="180"/>
      <c r="V17" s="180"/>
      <c r="W17" s="180"/>
      <c r="X17" s="180"/>
      <c r="Y17" s="180">
        <v>1374</v>
      </c>
      <c r="Z17" s="180" t="s">
        <v>379</v>
      </c>
      <c r="AA17" s="180" t="s">
        <v>380</v>
      </c>
      <c r="AB17" s="180">
        <v>86362.65</v>
      </c>
      <c r="AC17" s="180">
        <v>105794.266</v>
      </c>
      <c r="AD17" s="180">
        <v>5.5599999999999997E-2</v>
      </c>
      <c r="AE17" s="180">
        <v>0</v>
      </c>
      <c r="AF17" s="180">
        <v>5.5599999999999997E-2</v>
      </c>
      <c r="AG17" s="180">
        <v>0</v>
      </c>
      <c r="AH17" s="180">
        <v>4797.93</v>
      </c>
      <c r="AI17" s="180">
        <v>5877.46</v>
      </c>
      <c r="AJ17" s="180">
        <v>0</v>
      </c>
      <c r="AK17" s="180">
        <v>0</v>
      </c>
      <c r="AL17" s="180">
        <v>0</v>
      </c>
      <c r="AM17">
        <v>1</v>
      </c>
    </row>
    <row r="18" spans="1:39" x14ac:dyDescent="0.25">
      <c r="A18" s="180" t="s">
        <v>1834</v>
      </c>
      <c r="B18" s="180">
        <v>1</v>
      </c>
      <c r="C18" s="181">
        <v>46266</v>
      </c>
      <c r="D18" s="180" t="s">
        <v>146</v>
      </c>
      <c r="E18" s="180">
        <v>1</v>
      </c>
      <c r="F18" s="180" t="s">
        <v>14</v>
      </c>
      <c r="G18" s="180" t="s">
        <v>487</v>
      </c>
      <c r="H18" s="180">
        <v>1641</v>
      </c>
      <c r="I18" s="180" t="s">
        <v>488</v>
      </c>
      <c r="J18" s="180">
        <v>1064</v>
      </c>
      <c r="K18" s="180" t="s">
        <v>489</v>
      </c>
      <c r="L18" s="180" t="s">
        <v>490</v>
      </c>
      <c r="M18" s="180"/>
      <c r="N18" s="180"/>
      <c r="O18" s="180"/>
      <c r="P18" s="180">
        <v>1066</v>
      </c>
      <c r="Q18" s="180" t="s">
        <v>491</v>
      </c>
      <c r="R18" s="180" t="s">
        <v>492</v>
      </c>
      <c r="S18" s="180"/>
      <c r="T18" s="180"/>
      <c r="U18" s="180"/>
      <c r="V18" s="180"/>
      <c r="W18" s="180"/>
      <c r="X18" s="180"/>
      <c r="Y18" s="180">
        <v>1373</v>
      </c>
      <c r="Z18" s="180" t="s">
        <v>429</v>
      </c>
      <c r="AA18" s="180" t="s">
        <v>430</v>
      </c>
      <c r="AB18" s="180">
        <v>16296.574000000001</v>
      </c>
      <c r="AC18" s="180">
        <v>20207.751</v>
      </c>
      <c r="AD18" s="180">
        <v>0.3</v>
      </c>
      <c r="AE18" s="180">
        <v>0.05</v>
      </c>
      <c r="AF18" s="180">
        <v>0.35</v>
      </c>
      <c r="AG18" s="180">
        <v>0</v>
      </c>
      <c r="AH18" s="180">
        <v>5703.8</v>
      </c>
      <c r="AI18" s="180">
        <v>7072.71</v>
      </c>
      <c r="AJ18" s="180">
        <v>1</v>
      </c>
      <c r="AK18" s="180">
        <v>0.35</v>
      </c>
      <c r="AL18" s="180">
        <v>0</v>
      </c>
      <c r="AM18">
        <v>1</v>
      </c>
    </row>
    <row r="19" spans="1:39" x14ac:dyDescent="0.25">
      <c r="A19" s="180" t="s">
        <v>1834</v>
      </c>
      <c r="B19" s="180">
        <v>1</v>
      </c>
      <c r="C19" s="181">
        <v>46266</v>
      </c>
      <c r="D19" s="180" t="s">
        <v>146</v>
      </c>
      <c r="E19" s="180">
        <v>1</v>
      </c>
      <c r="F19" s="180" t="s">
        <v>14</v>
      </c>
      <c r="G19" s="180" t="s">
        <v>493</v>
      </c>
      <c r="H19" s="180">
        <v>1642</v>
      </c>
      <c r="I19" s="180" t="s">
        <v>494</v>
      </c>
      <c r="J19" s="180">
        <v>1064</v>
      </c>
      <c r="K19" s="180" t="s">
        <v>489</v>
      </c>
      <c r="L19" s="180" t="s">
        <v>490</v>
      </c>
      <c r="M19" s="180"/>
      <c r="N19" s="180"/>
      <c r="O19" s="180"/>
      <c r="P19" s="180">
        <v>1066</v>
      </c>
      <c r="Q19" s="180" t="s">
        <v>491</v>
      </c>
      <c r="R19" s="180" t="s">
        <v>492</v>
      </c>
      <c r="S19" s="180"/>
      <c r="T19" s="180"/>
      <c r="U19" s="180"/>
      <c r="V19" s="180"/>
      <c r="W19" s="180"/>
      <c r="X19" s="180"/>
      <c r="Y19" s="180">
        <v>1373</v>
      </c>
      <c r="Z19" s="180" t="s">
        <v>429</v>
      </c>
      <c r="AA19" s="180" t="s">
        <v>430</v>
      </c>
      <c r="AB19" s="180">
        <v>19432.18</v>
      </c>
      <c r="AC19" s="180">
        <v>24095.9</v>
      </c>
      <c r="AD19" s="180">
        <v>0.3</v>
      </c>
      <c r="AE19" s="180">
        <v>0</v>
      </c>
      <c r="AF19" s="180">
        <v>0.3</v>
      </c>
      <c r="AG19" s="180">
        <v>0</v>
      </c>
      <c r="AH19" s="180">
        <v>5829.65</v>
      </c>
      <c r="AI19" s="180">
        <v>7228.77</v>
      </c>
      <c r="AJ19" s="180">
        <v>0</v>
      </c>
      <c r="AK19" s="180">
        <v>0</v>
      </c>
      <c r="AL19" s="180">
        <v>0</v>
      </c>
      <c r="AM19">
        <v>1</v>
      </c>
    </row>
    <row r="20" spans="1:39" x14ac:dyDescent="0.25">
      <c r="A20" s="180" t="s">
        <v>1834</v>
      </c>
      <c r="B20" s="180">
        <v>1</v>
      </c>
      <c r="C20" s="181">
        <v>46266</v>
      </c>
      <c r="D20" s="180" t="s">
        <v>146</v>
      </c>
      <c r="E20" s="180">
        <v>1</v>
      </c>
      <c r="F20" s="180" t="s">
        <v>14</v>
      </c>
      <c r="G20" s="180" t="s">
        <v>495</v>
      </c>
      <c r="H20" s="180">
        <v>1643</v>
      </c>
      <c r="I20" s="180" t="s">
        <v>496</v>
      </c>
      <c r="J20" s="180">
        <v>1065</v>
      </c>
      <c r="K20" s="180" t="s">
        <v>497</v>
      </c>
      <c r="L20" s="180" t="s">
        <v>498</v>
      </c>
      <c r="M20" s="180"/>
      <c r="N20" s="180"/>
      <c r="O20" s="180"/>
      <c r="P20" s="180"/>
      <c r="Q20" s="180"/>
      <c r="R20" s="180"/>
      <c r="S20" s="180"/>
      <c r="T20" s="180"/>
      <c r="U20" s="180"/>
      <c r="V20" s="180"/>
      <c r="W20" s="180"/>
      <c r="X20" s="180"/>
      <c r="Y20" s="180">
        <v>1373</v>
      </c>
      <c r="Z20" s="180" t="s">
        <v>429</v>
      </c>
      <c r="AA20" s="180" t="s">
        <v>430</v>
      </c>
      <c r="AB20" s="180">
        <v>14213.906999999999</v>
      </c>
      <c r="AC20" s="180">
        <v>17412.035</v>
      </c>
      <c r="AD20" s="180">
        <v>0.57140000000000002</v>
      </c>
      <c r="AE20" s="180">
        <v>0</v>
      </c>
      <c r="AF20" s="180">
        <v>0.57140000000000002</v>
      </c>
      <c r="AG20" s="180">
        <v>0</v>
      </c>
      <c r="AH20" s="180">
        <v>8122.23</v>
      </c>
      <c r="AI20" s="180">
        <v>9949.73</v>
      </c>
      <c r="AJ20" s="180">
        <v>1</v>
      </c>
      <c r="AK20" s="180">
        <v>0.56999999999999995</v>
      </c>
      <c r="AL20" s="180">
        <v>0</v>
      </c>
      <c r="AM20">
        <v>1</v>
      </c>
    </row>
    <row r="21" spans="1:39" x14ac:dyDescent="0.25">
      <c r="A21" s="180" t="s">
        <v>1834</v>
      </c>
      <c r="B21" s="180">
        <v>1</v>
      </c>
      <c r="C21" s="181">
        <v>46266</v>
      </c>
      <c r="D21" s="180" t="s">
        <v>146</v>
      </c>
      <c r="E21" s="180">
        <v>1</v>
      </c>
      <c r="F21" s="180" t="s">
        <v>14</v>
      </c>
      <c r="G21" s="180" t="s">
        <v>499</v>
      </c>
      <c r="H21" s="180">
        <v>1646</v>
      </c>
      <c r="I21" s="180" t="s">
        <v>500</v>
      </c>
      <c r="J21" s="180">
        <v>1064</v>
      </c>
      <c r="K21" s="180" t="s">
        <v>489</v>
      </c>
      <c r="L21" s="180" t="s">
        <v>490</v>
      </c>
      <c r="M21" s="180"/>
      <c r="N21" s="180"/>
      <c r="O21" s="180"/>
      <c r="P21" s="180">
        <v>1066</v>
      </c>
      <c r="Q21" s="180" t="s">
        <v>491</v>
      </c>
      <c r="R21" s="180" t="s">
        <v>492</v>
      </c>
      <c r="S21" s="180"/>
      <c r="T21" s="180"/>
      <c r="U21" s="180"/>
      <c r="V21" s="180"/>
      <c r="W21" s="180"/>
      <c r="X21" s="180"/>
      <c r="Y21" s="180">
        <v>1373</v>
      </c>
      <c r="Z21" s="180" t="s">
        <v>429</v>
      </c>
      <c r="AA21" s="180" t="s">
        <v>430</v>
      </c>
      <c r="AB21" s="180">
        <v>21778.145</v>
      </c>
      <c r="AC21" s="180">
        <v>26771.562999999998</v>
      </c>
      <c r="AD21" s="180">
        <v>0.875</v>
      </c>
      <c r="AE21" s="180">
        <v>4.1700000000000001E-2</v>
      </c>
      <c r="AF21" s="180">
        <v>0.91669999999999996</v>
      </c>
      <c r="AG21" s="180">
        <v>0</v>
      </c>
      <c r="AH21" s="180">
        <v>19963.3</v>
      </c>
      <c r="AI21" s="180">
        <v>24540.6</v>
      </c>
      <c r="AJ21" s="180">
        <v>0</v>
      </c>
      <c r="AK21" s="180">
        <v>0</v>
      </c>
      <c r="AL21" s="180">
        <v>0</v>
      </c>
      <c r="AM21">
        <v>1</v>
      </c>
    </row>
    <row r="22" spans="1:39" x14ac:dyDescent="0.25">
      <c r="A22" s="180" t="s">
        <v>1834</v>
      </c>
      <c r="B22" s="180">
        <v>1</v>
      </c>
      <c r="C22" s="181">
        <v>46266</v>
      </c>
      <c r="D22" s="180" t="s">
        <v>146</v>
      </c>
      <c r="E22" s="180">
        <v>1</v>
      </c>
      <c r="F22" s="180" t="s">
        <v>14</v>
      </c>
      <c r="G22" s="180" t="s">
        <v>501</v>
      </c>
      <c r="H22" s="180">
        <v>1648</v>
      </c>
      <c r="I22" s="180" t="s">
        <v>502</v>
      </c>
      <c r="J22" s="180">
        <v>1422</v>
      </c>
      <c r="K22" s="180" t="s">
        <v>425</v>
      </c>
      <c r="L22" s="180" t="s">
        <v>426</v>
      </c>
      <c r="M22" s="180"/>
      <c r="N22" s="180"/>
      <c r="O22" s="180"/>
      <c r="P22" s="180">
        <v>1067</v>
      </c>
      <c r="Q22" s="180" t="s">
        <v>427</v>
      </c>
      <c r="R22" s="180" t="s">
        <v>428</v>
      </c>
      <c r="S22" s="180"/>
      <c r="T22" s="180"/>
      <c r="U22" s="180"/>
      <c r="V22" s="180"/>
      <c r="W22" s="180"/>
      <c r="X22" s="180"/>
      <c r="Y22" s="180">
        <v>1373</v>
      </c>
      <c r="Z22" s="180" t="s">
        <v>429</v>
      </c>
      <c r="AA22" s="180" t="s">
        <v>430</v>
      </c>
      <c r="AB22" s="180">
        <v>18089.197</v>
      </c>
      <c r="AC22" s="180">
        <v>22159.267</v>
      </c>
      <c r="AD22" s="180">
        <v>0.3</v>
      </c>
      <c r="AE22" s="180">
        <v>0</v>
      </c>
      <c r="AF22" s="180">
        <v>0.3</v>
      </c>
      <c r="AG22" s="180">
        <v>0</v>
      </c>
      <c r="AH22" s="180">
        <v>5426.76</v>
      </c>
      <c r="AI22" s="180">
        <v>6647.78</v>
      </c>
      <c r="AJ22" s="180">
        <v>0</v>
      </c>
      <c r="AK22" s="180">
        <v>0</v>
      </c>
      <c r="AL22" s="180">
        <v>0</v>
      </c>
      <c r="AM22">
        <v>1</v>
      </c>
    </row>
    <row r="23" spans="1:39" x14ac:dyDescent="0.25">
      <c r="A23" s="180" t="s">
        <v>1834</v>
      </c>
      <c r="B23" s="180">
        <v>1</v>
      </c>
      <c r="C23" s="181">
        <v>46266</v>
      </c>
      <c r="D23" s="180" t="s">
        <v>146</v>
      </c>
      <c r="E23" s="180">
        <v>1</v>
      </c>
      <c r="F23" s="180" t="s">
        <v>14</v>
      </c>
      <c r="G23" s="180" t="s">
        <v>503</v>
      </c>
      <c r="H23" s="180">
        <v>1696</v>
      </c>
      <c r="I23" s="180" t="s">
        <v>504</v>
      </c>
      <c r="J23" s="180">
        <v>1460</v>
      </c>
      <c r="K23" s="180" t="s">
        <v>505</v>
      </c>
      <c r="L23" s="180" t="s">
        <v>506</v>
      </c>
      <c r="M23" s="180"/>
      <c r="N23" s="180"/>
      <c r="O23" s="180"/>
      <c r="P23" s="180"/>
      <c r="Q23" s="180"/>
      <c r="R23" s="180"/>
      <c r="S23" s="180"/>
      <c r="T23" s="180"/>
      <c r="U23" s="180"/>
      <c r="V23" s="180"/>
      <c r="W23" s="180"/>
      <c r="X23" s="180"/>
      <c r="Y23" s="180">
        <v>1369</v>
      </c>
      <c r="Z23" s="180" t="s">
        <v>397</v>
      </c>
      <c r="AA23" s="180" t="s">
        <v>398</v>
      </c>
      <c r="AB23" s="180">
        <v>63549.817999999999</v>
      </c>
      <c r="AC23" s="180">
        <v>77848.527000000002</v>
      </c>
      <c r="AD23" s="180">
        <v>0.22919999999999999</v>
      </c>
      <c r="AE23" s="180">
        <v>0</v>
      </c>
      <c r="AF23" s="180">
        <v>0.22919999999999999</v>
      </c>
      <c r="AG23" s="180">
        <v>0</v>
      </c>
      <c r="AH23" s="180">
        <v>14563.5</v>
      </c>
      <c r="AI23" s="180">
        <v>17840.29</v>
      </c>
      <c r="AJ23" s="180">
        <v>1</v>
      </c>
      <c r="AK23" s="180">
        <v>0.23</v>
      </c>
      <c r="AL23" s="180">
        <v>0</v>
      </c>
      <c r="AM23">
        <v>1</v>
      </c>
    </row>
    <row r="24" spans="1:39" x14ac:dyDescent="0.25">
      <c r="A24" s="180" t="s">
        <v>1834</v>
      </c>
      <c r="B24" s="180">
        <v>1</v>
      </c>
      <c r="C24" s="181">
        <v>46266</v>
      </c>
      <c r="D24" s="180" t="s">
        <v>146</v>
      </c>
      <c r="E24" s="180">
        <v>1</v>
      </c>
      <c r="F24" s="180" t="s">
        <v>14</v>
      </c>
      <c r="G24" s="180" t="s">
        <v>507</v>
      </c>
      <c r="H24" s="180">
        <v>1808</v>
      </c>
      <c r="I24" s="180" t="s">
        <v>508</v>
      </c>
      <c r="J24" s="180">
        <v>1470</v>
      </c>
      <c r="K24" s="180" t="s">
        <v>509</v>
      </c>
      <c r="L24" s="180" t="s">
        <v>510</v>
      </c>
      <c r="M24" s="180"/>
      <c r="N24" s="180"/>
      <c r="O24" s="180"/>
      <c r="P24" s="180"/>
      <c r="Q24" s="180"/>
      <c r="R24" s="180"/>
      <c r="S24" s="180"/>
      <c r="T24" s="180"/>
      <c r="U24" s="180"/>
      <c r="V24" s="180"/>
      <c r="W24" s="180"/>
      <c r="X24" s="180"/>
      <c r="Y24" s="180">
        <v>1374</v>
      </c>
      <c r="Z24" s="180" t="s">
        <v>379</v>
      </c>
      <c r="AA24" s="180" t="s">
        <v>380</v>
      </c>
      <c r="AB24" s="180">
        <v>100915.65</v>
      </c>
      <c r="AC24" s="180">
        <v>124630.83500000001</v>
      </c>
      <c r="AD24" s="180">
        <v>0.25</v>
      </c>
      <c r="AE24" s="180">
        <v>0</v>
      </c>
      <c r="AF24" s="180">
        <v>0.25</v>
      </c>
      <c r="AG24" s="180">
        <v>0</v>
      </c>
      <c r="AH24" s="180">
        <v>25228.91</v>
      </c>
      <c r="AI24" s="180">
        <v>31157.71</v>
      </c>
      <c r="AJ24" s="180">
        <v>0</v>
      </c>
      <c r="AK24" s="180">
        <v>0</v>
      </c>
      <c r="AL24" s="180">
        <v>0</v>
      </c>
      <c r="AM24">
        <v>1</v>
      </c>
    </row>
    <row r="25" spans="1:39" x14ac:dyDescent="0.25">
      <c r="A25" s="180" t="s">
        <v>1834</v>
      </c>
      <c r="B25" s="180">
        <v>1</v>
      </c>
      <c r="C25" s="181">
        <v>46266</v>
      </c>
      <c r="D25" s="180" t="s">
        <v>146</v>
      </c>
      <c r="E25" s="180">
        <v>1</v>
      </c>
      <c r="F25" s="180" t="s">
        <v>14</v>
      </c>
      <c r="G25" s="180" t="s">
        <v>511</v>
      </c>
      <c r="H25" s="180">
        <v>1870</v>
      </c>
      <c r="I25" s="180" t="s">
        <v>512</v>
      </c>
      <c r="J25" s="180">
        <v>1351</v>
      </c>
      <c r="K25" s="180" t="s">
        <v>513</v>
      </c>
      <c r="L25" s="180" t="s">
        <v>514</v>
      </c>
      <c r="M25" s="180"/>
      <c r="N25" s="180"/>
      <c r="O25" s="180"/>
      <c r="P25" s="180">
        <v>1141</v>
      </c>
      <c r="Q25" s="180" t="s">
        <v>515</v>
      </c>
      <c r="R25" s="180" t="s">
        <v>516</v>
      </c>
      <c r="S25" s="180"/>
      <c r="T25" s="180"/>
      <c r="U25" s="180"/>
      <c r="V25" s="180"/>
      <c r="W25" s="180"/>
      <c r="X25" s="180"/>
      <c r="Y25" s="180">
        <v>1372</v>
      </c>
      <c r="Z25" s="180" t="s">
        <v>389</v>
      </c>
      <c r="AA25" s="180" t="s">
        <v>390</v>
      </c>
      <c r="AB25" s="180">
        <v>264368.62</v>
      </c>
      <c r="AC25" s="180">
        <v>323851.56400000001</v>
      </c>
      <c r="AD25" s="180">
        <v>4.1700000000000001E-2</v>
      </c>
      <c r="AE25" s="180">
        <v>0</v>
      </c>
      <c r="AF25" s="180">
        <v>4.1700000000000001E-2</v>
      </c>
      <c r="AG25" s="180">
        <v>0</v>
      </c>
      <c r="AH25" s="180">
        <v>11015.36</v>
      </c>
      <c r="AI25" s="180">
        <v>13493.82</v>
      </c>
      <c r="AJ25" s="180">
        <v>1</v>
      </c>
      <c r="AK25" s="180">
        <v>0.04</v>
      </c>
      <c r="AL25" s="180">
        <v>0</v>
      </c>
      <c r="AM25">
        <v>1</v>
      </c>
    </row>
    <row r="26" spans="1:39" x14ac:dyDescent="0.25">
      <c r="A26" s="180" t="s">
        <v>1834</v>
      </c>
      <c r="B26" s="180">
        <v>1</v>
      </c>
      <c r="C26" s="181">
        <v>46266</v>
      </c>
      <c r="D26" s="180" t="s">
        <v>146</v>
      </c>
      <c r="E26" s="180">
        <v>1</v>
      </c>
      <c r="F26" s="180" t="s">
        <v>14</v>
      </c>
      <c r="G26" s="180" t="s">
        <v>521</v>
      </c>
      <c r="H26" s="180">
        <v>1919</v>
      </c>
      <c r="I26" s="180" t="s">
        <v>522</v>
      </c>
      <c r="J26" s="180">
        <v>1421</v>
      </c>
      <c r="K26" s="180" t="s">
        <v>523</v>
      </c>
      <c r="L26" s="180" t="s">
        <v>524</v>
      </c>
      <c r="M26" s="180"/>
      <c r="N26" s="180"/>
      <c r="O26" s="180"/>
      <c r="P26" s="180"/>
      <c r="Q26" s="180"/>
      <c r="R26" s="180"/>
      <c r="S26" s="180"/>
      <c r="T26" s="180"/>
      <c r="U26" s="180"/>
      <c r="V26" s="180"/>
      <c r="W26" s="180"/>
      <c r="X26" s="180"/>
      <c r="Y26" s="180">
        <v>1374</v>
      </c>
      <c r="Z26" s="180" t="s">
        <v>379</v>
      </c>
      <c r="AA26" s="180" t="s">
        <v>380</v>
      </c>
      <c r="AB26" s="180">
        <v>26309.508999999998</v>
      </c>
      <c r="AC26" s="180">
        <v>32229.149000000001</v>
      </c>
      <c r="AD26" s="180">
        <v>0.36670000000000003</v>
      </c>
      <c r="AE26" s="180">
        <v>0</v>
      </c>
      <c r="AF26" s="180">
        <v>0.36670000000000003</v>
      </c>
      <c r="AG26" s="180">
        <v>0</v>
      </c>
      <c r="AH26" s="180">
        <v>9646.82</v>
      </c>
      <c r="AI26" s="180">
        <v>11817.35</v>
      </c>
      <c r="AJ26" s="180">
        <v>0</v>
      </c>
      <c r="AK26" s="180">
        <v>0</v>
      </c>
      <c r="AL26" s="180">
        <v>0</v>
      </c>
      <c r="AM26">
        <v>1</v>
      </c>
    </row>
    <row r="27" spans="1:39" x14ac:dyDescent="0.25">
      <c r="A27" s="180" t="s">
        <v>1834</v>
      </c>
      <c r="B27" s="180">
        <v>1</v>
      </c>
      <c r="C27" s="181">
        <v>46266</v>
      </c>
      <c r="D27" s="180" t="s">
        <v>146</v>
      </c>
      <c r="E27" s="180">
        <v>1</v>
      </c>
      <c r="F27" s="180" t="s">
        <v>14</v>
      </c>
      <c r="G27" s="180" t="s">
        <v>1754</v>
      </c>
      <c r="H27" s="180">
        <v>1941</v>
      </c>
      <c r="I27" s="180" t="s">
        <v>1755</v>
      </c>
      <c r="J27" s="180">
        <v>1425</v>
      </c>
      <c r="K27" s="180" t="s">
        <v>527</v>
      </c>
      <c r="L27" s="180" t="s">
        <v>528</v>
      </c>
      <c r="M27" s="180"/>
      <c r="N27" s="180"/>
      <c r="O27" s="180"/>
      <c r="P27" s="180">
        <v>1277</v>
      </c>
      <c r="Q27" s="180" t="s">
        <v>529</v>
      </c>
      <c r="R27" s="180" t="s">
        <v>530</v>
      </c>
      <c r="S27" s="180"/>
      <c r="T27" s="180"/>
      <c r="U27" s="180"/>
      <c r="V27" s="180"/>
      <c r="W27" s="180"/>
      <c r="X27" s="180"/>
      <c r="Y27" s="180">
        <v>1374</v>
      </c>
      <c r="Z27" s="180" t="s">
        <v>379</v>
      </c>
      <c r="AA27" s="180" t="s">
        <v>380</v>
      </c>
      <c r="AB27" s="180">
        <v>58685.741999999998</v>
      </c>
      <c r="AC27" s="180">
        <v>71890.038</v>
      </c>
      <c r="AD27" s="180">
        <v>8.3299999999999999E-2</v>
      </c>
      <c r="AE27" s="180">
        <v>0</v>
      </c>
      <c r="AF27" s="180">
        <v>8.3299999999999999E-2</v>
      </c>
      <c r="AG27" s="180">
        <v>0</v>
      </c>
      <c r="AH27" s="180">
        <v>4890.4799999999996</v>
      </c>
      <c r="AI27" s="180">
        <v>5990.84</v>
      </c>
      <c r="AJ27" s="180">
        <v>0</v>
      </c>
      <c r="AK27" s="180">
        <v>0</v>
      </c>
      <c r="AL27" s="180">
        <v>0</v>
      </c>
      <c r="AM27">
        <v>1</v>
      </c>
    </row>
    <row r="28" spans="1:39" x14ac:dyDescent="0.25">
      <c r="A28" s="180" t="s">
        <v>1834</v>
      </c>
      <c r="B28" s="180">
        <v>1</v>
      </c>
      <c r="C28" s="181">
        <v>46266</v>
      </c>
      <c r="D28" s="180" t="s">
        <v>146</v>
      </c>
      <c r="E28" s="180">
        <v>1</v>
      </c>
      <c r="F28" s="180" t="s">
        <v>14</v>
      </c>
      <c r="G28" s="180" t="s">
        <v>531</v>
      </c>
      <c r="H28" s="180">
        <v>1942</v>
      </c>
      <c r="I28" s="180" t="s">
        <v>532</v>
      </c>
      <c r="J28" s="180">
        <v>1425</v>
      </c>
      <c r="K28" s="180" t="s">
        <v>527</v>
      </c>
      <c r="L28" s="180" t="s">
        <v>528</v>
      </c>
      <c r="M28" s="180"/>
      <c r="N28" s="180"/>
      <c r="O28" s="180"/>
      <c r="P28" s="180">
        <v>1277</v>
      </c>
      <c r="Q28" s="180" t="s">
        <v>529</v>
      </c>
      <c r="R28" s="180" t="s">
        <v>530</v>
      </c>
      <c r="S28" s="180"/>
      <c r="T28" s="180"/>
      <c r="U28" s="180"/>
      <c r="V28" s="180"/>
      <c r="W28" s="180"/>
      <c r="X28" s="180"/>
      <c r="Y28" s="180">
        <v>1374</v>
      </c>
      <c r="Z28" s="180" t="s">
        <v>379</v>
      </c>
      <c r="AA28" s="180" t="s">
        <v>380</v>
      </c>
      <c r="AB28" s="180">
        <v>58685.741999999998</v>
      </c>
      <c r="AC28" s="180">
        <v>71890.038</v>
      </c>
      <c r="AD28" s="180">
        <v>0.25</v>
      </c>
      <c r="AE28" s="180">
        <v>0</v>
      </c>
      <c r="AF28" s="180">
        <v>0.25</v>
      </c>
      <c r="AG28" s="180">
        <v>0</v>
      </c>
      <c r="AH28" s="180">
        <v>14671.44</v>
      </c>
      <c r="AI28" s="180">
        <v>17972.509999999998</v>
      </c>
      <c r="AJ28" s="180">
        <v>0</v>
      </c>
      <c r="AK28" s="180">
        <v>0</v>
      </c>
      <c r="AL28" s="180">
        <v>0</v>
      </c>
      <c r="AM28">
        <v>1</v>
      </c>
    </row>
    <row r="29" spans="1:39" x14ac:dyDescent="0.25">
      <c r="A29" s="180" t="s">
        <v>1834</v>
      </c>
      <c r="B29" s="180">
        <v>1</v>
      </c>
      <c r="C29" s="181">
        <v>46266</v>
      </c>
      <c r="D29" s="180" t="s">
        <v>146</v>
      </c>
      <c r="E29" s="180">
        <v>1</v>
      </c>
      <c r="F29" s="180" t="s">
        <v>14</v>
      </c>
      <c r="G29" s="180" t="s">
        <v>543</v>
      </c>
      <c r="H29" s="180">
        <v>2338</v>
      </c>
      <c r="I29" s="180" t="s">
        <v>544</v>
      </c>
      <c r="J29" s="180"/>
      <c r="K29" s="180"/>
      <c r="L29" s="180"/>
      <c r="M29" s="180"/>
      <c r="N29" s="180"/>
      <c r="O29" s="180"/>
      <c r="P29" s="180">
        <v>1086</v>
      </c>
      <c r="Q29" s="180" t="s">
        <v>545</v>
      </c>
      <c r="R29" s="180" t="s">
        <v>546</v>
      </c>
      <c r="S29" s="180"/>
      <c r="T29" s="180"/>
      <c r="U29" s="180"/>
      <c r="V29" s="180"/>
      <c r="W29" s="180"/>
      <c r="X29" s="180"/>
      <c r="Y29" s="180">
        <v>1373</v>
      </c>
      <c r="Z29" s="180" t="s">
        <v>429</v>
      </c>
      <c r="AA29" s="180" t="s">
        <v>430</v>
      </c>
      <c r="AB29" s="180">
        <v>29819.911</v>
      </c>
      <c r="AC29" s="180">
        <v>36529.396999999997</v>
      </c>
      <c r="AD29" s="180">
        <v>0.33329999999999999</v>
      </c>
      <c r="AE29" s="180">
        <v>0</v>
      </c>
      <c r="AF29" s="180">
        <v>0.33329999999999999</v>
      </c>
      <c r="AG29" s="180">
        <v>0</v>
      </c>
      <c r="AH29" s="180">
        <v>9939.9699999999993</v>
      </c>
      <c r="AI29" s="180">
        <v>12176.47</v>
      </c>
      <c r="AJ29" s="180">
        <v>0</v>
      </c>
      <c r="AK29" s="180">
        <v>0</v>
      </c>
      <c r="AL29" s="180">
        <v>0</v>
      </c>
      <c r="AM29">
        <v>1</v>
      </c>
    </row>
    <row r="30" spans="1:39" x14ac:dyDescent="0.25">
      <c r="A30" s="180" t="s">
        <v>1834</v>
      </c>
      <c r="B30" s="180">
        <v>1</v>
      </c>
      <c r="C30" s="181">
        <v>46266</v>
      </c>
      <c r="D30" s="180" t="s">
        <v>146</v>
      </c>
      <c r="E30" s="180">
        <v>1</v>
      </c>
      <c r="F30" s="180" t="s">
        <v>14</v>
      </c>
      <c r="G30" s="180" t="s">
        <v>547</v>
      </c>
      <c r="H30" s="180">
        <v>2339</v>
      </c>
      <c r="I30" s="180" t="s">
        <v>548</v>
      </c>
      <c r="J30" s="180"/>
      <c r="K30" s="180"/>
      <c r="L30" s="180"/>
      <c r="M30" s="180"/>
      <c r="N30" s="180"/>
      <c r="O30" s="180"/>
      <c r="P30" s="180">
        <v>1086</v>
      </c>
      <c r="Q30" s="180" t="s">
        <v>545</v>
      </c>
      <c r="R30" s="180" t="s">
        <v>546</v>
      </c>
      <c r="S30" s="180"/>
      <c r="T30" s="180"/>
      <c r="U30" s="180"/>
      <c r="V30" s="180"/>
      <c r="W30" s="180"/>
      <c r="X30" s="180"/>
      <c r="Y30" s="180">
        <v>1373</v>
      </c>
      <c r="Z30" s="180" t="s">
        <v>429</v>
      </c>
      <c r="AA30" s="180" t="s">
        <v>430</v>
      </c>
      <c r="AB30" s="180">
        <v>28429.041000000001</v>
      </c>
      <c r="AC30" s="180">
        <v>34639.993999999999</v>
      </c>
      <c r="AD30" s="180">
        <v>0.8</v>
      </c>
      <c r="AE30" s="180">
        <v>6.6699999999999995E-2</v>
      </c>
      <c r="AF30" s="180">
        <v>0.86670000000000003</v>
      </c>
      <c r="AG30" s="180">
        <v>0</v>
      </c>
      <c r="AH30" s="180">
        <v>24638.5</v>
      </c>
      <c r="AI30" s="180">
        <v>30021.33</v>
      </c>
      <c r="AJ30" s="180">
        <v>0</v>
      </c>
      <c r="AK30" s="180">
        <v>0</v>
      </c>
      <c r="AL30" s="180">
        <v>0</v>
      </c>
      <c r="AM30">
        <v>1</v>
      </c>
    </row>
    <row r="31" spans="1:39" x14ac:dyDescent="0.25">
      <c r="A31" s="180" t="s">
        <v>1834</v>
      </c>
      <c r="B31" s="180">
        <v>1</v>
      </c>
      <c r="C31" s="181">
        <v>46266</v>
      </c>
      <c r="D31" s="180" t="s">
        <v>146</v>
      </c>
      <c r="E31" s="180">
        <v>1</v>
      </c>
      <c r="F31" s="180" t="s">
        <v>14</v>
      </c>
      <c r="G31" s="180" t="s">
        <v>561</v>
      </c>
      <c r="H31" s="180">
        <v>3237</v>
      </c>
      <c r="I31" s="180" t="s">
        <v>562</v>
      </c>
      <c r="J31" s="180">
        <v>1477</v>
      </c>
      <c r="K31" s="180" t="s">
        <v>555</v>
      </c>
      <c r="L31" s="180" t="s">
        <v>556</v>
      </c>
      <c r="M31" s="180"/>
      <c r="N31" s="180"/>
      <c r="O31" s="180"/>
      <c r="P31" s="180">
        <v>1093</v>
      </c>
      <c r="Q31" s="180" t="s">
        <v>563</v>
      </c>
      <c r="R31" s="180" t="s">
        <v>564</v>
      </c>
      <c r="S31" s="180"/>
      <c r="T31" s="180"/>
      <c r="U31" s="180"/>
      <c r="V31" s="180"/>
      <c r="W31" s="180"/>
      <c r="X31" s="180"/>
      <c r="Y31" s="180">
        <v>1373</v>
      </c>
      <c r="Z31" s="180" t="s">
        <v>429</v>
      </c>
      <c r="AA31" s="180" t="s">
        <v>430</v>
      </c>
      <c r="AB31" s="180">
        <v>97956.899000000005</v>
      </c>
      <c r="AC31" s="180">
        <v>121466.54</v>
      </c>
      <c r="AD31" s="180">
        <v>8.3299999999999999E-2</v>
      </c>
      <c r="AE31" s="180">
        <v>0</v>
      </c>
      <c r="AF31" s="180">
        <v>8.3299999999999999E-2</v>
      </c>
      <c r="AG31" s="180">
        <v>0</v>
      </c>
      <c r="AH31" s="180">
        <v>8163.07</v>
      </c>
      <c r="AI31" s="180">
        <v>10122.209999999999</v>
      </c>
      <c r="AJ31" s="180">
        <v>0</v>
      </c>
      <c r="AK31" s="180">
        <v>0</v>
      </c>
      <c r="AL31" s="180">
        <v>0</v>
      </c>
      <c r="AM31">
        <v>1</v>
      </c>
    </row>
    <row r="32" spans="1:39" x14ac:dyDescent="0.25">
      <c r="A32" s="180" t="s">
        <v>1834</v>
      </c>
      <c r="B32" s="180">
        <v>1</v>
      </c>
      <c r="C32" s="181">
        <v>46266</v>
      </c>
      <c r="D32" s="180" t="s">
        <v>146</v>
      </c>
      <c r="E32" s="180">
        <v>1</v>
      </c>
      <c r="F32" s="180" t="s">
        <v>14</v>
      </c>
      <c r="G32" s="180" t="s">
        <v>565</v>
      </c>
      <c r="H32" s="180">
        <v>3238</v>
      </c>
      <c r="I32" s="180" t="s">
        <v>566</v>
      </c>
      <c r="J32" s="180">
        <v>1477</v>
      </c>
      <c r="K32" s="180" t="s">
        <v>555</v>
      </c>
      <c r="L32" s="180" t="s">
        <v>556</v>
      </c>
      <c r="M32" s="180"/>
      <c r="N32" s="180"/>
      <c r="O32" s="180"/>
      <c r="P32" s="180">
        <v>1093</v>
      </c>
      <c r="Q32" s="180" t="s">
        <v>563</v>
      </c>
      <c r="R32" s="180" t="s">
        <v>564</v>
      </c>
      <c r="S32" s="180"/>
      <c r="T32" s="180"/>
      <c r="U32" s="180"/>
      <c r="V32" s="180"/>
      <c r="W32" s="180"/>
      <c r="X32" s="180"/>
      <c r="Y32" s="180">
        <v>1373</v>
      </c>
      <c r="Z32" s="180" t="s">
        <v>429</v>
      </c>
      <c r="AA32" s="180" t="s">
        <v>430</v>
      </c>
      <c r="AB32" s="180">
        <v>97956.899000000005</v>
      </c>
      <c r="AC32" s="180">
        <v>121466.54</v>
      </c>
      <c r="AD32" s="180">
        <v>8.3299999999999999E-2</v>
      </c>
      <c r="AE32" s="180">
        <v>0</v>
      </c>
      <c r="AF32" s="180">
        <v>8.3299999999999999E-2</v>
      </c>
      <c r="AG32" s="180">
        <v>0</v>
      </c>
      <c r="AH32" s="180">
        <v>8163.07</v>
      </c>
      <c r="AI32" s="180">
        <v>10122.209999999999</v>
      </c>
      <c r="AJ32" s="180">
        <v>0</v>
      </c>
      <c r="AK32" s="180">
        <v>0</v>
      </c>
      <c r="AL32" s="180">
        <v>0</v>
      </c>
      <c r="AM32">
        <v>1</v>
      </c>
    </row>
    <row r="33" spans="1:39" x14ac:dyDescent="0.25">
      <c r="A33" s="180" t="s">
        <v>1834</v>
      </c>
      <c r="B33" s="180">
        <v>1</v>
      </c>
      <c r="C33" s="181">
        <v>46266</v>
      </c>
      <c r="D33" s="180" t="s">
        <v>146</v>
      </c>
      <c r="E33" s="180">
        <v>1</v>
      </c>
      <c r="F33" s="180" t="s">
        <v>14</v>
      </c>
      <c r="G33" s="180" t="s">
        <v>583</v>
      </c>
      <c r="H33" s="180">
        <v>3586</v>
      </c>
      <c r="I33" s="180" t="s">
        <v>584</v>
      </c>
      <c r="J33" s="180">
        <v>1006</v>
      </c>
      <c r="K33" s="180" t="s">
        <v>393</v>
      </c>
      <c r="L33" s="180" t="s">
        <v>394</v>
      </c>
      <c r="M33" s="180"/>
      <c r="N33" s="180"/>
      <c r="O33" s="180"/>
      <c r="P33" s="180">
        <v>1004</v>
      </c>
      <c r="Q33" s="180" t="s">
        <v>395</v>
      </c>
      <c r="R33" s="180" t="s">
        <v>396</v>
      </c>
      <c r="S33" s="180"/>
      <c r="T33" s="180"/>
      <c r="U33" s="180"/>
      <c r="V33" s="180"/>
      <c r="W33" s="180"/>
      <c r="X33" s="180"/>
      <c r="Y33" s="180">
        <v>1369</v>
      </c>
      <c r="Z33" s="180" t="s">
        <v>397</v>
      </c>
      <c r="AA33" s="180" t="s">
        <v>398</v>
      </c>
      <c r="AB33" s="180">
        <v>6549.72</v>
      </c>
      <c r="AC33" s="180">
        <v>8023.4070000000002</v>
      </c>
      <c r="AD33" s="180">
        <v>0.5</v>
      </c>
      <c r="AE33" s="180">
        <v>0</v>
      </c>
      <c r="AF33" s="180">
        <v>0.5</v>
      </c>
      <c r="AG33" s="180">
        <v>0</v>
      </c>
      <c r="AH33" s="180">
        <v>3274.86</v>
      </c>
      <c r="AI33" s="180">
        <v>4011.7</v>
      </c>
      <c r="AJ33" s="180">
        <v>0</v>
      </c>
      <c r="AK33" s="180">
        <v>0</v>
      </c>
      <c r="AL33" s="180">
        <v>0</v>
      </c>
      <c r="AM33">
        <v>1</v>
      </c>
    </row>
    <row r="34" spans="1:39" x14ac:dyDescent="0.25">
      <c r="A34" s="180" t="s">
        <v>1834</v>
      </c>
      <c r="B34" s="180">
        <v>1</v>
      </c>
      <c r="C34" s="181">
        <v>46266</v>
      </c>
      <c r="D34" s="180" t="s">
        <v>146</v>
      </c>
      <c r="E34" s="180">
        <v>1</v>
      </c>
      <c r="F34" s="180" t="s">
        <v>14</v>
      </c>
      <c r="G34" s="180" t="s">
        <v>603</v>
      </c>
      <c r="H34" s="180">
        <v>4386</v>
      </c>
      <c r="I34" s="180" t="s">
        <v>604</v>
      </c>
      <c r="J34" s="180">
        <v>1015</v>
      </c>
      <c r="K34" s="180" t="s">
        <v>605</v>
      </c>
      <c r="L34" s="180" t="s">
        <v>606</v>
      </c>
      <c r="M34" s="180"/>
      <c r="N34" s="180"/>
      <c r="O34" s="180"/>
      <c r="P34" s="180">
        <v>1237</v>
      </c>
      <c r="Q34" s="180" t="s">
        <v>607</v>
      </c>
      <c r="R34" s="180" t="s">
        <v>608</v>
      </c>
      <c r="S34" s="180"/>
      <c r="T34" s="180"/>
      <c r="U34" s="180"/>
      <c r="V34" s="180"/>
      <c r="W34" s="180"/>
      <c r="X34" s="180"/>
      <c r="Y34" s="180">
        <v>1374</v>
      </c>
      <c r="Z34" s="180" t="s">
        <v>379</v>
      </c>
      <c r="AA34" s="180" t="s">
        <v>380</v>
      </c>
      <c r="AB34" s="180">
        <v>19291.083999999999</v>
      </c>
      <c r="AC34" s="180">
        <v>23631.577000000001</v>
      </c>
      <c r="AD34" s="180">
        <v>0.16669999999999999</v>
      </c>
      <c r="AE34" s="180">
        <v>0</v>
      </c>
      <c r="AF34" s="180">
        <v>0.16669999999999999</v>
      </c>
      <c r="AG34" s="180">
        <v>0</v>
      </c>
      <c r="AH34" s="180">
        <v>3215.18</v>
      </c>
      <c r="AI34" s="180">
        <v>3938.6</v>
      </c>
      <c r="AJ34" s="180">
        <v>0</v>
      </c>
      <c r="AK34" s="180">
        <v>0</v>
      </c>
      <c r="AL34" s="180">
        <v>0</v>
      </c>
      <c r="AM34">
        <v>1</v>
      </c>
    </row>
    <row r="35" spans="1:39" x14ac:dyDescent="0.25">
      <c r="A35" s="180" t="s">
        <v>1834</v>
      </c>
      <c r="B35" s="180">
        <v>1</v>
      </c>
      <c r="C35" s="181">
        <v>46266</v>
      </c>
      <c r="D35" s="180" t="s">
        <v>146</v>
      </c>
      <c r="E35" s="180">
        <v>1</v>
      </c>
      <c r="F35" s="180" t="s">
        <v>14</v>
      </c>
      <c r="G35" s="180" t="s">
        <v>609</v>
      </c>
      <c r="H35" s="180">
        <v>4446</v>
      </c>
      <c r="I35" s="180" t="s">
        <v>610</v>
      </c>
      <c r="J35" s="180">
        <v>1420</v>
      </c>
      <c r="K35" s="180" t="s">
        <v>611</v>
      </c>
      <c r="L35" s="180" t="s">
        <v>612</v>
      </c>
      <c r="M35" s="180"/>
      <c r="N35" s="180"/>
      <c r="O35" s="180"/>
      <c r="P35" s="180"/>
      <c r="Q35" s="180"/>
      <c r="R35" s="180"/>
      <c r="S35" s="180"/>
      <c r="T35" s="180"/>
      <c r="U35" s="180"/>
      <c r="V35" s="180"/>
      <c r="W35" s="180"/>
      <c r="X35" s="180"/>
      <c r="Y35" s="180">
        <v>1373</v>
      </c>
      <c r="Z35" s="180" t="s">
        <v>429</v>
      </c>
      <c r="AA35" s="180" t="s">
        <v>430</v>
      </c>
      <c r="AB35" s="180">
        <v>17750.427</v>
      </c>
      <c r="AC35" s="180">
        <v>22010.53</v>
      </c>
      <c r="AD35" s="180">
        <v>-1</v>
      </c>
      <c r="AE35" s="180">
        <v>0</v>
      </c>
      <c r="AF35" s="180">
        <v>-1</v>
      </c>
      <c r="AG35" s="180">
        <v>0</v>
      </c>
      <c r="AH35" s="180">
        <v>-17750.43</v>
      </c>
      <c r="AI35" s="180">
        <v>-22010.53</v>
      </c>
      <c r="AJ35" s="180">
        <v>0</v>
      </c>
      <c r="AK35" s="180">
        <v>0</v>
      </c>
      <c r="AL35" s="180">
        <v>0</v>
      </c>
      <c r="AM35">
        <v>1</v>
      </c>
    </row>
    <row r="36" spans="1:39" x14ac:dyDescent="0.25">
      <c r="A36" s="180" t="s">
        <v>1834</v>
      </c>
      <c r="B36" s="180">
        <v>1</v>
      </c>
      <c r="C36" s="181">
        <v>46266</v>
      </c>
      <c r="D36" s="180" t="s">
        <v>146</v>
      </c>
      <c r="E36" s="180">
        <v>1</v>
      </c>
      <c r="F36" s="180" t="s">
        <v>14</v>
      </c>
      <c r="G36" s="180" t="s">
        <v>629</v>
      </c>
      <c r="H36" s="180">
        <v>4783</v>
      </c>
      <c r="I36" s="180" t="s">
        <v>630</v>
      </c>
      <c r="J36" s="180">
        <v>1008</v>
      </c>
      <c r="K36" s="180" t="s">
        <v>631</v>
      </c>
      <c r="L36" s="180" t="s">
        <v>632</v>
      </c>
      <c r="M36" s="180"/>
      <c r="N36" s="180"/>
      <c r="O36" s="180"/>
      <c r="P36" s="180">
        <v>1005</v>
      </c>
      <c r="Q36" s="180" t="s">
        <v>625</v>
      </c>
      <c r="R36" s="180" t="s">
        <v>626</v>
      </c>
      <c r="S36" s="180"/>
      <c r="T36" s="180"/>
      <c r="U36" s="180"/>
      <c r="V36" s="180"/>
      <c r="W36" s="180"/>
      <c r="X36" s="180"/>
      <c r="Y36" s="180">
        <v>1369</v>
      </c>
      <c r="Z36" s="180" t="s">
        <v>397</v>
      </c>
      <c r="AA36" s="180" t="s">
        <v>398</v>
      </c>
      <c r="AB36" s="180">
        <v>11580.022000000001</v>
      </c>
      <c r="AC36" s="180">
        <v>14185.529</v>
      </c>
      <c r="AD36" s="180">
        <v>0.3</v>
      </c>
      <c r="AE36" s="180">
        <v>0</v>
      </c>
      <c r="AF36" s="180">
        <v>0.3</v>
      </c>
      <c r="AG36" s="180">
        <v>0</v>
      </c>
      <c r="AH36" s="180">
        <v>3474.01</v>
      </c>
      <c r="AI36" s="180">
        <v>4255.66</v>
      </c>
      <c r="AJ36" s="180">
        <v>0</v>
      </c>
      <c r="AK36" s="180">
        <v>0</v>
      </c>
      <c r="AL36" s="180">
        <v>0</v>
      </c>
      <c r="AM36">
        <v>1</v>
      </c>
    </row>
    <row r="37" spans="1:39" x14ac:dyDescent="0.25">
      <c r="A37" s="180" t="s">
        <v>1834</v>
      </c>
      <c r="B37" s="180">
        <v>1</v>
      </c>
      <c r="C37" s="181">
        <v>46266</v>
      </c>
      <c r="D37" s="180" t="s">
        <v>146</v>
      </c>
      <c r="E37" s="180">
        <v>1</v>
      </c>
      <c r="F37" s="180" t="s">
        <v>14</v>
      </c>
      <c r="G37" s="180" t="s">
        <v>637</v>
      </c>
      <c r="H37" s="180">
        <v>4828</v>
      </c>
      <c r="I37" s="180" t="s">
        <v>638</v>
      </c>
      <c r="J37" s="180">
        <v>1413</v>
      </c>
      <c r="K37" s="180" t="s">
        <v>377</v>
      </c>
      <c r="L37" s="180" t="s">
        <v>378</v>
      </c>
      <c r="M37" s="180"/>
      <c r="N37" s="180"/>
      <c r="O37" s="180"/>
      <c r="P37" s="180">
        <v>1069</v>
      </c>
      <c r="Q37" s="180" t="s">
        <v>383</v>
      </c>
      <c r="R37" s="180" t="s">
        <v>384</v>
      </c>
      <c r="S37" s="180"/>
      <c r="T37" s="180"/>
      <c r="U37" s="180"/>
      <c r="V37" s="180"/>
      <c r="W37" s="180"/>
      <c r="X37" s="180"/>
      <c r="Y37" s="180">
        <v>1374</v>
      </c>
      <c r="Z37" s="180" t="s">
        <v>379</v>
      </c>
      <c r="AA37" s="180" t="s">
        <v>380</v>
      </c>
      <c r="AB37" s="180">
        <v>80232.278999999995</v>
      </c>
      <c r="AC37" s="180">
        <v>98284.546000000002</v>
      </c>
      <c r="AD37" s="180">
        <v>0.1</v>
      </c>
      <c r="AE37" s="180">
        <v>0</v>
      </c>
      <c r="AF37" s="180">
        <v>0.1</v>
      </c>
      <c r="AG37" s="180">
        <v>0</v>
      </c>
      <c r="AH37" s="180">
        <v>8023.23</v>
      </c>
      <c r="AI37" s="180">
        <v>9828.4500000000007</v>
      </c>
      <c r="AJ37" s="180">
        <v>0</v>
      </c>
      <c r="AK37" s="180">
        <v>0</v>
      </c>
      <c r="AL37" s="180">
        <v>0</v>
      </c>
      <c r="AM37">
        <v>1</v>
      </c>
    </row>
    <row r="38" spans="1:39" x14ac:dyDescent="0.25">
      <c r="A38" s="180" t="s">
        <v>1834</v>
      </c>
      <c r="B38" s="180">
        <v>1</v>
      </c>
      <c r="C38" s="181">
        <v>46266</v>
      </c>
      <c r="D38" s="180" t="s">
        <v>146</v>
      </c>
      <c r="E38" s="180">
        <v>1</v>
      </c>
      <c r="F38" s="180" t="s">
        <v>14</v>
      </c>
      <c r="G38" s="180" t="s">
        <v>639</v>
      </c>
      <c r="H38" s="180">
        <v>4940</v>
      </c>
      <c r="I38" s="180" t="s">
        <v>640</v>
      </c>
      <c r="J38" s="180"/>
      <c r="K38" s="180"/>
      <c r="L38" s="180"/>
      <c r="M38" s="180"/>
      <c r="N38" s="180"/>
      <c r="O38" s="180"/>
      <c r="P38" s="180">
        <v>1085</v>
      </c>
      <c r="Q38" s="180" t="s">
        <v>641</v>
      </c>
      <c r="R38" s="180" t="s">
        <v>642</v>
      </c>
      <c r="S38" s="180"/>
      <c r="T38" s="180"/>
      <c r="U38" s="180"/>
      <c r="V38" s="180"/>
      <c r="W38" s="180"/>
      <c r="X38" s="180"/>
      <c r="Y38" s="180">
        <v>1373</v>
      </c>
      <c r="Z38" s="180" t="s">
        <v>429</v>
      </c>
      <c r="AA38" s="180" t="s">
        <v>430</v>
      </c>
      <c r="AB38" s="180">
        <v>15740.111999999999</v>
      </c>
      <c r="AC38" s="180">
        <v>19517.741000000002</v>
      </c>
      <c r="AD38" s="180">
        <v>0.5</v>
      </c>
      <c r="AE38" s="180">
        <v>0</v>
      </c>
      <c r="AF38" s="180">
        <v>0.5</v>
      </c>
      <c r="AG38" s="180">
        <v>0</v>
      </c>
      <c r="AH38" s="180">
        <v>7870.06</v>
      </c>
      <c r="AI38" s="180">
        <v>9758.8700000000008</v>
      </c>
      <c r="AJ38" s="180">
        <v>0</v>
      </c>
      <c r="AK38" s="180">
        <v>0</v>
      </c>
      <c r="AL38" s="180">
        <v>0</v>
      </c>
      <c r="AM38">
        <v>1</v>
      </c>
    </row>
    <row r="39" spans="1:39" x14ac:dyDescent="0.25">
      <c r="A39" s="180" t="s">
        <v>1834</v>
      </c>
      <c r="B39" s="180">
        <v>1</v>
      </c>
      <c r="C39" s="181">
        <v>46266</v>
      </c>
      <c r="D39" s="180" t="s">
        <v>146</v>
      </c>
      <c r="E39" s="180">
        <v>1</v>
      </c>
      <c r="F39" s="180" t="s">
        <v>14</v>
      </c>
      <c r="G39" s="180" t="s">
        <v>651</v>
      </c>
      <c r="H39" s="180">
        <v>4981</v>
      </c>
      <c r="I39" s="180" t="s">
        <v>652</v>
      </c>
      <c r="J39" s="180"/>
      <c r="K39" s="180"/>
      <c r="L39" s="180"/>
      <c r="M39" s="180"/>
      <c r="N39" s="180"/>
      <c r="O39" s="180"/>
      <c r="P39" s="180">
        <v>1085</v>
      </c>
      <c r="Q39" s="180" t="s">
        <v>641</v>
      </c>
      <c r="R39" s="180" t="s">
        <v>642</v>
      </c>
      <c r="S39" s="180"/>
      <c r="T39" s="180"/>
      <c r="U39" s="180"/>
      <c r="V39" s="180"/>
      <c r="W39" s="180"/>
      <c r="X39" s="180"/>
      <c r="Y39" s="180">
        <v>1373</v>
      </c>
      <c r="Z39" s="180" t="s">
        <v>429</v>
      </c>
      <c r="AA39" s="180" t="s">
        <v>430</v>
      </c>
      <c r="AB39" s="180">
        <v>15740.111999999999</v>
      </c>
      <c r="AC39" s="180">
        <v>19517.741000000002</v>
      </c>
      <c r="AD39" s="180">
        <v>0.5</v>
      </c>
      <c r="AE39" s="180">
        <v>0</v>
      </c>
      <c r="AF39" s="180">
        <v>0.5</v>
      </c>
      <c r="AG39" s="180">
        <v>0</v>
      </c>
      <c r="AH39" s="180">
        <v>7870.06</v>
      </c>
      <c r="AI39" s="180">
        <v>9758.8700000000008</v>
      </c>
      <c r="AJ39" s="180">
        <v>0</v>
      </c>
      <c r="AK39" s="180">
        <v>0</v>
      </c>
      <c r="AL39" s="180">
        <v>0</v>
      </c>
      <c r="AM39">
        <v>1</v>
      </c>
    </row>
    <row r="40" spans="1:39" x14ac:dyDescent="0.25">
      <c r="A40" s="180" t="s">
        <v>1834</v>
      </c>
      <c r="B40" s="180">
        <v>1</v>
      </c>
      <c r="C40" s="181">
        <v>46266</v>
      </c>
      <c r="D40" s="180" t="s">
        <v>146</v>
      </c>
      <c r="E40" s="180">
        <v>1</v>
      </c>
      <c r="F40" s="180" t="s">
        <v>14</v>
      </c>
      <c r="G40" s="180" t="s">
        <v>1705</v>
      </c>
      <c r="H40" s="180">
        <v>5107</v>
      </c>
      <c r="I40" s="180" t="s">
        <v>1706</v>
      </c>
      <c r="J40" s="180">
        <v>1065</v>
      </c>
      <c r="K40" s="180" t="s">
        <v>497</v>
      </c>
      <c r="L40" s="180" t="s">
        <v>498</v>
      </c>
      <c r="M40" s="180"/>
      <c r="N40" s="180"/>
      <c r="O40" s="180"/>
      <c r="P40" s="180"/>
      <c r="Q40" s="180"/>
      <c r="R40" s="180"/>
      <c r="S40" s="180"/>
      <c r="T40" s="180"/>
      <c r="U40" s="180"/>
      <c r="V40" s="180"/>
      <c r="W40" s="180"/>
      <c r="X40" s="180"/>
      <c r="Y40" s="180">
        <v>1373</v>
      </c>
      <c r="Z40" s="180" t="s">
        <v>429</v>
      </c>
      <c r="AA40" s="180" t="s">
        <v>430</v>
      </c>
      <c r="AB40" s="180">
        <v>17164.022000000001</v>
      </c>
      <c r="AC40" s="180">
        <v>21025.925999999999</v>
      </c>
      <c r="AD40" s="180">
        <v>0.57140000000000002</v>
      </c>
      <c r="AE40" s="180">
        <v>0</v>
      </c>
      <c r="AF40" s="180">
        <v>0.57140000000000002</v>
      </c>
      <c r="AG40" s="180">
        <v>0</v>
      </c>
      <c r="AH40" s="180">
        <v>9808.01</v>
      </c>
      <c r="AI40" s="180">
        <v>12014.81</v>
      </c>
      <c r="AJ40" s="180">
        <v>0</v>
      </c>
      <c r="AK40" s="180">
        <v>0</v>
      </c>
      <c r="AL40" s="180">
        <v>0</v>
      </c>
      <c r="AM40">
        <v>1</v>
      </c>
    </row>
    <row r="41" spans="1:39" x14ac:dyDescent="0.25">
      <c r="A41" s="180" t="s">
        <v>1834</v>
      </c>
      <c r="B41" s="180">
        <v>1</v>
      </c>
      <c r="C41" s="181">
        <v>46266</v>
      </c>
      <c r="D41" s="180" t="s">
        <v>146</v>
      </c>
      <c r="E41" s="180">
        <v>1</v>
      </c>
      <c r="F41" s="180" t="s">
        <v>14</v>
      </c>
      <c r="G41" s="180" t="s">
        <v>655</v>
      </c>
      <c r="H41" s="180">
        <v>5108</v>
      </c>
      <c r="I41" s="180" t="s">
        <v>656</v>
      </c>
      <c r="J41" s="180">
        <v>1065</v>
      </c>
      <c r="K41" s="180" t="s">
        <v>497</v>
      </c>
      <c r="L41" s="180" t="s">
        <v>498</v>
      </c>
      <c r="M41" s="180"/>
      <c r="N41" s="180"/>
      <c r="O41" s="180"/>
      <c r="P41" s="180"/>
      <c r="Q41" s="180"/>
      <c r="R41" s="180"/>
      <c r="S41" s="180"/>
      <c r="T41" s="180"/>
      <c r="U41" s="180"/>
      <c r="V41" s="180"/>
      <c r="W41" s="180"/>
      <c r="X41" s="180"/>
      <c r="Y41" s="180">
        <v>1373</v>
      </c>
      <c r="Z41" s="180" t="s">
        <v>429</v>
      </c>
      <c r="AA41" s="180" t="s">
        <v>430</v>
      </c>
      <c r="AB41" s="180">
        <v>16300.284</v>
      </c>
      <c r="AC41" s="180">
        <v>19967.849999999999</v>
      </c>
      <c r="AD41" s="180">
        <v>0.42859999999999998</v>
      </c>
      <c r="AE41" s="180">
        <v>0</v>
      </c>
      <c r="AF41" s="180">
        <v>0.42859999999999998</v>
      </c>
      <c r="AG41" s="180">
        <v>0</v>
      </c>
      <c r="AH41" s="180">
        <v>6985.84</v>
      </c>
      <c r="AI41" s="180">
        <v>8557.65</v>
      </c>
      <c r="AJ41" s="180">
        <v>0</v>
      </c>
      <c r="AK41" s="180">
        <v>0</v>
      </c>
      <c r="AL41" s="180">
        <v>0</v>
      </c>
      <c r="AM41">
        <v>1</v>
      </c>
    </row>
    <row r="42" spans="1:39" x14ac:dyDescent="0.25">
      <c r="A42" s="180" t="s">
        <v>1834</v>
      </c>
      <c r="B42" s="180">
        <v>1</v>
      </c>
      <c r="C42" s="181">
        <v>46266</v>
      </c>
      <c r="D42" s="180" t="s">
        <v>146</v>
      </c>
      <c r="E42" s="180">
        <v>1</v>
      </c>
      <c r="F42" s="180" t="s">
        <v>14</v>
      </c>
      <c r="G42" s="180" t="s">
        <v>1716</v>
      </c>
      <c r="H42" s="180">
        <v>5110</v>
      </c>
      <c r="I42" s="180" t="s">
        <v>1717</v>
      </c>
      <c r="J42" s="180">
        <v>1065</v>
      </c>
      <c r="K42" s="180" t="s">
        <v>497</v>
      </c>
      <c r="L42" s="180" t="s">
        <v>498</v>
      </c>
      <c r="M42" s="180"/>
      <c r="N42" s="180"/>
      <c r="O42" s="180"/>
      <c r="P42" s="180"/>
      <c r="Q42" s="180"/>
      <c r="R42" s="180"/>
      <c r="S42" s="180"/>
      <c r="T42" s="180"/>
      <c r="U42" s="180"/>
      <c r="V42" s="180"/>
      <c r="W42" s="180"/>
      <c r="X42" s="180"/>
      <c r="Y42" s="180">
        <v>1373</v>
      </c>
      <c r="Z42" s="180" t="s">
        <v>429</v>
      </c>
      <c r="AA42" s="180" t="s">
        <v>430</v>
      </c>
      <c r="AB42" s="180">
        <v>16831.814999999999</v>
      </c>
      <c r="AC42" s="180">
        <v>20618.973000000002</v>
      </c>
      <c r="AD42" s="180">
        <v>0.28570000000000001</v>
      </c>
      <c r="AE42" s="180">
        <v>0</v>
      </c>
      <c r="AF42" s="180">
        <v>0.28570000000000001</v>
      </c>
      <c r="AG42" s="180">
        <v>0</v>
      </c>
      <c r="AH42" s="180">
        <v>4809.09</v>
      </c>
      <c r="AI42" s="180">
        <v>5891.14</v>
      </c>
      <c r="AJ42" s="180">
        <v>0</v>
      </c>
      <c r="AK42" s="180">
        <v>0</v>
      </c>
      <c r="AL42" s="180">
        <v>0</v>
      </c>
      <c r="AM42">
        <v>1</v>
      </c>
    </row>
    <row r="43" spans="1:39" x14ac:dyDescent="0.25">
      <c r="A43" s="180" t="s">
        <v>1834</v>
      </c>
      <c r="B43" s="180">
        <v>1</v>
      </c>
      <c r="C43" s="181">
        <v>46266</v>
      </c>
      <c r="D43" s="180" t="s">
        <v>146</v>
      </c>
      <c r="E43" s="180">
        <v>1</v>
      </c>
      <c r="F43" s="180" t="s">
        <v>14</v>
      </c>
      <c r="G43" s="180" t="s">
        <v>1031</v>
      </c>
      <c r="H43" s="180">
        <v>5111</v>
      </c>
      <c r="I43" s="180" t="s">
        <v>1032</v>
      </c>
      <c r="J43" s="180">
        <v>1065</v>
      </c>
      <c r="K43" s="180" t="s">
        <v>497</v>
      </c>
      <c r="L43" s="180" t="s">
        <v>498</v>
      </c>
      <c r="M43" s="180"/>
      <c r="N43" s="180"/>
      <c r="O43" s="180"/>
      <c r="P43" s="180"/>
      <c r="Q43" s="180"/>
      <c r="R43" s="180"/>
      <c r="S43" s="180"/>
      <c r="T43" s="180"/>
      <c r="U43" s="180"/>
      <c r="V43" s="180"/>
      <c r="W43" s="180"/>
      <c r="X43" s="180"/>
      <c r="Y43" s="180">
        <v>1373</v>
      </c>
      <c r="Z43" s="180" t="s">
        <v>429</v>
      </c>
      <c r="AA43" s="180" t="s">
        <v>430</v>
      </c>
      <c r="AB43" s="180">
        <v>17717.7</v>
      </c>
      <c r="AC43" s="180">
        <v>21704.182000000001</v>
      </c>
      <c r="AD43" s="180">
        <v>0.21429999999999999</v>
      </c>
      <c r="AE43" s="180">
        <v>0</v>
      </c>
      <c r="AF43" s="180">
        <v>0.21429999999999999</v>
      </c>
      <c r="AG43" s="180">
        <v>0</v>
      </c>
      <c r="AH43" s="180">
        <v>3796.65</v>
      </c>
      <c r="AI43" s="180">
        <v>4650.8999999999996</v>
      </c>
      <c r="AJ43" s="180">
        <v>0</v>
      </c>
      <c r="AK43" s="180">
        <v>0</v>
      </c>
      <c r="AL43" s="180">
        <v>0</v>
      </c>
      <c r="AM43">
        <v>1</v>
      </c>
    </row>
    <row r="44" spans="1:39" x14ac:dyDescent="0.25">
      <c r="A44" s="180" t="s">
        <v>1834</v>
      </c>
      <c r="B44" s="180">
        <v>1</v>
      </c>
      <c r="C44" s="181">
        <v>46266</v>
      </c>
      <c r="D44" s="180" t="s">
        <v>146</v>
      </c>
      <c r="E44" s="180">
        <v>1</v>
      </c>
      <c r="F44" s="180" t="s">
        <v>14</v>
      </c>
      <c r="G44" s="180" t="s">
        <v>665</v>
      </c>
      <c r="H44" s="180">
        <v>5631</v>
      </c>
      <c r="I44" s="180" t="s">
        <v>666</v>
      </c>
      <c r="J44" s="180">
        <v>1449</v>
      </c>
      <c r="K44" s="180" t="s">
        <v>661</v>
      </c>
      <c r="L44" s="180" t="s">
        <v>662</v>
      </c>
      <c r="M44" s="180"/>
      <c r="N44" s="180"/>
      <c r="O44" s="180"/>
      <c r="P44" s="180"/>
      <c r="Q44" s="180"/>
      <c r="R44" s="180"/>
      <c r="S44" s="180"/>
      <c r="T44" s="180"/>
      <c r="U44" s="180"/>
      <c r="V44" s="180"/>
      <c r="W44" s="180"/>
      <c r="X44" s="180"/>
      <c r="Y44" s="180">
        <v>1370</v>
      </c>
      <c r="Z44" s="180" t="s">
        <v>443</v>
      </c>
      <c r="AA44" s="180" t="s">
        <v>444</v>
      </c>
      <c r="AB44" s="180">
        <v>6713.1589999999997</v>
      </c>
      <c r="AC44" s="180">
        <v>8324.3179999999993</v>
      </c>
      <c r="AD44" s="180">
        <v>-1</v>
      </c>
      <c r="AE44" s="180">
        <v>0</v>
      </c>
      <c r="AF44" s="180">
        <v>-1</v>
      </c>
      <c r="AG44" s="180">
        <v>0</v>
      </c>
      <c r="AH44" s="180">
        <v>-6713.16</v>
      </c>
      <c r="AI44" s="180">
        <v>-8324.32</v>
      </c>
      <c r="AJ44" s="180">
        <v>1</v>
      </c>
      <c r="AK44" s="180">
        <v>-1</v>
      </c>
      <c r="AL44" s="180">
        <v>0</v>
      </c>
      <c r="AM44">
        <v>1</v>
      </c>
    </row>
    <row r="45" spans="1:39" x14ac:dyDescent="0.25">
      <c r="A45" s="180" t="s">
        <v>1834</v>
      </c>
      <c r="B45" s="180">
        <v>1</v>
      </c>
      <c r="C45" s="181">
        <v>46266</v>
      </c>
      <c r="D45" s="180" t="s">
        <v>146</v>
      </c>
      <c r="E45" s="180">
        <v>1</v>
      </c>
      <c r="F45" s="180" t="s">
        <v>14</v>
      </c>
      <c r="G45" s="180" t="s">
        <v>671</v>
      </c>
      <c r="H45" s="180">
        <v>5634</v>
      </c>
      <c r="I45" s="180" t="s">
        <v>672</v>
      </c>
      <c r="J45" s="180">
        <v>1076</v>
      </c>
      <c r="K45" s="180" t="s">
        <v>669</v>
      </c>
      <c r="L45" s="180" t="s">
        <v>670</v>
      </c>
      <c r="M45" s="180"/>
      <c r="N45" s="180"/>
      <c r="O45" s="180"/>
      <c r="P45" s="180"/>
      <c r="Q45" s="180"/>
      <c r="R45" s="180"/>
      <c r="S45" s="180"/>
      <c r="T45" s="180"/>
      <c r="U45" s="180"/>
      <c r="V45" s="180"/>
      <c r="W45" s="180"/>
      <c r="X45" s="180"/>
      <c r="Y45" s="180">
        <v>1369</v>
      </c>
      <c r="Z45" s="180" t="s">
        <v>397</v>
      </c>
      <c r="AA45" s="180" t="s">
        <v>398</v>
      </c>
      <c r="AB45" s="180">
        <v>6561.2129999999997</v>
      </c>
      <c r="AC45" s="180">
        <v>8037.4880000000003</v>
      </c>
      <c r="AD45" s="180">
        <v>0.5</v>
      </c>
      <c r="AE45" s="180">
        <v>0</v>
      </c>
      <c r="AF45" s="180">
        <v>0.5</v>
      </c>
      <c r="AG45" s="180">
        <v>0</v>
      </c>
      <c r="AH45" s="180">
        <v>3280.61</v>
      </c>
      <c r="AI45" s="180">
        <v>4018.74</v>
      </c>
      <c r="AJ45" s="180">
        <v>0</v>
      </c>
      <c r="AK45" s="180">
        <v>0</v>
      </c>
      <c r="AL45" s="180">
        <v>0</v>
      </c>
      <c r="AM45">
        <v>1</v>
      </c>
    </row>
    <row r="46" spans="1:39" x14ac:dyDescent="0.25">
      <c r="A46" s="180" t="s">
        <v>1834</v>
      </c>
      <c r="B46" s="180">
        <v>1</v>
      </c>
      <c r="C46" s="181">
        <v>46266</v>
      </c>
      <c r="D46" s="180" t="s">
        <v>146</v>
      </c>
      <c r="E46" s="180">
        <v>1</v>
      </c>
      <c r="F46" s="180" t="s">
        <v>14</v>
      </c>
      <c r="G46" s="180" t="s">
        <v>675</v>
      </c>
      <c r="H46" s="180">
        <v>5723</v>
      </c>
      <c r="I46" s="180" t="s">
        <v>676</v>
      </c>
      <c r="J46" s="180">
        <v>1450</v>
      </c>
      <c r="K46" s="180" t="s">
        <v>677</v>
      </c>
      <c r="L46" s="180" t="s">
        <v>678</v>
      </c>
      <c r="M46" s="180"/>
      <c r="N46" s="180"/>
      <c r="O46" s="180"/>
      <c r="P46" s="180">
        <v>1077</v>
      </c>
      <c r="Q46" s="180" t="s">
        <v>679</v>
      </c>
      <c r="R46" s="180" t="s">
        <v>680</v>
      </c>
      <c r="S46" s="180"/>
      <c r="T46" s="180"/>
      <c r="U46" s="180"/>
      <c r="V46" s="180"/>
      <c r="W46" s="180"/>
      <c r="X46" s="180"/>
      <c r="Y46" s="180">
        <v>1370</v>
      </c>
      <c r="Z46" s="180" t="s">
        <v>443</v>
      </c>
      <c r="AA46" s="180" t="s">
        <v>444</v>
      </c>
      <c r="AB46" s="180">
        <v>6040.1</v>
      </c>
      <c r="AC46" s="180">
        <v>7580.326</v>
      </c>
      <c r="AD46" s="180">
        <v>1</v>
      </c>
      <c r="AE46" s="180">
        <v>0</v>
      </c>
      <c r="AF46" s="180">
        <v>1</v>
      </c>
      <c r="AG46" s="180">
        <v>0</v>
      </c>
      <c r="AH46" s="180">
        <v>6040.1</v>
      </c>
      <c r="AI46" s="180">
        <v>7580.33</v>
      </c>
      <c r="AJ46" s="180">
        <v>0</v>
      </c>
      <c r="AK46" s="180">
        <v>0</v>
      </c>
      <c r="AL46" s="180">
        <v>0</v>
      </c>
      <c r="AM46">
        <v>1</v>
      </c>
    </row>
    <row r="47" spans="1:39" x14ac:dyDescent="0.25">
      <c r="A47" s="180" t="s">
        <v>1834</v>
      </c>
      <c r="B47" s="180">
        <v>1</v>
      </c>
      <c r="C47" s="181">
        <v>46266</v>
      </c>
      <c r="D47" s="180" t="s">
        <v>146</v>
      </c>
      <c r="E47" s="180">
        <v>1</v>
      </c>
      <c r="F47" s="180" t="s">
        <v>14</v>
      </c>
      <c r="G47" s="180" t="s">
        <v>681</v>
      </c>
      <c r="H47" s="180">
        <v>5761</v>
      </c>
      <c r="I47" s="180" t="s">
        <v>682</v>
      </c>
      <c r="J47" s="180">
        <v>1450</v>
      </c>
      <c r="K47" s="180" t="s">
        <v>677</v>
      </c>
      <c r="L47" s="180" t="s">
        <v>678</v>
      </c>
      <c r="M47" s="180"/>
      <c r="N47" s="180"/>
      <c r="O47" s="180"/>
      <c r="P47" s="180">
        <v>1077</v>
      </c>
      <c r="Q47" s="180" t="s">
        <v>679</v>
      </c>
      <c r="R47" s="180" t="s">
        <v>680</v>
      </c>
      <c r="S47" s="180"/>
      <c r="T47" s="180"/>
      <c r="U47" s="180"/>
      <c r="V47" s="180"/>
      <c r="W47" s="180"/>
      <c r="X47" s="180"/>
      <c r="Y47" s="180">
        <v>1370</v>
      </c>
      <c r="Z47" s="180" t="s">
        <v>443</v>
      </c>
      <c r="AA47" s="180" t="s">
        <v>444</v>
      </c>
      <c r="AB47" s="180">
        <v>6040.1</v>
      </c>
      <c r="AC47" s="180">
        <v>7580.326</v>
      </c>
      <c r="AD47" s="180">
        <v>1</v>
      </c>
      <c r="AE47" s="180">
        <v>0</v>
      </c>
      <c r="AF47" s="180">
        <v>1</v>
      </c>
      <c r="AG47" s="180">
        <v>0</v>
      </c>
      <c r="AH47" s="180">
        <v>6040.1</v>
      </c>
      <c r="AI47" s="180">
        <v>7580.33</v>
      </c>
      <c r="AJ47" s="180">
        <v>0</v>
      </c>
      <c r="AK47" s="180">
        <v>0</v>
      </c>
      <c r="AL47" s="180">
        <v>0</v>
      </c>
      <c r="AM47">
        <v>1</v>
      </c>
    </row>
    <row r="48" spans="1:39" x14ac:dyDescent="0.25">
      <c r="A48" s="180" t="s">
        <v>1834</v>
      </c>
      <c r="B48" s="180">
        <v>1</v>
      </c>
      <c r="C48" s="181">
        <v>46266</v>
      </c>
      <c r="D48" s="180" t="s">
        <v>146</v>
      </c>
      <c r="E48" s="180">
        <v>1</v>
      </c>
      <c r="F48" s="180" t="s">
        <v>14</v>
      </c>
      <c r="G48" s="180" t="s">
        <v>685</v>
      </c>
      <c r="H48" s="180">
        <v>5765</v>
      </c>
      <c r="I48" s="180" t="s">
        <v>686</v>
      </c>
      <c r="J48" s="180">
        <v>1446</v>
      </c>
      <c r="K48" s="180" t="s">
        <v>687</v>
      </c>
      <c r="L48" s="180" t="s">
        <v>688</v>
      </c>
      <c r="M48" s="180"/>
      <c r="N48" s="180"/>
      <c r="O48" s="180"/>
      <c r="P48" s="180"/>
      <c r="Q48" s="180"/>
      <c r="R48" s="180"/>
      <c r="S48" s="180"/>
      <c r="T48" s="180"/>
      <c r="U48" s="180"/>
      <c r="V48" s="180"/>
      <c r="W48" s="180"/>
      <c r="X48" s="180"/>
      <c r="Y48" s="180">
        <v>1376</v>
      </c>
      <c r="Z48" s="180" t="s">
        <v>363</v>
      </c>
      <c r="AA48" s="180" t="s">
        <v>364</v>
      </c>
      <c r="AB48" s="180">
        <v>498380.90399999998</v>
      </c>
      <c r="AC48" s="180">
        <v>610516.62899999996</v>
      </c>
      <c r="AD48" s="180">
        <v>0.05</v>
      </c>
      <c r="AE48" s="180">
        <v>0</v>
      </c>
      <c r="AF48" s="180">
        <v>0.05</v>
      </c>
      <c r="AG48" s="180">
        <v>0</v>
      </c>
      <c r="AH48" s="180">
        <v>24919.05</v>
      </c>
      <c r="AI48" s="180">
        <v>30525.83</v>
      </c>
      <c r="AJ48" s="180">
        <v>0</v>
      </c>
      <c r="AK48" s="180">
        <v>0</v>
      </c>
      <c r="AL48" s="180">
        <v>0</v>
      </c>
      <c r="AM48">
        <v>1</v>
      </c>
    </row>
    <row r="49" spans="1:39" x14ac:dyDescent="0.25">
      <c r="A49" s="180" t="s">
        <v>1834</v>
      </c>
      <c r="B49" s="180">
        <v>1</v>
      </c>
      <c r="C49" s="181">
        <v>46266</v>
      </c>
      <c r="D49" s="180" t="s">
        <v>146</v>
      </c>
      <c r="E49" s="180">
        <v>1</v>
      </c>
      <c r="F49" s="180" t="s">
        <v>14</v>
      </c>
      <c r="G49" s="180" t="s">
        <v>689</v>
      </c>
      <c r="H49" s="180">
        <v>5801</v>
      </c>
      <c r="I49" s="180" t="s">
        <v>690</v>
      </c>
      <c r="J49" s="180">
        <v>1351</v>
      </c>
      <c r="K49" s="180" t="s">
        <v>513</v>
      </c>
      <c r="L49" s="180" t="s">
        <v>514</v>
      </c>
      <c r="M49" s="180"/>
      <c r="N49" s="180"/>
      <c r="O49" s="180"/>
      <c r="P49" s="180">
        <v>1141</v>
      </c>
      <c r="Q49" s="180" t="s">
        <v>515</v>
      </c>
      <c r="R49" s="180" t="s">
        <v>516</v>
      </c>
      <c r="S49" s="180"/>
      <c r="T49" s="180"/>
      <c r="U49" s="180"/>
      <c r="V49" s="180"/>
      <c r="W49" s="180"/>
      <c r="X49" s="180"/>
      <c r="Y49" s="180">
        <v>1372</v>
      </c>
      <c r="Z49" s="180" t="s">
        <v>389</v>
      </c>
      <c r="AA49" s="180" t="s">
        <v>390</v>
      </c>
      <c r="AB49" s="180">
        <v>264368.62</v>
      </c>
      <c r="AC49" s="180">
        <v>323851.56400000001</v>
      </c>
      <c r="AD49" s="180">
        <v>4.1700000000000001E-2</v>
      </c>
      <c r="AE49" s="180">
        <v>0</v>
      </c>
      <c r="AF49" s="180">
        <v>4.1700000000000001E-2</v>
      </c>
      <c r="AG49" s="180">
        <v>0</v>
      </c>
      <c r="AH49" s="180">
        <v>11015.36</v>
      </c>
      <c r="AI49" s="180">
        <v>13493.82</v>
      </c>
      <c r="AJ49" s="180">
        <v>0</v>
      </c>
      <c r="AK49" s="180">
        <v>0</v>
      </c>
      <c r="AL49" s="180">
        <v>0</v>
      </c>
      <c r="AM49">
        <v>1</v>
      </c>
    </row>
    <row r="50" spans="1:39" x14ac:dyDescent="0.25">
      <c r="A50" s="180" t="s">
        <v>1834</v>
      </c>
      <c r="B50" s="180">
        <v>1</v>
      </c>
      <c r="C50" s="181">
        <v>46266</v>
      </c>
      <c r="D50" s="180" t="s">
        <v>146</v>
      </c>
      <c r="E50" s="180">
        <v>1</v>
      </c>
      <c r="F50" s="180" t="s">
        <v>14</v>
      </c>
      <c r="G50" s="180" t="s">
        <v>691</v>
      </c>
      <c r="H50" s="180">
        <v>5816</v>
      </c>
      <c r="I50" s="180" t="s">
        <v>692</v>
      </c>
      <c r="J50" s="180">
        <v>1450</v>
      </c>
      <c r="K50" s="180" t="s">
        <v>677</v>
      </c>
      <c r="L50" s="180" t="s">
        <v>678</v>
      </c>
      <c r="M50" s="180"/>
      <c r="N50" s="180"/>
      <c r="O50" s="180"/>
      <c r="P50" s="180">
        <v>1077</v>
      </c>
      <c r="Q50" s="180" t="s">
        <v>679</v>
      </c>
      <c r="R50" s="180" t="s">
        <v>680</v>
      </c>
      <c r="S50" s="180"/>
      <c r="T50" s="180"/>
      <c r="U50" s="180"/>
      <c r="V50" s="180"/>
      <c r="W50" s="180"/>
      <c r="X50" s="180"/>
      <c r="Y50" s="180">
        <v>1370</v>
      </c>
      <c r="Z50" s="180" t="s">
        <v>443</v>
      </c>
      <c r="AA50" s="180" t="s">
        <v>444</v>
      </c>
      <c r="AB50" s="180">
        <v>6040.1</v>
      </c>
      <c r="AC50" s="180">
        <v>7489.7240000000002</v>
      </c>
      <c r="AD50" s="180">
        <v>2</v>
      </c>
      <c r="AE50" s="180">
        <v>0</v>
      </c>
      <c r="AF50" s="180">
        <v>2</v>
      </c>
      <c r="AG50" s="180">
        <v>0</v>
      </c>
      <c r="AH50" s="180">
        <v>12080.2</v>
      </c>
      <c r="AI50" s="180">
        <v>14979.45</v>
      </c>
      <c r="AJ50" s="180">
        <v>0</v>
      </c>
      <c r="AK50" s="180">
        <v>0</v>
      </c>
      <c r="AL50" s="180">
        <v>0</v>
      </c>
      <c r="AM50">
        <v>1</v>
      </c>
    </row>
    <row r="51" spans="1:39" x14ac:dyDescent="0.25">
      <c r="A51" s="180" t="s">
        <v>1834</v>
      </c>
      <c r="B51" s="180">
        <v>1</v>
      </c>
      <c r="C51" s="181">
        <v>46266</v>
      </c>
      <c r="D51" s="180" t="s">
        <v>146</v>
      </c>
      <c r="E51" s="180">
        <v>1</v>
      </c>
      <c r="F51" s="180" t="s">
        <v>14</v>
      </c>
      <c r="G51" s="180" t="s">
        <v>1385</v>
      </c>
      <c r="H51" s="180">
        <v>6030</v>
      </c>
      <c r="I51" s="180" t="s">
        <v>1386</v>
      </c>
      <c r="J51" s="180">
        <v>1194</v>
      </c>
      <c r="K51" s="180" t="s">
        <v>353</v>
      </c>
      <c r="L51" s="180" t="s">
        <v>354</v>
      </c>
      <c r="M51" s="180"/>
      <c r="N51" s="180"/>
      <c r="O51" s="180"/>
      <c r="P51" s="180">
        <v>1098</v>
      </c>
      <c r="Q51" s="180" t="s">
        <v>355</v>
      </c>
      <c r="R51" s="180" t="s">
        <v>356</v>
      </c>
      <c r="S51" s="180"/>
      <c r="T51" s="180"/>
      <c r="U51" s="180"/>
      <c r="V51" s="180"/>
      <c r="W51" s="180"/>
      <c r="X51" s="180"/>
      <c r="Y51" s="180">
        <v>1375</v>
      </c>
      <c r="Z51" s="180" t="s">
        <v>357</v>
      </c>
      <c r="AA51" s="180" t="s">
        <v>358</v>
      </c>
      <c r="AB51" s="180">
        <v>41121.72</v>
      </c>
      <c r="AC51" s="180">
        <v>50374.107000000004</v>
      </c>
      <c r="AD51" s="180">
        <v>0.1111</v>
      </c>
      <c r="AE51" s="180">
        <v>0</v>
      </c>
      <c r="AF51" s="180">
        <v>0.1111</v>
      </c>
      <c r="AG51" s="180">
        <v>0</v>
      </c>
      <c r="AH51" s="180">
        <v>4569.08</v>
      </c>
      <c r="AI51" s="180">
        <v>5597.12</v>
      </c>
      <c r="AJ51" s="180">
        <v>0</v>
      </c>
      <c r="AK51" s="180">
        <v>0</v>
      </c>
      <c r="AL51" s="180">
        <v>0</v>
      </c>
      <c r="AM51">
        <v>1</v>
      </c>
    </row>
    <row r="52" spans="1:39" x14ac:dyDescent="0.25">
      <c r="A52" s="180" t="s">
        <v>1834</v>
      </c>
      <c r="B52" s="180">
        <v>1</v>
      </c>
      <c r="C52" s="181">
        <v>46266</v>
      </c>
      <c r="D52" s="180" t="s">
        <v>146</v>
      </c>
      <c r="E52" s="180">
        <v>1</v>
      </c>
      <c r="F52" s="180" t="s">
        <v>14</v>
      </c>
      <c r="G52" s="180" t="s">
        <v>701</v>
      </c>
      <c r="H52" s="180">
        <v>6179</v>
      </c>
      <c r="I52" s="180" t="s">
        <v>702</v>
      </c>
      <c r="J52" s="180">
        <v>1454</v>
      </c>
      <c r="K52" s="180" t="s">
        <v>703</v>
      </c>
      <c r="L52" s="180" t="s">
        <v>704</v>
      </c>
      <c r="M52" s="180"/>
      <c r="N52" s="180"/>
      <c r="O52" s="180"/>
      <c r="P52" s="180">
        <v>1075</v>
      </c>
      <c r="Q52" s="180" t="s">
        <v>705</v>
      </c>
      <c r="R52" s="180" t="s">
        <v>706</v>
      </c>
      <c r="S52" s="180"/>
      <c r="T52" s="180"/>
      <c r="U52" s="180"/>
      <c r="V52" s="180"/>
      <c r="W52" s="180"/>
      <c r="X52" s="180"/>
      <c r="Y52" s="180">
        <v>1370</v>
      </c>
      <c r="Z52" s="180" t="s">
        <v>443</v>
      </c>
      <c r="AA52" s="180" t="s">
        <v>444</v>
      </c>
      <c r="AB52" s="180">
        <v>10990.778</v>
      </c>
      <c r="AC52" s="180">
        <v>13628.565000000001</v>
      </c>
      <c r="AD52" s="180">
        <v>2</v>
      </c>
      <c r="AE52" s="180">
        <v>0</v>
      </c>
      <c r="AF52" s="180">
        <v>2</v>
      </c>
      <c r="AG52" s="180">
        <v>0</v>
      </c>
      <c r="AH52" s="180">
        <v>21981.56</v>
      </c>
      <c r="AI52" s="180">
        <v>27257.13</v>
      </c>
      <c r="AJ52" s="180">
        <v>0</v>
      </c>
      <c r="AK52" s="180">
        <v>0</v>
      </c>
      <c r="AL52" s="180">
        <v>0</v>
      </c>
      <c r="AM52">
        <v>1</v>
      </c>
    </row>
    <row r="53" spans="1:39" x14ac:dyDescent="0.25">
      <c r="A53" s="180" t="s">
        <v>1834</v>
      </c>
      <c r="B53" s="180">
        <v>1</v>
      </c>
      <c r="C53" s="181">
        <v>46266</v>
      </c>
      <c r="D53" s="180" t="s">
        <v>146</v>
      </c>
      <c r="E53" s="180">
        <v>1</v>
      </c>
      <c r="F53" s="180" t="s">
        <v>14</v>
      </c>
      <c r="G53" s="180" t="s">
        <v>707</v>
      </c>
      <c r="H53" s="180">
        <v>6180</v>
      </c>
      <c r="I53" s="180" t="s">
        <v>708</v>
      </c>
      <c r="J53" s="180">
        <v>1454</v>
      </c>
      <c r="K53" s="180" t="s">
        <v>703</v>
      </c>
      <c r="L53" s="180" t="s">
        <v>704</v>
      </c>
      <c r="M53" s="180"/>
      <c r="N53" s="180"/>
      <c r="O53" s="180"/>
      <c r="P53" s="180">
        <v>1075</v>
      </c>
      <c r="Q53" s="180" t="s">
        <v>705</v>
      </c>
      <c r="R53" s="180" t="s">
        <v>706</v>
      </c>
      <c r="S53" s="180"/>
      <c r="T53" s="180"/>
      <c r="U53" s="180"/>
      <c r="V53" s="180"/>
      <c r="W53" s="180"/>
      <c r="X53" s="180"/>
      <c r="Y53" s="180">
        <v>1370</v>
      </c>
      <c r="Z53" s="180" t="s">
        <v>443</v>
      </c>
      <c r="AA53" s="180" t="s">
        <v>444</v>
      </c>
      <c r="AB53" s="180">
        <v>10990.778</v>
      </c>
      <c r="AC53" s="180">
        <v>13463.704</v>
      </c>
      <c r="AD53" s="180">
        <v>1</v>
      </c>
      <c r="AE53" s="180">
        <v>0</v>
      </c>
      <c r="AF53" s="180">
        <v>1</v>
      </c>
      <c r="AG53" s="180">
        <v>0</v>
      </c>
      <c r="AH53" s="180">
        <v>10990.78</v>
      </c>
      <c r="AI53" s="180">
        <v>13463.7</v>
      </c>
      <c r="AJ53" s="180">
        <v>0</v>
      </c>
      <c r="AK53" s="180">
        <v>0</v>
      </c>
      <c r="AL53" s="180">
        <v>0</v>
      </c>
      <c r="AM53">
        <v>1</v>
      </c>
    </row>
    <row r="54" spans="1:39" x14ac:dyDescent="0.25">
      <c r="A54" s="180" t="s">
        <v>1834</v>
      </c>
      <c r="B54" s="180">
        <v>1</v>
      </c>
      <c r="C54" s="181">
        <v>46266</v>
      </c>
      <c r="D54" s="180" t="s">
        <v>146</v>
      </c>
      <c r="E54" s="180">
        <v>1</v>
      </c>
      <c r="F54" s="180" t="s">
        <v>14</v>
      </c>
      <c r="G54" s="180" t="s">
        <v>709</v>
      </c>
      <c r="H54" s="180">
        <v>6182</v>
      </c>
      <c r="I54" s="180" t="s">
        <v>710</v>
      </c>
      <c r="J54" s="180">
        <v>1454</v>
      </c>
      <c r="K54" s="180" t="s">
        <v>703</v>
      </c>
      <c r="L54" s="180" t="s">
        <v>704</v>
      </c>
      <c r="M54" s="180"/>
      <c r="N54" s="180"/>
      <c r="O54" s="180"/>
      <c r="P54" s="180">
        <v>1075</v>
      </c>
      <c r="Q54" s="180" t="s">
        <v>705</v>
      </c>
      <c r="R54" s="180" t="s">
        <v>706</v>
      </c>
      <c r="S54" s="180"/>
      <c r="T54" s="180"/>
      <c r="U54" s="180"/>
      <c r="V54" s="180"/>
      <c r="W54" s="180"/>
      <c r="X54" s="180"/>
      <c r="Y54" s="180">
        <v>1370</v>
      </c>
      <c r="Z54" s="180" t="s">
        <v>443</v>
      </c>
      <c r="AA54" s="180" t="s">
        <v>444</v>
      </c>
      <c r="AB54" s="180">
        <v>10990.778</v>
      </c>
      <c r="AC54" s="180">
        <v>13463.704</v>
      </c>
      <c r="AD54" s="180">
        <v>1</v>
      </c>
      <c r="AE54" s="180">
        <v>0</v>
      </c>
      <c r="AF54" s="180">
        <v>1</v>
      </c>
      <c r="AG54" s="180">
        <v>0</v>
      </c>
      <c r="AH54" s="180">
        <v>10990.78</v>
      </c>
      <c r="AI54" s="180">
        <v>13463.7</v>
      </c>
      <c r="AJ54" s="180">
        <v>0</v>
      </c>
      <c r="AK54" s="180">
        <v>0</v>
      </c>
      <c r="AL54" s="180">
        <v>0</v>
      </c>
      <c r="AM54">
        <v>1</v>
      </c>
    </row>
    <row r="55" spans="1:39" x14ac:dyDescent="0.25">
      <c r="A55" s="180" t="s">
        <v>1834</v>
      </c>
      <c r="B55" s="180">
        <v>1</v>
      </c>
      <c r="C55" s="181">
        <v>46266</v>
      </c>
      <c r="D55" s="180" t="s">
        <v>146</v>
      </c>
      <c r="E55" s="180">
        <v>1</v>
      </c>
      <c r="F55" s="180" t="s">
        <v>14</v>
      </c>
      <c r="G55" s="180" t="s">
        <v>711</v>
      </c>
      <c r="H55" s="180">
        <v>6183</v>
      </c>
      <c r="I55" s="180" t="s">
        <v>712</v>
      </c>
      <c r="J55" s="180">
        <v>1454</v>
      </c>
      <c r="K55" s="180" t="s">
        <v>703</v>
      </c>
      <c r="L55" s="180" t="s">
        <v>704</v>
      </c>
      <c r="M55" s="180"/>
      <c r="N55" s="180"/>
      <c r="O55" s="180"/>
      <c r="P55" s="180">
        <v>1075</v>
      </c>
      <c r="Q55" s="180" t="s">
        <v>705</v>
      </c>
      <c r="R55" s="180" t="s">
        <v>706</v>
      </c>
      <c r="S55" s="180"/>
      <c r="T55" s="180"/>
      <c r="U55" s="180"/>
      <c r="V55" s="180"/>
      <c r="W55" s="180"/>
      <c r="X55" s="180"/>
      <c r="Y55" s="180">
        <v>1370</v>
      </c>
      <c r="Z55" s="180" t="s">
        <v>443</v>
      </c>
      <c r="AA55" s="180" t="s">
        <v>444</v>
      </c>
      <c r="AB55" s="180">
        <v>10990.778</v>
      </c>
      <c r="AC55" s="180">
        <v>13793.427</v>
      </c>
      <c r="AD55" s="180">
        <v>1</v>
      </c>
      <c r="AE55" s="180">
        <v>0</v>
      </c>
      <c r="AF55" s="180">
        <v>1</v>
      </c>
      <c r="AG55" s="180">
        <v>0</v>
      </c>
      <c r="AH55" s="180">
        <v>10990.78</v>
      </c>
      <c r="AI55" s="180">
        <v>13793.43</v>
      </c>
      <c r="AJ55" s="180">
        <v>0</v>
      </c>
      <c r="AK55" s="180">
        <v>0</v>
      </c>
      <c r="AL55" s="180">
        <v>0</v>
      </c>
      <c r="AM55">
        <v>1</v>
      </c>
    </row>
    <row r="56" spans="1:39" x14ac:dyDescent="0.25">
      <c r="A56" s="180" t="s">
        <v>1834</v>
      </c>
      <c r="B56" s="180">
        <v>1</v>
      </c>
      <c r="C56" s="181">
        <v>46266</v>
      </c>
      <c r="D56" s="180" t="s">
        <v>146</v>
      </c>
      <c r="E56" s="180">
        <v>1</v>
      </c>
      <c r="F56" s="180" t="s">
        <v>14</v>
      </c>
      <c r="G56" s="180" t="s">
        <v>721</v>
      </c>
      <c r="H56" s="180">
        <v>6188</v>
      </c>
      <c r="I56" s="180" t="s">
        <v>722</v>
      </c>
      <c r="J56" s="180">
        <v>1454</v>
      </c>
      <c r="K56" s="180" t="s">
        <v>703</v>
      </c>
      <c r="L56" s="180" t="s">
        <v>704</v>
      </c>
      <c r="M56" s="180"/>
      <c r="N56" s="180"/>
      <c r="O56" s="180"/>
      <c r="P56" s="180">
        <v>1074</v>
      </c>
      <c r="Q56" s="180" t="s">
        <v>717</v>
      </c>
      <c r="R56" s="180" t="s">
        <v>718</v>
      </c>
      <c r="S56" s="180"/>
      <c r="T56" s="180"/>
      <c r="U56" s="180"/>
      <c r="V56" s="180"/>
      <c r="W56" s="180"/>
      <c r="X56" s="180"/>
      <c r="Y56" s="180">
        <v>1370</v>
      </c>
      <c r="Z56" s="180" t="s">
        <v>443</v>
      </c>
      <c r="AA56" s="180" t="s">
        <v>444</v>
      </c>
      <c r="AB56" s="180">
        <v>7302.6030000000001</v>
      </c>
      <c r="AC56" s="180">
        <v>8945.6880000000001</v>
      </c>
      <c r="AD56" s="180">
        <v>1</v>
      </c>
      <c r="AE56" s="180">
        <v>0</v>
      </c>
      <c r="AF56" s="180">
        <v>1</v>
      </c>
      <c r="AG56" s="180">
        <v>0</v>
      </c>
      <c r="AH56" s="180">
        <v>7302.6</v>
      </c>
      <c r="AI56" s="180">
        <v>8945.69</v>
      </c>
      <c r="AJ56" s="180">
        <v>0</v>
      </c>
      <c r="AK56" s="180">
        <v>0</v>
      </c>
      <c r="AL56" s="180">
        <v>0</v>
      </c>
      <c r="AM56">
        <v>1</v>
      </c>
    </row>
    <row r="57" spans="1:39" x14ac:dyDescent="0.25">
      <c r="A57" s="180" t="s">
        <v>1834</v>
      </c>
      <c r="B57" s="180">
        <v>1</v>
      </c>
      <c r="C57" s="181">
        <v>46266</v>
      </c>
      <c r="D57" s="180" t="s">
        <v>146</v>
      </c>
      <c r="E57" s="180">
        <v>1</v>
      </c>
      <c r="F57" s="180" t="s">
        <v>14</v>
      </c>
      <c r="G57" s="180" t="s">
        <v>723</v>
      </c>
      <c r="H57" s="180">
        <v>6189</v>
      </c>
      <c r="I57" s="180" t="s">
        <v>724</v>
      </c>
      <c r="J57" s="180">
        <v>1454</v>
      </c>
      <c r="K57" s="180" t="s">
        <v>703</v>
      </c>
      <c r="L57" s="180" t="s">
        <v>704</v>
      </c>
      <c r="M57" s="180"/>
      <c r="N57" s="180"/>
      <c r="O57" s="180"/>
      <c r="P57" s="180">
        <v>1074</v>
      </c>
      <c r="Q57" s="180" t="s">
        <v>717</v>
      </c>
      <c r="R57" s="180" t="s">
        <v>718</v>
      </c>
      <c r="S57" s="180"/>
      <c r="T57" s="180"/>
      <c r="U57" s="180"/>
      <c r="V57" s="180"/>
      <c r="W57" s="180"/>
      <c r="X57" s="180"/>
      <c r="Y57" s="180">
        <v>1370</v>
      </c>
      <c r="Z57" s="180" t="s">
        <v>443</v>
      </c>
      <c r="AA57" s="180" t="s">
        <v>444</v>
      </c>
      <c r="AB57" s="180">
        <v>7302.6030000000001</v>
      </c>
      <c r="AC57" s="180">
        <v>8945.6880000000001</v>
      </c>
      <c r="AD57" s="180">
        <v>1</v>
      </c>
      <c r="AE57" s="180">
        <v>0</v>
      </c>
      <c r="AF57" s="180">
        <v>1</v>
      </c>
      <c r="AG57" s="180">
        <v>0</v>
      </c>
      <c r="AH57" s="180">
        <v>7302.6</v>
      </c>
      <c r="AI57" s="180">
        <v>8945.69</v>
      </c>
      <c r="AJ57" s="180">
        <v>0</v>
      </c>
      <c r="AK57" s="180">
        <v>0</v>
      </c>
      <c r="AL57" s="180">
        <v>0</v>
      </c>
      <c r="AM57">
        <v>1</v>
      </c>
    </row>
    <row r="58" spans="1:39" x14ac:dyDescent="0.25">
      <c r="A58" s="180" t="s">
        <v>1834</v>
      </c>
      <c r="B58" s="180">
        <v>1</v>
      </c>
      <c r="C58" s="181">
        <v>46266</v>
      </c>
      <c r="D58" s="180" t="s">
        <v>146</v>
      </c>
      <c r="E58" s="180">
        <v>1</v>
      </c>
      <c r="F58" s="180" t="s">
        <v>14</v>
      </c>
      <c r="G58" s="180" t="s">
        <v>733</v>
      </c>
      <c r="H58" s="180">
        <v>6208</v>
      </c>
      <c r="I58" s="180" t="s">
        <v>734</v>
      </c>
      <c r="J58" s="180">
        <v>1454</v>
      </c>
      <c r="K58" s="180" t="s">
        <v>703</v>
      </c>
      <c r="L58" s="180" t="s">
        <v>704</v>
      </c>
      <c r="M58" s="180"/>
      <c r="N58" s="180"/>
      <c r="O58" s="180"/>
      <c r="P58" s="180">
        <v>1075</v>
      </c>
      <c r="Q58" s="180" t="s">
        <v>705</v>
      </c>
      <c r="R58" s="180" t="s">
        <v>706</v>
      </c>
      <c r="S58" s="180"/>
      <c r="T58" s="180"/>
      <c r="U58" s="180"/>
      <c r="V58" s="180"/>
      <c r="W58" s="180"/>
      <c r="X58" s="180"/>
      <c r="Y58" s="180">
        <v>1370</v>
      </c>
      <c r="Z58" s="180" t="s">
        <v>443</v>
      </c>
      <c r="AA58" s="180" t="s">
        <v>444</v>
      </c>
      <c r="AB58" s="180">
        <v>10782.531999999999</v>
      </c>
      <c r="AC58" s="180">
        <v>13370.339</v>
      </c>
      <c r="AD58" s="180">
        <v>5</v>
      </c>
      <c r="AE58" s="180">
        <v>0</v>
      </c>
      <c r="AF58" s="180">
        <v>5</v>
      </c>
      <c r="AG58" s="180">
        <v>0</v>
      </c>
      <c r="AH58" s="180">
        <v>53912.66</v>
      </c>
      <c r="AI58" s="180">
        <v>66851.7</v>
      </c>
      <c r="AJ58" s="180">
        <v>1</v>
      </c>
      <c r="AK58" s="180">
        <v>5</v>
      </c>
      <c r="AL58" s="180">
        <v>0</v>
      </c>
      <c r="AM58">
        <v>1</v>
      </c>
    </row>
    <row r="59" spans="1:39" x14ac:dyDescent="0.25">
      <c r="A59" s="180" t="s">
        <v>1834</v>
      </c>
      <c r="B59" s="180">
        <v>1</v>
      </c>
      <c r="C59" s="181">
        <v>46266</v>
      </c>
      <c r="D59" s="180" t="s">
        <v>146</v>
      </c>
      <c r="E59" s="180">
        <v>1</v>
      </c>
      <c r="F59" s="180" t="s">
        <v>14</v>
      </c>
      <c r="G59" s="180" t="s">
        <v>735</v>
      </c>
      <c r="H59" s="180">
        <v>6209</v>
      </c>
      <c r="I59" s="180" t="s">
        <v>736</v>
      </c>
      <c r="J59" s="180">
        <v>1454</v>
      </c>
      <c r="K59" s="180" t="s">
        <v>703</v>
      </c>
      <c r="L59" s="180" t="s">
        <v>704</v>
      </c>
      <c r="M59" s="180"/>
      <c r="N59" s="180"/>
      <c r="O59" s="180"/>
      <c r="P59" s="180">
        <v>1074</v>
      </c>
      <c r="Q59" s="180" t="s">
        <v>717</v>
      </c>
      <c r="R59" s="180" t="s">
        <v>718</v>
      </c>
      <c r="S59" s="180"/>
      <c r="T59" s="180"/>
      <c r="U59" s="180"/>
      <c r="V59" s="180"/>
      <c r="W59" s="180"/>
      <c r="X59" s="180"/>
      <c r="Y59" s="180">
        <v>1370</v>
      </c>
      <c r="Z59" s="180" t="s">
        <v>443</v>
      </c>
      <c r="AA59" s="180" t="s">
        <v>444</v>
      </c>
      <c r="AB59" s="180">
        <v>7302.6030000000001</v>
      </c>
      <c r="AC59" s="180">
        <v>9055.2270000000008</v>
      </c>
      <c r="AD59" s="180">
        <v>2</v>
      </c>
      <c r="AE59" s="180">
        <v>0</v>
      </c>
      <c r="AF59" s="180">
        <v>2</v>
      </c>
      <c r="AG59" s="180">
        <v>0</v>
      </c>
      <c r="AH59" s="180">
        <v>14605.21</v>
      </c>
      <c r="AI59" s="180">
        <v>18110.45</v>
      </c>
      <c r="AJ59" s="180">
        <v>0</v>
      </c>
      <c r="AK59" s="180">
        <v>0</v>
      </c>
      <c r="AL59" s="180">
        <v>0</v>
      </c>
      <c r="AM59">
        <v>1</v>
      </c>
    </row>
    <row r="60" spans="1:39" x14ac:dyDescent="0.25">
      <c r="A60" s="180" t="s">
        <v>1834</v>
      </c>
      <c r="B60" s="180">
        <v>1</v>
      </c>
      <c r="C60" s="181">
        <v>46266</v>
      </c>
      <c r="D60" s="180" t="s">
        <v>146</v>
      </c>
      <c r="E60" s="180">
        <v>1</v>
      </c>
      <c r="F60" s="180" t="s">
        <v>14</v>
      </c>
      <c r="G60" s="180" t="s">
        <v>745</v>
      </c>
      <c r="H60" s="180">
        <v>6270</v>
      </c>
      <c r="I60" s="180" t="s">
        <v>746</v>
      </c>
      <c r="J60" s="180">
        <v>1450</v>
      </c>
      <c r="K60" s="180" t="s">
        <v>677</v>
      </c>
      <c r="L60" s="180" t="s">
        <v>678</v>
      </c>
      <c r="M60" s="180"/>
      <c r="N60" s="180"/>
      <c r="O60" s="180"/>
      <c r="P60" s="180">
        <v>1077</v>
      </c>
      <c r="Q60" s="180" t="s">
        <v>679</v>
      </c>
      <c r="R60" s="180" t="s">
        <v>680</v>
      </c>
      <c r="S60" s="180"/>
      <c r="T60" s="180"/>
      <c r="U60" s="180"/>
      <c r="V60" s="180"/>
      <c r="W60" s="180"/>
      <c r="X60" s="180"/>
      <c r="Y60" s="180">
        <v>1370</v>
      </c>
      <c r="Z60" s="180" t="s">
        <v>443</v>
      </c>
      <c r="AA60" s="180" t="s">
        <v>444</v>
      </c>
      <c r="AB60" s="180">
        <v>6040.1</v>
      </c>
      <c r="AC60" s="180">
        <v>7580.326</v>
      </c>
      <c r="AD60" s="180">
        <v>1</v>
      </c>
      <c r="AE60" s="180">
        <v>0</v>
      </c>
      <c r="AF60" s="180">
        <v>1</v>
      </c>
      <c r="AG60" s="180">
        <v>0</v>
      </c>
      <c r="AH60" s="180">
        <v>6040.1</v>
      </c>
      <c r="AI60" s="180">
        <v>7580.33</v>
      </c>
      <c r="AJ60" s="180">
        <v>0</v>
      </c>
      <c r="AK60" s="180">
        <v>0</v>
      </c>
      <c r="AL60" s="180">
        <v>0</v>
      </c>
      <c r="AM60">
        <v>1</v>
      </c>
    </row>
    <row r="61" spans="1:39" x14ac:dyDescent="0.25">
      <c r="A61" s="180" t="s">
        <v>1834</v>
      </c>
      <c r="B61" s="180">
        <v>1</v>
      </c>
      <c r="C61" s="181">
        <v>46266</v>
      </c>
      <c r="D61" s="180" t="s">
        <v>146</v>
      </c>
      <c r="E61" s="180">
        <v>1</v>
      </c>
      <c r="F61" s="180" t="s">
        <v>14</v>
      </c>
      <c r="G61" s="180" t="s">
        <v>755</v>
      </c>
      <c r="H61" s="180">
        <v>6493</v>
      </c>
      <c r="I61" s="180" t="s">
        <v>756</v>
      </c>
      <c r="J61" s="180">
        <v>1413</v>
      </c>
      <c r="K61" s="180" t="s">
        <v>377</v>
      </c>
      <c r="L61" s="180" t="s">
        <v>378</v>
      </c>
      <c r="M61" s="180"/>
      <c r="N61" s="180"/>
      <c r="O61" s="180"/>
      <c r="P61" s="180">
        <v>1069</v>
      </c>
      <c r="Q61" s="180" t="s">
        <v>383</v>
      </c>
      <c r="R61" s="180" t="s">
        <v>384</v>
      </c>
      <c r="S61" s="180"/>
      <c r="T61" s="180"/>
      <c r="U61" s="180"/>
      <c r="V61" s="180"/>
      <c r="W61" s="180"/>
      <c r="X61" s="180"/>
      <c r="Y61" s="180">
        <v>1374</v>
      </c>
      <c r="Z61" s="180" t="s">
        <v>379</v>
      </c>
      <c r="AA61" s="180" t="s">
        <v>380</v>
      </c>
      <c r="AB61" s="180">
        <v>27878.741999999998</v>
      </c>
      <c r="AC61" s="180">
        <v>34569.644</v>
      </c>
      <c r="AD61" s="180">
        <v>0.16669999999999999</v>
      </c>
      <c r="AE61" s="180">
        <v>0</v>
      </c>
      <c r="AF61" s="180">
        <v>0.16669999999999999</v>
      </c>
      <c r="AG61" s="180">
        <v>0</v>
      </c>
      <c r="AH61" s="180">
        <v>4646.46</v>
      </c>
      <c r="AI61" s="180">
        <v>5761.61</v>
      </c>
      <c r="AJ61" s="180">
        <v>0</v>
      </c>
      <c r="AK61" s="180">
        <v>0</v>
      </c>
      <c r="AL61" s="180">
        <v>0</v>
      </c>
      <c r="AM61">
        <v>1</v>
      </c>
    </row>
    <row r="62" spans="1:39" x14ac:dyDescent="0.25">
      <c r="A62" s="180" t="s">
        <v>1834</v>
      </c>
      <c r="B62" s="180">
        <v>1</v>
      </c>
      <c r="C62" s="181">
        <v>46266</v>
      </c>
      <c r="D62" s="180" t="s">
        <v>146</v>
      </c>
      <c r="E62" s="180">
        <v>1</v>
      </c>
      <c r="F62" s="180" t="s">
        <v>14</v>
      </c>
      <c r="G62" s="180" t="s">
        <v>759</v>
      </c>
      <c r="H62" s="180">
        <v>6501</v>
      </c>
      <c r="I62" s="180" t="s">
        <v>760</v>
      </c>
      <c r="J62" s="180">
        <v>1413</v>
      </c>
      <c r="K62" s="180" t="s">
        <v>377</v>
      </c>
      <c r="L62" s="180" t="s">
        <v>378</v>
      </c>
      <c r="M62" s="180"/>
      <c r="N62" s="180"/>
      <c r="O62" s="180"/>
      <c r="P62" s="180">
        <v>1069</v>
      </c>
      <c r="Q62" s="180" t="s">
        <v>383</v>
      </c>
      <c r="R62" s="180" t="s">
        <v>384</v>
      </c>
      <c r="S62" s="180"/>
      <c r="T62" s="180"/>
      <c r="U62" s="180"/>
      <c r="V62" s="180"/>
      <c r="W62" s="180"/>
      <c r="X62" s="180"/>
      <c r="Y62" s="180">
        <v>1374</v>
      </c>
      <c r="Z62" s="180" t="s">
        <v>379</v>
      </c>
      <c r="AA62" s="180" t="s">
        <v>380</v>
      </c>
      <c r="AB62" s="180">
        <v>27878.741999999998</v>
      </c>
      <c r="AC62" s="180">
        <v>34569.644</v>
      </c>
      <c r="AD62" s="180">
        <v>8.3299999999999999E-2</v>
      </c>
      <c r="AE62" s="180">
        <v>0</v>
      </c>
      <c r="AF62" s="180">
        <v>8.3299999999999999E-2</v>
      </c>
      <c r="AG62" s="180">
        <v>0</v>
      </c>
      <c r="AH62" s="180">
        <v>2323.23</v>
      </c>
      <c r="AI62" s="180">
        <v>2880.8</v>
      </c>
      <c r="AJ62" s="180">
        <v>0</v>
      </c>
      <c r="AK62" s="180">
        <v>0</v>
      </c>
      <c r="AL62" s="180">
        <v>0</v>
      </c>
      <c r="AM62">
        <v>1</v>
      </c>
    </row>
    <row r="63" spans="1:39" x14ac:dyDescent="0.25">
      <c r="A63" s="180" t="s">
        <v>1834</v>
      </c>
      <c r="B63" s="180">
        <v>1</v>
      </c>
      <c r="C63" s="181">
        <v>46266</v>
      </c>
      <c r="D63" s="180" t="s">
        <v>146</v>
      </c>
      <c r="E63" s="180">
        <v>1</v>
      </c>
      <c r="F63" s="180" t="s">
        <v>14</v>
      </c>
      <c r="G63" s="180" t="s">
        <v>761</v>
      </c>
      <c r="H63" s="180">
        <v>6655</v>
      </c>
      <c r="I63" s="180" t="s">
        <v>762</v>
      </c>
      <c r="J63" s="180">
        <v>1414</v>
      </c>
      <c r="K63" s="180" t="s">
        <v>415</v>
      </c>
      <c r="L63" s="180" t="s">
        <v>416</v>
      </c>
      <c r="M63" s="180"/>
      <c r="N63" s="180"/>
      <c r="O63" s="180"/>
      <c r="P63" s="180">
        <v>1072</v>
      </c>
      <c r="Q63" s="180" t="s">
        <v>417</v>
      </c>
      <c r="R63" s="180" t="s">
        <v>418</v>
      </c>
      <c r="S63" s="180"/>
      <c r="T63" s="180"/>
      <c r="U63" s="180"/>
      <c r="V63" s="180"/>
      <c r="W63" s="180"/>
      <c r="X63" s="180"/>
      <c r="Y63" s="180">
        <v>1374</v>
      </c>
      <c r="Z63" s="180" t="s">
        <v>379</v>
      </c>
      <c r="AA63" s="180" t="s">
        <v>380</v>
      </c>
      <c r="AB63" s="180">
        <v>34166.639999999999</v>
      </c>
      <c r="AC63" s="180">
        <v>42366.633999999998</v>
      </c>
      <c r="AD63" s="180">
        <v>0.16669999999999999</v>
      </c>
      <c r="AE63" s="180">
        <v>0</v>
      </c>
      <c r="AF63" s="180">
        <v>0.16669999999999999</v>
      </c>
      <c r="AG63" s="180">
        <v>0</v>
      </c>
      <c r="AH63" s="180">
        <v>5694.44</v>
      </c>
      <c r="AI63" s="180">
        <v>7061.11</v>
      </c>
      <c r="AJ63" s="180">
        <v>0</v>
      </c>
      <c r="AK63" s="180">
        <v>0</v>
      </c>
      <c r="AL63" s="180">
        <v>0</v>
      </c>
      <c r="AM63">
        <v>1</v>
      </c>
    </row>
    <row r="64" spans="1:39" x14ac:dyDescent="0.25">
      <c r="A64" s="180" t="s">
        <v>1834</v>
      </c>
      <c r="B64" s="180">
        <v>1</v>
      </c>
      <c r="C64" s="181">
        <v>46266</v>
      </c>
      <c r="D64" s="180" t="s">
        <v>146</v>
      </c>
      <c r="E64" s="180">
        <v>1</v>
      </c>
      <c r="F64" s="180" t="s">
        <v>14</v>
      </c>
      <c r="G64" s="180" t="s">
        <v>1175</v>
      </c>
      <c r="H64" s="180">
        <v>6712</v>
      </c>
      <c r="I64" s="180" t="s">
        <v>1176</v>
      </c>
      <c r="J64" s="180">
        <v>1419</v>
      </c>
      <c r="K64" s="180" t="s">
        <v>615</v>
      </c>
      <c r="L64" s="180" t="s">
        <v>616</v>
      </c>
      <c r="M64" s="180"/>
      <c r="N64" s="180"/>
      <c r="O64" s="180"/>
      <c r="P64" s="180">
        <v>1333</v>
      </c>
      <c r="Q64" s="180" t="s">
        <v>1045</v>
      </c>
      <c r="R64" s="180" t="s">
        <v>1046</v>
      </c>
      <c r="S64" s="180"/>
      <c r="T64" s="180"/>
      <c r="U64" s="180"/>
      <c r="V64" s="180"/>
      <c r="W64" s="180"/>
      <c r="X64" s="180"/>
      <c r="Y64" s="180">
        <v>1369</v>
      </c>
      <c r="Z64" s="180" t="s">
        <v>397</v>
      </c>
      <c r="AA64" s="180" t="s">
        <v>398</v>
      </c>
      <c r="AB64" s="180">
        <v>22998.3</v>
      </c>
      <c r="AC64" s="180">
        <v>28517.892</v>
      </c>
      <c r="AD64" s="180">
        <v>0.16669999999999999</v>
      </c>
      <c r="AE64" s="180">
        <v>0</v>
      </c>
      <c r="AF64" s="180">
        <v>0.16669999999999999</v>
      </c>
      <c r="AG64" s="180">
        <v>0</v>
      </c>
      <c r="AH64" s="180">
        <v>3833.05</v>
      </c>
      <c r="AI64" s="180">
        <v>4752.9799999999996</v>
      </c>
      <c r="AJ64" s="180">
        <v>0</v>
      </c>
      <c r="AK64" s="180">
        <v>0</v>
      </c>
      <c r="AL64" s="180">
        <v>0</v>
      </c>
      <c r="AM64">
        <v>1</v>
      </c>
    </row>
    <row r="65" spans="1:39" x14ac:dyDescent="0.25">
      <c r="A65" s="180" t="s">
        <v>1834</v>
      </c>
      <c r="B65" s="180">
        <v>1</v>
      </c>
      <c r="C65" s="181">
        <v>46266</v>
      </c>
      <c r="D65" s="180" t="s">
        <v>146</v>
      </c>
      <c r="E65" s="180">
        <v>1</v>
      </c>
      <c r="F65" s="180" t="s">
        <v>14</v>
      </c>
      <c r="G65" s="180" t="s">
        <v>1193</v>
      </c>
      <c r="H65" s="180">
        <v>7094</v>
      </c>
      <c r="I65" s="180" t="s">
        <v>1194</v>
      </c>
      <c r="J65" s="180">
        <v>1455</v>
      </c>
      <c r="K65" s="180" t="s">
        <v>789</v>
      </c>
      <c r="L65" s="180" t="s">
        <v>790</v>
      </c>
      <c r="M65" s="180"/>
      <c r="N65" s="180"/>
      <c r="O65" s="180"/>
      <c r="P65" s="180"/>
      <c r="Q65" s="180"/>
      <c r="R65" s="180"/>
      <c r="S65" s="180"/>
      <c r="T65" s="180"/>
      <c r="U65" s="180"/>
      <c r="V65" s="180"/>
      <c r="W65" s="180"/>
      <c r="X65" s="180"/>
      <c r="Y65" s="180">
        <v>1369</v>
      </c>
      <c r="Z65" s="180" t="s">
        <v>397</v>
      </c>
      <c r="AA65" s="180" t="s">
        <v>398</v>
      </c>
      <c r="AB65" s="180">
        <v>61067.61</v>
      </c>
      <c r="AC65" s="180">
        <v>75723.843999999997</v>
      </c>
      <c r="AD65" s="180">
        <v>0.16669999999999999</v>
      </c>
      <c r="AE65" s="180">
        <v>0</v>
      </c>
      <c r="AF65" s="180">
        <v>0.16669999999999999</v>
      </c>
      <c r="AG65" s="180">
        <v>0</v>
      </c>
      <c r="AH65" s="180">
        <v>10177.94</v>
      </c>
      <c r="AI65" s="180">
        <v>12620.64</v>
      </c>
      <c r="AJ65" s="180">
        <v>1</v>
      </c>
      <c r="AK65" s="180">
        <v>0.17</v>
      </c>
      <c r="AL65" s="180">
        <v>0</v>
      </c>
      <c r="AM65">
        <v>1</v>
      </c>
    </row>
    <row r="66" spans="1:39" x14ac:dyDescent="0.25">
      <c r="A66" s="180" t="s">
        <v>1834</v>
      </c>
      <c r="B66" s="180">
        <v>1</v>
      </c>
      <c r="C66" s="181">
        <v>46266</v>
      </c>
      <c r="D66" s="180" t="s">
        <v>146</v>
      </c>
      <c r="E66" s="180">
        <v>1</v>
      </c>
      <c r="F66" s="180" t="s">
        <v>14</v>
      </c>
      <c r="G66" s="180" t="s">
        <v>791</v>
      </c>
      <c r="H66" s="180">
        <v>7230</v>
      </c>
      <c r="I66" s="180" t="s">
        <v>792</v>
      </c>
      <c r="J66" s="180">
        <v>1450</v>
      </c>
      <c r="K66" s="180" t="s">
        <v>677</v>
      </c>
      <c r="L66" s="180" t="s">
        <v>678</v>
      </c>
      <c r="M66" s="180"/>
      <c r="N66" s="180"/>
      <c r="O66" s="180"/>
      <c r="P66" s="180">
        <v>1077</v>
      </c>
      <c r="Q66" s="180" t="s">
        <v>679</v>
      </c>
      <c r="R66" s="180" t="s">
        <v>680</v>
      </c>
      <c r="S66" s="180"/>
      <c r="T66" s="180"/>
      <c r="U66" s="180"/>
      <c r="V66" s="180"/>
      <c r="W66" s="180"/>
      <c r="X66" s="180"/>
      <c r="Y66" s="180">
        <v>1370</v>
      </c>
      <c r="Z66" s="180" t="s">
        <v>443</v>
      </c>
      <c r="AA66" s="180" t="s">
        <v>444</v>
      </c>
      <c r="AB66" s="180">
        <v>6040.1</v>
      </c>
      <c r="AC66" s="180">
        <v>7580.326</v>
      </c>
      <c r="AD66" s="180">
        <v>1</v>
      </c>
      <c r="AE66" s="180">
        <v>0</v>
      </c>
      <c r="AF66" s="180">
        <v>1</v>
      </c>
      <c r="AG66" s="180">
        <v>0</v>
      </c>
      <c r="AH66" s="180">
        <v>6040.1</v>
      </c>
      <c r="AI66" s="180">
        <v>7580.33</v>
      </c>
      <c r="AJ66" s="180">
        <v>0</v>
      </c>
      <c r="AK66" s="180">
        <v>0</v>
      </c>
      <c r="AL66" s="180">
        <v>0</v>
      </c>
      <c r="AM66">
        <v>1</v>
      </c>
    </row>
    <row r="67" spans="1:39" x14ac:dyDescent="0.25">
      <c r="A67" s="180" t="s">
        <v>1834</v>
      </c>
      <c r="B67" s="180">
        <v>1</v>
      </c>
      <c r="C67" s="181">
        <v>46266</v>
      </c>
      <c r="D67" s="180" t="s">
        <v>146</v>
      </c>
      <c r="E67" s="180">
        <v>1</v>
      </c>
      <c r="F67" s="180" t="s">
        <v>14</v>
      </c>
      <c r="G67" s="180" t="s">
        <v>803</v>
      </c>
      <c r="H67" s="180">
        <v>7240</v>
      </c>
      <c r="I67" s="180" t="s">
        <v>804</v>
      </c>
      <c r="J67" s="180">
        <v>1193</v>
      </c>
      <c r="K67" s="180" t="s">
        <v>549</v>
      </c>
      <c r="L67" s="180" t="s">
        <v>550</v>
      </c>
      <c r="M67" s="180"/>
      <c r="N67" s="180"/>
      <c r="O67" s="180"/>
      <c r="P67" s="180">
        <v>1094</v>
      </c>
      <c r="Q67" s="180" t="s">
        <v>795</v>
      </c>
      <c r="R67" s="180" t="s">
        <v>796</v>
      </c>
      <c r="S67" s="180"/>
      <c r="T67" s="180"/>
      <c r="U67" s="180"/>
      <c r="V67" s="180"/>
      <c r="W67" s="180"/>
      <c r="X67" s="180"/>
      <c r="Y67" s="180">
        <v>1375</v>
      </c>
      <c r="Z67" s="180" t="s">
        <v>357</v>
      </c>
      <c r="AA67" s="180" t="s">
        <v>358</v>
      </c>
      <c r="AB67" s="180">
        <v>9077.7060000000001</v>
      </c>
      <c r="AC67" s="180">
        <v>11120.191000000001</v>
      </c>
      <c r="AD67" s="180">
        <v>1</v>
      </c>
      <c r="AE67" s="180">
        <v>0</v>
      </c>
      <c r="AF67" s="180">
        <v>1</v>
      </c>
      <c r="AG67" s="180">
        <v>0</v>
      </c>
      <c r="AH67" s="180">
        <v>9077.7099999999991</v>
      </c>
      <c r="AI67" s="180">
        <v>11120.19</v>
      </c>
      <c r="AJ67" s="180">
        <v>0</v>
      </c>
      <c r="AK67" s="180">
        <v>0</v>
      </c>
      <c r="AL67" s="180">
        <v>0</v>
      </c>
      <c r="AM67">
        <v>1</v>
      </c>
    </row>
    <row r="68" spans="1:39" x14ac:dyDescent="0.25">
      <c r="A68" s="180" t="s">
        <v>1834</v>
      </c>
      <c r="B68" s="180">
        <v>1</v>
      </c>
      <c r="C68" s="181">
        <v>46266</v>
      </c>
      <c r="D68" s="180" t="s">
        <v>146</v>
      </c>
      <c r="E68" s="180">
        <v>1</v>
      </c>
      <c r="F68" s="180" t="s">
        <v>14</v>
      </c>
      <c r="G68" s="180" t="s">
        <v>815</v>
      </c>
      <c r="H68" s="180">
        <v>7431</v>
      </c>
      <c r="I68" s="180" t="s">
        <v>816</v>
      </c>
      <c r="J68" s="180">
        <v>1257</v>
      </c>
      <c r="K68" s="180" t="s">
        <v>817</v>
      </c>
      <c r="L68" s="180" t="s">
        <v>818</v>
      </c>
      <c r="M68" s="180"/>
      <c r="N68" s="180"/>
      <c r="O68" s="180"/>
      <c r="P68" s="180">
        <v>1101</v>
      </c>
      <c r="Q68" s="180" t="s">
        <v>819</v>
      </c>
      <c r="R68" s="180" t="s">
        <v>820</v>
      </c>
      <c r="S68" s="180"/>
      <c r="T68" s="180"/>
      <c r="U68" s="180"/>
      <c r="V68" s="180"/>
      <c r="W68" s="180"/>
      <c r="X68" s="180"/>
      <c r="Y68" s="180">
        <v>1375</v>
      </c>
      <c r="Z68" s="180" t="s">
        <v>357</v>
      </c>
      <c r="AA68" s="180" t="s">
        <v>358</v>
      </c>
      <c r="AB68" s="180">
        <v>18663.21</v>
      </c>
      <c r="AC68" s="180">
        <v>22862.43</v>
      </c>
      <c r="AD68" s="180">
        <v>0.1875</v>
      </c>
      <c r="AE68" s="180">
        <v>0</v>
      </c>
      <c r="AF68" s="180">
        <v>0.1875</v>
      </c>
      <c r="AG68" s="180">
        <v>0</v>
      </c>
      <c r="AH68" s="180">
        <v>3499.35</v>
      </c>
      <c r="AI68" s="180">
        <v>4286.71</v>
      </c>
      <c r="AJ68" s="180">
        <v>0</v>
      </c>
      <c r="AK68" s="180">
        <v>0</v>
      </c>
      <c r="AL68" s="180">
        <v>0</v>
      </c>
      <c r="AM68">
        <v>1</v>
      </c>
    </row>
    <row r="69" spans="1:39" x14ac:dyDescent="0.25">
      <c r="A69" s="180" t="s">
        <v>1834</v>
      </c>
      <c r="B69" s="180">
        <v>1</v>
      </c>
      <c r="C69" s="181">
        <v>46266</v>
      </c>
      <c r="D69" s="180" t="s">
        <v>146</v>
      </c>
      <c r="E69" s="180">
        <v>1</v>
      </c>
      <c r="F69" s="180" t="s">
        <v>14</v>
      </c>
      <c r="G69" s="180" t="s">
        <v>823</v>
      </c>
      <c r="H69" s="180">
        <v>7691</v>
      </c>
      <c r="I69" s="180" t="s">
        <v>824</v>
      </c>
      <c r="J69" s="180">
        <v>1193</v>
      </c>
      <c r="K69" s="180" t="s">
        <v>549</v>
      </c>
      <c r="L69" s="180" t="s">
        <v>550</v>
      </c>
      <c r="M69" s="180"/>
      <c r="N69" s="180"/>
      <c r="O69" s="180"/>
      <c r="P69" s="180">
        <v>1098</v>
      </c>
      <c r="Q69" s="180" t="s">
        <v>355</v>
      </c>
      <c r="R69" s="180" t="s">
        <v>356</v>
      </c>
      <c r="S69" s="180"/>
      <c r="T69" s="180"/>
      <c r="U69" s="180"/>
      <c r="V69" s="180"/>
      <c r="W69" s="180"/>
      <c r="X69" s="180"/>
      <c r="Y69" s="180">
        <v>1375</v>
      </c>
      <c r="Z69" s="180" t="s">
        <v>357</v>
      </c>
      <c r="AA69" s="180" t="s">
        <v>358</v>
      </c>
      <c r="AB69" s="180">
        <v>46039.66</v>
      </c>
      <c r="AC69" s="180">
        <v>56398.57</v>
      </c>
      <c r="AD69" s="180">
        <v>0.05</v>
      </c>
      <c r="AE69" s="180">
        <v>0</v>
      </c>
      <c r="AF69" s="180">
        <v>0.05</v>
      </c>
      <c r="AG69" s="180">
        <v>0</v>
      </c>
      <c r="AH69" s="180">
        <v>2301.98</v>
      </c>
      <c r="AI69" s="180">
        <v>2819.93</v>
      </c>
      <c r="AJ69" s="180">
        <v>0</v>
      </c>
      <c r="AK69" s="180">
        <v>0</v>
      </c>
      <c r="AL69" s="180">
        <v>0</v>
      </c>
      <c r="AM69">
        <v>1</v>
      </c>
    </row>
    <row r="70" spans="1:39" x14ac:dyDescent="0.25">
      <c r="A70" s="180" t="s">
        <v>1834</v>
      </c>
      <c r="B70" s="180">
        <v>1</v>
      </c>
      <c r="C70" s="181">
        <v>46266</v>
      </c>
      <c r="D70" s="180" t="s">
        <v>146</v>
      </c>
      <c r="E70" s="180">
        <v>1</v>
      </c>
      <c r="F70" s="180" t="s">
        <v>14</v>
      </c>
      <c r="G70" s="180" t="s">
        <v>1391</v>
      </c>
      <c r="H70" s="180">
        <v>7692</v>
      </c>
      <c r="I70" s="180" t="s">
        <v>1392</v>
      </c>
      <c r="J70" s="180">
        <v>1193</v>
      </c>
      <c r="K70" s="180" t="s">
        <v>549</v>
      </c>
      <c r="L70" s="180" t="s">
        <v>550</v>
      </c>
      <c r="M70" s="180"/>
      <c r="N70" s="180"/>
      <c r="O70" s="180"/>
      <c r="P70" s="180">
        <v>1098</v>
      </c>
      <c r="Q70" s="180" t="s">
        <v>355</v>
      </c>
      <c r="R70" s="180" t="s">
        <v>356</v>
      </c>
      <c r="S70" s="180"/>
      <c r="T70" s="180"/>
      <c r="U70" s="180"/>
      <c r="V70" s="180"/>
      <c r="W70" s="180"/>
      <c r="X70" s="180"/>
      <c r="Y70" s="180">
        <v>1375</v>
      </c>
      <c r="Z70" s="180" t="s">
        <v>357</v>
      </c>
      <c r="AA70" s="180" t="s">
        <v>358</v>
      </c>
      <c r="AB70" s="180">
        <v>46039.66</v>
      </c>
      <c r="AC70" s="180">
        <v>56398.593000000001</v>
      </c>
      <c r="AD70" s="180">
        <v>0.1</v>
      </c>
      <c r="AE70" s="180">
        <v>0</v>
      </c>
      <c r="AF70" s="180">
        <v>0.1</v>
      </c>
      <c r="AG70" s="180">
        <v>0</v>
      </c>
      <c r="AH70" s="180">
        <v>4603.97</v>
      </c>
      <c r="AI70" s="180">
        <v>5639.86</v>
      </c>
      <c r="AJ70" s="180">
        <v>0</v>
      </c>
      <c r="AK70" s="180">
        <v>0</v>
      </c>
      <c r="AL70" s="180">
        <v>0</v>
      </c>
      <c r="AM70">
        <v>1</v>
      </c>
    </row>
    <row r="71" spans="1:39" x14ac:dyDescent="0.25">
      <c r="A71" s="180" t="s">
        <v>1834</v>
      </c>
      <c r="B71" s="180">
        <v>1</v>
      </c>
      <c r="C71" s="181">
        <v>46266</v>
      </c>
      <c r="D71" s="180" t="s">
        <v>146</v>
      </c>
      <c r="E71" s="180">
        <v>1</v>
      </c>
      <c r="F71" s="180" t="s">
        <v>14</v>
      </c>
      <c r="G71" s="180" t="s">
        <v>839</v>
      </c>
      <c r="H71" s="180">
        <v>8134</v>
      </c>
      <c r="I71" s="180" t="s">
        <v>840</v>
      </c>
      <c r="J71" s="180">
        <v>1014</v>
      </c>
      <c r="K71" s="180" t="s">
        <v>837</v>
      </c>
      <c r="L71" s="180" t="s">
        <v>838</v>
      </c>
      <c r="M71" s="180"/>
      <c r="N71" s="180"/>
      <c r="O71" s="180"/>
      <c r="P71" s="180">
        <v>1005</v>
      </c>
      <c r="Q71" s="180" t="s">
        <v>625</v>
      </c>
      <c r="R71" s="180" t="s">
        <v>626</v>
      </c>
      <c r="S71" s="180"/>
      <c r="T71" s="180"/>
      <c r="U71" s="180"/>
      <c r="V71" s="180"/>
      <c r="W71" s="180"/>
      <c r="X71" s="180"/>
      <c r="Y71" s="180">
        <v>1369</v>
      </c>
      <c r="Z71" s="180" t="s">
        <v>397</v>
      </c>
      <c r="AA71" s="180" t="s">
        <v>398</v>
      </c>
      <c r="AB71" s="180">
        <v>13536.299000000001</v>
      </c>
      <c r="AC71" s="180">
        <v>16378.922</v>
      </c>
      <c r="AD71" s="180">
        <v>1</v>
      </c>
      <c r="AE71" s="180">
        <v>0</v>
      </c>
      <c r="AF71" s="180">
        <v>1</v>
      </c>
      <c r="AG71" s="180">
        <v>0</v>
      </c>
      <c r="AH71" s="180">
        <v>13536.3</v>
      </c>
      <c r="AI71" s="180">
        <v>16378.92</v>
      </c>
      <c r="AJ71" s="180">
        <v>1</v>
      </c>
      <c r="AK71" s="180">
        <v>1</v>
      </c>
      <c r="AL71" s="180">
        <v>0</v>
      </c>
      <c r="AM71">
        <v>1</v>
      </c>
    </row>
    <row r="72" spans="1:39" x14ac:dyDescent="0.25">
      <c r="A72" s="180" t="s">
        <v>1834</v>
      </c>
      <c r="B72" s="180">
        <v>1</v>
      </c>
      <c r="C72" s="181">
        <v>46266</v>
      </c>
      <c r="D72" s="180" t="s">
        <v>146</v>
      </c>
      <c r="E72" s="180">
        <v>1</v>
      </c>
      <c r="F72" s="180" t="s">
        <v>14</v>
      </c>
      <c r="G72" s="180" t="s">
        <v>845</v>
      </c>
      <c r="H72" s="180">
        <v>8296</v>
      </c>
      <c r="I72" s="180" t="s">
        <v>846</v>
      </c>
      <c r="J72" s="180">
        <v>1164</v>
      </c>
      <c r="K72" s="180" t="s">
        <v>847</v>
      </c>
      <c r="L72" s="180" t="s">
        <v>848</v>
      </c>
      <c r="M72" s="180"/>
      <c r="N72" s="180"/>
      <c r="O72" s="180"/>
      <c r="P72" s="180"/>
      <c r="Q72" s="180"/>
      <c r="R72" s="180"/>
      <c r="S72" s="180"/>
      <c r="T72" s="180"/>
      <c r="U72" s="180"/>
      <c r="V72" s="180"/>
      <c r="W72" s="180"/>
      <c r="X72" s="180"/>
      <c r="Y72" s="180">
        <v>1373</v>
      </c>
      <c r="Z72" s="180" t="s">
        <v>429</v>
      </c>
      <c r="AA72" s="180" t="s">
        <v>430</v>
      </c>
      <c r="AB72" s="180">
        <v>22385.429</v>
      </c>
      <c r="AC72" s="180">
        <v>27422.144</v>
      </c>
      <c r="AD72" s="180">
        <v>0.16669999999999999</v>
      </c>
      <c r="AE72" s="180">
        <v>0</v>
      </c>
      <c r="AF72" s="180">
        <v>0.16669999999999999</v>
      </c>
      <c r="AG72" s="180">
        <v>0</v>
      </c>
      <c r="AH72" s="180">
        <v>3730.9</v>
      </c>
      <c r="AI72" s="180">
        <v>4570.3599999999997</v>
      </c>
      <c r="AJ72" s="180">
        <v>0</v>
      </c>
      <c r="AK72" s="180">
        <v>0</v>
      </c>
      <c r="AL72" s="180">
        <v>0</v>
      </c>
      <c r="AM72">
        <v>1</v>
      </c>
    </row>
    <row r="73" spans="1:39" x14ac:dyDescent="0.25">
      <c r="A73" s="180" t="s">
        <v>1834</v>
      </c>
      <c r="B73" s="180">
        <v>1</v>
      </c>
      <c r="C73" s="181">
        <v>46266</v>
      </c>
      <c r="D73" s="180" t="s">
        <v>146</v>
      </c>
      <c r="E73" s="180">
        <v>1</v>
      </c>
      <c r="F73" s="180" t="s">
        <v>14</v>
      </c>
      <c r="G73" s="180" t="s">
        <v>867</v>
      </c>
      <c r="H73" s="180">
        <v>8404</v>
      </c>
      <c r="I73" s="180" t="s">
        <v>868</v>
      </c>
      <c r="J73" s="180">
        <v>1014</v>
      </c>
      <c r="K73" s="180" t="s">
        <v>837</v>
      </c>
      <c r="L73" s="180" t="s">
        <v>838</v>
      </c>
      <c r="M73" s="180"/>
      <c r="N73" s="180"/>
      <c r="O73" s="180"/>
      <c r="P73" s="180">
        <v>1005</v>
      </c>
      <c r="Q73" s="180" t="s">
        <v>625</v>
      </c>
      <c r="R73" s="180" t="s">
        <v>626</v>
      </c>
      <c r="S73" s="180"/>
      <c r="T73" s="180"/>
      <c r="U73" s="180"/>
      <c r="V73" s="180"/>
      <c r="W73" s="180"/>
      <c r="X73" s="180"/>
      <c r="Y73" s="180">
        <v>1369</v>
      </c>
      <c r="Z73" s="180" t="s">
        <v>397</v>
      </c>
      <c r="AA73" s="180" t="s">
        <v>398</v>
      </c>
      <c r="AB73" s="180">
        <v>11580.022000000001</v>
      </c>
      <c r="AC73" s="180">
        <v>14417.127</v>
      </c>
      <c r="AD73" s="180">
        <v>0.9</v>
      </c>
      <c r="AE73" s="180">
        <v>0</v>
      </c>
      <c r="AF73" s="180">
        <v>0.9</v>
      </c>
      <c r="AG73" s="180">
        <v>0</v>
      </c>
      <c r="AH73" s="180">
        <v>10422.02</v>
      </c>
      <c r="AI73" s="180">
        <v>12975.41</v>
      </c>
      <c r="AJ73" s="180">
        <v>0</v>
      </c>
      <c r="AK73" s="180">
        <v>0</v>
      </c>
      <c r="AL73" s="180">
        <v>0</v>
      </c>
      <c r="AM73">
        <v>1</v>
      </c>
    </row>
    <row r="74" spans="1:39" x14ac:dyDescent="0.25">
      <c r="A74" s="180" t="s">
        <v>1834</v>
      </c>
      <c r="B74" s="180">
        <v>1</v>
      </c>
      <c r="C74" s="181">
        <v>46266</v>
      </c>
      <c r="D74" s="180" t="s">
        <v>146</v>
      </c>
      <c r="E74" s="180">
        <v>1</v>
      </c>
      <c r="F74" s="180" t="s">
        <v>14</v>
      </c>
      <c r="G74" s="180" t="s">
        <v>873</v>
      </c>
      <c r="H74" s="180">
        <v>8485</v>
      </c>
      <c r="I74" s="180" t="s">
        <v>874</v>
      </c>
      <c r="J74" s="180">
        <v>1430</v>
      </c>
      <c r="K74" s="180" t="s">
        <v>463</v>
      </c>
      <c r="L74" s="180" t="s">
        <v>464</v>
      </c>
      <c r="M74" s="180"/>
      <c r="N74" s="180"/>
      <c r="O74" s="180"/>
      <c r="P74" s="180"/>
      <c r="Q74" s="180"/>
      <c r="R74" s="180"/>
      <c r="S74" s="180"/>
      <c r="T74" s="180"/>
      <c r="U74" s="180"/>
      <c r="V74" s="180"/>
      <c r="W74" s="180"/>
      <c r="X74" s="180"/>
      <c r="Y74" s="180">
        <v>1374</v>
      </c>
      <c r="Z74" s="180" t="s">
        <v>379</v>
      </c>
      <c r="AA74" s="180" t="s">
        <v>380</v>
      </c>
      <c r="AB74" s="180">
        <v>127282.527</v>
      </c>
      <c r="AC74" s="180">
        <v>155921.08900000001</v>
      </c>
      <c r="AD74" s="180">
        <v>5.5599999999999997E-2</v>
      </c>
      <c r="AE74" s="180">
        <v>0</v>
      </c>
      <c r="AF74" s="180">
        <v>5.5599999999999997E-2</v>
      </c>
      <c r="AG74" s="180">
        <v>0</v>
      </c>
      <c r="AH74" s="180">
        <v>7071.25</v>
      </c>
      <c r="AI74" s="180">
        <v>8662.2800000000007</v>
      </c>
      <c r="AJ74" s="180">
        <v>0</v>
      </c>
      <c r="AK74" s="180">
        <v>0</v>
      </c>
      <c r="AL74" s="180">
        <v>0</v>
      </c>
      <c r="AM74">
        <v>1</v>
      </c>
    </row>
    <row r="75" spans="1:39" x14ac:dyDescent="0.25">
      <c r="A75" s="180" t="s">
        <v>1834</v>
      </c>
      <c r="B75" s="180">
        <v>1</v>
      </c>
      <c r="C75" s="181">
        <v>46266</v>
      </c>
      <c r="D75" s="180" t="s">
        <v>146</v>
      </c>
      <c r="E75" s="180">
        <v>1</v>
      </c>
      <c r="F75" s="180" t="s">
        <v>14</v>
      </c>
      <c r="G75" s="180" t="s">
        <v>889</v>
      </c>
      <c r="H75" s="180">
        <v>10109</v>
      </c>
      <c r="I75" s="180" t="s">
        <v>890</v>
      </c>
      <c r="J75" s="180">
        <v>1447</v>
      </c>
      <c r="K75" s="180" t="s">
        <v>891</v>
      </c>
      <c r="L75" s="180" t="s">
        <v>892</v>
      </c>
      <c r="M75" s="180"/>
      <c r="N75" s="180"/>
      <c r="O75" s="180"/>
      <c r="P75" s="180">
        <v>1090</v>
      </c>
      <c r="Q75" s="180" t="s">
        <v>573</v>
      </c>
      <c r="R75" s="180" t="s">
        <v>574</v>
      </c>
      <c r="S75" s="180"/>
      <c r="T75" s="180"/>
      <c r="U75" s="180"/>
      <c r="V75" s="180"/>
      <c r="W75" s="180"/>
      <c r="X75" s="180"/>
      <c r="Y75" s="180">
        <v>1376</v>
      </c>
      <c r="Z75" s="180" t="s">
        <v>363</v>
      </c>
      <c r="AA75" s="180" t="s">
        <v>364</v>
      </c>
      <c r="AB75" s="180">
        <v>672771.46</v>
      </c>
      <c r="AC75" s="180">
        <v>824145.01599999995</v>
      </c>
      <c r="AD75" s="180">
        <v>8.3299999999999999E-2</v>
      </c>
      <c r="AE75" s="180">
        <v>0</v>
      </c>
      <c r="AF75" s="180">
        <v>8.3299999999999999E-2</v>
      </c>
      <c r="AG75" s="180">
        <v>0</v>
      </c>
      <c r="AH75" s="180">
        <v>56064.29</v>
      </c>
      <c r="AI75" s="180">
        <v>68678.75</v>
      </c>
      <c r="AJ75" s="180">
        <v>1</v>
      </c>
      <c r="AK75" s="180">
        <v>0.08</v>
      </c>
      <c r="AL75" s="180">
        <v>0</v>
      </c>
      <c r="AM75">
        <v>1</v>
      </c>
    </row>
    <row r="76" spans="1:39" x14ac:dyDescent="0.25">
      <c r="A76" s="180" t="s">
        <v>1834</v>
      </c>
      <c r="B76" s="180">
        <v>1</v>
      </c>
      <c r="C76" s="181">
        <v>46266</v>
      </c>
      <c r="D76" s="180" t="s">
        <v>146</v>
      </c>
      <c r="E76" s="180">
        <v>1</v>
      </c>
      <c r="F76" s="180" t="s">
        <v>14</v>
      </c>
      <c r="G76" s="180" t="s">
        <v>1071</v>
      </c>
      <c r="H76" s="180">
        <v>10235</v>
      </c>
      <c r="I76" s="180" t="s">
        <v>1072</v>
      </c>
      <c r="J76" s="180">
        <v>1440</v>
      </c>
      <c r="K76" s="180" t="s">
        <v>897</v>
      </c>
      <c r="L76" s="180" t="s">
        <v>898</v>
      </c>
      <c r="M76" s="180"/>
      <c r="N76" s="180"/>
      <c r="O76" s="180"/>
      <c r="P76" s="180"/>
      <c r="Q76" s="180"/>
      <c r="R76" s="180"/>
      <c r="S76" s="180"/>
      <c r="T76" s="180"/>
      <c r="U76" s="180"/>
      <c r="V76" s="180"/>
      <c r="W76" s="180"/>
      <c r="X76" s="180"/>
      <c r="Y76" s="180">
        <v>1376</v>
      </c>
      <c r="Z76" s="180" t="s">
        <v>363</v>
      </c>
      <c r="AA76" s="180" t="s">
        <v>364</v>
      </c>
      <c r="AB76" s="180">
        <v>478029.38400000002</v>
      </c>
      <c r="AC76" s="180">
        <v>585585.99899999995</v>
      </c>
      <c r="AD76" s="180">
        <v>0.05</v>
      </c>
      <c r="AE76" s="180">
        <v>0</v>
      </c>
      <c r="AF76" s="180">
        <v>0.05</v>
      </c>
      <c r="AG76" s="180">
        <v>0</v>
      </c>
      <c r="AH76" s="180">
        <v>23901.47</v>
      </c>
      <c r="AI76" s="180">
        <v>29279.3</v>
      </c>
      <c r="AJ76" s="180">
        <v>1</v>
      </c>
      <c r="AK76" s="180">
        <v>0.05</v>
      </c>
      <c r="AL76" s="180">
        <v>0</v>
      </c>
      <c r="AM76">
        <v>1</v>
      </c>
    </row>
    <row r="77" spans="1:39" x14ac:dyDescent="0.25">
      <c r="A77" s="180" t="s">
        <v>1834</v>
      </c>
      <c r="B77" s="180">
        <v>1</v>
      </c>
      <c r="C77" s="181">
        <v>46266</v>
      </c>
      <c r="D77" s="180" t="s">
        <v>146</v>
      </c>
      <c r="E77" s="180">
        <v>1</v>
      </c>
      <c r="F77" s="180" t="s">
        <v>14</v>
      </c>
      <c r="G77" s="180" t="s">
        <v>893</v>
      </c>
      <c r="H77" s="180">
        <v>10278</v>
      </c>
      <c r="I77" s="180" t="s">
        <v>894</v>
      </c>
      <c r="J77" s="180"/>
      <c r="K77" s="180"/>
      <c r="L77" s="180"/>
      <c r="M77" s="180"/>
      <c r="N77" s="180"/>
      <c r="O77" s="180"/>
      <c r="P77" s="180">
        <v>1005</v>
      </c>
      <c r="Q77" s="180" t="s">
        <v>625</v>
      </c>
      <c r="R77" s="180" t="s">
        <v>626</v>
      </c>
      <c r="S77" s="180"/>
      <c r="T77" s="180"/>
      <c r="U77" s="180"/>
      <c r="V77" s="180"/>
      <c r="W77" s="180"/>
      <c r="X77" s="180"/>
      <c r="Y77" s="180">
        <v>1369</v>
      </c>
      <c r="Z77" s="180" t="s">
        <v>397</v>
      </c>
      <c r="AA77" s="180" t="s">
        <v>398</v>
      </c>
      <c r="AB77" s="180">
        <v>14630.151</v>
      </c>
      <c r="AC77" s="180">
        <v>18072.244999999999</v>
      </c>
      <c r="AD77" s="180">
        <v>1.4</v>
      </c>
      <c r="AE77" s="180">
        <v>0</v>
      </c>
      <c r="AF77" s="180">
        <v>1.4</v>
      </c>
      <c r="AG77" s="180">
        <v>0</v>
      </c>
      <c r="AH77" s="180">
        <v>20482.21</v>
      </c>
      <c r="AI77" s="180">
        <v>25301.14</v>
      </c>
      <c r="AJ77" s="180">
        <v>1</v>
      </c>
      <c r="AK77" s="180">
        <v>1.4</v>
      </c>
      <c r="AL77" s="180">
        <v>0</v>
      </c>
      <c r="AM77">
        <v>1</v>
      </c>
    </row>
    <row r="78" spans="1:39" x14ac:dyDescent="0.25">
      <c r="A78" s="180" t="s">
        <v>1834</v>
      </c>
      <c r="B78" s="180">
        <v>1</v>
      </c>
      <c r="C78" s="181">
        <v>46266</v>
      </c>
      <c r="D78" s="180" t="s">
        <v>146</v>
      </c>
      <c r="E78" s="180">
        <v>1</v>
      </c>
      <c r="F78" s="180" t="s">
        <v>14</v>
      </c>
      <c r="G78" s="180" t="s">
        <v>895</v>
      </c>
      <c r="H78" s="180">
        <v>10285</v>
      </c>
      <c r="I78" s="180" t="s">
        <v>896</v>
      </c>
      <c r="J78" s="180"/>
      <c r="K78" s="180"/>
      <c r="L78" s="180"/>
      <c r="M78" s="180"/>
      <c r="N78" s="180"/>
      <c r="O78" s="180"/>
      <c r="P78" s="180"/>
      <c r="Q78" s="180"/>
      <c r="R78" s="180"/>
      <c r="S78" s="180"/>
      <c r="T78" s="180"/>
      <c r="U78" s="180"/>
      <c r="V78" s="180"/>
      <c r="W78" s="180"/>
      <c r="X78" s="180"/>
      <c r="Y78" s="180">
        <v>1376</v>
      </c>
      <c r="Z78" s="180" t="s">
        <v>363</v>
      </c>
      <c r="AA78" s="180" t="s">
        <v>364</v>
      </c>
      <c r="AB78" s="180">
        <v>744612.96</v>
      </c>
      <c r="AC78" s="180">
        <v>912150.86300000001</v>
      </c>
      <c r="AD78" s="180">
        <v>6.6699999999999995E-2</v>
      </c>
      <c r="AE78" s="180">
        <v>0</v>
      </c>
      <c r="AF78" s="180">
        <v>6.6699999999999995E-2</v>
      </c>
      <c r="AG78" s="180">
        <v>0</v>
      </c>
      <c r="AH78" s="180">
        <v>49640.86</v>
      </c>
      <c r="AI78" s="180">
        <v>60810.06</v>
      </c>
      <c r="AJ78" s="180">
        <v>0</v>
      </c>
      <c r="AK78" s="180">
        <v>0</v>
      </c>
      <c r="AL78" s="180">
        <v>0</v>
      </c>
      <c r="AM78">
        <v>1</v>
      </c>
    </row>
    <row r="79" spans="1:39" x14ac:dyDescent="0.25">
      <c r="A79" s="180" t="s">
        <v>1834</v>
      </c>
      <c r="B79" s="180">
        <v>1</v>
      </c>
      <c r="C79" s="181">
        <v>46266</v>
      </c>
      <c r="D79" s="180" t="s">
        <v>146</v>
      </c>
      <c r="E79" s="180">
        <v>1</v>
      </c>
      <c r="F79" s="180" t="s">
        <v>14</v>
      </c>
      <c r="G79" s="180" t="s">
        <v>899</v>
      </c>
      <c r="H79" s="180">
        <v>10352</v>
      </c>
      <c r="I79" s="180" t="s">
        <v>900</v>
      </c>
      <c r="J79" s="180">
        <v>1015</v>
      </c>
      <c r="K79" s="180" t="s">
        <v>605</v>
      </c>
      <c r="L79" s="180" t="s">
        <v>606</v>
      </c>
      <c r="M79" s="180"/>
      <c r="N79" s="180"/>
      <c r="O79" s="180"/>
      <c r="P79" s="180">
        <v>1236</v>
      </c>
      <c r="Q79" s="180" t="s">
        <v>901</v>
      </c>
      <c r="R79" s="180" t="s">
        <v>902</v>
      </c>
      <c r="S79" s="180"/>
      <c r="T79" s="180"/>
      <c r="U79" s="180"/>
      <c r="V79" s="180"/>
      <c r="W79" s="180"/>
      <c r="X79" s="180"/>
      <c r="Y79" s="180">
        <v>1374</v>
      </c>
      <c r="Z79" s="180" t="s">
        <v>379</v>
      </c>
      <c r="AA79" s="180" t="s">
        <v>380</v>
      </c>
      <c r="AB79" s="180">
        <v>57668.777999999998</v>
      </c>
      <c r="AC79" s="180">
        <v>70644.254000000001</v>
      </c>
      <c r="AD79" s="180">
        <v>0.44440000000000002</v>
      </c>
      <c r="AE79" s="180">
        <v>0</v>
      </c>
      <c r="AF79" s="180">
        <v>0.44440000000000002</v>
      </c>
      <c r="AG79" s="180">
        <v>0</v>
      </c>
      <c r="AH79" s="180">
        <v>25630.57</v>
      </c>
      <c r="AI79" s="180">
        <v>31397.45</v>
      </c>
      <c r="AJ79" s="180">
        <v>1</v>
      </c>
      <c r="AK79" s="180">
        <v>0.44</v>
      </c>
      <c r="AL79" s="180">
        <v>0</v>
      </c>
      <c r="AM79">
        <v>1</v>
      </c>
    </row>
    <row r="80" spans="1:39" x14ac:dyDescent="0.25">
      <c r="A80" s="180" t="s">
        <v>1834</v>
      </c>
      <c r="B80" s="180">
        <v>1</v>
      </c>
      <c r="C80" s="181">
        <v>46266</v>
      </c>
      <c r="D80" s="180" t="s">
        <v>146</v>
      </c>
      <c r="E80" s="180">
        <v>1</v>
      </c>
      <c r="F80" s="180" t="s">
        <v>14</v>
      </c>
      <c r="G80" s="180" t="s">
        <v>909</v>
      </c>
      <c r="H80" s="180">
        <v>10427</v>
      </c>
      <c r="I80" s="180" t="s">
        <v>910</v>
      </c>
      <c r="J80" s="180">
        <v>1164</v>
      </c>
      <c r="K80" s="180" t="s">
        <v>847</v>
      </c>
      <c r="L80" s="180" t="s">
        <v>848</v>
      </c>
      <c r="M80" s="180"/>
      <c r="N80" s="180"/>
      <c r="O80" s="180"/>
      <c r="P80" s="180"/>
      <c r="Q80" s="180"/>
      <c r="R80" s="180"/>
      <c r="S80" s="180"/>
      <c r="T80" s="180"/>
      <c r="U80" s="180"/>
      <c r="V80" s="180"/>
      <c r="W80" s="180"/>
      <c r="X80" s="180"/>
      <c r="Y80" s="180">
        <v>1373</v>
      </c>
      <c r="Z80" s="180" t="s">
        <v>429</v>
      </c>
      <c r="AA80" s="180" t="s">
        <v>430</v>
      </c>
      <c r="AB80" s="180">
        <v>22385.429</v>
      </c>
      <c r="AC80" s="180">
        <v>27422.144</v>
      </c>
      <c r="AD80" s="180">
        <v>0.16669999999999999</v>
      </c>
      <c r="AE80" s="180">
        <v>0</v>
      </c>
      <c r="AF80" s="180">
        <v>0.16669999999999999</v>
      </c>
      <c r="AG80" s="180">
        <v>0</v>
      </c>
      <c r="AH80" s="180">
        <v>3730.9</v>
      </c>
      <c r="AI80" s="180">
        <v>4570.3599999999997</v>
      </c>
      <c r="AJ80" s="180">
        <v>0</v>
      </c>
      <c r="AK80" s="180">
        <v>0</v>
      </c>
      <c r="AL80" s="180">
        <v>0</v>
      </c>
      <c r="AM80">
        <v>1</v>
      </c>
    </row>
    <row r="81" spans="1:39" x14ac:dyDescent="0.25">
      <c r="A81" s="180" t="s">
        <v>1834</v>
      </c>
      <c r="B81" s="180">
        <v>1</v>
      </c>
      <c r="C81" s="181">
        <v>46266</v>
      </c>
      <c r="D81" s="180" t="s">
        <v>146</v>
      </c>
      <c r="E81" s="180">
        <v>1</v>
      </c>
      <c r="F81" s="180" t="s">
        <v>14</v>
      </c>
      <c r="G81" s="180" t="s">
        <v>1281</v>
      </c>
      <c r="H81" s="180">
        <v>10721</v>
      </c>
      <c r="I81" s="180" t="s">
        <v>1282</v>
      </c>
      <c r="J81" s="180">
        <v>1351</v>
      </c>
      <c r="K81" s="180" t="s">
        <v>513</v>
      </c>
      <c r="L81" s="180" t="s">
        <v>514</v>
      </c>
      <c r="M81" s="180"/>
      <c r="N81" s="180"/>
      <c r="O81" s="180"/>
      <c r="P81" s="180">
        <v>1141</v>
      </c>
      <c r="Q81" s="180" t="s">
        <v>515</v>
      </c>
      <c r="R81" s="180" t="s">
        <v>516</v>
      </c>
      <c r="S81" s="180"/>
      <c r="T81" s="180"/>
      <c r="U81" s="180"/>
      <c r="V81" s="180"/>
      <c r="W81" s="180"/>
      <c r="X81" s="180"/>
      <c r="Y81" s="180">
        <v>1372</v>
      </c>
      <c r="Z81" s="180" t="s">
        <v>389</v>
      </c>
      <c r="AA81" s="180" t="s">
        <v>390</v>
      </c>
      <c r="AB81" s="180">
        <v>0</v>
      </c>
      <c r="AC81" s="180">
        <v>0</v>
      </c>
      <c r="AD81" s="180">
        <v>0</v>
      </c>
      <c r="AE81" s="180">
        <v>4.1700000000000001E-2</v>
      </c>
      <c r="AF81" s="180">
        <v>4.1700000000000001E-2</v>
      </c>
      <c r="AG81" s="180">
        <v>0</v>
      </c>
      <c r="AH81" s="180">
        <v>0</v>
      </c>
      <c r="AI81" s="180">
        <v>0</v>
      </c>
      <c r="AJ81" s="180">
        <v>0</v>
      </c>
      <c r="AK81" s="180">
        <v>0</v>
      </c>
      <c r="AL81" s="180">
        <v>0</v>
      </c>
      <c r="AM81">
        <v>1</v>
      </c>
    </row>
    <row r="82" spans="1:39" x14ac:dyDescent="0.25">
      <c r="A82" s="180" t="s">
        <v>1834</v>
      </c>
      <c r="B82" s="180">
        <v>1</v>
      </c>
      <c r="C82" s="181">
        <v>46266</v>
      </c>
      <c r="D82" s="180" t="s">
        <v>146</v>
      </c>
      <c r="E82" s="180">
        <v>1</v>
      </c>
      <c r="F82" s="180" t="s">
        <v>14</v>
      </c>
      <c r="G82" s="180" t="s">
        <v>931</v>
      </c>
      <c r="H82" s="180">
        <v>10729</v>
      </c>
      <c r="I82" s="180" t="s">
        <v>932</v>
      </c>
      <c r="J82" s="180">
        <v>1462</v>
      </c>
      <c r="K82" s="180" t="s">
        <v>927</v>
      </c>
      <c r="L82" s="180" t="s">
        <v>928</v>
      </c>
      <c r="M82" s="180"/>
      <c r="N82" s="180"/>
      <c r="O82" s="180"/>
      <c r="P82" s="180"/>
      <c r="Q82" s="180"/>
      <c r="R82" s="180"/>
      <c r="S82" s="180"/>
      <c r="T82" s="180"/>
      <c r="U82" s="180"/>
      <c r="V82" s="180"/>
      <c r="W82" s="180"/>
      <c r="X82" s="180"/>
      <c r="Y82" s="180">
        <v>1374</v>
      </c>
      <c r="Z82" s="180" t="s">
        <v>379</v>
      </c>
      <c r="AA82" s="180" t="s">
        <v>380</v>
      </c>
      <c r="AB82" s="180">
        <v>703410.94799999997</v>
      </c>
      <c r="AC82" s="180">
        <v>882780.804</v>
      </c>
      <c r="AD82" s="180">
        <v>1.5599999999999999E-2</v>
      </c>
      <c r="AE82" s="180">
        <v>0</v>
      </c>
      <c r="AF82" s="180">
        <v>1.5599999999999999E-2</v>
      </c>
      <c r="AG82" s="180">
        <v>0</v>
      </c>
      <c r="AH82" s="180">
        <v>10990.8</v>
      </c>
      <c r="AI82" s="180">
        <v>13793.45</v>
      </c>
      <c r="AJ82" s="180">
        <v>1</v>
      </c>
      <c r="AK82" s="180">
        <v>0.02</v>
      </c>
      <c r="AL82" s="180">
        <v>0</v>
      </c>
      <c r="AM82">
        <v>1</v>
      </c>
    </row>
    <row r="83" spans="1:39" x14ac:dyDescent="0.25">
      <c r="A83" s="180" t="s">
        <v>1834</v>
      </c>
      <c r="B83" s="180">
        <v>1</v>
      </c>
      <c r="C83" s="181">
        <v>46266</v>
      </c>
      <c r="D83" s="180" t="s">
        <v>146</v>
      </c>
      <c r="E83" s="180">
        <v>1</v>
      </c>
      <c r="F83" s="180" t="s">
        <v>14</v>
      </c>
      <c r="G83" s="180" t="s">
        <v>943</v>
      </c>
      <c r="H83" s="180">
        <v>10803</v>
      </c>
      <c r="I83" s="180" t="s">
        <v>944</v>
      </c>
      <c r="J83" s="180"/>
      <c r="K83" s="180"/>
      <c r="L83" s="180"/>
      <c r="M83" s="180"/>
      <c r="N83" s="180"/>
      <c r="O83" s="180"/>
      <c r="P83" s="180">
        <v>1004</v>
      </c>
      <c r="Q83" s="180" t="s">
        <v>395</v>
      </c>
      <c r="R83" s="180" t="s">
        <v>396</v>
      </c>
      <c r="S83" s="180"/>
      <c r="T83" s="180"/>
      <c r="U83" s="180"/>
      <c r="V83" s="180"/>
      <c r="W83" s="180"/>
      <c r="X83" s="180"/>
      <c r="Y83" s="180">
        <v>1369</v>
      </c>
      <c r="Z83" s="180" t="s">
        <v>397</v>
      </c>
      <c r="AA83" s="180" t="s">
        <v>398</v>
      </c>
      <c r="AB83" s="180">
        <v>5473.558</v>
      </c>
      <c r="AC83" s="180">
        <v>6705.1090000000004</v>
      </c>
      <c r="AD83" s="180">
        <v>0.16669999999999999</v>
      </c>
      <c r="AE83" s="180">
        <v>0</v>
      </c>
      <c r="AF83" s="180">
        <v>0.16669999999999999</v>
      </c>
      <c r="AG83" s="180">
        <v>0</v>
      </c>
      <c r="AH83" s="180">
        <v>912.26</v>
      </c>
      <c r="AI83" s="180">
        <v>1117.52</v>
      </c>
      <c r="AJ83" s="180">
        <v>0</v>
      </c>
      <c r="AK83" s="180">
        <v>0</v>
      </c>
      <c r="AL83" s="180">
        <v>0</v>
      </c>
      <c r="AM83">
        <v>1</v>
      </c>
    </row>
    <row r="84" spans="1:39" x14ac:dyDescent="0.25">
      <c r="A84" s="180" t="s">
        <v>1834</v>
      </c>
      <c r="B84" s="180">
        <v>1</v>
      </c>
      <c r="C84" s="181">
        <v>46266</v>
      </c>
      <c r="D84" s="180" t="s">
        <v>146</v>
      </c>
      <c r="E84" s="180">
        <v>1</v>
      </c>
      <c r="F84" s="180" t="s">
        <v>14</v>
      </c>
      <c r="G84" s="180" t="s">
        <v>947</v>
      </c>
      <c r="H84" s="180">
        <v>10985</v>
      </c>
      <c r="I84" s="180" t="s">
        <v>948</v>
      </c>
      <c r="J84" s="180"/>
      <c r="K84" s="180"/>
      <c r="L84" s="180"/>
      <c r="M84" s="180"/>
      <c r="N84" s="180"/>
      <c r="O84" s="180"/>
      <c r="P84" s="180">
        <v>1004</v>
      </c>
      <c r="Q84" s="180" t="s">
        <v>395</v>
      </c>
      <c r="R84" s="180" t="s">
        <v>396</v>
      </c>
      <c r="S84" s="180"/>
      <c r="T84" s="180"/>
      <c r="U84" s="180"/>
      <c r="V84" s="180"/>
      <c r="W84" s="180"/>
      <c r="X84" s="180"/>
      <c r="Y84" s="180">
        <v>1369</v>
      </c>
      <c r="Z84" s="180" t="s">
        <v>397</v>
      </c>
      <c r="AA84" s="180" t="s">
        <v>398</v>
      </c>
      <c r="AB84" s="180">
        <v>6964.9610000000002</v>
      </c>
      <c r="AC84" s="180">
        <v>8532.0820000000003</v>
      </c>
      <c r="AD84" s="180">
        <v>0.16669999999999999</v>
      </c>
      <c r="AE84" s="180">
        <v>0</v>
      </c>
      <c r="AF84" s="180">
        <v>0.16669999999999999</v>
      </c>
      <c r="AG84" s="180">
        <v>0</v>
      </c>
      <c r="AH84" s="180">
        <v>1160.83</v>
      </c>
      <c r="AI84" s="180">
        <v>1422.01</v>
      </c>
      <c r="AJ84" s="180">
        <v>1</v>
      </c>
      <c r="AK84" s="180">
        <v>0.17</v>
      </c>
      <c r="AL84" s="180">
        <v>0</v>
      </c>
      <c r="AM84">
        <v>1</v>
      </c>
    </row>
    <row r="85" spans="1:39" x14ac:dyDescent="0.25">
      <c r="A85" s="180" t="s">
        <v>1834</v>
      </c>
      <c r="B85" s="180">
        <v>1</v>
      </c>
      <c r="C85" s="181">
        <v>46266</v>
      </c>
      <c r="D85" s="180" t="s">
        <v>146</v>
      </c>
      <c r="E85" s="180">
        <v>1</v>
      </c>
      <c r="F85" s="180" t="s">
        <v>14</v>
      </c>
      <c r="G85" s="180" t="s">
        <v>1703</v>
      </c>
      <c r="H85" s="180">
        <v>11005</v>
      </c>
      <c r="I85" s="180" t="s">
        <v>1704</v>
      </c>
      <c r="J85" s="180">
        <v>1421</v>
      </c>
      <c r="K85" s="180" t="s">
        <v>523</v>
      </c>
      <c r="L85" s="180" t="s">
        <v>524</v>
      </c>
      <c r="M85" s="180"/>
      <c r="N85" s="180"/>
      <c r="O85" s="180"/>
      <c r="P85" s="180"/>
      <c r="Q85" s="180"/>
      <c r="R85" s="180"/>
      <c r="S85" s="180"/>
      <c r="T85" s="180"/>
      <c r="U85" s="180"/>
      <c r="V85" s="180"/>
      <c r="W85" s="180"/>
      <c r="X85" s="180"/>
      <c r="Y85" s="180">
        <v>1374</v>
      </c>
      <c r="Z85" s="180" t="s">
        <v>379</v>
      </c>
      <c r="AA85" s="180" t="s">
        <v>380</v>
      </c>
      <c r="AB85" s="180">
        <v>26309.508999999998</v>
      </c>
      <c r="AC85" s="180">
        <v>32229.151000000002</v>
      </c>
      <c r="AD85" s="180">
        <v>0.16669999999999999</v>
      </c>
      <c r="AE85" s="180">
        <v>0</v>
      </c>
      <c r="AF85" s="180">
        <v>0.16669999999999999</v>
      </c>
      <c r="AG85" s="180">
        <v>0</v>
      </c>
      <c r="AH85" s="180">
        <v>4384.92</v>
      </c>
      <c r="AI85" s="180">
        <v>5371.53</v>
      </c>
      <c r="AJ85" s="180">
        <v>0</v>
      </c>
      <c r="AK85" s="180">
        <v>0</v>
      </c>
      <c r="AL85" s="180">
        <v>0</v>
      </c>
      <c r="AM85">
        <v>1</v>
      </c>
    </row>
    <row r="86" spans="1:39" x14ac:dyDescent="0.25">
      <c r="A86" s="180" t="s">
        <v>1834</v>
      </c>
      <c r="B86" s="180">
        <v>1</v>
      </c>
      <c r="C86" s="181">
        <v>46266</v>
      </c>
      <c r="D86" s="180" t="s">
        <v>146</v>
      </c>
      <c r="E86" s="180">
        <v>1</v>
      </c>
      <c r="F86" s="180" t="s">
        <v>14</v>
      </c>
      <c r="G86" s="180" t="s">
        <v>953</v>
      </c>
      <c r="H86" s="180">
        <v>11064</v>
      </c>
      <c r="I86" s="180" t="s">
        <v>954</v>
      </c>
      <c r="J86" s="180">
        <v>1467</v>
      </c>
      <c r="K86" s="180" t="s">
        <v>955</v>
      </c>
      <c r="L86" s="180" t="s">
        <v>956</v>
      </c>
      <c r="M86" s="180"/>
      <c r="N86" s="180"/>
      <c r="O86" s="180"/>
      <c r="P86" s="180"/>
      <c r="Q86" s="180"/>
      <c r="R86" s="180"/>
      <c r="S86" s="180"/>
      <c r="T86" s="180"/>
      <c r="U86" s="180"/>
      <c r="V86" s="180"/>
      <c r="W86" s="180"/>
      <c r="X86" s="180"/>
      <c r="Y86" s="180">
        <v>1374</v>
      </c>
      <c r="Z86" s="180" t="s">
        <v>379</v>
      </c>
      <c r="AA86" s="180" t="s">
        <v>380</v>
      </c>
      <c r="AB86" s="180">
        <v>79274.399999999994</v>
      </c>
      <c r="AC86" s="180">
        <v>98300.255999999994</v>
      </c>
      <c r="AD86" s="180">
        <v>6.25E-2</v>
      </c>
      <c r="AE86" s="180">
        <v>0</v>
      </c>
      <c r="AF86" s="180">
        <v>6.25E-2</v>
      </c>
      <c r="AG86" s="180">
        <v>0</v>
      </c>
      <c r="AH86" s="180">
        <v>4954.6499999999996</v>
      </c>
      <c r="AI86" s="180">
        <v>6143.77</v>
      </c>
      <c r="AJ86" s="180">
        <v>1</v>
      </c>
      <c r="AK86" s="180">
        <v>0.06</v>
      </c>
      <c r="AL86" s="180">
        <v>0</v>
      </c>
      <c r="AM86">
        <v>1</v>
      </c>
    </row>
    <row r="87" spans="1:39" x14ac:dyDescent="0.25">
      <c r="A87" s="180" t="s">
        <v>1834</v>
      </c>
      <c r="B87" s="180">
        <v>1</v>
      </c>
      <c r="C87" s="181">
        <v>46266</v>
      </c>
      <c r="D87" s="180" t="s">
        <v>146</v>
      </c>
      <c r="E87" s="180">
        <v>1</v>
      </c>
      <c r="F87" s="180" t="s">
        <v>14</v>
      </c>
      <c r="G87" s="180" t="s">
        <v>973</v>
      </c>
      <c r="H87" s="180">
        <v>11302</v>
      </c>
      <c r="I87" s="180" t="s">
        <v>974</v>
      </c>
      <c r="J87" s="180">
        <v>1192</v>
      </c>
      <c r="K87" s="180" t="s">
        <v>975</v>
      </c>
      <c r="L87" s="180" t="s">
        <v>976</v>
      </c>
      <c r="M87" s="180"/>
      <c r="N87" s="180"/>
      <c r="O87" s="180"/>
      <c r="P87" s="180">
        <v>1101</v>
      </c>
      <c r="Q87" s="180" t="s">
        <v>819</v>
      </c>
      <c r="R87" s="180" t="s">
        <v>820</v>
      </c>
      <c r="S87" s="180"/>
      <c r="T87" s="180"/>
      <c r="U87" s="180"/>
      <c r="V87" s="180"/>
      <c r="W87" s="180"/>
      <c r="X87" s="180"/>
      <c r="Y87" s="180">
        <v>1375</v>
      </c>
      <c r="Z87" s="180" t="s">
        <v>357</v>
      </c>
      <c r="AA87" s="180" t="s">
        <v>358</v>
      </c>
      <c r="AB87" s="180">
        <v>30709.759999999998</v>
      </c>
      <c r="AC87" s="180">
        <v>37619.453999999998</v>
      </c>
      <c r="AD87" s="180">
        <v>0.2</v>
      </c>
      <c r="AE87" s="180">
        <v>0</v>
      </c>
      <c r="AF87" s="180">
        <v>0.2</v>
      </c>
      <c r="AG87" s="180">
        <v>0</v>
      </c>
      <c r="AH87" s="180">
        <v>6141.95</v>
      </c>
      <c r="AI87" s="180">
        <v>7523.89</v>
      </c>
      <c r="AJ87" s="180">
        <v>0</v>
      </c>
      <c r="AK87" s="180">
        <v>0</v>
      </c>
      <c r="AL87" s="180">
        <v>0</v>
      </c>
      <c r="AM87">
        <v>1</v>
      </c>
    </row>
    <row r="88" spans="1:39" x14ac:dyDescent="0.25">
      <c r="A88" s="180" t="s">
        <v>1834</v>
      </c>
      <c r="B88" s="180">
        <v>1</v>
      </c>
      <c r="C88" s="181">
        <v>46266</v>
      </c>
      <c r="D88" s="180" t="s">
        <v>146</v>
      </c>
      <c r="E88" s="180">
        <v>1</v>
      </c>
      <c r="F88" s="180" t="s">
        <v>14</v>
      </c>
      <c r="G88" s="180" t="s">
        <v>977</v>
      </c>
      <c r="H88" s="180">
        <v>11346</v>
      </c>
      <c r="I88" s="180" t="s">
        <v>978</v>
      </c>
      <c r="J88" s="180"/>
      <c r="K88" s="180"/>
      <c r="L88" s="180"/>
      <c r="M88" s="180"/>
      <c r="N88" s="180"/>
      <c r="O88" s="180"/>
      <c r="P88" s="180"/>
      <c r="Q88" s="180"/>
      <c r="R88" s="180"/>
      <c r="S88" s="180"/>
      <c r="T88" s="180"/>
      <c r="U88" s="180"/>
      <c r="V88" s="180"/>
      <c r="W88" s="180"/>
      <c r="X88" s="180"/>
      <c r="Y88" s="180"/>
      <c r="Z88" s="180"/>
      <c r="AA88" s="180"/>
      <c r="AB88" s="180">
        <v>39262.53</v>
      </c>
      <c r="AC88" s="180">
        <v>48685.544000000002</v>
      </c>
      <c r="AD88" s="180">
        <v>8.3299999999999999E-2</v>
      </c>
      <c r="AE88" s="180">
        <v>0</v>
      </c>
      <c r="AF88" s="180">
        <v>8.3299999999999999E-2</v>
      </c>
      <c r="AG88" s="180">
        <v>0</v>
      </c>
      <c r="AH88" s="180">
        <v>3271.88</v>
      </c>
      <c r="AI88" s="180">
        <v>4057.13</v>
      </c>
      <c r="AJ88" s="180">
        <v>1</v>
      </c>
      <c r="AK88" s="180">
        <v>0.08</v>
      </c>
      <c r="AL88" s="180">
        <v>0</v>
      </c>
      <c r="AM88">
        <v>1</v>
      </c>
    </row>
    <row r="89" spans="1:39" x14ac:dyDescent="0.25">
      <c r="A89" s="180" t="s">
        <v>1834</v>
      </c>
      <c r="B89" s="180">
        <v>1</v>
      </c>
      <c r="C89" s="181">
        <v>46266</v>
      </c>
      <c r="D89" s="180" t="s">
        <v>146</v>
      </c>
      <c r="E89" s="180">
        <v>1</v>
      </c>
      <c r="F89" s="180" t="s">
        <v>14</v>
      </c>
      <c r="G89" s="180" t="s">
        <v>1243</v>
      </c>
      <c r="H89" s="180">
        <v>11356</v>
      </c>
      <c r="I89" s="180" t="s">
        <v>1244</v>
      </c>
      <c r="J89" s="180"/>
      <c r="K89" s="180"/>
      <c r="L89" s="180"/>
      <c r="M89" s="180"/>
      <c r="N89" s="180"/>
      <c r="O89" s="180"/>
      <c r="P89" s="180"/>
      <c r="Q89" s="180"/>
      <c r="R89" s="180"/>
      <c r="S89" s="180"/>
      <c r="T89" s="180"/>
      <c r="U89" s="180"/>
      <c r="V89" s="180"/>
      <c r="W89" s="180"/>
      <c r="X89" s="180"/>
      <c r="Y89" s="180"/>
      <c r="Z89" s="180"/>
      <c r="AA89" s="180"/>
      <c r="AB89" s="180">
        <v>198489.88</v>
      </c>
      <c r="AC89" s="180">
        <v>243150.12100000001</v>
      </c>
      <c r="AD89" s="180">
        <v>0.1111</v>
      </c>
      <c r="AE89" s="180">
        <v>0</v>
      </c>
      <c r="AF89" s="180">
        <v>0.1111</v>
      </c>
      <c r="AG89" s="180">
        <v>0</v>
      </c>
      <c r="AH89" s="180">
        <v>22054.43</v>
      </c>
      <c r="AI89" s="180">
        <v>27016.68</v>
      </c>
      <c r="AJ89" s="180">
        <v>0</v>
      </c>
      <c r="AK89" s="180">
        <v>0</v>
      </c>
      <c r="AL89" s="180">
        <v>0</v>
      </c>
      <c r="AM89">
        <v>1</v>
      </c>
    </row>
    <row r="90" spans="1:39" x14ac:dyDescent="0.25">
      <c r="A90" s="180" t="s">
        <v>1834</v>
      </c>
      <c r="B90" s="180">
        <v>1</v>
      </c>
      <c r="C90" s="181">
        <v>46266</v>
      </c>
      <c r="D90" s="180" t="s">
        <v>146</v>
      </c>
      <c r="E90" s="180">
        <v>1</v>
      </c>
      <c r="F90" s="180" t="s">
        <v>14</v>
      </c>
      <c r="G90" s="180" t="s">
        <v>1790</v>
      </c>
      <c r="H90" s="180">
        <v>11571</v>
      </c>
      <c r="I90" s="180" t="s">
        <v>1791</v>
      </c>
      <c r="J90" s="180">
        <v>1272</v>
      </c>
      <c r="K90" s="180" t="s">
        <v>865</v>
      </c>
      <c r="L90" s="180" t="s">
        <v>866</v>
      </c>
      <c r="M90" s="180"/>
      <c r="N90" s="180"/>
      <c r="O90" s="180"/>
      <c r="P90" s="180"/>
      <c r="Q90" s="180"/>
      <c r="R90" s="180"/>
      <c r="S90" s="180"/>
      <c r="T90" s="180"/>
      <c r="U90" s="180"/>
      <c r="V90" s="180"/>
      <c r="W90" s="180"/>
      <c r="X90" s="180"/>
      <c r="Y90" s="180"/>
      <c r="Z90" s="180"/>
      <c r="AA90" s="180"/>
      <c r="AB90" s="180">
        <v>60084.154000000002</v>
      </c>
      <c r="AC90" s="180">
        <v>74504.313999999998</v>
      </c>
      <c r="AD90" s="180">
        <v>2.7799999999999998E-2</v>
      </c>
      <c r="AE90" s="180">
        <v>0</v>
      </c>
      <c r="AF90" s="180">
        <v>2.7799999999999998E-2</v>
      </c>
      <c r="AG90" s="180">
        <v>0</v>
      </c>
      <c r="AH90" s="180">
        <v>1669</v>
      </c>
      <c r="AI90" s="180">
        <v>2069.56</v>
      </c>
      <c r="AJ90" s="180">
        <v>0</v>
      </c>
      <c r="AK90" s="180">
        <v>0</v>
      </c>
      <c r="AL90" s="180">
        <v>0</v>
      </c>
      <c r="AM90">
        <v>1</v>
      </c>
    </row>
    <row r="91" spans="1:39" x14ac:dyDescent="0.25">
      <c r="A91" s="180" t="s">
        <v>1834</v>
      </c>
      <c r="B91" s="180">
        <v>1</v>
      </c>
      <c r="C91" s="181">
        <v>46266</v>
      </c>
      <c r="D91" s="180" t="s">
        <v>170</v>
      </c>
      <c r="E91" s="180">
        <v>2</v>
      </c>
      <c r="F91" s="180" t="s">
        <v>7</v>
      </c>
      <c r="G91" s="180" t="s">
        <v>359</v>
      </c>
      <c r="H91" s="180">
        <v>156</v>
      </c>
      <c r="I91" s="180" t="s">
        <v>360</v>
      </c>
      <c r="J91" s="180">
        <v>1437</v>
      </c>
      <c r="K91" s="180" t="s">
        <v>361</v>
      </c>
      <c r="L91" s="180" t="s">
        <v>362</v>
      </c>
      <c r="M91" s="180"/>
      <c r="N91" s="180"/>
      <c r="O91" s="180"/>
      <c r="P91" s="180"/>
      <c r="Q91" s="180"/>
      <c r="R91" s="180"/>
      <c r="S91" s="180"/>
      <c r="T91" s="180"/>
      <c r="U91" s="180"/>
      <c r="V91" s="180"/>
      <c r="W91" s="180"/>
      <c r="X91" s="180"/>
      <c r="Y91" s="180">
        <v>1376</v>
      </c>
      <c r="Z91" s="180" t="s">
        <v>363</v>
      </c>
      <c r="AA91" s="180" t="s">
        <v>364</v>
      </c>
      <c r="AB91" s="180">
        <v>358301.66399999999</v>
      </c>
      <c r="AC91" s="180">
        <v>438740.37300000002</v>
      </c>
      <c r="AD91" s="180">
        <v>0.05</v>
      </c>
      <c r="AE91" s="180">
        <v>0</v>
      </c>
      <c r="AF91" s="180">
        <v>0.05</v>
      </c>
      <c r="AG91" s="180">
        <v>0</v>
      </c>
      <c r="AH91" s="180">
        <v>17915.080000000002</v>
      </c>
      <c r="AI91" s="180">
        <v>21937.02</v>
      </c>
      <c r="AJ91" s="180">
        <v>0</v>
      </c>
      <c r="AK91" s="180">
        <v>0</v>
      </c>
      <c r="AL91" s="180">
        <v>0</v>
      </c>
      <c r="AM91">
        <v>1</v>
      </c>
    </row>
    <row r="92" spans="1:39" x14ac:dyDescent="0.25">
      <c r="A92" s="180" t="s">
        <v>1834</v>
      </c>
      <c r="B92" s="180">
        <v>1</v>
      </c>
      <c r="C92" s="181">
        <v>46266</v>
      </c>
      <c r="D92" s="180" t="s">
        <v>170</v>
      </c>
      <c r="E92" s="180">
        <v>2</v>
      </c>
      <c r="F92" s="180" t="s">
        <v>7</v>
      </c>
      <c r="G92" s="180" t="s">
        <v>367</v>
      </c>
      <c r="H92" s="180">
        <v>159</v>
      </c>
      <c r="I92" s="180" t="s">
        <v>368</v>
      </c>
      <c r="J92" s="180">
        <v>1438</v>
      </c>
      <c r="K92" s="180" t="s">
        <v>369</v>
      </c>
      <c r="L92" s="180" t="s">
        <v>370</v>
      </c>
      <c r="M92" s="180"/>
      <c r="N92" s="180"/>
      <c r="O92" s="180"/>
      <c r="P92" s="180"/>
      <c r="Q92" s="180"/>
      <c r="R92" s="180"/>
      <c r="S92" s="180"/>
      <c r="T92" s="180"/>
      <c r="U92" s="180"/>
      <c r="V92" s="180"/>
      <c r="W92" s="180"/>
      <c r="X92" s="180"/>
      <c r="Y92" s="180">
        <v>1376</v>
      </c>
      <c r="Z92" s="180" t="s">
        <v>363</v>
      </c>
      <c r="AA92" s="180" t="s">
        <v>364</v>
      </c>
      <c r="AB92" s="180">
        <v>423299.52</v>
      </c>
      <c r="AC92" s="180">
        <v>524468.12399999995</v>
      </c>
      <c r="AD92" s="180">
        <v>2.5000000000000001E-2</v>
      </c>
      <c r="AE92" s="180">
        <v>0</v>
      </c>
      <c r="AF92" s="180">
        <v>2.5000000000000001E-2</v>
      </c>
      <c r="AG92" s="180">
        <v>0</v>
      </c>
      <c r="AH92" s="180">
        <v>10582.49</v>
      </c>
      <c r="AI92" s="180">
        <v>13111.7</v>
      </c>
      <c r="AJ92" s="180">
        <v>0</v>
      </c>
      <c r="AK92" s="180">
        <v>0</v>
      </c>
      <c r="AL92" s="180">
        <v>0</v>
      </c>
      <c r="AM92">
        <v>1</v>
      </c>
    </row>
    <row r="93" spans="1:39" x14ac:dyDescent="0.25">
      <c r="A93" s="180" t="s">
        <v>1834</v>
      </c>
      <c r="B93" s="180">
        <v>1</v>
      </c>
      <c r="C93" s="181">
        <v>46266</v>
      </c>
      <c r="D93" s="180" t="s">
        <v>170</v>
      </c>
      <c r="E93" s="180">
        <v>2</v>
      </c>
      <c r="F93" s="180" t="s">
        <v>7</v>
      </c>
      <c r="G93" s="180" t="s">
        <v>375</v>
      </c>
      <c r="H93" s="180">
        <v>273</v>
      </c>
      <c r="I93" s="180" t="s">
        <v>376</v>
      </c>
      <c r="J93" s="180">
        <v>1413</v>
      </c>
      <c r="K93" s="180" t="s">
        <v>377</v>
      </c>
      <c r="L93" s="180" t="s">
        <v>378</v>
      </c>
      <c r="M93" s="180"/>
      <c r="N93" s="180"/>
      <c r="O93" s="180"/>
      <c r="P93" s="180"/>
      <c r="Q93" s="180"/>
      <c r="R93" s="180"/>
      <c r="S93" s="180"/>
      <c r="T93" s="180"/>
      <c r="U93" s="180"/>
      <c r="V93" s="180"/>
      <c r="W93" s="180"/>
      <c r="X93" s="180"/>
      <c r="Y93" s="180">
        <v>1374</v>
      </c>
      <c r="Z93" s="180" t="s">
        <v>379</v>
      </c>
      <c r="AA93" s="180" t="s">
        <v>380</v>
      </c>
      <c r="AB93" s="180">
        <v>77698.627999999997</v>
      </c>
      <c r="AC93" s="180">
        <v>94015.334000000003</v>
      </c>
      <c r="AD93" s="180">
        <v>0.1</v>
      </c>
      <c r="AE93" s="180">
        <v>0</v>
      </c>
      <c r="AF93" s="180">
        <v>0.1</v>
      </c>
      <c r="AG93" s="180">
        <v>0</v>
      </c>
      <c r="AH93" s="180">
        <v>7769.86</v>
      </c>
      <c r="AI93" s="180">
        <v>9401.5300000000007</v>
      </c>
      <c r="AJ93" s="180">
        <v>0</v>
      </c>
      <c r="AK93" s="180">
        <v>0</v>
      </c>
      <c r="AL93" s="180">
        <v>0</v>
      </c>
      <c r="AM93">
        <v>1</v>
      </c>
    </row>
    <row r="94" spans="1:39" x14ac:dyDescent="0.25">
      <c r="A94" s="180" t="s">
        <v>1834</v>
      </c>
      <c r="B94" s="180">
        <v>1</v>
      </c>
      <c r="C94" s="181">
        <v>46266</v>
      </c>
      <c r="D94" s="180" t="s">
        <v>170</v>
      </c>
      <c r="E94" s="180">
        <v>2</v>
      </c>
      <c r="F94" s="180" t="s">
        <v>7</v>
      </c>
      <c r="G94" s="180" t="s">
        <v>399</v>
      </c>
      <c r="H94" s="180">
        <v>542</v>
      </c>
      <c r="I94" s="180" t="s">
        <v>400</v>
      </c>
      <c r="J94" s="180">
        <v>1019</v>
      </c>
      <c r="K94" s="180" t="s">
        <v>269</v>
      </c>
      <c r="L94" s="180" t="s">
        <v>340</v>
      </c>
      <c r="M94" s="180"/>
      <c r="N94" s="180"/>
      <c r="O94" s="180"/>
      <c r="P94" s="180">
        <v>1020</v>
      </c>
      <c r="Q94" s="180" t="s">
        <v>341</v>
      </c>
      <c r="R94" s="180" t="s">
        <v>342</v>
      </c>
      <c r="S94" s="180"/>
      <c r="T94" s="180"/>
      <c r="U94" s="180"/>
      <c r="V94" s="180"/>
      <c r="W94" s="180"/>
      <c r="X94" s="180"/>
      <c r="Y94" s="180">
        <v>1402</v>
      </c>
      <c r="Z94" s="180" t="s">
        <v>343</v>
      </c>
      <c r="AA94" s="180" t="s">
        <v>344</v>
      </c>
      <c r="AB94" s="180">
        <v>125705.25</v>
      </c>
      <c r="AC94" s="180">
        <v>153926.06700000001</v>
      </c>
      <c r="AD94" s="180">
        <v>0.1</v>
      </c>
      <c r="AE94" s="180">
        <v>0</v>
      </c>
      <c r="AF94" s="180">
        <v>0.1</v>
      </c>
      <c r="AG94" s="180">
        <v>0</v>
      </c>
      <c r="AH94" s="180">
        <v>12570.53</v>
      </c>
      <c r="AI94" s="180">
        <v>15392.61</v>
      </c>
      <c r="AJ94" s="180">
        <v>2</v>
      </c>
      <c r="AK94" s="180">
        <v>0.05</v>
      </c>
      <c r="AL94" s="180">
        <v>0</v>
      </c>
      <c r="AM94">
        <v>1</v>
      </c>
    </row>
    <row r="95" spans="1:39" x14ac:dyDescent="0.25">
      <c r="A95" s="180" t="s">
        <v>1834</v>
      </c>
      <c r="B95" s="180">
        <v>1</v>
      </c>
      <c r="C95" s="181">
        <v>46266</v>
      </c>
      <c r="D95" s="180" t="s">
        <v>170</v>
      </c>
      <c r="E95" s="180">
        <v>2</v>
      </c>
      <c r="F95" s="180" t="s">
        <v>7</v>
      </c>
      <c r="G95" s="180" t="s">
        <v>413</v>
      </c>
      <c r="H95" s="180">
        <v>653</v>
      </c>
      <c r="I95" s="180" t="s">
        <v>414</v>
      </c>
      <c r="J95" s="180">
        <v>1414</v>
      </c>
      <c r="K95" s="180" t="s">
        <v>415</v>
      </c>
      <c r="L95" s="180" t="s">
        <v>416</v>
      </c>
      <c r="M95" s="180"/>
      <c r="N95" s="180"/>
      <c r="O95" s="180"/>
      <c r="P95" s="180">
        <v>1072</v>
      </c>
      <c r="Q95" s="180" t="s">
        <v>417</v>
      </c>
      <c r="R95" s="180" t="s">
        <v>418</v>
      </c>
      <c r="S95" s="180"/>
      <c r="T95" s="180"/>
      <c r="U95" s="180"/>
      <c r="V95" s="180"/>
      <c r="W95" s="180"/>
      <c r="X95" s="180"/>
      <c r="Y95" s="180">
        <v>1374</v>
      </c>
      <c r="Z95" s="180" t="s">
        <v>379</v>
      </c>
      <c r="AA95" s="180" t="s">
        <v>380</v>
      </c>
      <c r="AB95" s="180">
        <v>50907.527999999998</v>
      </c>
      <c r="AC95" s="180">
        <v>63125.328000000001</v>
      </c>
      <c r="AD95" s="180">
        <v>0.1</v>
      </c>
      <c r="AE95" s="180">
        <v>0</v>
      </c>
      <c r="AF95" s="180">
        <v>0.1</v>
      </c>
      <c r="AG95" s="180">
        <v>0</v>
      </c>
      <c r="AH95" s="180">
        <v>5090.75</v>
      </c>
      <c r="AI95" s="180">
        <v>6312.53</v>
      </c>
      <c r="AJ95" s="180">
        <v>0</v>
      </c>
      <c r="AK95" s="180">
        <v>0</v>
      </c>
      <c r="AL95" s="180">
        <v>0</v>
      </c>
      <c r="AM95">
        <v>1</v>
      </c>
    </row>
    <row r="96" spans="1:39" x14ac:dyDescent="0.25">
      <c r="A96" s="180" t="s">
        <v>1834</v>
      </c>
      <c r="B96" s="180">
        <v>1</v>
      </c>
      <c r="C96" s="181">
        <v>46266</v>
      </c>
      <c r="D96" s="180" t="s">
        <v>170</v>
      </c>
      <c r="E96" s="180">
        <v>2</v>
      </c>
      <c r="F96" s="180" t="s">
        <v>7</v>
      </c>
      <c r="G96" s="180" t="s">
        <v>423</v>
      </c>
      <c r="H96" s="180">
        <v>731</v>
      </c>
      <c r="I96" s="180" t="s">
        <v>424</v>
      </c>
      <c r="J96" s="180">
        <v>1422</v>
      </c>
      <c r="K96" s="180" t="s">
        <v>425</v>
      </c>
      <c r="L96" s="180" t="s">
        <v>426</v>
      </c>
      <c r="M96" s="180"/>
      <c r="N96" s="180"/>
      <c r="O96" s="180"/>
      <c r="P96" s="180">
        <v>1067</v>
      </c>
      <c r="Q96" s="180" t="s">
        <v>427</v>
      </c>
      <c r="R96" s="180" t="s">
        <v>428</v>
      </c>
      <c r="S96" s="180"/>
      <c r="T96" s="180"/>
      <c r="U96" s="180"/>
      <c r="V96" s="180"/>
      <c r="W96" s="180"/>
      <c r="X96" s="180"/>
      <c r="Y96" s="180">
        <v>1373</v>
      </c>
      <c r="Z96" s="180" t="s">
        <v>429</v>
      </c>
      <c r="AA96" s="180" t="s">
        <v>430</v>
      </c>
      <c r="AB96" s="180">
        <v>13848.189</v>
      </c>
      <c r="AC96" s="180">
        <v>17171.753000000001</v>
      </c>
      <c r="AD96" s="180">
        <v>0.2</v>
      </c>
      <c r="AE96" s="180">
        <v>7.4999999999999997E-2</v>
      </c>
      <c r="AF96" s="180">
        <v>0.27500000000000002</v>
      </c>
      <c r="AG96" s="180">
        <v>0</v>
      </c>
      <c r="AH96" s="180">
        <v>3808.25</v>
      </c>
      <c r="AI96" s="180">
        <v>4722.2299999999996</v>
      </c>
      <c r="AJ96" s="180">
        <v>0</v>
      </c>
      <c r="AK96" s="180">
        <v>0</v>
      </c>
      <c r="AL96" s="180">
        <v>0</v>
      </c>
      <c r="AM96">
        <v>1</v>
      </c>
    </row>
    <row r="97" spans="1:39" x14ac:dyDescent="0.25">
      <c r="A97" s="180" t="s">
        <v>1834</v>
      </c>
      <c r="B97" s="180">
        <v>1</v>
      </c>
      <c r="C97" s="181">
        <v>46266</v>
      </c>
      <c r="D97" s="180" t="s">
        <v>170</v>
      </c>
      <c r="E97" s="180">
        <v>2</v>
      </c>
      <c r="F97" s="180" t="s">
        <v>7</v>
      </c>
      <c r="G97" s="180" t="s">
        <v>991</v>
      </c>
      <c r="H97" s="180">
        <v>861</v>
      </c>
      <c r="I97" s="180" t="s">
        <v>992</v>
      </c>
      <c r="J97" s="180"/>
      <c r="K97" s="180"/>
      <c r="L97" s="180"/>
      <c r="M97" s="180"/>
      <c r="N97" s="180"/>
      <c r="O97" s="180"/>
      <c r="P97" s="180">
        <v>1102</v>
      </c>
      <c r="Q97" s="180" t="s">
        <v>441</v>
      </c>
      <c r="R97" s="180" t="s">
        <v>442</v>
      </c>
      <c r="S97" s="180"/>
      <c r="T97" s="180"/>
      <c r="U97" s="180"/>
      <c r="V97" s="180"/>
      <c r="W97" s="180"/>
      <c r="X97" s="180"/>
      <c r="Y97" s="180">
        <v>1370</v>
      </c>
      <c r="Z97" s="180" t="s">
        <v>443</v>
      </c>
      <c r="AA97" s="180" t="s">
        <v>444</v>
      </c>
      <c r="AB97" s="180">
        <v>12714.115</v>
      </c>
      <c r="AC97" s="180">
        <v>15760.894</v>
      </c>
      <c r="AD97" s="180">
        <v>0.75</v>
      </c>
      <c r="AE97" s="180">
        <v>0</v>
      </c>
      <c r="AF97" s="180">
        <v>0.75</v>
      </c>
      <c r="AG97" s="180">
        <v>0</v>
      </c>
      <c r="AH97" s="180">
        <v>9535.59</v>
      </c>
      <c r="AI97" s="180">
        <v>11820.67</v>
      </c>
      <c r="AJ97" s="180">
        <v>0</v>
      </c>
      <c r="AK97" s="180">
        <v>0</v>
      </c>
      <c r="AL97" s="180">
        <v>0</v>
      </c>
      <c r="AM97">
        <v>1</v>
      </c>
    </row>
    <row r="98" spans="1:39" x14ac:dyDescent="0.25">
      <c r="A98" s="180" t="s">
        <v>1834</v>
      </c>
      <c r="B98" s="180">
        <v>1</v>
      </c>
      <c r="C98" s="181">
        <v>46266</v>
      </c>
      <c r="D98" s="180" t="s">
        <v>170</v>
      </c>
      <c r="E98" s="180">
        <v>2</v>
      </c>
      <c r="F98" s="180" t="s">
        <v>7</v>
      </c>
      <c r="G98" s="180" t="s">
        <v>439</v>
      </c>
      <c r="H98" s="180">
        <v>862</v>
      </c>
      <c r="I98" s="180" t="s">
        <v>440</v>
      </c>
      <c r="J98" s="180"/>
      <c r="K98" s="180"/>
      <c r="L98" s="180"/>
      <c r="M98" s="180"/>
      <c r="N98" s="180"/>
      <c r="O98" s="180"/>
      <c r="P98" s="180">
        <v>1102</v>
      </c>
      <c r="Q98" s="180" t="s">
        <v>441</v>
      </c>
      <c r="R98" s="180" t="s">
        <v>442</v>
      </c>
      <c r="S98" s="180"/>
      <c r="T98" s="180"/>
      <c r="U98" s="180"/>
      <c r="V98" s="180"/>
      <c r="W98" s="180"/>
      <c r="X98" s="180"/>
      <c r="Y98" s="180">
        <v>1370</v>
      </c>
      <c r="Z98" s="180" t="s">
        <v>443</v>
      </c>
      <c r="AA98" s="180" t="s">
        <v>444</v>
      </c>
      <c r="AB98" s="180">
        <v>11969.85</v>
      </c>
      <c r="AC98" s="180">
        <v>14830.642</v>
      </c>
      <c r="AD98" s="180">
        <v>0.25</v>
      </c>
      <c r="AE98" s="180">
        <v>0</v>
      </c>
      <c r="AF98" s="180">
        <v>0.25</v>
      </c>
      <c r="AG98" s="180">
        <v>0</v>
      </c>
      <c r="AH98" s="180">
        <v>2992.46</v>
      </c>
      <c r="AI98" s="180">
        <v>3707.66</v>
      </c>
      <c r="AJ98" s="180">
        <v>0</v>
      </c>
      <c r="AK98" s="180">
        <v>0</v>
      </c>
      <c r="AL98" s="180">
        <v>0</v>
      </c>
      <c r="AM98">
        <v>1</v>
      </c>
    </row>
    <row r="99" spans="1:39" x14ac:dyDescent="0.25">
      <c r="A99" s="180" t="s">
        <v>1834</v>
      </c>
      <c r="B99" s="180">
        <v>1</v>
      </c>
      <c r="C99" s="181">
        <v>46266</v>
      </c>
      <c r="D99" s="180" t="s">
        <v>170</v>
      </c>
      <c r="E99" s="180">
        <v>2</v>
      </c>
      <c r="F99" s="180" t="s">
        <v>7</v>
      </c>
      <c r="G99" s="180" t="s">
        <v>993</v>
      </c>
      <c r="H99" s="180">
        <v>865</v>
      </c>
      <c r="I99" s="180" t="s">
        <v>994</v>
      </c>
      <c r="J99" s="180"/>
      <c r="K99" s="180"/>
      <c r="L99" s="180"/>
      <c r="M99" s="180"/>
      <c r="N99" s="180"/>
      <c r="O99" s="180"/>
      <c r="P99" s="180">
        <v>1102</v>
      </c>
      <c r="Q99" s="180" t="s">
        <v>441</v>
      </c>
      <c r="R99" s="180" t="s">
        <v>442</v>
      </c>
      <c r="S99" s="180"/>
      <c r="T99" s="180"/>
      <c r="U99" s="180"/>
      <c r="V99" s="180"/>
      <c r="W99" s="180"/>
      <c r="X99" s="180"/>
      <c r="Y99" s="180">
        <v>1370</v>
      </c>
      <c r="Z99" s="180" t="s">
        <v>443</v>
      </c>
      <c r="AA99" s="180" t="s">
        <v>444</v>
      </c>
      <c r="AB99" s="180">
        <v>11134.869000000001</v>
      </c>
      <c r="AC99" s="180">
        <v>13807.235000000001</v>
      </c>
      <c r="AD99" s="180">
        <v>0.5</v>
      </c>
      <c r="AE99" s="180">
        <v>0</v>
      </c>
      <c r="AF99" s="180">
        <v>0.5</v>
      </c>
      <c r="AG99" s="180">
        <v>0</v>
      </c>
      <c r="AH99" s="180">
        <v>5567.43</v>
      </c>
      <c r="AI99" s="180">
        <v>6903.62</v>
      </c>
      <c r="AJ99" s="180">
        <v>0</v>
      </c>
      <c r="AK99" s="180">
        <v>0</v>
      </c>
      <c r="AL99" s="180">
        <v>0</v>
      </c>
      <c r="AM99">
        <v>1</v>
      </c>
    </row>
    <row r="100" spans="1:39" x14ac:dyDescent="0.25">
      <c r="A100" s="180" t="s">
        <v>1834</v>
      </c>
      <c r="B100" s="180">
        <v>1</v>
      </c>
      <c r="C100" s="181">
        <v>46266</v>
      </c>
      <c r="D100" s="180" t="s">
        <v>170</v>
      </c>
      <c r="E100" s="180">
        <v>2</v>
      </c>
      <c r="F100" s="180" t="s">
        <v>7</v>
      </c>
      <c r="G100" s="180" t="s">
        <v>453</v>
      </c>
      <c r="H100" s="180">
        <v>1118</v>
      </c>
      <c r="I100" s="180" t="s">
        <v>454</v>
      </c>
      <c r="J100" s="180"/>
      <c r="K100" s="180"/>
      <c r="L100" s="180"/>
      <c r="M100" s="180"/>
      <c r="N100" s="180"/>
      <c r="O100" s="180"/>
      <c r="P100" s="180">
        <v>1335</v>
      </c>
      <c r="Q100" s="180" t="s">
        <v>455</v>
      </c>
      <c r="R100" s="180" t="s">
        <v>456</v>
      </c>
      <c r="S100" s="180"/>
      <c r="T100" s="180"/>
      <c r="U100" s="180"/>
      <c r="V100" s="180"/>
      <c r="W100" s="180"/>
      <c r="X100" s="180"/>
      <c r="Y100" s="180">
        <v>1373</v>
      </c>
      <c r="Z100" s="180" t="s">
        <v>429</v>
      </c>
      <c r="AA100" s="180" t="s">
        <v>430</v>
      </c>
      <c r="AB100" s="180">
        <v>14234.795</v>
      </c>
      <c r="AC100" s="180">
        <v>17292.102999999999</v>
      </c>
      <c r="AD100" s="180">
        <v>2.3332999999999999</v>
      </c>
      <c r="AE100" s="180">
        <v>0</v>
      </c>
      <c r="AF100" s="180">
        <v>2.3332999999999999</v>
      </c>
      <c r="AG100" s="180">
        <v>0</v>
      </c>
      <c r="AH100" s="180">
        <v>33214.519999999997</v>
      </c>
      <c r="AI100" s="180">
        <v>40348.239999999998</v>
      </c>
      <c r="AJ100" s="180">
        <v>0</v>
      </c>
      <c r="AK100" s="180">
        <v>0</v>
      </c>
      <c r="AL100" s="180">
        <v>0</v>
      </c>
      <c r="AM100">
        <v>1</v>
      </c>
    </row>
    <row r="101" spans="1:39" x14ac:dyDescent="0.25">
      <c r="A101" s="180" t="s">
        <v>1834</v>
      </c>
      <c r="B101" s="180">
        <v>1</v>
      </c>
      <c r="C101" s="181">
        <v>46266</v>
      </c>
      <c r="D101" s="180" t="s">
        <v>170</v>
      </c>
      <c r="E101" s="180">
        <v>2</v>
      </c>
      <c r="F101" s="180" t="s">
        <v>7</v>
      </c>
      <c r="G101" s="180" t="s">
        <v>469</v>
      </c>
      <c r="H101" s="180">
        <v>1352</v>
      </c>
      <c r="I101" s="180" t="s">
        <v>470</v>
      </c>
      <c r="J101" s="180"/>
      <c r="K101" s="180"/>
      <c r="L101" s="180"/>
      <c r="M101" s="180"/>
      <c r="N101" s="180"/>
      <c r="O101" s="180"/>
      <c r="P101" s="180"/>
      <c r="Q101" s="180"/>
      <c r="R101" s="180"/>
      <c r="S101" s="180"/>
      <c r="T101" s="180"/>
      <c r="U101" s="180"/>
      <c r="V101" s="180"/>
      <c r="W101" s="180"/>
      <c r="X101" s="180"/>
      <c r="Y101" s="180">
        <v>1372</v>
      </c>
      <c r="Z101" s="180" t="s">
        <v>389</v>
      </c>
      <c r="AA101" s="180" t="s">
        <v>390</v>
      </c>
      <c r="AB101" s="180">
        <v>224745.75099999999</v>
      </c>
      <c r="AC101" s="180">
        <v>275490.97600000002</v>
      </c>
      <c r="AD101" s="180">
        <v>0.33329999999999999</v>
      </c>
      <c r="AE101" s="180">
        <v>0</v>
      </c>
      <c r="AF101" s="180">
        <v>0.33329999999999999</v>
      </c>
      <c r="AG101" s="180">
        <v>0</v>
      </c>
      <c r="AH101" s="180">
        <v>74915.25</v>
      </c>
      <c r="AI101" s="180">
        <v>91830.33</v>
      </c>
      <c r="AJ101" s="180">
        <v>0</v>
      </c>
      <c r="AK101" s="180">
        <v>0</v>
      </c>
      <c r="AL101" s="180">
        <v>0</v>
      </c>
      <c r="AM101">
        <v>1</v>
      </c>
    </row>
    <row r="102" spans="1:39" x14ac:dyDescent="0.25">
      <c r="A102" s="180" t="s">
        <v>1834</v>
      </c>
      <c r="B102" s="180">
        <v>1</v>
      </c>
      <c r="C102" s="181">
        <v>46266</v>
      </c>
      <c r="D102" s="180" t="s">
        <v>170</v>
      </c>
      <c r="E102" s="180">
        <v>2</v>
      </c>
      <c r="F102" s="180" t="s">
        <v>7</v>
      </c>
      <c r="G102" s="180" t="s">
        <v>471</v>
      </c>
      <c r="H102" s="180">
        <v>1353</v>
      </c>
      <c r="I102" s="180" t="s">
        <v>472</v>
      </c>
      <c r="J102" s="180"/>
      <c r="K102" s="180"/>
      <c r="L102" s="180"/>
      <c r="M102" s="180"/>
      <c r="N102" s="180"/>
      <c r="O102" s="180"/>
      <c r="P102" s="180"/>
      <c r="Q102" s="180"/>
      <c r="R102" s="180"/>
      <c r="S102" s="180"/>
      <c r="T102" s="180"/>
      <c r="U102" s="180"/>
      <c r="V102" s="180"/>
      <c r="W102" s="180"/>
      <c r="X102" s="180"/>
      <c r="Y102" s="180">
        <v>1372</v>
      </c>
      <c r="Z102" s="180" t="s">
        <v>389</v>
      </c>
      <c r="AA102" s="180" t="s">
        <v>390</v>
      </c>
      <c r="AB102" s="180">
        <v>147424.264</v>
      </c>
      <c r="AC102" s="180">
        <v>182658.677</v>
      </c>
      <c r="AD102" s="180">
        <v>8.3299999999999999E-2</v>
      </c>
      <c r="AE102" s="180">
        <v>0</v>
      </c>
      <c r="AF102" s="180">
        <v>8.3299999999999999E-2</v>
      </c>
      <c r="AG102" s="180">
        <v>0</v>
      </c>
      <c r="AH102" s="180">
        <v>12285.36</v>
      </c>
      <c r="AI102" s="180">
        <v>15221.56</v>
      </c>
      <c r="AJ102" s="180">
        <v>1</v>
      </c>
      <c r="AK102" s="180">
        <v>0.08</v>
      </c>
      <c r="AL102" s="180">
        <v>0</v>
      </c>
      <c r="AM102">
        <v>1</v>
      </c>
    </row>
    <row r="103" spans="1:39" x14ac:dyDescent="0.25">
      <c r="A103" s="180" t="s">
        <v>1834</v>
      </c>
      <c r="B103" s="180">
        <v>1</v>
      </c>
      <c r="C103" s="181">
        <v>46266</v>
      </c>
      <c r="D103" s="180" t="s">
        <v>170</v>
      </c>
      <c r="E103" s="180">
        <v>2</v>
      </c>
      <c r="F103" s="180" t="s">
        <v>7</v>
      </c>
      <c r="G103" s="180" t="s">
        <v>473</v>
      </c>
      <c r="H103" s="180">
        <v>1354</v>
      </c>
      <c r="I103" s="180" t="s">
        <v>474</v>
      </c>
      <c r="J103" s="180"/>
      <c r="K103" s="180"/>
      <c r="L103" s="180"/>
      <c r="M103" s="180"/>
      <c r="N103" s="180"/>
      <c r="O103" s="180"/>
      <c r="P103" s="180"/>
      <c r="Q103" s="180"/>
      <c r="R103" s="180"/>
      <c r="S103" s="180"/>
      <c r="T103" s="180"/>
      <c r="U103" s="180"/>
      <c r="V103" s="180"/>
      <c r="W103" s="180"/>
      <c r="X103" s="180"/>
      <c r="Y103" s="180">
        <v>1372</v>
      </c>
      <c r="Z103" s="180" t="s">
        <v>389</v>
      </c>
      <c r="AA103" s="180" t="s">
        <v>390</v>
      </c>
      <c r="AB103" s="180">
        <v>238724.35699999999</v>
      </c>
      <c r="AC103" s="180">
        <v>295779.46999999997</v>
      </c>
      <c r="AD103" s="180">
        <v>0.125</v>
      </c>
      <c r="AE103" s="180">
        <v>0</v>
      </c>
      <c r="AF103" s="180">
        <v>0.125</v>
      </c>
      <c r="AG103" s="180">
        <v>0</v>
      </c>
      <c r="AH103" s="180">
        <v>29840.54</v>
      </c>
      <c r="AI103" s="180">
        <v>36972.43</v>
      </c>
      <c r="AJ103" s="180">
        <v>0</v>
      </c>
      <c r="AK103" s="180">
        <v>0</v>
      </c>
      <c r="AL103" s="180">
        <v>0</v>
      </c>
      <c r="AM103">
        <v>1</v>
      </c>
    </row>
    <row r="104" spans="1:39" x14ac:dyDescent="0.25">
      <c r="A104" s="180" t="s">
        <v>1834</v>
      </c>
      <c r="B104" s="180">
        <v>1</v>
      </c>
      <c r="C104" s="181">
        <v>46266</v>
      </c>
      <c r="D104" s="180" t="s">
        <v>170</v>
      </c>
      <c r="E104" s="180">
        <v>2</v>
      </c>
      <c r="F104" s="180" t="s">
        <v>7</v>
      </c>
      <c r="G104" s="180" t="s">
        <v>485</v>
      </c>
      <c r="H104" s="180">
        <v>1594</v>
      </c>
      <c r="I104" s="180" t="s">
        <v>486</v>
      </c>
      <c r="J104" s="180">
        <v>1422</v>
      </c>
      <c r="K104" s="180" t="s">
        <v>425</v>
      </c>
      <c r="L104" s="180" t="s">
        <v>426</v>
      </c>
      <c r="M104" s="180"/>
      <c r="N104" s="180"/>
      <c r="O104" s="180"/>
      <c r="P104" s="180">
        <v>1067</v>
      </c>
      <c r="Q104" s="180" t="s">
        <v>427</v>
      </c>
      <c r="R104" s="180" t="s">
        <v>428</v>
      </c>
      <c r="S104" s="180"/>
      <c r="T104" s="180"/>
      <c r="U104" s="180"/>
      <c r="V104" s="180"/>
      <c r="W104" s="180"/>
      <c r="X104" s="180"/>
      <c r="Y104" s="180">
        <v>1373</v>
      </c>
      <c r="Z104" s="180" t="s">
        <v>429</v>
      </c>
      <c r="AA104" s="180" t="s">
        <v>430</v>
      </c>
      <c r="AB104" s="180">
        <v>19041.259999999998</v>
      </c>
      <c r="AC104" s="180">
        <v>23611.16</v>
      </c>
      <c r="AD104" s="180">
        <v>0.2</v>
      </c>
      <c r="AE104" s="180">
        <v>0</v>
      </c>
      <c r="AF104" s="180">
        <v>0.2</v>
      </c>
      <c r="AG104" s="180">
        <v>0</v>
      </c>
      <c r="AH104" s="180">
        <v>3808.25</v>
      </c>
      <c r="AI104" s="180">
        <v>4722.2299999999996</v>
      </c>
      <c r="AJ104" s="180">
        <v>0</v>
      </c>
      <c r="AK104" s="180">
        <v>0</v>
      </c>
      <c r="AL104" s="180">
        <v>0</v>
      </c>
      <c r="AM104">
        <v>1</v>
      </c>
    </row>
    <row r="105" spans="1:39" x14ac:dyDescent="0.25">
      <c r="A105" s="180" t="s">
        <v>1834</v>
      </c>
      <c r="B105" s="180">
        <v>1</v>
      </c>
      <c r="C105" s="181">
        <v>46266</v>
      </c>
      <c r="D105" s="180" t="s">
        <v>170</v>
      </c>
      <c r="E105" s="180">
        <v>2</v>
      </c>
      <c r="F105" s="180" t="s">
        <v>7</v>
      </c>
      <c r="G105" s="180" t="s">
        <v>487</v>
      </c>
      <c r="H105" s="180">
        <v>1641</v>
      </c>
      <c r="I105" s="180" t="s">
        <v>488</v>
      </c>
      <c r="J105" s="180">
        <v>1064</v>
      </c>
      <c r="K105" s="180" t="s">
        <v>489</v>
      </c>
      <c r="L105" s="180" t="s">
        <v>490</v>
      </c>
      <c r="M105" s="180"/>
      <c r="N105" s="180"/>
      <c r="O105" s="180"/>
      <c r="P105" s="180">
        <v>1066</v>
      </c>
      <c r="Q105" s="180" t="s">
        <v>491</v>
      </c>
      <c r="R105" s="180" t="s">
        <v>492</v>
      </c>
      <c r="S105" s="180"/>
      <c r="T105" s="180"/>
      <c r="U105" s="180"/>
      <c r="V105" s="180"/>
      <c r="W105" s="180"/>
      <c r="X105" s="180"/>
      <c r="Y105" s="180">
        <v>1373</v>
      </c>
      <c r="Z105" s="180" t="s">
        <v>429</v>
      </c>
      <c r="AA105" s="180" t="s">
        <v>430</v>
      </c>
      <c r="AB105" s="180">
        <v>16731.150000000001</v>
      </c>
      <c r="AC105" s="180">
        <v>20244.690999999999</v>
      </c>
      <c r="AD105" s="180">
        <v>2.5</v>
      </c>
      <c r="AE105" s="180">
        <v>0</v>
      </c>
      <c r="AF105" s="180">
        <v>2.5</v>
      </c>
      <c r="AG105" s="180">
        <v>0</v>
      </c>
      <c r="AH105" s="180">
        <v>41827.870000000003</v>
      </c>
      <c r="AI105" s="180">
        <v>50611.73</v>
      </c>
      <c r="AJ105" s="180">
        <v>0</v>
      </c>
      <c r="AK105" s="180">
        <v>0</v>
      </c>
      <c r="AL105" s="180">
        <v>0</v>
      </c>
      <c r="AM105">
        <v>1</v>
      </c>
    </row>
    <row r="106" spans="1:39" x14ac:dyDescent="0.25">
      <c r="A106" s="180" t="s">
        <v>1834</v>
      </c>
      <c r="B106" s="180">
        <v>1</v>
      </c>
      <c r="C106" s="181">
        <v>46266</v>
      </c>
      <c r="D106" s="180" t="s">
        <v>170</v>
      </c>
      <c r="E106" s="180">
        <v>2</v>
      </c>
      <c r="F106" s="180" t="s">
        <v>7</v>
      </c>
      <c r="G106" s="180" t="s">
        <v>493</v>
      </c>
      <c r="H106" s="180">
        <v>1642</v>
      </c>
      <c r="I106" s="180" t="s">
        <v>494</v>
      </c>
      <c r="J106" s="180">
        <v>1064</v>
      </c>
      <c r="K106" s="180" t="s">
        <v>489</v>
      </c>
      <c r="L106" s="180" t="s">
        <v>490</v>
      </c>
      <c r="M106" s="180"/>
      <c r="N106" s="180"/>
      <c r="O106" s="180"/>
      <c r="P106" s="180">
        <v>1066</v>
      </c>
      <c r="Q106" s="180" t="s">
        <v>491</v>
      </c>
      <c r="R106" s="180" t="s">
        <v>492</v>
      </c>
      <c r="S106" s="180"/>
      <c r="T106" s="180"/>
      <c r="U106" s="180"/>
      <c r="V106" s="180"/>
      <c r="W106" s="180"/>
      <c r="X106" s="180"/>
      <c r="Y106" s="180">
        <v>1373</v>
      </c>
      <c r="Z106" s="180" t="s">
        <v>429</v>
      </c>
      <c r="AA106" s="180" t="s">
        <v>430</v>
      </c>
      <c r="AB106" s="180">
        <v>17100.317999999999</v>
      </c>
      <c r="AC106" s="180">
        <v>20691.385999999999</v>
      </c>
      <c r="AD106" s="180">
        <v>0.25</v>
      </c>
      <c r="AE106" s="180">
        <v>0</v>
      </c>
      <c r="AF106" s="180">
        <v>0.25</v>
      </c>
      <c r="AG106" s="180">
        <v>0</v>
      </c>
      <c r="AH106" s="180">
        <v>4275.08</v>
      </c>
      <c r="AI106" s="180">
        <v>5172.8500000000004</v>
      </c>
      <c r="AJ106" s="180">
        <v>0</v>
      </c>
      <c r="AK106" s="180">
        <v>0</v>
      </c>
      <c r="AL106" s="180">
        <v>0</v>
      </c>
      <c r="AM106">
        <v>1</v>
      </c>
    </row>
    <row r="107" spans="1:39" x14ac:dyDescent="0.25">
      <c r="A107" s="180" t="s">
        <v>1834</v>
      </c>
      <c r="B107" s="180">
        <v>1</v>
      </c>
      <c r="C107" s="181">
        <v>46266</v>
      </c>
      <c r="D107" s="180" t="s">
        <v>170</v>
      </c>
      <c r="E107" s="180">
        <v>2</v>
      </c>
      <c r="F107" s="180" t="s">
        <v>7</v>
      </c>
      <c r="G107" s="180" t="s">
        <v>499</v>
      </c>
      <c r="H107" s="180">
        <v>1646</v>
      </c>
      <c r="I107" s="180" t="s">
        <v>500</v>
      </c>
      <c r="J107" s="180">
        <v>1064</v>
      </c>
      <c r="K107" s="180" t="s">
        <v>489</v>
      </c>
      <c r="L107" s="180" t="s">
        <v>490</v>
      </c>
      <c r="M107" s="180"/>
      <c r="N107" s="180"/>
      <c r="O107" s="180"/>
      <c r="P107" s="180">
        <v>1066</v>
      </c>
      <c r="Q107" s="180" t="s">
        <v>491</v>
      </c>
      <c r="R107" s="180" t="s">
        <v>492</v>
      </c>
      <c r="S107" s="180"/>
      <c r="T107" s="180"/>
      <c r="U107" s="180"/>
      <c r="V107" s="180"/>
      <c r="W107" s="180"/>
      <c r="X107" s="180"/>
      <c r="Y107" s="180">
        <v>1373</v>
      </c>
      <c r="Z107" s="180" t="s">
        <v>429</v>
      </c>
      <c r="AA107" s="180" t="s">
        <v>430</v>
      </c>
      <c r="AB107" s="180">
        <v>20419.603999999999</v>
      </c>
      <c r="AC107" s="180">
        <v>24935.987000000001</v>
      </c>
      <c r="AD107" s="180">
        <v>0.66669999999999996</v>
      </c>
      <c r="AE107" s="180">
        <v>0</v>
      </c>
      <c r="AF107" s="180">
        <v>0.66669999999999996</v>
      </c>
      <c r="AG107" s="180">
        <v>0</v>
      </c>
      <c r="AH107" s="180">
        <v>13613.07</v>
      </c>
      <c r="AI107" s="180">
        <v>16623.990000000002</v>
      </c>
      <c r="AJ107" s="180">
        <v>0</v>
      </c>
      <c r="AK107" s="180">
        <v>0</v>
      </c>
      <c r="AL107" s="180">
        <v>0</v>
      </c>
      <c r="AM107">
        <v>1</v>
      </c>
    </row>
    <row r="108" spans="1:39" x14ac:dyDescent="0.25">
      <c r="A108" s="180" t="s">
        <v>1834</v>
      </c>
      <c r="B108" s="180">
        <v>1</v>
      </c>
      <c r="C108" s="181">
        <v>46266</v>
      </c>
      <c r="D108" s="180" t="s">
        <v>170</v>
      </c>
      <c r="E108" s="180">
        <v>2</v>
      </c>
      <c r="F108" s="180" t="s">
        <v>7</v>
      </c>
      <c r="G108" s="180" t="s">
        <v>501</v>
      </c>
      <c r="H108" s="180">
        <v>1648</v>
      </c>
      <c r="I108" s="180" t="s">
        <v>502</v>
      </c>
      <c r="J108" s="180">
        <v>1422</v>
      </c>
      <c r="K108" s="180" t="s">
        <v>425</v>
      </c>
      <c r="L108" s="180" t="s">
        <v>426</v>
      </c>
      <c r="M108" s="180"/>
      <c r="N108" s="180"/>
      <c r="O108" s="180"/>
      <c r="P108" s="180">
        <v>1067</v>
      </c>
      <c r="Q108" s="180" t="s">
        <v>427</v>
      </c>
      <c r="R108" s="180" t="s">
        <v>428</v>
      </c>
      <c r="S108" s="180"/>
      <c r="T108" s="180"/>
      <c r="U108" s="180"/>
      <c r="V108" s="180"/>
      <c r="W108" s="180"/>
      <c r="X108" s="180"/>
      <c r="Y108" s="180">
        <v>1373</v>
      </c>
      <c r="Z108" s="180" t="s">
        <v>429</v>
      </c>
      <c r="AA108" s="180" t="s">
        <v>430</v>
      </c>
      <c r="AB108" s="180">
        <v>19041.259999999998</v>
      </c>
      <c r="AC108" s="180">
        <v>23611.16</v>
      </c>
      <c r="AD108" s="180">
        <v>0.2</v>
      </c>
      <c r="AE108" s="180">
        <v>0</v>
      </c>
      <c r="AF108" s="180">
        <v>0.2</v>
      </c>
      <c r="AG108" s="180">
        <v>0</v>
      </c>
      <c r="AH108" s="180">
        <v>3808.25</v>
      </c>
      <c r="AI108" s="180">
        <v>4722.2299999999996</v>
      </c>
      <c r="AJ108" s="180">
        <v>0</v>
      </c>
      <c r="AK108" s="180">
        <v>0</v>
      </c>
      <c r="AL108" s="180">
        <v>0</v>
      </c>
      <c r="AM108">
        <v>1</v>
      </c>
    </row>
    <row r="109" spans="1:39" x14ac:dyDescent="0.25">
      <c r="A109" s="180" t="s">
        <v>1834</v>
      </c>
      <c r="B109" s="180">
        <v>1</v>
      </c>
      <c r="C109" s="181">
        <v>46266</v>
      </c>
      <c r="D109" s="180" t="s">
        <v>170</v>
      </c>
      <c r="E109" s="180">
        <v>2</v>
      </c>
      <c r="F109" s="180" t="s">
        <v>7</v>
      </c>
      <c r="G109" s="180" t="s">
        <v>507</v>
      </c>
      <c r="H109" s="180">
        <v>1808</v>
      </c>
      <c r="I109" s="180" t="s">
        <v>508</v>
      </c>
      <c r="J109" s="180">
        <v>1470</v>
      </c>
      <c r="K109" s="180" t="s">
        <v>509</v>
      </c>
      <c r="L109" s="180" t="s">
        <v>510</v>
      </c>
      <c r="M109" s="180"/>
      <c r="N109" s="180"/>
      <c r="O109" s="180"/>
      <c r="P109" s="180"/>
      <c r="Q109" s="180"/>
      <c r="R109" s="180"/>
      <c r="S109" s="180"/>
      <c r="T109" s="180"/>
      <c r="U109" s="180"/>
      <c r="V109" s="180"/>
      <c r="W109" s="180"/>
      <c r="X109" s="180"/>
      <c r="Y109" s="180">
        <v>1374</v>
      </c>
      <c r="Z109" s="180" t="s">
        <v>379</v>
      </c>
      <c r="AA109" s="180" t="s">
        <v>380</v>
      </c>
      <c r="AB109" s="180">
        <v>106227</v>
      </c>
      <c r="AC109" s="180">
        <v>131721.48000000001</v>
      </c>
      <c r="AD109" s="180">
        <v>8.3299999999999999E-2</v>
      </c>
      <c r="AE109" s="180">
        <v>0</v>
      </c>
      <c r="AF109" s="180">
        <v>8.3299999999999999E-2</v>
      </c>
      <c r="AG109" s="180">
        <v>0</v>
      </c>
      <c r="AH109" s="180">
        <v>8852.25</v>
      </c>
      <c r="AI109" s="180">
        <v>10976.79</v>
      </c>
      <c r="AJ109" s="180">
        <v>0</v>
      </c>
      <c r="AK109" s="180">
        <v>0</v>
      </c>
      <c r="AL109" s="180">
        <v>0</v>
      </c>
      <c r="AM109">
        <v>1</v>
      </c>
    </row>
    <row r="110" spans="1:39" x14ac:dyDescent="0.25">
      <c r="A110" s="180" t="s">
        <v>1834</v>
      </c>
      <c r="B110" s="180">
        <v>1</v>
      </c>
      <c r="C110" s="181">
        <v>46266</v>
      </c>
      <c r="D110" s="180" t="s">
        <v>170</v>
      </c>
      <c r="E110" s="180">
        <v>2</v>
      </c>
      <c r="F110" s="180" t="s">
        <v>7</v>
      </c>
      <c r="G110" s="180" t="s">
        <v>521</v>
      </c>
      <c r="H110" s="180">
        <v>1919</v>
      </c>
      <c r="I110" s="180" t="s">
        <v>522</v>
      </c>
      <c r="J110" s="180">
        <v>1421</v>
      </c>
      <c r="K110" s="180" t="s">
        <v>523</v>
      </c>
      <c r="L110" s="180" t="s">
        <v>524</v>
      </c>
      <c r="M110" s="180"/>
      <c r="N110" s="180"/>
      <c r="O110" s="180"/>
      <c r="P110" s="180"/>
      <c r="Q110" s="180"/>
      <c r="R110" s="180"/>
      <c r="S110" s="180"/>
      <c r="T110" s="180"/>
      <c r="U110" s="180"/>
      <c r="V110" s="180"/>
      <c r="W110" s="180"/>
      <c r="X110" s="180"/>
      <c r="Y110" s="180">
        <v>1374</v>
      </c>
      <c r="Z110" s="180" t="s">
        <v>379</v>
      </c>
      <c r="AA110" s="180" t="s">
        <v>380</v>
      </c>
      <c r="AB110" s="180">
        <v>27694.22</v>
      </c>
      <c r="AC110" s="180">
        <v>34313.133999999998</v>
      </c>
      <c r="AD110" s="180">
        <v>0.2</v>
      </c>
      <c r="AE110" s="180">
        <v>0</v>
      </c>
      <c r="AF110" s="180">
        <v>0.2</v>
      </c>
      <c r="AG110" s="180">
        <v>0</v>
      </c>
      <c r="AH110" s="180">
        <v>5538.84</v>
      </c>
      <c r="AI110" s="180">
        <v>6862.63</v>
      </c>
      <c r="AJ110" s="180">
        <v>0</v>
      </c>
      <c r="AK110" s="180">
        <v>0</v>
      </c>
      <c r="AL110" s="180">
        <v>0</v>
      </c>
      <c r="AM110">
        <v>1</v>
      </c>
    </row>
    <row r="111" spans="1:39" x14ac:dyDescent="0.25">
      <c r="A111" s="180" t="s">
        <v>1834</v>
      </c>
      <c r="B111" s="180">
        <v>1</v>
      </c>
      <c r="C111" s="181">
        <v>46266</v>
      </c>
      <c r="D111" s="180" t="s">
        <v>170</v>
      </c>
      <c r="E111" s="180">
        <v>2</v>
      </c>
      <c r="F111" s="180" t="s">
        <v>7</v>
      </c>
      <c r="G111" s="180" t="s">
        <v>533</v>
      </c>
      <c r="H111" s="180">
        <v>1971</v>
      </c>
      <c r="I111" s="180" t="s">
        <v>534</v>
      </c>
      <c r="J111" s="180">
        <v>1204</v>
      </c>
      <c r="K111" s="180" t="s">
        <v>535</v>
      </c>
      <c r="L111" s="180" t="s">
        <v>536</v>
      </c>
      <c r="M111" s="180"/>
      <c r="N111" s="180"/>
      <c r="O111" s="180"/>
      <c r="P111" s="180"/>
      <c r="Q111" s="180"/>
      <c r="R111" s="180"/>
      <c r="S111" s="180"/>
      <c r="T111" s="180"/>
      <c r="U111" s="180"/>
      <c r="V111" s="180"/>
      <c r="W111" s="180"/>
      <c r="X111" s="180"/>
      <c r="Y111" s="180">
        <v>1372</v>
      </c>
      <c r="Z111" s="180" t="s">
        <v>389</v>
      </c>
      <c r="AA111" s="180" t="s">
        <v>390</v>
      </c>
      <c r="AB111" s="180">
        <v>191259.17600000001</v>
      </c>
      <c r="AC111" s="180">
        <v>231423.57399999999</v>
      </c>
      <c r="AD111" s="180">
        <v>3.5700000000000003E-2</v>
      </c>
      <c r="AE111" s="180">
        <v>0</v>
      </c>
      <c r="AF111" s="180">
        <v>3.5700000000000003E-2</v>
      </c>
      <c r="AG111" s="180">
        <v>0</v>
      </c>
      <c r="AH111" s="180">
        <v>6830.68</v>
      </c>
      <c r="AI111" s="180">
        <v>8265.1299999999992</v>
      </c>
      <c r="AJ111" s="180">
        <v>0</v>
      </c>
      <c r="AK111" s="180">
        <v>0</v>
      </c>
      <c r="AL111" s="180">
        <v>0</v>
      </c>
      <c r="AM111">
        <v>1</v>
      </c>
    </row>
    <row r="112" spans="1:39" x14ac:dyDescent="0.25">
      <c r="A112" s="180" t="s">
        <v>1834</v>
      </c>
      <c r="B112" s="180">
        <v>1</v>
      </c>
      <c r="C112" s="181">
        <v>46266</v>
      </c>
      <c r="D112" s="180" t="s">
        <v>170</v>
      </c>
      <c r="E112" s="180">
        <v>2</v>
      </c>
      <c r="F112" s="180" t="s">
        <v>7</v>
      </c>
      <c r="G112" s="180" t="s">
        <v>539</v>
      </c>
      <c r="H112" s="180">
        <v>2039</v>
      </c>
      <c r="I112" s="180" t="s">
        <v>540</v>
      </c>
      <c r="J112" s="180"/>
      <c r="K112" s="180"/>
      <c r="L112" s="180"/>
      <c r="M112" s="180"/>
      <c r="N112" s="180"/>
      <c r="O112" s="180"/>
      <c r="P112" s="180"/>
      <c r="Q112" s="180"/>
      <c r="R112" s="180"/>
      <c r="S112" s="180"/>
      <c r="T112" s="180"/>
      <c r="U112" s="180"/>
      <c r="V112" s="180"/>
      <c r="W112" s="180"/>
      <c r="X112" s="180"/>
      <c r="Y112" s="180">
        <v>1370</v>
      </c>
      <c r="Z112" s="180" t="s">
        <v>443</v>
      </c>
      <c r="AA112" s="180" t="s">
        <v>444</v>
      </c>
      <c r="AB112" s="180">
        <v>25128.146000000001</v>
      </c>
      <c r="AC112" s="180">
        <v>30405.056</v>
      </c>
      <c r="AD112" s="180">
        <v>1</v>
      </c>
      <c r="AE112" s="180">
        <v>0.16669999999999999</v>
      </c>
      <c r="AF112" s="180">
        <v>1.1667000000000001</v>
      </c>
      <c r="AG112" s="180">
        <v>0</v>
      </c>
      <c r="AH112" s="180">
        <v>29316.17</v>
      </c>
      <c r="AI112" s="180">
        <v>35472.57</v>
      </c>
      <c r="AJ112" s="180">
        <v>0</v>
      </c>
      <c r="AK112" s="180">
        <v>0</v>
      </c>
      <c r="AL112" s="180">
        <v>0</v>
      </c>
      <c r="AM112">
        <v>1</v>
      </c>
    </row>
    <row r="113" spans="1:39" x14ac:dyDescent="0.25">
      <c r="A113" s="180" t="s">
        <v>1834</v>
      </c>
      <c r="B113" s="180">
        <v>1</v>
      </c>
      <c r="C113" s="181">
        <v>46266</v>
      </c>
      <c r="D113" s="180" t="s">
        <v>170</v>
      </c>
      <c r="E113" s="180">
        <v>2</v>
      </c>
      <c r="F113" s="180" t="s">
        <v>7</v>
      </c>
      <c r="G113" s="180" t="s">
        <v>543</v>
      </c>
      <c r="H113" s="180">
        <v>2338</v>
      </c>
      <c r="I113" s="180" t="s">
        <v>544</v>
      </c>
      <c r="J113" s="180"/>
      <c r="K113" s="180"/>
      <c r="L113" s="180"/>
      <c r="M113" s="180"/>
      <c r="N113" s="180"/>
      <c r="O113" s="180"/>
      <c r="P113" s="180">
        <v>1086</v>
      </c>
      <c r="Q113" s="180" t="s">
        <v>545</v>
      </c>
      <c r="R113" s="180" t="s">
        <v>546</v>
      </c>
      <c r="S113" s="180"/>
      <c r="T113" s="180"/>
      <c r="U113" s="180"/>
      <c r="V113" s="180"/>
      <c r="W113" s="180"/>
      <c r="X113" s="180"/>
      <c r="Y113" s="180">
        <v>1373</v>
      </c>
      <c r="Z113" s="180" t="s">
        <v>429</v>
      </c>
      <c r="AA113" s="180" t="s">
        <v>430</v>
      </c>
      <c r="AB113" s="180">
        <v>31389.38</v>
      </c>
      <c r="AC113" s="180">
        <v>38922.834000000003</v>
      </c>
      <c r="AD113" s="180">
        <v>0.33329999999999999</v>
      </c>
      <c r="AE113" s="180">
        <v>0</v>
      </c>
      <c r="AF113" s="180">
        <v>0.33329999999999999</v>
      </c>
      <c r="AG113" s="180">
        <v>0</v>
      </c>
      <c r="AH113" s="180">
        <v>10463.129999999999</v>
      </c>
      <c r="AI113" s="180">
        <v>12974.28</v>
      </c>
      <c r="AJ113" s="180">
        <v>0</v>
      </c>
      <c r="AK113" s="180">
        <v>0</v>
      </c>
      <c r="AL113" s="180">
        <v>0</v>
      </c>
      <c r="AM113">
        <v>1</v>
      </c>
    </row>
    <row r="114" spans="1:39" x14ac:dyDescent="0.25">
      <c r="A114" s="180" t="s">
        <v>1834</v>
      </c>
      <c r="B114" s="180">
        <v>1</v>
      </c>
      <c r="C114" s="181">
        <v>46266</v>
      </c>
      <c r="D114" s="180" t="s">
        <v>170</v>
      </c>
      <c r="E114" s="180">
        <v>2</v>
      </c>
      <c r="F114" s="180" t="s">
        <v>7</v>
      </c>
      <c r="G114" s="180" t="s">
        <v>547</v>
      </c>
      <c r="H114" s="180">
        <v>2339</v>
      </c>
      <c r="I114" s="180" t="s">
        <v>548</v>
      </c>
      <c r="J114" s="180"/>
      <c r="K114" s="180"/>
      <c r="L114" s="180"/>
      <c r="M114" s="180"/>
      <c r="N114" s="180"/>
      <c r="O114" s="180"/>
      <c r="P114" s="180">
        <v>1086</v>
      </c>
      <c r="Q114" s="180" t="s">
        <v>545</v>
      </c>
      <c r="R114" s="180" t="s">
        <v>546</v>
      </c>
      <c r="S114" s="180"/>
      <c r="T114" s="180"/>
      <c r="U114" s="180"/>
      <c r="V114" s="180"/>
      <c r="W114" s="180"/>
      <c r="X114" s="180"/>
      <c r="Y114" s="180">
        <v>1373</v>
      </c>
      <c r="Z114" s="180" t="s">
        <v>429</v>
      </c>
      <c r="AA114" s="180" t="s">
        <v>430</v>
      </c>
      <c r="AB114" s="180">
        <v>22420.986000000001</v>
      </c>
      <c r="AC114" s="180">
        <v>27802.024000000001</v>
      </c>
      <c r="AD114" s="180">
        <v>0.33329999999999999</v>
      </c>
      <c r="AE114" s="180">
        <v>0.1333</v>
      </c>
      <c r="AF114" s="180">
        <v>0.4667</v>
      </c>
      <c r="AG114" s="180">
        <v>0</v>
      </c>
      <c r="AH114" s="180">
        <v>10463.129999999999</v>
      </c>
      <c r="AI114" s="180">
        <v>12974.28</v>
      </c>
      <c r="AJ114" s="180">
        <v>0</v>
      </c>
      <c r="AK114" s="180">
        <v>0</v>
      </c>
      <c r="AL114" s="180">
        <v>0</v>
      </c>
      <c r="AM114">
        <v>1</v>
      </c>
    </row>
    <row r="115" spans="1:39" x14ac:dyDescent="0.25">
      <c r="A115" s="180" t="s">
        <v>1834</v>
      </c>
      <c r="B115" s="180">
        <v>1</v>
      </c>
      <c r="C115" s="181">
        <v>46266</v>
      </c>
      <c r="D115" s="180" t="s">
        <v>170</v>
      </c>
      <c r="E115" s="180">
        <v>2</v>
      </c>
      <c r="F115" s="180" t="s">
        <v>7</v>
      </c>
      <c r="G115" s="180" t="s">
        <v>1129</v>
      </c>
      <c r="H115" s="180">
        <v>2419</v>
      </c>
      <c r="I115" s="180" t="s">
        <v>1130</v>
      </c>
      <c r="J115" s="180"/>
      <c r="K115" s="180"/>
      <c r="L115" s="180"/>
      <c r="M115" s="180"/>
      <c r="N115" s="180"/>
      <c r="O115" s="180"/>
      <c r="P115" s="180">
        <v>1102</v>
      </c>
      <c r="Q115" s="180" t="s">
        <v>441</v>
      </c>
      <c r="R115" s="180" t="s">
        <v>442</v>
      </c>
      <c r="S115" s="180"/>
      <c r="T115" s="180"/>
      <c r="U115" s="180"/>
      <c r="V115" s="180"/>
      <c r="W115" s="180"/>
      <c r="X115" s="180"/>
      <c r="Y115" s="180">
        <v>1370</v>
      </c>
      <c r="Z115" s="180" t="s">
        <v>443</v>
      </c>
      <c r="AA115" s="180" t="s">
        <v>444</v>
      </c>
      <c r="AB115" s="180">
        <v>11969.85</v>
      </c>
      <c r="AC115" s="180">
        <v>14830.642</v>
      </c>
      <c r="AD115" s="180">
        <v>0.25</v>
      </c>
      <c r="AE115" s="180">
        <v>0</v>
      </c>
      <c r="AF115" s="180">
        <v>0.25</v>
      </c>
      <c r="AG115" s="180">
        <v>0</v>
      </c>
      <c r="AH115" s="180">
        <v>2992.46</v>
      </c>
      <c r="AI115" s="180">
        <v>3707.66</v>
      </c>
      <c r="AJ115" s="180">
        <v>0</v>
      </c>
      <c r="AK115" s="180">
        <v>0</v>
      </c>
      <c r="AL115" s="180">
        <v>0</v>
      </c>
      <c r="AM115">
        <v>1</v>
      </c>
    </row>
    <row r="116" spans="1:39" x14ac:dyDescent="0.25">
      <c r="A116" s="180" t="s">
        <v>1834</v>
      </c>
      <c r="B116" s="180">
        <v>1</v>
      </c>
      <c r="C116" s="181">
        <v>46266</v>
      </c>
      <c r="D116" s="180" t="s">
        <v>170</v>
      </c>
      <c r="E116" s="180">
        <v>2</v>
      </c>
      <c r="F116" s="180" t="s">
        <v>7</v>
      </c>
      <c r="G116" s="180" t="s">
        <v>1303</v>
      </c>
      <c r="H116" s="180">
        <v>2527</v>
      </c>
      <c r="I116" s="180" t="s">
        <v>1304</v>
      </c>
      <c r="J116" s="180">
        <v>1194</v>
      </c>
      <c r="K116" s="180" t="s">
        <v>353</v>
      </c>
      <c r="L116" s="180" t="s">
        <v>354</v>
      </c>
      <c r="M116" s="180"/>
      <c r="N116" s="180"/>
      <c r="O116" s="180"/>
      <c r="P116" s="180">
        <v>1100</v>
      </c>
      <c r="Q116" s="180" t="s">
        <v>1305</v>
      </c>
      <c r="R116" s="180" t="s">
        <v>1306</v>
      </c>
      <c r="S116" s="180"/>
      <c r="T116" s="180"/>
      <c r="U116" s="180"/>
      <c r="V116" s="180"/>
      <c r="W116" s="180"/>
      <c r="X116" s="180"/>
      <c r="Y116" s="180">
        <v>1375</v>
      </c>
      <c r="Z116" s="180" t="s">
        <v>357</v>
      </c>
      <c r="AA116" s="180" t="s">
        <v>358</v>
      </c>
      <c r="AB116" s="180">
        <v>59574.720000000001</v>
      </c>
      <c r="AC116" s="180">
        <v>73813.077999999994</v>
      </c>
      <c r="AD116" s="180">
        <v>4.1700000000000001E-2</v>
      </c>
      <c r="AE116" s="180">
        <v>0</v>
      </c>
      <c r="AF116" s="180">
        <v>4.1700000000000001E-2</v>
      </c>
      <c r="AG116" s="180">
        <v>0</v>
      </c>
      <c r="AH116" s="180">
        <v>2482.2800000000002</v>
      </c>
      <c r="AI116" s="180">
        <v>3075.54</v>
      </c>
      <c r="AJ116" s="180">
        <v>0</v>
      </c>
      <c r="AK116" s="180">
        <v>0</v>
      </c>
      <c r="AL116" s="180">
        <v>0</v>
      </c>
      <c r="AM116">
        <v>1</v>
      </c>
    </row>
    <row r="117" spans="1:39" x14ac:dyDescent="0.25">
      <c r="A117" s="180" t="s">
        <v>1834</v>
      </c>
      <c r="B117" s="180">
        <v>1</v>
      </c>
      <c r="C117" s="181">
        <v>46266</v>
      </c>
      <c r="D117" s="180" t="s">
        <v>170</v>
      </c>
      <c r="E117" s="180">
        <v>2</v>
      </c>
      <c r="F117" s="180" t="s">
        <v>7</v>
      </c>
      <c r="G117" s="180" t="s">
        <v>1003</v>
      </c>
      <c r="H117" s="180">
        <v>2885</v>
      </c>
      <c r="I117" s="180" t="s">
        <v>1004</v>
      </c>
      <c r="J117" s="180">
        <v>1193</v>
      </c>
      <c r="K117" s="180" t="s">
        <v>549</v>
      </c>
      <c r="L117" s="180" t="s">
        <v>550</v>
      </c>
      <c r="M117" s="180"/>
      <c r="N117" s="180"/>
      <c r="O117" s="180"/>
      <c r="P117" s="180">
        <v>1133</v>
      </c>
      <c r="Q117" s="180" t="s">
        <v>551</v>
      </c>
      <c r="R117" s="180" t="s">
        <v>552</v>
      </c>
      <c r="S117" s="180"/>
      <c r="T117" s="180"/>
      <c r="U117" s="180"/>
      <c r="V117" s="180"/>
      <c r="W117" s="180"/>
      <c r="X117" s="180"/>
      <c r="Y117" s="180">
        <v>1375</v>
      </c>
      <c r="Z117" s="180" t="s">
        <v>357</v>
      </c>
      <c r="AA117" s="180" t="s">
        <v>358</v>
      </c>
      <c r="AB117" s="180">
        <v>59574.720000000001</v>
      </c>
      <c r="AC117" s="180">
        <v>73813.077999999994</v>
      </c>
      <c r="AD117" s="180">
        <v>4.1700000000000001E-2</v>
      </c>
      <c r="AE117" s="180">
        <v>0</v>
      </c>
      <c r="AF117" s="180">
        <v>4.1700000000000001E-2</v>
      </c>
      <c r="AG117" s="180">
        <v>0</v>
      </c>
      <c r="AH117" s="180">
        <v>2482.2800000000002</v>
      </c>
      <c r="AI117" s="180">
        <v>3075.54</v>
      </c>
      <c r="AJ117" s="180">
        <v>0</v>
      </c>
      <c r="AK117" s="180">
        <v>0</v>
      </c>
      <c r="AL117" s="180">
        <v>0</v>
      </c>
      <c r="AM117">
        <v>1</v>
      </c>
    </row>
    <row r="118" spans="1:39" x14ac:dyDescent="0.25">
      <c r="A118" s="180" t="s">
        <v>1834</v>
      </c>
      <c r="B118" s="180">
        <v>1</v>
      </c>
      <c r="C118" s="181">
        <v>46266</v>
      </c>
      <c r="D118" s="180" t="s">
        <v>170</v>
      </c>
      <c r="E118" s="180">
        <v>2</v>
      </c>
      <c r="F118" s="180" t="s">
        <v>7</v>
      </c>
      <c r="G118" s="180" t="s">
        <v>561</v>
      </c>
      <c r="H118" s="180">
        <v>3237</v>
      </c>
      <c r="I118" s="180" t="s">
        <v>562</v>
      </c>
      <c r="J118" s="180">
        <v>1477</v>
      </c>
      <c r="K118" s="180" t="s">
        <v>555</v>
      </c>
      <c r="L118" s="180" t="s">
        <v>556</v>
      </c>
      <c r="M118" s="180"/>
      <c r="N118" s="180"/>
      <c r="O118" s="180"/>
      <c r="P118" s="180">
        <v>1093</v>
      </c>
      <c r="Q118" s="180" t="s">
        <v>563</v>
      </c>
      <c r="R118" s="180" t="s">
        <v>564</v>
      </c>
      <c r="S118" s="180"/>
      <c r="T118" s="180"/>
      <c r="U118" s="180"/>
      <c r="V118" s="180"/>
      <c r="W118" s="180"/>
      <c r="X118" s="180"/>
      <c r="Y118" s="180">
        <v>1373</v>
      </c>
      <c r="Z118" s="180" t="s">
        <v>429</v>
      </c>
      <c r="AA118" s="180" t="s">
        <v>430</v>
      </c>
      <c r="AB118" s="180">
        <v>97458.426999999996</v>
      </c>
      <c r="AC118" s="180">
        <v>118615.493</v>
      </c>
      <c r="AD118" s="180">
        <v>0.75</v>
      </c>
      <c r="AE118" s="180">
        <v>0</v>
      </c>
      <c r="AF118" s="180">
        <v>0.75</v>
      </c>
      <c r="AG118" s="180">
        <v>0</v>
      </c>
      <c r="AH118" s="180">
        <v>73093.820000000007</v>
      </c>
      <c r="AI118" s="180">
        <v>88961.62</v>
      </c>
      <c r="AJ118" s="180">
        <v>0</v>
      </c>
      <c r="AK118" s="180">
        <v>0</v>
      </c>
      <c r="AL118" s="180">
        <v>0</v>
      </c>
      <c r="AM118">
        <v>1</v>
      </c>
    </row>
    <row r="119" spans="1:39" x14ac:dyDescent="0.25">
      <c r="A119" s="180" t="s">
        <v>1834</v>
      </c>
      <c r="B119" s="180">
        <v>1</v>
      </c>
      <c r="C119" s="181">
        <v>46266</v>
      </c>
      <c r="D119" s="180" t="s">
        <v>170</v>
      </c>
      <c r="E119" s="180">
        <v>2</v>
      </c>
      <c r="F119" s="180" t="s">
        <v>7</v>
      </c>
      <c r="G119" s="180" t="s">
        <v>565</v>
      </c>
      <c r="H119" s="180">
        <v>3238</v>
      </c>
      <c r="I119" s="180" t="s">
        <v>566</v>
      </c>
      <c r="J119" s="180">
        <v>1477</v>
      </c>
      <c r="K119" s="180" t="s">
        <v>555</v>
      </c>
      <c r="L119" s="180" t="s">
        <v>556</v>
      </c>
      <c r="M119" s="180"/>
      <c r="N119" s="180"/>
      <c r="O119" s="180"/>
      <c r="P119" s="180">
        <v>1093</v>
      </c>
      <c r="Q119" s="180" t="s">
        <v>563</v>
      </c>
      <c r="R119" s="180" t="s">
        <v>564</v>
      </c>
      <c r="S119" s="180"/>
      <c r="T119" s="180"/>
      <c r="U119" s="180"/>
      <c r="V119" s="180"/>
      <c r="W119" s="180"/>
      <c r="X119" s="180"/>
      <c r="Y119" s="180">
        <v>1373</v>
      </c>
      <c r="Z119" s="180" t="s">
        <v>429</v>
      </c>
      <c r="AA119" s="180" t="s">
        <v>430</v>
      </c>
      <c r="AB119" s="180">
        <v>96440.051999999996</v>
      </c>
      <c r="AC119" s="180">
        <v>116952.14599999999</v>
      </c>
      <c r="AD119" s="180">
        <v>0.91669999999999996</v>
      </c>
      <c r="AE119" s="180">
        <v>0</v>
      </c>
      <c r="AF119" s="180">
        <v>0.91669999999999996</v>
      </c>
      <c r="AG119" s="180">
        <v>0</v>
      </c>
      <c r="AH119" s="180">
        <v>88403.38</v>
      </c>
      <c r="AI119" s="180">
        <v>107206.13</v>
      </c>
      <c r="AJ119" s="180">
        <v>1</v>
      </c>
      <c r="AK119" s="180">
        <v>0.92</v>
      </c>
      <c r="AL119" s="180">
        <v>0</v>
      </c>
      <c r="AM119">
        <v>1</v>
      </c>
    </row>
    <row r="120" spans="1:39" x14ac:dyDescent="0.25">
      <c r="A120" s="180" t="s">
        <v>1834</v>
      </c>
      <c r="B120" s="180">
        <v>1</v>
      </c>
      <c r="C120" s="181">
        <v>46266</v>
      </c>
      <c r="D120" s="180" t="s">
        <v>170</v>
      </c>
      <c r="E120" s="180">
        <v>2</v>
      </c>
      <c r="F120" s="180" t="s">
        <v>7</v>
      </c>
      <c r="G120" s="180" t="s">
        <v>589</v>
      </c>
      <c r="H120" s="180">
        <v>4117</v>
      </c>
      <c r="I120" s="180" t="s">
        <v>590</v>
      </c>
      <c r="J120" s="180">
        <v>1019</v>
      </c>
      <c r="K120" s="180" t="s">
        <v>269</v>
      </c>
      <c r="L120" s="180" t="s">
        <v>340</v>
      </c>
      <c r="M120" s="180"/>
      <c r="N120" s="180"/>
      <c r="O120" s="180"/>
      <c r="P120" s="180">
        <v>1020</v>
      </c>
      <c r="Q120" s="180" t="s">
        <v>341</v>
      </c>
      <c r="R120" s="180" t="s">
        <v>342</v>
      </c>
      <c r="S120" s="180"/>
      <c r="T120" s="180"/>
      <c r="U120" s="180"/>
      <c r="V120" s="180"/>
      <c r="W120" s="180"/>
      <c r="X120" s="180"/>
      <c r="Y120" s="180">
        <v>1402</v>
      </c>
      <c r="Z120" s="180" t="s">
        <v>343</v>
      </c>
      <c r="AA120" s="180" t="s">
        <v>344</v>
      </c>
      <c r="AB120" s="180">
        <v>161202.37299999999</v>
      </c>
      <c r="AC120" s="180">
        <v>199729.74400000001</v>
      </c>
      <c r="AD120" s="180">
        <v>0.33329999999999999</v>
      </c>
      <c r="AE120" s="180">
        <v>0</v>
      </c>
      <c r="AF120" s="180">
        <v>0.33329999999999999</v>
      </c>
      <c r="AG120" s="180">
        <v>0</v>
      </c>
      <c r="AH120" s="180">
        <v>53734.12</v>
      </c>
      <c r="AI120" s="180">
        <v>66576.58</v>
      </c>
      <c r="AJ120" s="180">
        <v>1</v>
      </c>
      <c r="AK120" s="180">
        <v>0.33</v>
      </c>
      <c r="AL120" s="180">
        <v>0</v>
      </c>
      <c r="AM120">
        <v>1</v>
      </c>
    </row>
    <row r="121" spans="1:39" x14ac:dyDescent="0.25">
      <c r="A121" s="180" t="s">
        <v>1834</v>
      </c>
      <c r="B121" s="180">
        <v>1</v>
      </c>
      <c r="C121" s="181">
        <v>46266</v>
      </c>
      <c r="D121" s="180" t="s">
        <v>170</v>
      </c>
      <c r="E121" s="180">
        <v>2</v>
      </c>
      <c r="F121" s="180" t="s">
        <v>7</v>
      </c>
      <c r="G121" s="180" t="s">
        <v>599</v>
      </c>
      <c r="H121" s="180">
        <v>4175</v>
      </c>
      <c r="I121" s="180" t="s">
        <v>600</v>
      </c>
      <c r="J121" s="180">
        <v>1416</v>
      </c>
      <c r="K121" s="180" t="s">
        <v>595</v>
      </c>
      <c r="L121" s="180" t="s">
        <v>596</v>
      </c>
      <c r="M121" s="180"/>
      <c r="N121" s="180"/>
      <c r="O121" s="180"/>
      <c r="P121" s="180">
        <v>1070</v>
      </c>
      <c r="Q121" s="180" t="s">
        <v>597</v>
      </c>
      <c r="R121" s="180" t="s">
        <v>598</v>
      </c>
      <c r="S121" s="180"/>
      <c r="T121" s="180"/>
      <c r="U121" s="180"/>
      <c r="V121" s="180"/>
      <c r="W121" s="180"/>
      <c r="X121" s="180"/>
      <c r="Y121" s="180">
        <v>1372</v>
      </c>
      <c r="Z121" s="180" t="s">
        <v>389</v>
      </c>
      <c r="AA121" s="180" t="s">
        <v>390</v>
      </c>
      <c r="AB121" s="180">
        <v>102392.47100000001</v>
      </c>
      <c r="AC121" s="180">
        <v>123894.891</v>
      </c>
      <c r="AD121" s="180">
        <v>0.5</v>
      </c>
      <c r="AE121" s="180">
        <v>0</v>
      </c>
      <c r="AF121" s="180">
        <v>0.5</v>
      </c>
      <c r="AG121" s="180">
        <v>0</v>
      </c>
      <c r="AH121" s="180">
        <v>51196.24</v>
      </c>
      <c r="AI121" s="180">
        <v>61947.45</v>
      </c>
      <c r="AJ121" s="180">
        <v>2</v>
      </c>
      <c r="AK121" s="180">
        <v>0.25</v>
      </c>
      <c r="AL121" s="180">
        <v>0</v>
      </c>
      <c r="AM121">
        <v>1</v>
      </c>
    </row>
    <row r="122" spans="1:39" x14ac:dyDescent="0.25">
      <c r="A122" s="180" t="s">
        <v>1834</v>
      </c>
      <c r="B122" s="180">
        <v>1</v>
      </c>
      <c r="C122" s="181">
        <v>46266</v>
      </c>
      <c r="D122" s="180" t="s">
        <v>170</v>
      </c>
      <c r="E122" s="180">
        <v>2</v>
      </c>
      <c r="F122" s="180" t="s">
        <v>7</v>
      </c>
      <c r="G122" s="180" t="s">
        <v>601</v>
      </c>
      <c r="H122" s="180">
        <v>4176</v>
      </c>
      <c r="I122" s="180" t="s">
        <v>602</v>
      </c>
      <c r="J122" s="180">
        <v>1416</v>
      </c>
      <c r="K122" s="180" t="s">
        <v>595</v>
      </c>
      <c r="L122" s="180" t="s">
        <v>596</v>
      </c>
      <c r="M122" s="180"/>
      <c r="N122" s="180"/>
      <c r="O122" s="180"/>
      <c r="P122" s="180">
        <v>1070</v>
      </c>
      <c r="Q122" s="180" t="s">
        <v>597</v>
      </c>
      <c r="R122" s="180" t="s">
        <v>598</v>
      </c>
      <c r="S122" s="180"/>
      <c r="T122" s="180"/>
      <c r="U122" s="180"/>
      <c r="V122" s="180"/>
      <c r="W122" s="180"/>
      <c r="X122" s="180"/>
      <c r="Y122" s="180">
        <v>1372</v>
      </c>
      <c r="Z122" s="180" t="s">
        <v>389</v>
      </c>
      <c r="AA122" s="180" t="s">
        <v>390</v>
      </c>
      <c r="AB122" s="180">
        <v>102392.47100000001</v>
      </c>
      <c r="AC122" s="180">
        <v>123894.891</v>
      </c>
      <c r="AD122" s="180">
        <v>0.125</v>
      </c>
      <c r="AE122" s="180">
        <v>0</v>
      </c>
      <c r="AF122" s="180">
        <v>0.125</v>
      </c>
      <c r="AG122" s="180">
        <v>0</v>
      </c>
      <c r="AH122" s="180">
        <v>12799.06</v>
      </c>
      <c r="AI122" s="180">
        <v>15486.86</v>
      </c>
      <c r="AJ122" s="180">
        <v>0</v>
      </c>
      <c r="AK122" s="180">
        <v>0</v>
      </c>
      <c r="AL122" s="180">
        <v>0</v>
      </c>
      <c r="AM122">
        <v>1</v>
      </c>
    </row>
    <row r="123" spans="1:39" x14ac:dyDescent="0.25">
      <c r="A123" s="180" t="s">
        <v>1834</v>
      </c>
      <c r="B123" s="180">
        <v>1</v>
      </c>
      <c r="C123" s="181">
        <v>46266</v>
      </c>
      <c r="D123" s="180" t="s">
        <v>170</v>
      </c>
      <c r="E123" s="180">
        <v>2</v>
      </c>
      <c r="F123" s="180" t="s">
        <v>7</v>
      </c>
      <c r="G123" s="180" t="s">
        <v>1021</v>
      </c>
      <c r="H123" s="180">
        <v>4177</v>
      </c>
      <c r="I123" s="180" t="s">
        <v>1022</v>
      </c>
      <c r="J123" s="180">
        <v>1416</v>
      </c>
      <c r="K123" s="180" t="s">
        <v>595</v>
      </c>
      <c r="L123" s="180" t="s">
        <v>596</v>
      </c>
      <c r="M123" s="180"/>
      <c r="N123" s="180"/>
      <c r="O123" s="180"/>
      <c r="P123" s="180">
        <v>1070</v>
      </c>
      <c r="Q123" s="180" t="s">
        <v>597</v>
      </c>
      <c r="R123" s="180" t="s">
        <v>598</v>
      </c>
      <c r="S123" s="180"/>
      <c r="T123" s="180"/>
      <c r="U123" s="180"/>
      <c r="V123" s="180"/>
      <c r="W123" s="180"/>
      <c r="X123" s="180"/>
      <c r="Y123" s="180">
        <v>1372</v>
      </c>
      <c r="Z123" s="180" t="s">
        <v>389</v>
      </c>
      <c r="AA123" s="180" t="s">
        <v>390</v>
      </c>
      <c r="AB123" s="180">
        <v>102392.47100000001</v>
      </c>
      <c r="AC123" s="180">
        <v>123894.891</v>
      </c>
      <c r="AD123" s="180">
        <v>0.375</v>
      </c>
      <c r="AE123" s="180">
        <v>0</v>
      </c>
      <c r="AF123" s="180">
        <v>0.375</v>
      </c>
      <c r="AG123" s="180">
        <v>0</v>
      </c>
      <c r="AH123" s="180">
        <v>38397.18</v>
      </c>
      <c r="AI123" s="180">
        <v>46460.58</v>
      </c>
      <c r="AJ123" s="180">
        <v>0</v>
      </c>
      <c r="AK123" s="180">
        <v>0</v>
      </c>
      <c r="AL123" s="180">
        <v>0</v>
      </c>
      <c r="AM123">
        <v>1</v>
      </c>
    </row>
    <row r="124" spans="1:39" x14ac:dyDescent="0.25">
      <c r="A124" s="180" t="s">
        <v>1834</v>
      </c>
      <c r="B124" s="180">
        <v>1</v>
      </c>
      <c r="C124" s="181">
        <v>46266</v>
      </c>
      <c r="D124" s="180" t="s">
        <v>170</v>
      </c>
      <c r="E124" s="180">
        <v>2</v>
      </c>
      <c r="F124" s="180" t="s">
        <v>7</v>
      </c>
      <c r="G124" s="180" t="s">
        <v>603</v>
      </c>
      <c r="H124" s="180">
        <v>4386</v>
      </c>
      <c r="I124" s="180" t="s">
        <v>604</v>
      </c>
      <c r="J124" s="180">
        <v>1015</v>
      </c>
      <c r="K124" s="180" t="s">
        <v>605</v>
      </c>
      <c r="L124" s="180" t="s">
        <v>606</v>
      </c>
      <c r="M124" s="180"/>
      <c r="N124" s="180"/>
      <c r="O124" s="180"/>
      <c r="P124" s="180">
        <v>1237</v>
      </c>
      <c r="Q124" s="180" t="s">
        <v>607</v>
      </c>
      <c r="R124" s="180" t="s">
        <v>608</v>
      </c>
      <c r="S124" s="180"/>
      <c r="T124" s="180"/>
      <c r="U124" s="180"/>
      <c r="V124" s="180"/>
      <c r="W124" s="180"/>
      <c r="X124" s="180"/>
      <c r="Y124" s="180">
        <v>1374</v>
      </c>
      <c r="Z124" s="180" t="s">
        <v>379</v>
      </c>
      <c r="AA124" s="180" t="s">
        <v>380</v>
      </c>
      <c r="AB124" s="180">
        <v>17613.598999999998</v>
      </c>
      <c r="AC124" s="180">
        <v>21498.935000000001</v>
      </c>
      <c r="AD124" s="180">
        <v>0.75</v>
      </c>
      <c r="AE124" s="180">
        <v>0</v>
      </c>
      <c r="AF124" s="180">
        <v>0.75</v>
      </c>
      <c r="AG124" s="180">
        <v>0</v>
      </c>
      <c r="AH124" s="180">
        <v>13210.2</v>
      </c>
      <c r="AI124" s="180">
        <v>16124.2</v>
      </c>
      <c r="AJ124" s="180">
        <v>0</v>
      </c>
      <c r="AK124" s="180">
        <v>0</v>
      </c>
      <c r="AL124" s="180">
        <v>0</v>
      </c>
      <c r="AM124">
        <v>1</v>
      </c>
    </row>
    <row r="125" spans="1:39" x14ac:dyDescent="0.25">
      <c r="A125" s="180" t="s">
        <v>1834</v>
      </c>
      <c r="B125" s="180">
        <v>1</v>
      </c>
      <c r="C125" s="181">
        <v>46266</v>
      </c>
      <c r="D125" s="180" t="s">
        <v>170</v>
      </c>
      <c r="E125" s="180">
        <v>2</v>
      </c>
      <c r="F125" s="180" t="s">
        <v>7</v>
      </c>
      <c r="G125" s="180" t="s">
        <v>1025</v>
      </c>
      <c r="H125" s="180">
        <v>4414</v>
      </c>
      <c r="I125" s="180" t="s">
        <v>1026</v>
      </c>
      <c r="J125" s="180"/>
      <c r="K125" s="180"/>
      <c r="L125" s="180"/>
      <c r="M125" s="180"/>
      <c r="N125" s="180"/>
      <c r="O125" s="180"/>
      <c r="P125" s="180">
        <v>1069</v>
      </c>
      <c r="Q125" s="180" t="s">
        <v>383</v>
      </c>
      <c r="R125" s="180" t="s">
        <v>384</v>
      </c>
      <c r="S125" s="180"/>
      <c r="T125" s="180"/>
      <c r="U125" s="180"/>
      <c r="V125" s="180"/>
      <c r="W125" s="180"/>
      <c r="X125" s="180"/>
      <c r="Y125" s="180">
        <v>1374</v>
      </c>
      <c r="Z125" s="180" t="s">
        <v>379</v>
      </c>
      <c r="AA125" s="180" t="s">
        <v>380</v>
      </c>
      <c r="AB125" s="180">
        <v>47321.55</v>
      </c>
      <c r="AC125" s="180">
        <v>58678.720000000001</v>
      </c>
      <c r="AD125" s="180">
        <v>0.1429</v>
      </c>
      <c r="AE125" s="180">
        <v>0</v>
      </c>
      <c r="AF125" s="180">
        <v>0.1429</v>
      </c>
      <c r="AG125" s="180">
        <v>0</v>
      </c>
      <c r="AH125" s="180">
        <v>6760.22</v>
      </c>
      <c r="AI125" s="180">
        <v>8382.67</v>
      </c>
      <c r="AJ125" s="180">
        <v>0</v>
      </c>
      <c r="AK125" s="180">
        <v>0</v>
      </c>
      <c r="AL125" s="180">
        <v>0</v>
      </c>
      <c r="AM125">
        <v>1</v>
      </c>
    </row>
    <row r="126" spans="1:39" x14ac:dyDescent="0.25">
      <c r="A126" s="180" t="s">
        <v>1834</v>
      </c>
      <c r="B126" s="180">
        <v>1</v>
      </c>
      <c r="C126" s="181">
        <v>46266</v>
      </c>
      <c r="D126" s="180" t="s">
        <v>170</v>
      </c>
      <c r="E126" s="180">
        <v>2</v>
      </c>
      <c r="F126" s="180" t="s">
        <v>7</v>
      </c>
      <c r="G126" s="180" t="s">
        <v>1682</v>
      </c>
      <c r="H126" s="180">
        <v>4460</v>
      </c>
      <c r="I126" s="180" t="s">
        <v>1683</v>
      </c>
      <c r="J126" s="180">
        <v>1419</v>
      </c>
      <c r="K126" s="180" t="s">
        <v>615</v>
      </c>
      <c r="L126" s="180" t="s">
        <v>616</v>
      </c>
      <c r="M126" s="180"/>
      <c r="N126" s="180"/>
      <c r="O126" s="180"/>
      <c r="P126" s="180">
        <v>1333</v>
      </c>
      <c r="Q126" s="180" t="s">
        <v>1045</v>
      </c>
      <c r="R126" s="180" t="s">
        <v>1046</v>
      </c>
      <c r="S126" s="180"/>
      <c r="T126" s="180"/>
      <c r="U126" s="180"/>
      <c r="V126" s="180"/>
      <c r="W126" s="180"/>
      <c r="X126" s="180"/>
      <c r="Y126" s="180">
        <v>1369</v>
      </c>
      <c r="Z126" s="180" t="s">
        <v>397</v>
      </c>
      <c r="AA126" s="180" t="s">
        <v>398</v>
      </c>
      <c r="AB126" s="180">
        <v>24392.15</v>
      </c>
      <c r="AC126" s="180">
        <v>29514.504000000001</v>
      </c>
      <c r="AD126" s="180">
        <v>0.16669999999999999</v>
      </c>
      <c r="AE126" s="180">
        <v>0</v>
      </c>
      <c r="AF126" s="180">
        <v>0.16669999999999999</v>
      </c>
      <c r="AG126" s="180">
        <v>0</v>
      </c>
      <c r="AH126" s="180">
        <v>4065.36</v>
      </c>
      <c r="AI126" s="180">
        <v>4919.08</v>
      </c>
      <c r="AJ126" s="180">
        <v>0</v>
      </c>
      <c r="AK126" s="180">
        <v>0</v>
      </c>
      <c r="AL126" s="180">
        <v>0</v>
      </c>
      <c r="AM126">
        <v>1</v>
      </c>
    </row>
    <row r="127" spans="1:39" x14ac:dyDescent="0.25">
      <c r="A127" s="180" t="s">
        <v>1834</v>
      </c>
      <c r="B127" s="180">
        <v>1</v>
      </c>
      <c r="C127" s="181">
        <v>46266</v>
      </c>
      <c r="D127" s="180" t="s">
        <v>170</v>
      </c>
      <c r="E127" s="180">
        <v>2</v>
      </c>
      <c r="F127" s="180" t="s">
        <v>7</v>
      </c>
      <c r="G127" s="180" t="s">
        <v>627</v>
      </c>
      <c r="H127" s="180">
        <v>4781</v>
      </c>
      <c r="I127" s="180" t="s">
        <v>628</v>
      </c>
      <c r="J127" s="180">
        <v>1006</v>
      </c>
      <c r="K127" s="180" t="s">
        <v>393</v>
      </c>
      <c r="L127" s="180" t="s">
        <v>394</v>
      </c>
      <c r="M127" s="180"/>
      <c r="N127" s="180"/>
      <c r="O127" s="180"/>
      <c r="P127" s="180">
        <v>1005</v>
      </c>
      <c r="Q127" s="180" t="s">
        <v>625</v>
      </c>
      <c r="R127" s="180" t="s">
        <v>626</v>
      </c>
      <c r="S127" s="180"/>
      <c r="T127" s="180"/>
      <c r="U127" s="180"/>
      <c r="V127" s="180"/>
      <c r="W127" s="180"/>
      <c r="X127" s="180"/>
      <c r="Y127" s="180">
        <v>1369</v>
      </c>
      <c r="Z127" s="180" t="s">
        <v>397</v>
      </c>
      <c r="AA127" s="180" t="s">
        <v>398</v>
      </c>
      <c r="AB127" s="180">
        <v>12586.98</v>
      </c>
      <c r="AC127" s="180">
        <v>15230.243</v>
      </c>
      <c r="AD127" s="180">
        <v>0.3</v>
      </c>
      <c r="AE127" s="180">
        <v>0</v>
      </c>
      <c r="AF127" s="180">
        <v>0.3</v>
      </c>
      <c r="AG127" s="180">
        <v>0</v>
      </c>
      <c r="AH127" s="180">
        <v>3776.09</v>
      </c>
      <c r="AI127" s="180">
        <v>4569.07</v>
      </c>
      <c r="AJ127" s="180">
        <v>0</v>
      </c>
      <c r="AK127" s="180">
        <v>0</v>
      </c>
      <c r="AL127" s="180">
        <v>0</v>
      </c>
      <c r="AM127">
        <v>1</v>
      </c>
    </row>
    <row r="128" spans="1:39" x14ac:dyDescent="0.25">
      <c r="A128" s="180" t="s">
        <v>1834</v>
      </c>
      <c r="B128" s="180">
        <v>1</v>
      </c>
      <c r="C128" s="181">
        <v>46266</v>
      </c>
      <c r="D128" s="180" t="s">
        <v>170</v>
      </c>
      <c r="E128" s="180">
        <v>2</v>
      </c>
      <c r="F128" s="180" t="s">
        <v>7</v>
      </c>
      <c r="G128" s="180" t="s">
        <v>637</v>
      </c>
      <c r="H128" s="180">
        <v>4828</v>
      </c>
      <c r="I128" s="180" t="s">
        <v>638</v>
      </c>
      <c r="J128" s="180">
        <v>1413</v>
      </c>
      <c r="K128" s="180" t="s">
        <v>377</v>
      </c>
      <c r="L128" s="180" t="s">
        <v>378</v>
      </c>
      <c r="M128" s="180"/>
      <c r="N128" s="180"/>
      <c r="O128" s="180"/>
      <c r="P128" s="180">
        <v>1069</v>
      </c>
      <c r="Q128" s="180" t="s">
        <v>383</v>
      </c>
      <c r="R128" s="180" t="s">
        <v>384</v>
      </c>
      <c r="S128" s="180"/>
      <c r="T128" s="180"/>
      <c r="U128" s="180"/>
      <c r="V128" s="180"/>
      <c r="W128" s="180"/>
      <c r="X128" s="180"/>
      <c r="Y128" s="180">
        <v>1374</v>
      </c>
      <c r="Z128" s="180" t="s">
        <v>379</v>
      </c>
      <c r="AA128" s="180" t="s">
        <v>380</v>
      </c>
      <c r="AB128" s="180">
        <v>77698.627999999997</v>
      </c>
      <c r="AC128" s="180">
        <v>94015.334000000003</v>
      </c>
      <c r="AD128" s="180">
        <v>0.1</v>
      </c>
      <c r="AE128" s="180">
        <v>0</v>
      </c>
      <c r="AF128" s="180">
        <v>0.1</v>
      </c>
      <c r="AG128" s="180">
        <v>0</v>
      </c>
      <c r="AH128" s="180">
        <v>7769.86</v>
      </c>
      <c r="AI128" s="180">
        <v>9401.5300000000007</v>
      </c>
      <c r="AJ128" s="180">
        <v>0</v>
      </c>
      <c r="AK128" s="180">
        <v>0</v>
      </c>
      <c r="AL128" s="180">
        <v>0</v>
      </c>
      <c r="AM128">
        <v>1</v>
      </c>
    </row>
    <row r="129" spans="1:39" x14ac:dyDescent="0.25">
      <c r="A129" s="180" t="s">
        <v>1834</v>
      </c>
      <c r="B129" s="180">
        <v>1</v>
      </c>
      <c r="C129" s="181">
        <v>46266</v>
      </c>
      <c r="D129" s="180" t="s">
        <v>170</v>
      </c>
      <c r="E129" s="180">
        <v>2</v>
      </c>
      <c r="F129" s="180" t="s">
        <v>7</v>
      </c>
      <c r="G129" s="180" t="s">
        <v>639</v>
      </c>
      <c r="H129" s="180">
        <v>4940</v>
      </c>
      <c r="I129" s="180" t="s">
        <v>640</v>
      </c>
      <c r="J129" s="180"/>
      <c r="K129" s="180"/>
      <c r="L129" s="180"/>
      <c r="M129" s="180"/>
      <c r="N129" s="180"/>
      <c r="O129" s="180"/>
      <c r="P129" s="180">
        <v>1085</v>
      </c>
      <c r="Q129" s="180" t="s">
        <v>641</v>
      </c>
      <c r="R129" s="180" t="s">
        <v>642</v>
      </c>
      <c r="S129" s="180"/>
      <c r="T129" s="180"/>
      <c r="U129" s="180"/>
      <c r="V129" s="180"/>
      <c r="W129" s="180"/>
      <c r="X129" s="180"/>
      <c r="Y129" s="180">
        <v>1373</v>
      </c>
      <c r="Z129" s="180" t="s">
        <v>429</v>
      </c>
      <c r="AA129" s="180" t="s">
        <v>430</v>
      </c>
      <c r="AB129" s="180">
        <v>18691.383000000002</v>
      </c>
      <c r="AC129" s="180">
        <v>23158.62</v>
      </c>
      <c r="AD129" s="180">
        <v>0.3</v>
      </c>
      <c r="AE129" s="180">
        <v>0</v>
      </c>
      <c r="AF129" s="180">
        <v>0.3</v>
      </c>
      <c r="AG129" s="180">
        <v>0</v>
      </c>
      <c r="AH129" s="180">
        <v>5607.41</v>
      </c>
      <c r="AI129" s="180">
        <v>6947.59</v>
      </c>
      <c r="AJ129" s="180">
        <v>0</v>
      </c>
      <c r="AK129" s="180">
        <v>0</v>
      </c>
      <c r="AL129" s="180">
        <v>0</v>
      </c>
      <c r="AM129">
        <v>1</v>
      </c>
    </row>
    <row r="130" spans="1:39" x14ac:dyDescent="0.25">
      <c r="A130" s="180" t="s">
        <v>1834</v>
      </c>
      <c r="B130" s="180">
        <v>1</v>
      </c>
      <c r="C130" s="181">
        <v>46266</v>
      </c>
      <c r="D130" s="180" t="s">
        <v>170</v>
      </c>
      <c r="E130" s="180">
        <v>2</v>
      </c>
      <c r="F130" s="180" t="s">
        <v>7</v>
      </c>
      <c r="G130" s="180" t="s">
        <v>647</v>
      </c>
      <c r="H130" s="180">
        <v>4943</v>
      </c>
      <c r="I130" s="180" t="s">
        <v>648</v>
      </c>
      <c r="J130" s="180">
        <v>1253</v>
      </c>
      <c r="K130" s="180" t="s">
        <v>645</v>
      </c>
      <c r="L130" s="180" t="s">
        <v>646</v>
      </c>
      <c r="M130" s="180"/>
      <c r="N130" s="180"/>
      <c r="O130" s="180"/>
      <c r="P130" s="180"/>
      <c r="Q130" s="180"/>
      <c r="R130" s="180"/>
      <c r="S130" s="180"/>
      <c r="T130" s="180"/>
      <c r="U130" s="180"/>
      <c r="V130" s="180"/>
      <c r="W130" s="180"/>
      <c r="X130" s="180"/>
      <c r="Y130" s="180">
        <v>1373</v>
      </c>
      <c r="Z130" s="180" t="s">
        <v>429</v>
      </c>
      <c r="AA130" s="180" t="s">
        <v>430</v>
      </c>
      <c r="AB130" s="180">
        <v>23643.567999999999</v>
      </c>
      <c r="AC130" s="180">
        <v>28959.028999999999</v>
      </c>
      <c r="AD130" s="180">
        <v>1</v>
      </c>
      <c r="AE130" s="180">
        <v>0.1</v>
      </c>
      <c r="AF130" s="180">
        <v>1.1000000000000001</v>
      </c>
      <c r="AG130" s="180">
        <v>0</v>
      </c>
      <c r="AH130" s="180">
        <v>26007.93</v>
      </c>
      <c r="AI130" s="180">
        <v>31854.93</v>
      </c>
      <c r="AJ130" s="180">
        <v>0</v>
      </c>
      <c r="AK130" s="180">
        <v>0</v>
      </c>
      <c r="AL130" s="180">
        <v>0</v>
      </c>
      <c r="AM130">
        <v>1</v>
      </c>
    </row>
    <row r="131" spans="1:39" x14ac:dyDescent="0.25">
      <c r="A131" s="180" t="s">
        <v>1834</v>
      </c>
      <c r="B131" s="180">
        <v>1</v>
      </c>
      <c r="C131" s="181">
        <v>46266</v>
      </c>
      <c r="D131" s="180" t="s">
        <v>170</v>
      </c>
      <c r="E131" s="180">
        <v>2</v>
      </c>
      <c r="F131" s="180" t="s">
        <v>7</v>
      </c>
      <c r="G131" s="180" t="s">
        <v>655</v>
      </c>
      <c r="H131" s="180">
        <v>5108</v>
      </c>
      <c r="I131" s="180" t="s">
        <v>656</v>
      </c>
      <c r="J131" s="180">
        <v>1065</v>
      </c>
      <c r="K131" s="180" t="s">
        <v>497</v>
      </c>
      <c r="L131" s="180" t="s">
        <v>498</v>
      </c>
      <c r="M131" s="180"/>
      <c r="N131" s="180"/>
      <c r="O131" s="180"/>
      <c r="P131" s="180"/>
      <c r="Q131" s="180"/>
      <c r="R131" s="180"/>
      <c r="S131" s="180"/>
      <c r="T131" s="180"/>
      <c r="U131" s="180"/>
      <c r="V131" s="180"/>
      <c r="W131" s="180"/>
      <c r="X131" s="180"/>
      <c r="Y131" s="180">
        <v>1373</v>
      </c>
      <c r="Z131" s="180" t="s">
        <v>429</v>
      </c>
      <c r="AA131" s="180" t="s">
        <v>430</v>
      </c>
      <c r="AB131" s="180">
        <v>16988.148000000001</v>
      </c>
      <c r="AC131" s="180">
        <v>20971.504000000001</v>
      </c>
      <c r="AD131" s="180">
        <v>1.2142999999999999</v>
      </c>
      <c r="AE131" s="180">
        <v>0</v>
      </c>
      <c r="AF131" s="180">
        <v>1.2142999999999999</v>
      </c>
      <c r="AG131" s="180">
        <v>0</v>
      </c>
      <c r="AH131" s="180">
        <v>20628.47</v>
      </c>
      <c r="AI131" s="180">
        <v>25465.4</v>
      </c>
      <c r="AJ131" s="180">
        <v>0</v>
      </c>
      <c r="AK131" s="180">
        <v>0</v>
      </c>
      <c r="AL131" s="180">
        <v>0</v>
      </c>
      <c r="AM131">
        <v>1</v>
      </c>
    </row>
    <row r="132" spans="1:39" x14ac:dyDescent="0.25">
      <c r="A132" s="180" t="s">
        <v>1834</v>
      </c>
      <c r="B132" s="180">
        <v>1</v>
      </c>
      <c r="C132" s="181">
        <v>46266</v>
      </c>
      <c r="D132" s="180" t="s">
        <v>170</v>
      </c>
      <c r="E132" s="180">
        <v>2</v>
      </c>
      <c r="F132" s="180" t="s">
        <v>7</v>
      </c>
      <c r="G132" s="180" t="s">
        <v>675</v>
      </c>
      <c r="H132" s="180">
        <v>5723</v>
      </c>
      <c r="I132" s="180" t="s">
        <v>676</v>
      </c>
      <c r="J132" s="180">
        <v>1450</v>
      </c>
      <c r="K132" s="180" t="s">
        <v>677</v>
      </c>
      <c r="L132" s="180" t="s">
        <v>678</v>
      </c>
      <c r="M132" s="180"/>
      <c r="N132" s="180"/>
      <c r="O132" s="180"/>
      <c r="P132" s="180">
        <v>1077</v>
      </c>
      <c r="Q132" s="180" t="s">
        <v>679</v>
      </c>
      <c r="R132" s="180" t="s">
        <v>680</v>
      </c>
      <c r="S132" s="180"/>
      <c r="T132" s="180"/>
      <c r="U132" s="180"/>
      <c r="V132" s="180"/>
      <c r="W132" s="180"/>
      <c r="X132" s="180"/>
      <c r="Y132" s="180">
        <v>1370</v>
      </c>
      <c r="Z132" s="180" t="s">
        <v>443</v>
      </c>
      <c r="AA132" s="180" t="s">
        <v>444</v>
      </c>
      <c r="AB132" s="180">
        <v>5595.04</v>
      </c>
      <c r="AC132" s="180">
        <v>6769.9979999999996</v>
      </c>
      <c r="AD132" s="180">
        <v>10</v>
      </c>
      <c r="AE132" s="180">
        <v>0</v>
      </c>
      <c r="AF132" s="180">
        <v>10</v>
      </c>
      <c r="AG132" s="180">
        <v>0</v>
      </c>
      <c r="AH132" s="180">
        <v>55950.400000000001</v>
      </c>
      <c r="AI132" s="180">
        <v>67699.98</v>
      </c>
      <c r="AJ132" s="180">
        <v>0</v>
      </c>
      <c r="AK132" s="180">
        <v>0</v>
      </c>
      <c r="AL132" s="180">
        <v>0</v>
      </c>
      <c r="AM132">
        <v>1</v>
      </c>
    </row>
    <row r="133" spans="1:39" x14ac:dyDescent="0.25">
      <c r="A133" s="180" t="s">
        <v>1834</v>
      </c>
      <c r="B133" s="180">
        <v>1</v>
      </c>
      <c r="C133" s="181">
        <v>46266</v>
      </c>
      <c r="D133" s="180" t="s">
        <v>170</v>
      </c>
      <c r="E133" s="180">
        <v>2</v>
      </c>
      <c r="F133" s="180" t="s">
        <v>7</v>
      </c>
      <c r="G133" s="180" t="s">
        <v>681</v>
      </c>
      <c r="H133" s="180">
        <v>5761</v>
      </c>
      <c r="I133" s="180" t="s">
        <v>682</v>
      </c>
      <c r="J133" s="180">
        <v>1450</v>
      </c>
      <c r="K133" s="180" t="s">
        <v>677</v>
      </c>
      <c r="L133" s="180" t="s">
        <v>678</v>
      </c>
      <c r="M133" s="180"/>
      <c r="N133" s="180"/>
      <c r="O133" s="180"/>
      <c r="P133" s="180">
        <v>1077</v>
      </c>
      <c r="Q133" s="180" t="s">
        <v>679</v>
      </c>
      <c r="R133" s="180" t="s">
        <v>680</v>
      </c>
      <c r="S133" s="180"/>
      <c r="T133" s="180"/>
      <c r="U133" s="180"/>
      <c r="V133" s="180"/>
      <c r="W133" s="180"/>
      <c r="X133" s="180"/>
      <c r="Y133" s="180">
        <v>1370</v>
      </c>
      <c r="Z133" s="180" t="s">
        <v>443</v>
      </c>
      <c r="AA133" s="180" t="s">
        <v>444</v>
      </c>
      <c r="AB133" s="180">
        <v>5595.04</v>
      </c>
      <c r="AC133" s="180">
        <v>6769.9979999999996</v>
      </c>
      <c r="AD133" s="180">
        <v>10</v>
      </c>
      <c r="AE133" s="180">
        <v>0</v>
      </c>
      <c r="AF133" s="180">
        <v>10</v>
      </c>
      <c r="AG133" s="180">
        <v>0</v>
      </c>
      <c r="AH133" s="180">
        <v>55950.400000000001</v>
      </c>
      <c r="AI133" s="180">
        <v>67699.98</v>
      </c>
      <c r="AJ133" s="180">
        <v>0</v>
      </c>
      <c r="AK133" s="180">
        <v>0</v>
      </c>
      <c r="AL133" s="180">
        <v>0</v>
      </c>
      <c r="AM133">
        <v>1</v>
      </c>
    </row>
    <row r="134" spans="1:39" x14ac:dyDescent="0.25">
      <c r="A134" s="180" t="s">
        <v>1834</v>
      </c>
      <c r="B134" s="180">
        <v>1</v>
      </c>
      <c r="C134" s="181">
        <v>46266</v>
      </c>
      <c r="D134" s="180" t="s">
        <v>170</v>
      </c>
      <c r="E134" s="180">
        <v>2</v>
      </c>
      <c r="F134" s="180" t="s">
        <v>7</v>
      </c>
      <c r="G134" s="180" t="s">
        <v>683</v>
      </c>
      <c r="H134" s="180">
        <v>5763</v>
      </c>
      <c r="I134" s="180" t="s">
        <v>684</v>
      </c>
      <c r="J134" s="180">
        <v>1076</v>
      </c>
      <c r="K134" s="180" t="s">
        <v>669</v>
      </c>
      <c r="L134" s="180" t="s">
        <v>670</v>
      </c>
      <c r="M134" s="180"/>
      <c r="N134" s="180"/>
      <c r="O134" s="180"/>
      <c r="P134" s="180"/>
      <c r="Q134" s="180"/>
      <c r="R134" s="180"/>
      <c r="S134" s="180"/>
      <c r="T134" s="180"/>
      <c r="U134" s="180"/>
      <c r="V134" s="180"/>
      <c r="W134" s="180"/>
      <c r="X134" s="180"/>
      <c r="Y134" s="180">
        <v>1369</v>
      </c>
      <c r="Z134" s="180" t="s">
        <v>397</v>
      </c>
      <c r="AA134" s="180" t="s">
        <v>398</v>
      </c>
      <c r="AB134" s="180">
        <v>5702.8509999999997</v>
      </c>
      <c r="AC134" s="180">
        <v>6968.1719999999996</v>
      </c>
      <c r="AD134" s="180">
        <v>2.5</v>
      </c>
      <c r="AE134" s="180">
        <v>0</v>
      </c>
      <c r="AF134" s="180">
        <v>2.5</v>
      </c>
      <c r="AG134" s="180">
        <v>0</v>
      </c>
      <c r="AH134" s="180">
        <v>14257.13</v>
      </c>
      <c r="AI134" s="180">
        <v>17420.43</v>
      </c>
      <c r="AJ134" s="180">
        <v>0</v>
      </c>
      <c r="AK134" s="180">
        <v>0</v>
      </c>
      <c r="AL134" s="180">
        <v>0</v>
      </c>
      <c r="AM134">
        <v>1</v>
      </c>
    </row>
    <row r="135" spans="1:39" x14ac:dyDescent="0.25">
      <c r="A135" s="180" t="s">
        <v>1834</v>
      </c>
      <c r="B135" s="180">
        <v>1</v>
      </c>
      <c r="C135" s="181">
        <v>46266</v>
      </c>
      <c r="D135" s="180" t="s">
        <v>170</v>
      </c>
      <c r="E135" s="180">
        <v>2</v>
      </c>
      <c r="F135" s="180" t="s">
        <v>7</v>
      </c>
      <c r="G135" s="180" t="s">
        <v>691</v>
      </c>
      <c r="H135" s="180">
        <v>5816</v>
      </c>
      <c r="I135" s="180" t="s">
        <v>692</v>
      </c>
      <c r="J135" s="180">
        <v>1450</v>
      </c>
      <c r="K135" s="180" t="s">
        <v>677</v>
      </c>
      <c r="L135" s="180" t="s">
        <v>678</v>
      </c>
      <c r="M135" s="180"/>
      <c r="N135" s="180"/>
      <c r="O135" s="180"/>
      <c r="P135" s="180">
        <v>1077</v>
      </c>
      <c r="Q135" s="180" t="s">
        <v>679</v>
      </c>
      <c r="R135" s="180" t="s">
        <v>680</v>
      </c>
      <c r="S135" s="180"/>
      <c r="T135" s="180"/>
      <c r="U135" s="180"/>
      <c r="V135" s="180"/>
      <c r="W135" s="180"/>
      <c r="X135" s="180"/>
      <c r="Y135" s="180">
        <v>1370</v>
      </c>
      <c r="Z135" s="180" t="s">
        <v>443</v>
      </c>
      <c r="AA135" s="180" t="s">
        <v>444</v>
      </c>
      <c r="AB135" s="180">
        <v>6189.8580000000002</v>
      </c>
      <c r="AC135" s="180">
        <v>7489.7280000000001</v>
      </c>
      <c r="AD135" s="180">
        <v>3</v>
      </c>
      <c r="AE135" s="180">
        <v>0</v>
      </c>
      <c r="AF135" s="180">
        <v>3</v>
      </c>
      <c r="AG135" s="180">
        <v>0</v>
      </c>
      <c r="AH135" s="180">
        <v>18569.57</v>
      </c>
      <c r="AI135" s="180">
        <v>22469.18</v>
      </c>
      <c r="AJ135" s="180">
        <v>1</v>
      </c>
      <c r="AK135" s="180">
        <v>3</v>
      </c>
      <c r="AL135" s="180">
        <v>0</v>
      </c>
      <c r="AM135">
        <v>1</v>
      </c>
    </row>
    <row r="136" spans="1:39" x14ac:dyDescent="0.25">
      <c r="A136" s="180" t="s">
        <v>1834</v>
      </c>
      <c r="B136" s="180">
        <v>1</v>
      </c>
      <c r="C136" s="181">
        <v>46266</v>
      </c>
      <c r="D136" s="180" t="s">
        <v>170</v>
      </c>
      <c r="E136" s="180">
        <v>2</v>
      </c>
      <c r="F136" s="180" t="s">
        <v>7</v>
      </c>
      <c r="G136" s="180" t="s">
        <v>695</v>
      </c>
      <c r="H136" s="180">
        <v>6009</v>
      </c>
      <c r="I136" s="180" t="s">
        <v>696</v>
      </c>
      <c r="J136" s="180">
        <v>1194</v>
      </c>
      <c r="K136" s="180" t="s">
        <v>353</v>
      </c>
      <c r="L136" s="180" t="s">
        <v>354</v>
      </c>
      <c r="M136" s="180"/>
      <c r="N136" s="180"/>
      <c r="O136" s="180"/>
      <c r="P136" s="180">
        <v>1098</v>
      </c>
      <c r="Q136" s="180" t="s">
        <v>355</v>
      </c>
      <c r="R136" s="180" t="s">
        <v>356</v>
      </c>
      <c r="S136" s="180"/>
      <c r="T136" s="180"/>
      <c r="U136" s="180"/>
      <c r="V136" s="180"/>
      <c r="W136" s="180"/>
      <c r="X136" s="180"/>
      <c r="Y136" s="180">
        <v>1375</v>
      </c>
      <c r="Z136" s="180" t="s">
        <v>357</v>
      </c>
      <c r="AA136" s="180" t="s">
        <v>358</v>
      </c>
      <c r="AB136" s="180">
        <v>41121.72</v>
      </c>
      <c r="AC136" s="180">
        <v>50990.932999999997</v>
      </c>
      <c r="AD136" s="180">
        <v>0.33329999999999999</v>
      </c>
      <c r="AE136" s="180">
        <v>0</v>
      </c>
      <c r="AF136" s="180">
        <v>0.33329999999999999</v>
      </c>
      <c r="AG136" s="180">
        <v>0</v>
      </c>
      <c r="AH136" s="180">
        <v>13707.24</v>
      </c>
      <c r="AI136" s="180">
        <v>16996.98</v>
      </c>
      <c r="AJ136" s="180">
        <v>1</v>
      </c>
      <c r="AK136" s="180">
        <v>0.33</v>
      </c>
      <c r="AL136" s="180">
        <v>0</v>
      </c>
      <c r="AM136">
        <v>1</v>
      </c>
    </row>
    <row r="137" spans="1:39" x14ac:dyDescent="0.25">
      <c r="A137" s="180" t="s">
        <v>1834</v>
      </c>
      <c r="B137" s="180">
        <v>1</v>
      </c>
      <c r="C137" s="181">
        <v>46266</v>
      </c>
      <c r="D137" s="180" t="s">
        <v>170</v>
      </c>
      <c r="E137" s="180">
        <v>2</v>
      </c>
      <c r="F137" s="180" t="s">
        <v>7</v>
      </c>
      <c r="G137" s="180" t="s">
        <v>1033</v>
      </c>
      <c r="H137" s="180">
        <v>6010</v>
      </c>
      <c r="I137" s="180" t="s">
        <v>1034</v>
      </c>
      <c r="J137" s="180">
        <v>1194</v>
      </c>
      <c r="K137" s="180" t="s">
        <v>353</v>
      </c>
      <c r="L137" s="180" t="s">
        <v>354</v>
      </c>
      <c r="M137" s="180"/>
      <c r="N137" s="180"/>
      <c r="O137" s="180"/>
      <c r="P137" s="180">
        <v>1098</v>
      </c>
      <c r="Q137" s="180" t="s">
        <v>355</v>
      </c>
      <c r="R137" s="180" t="s">
        <v>356</v>
      </c>
      <c r="S137" s="180"/>
      <c r="T137" s="180"/>
      <c r="U137" s="180"/>
      <c r="V137" s="180"/>
      <c r="W137" s="180"/>
      <c r="X137" s="180"/>
      <c r="Y137" s="180">
        <v>1375</v>
      </c>
      <c r="Z137" s="180" t="s">
        <v>357</v>
      </c>
      <c r="AA137" s="180" t="s">
        <v>358</v>
      </c>
      <c r="AB137" s="180">
        <v>46506.635999999999</v>
      </c>
      <c r="AC137" s="180">
        <v>57621.720999999998</v>
      </c>
      <c r="AD137" s="180">
        <v>0.33329999999999999</v>
      </c>
      <c r="AE137" s="180">
        <v>0</v>
      </c>
      <c r="AF137" s="180">
        <v>0.33329999999999999</v>
      </c>
      <c r="AG137" s="180">
        <v>0</v>
      </c>
      <c r="AH137" s="180">
        <v>15502.21</v>
      </c>
      <c r="AI137" s="180">
        <v>19207.240000000002</v>
      </c>
      <c r="AJ137" s="180">
        <v>0</v>
      </c>
      <c r="AK137" s="180">
        <v>0</v>
      </c>
      <c r="AL137" s="180">
        <v>0</v>
      </c>
      <c r="AM137">
        <v>1</v>
      </c>
    </row>
    <row r="138" spans="1:39" x14ac:dyDescent="0.25">
      <c r="A138" s="180" t="s">
        <v>1834</v>
      </c>
      <c r="B138" s="180">
        <v>1</v>
      </c>
      <c r="C138" s="181">
        <v>46266</v>
      </c>
      <c r="D138" s="180" t="s">
        <v>170</v>
      </c>
      <c r="E138" s="180">
        <v>2</v>
      </c>
      <c r="F138" s="180" t="s">
        <v>7</v>
      </c>
      <c r="G138" s="180" t="s">
        <v>1261</v>
      </c>
      <c r="H138" s="180">
        <v>6012</v>
      </c>
      <c r="I138" s="180" t="s">
        <v>1262</v>
      </c>
      <c r="J138" s="180">
        <v>1194</v>
      </c>
      <c r="K138" s="180" t="s">
        <v>353</v>
      </c>
      <c r="L138" s="180" t="s">
        <v>354</v>
      </c>
      <c r="M138" s="180"/>
      <c r="N138" s="180"/>
      <c r="O138" s="180"/>
      <c r="P138" s="180">
        <v>1098</v>
      </c>
      <c r="Q138" s="180" t="s">
        <v>355</v>
      </c>
      <c r="R138" s="180" t="s">
        <v>356</v>
      </c>
      <c r="S138" s="180"/>
      <c r="T138" s="180"/>
      <c r="U138" s="180"/>
      <c r="V138" s="180"/>
      <c r="W138" s="180"/>
      <c r="X138" s="180"/>
      <c r="Y138" s="180">
        <v>1375</v>
      </c>
      <c r="Z138" s="180" t="s">
        <v>357</v>
      </c>
      <c r="AA138" s="180" t="s">
        <v>358</v>
      </c>
      <c r="AB138" s="180">
        <v>44292.033000000003</v>
      </c>
      <c r="AC138" s="180">
        <v>54877.830999999998</v>
      </c>
      <c r="AD138" s="180">
        <v>0.5</v>
      </c>
      <c r="AE138" s="180">
        <v>0</v>
      </c>
      <c r="AF138" s="180">
        <v>0.5</v>
      </c>
      <c r="AG138" s="180">
        <v>0</v>
      </c>
      <c r="AH138" s="180">
        <v>22146.02</v>
      </c>
      <c r="AI138" s="180">
        <v>27438.92</v>
      </c>
      <c r="AJ138" s="180">
        <v>0</v>
      </c>
      <c r="AK138" s="180">
        <v>0</v>
      </c>
      <c r="AL138" s="180">
        <v>0</v>
      </c>
      <c r="AM138">
        <v>1</v>
      </c>
    </row>
    <row r="139" spans="1:39" x14ac:dyDescent="0.25">
      <c r="A139" s="180" t="s">
        <v>1834</v>
      </c>
      <c r="B139" s="180">
        <v>1</v>
      </c>
      <c r="C139" s="181">
        <v>46266</v>
      </c>
      <c r="D139" s="180" t="s">
        <v>170</v>
      </c>
      <c r="E139" s="180">
        <v>2</v>
      </c>
      <c r="F139" s="180" t="s">
        <v>7</v>
      </c>
      <c r="G139" s="180" t="s">
        <v>1035</v>
      </c>
      <c r="H139" s="180">
        <v>6028</v>
      </c>
      <c r="I139" s="180" t="s">
        <v>1036</v>
      </c>
      <c r="J139" s="180">
        <v>1194</v>
      </c>
      <c r="K139" s="180" t="s">
        <v>353</v>
      </c>
      <c r="L139" s="180" t="s">
        <v>354</v>
      </c>
      <c r="M139" s="180"/>
      <c r="N139" s="180"/>
      <c r="O139" s="180"/>
      <c r="P139" s="180">
        <v>1098</v>
      </c>
      <c r="Q139" s="180" t="s">
        <v>355</v>
      </c>
      <c r="R139" s="180" t="s">
        <v>356</v>
      </c>
      <c r="S139" s="180"/>
      <c r="T139" s="180"/>
      <c r="U139" s="180"/>
      <c r="V139" s="180"/>
      <c r="W139" s="180"/>
      <c r="X139" s="180"/>
      <c r="Y139" s="180">
        <v>1375</v>
      </c>
      <c r="Z139" s="180" t="s">
        <v>357</v>
      </c>
      <c r="AA139" s="180" t="s">
        <v>358</v>
      </c>
      <c r="AB139" s="180">
        <v>44292.033000000003</v>
      </c>
      <c r="AC139" s="180">
        <v>54877.828000000001</v>
      </c>
      <c r="AD139" s="180">
        <v>0.33329999999999999</v>
      </c>
      <c r="AE139" s="180">
        <v>0</v>
      </c>
      <c r="AF139" s="180">
        <v>0.33329999999999999</v>
      </c>
      <c r="AG139" s="180">
        <v>0</v>
      </c>
      <c r="AH139" s="180">
        <v>14764.01</v>
      </c>
      <c r="AI139" s="180">
        <v>18292.61</v>
      </c>
      <c r="AJ139" s="180">
        <v>0</v>
      </c>
      <c r="AK139" s="180">
        <v>0</v>
      </c>
      <c r="AL139" s="180">
        <v>0</v>
      </c>
      <c r="AM139">
        <v>1</v>
      </c>
    </row>
    <row r="140" spans="1:39" x14ac:dyDescent="0.25">
      <c r="A140" s="180" t="s">
        <v>1834</v>
      </c>
      <c r="B140" s="180">
        <v>1</v>
      </c>
      <c r="C140" s="181">
        <v>46266</v>
      </c>
      <c r="D140" s="180" t="s">
        <v>170</v>
      </c>
      <c r="E140" s="180">
        <v>2</v>
      </c>
      <c r="F140" s="180" t="s">
        <v>7</v>
      </c>
      <c r="G140" s="180" t="s">
        <v>1037</v>
      </c>
      <c r="H140" s="180">
        <v>6029</v>
      </c>
      <c r="I140" s="180" t="s">
        <v>1038</v>
      </c>
      <c r="J140" s="180">
        <v>1194</v>
      </c>
      <c r="K140" s="180" t="s">
        <v>353</v>
      </c>
      <c r="L140" s="180" t="s">
        <v>354</v>
      </c>
      <c r="M140" s="180"/>
      <c r="N140" s="180"/>
      <c r="O140" s="180"/>
      <c r="P140" s="180">
        <v>1098</v>
      </c>
      <c r="Q140" s="180" t="s">
        <v>355</v>
      </c>
      <c r="R140" s="180" t="s">
        <v>356</v>
      </c>
      <c r="S140" s="180"/>
      <c r="T140" s="180"/>
      <c r="U140" s="180"/>
      <c r="V140" s="180"/>
      <c r="W140" s="180"/>
      <c r="X140" s="180"/>
      <c r="Y140" s="180">
        <v>1375</v>
      </c>
      <c r="Z140" s="180" t="s">
        <v>357</v>
      </c>
      <c r="AA140" s="180" t="s">
        <v>358</v>
      </c>
      <c r="AB140" s="180">
        <v>44292.033000000003</v>
      </c>
      <c r="AC140" s="180">
        <v>54877.830999999998</v>
      </c>
      <c r="AD140" s="180">
        <v>0.5</v>
      </c>
      <c r="AE140" s="180">
        <v>0</v>
      </c>
      <c r="AF140" s="180">
        <v>0.5</v>
      </c>
      <c r="AG140" s="180">
        <v>0</v>
      </c>
      <c r="AH140" s="180">
        <v>22146.02</v>
      </c>
      <c r="AI140" s="180">
        <v>27438.92</v>
      </c>
      <c r="AJ140" s="180">
        <v>0</v>
      </c>
      <c r="AK140" s="180">
        <v>0</v>
      </c>
      <c r="AL140" s="180">
        <v>0</v>
      </c>
      <c r="AM140">
        <v>1</v>
      </c>
    </row>
    <row r="141" spans="1:39" x14ac:dyDescent="0.25">
      <c r="A141" s="180" t="s">
        <v>1834</v>
      </c>
      <c r="B141" s="180">
        <v>1</v>
      </c>
      <c r="C141" s="181">
        <v>46266</v>
      </c>
      <c r="D141" s="180" t="s">
        <v>170</v>
      </c>
      <c r="E141" s="180">
        <v>2</v>
      </c>
      <c r="F141" s="180" t="s">
        <v>7</v>
      </c>
      <c r="G141" s="180" t="s">
        <v>1039</v>
      </c>
      <c r="H141" s="180">
        <v>6031</v>
      </c>
      <c r="I141" s="180" t="s">
        <v>1040</v>
      </c>
      <c r="J141" s="180">
        <v>1194</v>
      </c>
      <c r="K141" s="180" t="s">
        <v>353</v>
      </c>
      <c r="L141" s="180" t="s">
        <v>354</v>
      </c>
      <c r="M141" s="180"/>
      <c r="N141" s="180"/>
      <c r="O141" s="180"/>
      <c r="P141" s="180">
        <v>1098</v>
      </c>
      <c r="Q141" s="180" t="s">
        <v>355</v>
      </c>
      <c r="R141" s="180" t="s">
        <v>356</v>
      </c>
      <c r="S141" s="180"/>
      <c r="T141" s="180"/>
      <c r="U141" s="180"/>
      <c r="V141" s="180"/>
      <c r="W141" s="180"/>
      <c r="X141" s="180"/>
      <c r="Y141" s="180">
        <v>1375</v>
      </c>
      <c r="Z141" s="180" t="s">
        <v>357</v>
      </c>
      <c r="AA141" s="180" t="s">
        <v>358</v>
      </c>
      <c r="AB141" s="180">
        <v>46506.635999999999</v>
      </c>
      <c r="AC141" s="180">
        <v>57621.720999999998</v>
      </c>
      <c r="AD141" s="180">
        <v>0.33329999999999999</v>
      </c>
      <c r="AE141" s="180">
        <v>0</v>
      </c>
      <c r="AF141" s="180">
        <v>0.33329999999999999</v>
      </c>
      <c r="AG141" s="180">
        <v>0</v>
      </c>
      <c r="AH141" s="180">
        <v>15502.21</v>
      </c>
      <c r="AI141" s="180">
        <v>19207.240000000002</v>
      </c>
      <c r="AJ141" s="180">
        <v>0</v>
      </c>
      <c r="AK141" s="180">
        <v>0</v>
      </c>
      <c r="AL141" s="180">
        <v>0</v>
      </c>
      <c r="AM141">
        <v>1</v>
      </c>
    </row>
    <row r="142" spans="1:39" x14ac:dyDescent="0.25">
      <c r="A142" s="180" t="s">
        <v>1834</v>
      </c>
      <c r="B142" s="180">
        <v>1</v>
      </c>
      <c r="C142" s="181">
        <v>46266</v>
      </c>
      <c r="D142" s="180" t="s">
        <v>170</v>
      </c>
      <c r="E142" s="180">
        <v>2</v>
      </c>
      <c r="F142" s="180" t="s">
        <v>7</v>
      </c>
      <c r="G142" s="180" t="s">
        <v>711</v>
      </c>
      <c r="H142" s="180">
        <v>6183</v>
      </c>
      <c r="I142" s="180" t="s">
        <v>712</v>
      </c>
      <c r="J142" s="180">
        <v>1454</v>
      </c>
      <c r="K142" s="180" t="s">
        <v>703</v>
      </c>
      <c r="L142" s="180" t="s">
        <v>704</v>
      </c>
      <c r="M142" s="180"/>
      <c r="N142" s="180"/>
      <c r="O142" s="180"/>
      <c r="P142" s="180">
        <v>1075</v>
      </c>
      <c r="Q142" s="180" t="s">
        <v>705</v>
      </c>
      <c r="R142" s="180" t="s">
        <v>706</v>
      </c>
      <c r="S142" s="180"/>
      <c r="T142" s="180"/>
      <c r="U142" s="180"/>
      <c r="V142" s="180"/>
      <c r="W142" s="180"/>
      <c r="X142" s="180"/>
      <c r="Y142" s="180">
        <v>1370</v>
      </c>
      <c r="Z142" s="180" t="s">
        <v>443</v>
      </c>
      <c r="AA142" s="180" t="s">
        <v>444</v>
      </c>
      <c r="AB142" s="180">
        <v>10643.700999999999</v>
      </c>
      <c r="AC142" s="180">
        <v>12878.878000000001</v>
      </c>
      <c r="AD142" s="180">
        <v>1</v>
      </c>
      <c r="AE142" s="180">
        <v>0</v>
      </c>
      <c r="AF142" s="180">
        <v>1</v>
      </c>
      <c r="AG142" s="180">
        <v>0</v>
      </c>
      <c r="AH142" s="180">
        <v>10643.7</v>
      </c>
      <c r="AI142" s="180">
        <v>12878.88</v>
      </c>
      <c r="AJ142" s="180">
        <v>0</v>
      </c>
      <c r="AK142" s="180">
        <v>0</v>
      </c>
      <c r="AL142" s="180">
        <v>0</v>
      </c>
      <c r="AM142">
        <v>1</v>
      </c>
    </row>
    <row r="143" spans="1:39" x14ac:dyDescent="0.25">
      <c r="A143" s="180" t="s">
        <v>1834</v>
      </c>
      <c r="B143" s="180">
        <v>1</v>
      </c>
      <c r="C143" s="181">
        <v>46266</v>
      </c>
      <c r="D143" s="180" t="s">
        <v>170</v>
      </c>
      <c r="E143" s="180">
        <v>2</v>
      </c>
      <c r="F143" s="180" t="s">
        <v>7</v>
      </c>
      <c r="G143" s="180" t="s">
        <v>723</v>
      </c>
      <c r="H143" s="180">
        <v>6189</v>
      </c>
      <c r="I143" s="180" t="s">
        <v>724</v>
      </c>
      <c r="J143" s="180">
        <v>1454</v>
      </c>
      <c r="K143" s="180" t="s">
        <v>703</v>
      </c>
      <c r="L143" s="180" t="s">
        <v>704</v>
      </c>
      <c r="M143" s="180"/>
      <c r="N143" s="180"/>
      <c r="O143" s="180"/>
      <c r="P143" s="180">
        <v>1074</v>
      </c>
      <c r="Q143" s="180" t="s">
        <v>717</v>
      </c>
      <c r="R143" s="180" t="s">
        <v>718</v>
      </c>
      <c r="S143" s="180"/>
      <c r="T143" s="180"/>
      <c r="U143" s="180"/>
      <c r="V143" s="180"/>
      <c r="W143" s="180"/>
      <c r="X143" s="180"/>
      <c r="Y143" s="180">
        <v>1370</v>
      </c>
      <c r="Z143" s="180" t="s">
        <v>443</v>
      </c>
      <c r="AA143" s="180" t="s">
        <v>444</v>
      </c>
      <c r="AB143" s="180">
        <v>6764.5159999999996</v>
      </c>
      <c r="AC143" s="180">
        <v>8185.0649999999996</v>
      </c>
      <c r="AD143" s="180">
        <v>3</v>
      </c>
      <c r="AE143" s="180">
        <v>0</v>
      </c>
      <c r="AF143" s="180">
        <v>3</v>
      </c>
      <c r="AG143" s="180">
        <v>0</v>
      </c>
      <c r="AH143" s="180">
        <v>20293.55</v>
      </c>
      <c r="AI143" s="180">
        <v>24555.19</v>
      </c>
      <c r="AJ143" s="180">
        <v>1</v>
      </c>
      <c r="AK143" s="180">
        <v>3</v>
      </c>
      <c r="AL143" s="180">
        <v>0</v>
      </c>
      <c r="AM143">
        <v>1</v>
      </c>
    </row>
    <row r="144" spans="1:39" x14ac:dyDescent="0.25">
      <c r="A144" s="180" t="s">
        <v>1834</v>
      </c>
      <c r="B144" s="180">
        <v>1</v>
      </c>
      <c r="C144" s="181">
        <v>46266</v>
      </c>
      <c r="D144" s="180" t="s">
        <v>170</v>
      </c>
      <c r="E144" s="180">
        <v>2</v>
      </c>
      <c r="F144" s="180" t="s">
        <v>7</v>
      </c>
      <c r="G144" s="180" t="s">
        <v>725</v>
      </c>
      <c r="H144" s="180">
        <v>6190</v>
      </c>
      <c r="I144" s="180" t="s">
        <v>726</v>
      </c>
      <c r="J144" s="180">
        <v>1454</v>
      </c>
      <c r="K144" s="180" t="s">
        <v>703</v>
      </c>
      <c r="L144" s="180" t="s">
        <v>704</v>
      </c>
      <c r="M144" s="180"/>
      <c r="N144" s="180"/>
      <c r="O144" s="180"/>
      <c r="P144" s="180">
        <v>1074</v>
      </c>
      <c r="Q144" s="180" t="s">
        <v>717</v>
      </c>
      <c r="R144" s="180" t="s">
        <v>718</v>
      </c>
      <c r="S144" s="180"/>
      <c r="T144" s="180"/>
      <c r="U144" s="180"/>
      <c r="V144" s="180"/>
      <c r="W144" s="180"/>
      <c r="X144" s="180"/>
      <c r="Y144" s="180">
        <v>1370</v>
      </c>
      <c r="Z144" s="180" t="s">
        <v>443</v>
      </c>
      <c r="AA144" s="180" t="s">
        <v>444</v>
      </c>
      <c r="AB144" s="180">
        <v>6764.5159999999996</v>
      </c>
      <c r="AC144" s="180">
        <v>8185.0649999999996</v>
      </c>
      <c r="AD144" s="180">
        <v>3</v>
      </c>
      <c r="AE144" s="180">
        <v>0</v>
      </c>
      <c r="AF144" s="180">
        <v>3</v>
      </c>
      <c r="AG144" s="180">
        <v>0</v>
      </c>
      <c r="AH144" s="180">
        <v>20293.55</v>
      </c>
      <c r="AI144" s="180">
        <v>24555.19</v>
      </c>
      <c r="AJ144" s="180">
        <v>0</v>
      </c>
      <c r="AK144" s="180">
        <v>0</v>
      </c>
      <c r="AL144" s="180">
        <v>0</v>
      </c>
      <c r="AM144">
        <v>1</v>
      </c>
    </row>
    <row r="145" spans="1:39" x14ac:dyDescent="0.25">
      <c r="A145" s="180" t="s">
        <v>1834</v>
      </c>
      <c r="B145" s="180">
        <v>1</v>
      </c>
      <c r="C145" s="181">
        <v>46266</v>
      </c>
      <c r="D145" s="180" t="s">
        <v>170</v>
      </c>
      <c r="E145" s="180">
        <v>2</v>
      </c>
      <c r="F145" s="180" t="s">
        <v>7</v>
      </c>
      <c r="G145" s="180" t="s">
        <v>733</v>
      </c>
      <c r="H145" s="180">
        <v>6208</v>
      </c>
      <c r="I145" s="180" t="s">
        <v>734</v>
      </c>
      <c r="J145" s="180">
        <v>1454</v>
      </c>
      <c r="K145" s="180" t="s">
        <v>703</v>
      </c>
      <c r="L145" s="180" t="s">
        <v>704</v>
      </c>
      <c r="M145" s="180"/>
      <c r="N145" s="180"/>
      <c r="O145" s="180"/>
      <c r="P145" s="180">
        <v>1075</v>
      </c>
      <c r="Q145" s="180" t="s">
        <v>705</v>
      </c>
      <c r="R145" s="180" t="s">
        <v>706</v>
      </c>
      <c r="S145" s="180"/>
      <c r="T145" s="180"/>
      <c r="U145" s="180"/>
      <c r="V145" s="180"/>
      <c r="W145" s="180"/>
      <c r="X145" s="180"/>
      <c r="Y145" s="180">
        <v>1370</v>
      </c>
      <c r="Z145" s="180" t="s">
        <v>443</v>
      </c>
      <c r="AA145" s="180" t="s">
        <v>444</v>
      </c>
      <c r="AB145" s="180">
        <v>10296.624</v>
      </c>
      <c r="AC145" s="180">
        <v>12458.915000000001</v>
      </c>
      <c r="AD145" s="180">
        <v>8</v>
      </c>
      <c r="AE145" s="180">
        <v>0</v>
      </c>
      <c r="AF145" s="180">
        <v>8</v>
      </c>
      <c r="AG145" s="180">
        <v>0</v>
      </c>
      <c r="AH145" s="180">
        <v>82372.990000000005</v>
      </c>
      <c r="AI145" s="180">
        <v>99671.32</v>
      </c>
      <c r="AJ145" s="180">
        <v>0</v>
      </c>
      <c r="AK145" s="180">
        <v>0</v>
      </c>
      <c r="AL145" s="180">
        <v>0</v>
      </c>
      <c r="AM145">
        <v>1</v>
      </c>
    </row>
    <row r="146" spans="1:39" x14ac:dyDescent="0.25">
      <c r="A146" s="180" t="s">
        <v>1834</v>
      </c>
      <c r="B146" s="180">
        <v>1</v>
      </c>
      <c r="C146" s="181">
        <v>46266</v>
      </c>
      <c r="D146" s="180" t="s">
        <v>170</v>
      </c>
      <c r="E146" s="180">
        <v>2</v>
      </c>
      <c r="F146" s="180" t="s">
        <v>7</v>
      </c>
      <c r="G146" s="180" t="s">
        <v>735</v>
      </c>
      <c r="H146" s="180">
        <v>6209</v>
      </c>
      <c r="I146" s="180" t="s">
        <v>736</v>
      </c>
      <c r="J146" s="180">
        <v>1454</v>
      </c>
      <c r="K146" s="180" t="s">
        <v>703</v>
      </c>
      <c r="L146" s="180" t="s">
        <v>704</v>
      </c>
      <c r="M146" s="180"/>
      <c r="N146" s="180"/>
      <c r="O146" s="180"/>
      <c r="P146" s="180">
        <v>1074</v>
      </c>
      <c r="Q146" s="180" t="s">
        <v>717</v>
      </c>
      <c r="R146" s="180" t="s">
        <v>718</v>
      </c>
      <c r="S146" s="180"/>
      <c r="T146" s="180"/>
      <c r="U146" s="180"/>
      <c r="V146" s="180"/>
      <c r="W146" s="180"/>
      <c r="X146" s="180"/>
      <c r="Y146" s="180">
        <v>1370</v>
      </c>
      <c r="Z146" s="180" t="s">
        <v>443</v>
      </c>
      <c r="AA146" s="180" t="s">
        <v>444</v>
      </c>
      <c r="AB146" s="180">
        <v>6841.3860000000004</v>
      </c>
      <c r="AC146" s="180">
        <v>8278.0759999999991</v>
      </c>
      <c r="AD146" s="180">
        <v>16</v>
      </c>
      <c r="AE146" s="180">
        <v>0</v>
      </c>
      <c r="AF146" s="180">
        <v>16</v>
      </c>
      <c r="AG146" s="180">
        <v>0</v>
      </c>
      <c r="AH146" s="180">
        <v>109462.17</v>
      </c>
      <c r="AI146" s="180">
        <v>132449.22</v>
      </c>
      <c r="AJ146" s="180">
        <v>0</v>
      </c>
      <c r="AK146" s="180">
        <v>0</v>
      </c>
      <c r="AL146" s="180">
        <v>0</v>
      </c>
      <c r="AM146">
        <v>1</v>
      </c>
    </row>
    <row r="147" spans="1:39" x14ac:dyDescent="0.25">
      <c r="A147" s="180" t="s">
        <v>1834</v>
      </c>
      <c r="B147" s="180">
        <v>1</v>
      </c>
      <c r="C147" s="181">
        <v>46266</v>
      </c>
      <c r="D147" s="180" t="s">
        <v>170</v>
      </c>
      <c r="E147" s="180">
        <v>2</v>
      </c>
      <c r="F147" s="180" t="s">
        <v>7</v>
      </c>
      <c r="G147" s="180" t="s">
        <v>1043</v>
      </c>
      <c r="H147" s="180">
        <v>6743</v>
      </c>
      <c r="I147" s="180" t="s">
        <v>1044</v>
      </c>
      <c r="J147" s="180">
        <v>1419</v>
      </c>
      <c r="K147" s="180" t="s">
        <v>615</v>
      </c>
      <c r="L147" s="180" t="s">
        <v>616</v>
      </c>
      <c r="M147" s="180"/>
      <c r="N147" s="180"/>
      <c r="O147" s="180"/>
      <c r="P147" s="180">
        <v>1333</v>
      </c>
      <c r="Q147" s="180" t="s">
        <v>1045</v>
      </c>
      <c r="R147" s="180" t="s">
        <v>1046</v>
      </c>
      <c r="S147" s="180"/>
      <c r="T147" s="180"/>
      <c r="U147" s="180"/>
      <c r="V147" s="180"/>
      <c r="W147" s="180"/>
      <c r="X147" s="180"/>
      <c r="Y147" s="180">
        <v>1369</v>
      </c>
      <c r="Z147" s="180" t="s">
        <v>397</v>
      </c>
      <c r="AA147" s="180" t="s">
        <v>398</v>
      </c>
      <c r="AB147" s="180">
        <v>29897.16</v>
      </c>
      <c r="AC147" s="180">
        <v>36175.563999999998</v>
      </c>
      <c r="AD147" s="180">
        <v>0.16669999999999999</v>
      </c>
      <c r="AE147" s="180">
        <v>0</v>
      </c>
      <c r="AF147" s="180">
        <v>0.16669999999999999</v>
      </c>
      <c r="AG147" s="180">
        <v>0</v>
      </c>
      <c r="AH147" s="180">
        <v>4982.8599999999997</v>
      </c>
      <c r="AI147" s="180">
        <v>6029.26</v>
      </c>
      <c r="AJ147" s="180">
        <v>0</v>
      </c>
      <c r="AK147" s="180">
        <v>0</v>
      </c>
      <c r="AL147" s="180">
        <v>0</v>
      </c>
      <c r="AM147">
        <v>1</v>
      </c>
    </row>
    <row r="148" spans="1:39" x14ac:dyDescent="0.25">
      <c r="A148" s="180" t="s">
        <v>1834</v>
      </c>
      <c r="B148" s="180">
        <v>1</v>
      </c>
      <c r="C148" s="181">
        <v>46266</v>
      </c>
      <c r="D148" s="180" t="s">
        <v>170</v>
      </c>
      <c r="E148" s="180">
        <v>2</v>
      </c>
      <c r="F148" s="180" t="s">
        <v>7</v>
      </c>
      <c r="G148" s="180" t="s">
        <v>771</v>
      </c>
      <c r="H148" s="180">
        <v>6874</v>
      </c>
      <c r="I148" s="180" t="s">
        <v>772</v>
      </c>
      <c r="J148" s="180">
        <v>1450</v>
      </c>
      <c r="K148" s="180" t="s">
        <v>677</v>
      </c>
      <c r="L148" s="180" t="s">
        <v>678</v>
      </c>
      <c r="M148" s="180"/>
      <c r="N148" s="180"/>
      <c r="O148" s="180"/>
      <c r="P148" s="180">
        <v>1078</v>
      </c>
      <c r="Q148" s="180" t="s">
        <v>773</v>
      </c>
      <c r="R148" s="180" t="s">
        <v>774</v>
      </c>
      <c r="S148" s="180"/>
      <c r="T148" s="180"/>
      <c r="U148" s="180"/>
      <c r="V148" s="180"/>
      <c r="W148" s="180"/>
      <c r="X148" s="180"/>
      <c r="Y148" s="180">
        <v>1370</v>
      </c>
      <c r="Z148" s="180" t="s">
        <v>443</v>
      </c>
      <c r="AA148" s="180" t="s">
        <v>444</v>
      </c>
      <c r="AB148" s="180">
        <v>3873.297</v>
      </c>
      <c r="AC148" s="180">
        <v>4686.6899999999996</v>
      </c>
      <c r="AD148" s="180">
        <v>10</v>
      </c>
      <c r="AE148" s="180">
        <v>0</v>
      </c>
      <c r="AF148" s="180">
        <v>10</v>
      </c>
      <c r="AG148" s="180">
        <v>0</v>
      </c>
      <c r="AH148" s="180">
        <v>38732.97</v>
      </c>
      <c r="AI148" s="180">
        <v>46866.9</v>
      </c>
      <c r="AJ148" s="180">
        <v>0</v>
      </c>
      <c r="AK148" s="180">
        <v>0</v>
      </c>
      <c r="AL148" s="180">
        <v>0</v>
      </c>
      <c r="AM148">
        <v>1</v>
      </c>
    </row>
    <row r="149" spans="1:39" x14ac:dyDescent="0.25">
      <c r="A149" s="180" t="s">
        <v>1834</v>
      </c>
      <c r="B149" s="180">
        <v>1</v>
      </c>
      <c r="C149" s="181">
        <v>46266</v>
      </c>
      <c r="D149" s="180" t="s">
        <v>170</v>
      </c>
      <c r="E149" s="180">
        <v>2</v>
      </c>
      <c r="F149" s="180" t="s">
        <v>7</v>
      </c>
      <c r="G149" s="180" t="s">
        <v>775</v>
      </c>
      <c r="H149" s="180">
        <v>6875</v>
      </c>
      <c r="I149" s="180" t="s">
        <v>776</v>
      </c>
      <c r="J149" s="180">
        <v>1450</v>
      </c>
      <c r="K149" s="180" t="s">
        <v>677</v>
      </c>
      <c r="L149" s="180" t="s">
        <v>678</v>
      </c>
      <c r="M149" s="180"/>
      <c r="N149" s="180"/>
      <c r="O149" s="180"/>
      <c r="P149" s="180">
        <v>1078</v>
      </c>
      <c r="Q149" s="180" t="s">
        <v>773</v>
      </c>
      <c r="R149" s="180" t="s">
        <v>774</v>
      </c>
      <c r="S149" s="180"/>
      <c r="T149" s="180"/>
      <c r="U149" s="180"/>
      <c r="V149" s="180"/>
      <c r="W149" s="180"/>
      <c r="X149" s="180"/>
      <c r="Y149" s="180">
        <v>1370</v>
      </c>
      <c r="Z149" s="180" t="s">
        <v>443</v>
      </c>
      <c r="AA149" s="180" t="s">
        <v>444</v>
      </c>
      <c r="AB149" s="180">
        <v>3873.297</v>
      </c>
      <c r="AC149" s="180">
        <v>4686.6899999999996</v>
      </c>
      <c r="AD149" s="180">
        <v>10</v>
      </c>
      <c r="AE149" s="180">
        <v>0</v>
      </c>
      <c r="AF149" s="180">
        <v>10</v>
      </c>
      <c r="AG149" s="180">
        <v>0</v>
      </c>
      <c r="AH149" s="180">
        <v>38732.97</v>
      </c>
      <c r="AI149" s="180">
        <v>46866.9</v>
      </c>
      <c r="AJ149" s="180">
        <v>0</v>
      </c>
      <c r="AK149" s="180">
        <v>0</v>
      </c>
      <c r="AL149" s="180">
        <v>0</v>
      </c>
      <c r="AM149">
        <v>1</v>
      </c>
    </row>
    <row r="150" spans="1:39" x14ac:dyDescent="0.25">
      <c r="A150" s="180" t="s">
        <v>1834</v>
      </c>
      <c r="B150" s="180">
        <v>1</v>
      </c>
      <c r="C150" s="181">
        <v>46266</v>
      </c>
      <c r="D150" s="180" t="s">
        <v>170</v>
      </c>
      <c r="E150" s="180">
        <v>2</v>
      </c>
      <c r="F150" s="180" t="s">
        <v>7</v>
      </c>
      <c r="G150" s="180" t="s">
        <v>785</v>
      </c>
      <c r="H150" s="180">
        <v>7081</v>
      </c>
      <c r="I150" s="180" t="s">
        <v>786</v>
      </c>
      <c r="J150" s="180">
        <v>1450</v>
      </c>
      <c r="K150" s="180" t="s">
        <v>677</v>
      </c>
      <c r="L150" s="180" t="s">
        <v>678</v>
      </c>
      <c r="M150" s="180"/>
      <c r="N150" s="180"/>
      <c r="O150" s="180"/>
      <c r="P150" s="180">
        <v>1259</v>
      </c>
      <c r="Q150" s="180" t="s">
        <v>787</v>
      </c>
      <c r="R150" s="180" t="s">
        <v>788</v>
      </c>
      <c r="S150" s="180"/>
      <c r="T150" s="180"/>
      <c r="U150" s="180"/>
      <c r="V150" s="180"/>
      <c r="W150" s="180"/>
      <c r="X150" s="180"/>
      <c r="Y150" s="180">
        <v>1370</v>
      </c>
      <c r="Z150" s="180" t="s">
        <v>443</v>
      </c>
      <c r="AA150" s="180" t="s">
        <v>444</v>
      </c>
      <c r="AB150" s="180">
        <v>3776.1930000000002</v>
      </c>
      <c r="AC150" s="180">
        <v>4682.4799999999996</v>
      </c>
      <c r="AD150" s="180">
        <v>2</v>
      </c>
      <c r="AE150" s="180">
        <v>0</v>
      </c>
      <c r="AF150" s="180">
        <v>2</v>
      </c>
      <c r="AG150" s="180">
        <v>0</v>
      </c>
      <c r="AH150" s="180">
        <v>7552.39</v>
      </c>
      <c r="AI150" s="180">
        <v>9364.9599999999991</v>
      </c>
      <c r="AJ150" s="180">
        <v>1</v>
      </c>
      <c r="AK150" s="180">
        <v>2</v>
      </c>
      <c r="AL150" s="180">
        <v>0</v>
      </c>
      <c r="AM150">
        <v>1</v>
      </c>
    </row>
    <row r="151" spans="1:39" x14ac:dyDescent="0.25">
      <c r="A151" s="180" t="s">
        <v>1834</v>
      </c>
      <c r="B151" s="180">
        <v>1</v>
      </c>
      <c r="C151" s="181">
        <v>46266</v>
      </c>
      <c r="D151" s="180" t="s">
        <v>170</v>
      </c>
      <c r="E151" s="180">
        <v>2</v>
      </c>
      <c r="F151" s="180" t="s">
        <v>7</v>
      </c>
      <c r="G151" s="180" t="s">
        <v>801</v>
      </c>
      <c r="H151" s="180">
        <v>7239</v>
      </c>
      <c r="I151" s="180" t="s">
        <v>802</v>
      </c>
      <c r="J151" s="180">
        <v>1193</v>
      </c>
      <c r="K151" s="180" t="s">
        <v>549</v>
      </c>
      <c r="L151" s="180" t="s">
        <v>550</v>
      </c>
      <c r="M151" s="180"/>
      <c r="N151" s="180"/>
      <c r="O151" s="180"/>
      <c r="P151" s="180">
        <v>1094</v>
      </c>
      <c r="Q151" s="180" t="s">
        <v>795</v>
      </c>
      <c r="R151" s="180" t="s">
        <v>796</v>
      </c>
      <c r="S151" s="180"/>
      <c r="T151" s="180"/>
      <c r="U151" s="180"/>
      <c r="V151" s="180"/>
      <c r="W151" s="180"/>
      <c r="X151" s="180"/>
      <c r="Y151" s="180">
        <v>1375</v>
      </c>
      <c r="Z151" s="180" t="s">
        <v>357</v>
      </c>
      <c r="AA151" s="180" t="s">
        <v>358</v>
      </c>
      <c r="AB151" s="180">
        <v>9555.48</v>
      </c>
      <c r="AC151" s="180">
        <v>11844.017</v>
      </c>
      <c r="AD151" s="180">
        <v>2</v>
      </c>
      <c r="AE151" s="180">
        <v>0</v>
      </c>
      <c r="AF151" s="180">
        <v>2</v>
      </c>
      <c r="AG151" s="180">
        <v>0</v>
      </c>
      <c r="AH151" s="180">
        <v>19110.96</v>
      </c>
      <c r="AI151" s="180">
        <v>23688.03</v>
      </c>
      <c r="AJ151" s="180">
        <v>0</v>
      </c>
      <c r="AK151" s="180">
        <v>0</v>
      </c>
      <c r="AL151" s="180">
        <v>0</v>
      </c>
      <c r="AM151">
        <v>1</v>
      </c>
    </row>
    <row r="152" spans="1:39" x14ac:dyDescent="0.25">
      <c r="A152" s="180" t="s">
        <v>1834</v>
      </c>
      <c r="B152" s="180">
        <v>1</v>
      </c>
      <c r="C152" s="181">
        <v>46266</v>
      </c>
      <c r="D152" s="180" t="s">
        <v>170</v>
      </c>
      <c r="E152" s="180">
        <v>2</v>
      </c>
      <c r="F152" s="180" t="s">
        <v>7</v>
      </c>
      <c r="G152" s="180" t="s">
        <v>827</v>
      </c>
      <c r="H152" s="180">
        <v>7784</v>
      </c>
      <c r="I152" s="180" t="s">
        <v>828</v>
      </c>
      <c r="J152" s="180">
        <v>1193</v>
      </c>
      <c r="K152" s="180" t="s">
        <v>549</v>
      </c>
      <c r="L152" s="180" t="s">
        <v>550</v>
      </c>
      <c r="M152" s="180"/>
      <c r="N152" s="180"/>
      <c r="O152" s="180"/>
      <c r="P152" s="180">
        <v>1098</v>
      </c>
      <c r="Q152" s="180" t="s">
        <v>355</v>
      </c>
      <c r="R152" s="180" t="s">
        <v>356</v>
      </c>
      <c r="S152" s="180"/>
      <c r="T152" s="180"/>
      <c r="U152" s="180"/>
      <c r="V152" s="180"/>
      <c r="W152" s="180"/>
      <c r="X152" s="180"/>
      <c r="Y152" s="180">
        <v>1375</v>
      </c>
      <c r="Z152" s="180" t="s">
        <v>357</v>
      </c>
      <c r="AA152" s="180" t="s">
        <v>358</v>
      </c>
      <c r="AB152" s="180">
        <v>41185.08</v>
      </c>
      <c r="AC152" s="180">
        <v>51028.311000000002</v>
      </c>
      <c r="AD152" s="180">
        <v>0.3</v>
      </c>
      <c r="AE152" s="180">
        <v>0</v>
      </c>
      <c r="AF152" s="180">
        <v>0.3</v>
      </c>
      <c r="AG152" s="180">
        <v>0</v>
      </c>
      <c r="AH152" s="180">
        <v>12355.52</v>
      </c>
      <c r="AI152" s="180">
        <v>15308.49</v>
      </c>
      <c r="AJ152" s="180">
        <v>0</v>
      </c>
      <c r="AK152" s="180">
        <v>0</v>
      </c>
      <c r="AL152" s="180">
        <v>0</v>
      </c>
      <c r="AM152">
        <v>1</v>
      </c>
    </row>
    <row r="153" spans="1:39" x14ac:dyDescent="0.25">
      <c r="A153" s="180" t="s">
        <v>1834</v>
      </c>
      <c r="B153" s="180">
        <v>1</v>
      </c>
      <c r="C153" s="181">
        <v>46266</v>
      </c>
      <c r="D153" s="180" t="s">
        <v>170</v>
      </c>
      <c r="E153" s="180">
        <v>2</v>
      </c>
      <c r="F153" s="180" t="s">
        <v>7</v>
      </c>
      <c r="G153" s="180" t="s">
        <v>1603</v>
      </c>
      <c r="H153" s="180">
        <v>7808</v>
      </c>
      <c r="I153" s="180" t="s">
        <v>1604</v>
      </c>
      <c r="J153" s="180"/>
      <c r="K153" s="180"/>
      <c r="L153" s="180"/>
      <c r="M153" s="180"/>
      <c r="N153" s="180"/>
      <c r="O153" s="180"/>
      <c r="P153" s="180">
        <v>1069</v>
      </c>
      <c r="Q153" s="180" t="s">
        <v>383</v>
      </c>
      <c r="R153" s="180" t="s">
        <v>384</v>
      </c>
      <c r="S153" s="180"/>
      <c r="T153" s="180"/>
      <c r="U153" s="180"/>
      <c r="V153" s="180"/>
      <c r="W153" s="180"/>
      <c r="X153" s="180"/>
      <c r="Y153" s="180">
        <v>1374</v>
      </c>
      <c r="Z153" s="180" t="s">
        <v>379</v>
      </c>
      <c r="AA153" s="180" t="s">
        <v>380</v>
      </c>
      <c r="AB153" s="180">
        <v>52425.891000000003</v>
      </c>
      <c r="AC153" s="180">
        <v>65008.107000000004</v>
      </c>
      <c r="AD153" s="180">
        <v>6.6699999999999995E-2</v>
      </c>
      <c r="AE153" s="180">
        <v>0</v>
      </c>
      <c r="AF153" s="180">
        <v>6.6699999999999995E-2</v>
      </c>
      <c r="AG153" s="180">
        <v>0</v>
      </c>
      <c r="AH153" s="180">
        <v>3495.06</v>
      </c>
      <c r="AI153" s="180">
        <v>4333.87</v>
      </c>
      <c r="AJ153" s="180">
        <v>0</v>
      </c>
      <c r="AK153" s="180">
        <v>0</v>
      </c>
      <c r="AL153" s="180">
        <v>0</v>
      </c>
      <c r="AM153">
        <v>1</v>
      </c>
    </row>
    <row r="154" spans="1:39" x14ac:dyDescent="0.25">
      <c r="A154" s="180" t="s">
        <v>1834</v>
      </c>
      <c r="B154" s="180">
        <v>1</v>
      </c>
      <c r="C154" s="181">
        <v>46266</v>
      </c>
      <c r="D154" s="180" t="s">
        <v>170</v>
      </c>
      <c r="E154" s="180">
        <v>2</v>
      </c>
      <c r="F154" s="180" t="s">
        <v>7</v>
      </c>
      <c r="G154" s="180" t="s">
        <v>835</v>
      </c>
      <c r="H154" s="180">
        <v>8130</v>
      </c>
      <c r="I154" s="180" t="s">
        <v>836</v>
      </c>
      <c r="J154" s="180">
        <v>1006</v>
      </c>
      <c r="K154" s="180" t="s">
        <v>393</v>
      </c>
      <c r="L154" s="180" t="s">
        <v>394</v>
      </c>
      <c r="M154" s="180"/>
      <c r="N154" s="180"/>
      <c r="O154" s="180"/>
      <c r="P154" s="180">
        <v>1005</v>
      </c>
      <c r="Q154" s="180" t="s">
        <v>625</v>
      </c>
      <c r="R154" s="180" t="s">
        <v>626</v>
      </c>
      <c r="S154" s="180"/>
      <c r="T154" s="180"/>
      <c r="U154" s="180"/>
      <c r="V154" s="180"/>
      <c r="W154" s="180"/>
      <c r="X154" s="180"/>
      <c r="Y154" s="180">
        <v>1369</v>
      </c>
      <c r="Z154" s="180" t="s">
        <v>397</v>
      </c>
      <c r="AA154" s="180" t="s">
        <v>398</v>
      </c>
      <c r="AB154" s="180">
        <v>13208.811</v>
      </c>
      <c r="AC154" s="180">
        <v>16378.924999999999</v>
      </c>
      <c r="AD154" s="180">
        <v>1</v>
      </c>
      <c r="AE154" s="180">
        <v>0</v>
      </c>
      <c r="AF154" s="180">
        <v>1</v>
      </c>
      <c r="AG154" s="180">
        <v>0</v>
      </c>
      <c r="AH154" s="180">
        <v>13208.81</v>
      </c>
      <c r="AI154" s="180">
        <v>16378.93</v>
      </c>
      <c r="AJ154" s="180">
        <v>0</v>
      </c>
      <c r="AK154" s="180">
        <v>0</v>
      </c>
      <c r="AL154" s="180">
        <v>0</v>
      </c>
      <c r="AM154">
        <v>1</v>
      </c>
    </row>
    <row r="155" spans="1:39" x14ac:dyDescent="0.25">
      <c r="A155" s="180" t="s">
        <v>1834</v>
      </c>
      <c r="B155" s="180">
        <v>1</v>
      </c>
      <c r="C155" s="181">
        <v>46266</v>
      </c>
      <c r="D155" s="180" t="s">
        <v>170</v>
      </c>
      <c r="E155" s="180">
        <v>2</v>
      </c>
      <c r="F155" s="180" t="s">
        <v>7</v>
      </c>
      <c r="G155" s="180" t="s">
        <v>1067</v>
      </c>
      <c r="H155" s="180">
        <v>8622</v>
      </c>
      <c r="I155" s="180" t="s">
        <v>1068</v>
      </c>
      <c r="J155" s="180">
        <v>1193</v>
      </c>
      <c r="K155" s="180" t="s">
        <v>549</v>
      </c>
      <c r="L155" s="180" t="s">
        <v>550</v>
      </c>
      <c r="M155" s="180"/>
      <c r="N155" s="180"/>
      <c r="O155" s="180"/>
      <c r="P155" s="180"/>
      <c r="Q155" s="180"/>
      <c r="R155" s="180"/>
      <c r="S155" s="180"/>
      <c r="T155" s="180"/>
      <c r="U155" s="180"/>
      <c r="V155" s="180"/>
      <c r="W155" s="180"/>
      <c r="X155" s="180"/>
      <c r="Y155" s="180">
        <v>1375</v>
      </c>
      <c r="Z155" s="180" t="s">
        <v>357</v>
      </c>
      <c r="AA155" s="180" t="s">
        <v>358</v>
      </c>
      <c r="AB155" s="180">
        <v>51252.5</v>
      </c>
      <c r="AC155" s="180">
        <v>63501.847999999998</v>
      </c>
      <c r="AD155" s="180">
        <v>0.2</v>
      </c>
      <c r="AE155" s="180">
        <v>0</v>
      </c>
      <c r="AF155" s="180">
        <v>0.2</v>
      </c>
      <c r="AG155" s="180">
        <v>0</v>
      </c>
      <c r="AH155" s="180">
        <v>10250.5</v>
      </c>
      <c r="AI155" s="180">
        <v>12700.37</v>
      </c>
      <c r="AJ155" s="180">
        <v>0</v>
      </c>
      <c r="AK155" s="180">
        <v>0</v>
      </c>
      <c r="AL155" s="180">
        <v>0</v>
      </c>
      <c r="AM155">
        <v>1</v>
      </c>
    </row>
    <row r="156" spans="1:39" x14ac:dyDescent="0.25">
      <c r="A156" s="180" t="s">
        <v>1834</v>
      </c>
      <c r="B156" s="180">
        <v>1</v>
      </c>
      <c r="C156" s="181">
        <v>46266</v>
      </c>
      <c r="D156" s="180" t="s">
        <v>170</v>
      </c>
      <c r="E156" s="180">
        <v>2</v>
      </c>
      <c r="F156" s="180" t="s">
        <v>7</v>
      </c>
      <c r="G156" s="180" t="s">
        <v>887</v>
      </c>
      <c r="H156" s="180">
        <v>8805</v>
      </c>
      <c r="I156" s="180" t="s">
        <v>888</v>
      </c>
      <c r="J156" s="180">
        <v>1064</v>
      </c>
      <c r="K156" s="180" t="s">
        <v>489</v>
      </c>
      <c r="L156" s="180" t="s">
        <v>490</v>
      </c>
      <c r="M156" s="180"/>
      <c r="N156" s="180"/>
      <c r="O156" s="180"/>
      <c r="P156" s="180">
        <v>1066</v>
      </c>
      <c r="Q156" s="180" t="s">
        <v>491</v>
      </c>
      <c r="R156" s="180" t="s">
        <v>492</v>
      </c>
      <c r="S156" s="180"/>
      <c r="T156" s="180"/>
      <c r="U156" s="180"/>
      <c r="V156" s="180"/>
      <c r="W156" s="180"/>
      <c r="X156" s="180"/>
      <c r="Y156" s="180">
        <v>1373</v>
      </c>
      <c r="Z156" s="180" t="s">
        <v>429</v>
      </c>
      <c r="AA156" s="180" t="s">
        <v>430</v>
      </c>
      <c r="AB156" s="180">
        <v>23423.601999999999</v>
      </c>
      <c r="AC156" s="180">
        <v>28342.558000000001</v>
      </c>
      <c r="AD156" s="180">
        <v>1.3571</v>
      </c>
      <c r="AE156" s="180">
        <v>0</v>
      </c>
      <c r="AF156" s="180">
        <v>1.3571</v>
      </c>
      <c r="AG156" s="180">
        <v>0</v>
      </c>
      <c r="AH156" s="180">
        <v>31789.17</v>
      </c>
      <c r="AI156" s="180">
        <v>38464.9</v>
      </c>
      <c r="AJ156" s="180">
        <v>0</v>
      </c>
      <c r="AK156" s="180">
        <v>0</v>
      </c>
      <c r="AL156" s="180">
        <v>0</v>
      </c>
      <c r="AM156">
        <v>1</v>
      </c>
    </row>
    <row r="157" spans="1:39" x14ac:dyDescent="0.25">
      <c r="A157" s="180" t="s">
        <v>1834</v>
      </c>
      <c r="B157" s="180">
        <v>1</v>
      </c>
      <c r="C157" s="181">
        <v>46266</v>
      </c>
      <c r="D157" s="180" t="s">
        <v>170</v>
      </c>
      <c r="E157" s="180">
        <v>2</v>
      </c>
      <c r="F157" s="180" t="s">
        <v>7</v>
      </c>
      <c r="G157" s="180" t="s">
        <v>893</v>
      </c>
      <c r="H157" s="180">
        <v>10278</v>
      </c>
      <c r="I157" s="180" t="s">
        <v>894</v>
      </c>
      <c r="J157" s="180"/>
      <c r="K157" s="180"/>
      <c r="L157" s="180"/>
      <c r="M157" s="180"/>
      <c r="N157" s="180"/>
      <c r="O157" s="180"/>
      <c r="P157" s="180">
        <v>1005</v>
      </c>
      <c r="Q157" s="180" t="s">
        <v>625</v>
      </c>
      <c r="R157" s="180" t="s">
        <v>626</v>
      </c>
      <c r="S157" s="180"/>
      <c r="T157" s="180"/>
      <c r="U157" s="180"/>
      <c r="V157" s="180"/>
      <c r="W157" s="180"/>
      <c r="X157" s="180"/>
      <c r="Y157" s="180">
        <v>1369</v>
      </c>
      <c r="Z157" s="180" t="s">
        <v>397</v>
      </c>
      <c r="AA157" s="180" t="s">
        <v>398</v>
      </c>
      <c r="AB157" s="180">
        <v>14838.272000000001</v>
      </c>
      <c r="AC157" s="180">
        <v>18278.053</v>
      </c>
      <c r="AD157" s="180">
        <v>1.3</v>
      </c>
      <c r="AE157" s="180">
        <v>0</v>
      </c>
      <c r="AF157" s="180">
        <v>1.3</v>
      </c>
      <c r="AG157" s="180">
        <v>0</v>
      </c>
      <c r="AH157" s="180">
        <v>19289.75</v>
      </c>
      <c r="AI157" s="180">
        <v>23761.47</v>
      </c>
      <c r="AJ157" s="180">
        <v>0</v>
      </c>
      <c r="AK157" s="180">
        <v>0</v>
      </c>
      <c r="AL157" s="180">
        <v>0</v>
      </c>
      <c r="AM157">
        <v>1</v>
      </c>
    </row>
    <row r="158" spans="1:39" x14ac:dyDescent="0.25">
      <c r="A158" s="180" t="s">
        <v>1834</v>
      </c>
      <c r="B158" s="180">
        <v>1</v>
      </c>
      <c r="C158" s="181">
        <v>46266</v>
      </c>
      <c r="D158" s="180" t="s">
        <v>170</v>
      </c>
      <c r="E158" s="180">
        <v>2</v>
      </c>
      <c r="F158" s="180" t="s">
        <v>7</v>
      </c>
      <c r="G158" s="180" t="s">
        <v>899</v>
      </c>
      <c r="H158" s="180">
        <v>10352</v>
      </c>
      <c r="I158" s="180" t="s">
        <v>900</v>
      </c>
      <c r="J158" s="180">
        <v>1015</v>
      </c>
      <c r="K158" s="180" t="s">
        <v>605</v>
      </c>
      <c r="L158" s="180" t="s">
        <v>606</v>
      </c>
      <c r="M158" s="180"/>
      <c r="N158" s="180"/>
      <c r="O158" s="180"/>
      <c r="P158" s="180">
        <v>1236</v>
      </c>
      <c r="Q158" s="180" t="s">
        <v>901</v>
      </c>
      <c r="R158" s="180" t="s">
        <v>902</v>
      </c>
      <c r="S158" s="180"/>
      <c r="T158" s="180"/>
      <c r="U158" s="180"/>
      <c r="V158" s="180"/>
      <c r="W158" s="180"/>
      <c r="X158" s="180"/>
      <c r="Y158" s="180">
        <v>1374</v>
      </c>
      <c r="Z158" s="180" t="s">
        <v>379</v>
      </c>
      <c r="AA158" s="180" t="s">
        <v>380</v>
      </c>
      <c r="AB158" s="180">
        <v>51837.103999999999</v>
      </c>
      <c r="AC158" s="180">
        <v>62722.892999999996</v>
      </c>
      <c r="AD158" s="180">
        <v>0.33329999999999999</v>
      </c>
      <c r="AE158" s="180">
        <v>0</v>
      </c>
      <c r="AF158" s="180">
        <v>0.33329999999999999</v>
      </c>
      <c r="AG158" s="180">
        <v>0</v>
      </c>
      <c r="AH158" s="180">
        <v>17279.03</v>
      </c>
      <c r="AI158" s="180">
        <v>20907.63</v>
      </c>
      <c r="AJ158" s="180">
        <v>0</v>
      </c>
      <c r="AK158" s="180">
        <v>0</v>
      </c>
      <c r="AL158" s="180">
        <v>0</v>
      </c>
      <c r="AM158">
        <v>1</v>
      </c>
    </row>
    <row r="159" spans="1:39" x14ac:dyDescent="0.25">
      <c r="A159" s="180" t="s">
        <v>1834</v>
      </c>
      <c r="B159" s="180">
        <v>1</v>
      </c>
      <c r="C159" s="181">
        <v>46266</v>
      </c>
      <c r="D159" s="180" t="s">
        <v>170</v>
      </c>
      <c r="E159" s="180">
        <v>2</v>
      </c>
      <c r="F159" s="180" t="s">
        <v>7</v>
      </c>
      <c r="G159" s="180" t="s">
        <v>1075</v>
      </c>
      <c r="H159" s="180">
        <v>10411</v>
      </c>
      <c r="I159" s="180" t="s">
        <v>1076</v>
      </c>
      <c r="J159" s="180">
        <v>1416</v>
      </c>
      <c r="K159" s="180" t="s">
        <v>595</v>
      </c>
      <c r="L159" s="180" t="s">
        <v>596</v>
      </c>
      <c r="M159" s="180"/>
      <c r="N159" s="180"/>
      <c r="O159" s="180"/>
      <c r="P159" s="180"/>
      <c r="Q159" s="180"/>
      <c r="R159" s="180"/>
      <c r="S159" s="180"/>
      <c r="T159" s="180"/>
      <c r="U159" s="180"/>
      <c r="V159" s="180"/>
      <c r="W159" s="180"/>
      <c r="X159" s="180"/>
      <c r="Y159" s="180">
        <v>1372</v>
      </c>
      <c r="Z159" s="180" t="s">
        <v>389</v>
      </c>
      <c r="AA159" s="180" t="s">
        <v>390</v>
      </c>
      <c r="AB159" s="180">
        <v>8743.3709999999992</v>
      </c>
      <c r="AC159" s="180">
        <v>10841.781000000001</v>
      </c>
      <c r="AD159" s="180">
        <v>1</v>
      </c>
      <c r="AE159" s="180">
        <v>0.4</v>
      </c>
      <c r="AF159" s="180">
        <v>1.4</v>
      </c>
      <c r="AG159" s="180">
        <v>0</v>
      </c>
      <c r="AH159" s="180">
        <v>12240.72</v>
      </c>
      <c r="AI159" s="180">
        <v>15178.49</v>
      </c>
      <c r="AJ159" s="180">
        <v>0</v>
      </c>
      <c r="AK159" s="180">
        <v>0</v>
      </c>
      <c r="AL159" s="180">
        <v>0</v>
      </c>
      <c r="AM159">
        <v>1</v>
      </c>
    </row>
    <row r="160" spans="1:39" x14ac:dyDescent="0.25">
      <c r="A160" s="180" t="s">
        <v>1834</v>
      </c>
      <c r="B160" s="180">
        <v>1</v>
      </c>
      <c r="C160" s="181">
        <v>46266</v>
      </c>
      <c r="D160" s="180" t="s">
        <v>170</v>
      </c>
      <c r="E160" s="180">
        <v>2</v>
      </c>
      <c r="F160" s="180" t="s">
        <v>7</v>
      </c>
      <c r="G160" s="180" t="s">
        <v>903</v>
      </c>
      <c r="H160" s="180">
        <v>10412</v>
      </c>
      <c r="I160" s="180" t="s">
        <v>904</v>
      </c>
      <c r="J160" s="180">
        <v>1416</v>
      </c>
      <c r="K160" s="180" t="s">
        <v>595</v>
      </c>
      <c r="L160" s="180" t="s">
        <v>596</v>
      </c>
      <c r="M160" s="180"/>
      <c r="N160" s="180"/>
      <c r="O160" s="180"/>
      <c r="P160" s="180"/>
      <c r="Q160" s="180"/>
      <c r="R160" s="180"/>
      <c r="S160" s="180"/>
      <c r="T160" s="180"/>
      <c r="U160" s="180"/>
      <c r="V160" s="180"/>
      <c r="W160" s="180"/>
      <c r="X160" s="180"/>
      <c r="Y160" s="180">
        <v>1372</v>
      </c>
      <c r="Z160" s="180" t="s">
        <v>389</v>
      </c>
      <c r="AA160" s="180" t="s">
        <v>390</v>
      </c>
      <c r="AB160" s="180">
        <v>17137.009999999998</v>
      </c>
      <c r="AC160" s="180">
        <v>21249.892</v>
      </c>
      <c r="AD160" s="180">
        <v>1</v>
      </c>
      <c r="AE160" s="180">
        <v>0</v>
      </c>
      <c r="AF160" s="180">
        <v>1</v>
      </c>
      <c r="AG160" s="180">
        <v>0</v>
      </c>
      <c r="AH160" s="180">
        <v>17137.009999999998</v>
      </c>
      <c r="AI160" s="180">
        <v>21249.89</v>
      </c>
      <c r="AJ160" s="180">
        <v>1</v>
      </c>
      <c r="AK160" s="180">
        <v>1</v>
      </c>
      <c r="AL160" s="180">
        <v>0</v>
      </c>
      <c r="AM160">
        <v>1</v>
      </c>
    </row>
    <row r="161" spans="1:39" x14ac:dyDescent="0.25">
      <c r="A161" s="180" t="s">
        <v>1834</v>
      </c>
      <c r="B161" s="180">
        <v>1</v>
      </c>
      <c r="C161" s="181">
        <v>46266</v>
      </c>
      <c r="D161" s="180" t="s">
        <v>170</v>
      </c>
      <c r="E161" s="180">
        <v>2</v>
      </c>
      <c r="F161" s="180" t="s">
        <v>7</v>
      </c>
      <c r="G161" s="180" t="s">
        <v>933</v>
      </c>
      <c r="H161" s="180">
        <v>10739</v>
      </c>
      <c r="I161" s="180" t="s">
        <v>934</v>
      </c>
      <c r="J161" s="180">
        <v>1433</v>
      </c>
      <c r="K161" s="180" t="s">
        <v>935</v>
      </c>
      <c r="L161" s="180" t="s">
        <v>936</v>
      </c>
      <c r="M161" s="180"/>
      <c r="N161" s="180"/>
      <c r="O161" s="180"/>
      <c r="P161" s="180"/>
      <c r="Q161" s="180"/>
      <c r="R161" s="180"/>
      <c r="S161" s="180"/>
      <c r="T161" s="180"/>
      <c r="U161" s="180"/>
      <c r="V161" s="180"/>
      <c r="W161" s="180"/>
      <c r="X161" s="180"/>
      <c r="Y161" s="180">
        <v>1374</v>
      </c>
      <c r="Z161" s="180" t="s">
        <v>379</v>
      </c>
      <c r="AA161" s="180" t="s">
        <v>380</v>
      </c>
      <c r="AB161" s="180">
        <v>0</v>
      </c>
      <c r="AC161" s="180">
        <v>0</v>
      </c>
      <c r="AD161" s="180">
        <v>0</v>
      </c>
      <c r="AE161" s="180">
        <v>0.16669999999999999</v>
      </c>
      <c r="AF161" s="180">
        <v>0.16669999999999999</v>
      </c>
      <c r="AG161" s="180">
        <v>0</v>
      </c>
      <c r="AH161" s="180">
        <v>0</v>
      </c>
      <c r="AI161" s="180">
        <v>0</v>
      </c>
      <c r="AJ161" s="180">
        <v>0</v>
      </c>
      <c r="AK161" s="180">
        <v>0</v>
      </c>
      <c r="AL161" s="180">
        <v>0</v>
      </c>
      <c r="AM161">
        <v>1</v>
      </c>
    </row>
    <row r="162" spans="1:39" x14ac:dyDescent="0.25">
      <c r="A162" s="180" t="s">
        <v>1834</v>
      </c>
      <c r="B162" s="180">
        <v>1</v>
      </c>
      <c r="C162" s="181">
        <v>46266</v>
      </c>
      <c r="D162" s="180" t="s">
        <v>170</v>
      </c>
      <c r="E162" s="180">
        <v>2</v>
      </c>
      <c r="F162" s="180" t="s">
        <v>7</v>
      </c>
      <c r="G162" s="180" t="s">
        <v>941</v>
      </c>
      <c r="H162" s="180">
        <v>10802</v>
      </c>
      <c r="I162" s="180" t="s">
        <v>942</v>
      </c>
      <c r="J162" s="180"/>
      <c r="K162" s="180"/>
      <c r="L162" s="180"/>
      <c r="M162" s="180"/>
      <c r="N162" s="180"/>
      <c r="O162" s="180"/>
      <c r="P162" s="180">
        <v>1004</v>
      </c>
      <c r="Q162" s="180" t="s">
        <v>395</v>
      </c>
      <c r="R162" s="180" t="s">
        <v>396</v>
      </c>
      <c r="S162" s="180"/>
      <c r="T162" s="180"/>
      <c r="U162" s="180"/>
      <c r="V162" s="180"/>
      <c r="W162" s="180"/>
      <c r="X162" s="180"/>
      <c r="Y162" s="180">
        <v>1369</v>
      </c>
      <c r="Z162" s="180" t="s">
        <v>397</v>
      </c>
      <c r="AA162" s="180" t="s">
        <v>398</v>
      </c>
      <c r="AB162" s="180">
        <v>6533.2</v>
      </c>
      <c r="AC162" s="180">
        <v>8101.1679999999997</v>
      </c>
      <c r="AD162" s="180">
        <v>1</v>
      </c>
      <c r="AE162" s="180">
        <v>0</v>
      </c>
      <c r="AF162" s="180">
        <v>1</v>
      </c>
      <c r="AG162" s="180">
        <v>0</v>
      </c>
      <c r="AH162" s="180">
        <v>6533.2</v>
      </c>
      <c r="AI162" s="180">
        <v>8101.17</v>
      </c>
      <c r="AJ162" s="180">
        <v>0</v>
      </c>
      <c r="AK162" s="180">
        <v>0</v>
      </c>
      <c r="AL162" s="180">
        <v>0</v>
      </c>
      <c r="AM162">
        <v>1</v>
      </c>
    </row>
    <row r="163" spans="1:39" x14ac:dyDescent="0.25">
      <c r="A163" s="180" t="s">
        <v>1834</v>
      </c>
      <c r="B163" s="180">
        <v>1</v>
      </c>
      <c r="C163" s="181">
        <v>46266</v>
      </c>
      <c r="D163" s="180" t="s">
        <v>170</v>
      </c>
      <c r="E163" s="180">
        <v>2</v>
      </c>
      <c r="F163" s="180" t="s">
        <v>7</v>
      </c>
      <c r="G163" s="180" t="s">
        <v>943</v>
      </c>
      <c r="H163" s="180">
        <v>10803</v>
      </c>
      <c r="I163" s="180" t="s">
        <v>944</v>
      </c>
      <c r="J163" s="180"/>
      <c r="K163" s="180"/>
      <c r="L163" s="180"/>
      <c r="M163" s="180"/>
      <c r="N163" s="180"/>
      <c r="O163" s="180"/>
      <c r="P163" s="180">
        <v>1004</v>
      </c>
      <c r="Q163" s="180" t="s">
        <v>395</v>
      </c>
      <c r="R163" s="180" t="s">
        <v>396</v>
      </c>
      <c r="S163" s="180"/>
      <c r="T163" s="180"/>
      <c r="U163" s="180"/>
      <c r="V163" s="180"/>
      <c r="W163" s="180"/>
      <c r="X163" s="180"/>
      <c r="Y163" s="180">
        <v>1369</v>
      </c>
      <c r="Z163" s="180" t="s">
        <v>397</v>
      </c>
      <c r="AA163" s="180" t="s">
        <v>398</v>
      </c>
      <c r="AB163" s="180">
        <v>5949.52</v>
      </c>
      <c r="AC163" s="180">
        <v>7377.4049999999997</v>
      </c>
      <c r="AD163" s="180">
        <v>1</v>
      </c>
      <c r="AE163" s="180">
        <v>0</v>
      </c>
      <c r="AF163" s="180">
        <v>1</v>
      </c>
      <c r="AG163" s="180">
        <v>0</v>
      </c>
      <c r="AH163" s="180">
        <v>5949.52</v>
      </c>
      <c r="AI163" s="180">
        <v>7377.4</v>
      </c>
      <c r="AJ163" s="180">
        <v>0</v>
      </c>
      <c r="AK163" s="180">
        <v>0</v>
      </c>
      <c r="AL163" s="180">
        <v>0</v>
      </c>
      <c r="AM163">
        <v>1</v>
      </c>
    </row>
    <row r="164" spans="1:39" x14ac:dyDescent="0.25">
      <c r="A164" s="180" t="s">
        <v>1834</v>
      </c>
      <c r="B164" s="180">
        <v>1</v>
      </c>
      <c r="C164" s="181">
        <v>46266</v>
      </c>
      <c r="D164" s="180" t="s">
        <v>170</v>
      </c>
      <c r="E164" s="180">
        <v>2</v>
      </c>
      <c r="F164" s="180" t="s">
        <v>7</v>
      </c>
      <c r="G164" s="180" t="s">
        <v>947</v>
      </c>
      <c r="H164" s="180">
        <v>10985</v>
      </c>
      <c r="I164" s="180" t="s">
        <v>948</v>
      </c>
      <c r="J164" s="180"/>
      <c r="K164" s="180"/>
      <c r="L164" s="180"/>
      <c r="M164" s="180"/>
      <c r="N164" s="180"/>
      <c r="O164" s="180"/>
      <c r="P164" s="180">
        <v>1004</v>
      </c>
      <c r="Q164" s="180" t="s">
        <v>395</v>
      </c>
      <c r="R164" s="180" t="s">
        <v>396</v>
      </c>
      <c r="S164" s="180"/>
      <c r="T164" s="180"/>
      <c r="U164" s="180"/>
      <c r="V164" s="180"/>
      <c r="W164" s="180"/>
      <c r="X164" s="180"/>
      <c r="Y164" s="180">
        <v>1369</v>
      </c>
      <c r="Z164" s="180" t="s">
        <v>397</v>
      </c>
      <c r="AA164" s="180" t="s">
        <v>398</v>
      </c>
      <c r="AB164" s="180">
        <v>7570.61</v>
      </c>
      <c r="AC164" s="180">
        <v>9387.5560000000005</v>
      </c>
      <c r="AD164" s="180">
        <v>1</v>
      </c>
      <c r="AE164" s="180">
        <v>0</v>
      </c>
      <c r="AF164" s="180">
        <v>1</v>
      </c>
      <c r="AG164" s="180">
        <v>0</v>
      </c>
      <c r="AH164" s="180">
        <v>7570.61</v>
      </c>
      <c r="AI164" s="180">
        <v>9387.56</v>
      </c>
      <c r="AJ164" s="180">
        <v>0</v>
      </c>
      <c r="AK164" s="180">
        <v>0</v>
      </c>
      <c r="AL164" s="180">
        <v>0</v>
      </c>
      <c r="AM164">
        <v>1</v>
      </c>
    </row>
    <row r="165" spans="1:39" x14ac:dyDescent="0.25">
      <c r="A165" s="180" t="s">
        <v>1834</v>
      </c>
      <c r="B165" s="180">
        <v>1</v>
      </c>
      <c r="C165" s="181">
        <v>46266</v>
      </c>
      <c r="D165" s="180" t="s">
        <v>170</v>
      </c>
      <c r="E165" s="180">
        <v>2</v>
      </c>
      <c r="F165" s="180" t="s">
        <v>7</v>
      </c>
      <c r="G165" s="180" t="s">
        <v>1093</v>
      </c>
      <c r="H165" s="180">
        <v>11190</v>
      </c>
      <c r="I165" s="180" t="s">
        <v>1094</v>
      </c>
      <c r="J165" s="180">
        <v>1204</v>
      </c>
      <c r="K165" s="180" t="s">
        <v>535</v>
      </c>
      <c r="L165" s="180" t="s">
        <v>536</v>
      </c>
      <c r="M165" s="180"/>
      <c r="N165" s="180"/>
      <c r="O165" s="180"/>
      <c r="P165" s="180"/>
      <c r="Q165" s="180"/>
      <c r="R165" s="180"/>
      <c r="S165" s="180"/>
      <c r="T165" s="180"/>
      <c r="U165" s="180"/>
      <c r="V165" s="180"/>
      <c r="W165" s="180"/>
      <c r="X165" s="180"/>
      <c r="Y165" s="180">
        <v>1372</v>
      </c>
      <c r="Z165" s="180" t="s">
        <v>389</v>
      </c>
      <c r="AA165" s="180" t="s">
        <v>390</v>
      </c>
      <c r="AB165" s="180">
        <v>167044.99</v>
      </c>
      <c r="AC165" s="180">
        <v>202124.448</v>
      </c>
      <c r="AD165" s="180">
        <v>8.3299999999999999E-2</v>
      </c>
      <c r="AE165" s="180">
        <v>0</v>
      </c>
      <c r="AF165" s="180">
        <v>8.3299999999999999E-2</v>
      </c>
      <c r="AG165" s="180">
        <v>0</v>
      </c>
      <c r="AH165" s="180">
        <v>13920.42</v>
      </c>
      <c r="AI165" s="180">
        <v>16843.7</v>
      </c>
      <c r="AJ165" s="180">
        <v>0</v>
      </c>
      <c r="AK165" s="180">
        <v>0</v>
      </c>
      <c r="AL165" s="180">
        <v>0</v>
      </c>
      <c r="AM165">
        <v>1</v>
      </c>
    </row>
    <row r="166" spans="1:39" x14ac:dyDescent="0.25">
      <c r="A166" s="180" t="s">
        <v>1834</v>
      </c>
      <c r="B166" s="180">
        <v>1</v>
      </c>
      <c r="C166" s="181">
        <v>46266</v>
      </c>
      <c r="D166" s="180" t="s">
        <v>170</v>
      </c>
      <c r="E166" s="180">
        <v>2</v>
      </c>
      <c r="F166" s="180" t="s">
        <v>7</v>
      </c>
      <c r="G166" s="180" t="s">
        <v>973</v>
      </c>
      <c r="H166" s="180">
        <v>11302</v>
      </c>
      <c r="I166" s="180" t="s">
        <v>974</v>
      </c>
      <c r="J166" s="180">
        <v>1192</v>
      </c>
      <c r="K166" s="180" t="s">
        <v>975</v>
      </c>
      <c r="L166" s="180" t="s">
        <v>976</v>
      </c>
      <c r="M166" s="180"/>
      <c r="N166" s="180"/>
      <c r="O166" s="180"/>
      <c r="P166" s="180">
        <v>1101</v>
      </c>
      <c r="Q166" s="180" t="s">
        <v>819</v>
      </c>
      <c r="R166" s="180" t="s">
        <v>820</v>
      </c>
      <c r="S166" s="180"/>
      <c r="T166" s="180"/>
      <c r="U166" s="180"/>
      <c r="V166" s="180"/>
      <c r="W166" s="180"/>
      <c r="X166" s="180"/>
      <c r="Y166" s="180">
        <v>1375</v>
      </c>
      <c r="Z166" s="180" t="s">
        <v>357</v>
      </c>
      <c r="AA166" s="180" t="s">
        <v>358</v>
      </c>
      <c r="AB166" s="180">
        <v>30709.759999999998</v>
      </c>
      <c r="AC166" s="180">
        <v>38049.39</v>
      </c>
      <c r="AD166" s="180">
        <v>0.2</v>
      </c>
      <c r="AE166" s="180">
        <v>0</v>
      </c>
      <c r="AF166" s="180">
        <v>0.2</v>
      </c>
      <c r="AG166" s="180">
        <v>0</v>
      </c>
      <c r="AH166" s="180">
        <v>6141.95</v>
      </c>
      <c r="AI166" s="180">
        <v>7609.88</v>
      </c>
      <c r="AJ166" s="180">
        <v>0</v>
      </c>
      <c r="AK166" s="180">
        <v>0</v>
      </c>
      <c r="AL166" s="180">
        <v>0</v>
      </c>
      <c r="AM166">
        <v>1</v>
      </c>
    </row>
    <row r="167" spans="1:39" x14ac:dyDescent="0.25">
      <c r="A167" s="180" t="s">
        <v>1834</v>
      </c>
      <c r="B167" s="180">
        <v>1</v>
      </c>
      <c r="C167" s="181">
        <v>46266</v>
      </c>
      <c r="D167" s="180" t="s">
        <v>170</v>
      </c>
      <c r="E167" s="180">
        <v>2</v>
      </c>
      <c r="F167" s="180" t="s">
        <v>7</v>
      </c>
      <c r="G167" s="180" t="s">
        <v>1099</v>
      </c>
      <c r="H167" s="180">
        <v>11368</v>
      </c>
      <c r="I167" s="180" t="s">
        <v>1100</v>
      </c>
      <c r="J167" s="180">
        <v>1205</v>
      </c>
      <c r="K167" s="180" t="s">
        <v>635</v>
      </c>
      <c r="L167" s="180" t="s">
        <v>636</v>
      </c>
      <c r="M167" s="180"/>
      <c r="N167" s="180"/>
      <c r="O167" s="180"/>
      <c r="P167" s="180"/>
      <c r="Q167" s="180"/>
      <c r="R167" s="180"/>
      <c r="S167" s="180"/>
      <c r="T167" s="180"/>
      <c r="U167" s="180"/>
      <c r="V167" s="180"/>
      <c r="W167" s="180"/>
      <c r="X167" s="180"/>
      <c r="Y167" s="180"/>
      <c r="Z167" s="180"/>
      <c r="AA167" s="180"/>
      <c r="AB167" s="180">
        <v>48092.097000000002</v>
      </c>
      <c r="AC167" s="180">
        <v>58912.815000000002</v>
      </c>
      <c r="AD167" s="180">
        <v>0.5</v>
      </c>
      <c r="AE167" s="180">
        <v>0</v>
      </c>
      <c r="AF167" s="180">
        <v>0.5</v>
      </c>
      <c r="AG167" s="180">
        <v>0</v>
      </c>
      <c r="AH167" s="180">
        <v>24046.05</v>
      </c>
      <c r="AI167" s="180">
        <v>29456.41</v>
      </c>
      <c r="AJ167" s="180">
        <v>1</v>
      </c>
      <c r="AK167" s="180">
        <v>0.5</v>
      </c>
      <c r="AL167" s="180">
        <v>0</v>
      </c>
      <c r="AM167">
        <v>1</v>
      </c>
    </row>
    <row r="168" spans="1:39" x14ac:dyDescent="0.25">
      <c r="A168" s="180" t="s">
        <v>1834</v>
      </c>
      <c r="B168" s="180">
        <v>1</v>
      </c>
      <c r="C168" s="181">
        <v>46266</v>
      </c>
      <c r="D168" s="180" t="s">
        <v>170</v>
      </c>
      <c r="E168" s="180">
        <v>2</v>
      </c>
      <c r="F168" s="180" t="s">
        <v>7</v>
      </c>
      <c r="G168" s="180" t="s">
        <v>981</v>
      </c>
      <c r="H168" s="180">
        <v>11429</v>
      </c>
      <c r="I168" s="180" t="s">
        <v>982</v>
      </c>
      <c r="J168" s="180">
        <v>1430</v>
      </c>
      <c r="K168" s="180" t="s">
        <v>463</v>
      </c>
      <c r="L168" s="180" t="s">
        <v>464</v>
      </c>
      <c r="M168" s="180"/>
      <c r="N168" s="180"/>
      <c r="O168" s="180"/>
      <c r="P168" s="180"/>
      <c r="Q168" s="180"/>
      <c r="R168" s="180"/>
      <c r="S168" s="180"/>
      <c r="T168" s="180"/>
      <c r="U168" s="180"/>
      <c r="V168" s="180"/>
      <c r="W168" s="180"/>
      <c r="X168" s="180"/>
      <c r="Y168" s="180"/>
      <c r="Z168" s="180"/>
      <c r="AA168" s="180"/>
      <c r="AB168" s="180">
        <v>13513.23</v>
      </c>
      <c r="AC168" s="180">
        <v>16742.892</v>
      </c>
      <c r="AD168" s="180">
        <v>1</v>
      </c>
      <c r="AE168" s="180">
        <v>0</v>
      </c>
      <c r="AF168" s="180">
        <v>1</v>
      </c>
      <c r="AG168" s="180">
        <v>0</v>
      </c>
      <c r="AH168" s="180">
        <v>13513.23</v>
      </c>
      <c r="AI168" s="180">
        <v>16742.89</v>
      </c>
      <c r="AJ168" s="180">
        <v>0</v>
      </c>
      <c r="AK168" s="180">
        <v>0</v>
      </c>
      <c r="AL168" s="180">
        <v>0</v>
      </c>
      <c r="AM168">
        <v>1</v>
      </c>
    </row>
    <row r="169" spans="1:39" x14ac:dyDescent="0.25">
      <c r="A169" s="180" t="s">
        <v>1834</v>
      </c>
      <c r="B169" s="180">
        <v>1</v>
      </c>
      <c r="C169" s="181">
        <v>46266</v>
      </c>
      <c r="D169" s="180" t="s">
        <v>170</v>
      </c>
      <c r="E169" s="180">
        <v>2</v>
      </c>
      <c r="F169" s="180" t="s">
        <v>7</v>
      </c>
      <c r="G169" s="180" t="s">
        <v>983</v>
      </c>
      <c r="H169" s="180">
        <v>11449</v>
      </c>
      <c r="I169" s="180" t="s">
        <v>984</v>
      </c>
      <c r="J169" s="180">
        <v>1430</v>
      </c>
      <c r="K169" s="180" t="s">
        <v>463</v>
      </c>
      <c r="L169" s="180" t="s">
        <v>464</v>
      </c>
      <c r="M169" s="180"/>
      <c r="N169" s="180"/>
      <c r="O169" s="180"/>
      <c r="P169" s="180"/>
      <c r="Q169" s="180"/>
      <c r="R169" s="180"/>
      <c r="S169" s="180"/>
      <c r="T169" s="180"/>
      <c r="U169" s="180"/>
      <c r="V169" s="180"/>
      <c r="W169" s="180"/>
      <c r="X169" s="180"/>
      <c r="Y169" s="180"/>
      <c r="Z169" s="180"/>
      <c r="AA169" s="180"/>
      <c r="AB169" s="180">
        <v>17143.650000000001</v>
      </c>
      <c r="AC169" s="180">
        <v>21240.982</v>
      </c>
      <c r="AD169" s="180">
        <v>1</v>
      </c>
      <c r="AE169" s="180">
        <v>0</v>
      </c>
      <c r="AF169" s="180">
        <v>1</v>
      </c>
      <c r="AG169" s="180">
        <v>0</v>
      </c>
      <c r="AH169" s="180">
        <v>17143.650000000001</v>
      </c>
      <c r="AI169" s="180">
        <v>21240.98</v>
      </c>
      <c r="AJ169" s="180">
        <v>1</v>
      </c>
      <c r="AK169" s="180">
        <v>1</v>
      </c>
      <c r="AL169" s="180">
        <v>0</v>
      </c>
      <c r="AM169">
        <v>1</v>
      </c>
    </row>
    <row r="170" spans="1:39" x14ac:dyDescent="0.25">
      <c r="A170" s="180" t="s">
        <v>1834</v>
      </c>
      <c r="B170" s="180">
        <v>1</v>
      </c>
      <c r="C170" s="181">
        <v>46266</v>
      </c>
      <c r="D170" s="180" t="s">
        <v>147</v>
      </c>
      <c r="E170" s="180">
        <v>3</v>
      </c>
      <c r="F170" s="180" t="s">
        <v>4</v>
      </c>
      <c r="G170" s="180" t="s">
        <v>347</v>
      </c>
      <c r="H170" s="180">
        <v>4</v>
      </c>
      <c r="I170" s="180" t="s">
        <v>348</v>
      </c>
      <c r="J170" s="180">
        <v>1019</v>
      </c>
      <c r="K170" s="180" t="s">
        <v>269</v>
      </c>
      <c r="L170" s="180" t="s">
        <v>340</v>
      </c>
      <c r="M170" s="180"/>
      <c r="N170" s="180"/>
      <c r="O170" s="180"/>
      <c r="P170" s="180">
        <v>1020</v>
      </c>
      <c r="Q170" s="180" t="s">
        <v>341</v>
      </c>
      <c r="R170" s="180" t="s">
        <v>342</v>
      </c>
      <c r="S170" s="180"/>
      <c r="T170" s="180"/>
      <c r="U170" s="180"/>
      <c r="V170" s="180"/>
      <c r="W170" s="180"/>
      <c r="X170" s="180"/>
      <c r="Y170" s="180">
        <v>1402</v>
      </c>
      <c r="Z170" s="180" t="s">
        <v>343</v>
      </c>
      <c r="AA170" s="180" t="s">
        <v>344</v>
      </c>
      <c r="AB170" s="180">
        <v>85350.96</v>
      </c>
      <c r="AC170" s="180">
        <v>105835.19</v>
      </c>
      <c r="AD170" s="180">
        <v>8.3299999999999999E-2</v>
      </c>
      <c r="AE170" s="180">
        <v>0</v>
      </c>
      <c r="AF170" s="180">
        <v>8.3299999999999999E-2</v>
      </c>
      <c r="AG170" s="180">
        <v>0</v>
      </c>
      <c r="AH170" s="180">
        <v>7112.58</v>
      </c>
      <c r="AI170" s="180">
        <v>8819.6</v>
      </c>
      <c r="AJ170" s="180">
        <v>0</v>
      </c>
      <c r="AK170" s="180">
        <v>0</v>
      </c>
      <c r="AL170" s="180">
        <v>0</v>
      </c>
      <c r="AM170">
        <v>1</v>
      </c>
    </row>
    <row r="171" spans="1:39" x14ac:dyDescent="0.25">
      <c r="A171" s="180" t="s">
        <v>1834</v>
      </c>
      <c r="B171" s="180">
        <v>1</v>
      </c>
      <c r="C171" s="181">
        <v>46266</v>
      </c>
      <c r="D171" s="180" t="s">
        <v>147</v>
      </c>
      <c r="E171" s="180">
        <v>3</v>
      </c>
      <c r="F171" s="180" t="s">
        <v>4</v>
      </c>
      <c r="G171" s="180" t="s">
        <v>375</v>
      </c>
      <c r="H171" s="180">
        <v>273</v>
      </c>
      <c r="I171" s="180" t="s">
        <v>376</v>
      </c>
      <c r="J171" s="180">
        <v>1413</v>
      </c>
      <c r="K171" s="180" t="s">
        <v>377</v>
      </c>
      <c r="L171" s="180" t="s">
        <v>378</v>
      </c>
      <c r="M171" s="180"/>
      <c r="N171" s="180"/>
      <c r="O171" s="180"/>
      <c r="P171" s="180"/>
      <c r="Q171" s="180"/>
      <c r="R171" s="180"/>
      <c r="S171" s="180"/>
      <c r="T171" s="180"/>
      <c r="U171" s="180"/>
      <c r="V171" s="180"/>
      <c r="W171" s="180"/>
      <c r="X171" s="180"/>
      <c r="Y171" s="180">
        <v>1374</v>
      </c>
      <c r="Z171" s="180" t="s">
        <v>379</v>
      </c>
      <c r="AA171" s="180" t="s">
        <v>380</v>
      </c>
      <c r="AB171" s="180">
        <v>79625.034</v>
      </c>
      <c r="AC171" s="180">
        <v>101044.17200000001</v>
      </c>
      <c r="AD171" s="180">
        <v>0.2</v>
      </c>
      <c r="AE171" s="180">
        <v>0</v>
      </c>
      <c r="AF171" s="180">
        <v>0.2</v>
      </c>
      <c r="AG171" s="180">
        <v>0</v>
      </c>
      <c r="AH171" s="180">
        <v>15925.01</v>
      </c>
      <c r="AI171" s="180">
        <v>20208.830000000002</v>
      </c>
      <c r="AJ171" s="180">
        <v>0</v>
      </c>
      <c r="AK171" s="180">
        <v>0</v>
      </c>
      <c r="AL171" s="180">
        <v>0</v>
      </c>
      <c r="AM171">
        <v>1</v>
      </c>
    </row>
    <row r="172" spans="1:39" x14ac:dyDescent="0.25">
      <c r="A172" s="180" t="s">
        <v>1834</v>
      </c>
      <c r="B172" s="180">
        <v>1</v>
      </c>
      <c r="C172" s="181">
        <v>46266</v>
      </c>
      <c r="D172" s="180" t="s">
        <v>147</v>
      </c>
      <c r="E172" s="180">
        <v>3</v>
      </c>
      <c r="F172" s="180" t="s">
        <v>4</v>
      </c>
      <c r="G172" s="180" t="s">
        <v>387</v>
      </c>
      <c r="H172" s="180">
        <v>346</v>
      </c>
      <c r="I172" s="180" t="s">
        <v>388</v>
      </c>
      <c r="J172" s="180">
        <v>1019</v>
      </c>
      <c r="K172" s="180" t="s">
        <v>269</v>
      </c>
      <c r="L172" s="180" t="s">
        <v>340</v>
      </c>
      <c r="M172" s="180"/>
      <c r="N172" s="180"/>
      <c r="O172" s="180"/>
      <c r="P172" s="180">
        <v>1020</v>
      </c>
      <c r="Q172" s="180" t="s">
        <v>341</v>
      </c>
      <c r="R172" s="180" t="s">
        <v>342</v>
      </c>
      <c r="S172" s="180"/>
      <c r="T172" s="180"/>
      <c r="U172" s="180"/>
      <c r="V172" s="180"/>
      <c r="W172" s="180"/>
      <c r="X172" s="180"/>
      <c r="Y172" s="180">
        <v>1402</v>
      </c>
      <c r="Z172" s="180" t="s">
        <v>343</v>
      </c>
      <c r="AA172" s="180" t="s">
        <v>344</v>
      </c>
      <c r="AB172" s="180">
        <v>183481.62</v>
      </c>
      <c r="AC172" s="180">
        <v>227517.204</v>
      </c>
      <c r="AD172" s="180">
        <v>0.1</v>
      </c>
      <c r="AE172" s="180">
        <v>0</v>
      </c>
      <c r="AF172" s="180">
        <v>0.1</v>
      </c>
      <c r="AG172" s="180">
        <v>0</v>
      </c>
      <c r="AH172" s="180">
        <v>18348.16</v>
      </c>
      <c r="AI172" s="180">
        <v>22751.72</v>
      </c>
      <c r="AJ172" s="180">
        <v>0</v>
      </c>
      <c r="AK172" s="180">
        <v>0</v>
      </c>
      <c r="AL172" s="180">
        <v>0</v>
      </c>
      <c r="AM172">
        <v>1</v>
      </c>
    </row>
    <row r="173" spans="1:39" x14ac:dyDescent="0.25">
      <c r="A173" s="180" t="s">
        <v>1834</v>
      </c>
      <c r="B173" s="180">
        <v>1</v>
      </c>
      <c r="C173" s="181">
        <v>46266</v>
      </c>
      <c r="D173" s="180" t="s">
        <v>147</v>
      </c>
      <c r="E173" s="180">
        <v>3</v>
      </c>
      <c r="F173" s="180" t="s">
        <v>4</v>
      </c>
      <c r="G173" s="180" t="s">
        <v>399</v>
      </c>
      <c r="H173" s="180">
        <v>542</v>
      </c>
      <c r="I173" s="180" t="s">
        <v>400</v>
      </c>
      <c r="J173" s="180">
        <v>1019</v>
      </c>
      <c r="K173" s="180" t="s">
        <v>269</v>
      </c>
      <c r="L173" s="180" t="s">
        <v>340</v>
      </c>
      <c r="M173" s="180"/>
      <c r="N173" s="180"/>
      <c r="O173" s="180"/>
      <c r="P173" s="180">
        <v>1020</v>
      </c>
      <c r="Q173" s="180" t="s">
        <v>341</v>
      </c>
      <c r="R173" s="180" t="s">
        <v>342</v>
      </c>
      <c r="S173" s="180"/>
      <c r="T173" s="180"/>
      <c r="U173" s="180"/>
      <c r="V173" s="180"/>
      <c r="W173" s="180"/>
      <c r="X173" s="180"/>
      <c r="Y173" s="180">
        <v>1402</v>
      </c>
      <c r="Z173" s="180" t="s">
        <v>343</v>
      </c>
      <c r="AA173" s="180" t="s">
        <v>344</v>
      </c>
      <c r="AB173" s="180">
        <v>125705.25</v>
      </c>
      <c r="AC173" s="180">
        <v>155874.49799999999</v>
      </c>
      <c r="AD173" s="180">
        <v>0.05</v>
      </c>
      <c r="AE173" s="180">
        <v>0</v>
      </c>
      <c r="AF173" s="180">
        <v>0.05</v>
      </c>
      <c r="AG173" s="180">
        <v>0</v>
      </c>
      <c r="AH173" s="180">
        <v>6285.26</v>
      </c>
      <c r="AI173" s="180">
        <v>7793.72</v>
      </c>
      <c r="AJ173" s="180">
        <v>1</v>
      </c>
      <c r="AK173" s="180">
        <v>0.05</v>
      </c>
      <c r="AL173" s="180">
        <v>0</v>
      </c>
      <c r="AM173">
        <v>1</v>
      </c>
    </row>
    <row r="174" spans="1:39" x14ac:dyDescent="0.25">
      <c r="A174" s="180" t="s">
        <v>1834</v>
      </c>
      <c r="B174" s="180">
        <v>1</v>
      </c>
      <c r="C174" s="181">
        <v>46266</v>
      </c>
      <c r="D174" s="180" t="s">
        <v>147</v>
      </c>
      <c r="E174" s="180">
        <v>3</v>
      </c>
      <c r="F174" s="180" t="s">
        <v>4</v>
      </c>
      <c r="G174" s="180" t="s">
        <v>407</v>
      </c>
      <c r="H174" s="180">
        <v>565</v>
      </c>
      <c r="I174" s="180" t="s">
        <v>408</v>
      </c>
      <c r="J174" s="180"/>
      <c r="K174" s="180"/>
      <c r="L174" s="180"/>
      <c r="M174" s="180"/>
      <c r="N174" s="180"/>
      <c r="O174" s="180"/>
      <c r="P174" s="180"/>
      <c r="Q174" s="180"/>
      <c r="R174" s="180"/>
      <c r="S174" s="180"/>
      <c r="T174" s="180"/>
      <c r="U174" s="180"/>
      <c r="V174" s="180"/>
      <c r="W174" s="180"/>
      <c r="X174" s="180"/>
      <c r="Y174" s="180">
        <v>1374</v>
      </c>
      <c r="Z174" s="180" t="s">
        <v>379</v>
      </c>
      <c r="AA174" s="180" t="s">
        <v>380</v>
      </c>
      <c r="AB174" s="180">
        <v>144342.45000000001</v>
      </c>
      <c r="AC174" s="180">
        <v>174654.35399999999</v>
      </c>
      <c r="AD174" s="180">
        <v>3.1300000000000001E-2</v>
      </c>
      <c r="AE174" s="180">
        <v>0</v>
      </c>
      <c r="AF174" s="180">
        <v>3.1300000000000001E-2</v>
      </c>
      <c r="AG174" s="180">
        <v>0</v>
      </c>
      <c r="AH174" s="180">
        <v>4510.7</v>
      </c>
      <c r="AI174" s="180">
        <v>5457.95</v>
      </c>
      <c r="AJ174" s="180">
        <v>0</v>
      </c>
      <c r="AK174" s="180">
        <v>0</v>
      </c>
      <c r="AL174" s="180">
        <v>0</v>
      </c>
      <c r="AM174">
        <v>1</v>
      </c>
    </row>
    <row r="175" spans="1:39" x14ac:dyDescent="0.25">
      <c r="A175" s="180" t="s">
        <v>1834</v>
      </c>
      <c r="B175" s="180">
        <v>1</v>
      </c>
      <c r="C175" s="181">
        <v>46266</v>
      </c>
      <c r="D175" s="180" t="s">
        <v>147</v>
      </c>
      <c r="E175" s="180">
        <v>3</v>
      </c>
      <c r="F175" s="180" t="s">
        <v>4</v>
      </c>
      <c r="G175" s="180" t="s">
        <v>409</v>
      </c>
      <c r="H175" s="180">
        <v>567</v>
      </c>
      <c r="I175" s="180" t="s">
        <v>410</v>
      </c>
      <c r="J175" s="180"/>
      <c r="K175" s="180"/>
      <c r="L175" s="180"/>
      <c r="M175" s="180"/>
      <c r="N175" s="180"/>
      <c r="O175" s="180"/>
      <c r="P175" s="180"/>
      <c r="Q175" s="180"/>
      <c r="R175" s="180"/>
      <c r="S175" s="180"/>
      <c r="T175" s="180"/>
      <c r="U175" s="180"/>
      <c r="V175" s="180"/>
      <c r="W175" s="180"/>
      <c r="X175" s="180"/>
      <c r="Y175" s="180">
        <v>1374</v>
      </c>
      <c r="Z175" s="180" t="s">
        <v>379</v>
      </c>
      <c r="AA175" s="180" t="s">
        <v>380</v>
      </c>
      <c r="AB175" s="180">
        <v>144342.45000000001</v>
      </c>
      <c r="AC175" s="180">
        <v>174654.35399999999</v>
      </c>
      <c r="AD175" s="180">
        <v>3.1300000000000001E-2</v>
      </c>
      <c r="AE175" s="180">
        <v>0</v>
      </c>
      <c r="AF175" s="180">
        <v>3.1300000000000001E-2</v>
      </c>
      <c r="AG175" s="180">
        <v>0</v>
      </c>
      <c r="AH175" s="180">
        <v>4510.7</v>
      </c>
      <c r="AI175" s="180">
        <v>5457.95</v>
      </c>
      <c r="AJ175" s="180">
        <v>0</v>
      </c>
      <c r="AK175" s="180">
        <v>0</v>
      </c>
      <c r="AL175" s="180">
        <v>0</v>
      </c>
      <c r="AM175">
        <v>1</v>
      </c>
    </row>
    <row r="176" spans="1:39" x14ac:dyDescent="0.25">
      <c r="A176" s="180" t="s">
        <v>1834</v>
      </c>
      <c r="B176" s="180">
        <v>1</v>
      </c>
      <c r="C176" s="181">
        <v>46266</v>
      </c>
      <c r="D176" s="180" t="s">
        <v>147</v>
      </c>
      <c r="E176" s="180">
        <v>3</v>
      </c>
      <c r="F176" s="180" t="s">
        <v>4</v>
      </c>
      <c r="G176" s="180" t="s">
        <v>413</v>
      </c>
      <c r="H176" s="180">
        <v>653</v>
      </c>
      <c r="I176" s="180" t="s">
        <v>414</v>
      </c>
      <c r="J176" s="180">
        <v>1414</v>
      </c>
      <c r="K176" s="180" t="s">
        <v>415</v>
      </c>
      <c r="L176" s="180" t="s">
        <v>416</v>
      </c>
      <c r="M176" s="180"/>
      <c r="N176" s="180"/>
      <c r="O176" s="180"/>
      <c r="P176" s="180">
        <v>1072</v>
      </c>
      <c r="Q176" s="180" t="s">
        <v>417</v>
      </c>
      <c r="R176" s="180" t="s">
        <v>418</v>
      </c>
      <c r="S176" s="180"/>
      <c r="T176" s="180"/>
      <c r="U176" s="180"/>
      <c r="V176" s="180"/>
      <c r="W176" s="180"/>
      <c r="X176" s="180"/>
      <c r="Y176" s="180">
        <v>1374</v>
      </c>
      <c r="Z176" s="180" t="s">
        <v>379</v>
      </c>
      <c r="AA176" s="180" t="s">
        <v>380</v>
      </c>
      <c r="AB176" s="180">
        <v>50907.527999999998</v>
      </c>
      <c r="AC176" s="180">
        <v>61598.103000000003</v>
      </c>
      <c r="AD176" s="180">
        <v>0.1</v>
      </c>
      <c r="AE176" s="180">
        <v>0</v>
      </c>
      <c r="AF176" s="180">
        <v>0.1</v>
      </c>
      <c r="AG176" s="180">
        <v>0</v>
      </c>
      <c r="AH176" s="180">
        <v>5090.75</v>
      </c>
      <c r="AI176" s="180">
        <v>6159.81</v>
      </c>
      <c r="AJ176" s="180">
        <v>0</v>
      </c>
      <c r="AK176" s="180">
        <v>0</v>
      </c>
      <c r="AL176" s="180">
        <v>0</v>
      </c>
      <c r="AM176">
        <v>1</v>
      </c>
    </row>
    <row r="177" spans="1:39" x14ac:dyDescent="0.25">
      <c r="A177" s="180" t="s">
        <v>1834</v>
      </c>
      <c r="B177" s="180">
        <v>1</v>
      </c>
      <c r="C177" s="181">
        <v>46266</v>
      </c>
      <c r="D177" s="180" t="s">
        <v>147</v>
      </c>
      <c r="E177" s="180">
        <v>3</v>
      </c>
      <c r="F177" s="180" t="s">
        <v>4</v>
      </c>
      <c r="G177" s="180" t="s">
        <v>423</v>
      </c>
      <c r="H177" s="180">
        <v>731</v>
      </c>
      <c r="I177" s="180" t="s">
        <v>424</v>
      </c>
      <c r="J177" s="180">
        <v>1422</v>
      </c>
      <c r="K177" s="180" t="s">
        <v>425</v>
      </c>
      <c r="L177" s="180" t="s">
        <v>426</v>
      </c>
      <c r="M177" s="180"/>
      <c r="N177" s="180"/>
      <c r="O177" s="180"/>
      <c r="P177" s="180">
        <v>1067</v>
      </c>
      <c r="Q177" s="180" t="s">
        <v>427</v>
      </c>
      <c r="R177" s="180" t="s">
        <v>428</v>
      </c>
      <c r="S177" s="180"/>
      <c r="T177" s="180"/>
      <c r="U177" s="180"/>
      <c r="V177" s="180"/>
      <c r="W177" s="180"/>
      <c r="X177" s="180"/>
      <c r="Y177" s="180">
        <v>1373</v>
      </c>
      <c r="Z177" s="180" t="s">
        <v>429</v>
      </c>
      <c r="AA177" s="180" t="s">
        <v>430</v>
      </c>
      <c r="AB177" s="180">
        <v>15233.008</v>
      </c>
      <c r="AC177" s="180">
        <v>18873.705000000002</v>
      </c>
      <c r="AD177" s="180">
        <v>0.1</v>
      </c>
      <c r="AE177" s="180">
        <v>2.5000000000000001E-2</v>
      </c>
      <c r="AF177" s="180">
        <v>0.125</v>
      </c>
      <c r="AG177" s="180">
        <v>0</v>
      </c>
      <c r="AH177" s="180">
        <v>1904.13</v>
      </c>
      <c r="AI177" s="180">
        <v>2359.21</v>
      </c>
      <c r="AJ177" s="180">
        <v>0</v>
      </c>
      <c r="AK177" s="180">
        <v>0</v>
      </c>
      <c r="AL177" s="180">
        <v>0</v>
      </c>
      <c r="AM177">
        <v>1</v>
      </c>
    </row>
    <row r="178" spans="1:39" x14ac:dyDescent="0.25">
      <c r="A178" s="180" t="s">
        <v>1834</v>
      </c>
      <c r="B178" s="180">
        <v>1</v>
      </c>
      <c r="C178" s="181">
        <v>46266</v>
      </c>
      <c r="D178" s="180" t="s">
        <v>147</v>
      </c>
      <c r="E178" s="180">
        <v>3</v>
      </c>
      <c r="F178" s="180" t="s">
        <v>4</v>
      </c>
      <c r="G178" s="180" t="s">
        <v>433</v>
      </c>
      <c r="H178" s="180">
        <v>822</v>
      </c>
      <c r="I178" s="180" t="s">
        <v>434</v>
      </c>
      <c r="J178" s="180">
        <v>1018</v>
      </c>
      <c r="K178" s="180" t="s">
        <v>435</v>
      </c>
      <c r="L178" s="180" t="s">
        <v>436</v>
      </c>
      <c r="M178" s="180"/>
      <c r="N178" s="180"/>
      <c r="O178" s="180"/>
      <c r="P178" s="180">
        <v>1020</v>
      </c>
      <c r="Q178" s="180" t="s">
        <v>341</v>
      </c>
      <c r="R178" s="180" t="s">
        <v>342</v>
      </c>
      <c r="S178" s="180"/>
      <c r="T178" s="180"/>
      <c r="U178" s="180"/>
      <c r="V178" s="180"/>
      <c r="W178" s="180"/>
      <c r="X178" s="180"/>
      <c r="Y178" s="180">
        <v>1402</v>
      </c>
      <c r="Z178" s="180" t="s">
        <v>343</v>
      </c>
      <c r="AA178" s="180" t="s">
        <v>344</v>
      </c>
      <c r="AB178" s="180">
        <v>81359.964000000007</v>
      </c>
      <c r="AC178" s="180">
        <v>100886.364</v>
      </c>
      <c r="AD178" s="180">
        <v>5.5599999999999997E-2</v>
      </c>
      <c r="AE178" s="180">
        <v>0</v>
      </c>
      <c r="AF178" s="180">
        <v>5.5599999999999997E-2</v>
      </c>
      <c r="AG178" s="180">
        <v>0</v>
      </c>
      <c r="AH178" s="180">
        <v>4520</v>
      </c>
      <c r="AI178" s="180">
        <v>5604.8</v>
      </c>
      <c r="AJ178" s="180">
        <v>0</v>
      </c>
      <c r="AK178" s="180">
        <v>0</v>
      </c>
      <c r="AL178" s="180">
        <v>0</v>
      </c>
      <c r="AM178">
        <v>1</v>
      </c>
    </row>
    <row r="179" spans="1:39" x14ac:dyDescent="0.25">
      <c r="A179" s="180" t="s">
        <v>1834</v>
      </c>
      <c r="B179" s="180">
        <v>1</v>
      </c>
      <c r="C179" s="181">
        <v>46266</v>
      </c>
      <c r="D179" s="180" t="s">
        <v>147</v>
      </c>
      <c r="E179" s="180">
        <v>3</v>
      </c>
      <c r="F179" s="180" t="s">
        <v>4</v>
      </c>
      <c r="G179" s="180" t="s">
        <v>991</v>
      </c>
      <c r="H179" s="180">
        <v>861</v>
      </c>
      <c r="I179" s="180" t="s">
        <v>992</v>
      </c>
      <c r="J179" s="180"/>
      <c r="K179" s="180"/>
      <c r="L179" s="180"/>
      <c r="M179" s="180"/>
      <c r="N179" s="180"/>
      <c r="O179" s="180"/>
      <c r="P179" s="180">
        <v>1102</v>
      </c>
      <c r="Q179" s="180" t="s">
        <v>441</v>
      </c>
      <c r="R179" s="180" t="s">
        <v>442</v>
      </c>
      <c r="S179" s="180"/>
      <c r="T179" s="180"/>
      <c r="U179" s="180"/>
      <c r="V179" s="180"/>
      <c r="W179" s="180"/>
      <c r="X179" s="180"/>
      <c r="Y179" s="180">
        <v>1370</v>
      </c>
      <c r="Z179" s="180" t="s">
        <v>443</v>
      </c>
      <c r="AA179" s="180" t="s">
        <v>444</v>
      </c>
      <c r="AB179" s="180">
        <v>12161.326999999999</v>
      </c>
      <c r="AC179" s="180">
        <v>15080.049000000001</v>
      </c>
      <c r="AD179" s="180">
        <v>0.33329999999999999</v>
      </c>
      <c r="AE179" s="180">
        <v>0</v>
      </c>
      <c r="AF179" s="180">
        <v>0.33329999999999999</v>
      </c>
      <c r="AG179" s="180">
        <v>0</v>
      </c>
      <c r="AH179" s="180">
        <v>4053.78</v>
      </c>
      <c r="AI179" s="180">
        <v>5026.68</v>
      </c>
      <c r="AJ179" s="180">
        <v>0</v>
      </c>
      <c r="AK179" s="180">
        <v>0</v>
      </c>
      <c r="AL179" s="180">
        <v>0</v>
      </c>
      <c r="AM179">
        <v>1</v>
      </c>
    </row>
    <row r="180" spans="1:39" x14ac:dyDescent="0.25">
      <c r="A180" s="180" t="s">
        <v>1834</v>
      </c>
      <c r="B180" s="180">
        <v>1</v>
      </c>
      <c r="C180" s="181">
        <v>46266</v>
      </c>
      <c r="D180" s="180" t="s">
        <v>147</v>
      </c>
      <c r="E180" s="180">
        <v>3</v>
      </c>
      <c r="F180" s="180" t="s">
        <v>4</v>
      </c>
      <c r="G180" s="180" t="s">
        <v>439</v>
      </c>
      <c r="H180" s="180">
        <v>862</v>
      </c>
      <c r="I180" s="180" t="s">
        <v>440</v>
      </c>
      <c r="J180" s="180"/>
      <c r="K180" s="180"/>
      <c r="L180" s="180"/>
      <c r="M180" s="180"/>
      <c r="N180" s="180"/>
      <c r="O180" s="180"/>
      <c r="P180" s="180">
        <v>1102</v>
      </c>
      <c r="Q180" s="180" t="s">
        <v>441</v>
      </c>
      <c r="R180" s="180" t="s">
        <v>442</v>
      </c>
      <c r="S180" s="180"/>
      <c r="T180" s="180"/>
      <c r="U180" s="180"/>
      <c r="V180" s="180"/>
      <c r="W180" s="180"/>
      <c r="X180" s="180"/>
      <c r="Y180" s="180">
        <v>1370</v>
      </c>
      <c r="Z180" s="180" t="s">
        <v>443</v>
      </c>
      <c r="AA180" s="180" t="s">
        <v>444</v>
      </c>
      <c r="AB180" s="180">
        <v>10533.468000000001</v>
      </c>
      <c r="AC180" s="180">
        <v>13061.5</v>
      </c>
      <c r="AD180" s="180">
        <v>0.66669999999999996</v>
      </c>
      <c r="AE180" s="180">
        <v>0</v>
      </c>
      <c r="AF180" s="180">
        <v>0.66669999999999996</v>
      </c>
      <c r="AG180" s="180">
        <v>0</v>
      </c>
      <c r="AH180" s="180">
        <v>7022.31</v>
      </c>
      <c r="AI180" s="180">
        <v>8707.67</v>
      </c>
      <c r="AJ180" s="180">
        <v>0</v>
      </c>
      <c r="AK180" s="180">
        <v>0</v>
      </c>
      <c r="AL180" s="180">
        <v>0</v>
      </c>
      <c r="AM180">
        <v>1</v>
      </c>
    </row>
    <row r="181" spans="1:39" x14ac:dyDescent="0.25">
      <c r="A181" s="180" t="s">
        <v>1834</v>
      </c>
      <c r="B181" s="180">
        <v>1</v>
      </c>
      <c r="C181" s="181">
        <v>46266</v>
      </c>
      <c r="D181" s="180" t="s">
        <v>147</v>
      </c>
      <c r="E181" s="180">
        <v>3</v>
      </c>
      <c r="F181" s="180" t="s">
        <v>4</v>
      </c>
      <c r="G181" s="180" t="s">
        <v>449</v>
      </c>
      <c r="H181" s="180">
        <v>1115</v>
      </c>
      <c r="I181" s="180" t="s">
        <v>450</v>
      </c>
      <c r="J181" s="180"/>
      <c r="K181" s="180"/>
      <c r="L181" s="180"/>
      <c r="M181" s="180"/>
      <c r="N181" s="180"/>
      <c r="O181" s="180"/>
      <c r="P181" s="180"/>
      <c r="Q181" s="180"/>
      <c r="R181" s="180"/>
      <c r="S181" s="180"/>
      <c r="T181" s="180"/>
      <c r="U181" s="180"/>
      <c r="V181" s="180"/>
      <c r="W181" s="180"/>
      <c r="X181" s="180"/>
      <c r="Y181" s="180">
        <v>1373</v>
      </c>
      <c r="Z181" s="180" t="s">
        <v>429</v>
      </c>
      <c r="AA181" s="180" t="s">
        <v>430</v>
      </c>
      <c r="AB181" s="180">
        <v>17644.968000000001</v>
      </c>
      <c r="AC181" s="180">
        <v>21879.759999999998</v>
      </c>
      <c r="AD181" s="180">
        <v>1.75</v>
      </c>
      <c r="AE181" s="180">
        <v>0</v>
      </c>
      <c r="AF181" s="180">
        <v>1.75</v>
      </c>
      <c r="AG181" s="180">
        <v>0</v>
      </c>
      <c r="AH181" s="180">
        <v>30878.69</v>
      </c>
      <c r="AI181" s="180">
        <v>38289.58</v>
      </c>
      <c r="AJ181" s="180">
        <v>0</v>
      </c>
      <c r="AK181" s="180">
        <v>0</v>
      </c>
      <c r="AL181" s="180">
        <v>0</v>
      </c>
      <c r="AM181">
        <v>1</v>
      </c>
    </row>
    <row r="182" spans="1:39" x14ac:dyDescent="0.25">
      <c r="A182" s="180" t="s">
        <v>1834</v>
      </c>
      <c r="B182" s="180">
        <v>1</v>
      </c>
      <c r="C182" s="181">
        <v>46266</v>
      </c>
      <c r="D182" s="180" t="s">
        <v>147</v>
      </c>
      <c r="E182" s="180">
        <v>3</v>
      </c>
      <c r="F182" s="180" t="s">
        <v>4</v>
      </c>
      <c r="G182" s="180" t="s">
        <v>451</v>
      </c>
      <c r="H182" s="180">
        <v>1116</v>
      </c>
      <c r="I182" s="180" t="s">
        <v>452</v>
      </c>
      <c r="J182" s="180"/>
      <c r="K182" s="180"/>
      <c r="L182" s="180"/>
      <c r="M182" s="180"/>
      <c r="N182" s="180"/>
      <c r="O182" s="180"/>
      <c r="P182" s="180"/>
      <c r="Q182" s="180"/>
      <c r="R182" s="180"/>
      <c r="S182" s="180"/>
      <c r="T182" s="180"/>
      <c r="U182" s="180"/>
      <c r="V182" s="180"/>
      <c r="W182" s="180"/>
      <c r="X182" s="180"/>
      <c r="Y182" s="180">
        <v>1373</v>
      </c>
      <c r="Z182" s="180" t="s">
        <v>429</v>
      </c>
      <c r="AA182" s="180" t="s">
        <v>430</v>
      </c>
      <c r="AB182" s="180">
        <v>16858.419999999998</v>
      </c>
      <c r="AC182" s="180">
        <v>20904.439999999999</v>
      </c>
      <c r="AD182" s="180">
        <v>0.78569999999999995</v>
      </c>
      <c r="AE182" s="180">
        <v>0</v>
      </c>
      <c r="AF182" s="180">
        <v>0.78569999999999995</v>
      </c>
      <c r="AG182" s="180">
        <v>0</v>
      </c>
      <c r="AH182" s="180">
        <v>13245.9</v>
      </c>
      <c r="AI182" s="180">
        <v>16424.919999999998</v>
      </c>
      <c r="AJ182" s="180">
        <v>0</v>
      </c>
      <c r="AK182" s="180">
        <v>0</v>
      </c>
      <c r="AL182" s="180">
        <v>0</v>
      </c>
      <c r="AM182">
        <v>1</v>
      </c>
    </row>
    <row r="183" spans="1:39" x14ac:dyDescent="0.25">
      <c r="A183" s="180" t="s">
        <v>1834</v>
      </c>
      <c r="B183" s="180">
        <v>1</v>
      </c>
      <c r="C183" s="181">
        <v>46266</v>
      </c>
      <c r="D183" s="180" t="s">
        <v>147</v>
      </c>
      <c r="E183" s="180">
        <v>3</v>
      </c>
      <c r="F183" s="180" t="s">
        <v>4</v>
      </c>
      <c r="G183" s="180" t="s">
        <v>453</v>
      </c>
      <c r="H183" s="180">
        <v>1118</v>
      </c>
      <c r="I183" s="180" t="s">
        <v>454</v>
      </c>
      <c r="J183" s="180"/>
      <c r="K183" s="180"/>
      <c r="L183" s="180"/>
      <c r="M183" s="180"/>
      <c r="N183" s="180"/>
      <c r="O183" s="180"/>
      <c r="P183" s="180">
        <v>1335</v>
      </c>
      <c r="Q183" s="180" t="s">
        <v>455</v>
      </c>
      <c r="R183" s="180" t="s">
        <v>456</v>
      </c>
      <c r="S183" s="180"/>
      <c r="T183" s="180"/>
      <c r="U183" s="180"/>
      <c r="V183" s="180"/>
      <c r="W183" s="180"/>
      <c r="X183" s="180"/>
      <c r="Y183" s="180">
        <v>1373</v>
      </c>
      <c r="Z183" s="180" t="s">
        <v>429</v>
      </c>
      <c r="AA183" s="180" t="s">
        <v>430</v>
      </c>
      <c r="AB183" s="180">
        <v>15866.81</v>
      </c>
      <c r="AC183" s="180">
        <v>19664.93</v>
      </c>
      <c r="AD183" s="180">
        <v>0.44440000000000002</v>
      </c>
      <c r="AE183" s="180">
        <v>0</v>
      </c>
      <c r="AF183" s="180">
        <v>0.44440000000000002</v>
      </c>
      <c r="AG183" s="180">
        <v>0</v>
      </c>
      <c r="AH183" s="180">
        <v>7051.92</v>
      </c>
      <c r="AI183" s="180">
        <v>8739.9699999999993</v>
      </c>
      <c r="AJ183" s="180">
        <v>1</v>
      </c>
      <c r="AK183" s="180">
        <v>0.44</v>
      </c>
      <c r="AL183" s="180">
        <v>0</v>
      </c>
      <c r="AM183">
        <v>1</v>
      </c>
    </row>
    <row r="184" spans="1:39" x14ac:dyDescent="0.25">
      <c r="A184" s="180" t="s">
        <v>1834</v>
      </c>
      <c r="B184" s="180">
        <v>1</v>
      </c>
      <c r="C184" s="181">
        <v>46266</v>
      </c>
      <c r="D184" s="180" t="s">
        <v>147</v>
      </c>
      <c r="E184" s="180">
        <v>3</v>
      </c>
      <c r="F184" s="180" t="s">
        <v>4</v>
      </c>
      <c r="G184" s="180" t="s">
        <v>457</v>
      </c>
      <c r="H184" s="180">
        <v>1119</v>
      </c>
      <c r="I184" s="180" t="s">
        <v>458</v>
      </c>
      <c r="J184" s="180"/>
      <c r="K184" s="180"/>
      <c r="L184" s="180"/>
      <c r="M184" s="180"/>
      <c r="N184" s="180"/>
      <c r="O184" s="180"/>
      <c r="P184" s="180">
        <v>1335</v>
      </c>
      <c r="Q184" s="180" t="s">
        <v>455</v>
      </c>
      <c r="R184" s="180" t="s">
        <v>456</v>
      </c>
      <c r="S184" s="180"/>
      <c r="T184" s="180"/>
      <c r="U184" s="180"/>
      <c r="V184" s="180"/>
      <c r="W184" s="180"/>
      <c r="X184" s="180"/>
      <c r="Y184" s="180">
        <v>1373</v>
      </c>
      <c r="Z184" s="180" t="s">
        <v>429</v>
      </c>
      <c r="AA184" s="180" t="s">
        <v>430</v>
      </c>
      <c r="AB184" s="180">
        <v>30322.17</v>
      </c>
      <c r="AC184" s="180">
        <v>37235.625999999997</v>
      </c>
      <c r="AD184" s="180">
        <v>0.3125</v>
      </c>
      <c r="AE184" s="180">
        <v>0</v>
      </c>
      <c r="AF184" s="180">
        <v>0.3125</v>
      </c>
      <c r="AG184" s="180">
        <v>0</v>
      </c>
      <c r="AH184" s="180">
        <v>9475.68</v>
      </c>
      <c r="AI184" s="180">
        <v>11636.13</v>
      </c>
      <c r="AJ184" s="180">
        <v>1</v>
      </c>
      <c r="AK184" s="180">
        <v>0.31</v>
      </c>
      <c r="AL184" s="180">
        <v>0</v>
      </c>
      <c r="AM184">
        <v>1</v>
      </c>
    </row>
    <row r="185" spans="1:39" x14ac:dyDescent="0.25">
      <c r="A185" s="180" t="s">
        <v>1834</v>
      </c>
      <c r="B185" s="180">
        <v>1</v>
      </c>
      <c r="C185" s="181">
        <v>46266</v>
      </c>
      <c r="D185" s="180" t="s">
        <v>147</v>
      </c>
      <c r="E185" s="180">
        <v>3</v>
      </c>
      <c r="F185" s="180" t="s">
        <v>4</v>
      </c>
      <c r="G185" s="180" t="s">
        <v>459</v>
      </c>
      <c r="H185" s="180">
        <v>1124</v>
      </c>
      <c r="I185" s="180" t="s">
        <v>460</v>
      </c>
      <c r="J185" s="180"/>
      <c r="K185" s="180"/>
      <c r="L185" s="180"/>
      <c r="M185" s="180"/>
      <c r="N185" s="180"/>
      <c r="O185" s="180"/>
      <c r="P185" s="180"/>
      <c r="Q185" s="180"/>
      <c r="R185" s="180"/>
      <c r="S185" s="180"/>
      <c r="T185" s="180"/>
      <c r="U185" s="180"/>
      <c r="V185" s="180"/>
      <c r="W185" s="180"/>
      <c r="X185" s="180"/>
      <c r="Y185" s="180">
        <v>1373</v>
      </c>
      <c r="Z185" s="180" t="s">
        <v>429</v>
      </c>
      <c r="AA185" s="180" t="s">
        <v>430</v>
      </c>
      <c r="AB185" s="180">
        <v>23876.69</v>
      </c>
      <c r="AC185" s="180">
        <v>28890.796999999999</v>
      </c>
      <c r="AD185" s="180">
        <v>0.33329999999999999</v>
      </c>
      <c r="AE185" s="180">
        <v>0</v>
      </c>
      <c r="AF185" s="180">
        <v>0.33329999999999999</v>
      </c>
      <c r="AG185" s="180">
        <v>0</v>
      </c>
      <c r="AH185" s="180">
        <v>7958.9</v>
      </c>
      <c r="AI185" s="180">
        <v>9630.27</v>
      </c>
      <c r="AJ185" s="180">
        <v>1</v>
      </c>
      <c r="AK185" s="180">
        <v>0.33</v>
      </c>
      <c r="AL185" s="180">
        <v>0</v>
      </c>
      <c r="AM185">
        <v>1</v>
      </c>
    </row>
    <row r="186" spans="1:39" x14ac:dyDescent="0.25">
      <c r="A186" s="180" t="s">
        <v>1834</v>
      </c>
      <c r="B186" s="180">
        <v>1</v>
      </c>
      <c r="C186" s="181">
        <v>46266</v>
      </c>
      <c r="D186" s="180" t="s">
        <v>147</v>
      </c>
      <c r="E186" s="180">
        <v>3</v>
      </c>
      <c r="F186" s="180" t="s">
        <v>4</v>
      </c>
      <c r="G186" s="180" t="s">
        <v>1720</v>
      </c>
      <c r="H186" s="180">
        <v>1204</v>
      </c>
      <c r="I186" s="180" t="s">
        <v>1721</v>
      </c>
      <c r="J186" s="180">
        <v>1460</v>
      </c>
      <c r="K186" s="180" t="s">
        <v>505</v>
      </c>
      <c r="L186" s="180" t="s">
        <v>506</v>
      </c>
      <c r="M186" s="180"/>
      <c r="N186" s="180"/>
      <c r="O186" s="180"/>
      <c r="P186" s="180"/>
      <c r="Q186" s="180"/>
      <c r="R186" s="180"/>
      <c r="S186" s="180"/>
      <c r="T186" s="180"/>
      <c r="U186" s="180"/>
      <c r="V186" s="180"/>
      <c r="W186" s="180"/>
      <c r="X186" s="180"/>
      <c r="Y186" s="180">
        <v>1369</v>
      </c>
      <c r="Z186" s="180" t="s">
        <v>397</v>
      </c>
      <c r="AA186" s="180" t="s">
        <v>398</v>
      </c>
      <c r="AB186" s="180">
        <v>200896.52900000001</v>
      </c>
      <c r="AC186" s="180">
        <v>249111.69699999999</v>
      </c>
      <c r="AD186" s="180">
        <v>7.4999999999999997E-2</v>
      </c>
      <c r="AE186" s="180">
        <v>0</v>
      </c>
      <c r="AF186" s="180">
        <v>7.4999999999999997E-2</v>
      </c>
      <c r="AG186" s="180">
        <v>0</v>
      </c>
      <c r="AH186" s="180">
        <v>15067.24</v>
      </c>
      <c r="AI186" s="180">
        <v>18683.38</v>
      </c>
      <c r="AJ186" s="180">
        <v>1</v>
      </c>
      <c r="AK186" s="180">
        <v>0.08</v>
      </c>
      <c r="AL186" s="180">
        <v>0</v>
      </c>
      <c r="AM186">
        <v>1</v>
      </c>
    </row>
    <row r="187" spans="1:39" x14ac:dyDescent="0.25">
      <c r="A187" s="180" t="s">
        <v>1834</v>
      </c>
      <c r="B187" s="180">
        <v>1</v>
      </c>
      <c r="C187" s="181">
        <v>46266</v>
      </c>
      <c r="D187" s="180" t="s">
        <v>147</v>
      </c>
      <c r="E187" s="180">
        <v>3</v>
      </c>
      <c r="F187" s="180" t="s">
        <v>4</v>
      </c>
      <c r="G187" s="180" t="s">
        <v>469</v>
      </c>
      <c r="H187" s="180">
        <v>1352</v>
      </c>
      <c r="I187" s="180" t="s">
        <v>470</v>
      </c>
      <c r="J187" s="180"/>
      <c r="K187" s="180"/>
      <c r="L187" s="180"/>
      <c r="M187" s="180"/>
      <c r="N187" s="180"/>
      <c r="O187" s="180"/>
      <c r="P187" s="180"/>
      <c r="Q187" s="180"/>
      <c r="R187" s="180"/>
      <c r="S187" s="180"/>
      <c r="T187" s="180"/>
      <c r="U187" s="180"/>
      <c r="V187" s="180"/>
      <c r="W187" s="180"/>
      <c r="X187" s="180"/>
      <c r="Y187" s="180">
        <v>1372</v>
      </c>
      <c r="Z187" s="180" t="s">
        <v>389</v>
      </c>
      <c r="AA187" s="180" t="s">
        <v>390</v>
      </c>
      <c r="AB187" s="180">
        <v>236574.47500000001</v>
      </c>
      <c r="AC187" s="180">
        <v>293115.77600000001</v>
      </c>
      <c r="AD187" s="180">
        <v>8.3299999999999999E-2</v>
      </c>
      <c r="AE187" s="180">
        <v>0</v>
      </c>
      <c r="AF187" s="180">
        <v>8.3299999999999999E-2</v>
      </c>
      <c r="AG187" s="180">
        <v>0</v>
      </c>
      <c r="AH187" s="180">
        <v>19714.54</v>
      </c>
      <c r="AI187" s="180">
        <v>24426.31</v>
      </c>
      <c r="AJ187" s="180">
        <v>1</v>
      </c>
      <c r="AK187" s="180">
        <v>0.08</v>
      </c>
      <c r="AL187" s="180">
        <v>0</v>
      </c>
      <c r="AM187">
        <v>1</v>
      </c>
    </row>
    <row r="188" spans="1:39" x14ac:dyDescent="0.25">
      <c r="A188" s="180" t="s">
        <v>1834</v>
      </c>
      <c r="B188" s="180">
        <v>1</v>
      </c>
      <c r="C188" s="181">
        <v>46266</v>
      </c>
      <c r="D188" s="180" t="s">
        <v>147</v>
      </c>
      <c r="E188" s="180">
        <v>3</v>
      </c>
      <c r="F188" s="180" t="s">
        <v>4</v>
      </c>
      <c r="G188" s="180" t="s">
        <v>1113</v>
      </c>
      <c r="H188" s="180">
        <v>1513</v>
      </c>
      <c r="I188" s="180" t="s">
        <v>1114</v>
      </c>
      <c r="J188" s="180">
        <v>1414</v>
      </c>
      <c r="K188" s="180" t="s">
        <v>415</v>
      </c>
      <c r="L188" s="180" t="s">
        <v>416</v>
      </c>
      <c r="M188" s="180"/>
      <c r="N188" s="180"/>
      <c r="O188" s="180"/>
      <c r="P188" s="180">
        <v>1071</v>
      </c>
      <c r="Q188" s="180" t="s">
        <v>987</v>
      </c>
      <c r="R188" s="180" t="s">
        <v>988</v>
      </c>
      <c r="S188" s="180"/>
      <c r="T188" s="180"/>
      <c r="U188" s="180"/>
      <c r="V188" s="180"/>
      <c r="W188" s="180"/>
      <c r="X188" s="180"/>
      <c r="Y188" s="180">
        <v>1374</v>
      </c>
      <c r="Z188" s="180" t="s">
        <v>379</v>
      </c>
      <c r="AA188" s="180" t="s">
        <v>380</v>
      </c>
      <c r="AB188" s="180">
        <v>43724.169000000002</v>
      </c>
      <c r="AC188" s="180">
        <v>55485.968000000001</v>
      </c>
      <c r="AD188" s="180">
        <v>0.5</v>
      </c>
      <c r="AE188" s="180">
        <v>0</v>
      </c>
      <c r="AF188" s="180">
        <v>0.5</v>
      </c>
      <c r="AG188" s="180">
        <v>0</v>
      </c>
      <c r="AH188" s="180">
        <v>21862.080000000002</v>
      </c>
      <c r="AI188" s="180">
        <v>27742.98</v>
      </c>
      <c r="AJ188" s="180">
        <v>0</v>
      </c>
      <c r="AK188" s="180">
        <v>0</v>
      </c>
      <c r="AL188" s="180">
        <v>0</v>
      </c>
      <c r="AM188">
        <v>1</v>
      </c>
    </row>
    <row r="189" spans="1:39" x14ac:dyDescent="0.25">
      <c r="A189" s="180" t="s">
        <v>1834</v>
      </c>
      <c r="B189" s="180">
        <v>1</v>
      </c>
      <c r="C189" s="181">
        <v>46266</v>
      </c>
      <c r="D189" s="180" t="s">
        <v>147</v>
      </c>
      <c r="E189" s="180">
        <v>3</v>
      </c>
      <c r="F189" s="180" t="s">
        <v>4</v>
      </c>
      <c r="G189" s="180" t="s">
        <v>485</v>
      </c>
      <c r="H189" s="180">
        <v>1594</v>
      </c>
      <c r="I189" s="180" t="s">
        <v>486</v>
      </c>
      <c r="J189" s="180">
        <v>1422</v>
      </c>
      <c r="K189" s="180" t="s">
        <v>425</v>
      </c>
      <c r="L189" s="180" t="s">
        <v>426</v>
      </c>
      <c r="M189" s="180"/>
      <c r="N189" s="180"/>
      <c r="O189" s="180"/>
      <c r="P189" s="180">
        <v>1067</v>
      </c>
      <c r="Q189" s="180" t="s">
        <v>427</v>
      </c>
      <c r="R189" s="180" t="s">
        <v>428</v>
      </c>
      <c r="S189" s="180"/>
      <c r="T189" s="180"/>
      <c r="U189" s="180"/>
      <c r="V189" s="180"/>
      <c r="W189" s="180"/>
      <c r="X189" s="180"/>
      <c r="Y189" s="180">
        <v>1373</v>
      </c>
      <c r="Z189" s="180" t="s">
        <v>429</v>
      </c>
      <c r="AA189" s="180" t="s">
        <v>430</v>
      </c>
      <c r="AB189" s="180">
        <v>19041.259999999998</v>
      </c>
      <c r="AC189" s="180">
        <v>23592.131000000001</v>
      </c>
      <c r="AD189" s="180">
        <v>0.1</v>
      </c>
      <c r="AE189" s="180">
        <v>0</v>
      </c>
      <c r="AF189" s="180">
        <v>0.1</v>
      </c>
      <c r="AG189" s="180">
        <v>0</v>
      </c>
      <c r="AH189" s="180">
        <v>1904.13</v>
      </c>
      <c r="AI189" s="180">
        <v>2359.21</v>
      </c>
      <c r="AJ189" s="180">
        <v>0</v>
      </c>
      <c r="AK189" s="180">
        <v>0</v>
      </c>
      <c r="AL189" s="180">
        <v>0</v>
      </c>
      <c r="AM189">
        <v>1</v>
      </c>
    </row>
    <row r="190" spans="1:39" x14ac:dyDescent="0.25">
      <c r="A190" s="180" t="s">
        <v>1834</v>
      </c>
      <c r="B190" s="180">
        <v>1</v>
      </c>
      <c r="C190" s="181">
        <v>46266</v>
      </c>
      <c r="D190" s="180" t="s">
        <v>147</v>
      </c>
      <c r="E190" s="180">
        <v>3</v>
      </c>
      <c r="F190" s="180" t="s">
        <v>4</v>
      </c>
      <c r="G190" s="180" t="s">
        <v>487</v>
      </c>
      <c r="H190" s="180">
        <v>1641</v>
      </c>
      <c r="I190" s="180" t="s">
        <v>488</v>
      </c>
      <c r="J190" s="180">
        <v>1064</v>
      </c>
      <c r="K190" s="180" t="s">
        <v>489</v>
      </c>
      <c r="L190" s="180" t="s">
        <v>490</v>
      </c>
      <c r="M190" s="180"/>
      <c r="N190" s="180"/>
      <c r="O190" s="180"/>
      <c r="P190" s="180">
        <v>1066</v>
      </c>
      <c r="Q190" s="180" t="s">
        <v>491</v>
      </c>
      <c r="R190" s="180" t="s">
        <v>492</v>
      </c>
      <c r="S190" s="180"/>
      <c r="T190" s="180"/>
      <c r="U190" s="180"/>
      <c r="V190" s="180"/>
      <c r="W190" s="180"/>
      <c r="X190" s="180"/>
      <c r="Y190" s="180">
        <v>1373</v>
      </c>
      <c r="Z190" s="180" t="s">
        <v>429</v>
      </c>
      <c r="AA190" s="180" t="s">
        <v>430</v>
      </c>
      <c r="AB190" s="180">
        <v>17654.621999999999</v>
      </c>
      <c r="AC190" s="180">
        <v>21755.928</v>
      </c>
      <c r="AD190" s="180">
        <v>0.65</v>
      </c>
      <c r="AE190" s="180">
        <v>0.05</v>
      </c>
      <c r="AF190" s="180">
        <v>0.7</v>
      </c>
      <c r="AG190" s="180">
        <v>0</v>
      </c>
      <c r="AH190" s="180">
        <v>12358.24</v>
      </c>
      <c r="AI190" s="180">
        <v>15229.15</v>
      </c>
      <c r="AJ190" s="180">
        <v>0</v>
      </c>
      <c r="AK190" s="180">
        <v>0</v>
      </c>
      <c r="AL190" s="180">
        <v>0</v>
      </c>
      <c r="AM190">
        <v>1</v>
      </c>
    </row>
    <row r="191" spans="1:39" x14ac:dyDescent="0.25">
      <c r="A191" s="180" t="s">
        <v>1834</v>
      </c>
      <c r="B191" s="180">
        <v>1</v>
      </c>
      <c r="C191" s="181">
        <v>46266</v>
      </c>
      <c r="D191" s="180" t="s">
        <v>147</v>
      </c>
      <c r="E191" s="180">
        <v>3</v>
      </c>
      <c r="F191" s="180" t="s">
        <v>4</v>
      </c>
      <c r="G191" s="180" t="s">
        <v>499</v>
      </c>
      <c r="H191" s="180">
        <v>1646</v>
      </c>
      <c r="I191" s="180" t="s">
        <v>500</v>
      </c>
      <c r="J191" s="180">
        <v>1064</v>
      </c>
      <c r="K191" s="180" t="s">
        <v>489</v>
      </c>
      <c r="L191" s="180" t="s">
        <v>490</v>
      </c>
      <c r="M191" s="180"/>
      <c r="N191" s="180"/>
      <c r="O191" s="180"/>
      <c r="P191" s="180">
        <v>1066</v>
      </c>
      <c r="Q191" s="180" t="s">
        <v>491</v>
      </c>
      <c r="R191" s="180" t="s">
        <v>492</v>
      </c>
      <c r="S191" s="180"/>
      <c r="T191" s="180"/>
      <c r="U191" s="180"/>
      <c r="V191" s="180"/>
      <c r="W191" s="180"/>
      <c r="X191" s="180"/>
      <c r="Y191" s="180">
        <v>1373</v>
      </c>
      <c r="Z191" s="180" t="s">
        <v>429</v>
      </c>
      <c r="AA191" s="180" t="s">
        <v>430</v>
      </c>
      <c r="AB191" s="180">
        <v>18541.275000000001</v>
      </c>
      <c r="AC191" s="180">
        <v>23537.678</v>
      </c>
      <c r="AD191" s="180">
        <v>0.20830000000000001</v>
      </c>
      <c r="AE191" s="180">
        <v>4.1700000000000001E-2</v>
      </c>
      <c r="AF191" s="180">
        <v>0.25</v>
      </c>
      <c r="AG191" s="180">
        <v>0</v>
      </c>
      <c r="AH191" s="180">
        <v>4635.32</v>
      </c>
      <c r="AI191" s="180">
        <v>5884.42</v>
      </c>
      <c r="AJ191" s="180">
        <v>0</v>
      </c>
      <c r="AK191" s="180">
        <v>0</v>
      </c>
      <c r="AL191" s="180">
        <v>0</v>
      </c>
      <c r="AM191">
        <v>1</v>
      </c>
    </row>
    <row r="192" spans="1:39" x14ac:dyDescent="0.25">
      <c r="A192" s="180" t="s">
        <v>1834</v>
      </c>
      <c r="B192" s="180">
        <v>1</v>
      </c>
      <c r="C192" s="181">
        <v>46266</v>
      </c>
      <c r="D192" s="180" t="s">
        <v>147</v>
      </c>
      <c r="E192" s="180">
        <v>3</v>
      </c>
      <c r="F192" s="180" t="s">
        <v>4</v>
      </c>
      <c r="G192" s="180" t="s">
        <v>501</v>
      </c>
      <c r="H192" s="180">
        <v>1648</v>
      </c>
      <c r="I192" s="180" t="s">
        <v>502</v>
      </c>
      <c r="J192" s="180">
        <v>1422</v>
      </c>
      <c r="K192" s="180" t="s">
        <v>425</v>
      </c>
      <c r="L192" s="180" t="s">
        <v>426</v>
      </c>
      <c r="M192" s="180"/>
      <c r="N192" s="180"/>
      <c r="O192" s="180"/>
      <c r="P192" s="180">
        <v>1067</v>
      </c>
      <c r="Q192" s="180" t="s">
        <v>427</v>
      </c>
      <c r="R192" s="180" t="s">
        <v>428</v>
      </c>
      <c r="S192" s="180"/>
      <c r="T192" s="180"/>
      <c r="U192" s="180"/>
      <c r="V192" s="180"/>
      <c r="W192" s="180"/>
      <c r="X192" s="180"/>
      <c r="Y192" s="180">
        <v>1373</v>
      </c>
      <c r="Z192" s="180" t="s">
        <v>429</v>
      </c>
      <c r="AA192" s="180" t="s">
        <v>430</v>
      </c>
      <c r="AB192" s="180">
        <v>19041.259999999998</v>
      </c>
      <c r="AC192" s="180">
        <v>23592.131000000001</v>
      </c>
      <c r="AD192" s="180">
        <v>0.1</v>
      </c>
      <c r="AE192" s="180">
        <v>0</v>
      </c>
      <c r="AF192" s="180">
        <v>0.1</v>
      </c>
      <c r="AG192" s="180">
        <v>0</v>
      </c>
      <c r="AH192" s="180">
        <v>1904.13</v>
      </c>
      <c r="AI192" s="180">
        <v>2359.21</v>
      </c>
      <c r="AJ192" s="180">
        <v>0</v>
      </c>
      <c r="AK192" s="180">
        <v>0</v>
      </c>
      <c r="AL192" s="180">
        <v>0</v>
      </c>
      <c r="AM192">
        <v>1</v>
      </c>
    </row>
    <row r="193" spans="1:39" x14ac:dyDescent="0.25">
      <c r="A193" s="180" t="s">
        <v>1834</v>
      </c>
      <c r="B193" s="180">
        <v>1</v>
      </c>
      <c r="C193" s="181">
        <v>46266</v>
      </c>
      <c r="D193" s="180" t="s">
        <v>147</v>
      </c>
      <c r="E193" s="180">
        <v>3</v>
      </c>
      <c r="F193" s="180" t="s">
        <v>4</v>
      </c>
      <c r="G193" s="180" t="s">
        <v>507</v>
      </c>
      <c r="H193" s="180">
        <v>1808</v>
      </c>
      <c r="I193" s="180" t="s">
        <v>508</v>
      </c>
      <c r="J193" s="180">
        <v>1470</v>
      </c>
      <c r="K193" s="180" t="s">
        <v>509</v>
      </c>
      <c r="L193" s="180" t="s">
        <v>510</v>
      </c>
      <c r="M193" s="180"/>
      <c r="N193" s="180"/>
      <c r="O193" s="180"/>
      <c r="P193" s="180"/>
      <c r="Q193" s="180"/>
      <c r="R193" s="180"/>
      <c r="S193" s="180"/>
      <c r="T193" s="180"/>
      <c r="U193" s="180"/>
      <c r="V193" s="180"/>
      <c r="W193" s="180"/>
      <c r="X193" s="180"/>
      <c r="Y193" s="180">
        <v>1374</v>
      </c>
      <c r="Z193" s="180" t="s">
        <v>379</v>
      </c>
      <c r="AA193" s="180" t="s">
        <v>380</v>
      </c>
      <c r="AB193" s="180">
        <v>106227</v>
      </c>
      <c r="AC193" s="180">
        <v>131721.48000000001</v>
      </c>
      <c r="AD193" s="180">
        <v>8.3299999999999999E-2</v>
      </c>
      <c r="AE193" s="180">
        <v>0</v>
      </c>
      <c r="AF193" s="180">
        <v>8.3299999999999999E-2</v>
      </c>
      <c r="AG193" s="180">
        <v>0</v>
      </c>
      <c r="AH193" s="180">
        <v>8852.25</v>
      </c>
      <c r="AI193" s="180">
        <v>10976.79</v>
      </c>
      <c r="AJ193" s="180">
        <v>0</v>
      </c>
      <c r="AK193" s="180">
        <v>0</v>
      </c>
      <c r="AL193" s="180">
        <v>0</v>
      </c>
      <c r="AM193">
        <v>1</v>
      </c>
    </row>
    <row r="194" spans="1:39" x14ac:dyDescent="0.25">
      <c r="A194" s="180" t="s">
        <v>1834</v>
      </c>
      <c r="B194" s="180">
        <v>1</v>
      </c>
      <c r="C194" s="181">
        <v>46266</v>
      </c>
      <c r="D194" s="180" t="s">
        <v>147</v>
      </c>
      <c r="E194" s="180">
        <v>3</v>
      </c>
      <c r="F194" s="180" t="s">
        <v>4</v>
      </c>
      <c r="G194" s="180" t="s">
        <v>1754</v>
      </c>
      <c r="H194" s="180">
        <v>1941</v>
      </c>
      <c r="I194" s="180" t="s">
        <v>1755</v>
      </c>
      <c r="J194" s="180">
        <v>1425</v>
      </c>
      <c r="K194" s="180" t="s">
        <v>527</v>
      </c>
      <c r="L194" s="180" t="s">
        <v>528</v>
      </c>
      <c r="M194" s="180"/>
      <c r="N194" s="180"/>
      <c r="O194" s="180"/>
      <c r="P194" s="180">
        <v>1277</v>
      </c>
      <c r="Q194" s="180" t="s">
        <v>529</v>
      </c>
      <c r="R194" s="180" t="s">
        <v>530</v>
      </c>
      <c r="S194" s="180"/>
      <c r="T194" s="180"/>
      <c r="U194" s="180"/>
      <c r="V194" s="180"/>
      <c r="W194" s="180"/>
      <c r="X194" s="180"/>
      <c r="Y194" s="180">
        <v>1374</v>
      </c>
      <c r="Z194" s="180" t="s">
        <v>379</v>
      </c>
      <c r="AA194" s="180" t="s">
        <v>380</v>
      </c>
      <c r="AB194" s="180">
        <v>61477.214999999997</v>
      </c>
      <c r="AC194" s="180">
        <v>74387.426999999996</v>
      </c>
      <c r="AD194" s="180">
        <v>8.3299999999999999E-2</v>
      </c>
      <c r="AE194" s="180">
        <v>0</v>
      </c>
      <c r="AF194" s="180">
        <v>8.3299999999999999E-2</v>
      </c>
      <c r="AG194" s="180">
        <v>0</v>
      </c>
      <c r="AH194" s="180">
        <v>5123.1000000000004</v>
      </c>
      <c r="AI194" s="180">
        <v>6198.95</v>
      </c>
      <c r="AJ194" s="180">
        <v>0</v>
      </c>
      <c r="AK194" s="180">
        <v>0</v>
      </c>
      <c r="AL194" s="180">
        <v>0</v>
      </c>
      <c r="AM194">
        <v>1</v>
      </c>
    </row>
    <row r="195" spans="1:39" x14ac:dyDescent="0.25">
      <c r="A195" s="180" t="s">
        <v>1834</v>
      </c>
      <c r="B195" s="180">
        <v>1</v>
      </c>
      <c r="C195" s="181">
        <v>46266</v>
      </c>
      <c r="D195" s="180" t="s">
        <v>147</v>
      </c>
      <c r="E195" s="180">
        <v>3</v>
      </c>
      <c r="F195" s="180" t="s">
        <v>4</v>
      </c>
      <c r="G195" s="180" t="s">
        <v>531</v>
      </c>
      <c r="H195" s="180">
        <v>1942</v>
      </c>
      <c r="I195" s="180" t="s">
        <v>532</v>
      </c>
      <c r="J195" s="180">
        <v>1425</v>
      </c>
      <c r="K195" s="180" t="s">
        <v>527</v>
      </c>
      <c r="L195" s="180" t="s">
        <v>528</v>
      </c>
      <c r="M195" s="180"/>
      <c r="N195" s="180"/>
      <c r="O195" s="180"/>
      <c r="P195" s="180">
        <v>1277</v>
      </c>
      <c r="Q195" s="180" t="s">
        <v>529</v>
      </c>
      <c r="R195" s="180" t="s">
        <v>530</v>
      </c>
      <c r="S195" s="180"/>
      <c r="T195" s="180"/>
      <c r="U195" s="180"/>
      <c r="V195" s="180"/>
      <c r="W195" s="180"/>
      <c r="X195" s="180"/>
      <c r="Y195" s="180">
        <v>1374</v>
      </c>
      <c r="Z195" s="180" t="s">
        <v>379</v>
      </c>
      <c r="AA195" s="180" t="s">
        <v>380</v>
      </c>
      <c r="AB195" s="180">
        <v>63745.968000000001</v>
      </c>
      <c r="AC195" s="180">
        <v>77132.616999999998</v>
      </c>
      <c r="AD195" s="180">
        <v>0.33329999999999999</v>
      </c>
      <c r="AE195" s="180">
        <v>0</v>
      </c>
      <c r="AF195" s="180">
        <v>0.33329999999999999</v>
      </c>
      <c r="AG195" s="180">
        <v>0</v>
      </c>
      <c r="AH195" s="180">
        <v>21248.66</v>
      </c>
      <c r="AI195" s="180">
        <v>25710.87</v>
      </c>
      <c r="AJ195" s="180">
        <v>0</v>
      </c>
      <c r="AK195" s="180">
        <v>0</v>
      </c>
      <c r="AL195" s="180">
        <v>0</v>
      </c>
      <c r="AM195">
        <v>1</v>
      </c>
    </row>
    <row r="196" spans="1:39" x14ac:dyDescent="0.25">
      <c r="A196" s="180" t="s">
        <v>1834</v>
      </c>
      <c r="B196" s="180">
        <v>1</v>
      </c>
      <c r="C196" s="181">
        <v>46266</v>
      </c>
      <c r="D196" s="180" t="s">
        <v>147</v>
      </c>
      <c r="E196" s="180">
        <v>3</v>
      </c>
      <c r="F196" s="180" t="s">
        <v>4</v>
      </c>
      <c r="G196" s="180" t="s">
        <v>539</v>
      </c>
      <c r="H196" s="180">
        <v>2039</v>
      </c>
      <c r="I196" s="180" t="s">
        <v>540</v>
      </c>
      <c r="J196" s="180"/>
      <c r="K196" s="180"/>
      <c r="L196" s="180"/>
      <c r="M196" s="180"/>
      <c r="N196" s="180"/>
      <c r="O196" s="180"/>
      <c r="P196" s="180"/>
      <c r="Q196" s="180"/>
      <c r="R196" s="180"/>
      <c r="S196" s="180"/>
      <c r="T196" s="180"/>
      <c r="U196" s="180"/>
      <c r="V196" s="180"/>
      <c r="W196" s="180"/>
      <c r="X196" s="180"/>
      <c r="Y196" s="180">
        <v>1370</v>
      </c>
      <c r="Z196" s="180" t="s">
        <v>443</v>
      </c>
      <c r="AA196" s="180" t="s">
        <v>444</v>
      </c>
      <c r="AB196" s="180">
        <v>25128.146000000001</v>
      </c>
      <c r="AC196" s="180">
        <v>31158.901000000002</v>
      </c>
      <c r="AD196" s="180">
        <v>1</v>
      </c>
      <c r="AE196" s="180">
        <v>0.16669999999999999</v>
      </c>
      <c r="AF196" s="180">
        <v>1.1667000000000001</v>
      </c>
      <c r="AG196" s="180">
        <v>0</v>
      </c>
      <c r="AH196" s="180">
        <v>29316.17</v>
      </c>
      <c r="AI196" s="180">
        <v>36352.050000000003</v>
      </c>
      <c r="AJ196" s="180">
        <v>0</v>
      </c>
      <c r="AK196" s="180">
        <v>0</v>
      </c>
      <c r="AL196" s="180">
        <v>0</v>
      </c>
      <c r="AM196">
        <v>1</v>
      </c>
    </row>
    <row r="197" spans="1:39" x14ac:dyDescent="0.25">
      <c r="A197" s="180" t="s">
        <v>1834</v>
      </c>
      <c r="B197" s="180">
        <v>1</v>
      </c>
      <c r="C197" s="181">
        <v>46266</v>
      </c>
      <c r="D197" s="180" t="s">
        <v>147</v>
      </c>
      <c r="E197" s="180">
        <v>3</v>
      </c>
      <c r="F197" s="180" t="s">
        <v>4</v>
      </c>
      <c r="G197" s="180" t="s">
        <v>547</v>
      </c>
      <c r="H197" s="180">
        <v>2339</v>
      </c>
      <c r="I197" s="180" t="s">
        <v>548</v>
      </c>
      <c r="J197" s="180"/>
      <c r="K197" s="180"/>
      <c r="L197" s="180"/>
      <c r="M197" s="180"/>
      <c r="N197" s="180"/>
      <c r="O197" s="180"/>
      <c r="P197" s="180">
        <v>1086</v>
      </c>
      <c r="Q197" s="180" t="s">
        <v>545</v>
      </c>
      <c r="R197" s="180" t="s">
        <v>546</v>
      </c>
      <c r="S197" s="180"/>
      <c r="T197" s="180"/>
      <c r="U197" s="180"/>
      <c r="V197" s="180"/>
      <c r="W197" s="180"/>
      <c r="X197" s="180"/>
      <c r="Y197" s="180">
        <v>1373</v>
      </c>
      <c r="Z197" s="180" t="s">
        <v>429</v>
      </c>
      <c r="AA197" s="180" t="s">
        <v>430</v>
      </c>
      <c r="AB197" s="180">
        <v>25755.388999999999</v>
      </c>
      <c r="AC197" s="180">
        <v>31802.271000000001</v>
      </c>
      <c r="AD197" s="180">
        <v>2.3332999999999999</v>
      </c>
      <c r="AE197" s="180">
        <v>0.26669999999999999</v>
      </c>
      <c r="AF197" s="180">
        <v>2.6</v>
      </c>
      <c r="AG197" s="180">
        <v>0</v>
      </c>
      <c r="AH197" s="180">
        <v>66964.009999999995</v>
      </c>
      <c r="AI197" s="180">
        <v>82685.899999999994</v>
      </c>
      <c r="AJ197" s="180">
        <v>1</v>
      </c>
      <c r="AK197" s="180">
        <v>2.6</v>
      </c>
      <c r="AL197" s="180">
        <v>0</v>
      </c>
      <c r="AM197">
        <v>1</v>
      </c>
    </row>
    <row r="198" spans="1:39" x14ac:dyDescent="0.25">
      <c r="A198" s="180" t="s">
        <v>1834</v>
      </c>
      <c r="B198" s="180">
        <v>1</v>
      </c>
      <c r="C198" s="181">
        <v>46266</v>
      </c>
      <c r="D198" s="180" t="s">
        <v>147</v>
      </c>
      <c r="E198" s="180">
        <v>3</v>
      </c>
      <c r="F198" s="180" t="s">
        <v>4</v>
      </c>
      <c r="G198" s="180" t="s">
        <v>1381</v>
      </c>
      <c r="H198" s="180">
        <v>2425</v>
      </c>
      <c r="I198" s="180" t="s">
        <v>1382</v>
      </c>
      <c r="J198" s="180"/>
      <c r="K198" s="180"/>
      <c r="L198" s="180"/>
      <c r="M198" s="180"/>
      <c r="N198" s="180"/>
      <c r="O198" s="180"/>
      <c r="P198" s="180">
        <v>1183</v>
      </c>
      <c r="Q198" s="180" t="s">
        <v>1251</v>
      </c>
      <c r="R198" s="180" t="s">
        <v>1252</v>
      </c>
      <c r="S198" s="180"/>
      <c r="T198" s="180"/>
      <c r="U198" s="180"/>
      <c r="V198" s="180"/>
      <c r="W198" s="180"/>
      <c r="X198" s="180"/>
      <c r="Y198" s="180">
        <v>1370</v>
      </c>
      <c r="Z198" s="180" t="s">
        <v>443</v>
      </c>
      <c r="AA198" s="180" t="s">
        <v>444</v>
      </c>
      <c r="AB198" s="180">
        <v>20525.36</v>
      </c>
      <c r="AC198" s="180">
        <v>24835.686000000002</v>
      </c>
      <c r="AD198" s="180">
        <v>0.5</v>
      </c>
      <c r="AE198" s="180">
        <v>0</v>
      </c>
      <c r="AF198" s="180">
        <v>0.5</v>
      </c>
      <c r="AG198" s="180">
        <v>0</v>
      </c>
      <c r="AH198" s="180">
        <v>10262.68</v>
      </c>
      <c r="AI198" s="180">
        <v>12417.84</v>
      </c>
      <c r="AJ198" s="180">
        <v>0</v>
      </c>
      <c r="AK198" s="180">
        <v>0</v>
      </c>
      <c r="AL198" s="180">
        <v>0</v>
      </c>
      <c r="AM198">
        <v>1</v>
      </c>
    </row>
    <row r="199" spans="1:39" x14ac:dyDescent="0.25">
      <c r="A199" s="180" t="s">
        <v>1834</v>
      </c>
      <c r="B199" s="180">
        <v>1</v>
      </c>
      <c r="C199" s="181">
        <v>46266</v>
      </c>
      <c r="D199" s="180" t="s">
        <v>147</v>
      </c>
      <c r="E199" s="180">
        <v>3</v>
      </c>
      <c r="F199" s="180" t="s">
        <v>4</v>
      </c>
      <c r="G199" s="180" t="s">
        <v>561</v>
      </c>
      <c r="H199" s="180">
        <v>3237</v>
      </c>
      <c r="I199" s="180" t="s">
        <v>562</v>
      </c>
      <c r="J199" s="180">
        <v>1477</v>
      </c>
      <c r="K199" s="180" t="s">
        <v>555</v>
      </c>
      <c r="L199" s="180" t="s">
        <v>556</v>
      </c>
      <c r="M199" s="180"/>
      <c r="N199" s="180"/>
      <c r="O199" s="180"/>
      <c r="P199" s="180">
        <v>1093</v>
      </c>
      <c r="Q199" s="180" t="s">
        <v>563</v>
      </c>
      <c r="R199" s="180" t="s">
        <v>564</v>
      </c>
      <c r="S199" s="180"/>
      <c r="T199" s="180"/>
      <c r="U199" s="180"/>
      <c r="V199" s="180"/>
      <c r="W199" s="180"/>
      <c r="X199" s="180"/>
      <c r="Y199" s="180">
        <v>1373</v>
      </c>
      <c r="Z199" s="180" t="s">
        <v>429</v>
      </c>
      <c r="AA199" s="180" t="s">
        <v>430</v>
      </c>
      <c r="AB199" s="180">
        <v>99446.298999999999</v>
      </c>
      <c r="AC199" s="180">
        <v>124250.571</v>
      </c>
      <c r="AD199" s="180">
        <v>0.5</v>
      </c>
      <c r="AE199" s="180">
        <v>0</v>
      </c>
      <c r="AF199" s="180">
        <v>0.5</v>
      </c>
      <c r="AG199" s="180">
        <v>0</v>
      </c>
      <c r="AH199" s="180">
        <v>49723.15</v>
      </c>
      <c r="AI199" s="180">
        <v>62125.29</v>
      </c>
      <c r="AJ199" s="180">
        <v>0</v>
      </c>
      <c r="AK199" s="180">
        <v>0</v>
      </c>
      <c r="AL199" s="180">
        <v>0</v>
      </c>
      <c r="AM199">
        <v>1</v>
      </c>
    </row>
    <row r="200" spans="1:39" x14ac:dyDescent="0.25">
      <c r="A200" s="180" t="s">
        <v>1834</v>
      </c>
      <c r="B200" s="180">
        <v>1</v>
      </c>
      <c r="C200" s="181">
        <v>46266</v>
      </c>
      <c r="D200" s="180" t="s">
        <v>147</v>
      </c>
      <c r="E200" s="180">
        <v>3</v>
      </c>
      <c r="F200" s="180" t="s">
        <v>4</v>
      </c>
      <c r="G200" s="180" t="s">
        <v>565</v>
      </c>
      <c r="H200" s="180">
        <v>3238</v>
      </c>
      <c r="I200" s="180" t="s">
        <v>566</v>
      </c>
      <c r="J200" s="180">
        <v>1477</v>
      </c>
      <c r="K200" s="180" t="s">
        <v>555</v>
      </c>
      <c r="L200" s="180" t="s">
        <v>556</v>
      </c>
      <c r="M200" s="180"/>
      <c r="N200" s="180"/>
      <c r="O200" s="180"/>
      <c r="P200" s="180">
        <v>1093</v>
      </c>
      <c r="Q200" s="180" t="s">
        <v>563</v>
      </c>
      <c r="R200" s="180" t="s">
        <v>564</v>
      </c>
      <c r="S200" s="180"/>
      <c r="T200" s="180"/>
      <c r="U200" s="180"/>
      <c r="V200" s="180"/>
      <c r="W200" s="180"/>
      <c r="X200" s="180"/>
      <c r="Y200" s="180">
        <v>1373</v>
      </c>
      <c r="Z200" s="180" t="s">
        <v>429</v>
      </c>
      <c r="AA200" s="180" t="s">
        <v>430</v>
      </c>
      <c r="AB200" s="180">
        <v>99377.534</v>
      </c>
      <c r="AC200" s="180">
        <v>124294.91</v>
      </c>
      <c r="AD200" s="180">
        <v>0.66669999999999996</v>
      </c>
      <c r="AE200" s="180">
        <v>0</v>
      </c>
      <c r="AF200" s="180">
        <v>0.66669999999999996</v>
      </c>
      <c r="AG200" s="180">
        <v>0</v>
      </c>
      <c r="AH200" s="180">
        <v>66251.69</v>
      </c>
      <c r="AI200" s="180">
        <v>82863.27</v>
      </c>
      <c r="AJ200" s="180">
        <v>0</v>
      </c>
      <c r="AK200" s="180">
        <v>0</v>
      </c>
      <c r="AL200" s="180">
        <v>0</v>
      </c>
      <c r="AM200">
        <v>1</v>
      </c>
    </row>
    <row r="201" spans="1:39" x14ac:dyDescent="0.25">
      <c r="A201" s="180" t="s">
        <v>1834</v>
      </c>
      <c r="B201" s="180">
        <v>1</v>
      </c>
      <c r="C201" s="181">
        <v>46266</v>
      </c>
      <c r="D201" s="180" t="s">
        <v>147</v>
      </c>
      <c r="E201" s="180">
        <v>3</v>
      </c>
      <c r="F201" s="180" t="s">
        <v>4</v>
      </c>
      <c r="G201" s="180" t="s">
        <v>1139</v>
      </c>
      <c r="H201" s="180">
        <v>3479</v>
      </c>
      <c r="I201" s="180" t="s">
        <v>1140</v>
      </c>
      <c r="J201" s="180"/>
      <c r="K201" s="180"/>
      <c r="L201" s="180"/>
      <c r="M201" s="180"/>
      <c r="N201" s="180"/>
      <c r="O201" s="180"/>
      <c r="P201" s="180"/>
      <c r="Q201" s="180"/>
      <c r="R201" s="180"/>
      <c r="S201" s="180"/>
      <c r="T201" s="180"/>
      <c r="U201" s="180"/>
      <c r="V201" s="180"/>
      <c r="W201" s="180"/>
      <c r="X201" s="180"/>
      <c r="Y201" s="180"/>
      <c r="Z201" s="180"/>
      <c r="AA201" s="180"/>
      <c r="AB201" s="180">
        <v>56910.114000000001</v>
      </c>
      <c r="AC201" s="180">
        <v>68861.248999999996</v>
      </c>
      <c r="AD201" s="180">
        <v>0.06</v>
      </c>
      <c r="AE201" s="180">
        <v>0</v>
      </c>
      <c r="AF201" s="180">
        <v>0.06</v>
      </c>
      <c r="AG201" s="180">
        <v>0</v>
      </c>
      <c r="AH201" s="180">
        <v>3414.61</v>
      </c>
      <c r="AI201" s="180">
        <v>4131.67</v>
      </c>
      <c r="AJ201" s="180">
        <v>1</v>
      </c>
      <c r="AK201" s="180">
        <v>0.06</v>
      </c>
      <c r="AL201" s="180">
        <v>0</v>
      </c>
      <c r="AM201">
        <v>1</v>
      </c>
    </row>
    <row r="202" spans="1:39" x14ac:dyDescent="0.25">
      <c r="A202" s="180" t="s">
        <v>1834</v>
      </c>
      <c r="B202" s="180">
        <v>1</v>
      </c>
      <c r="C202" s="181">
        <v>46266</v>
      </c>
      <c r="D202" s="180" t="s">
        <v>147</v>
      </c>
      <c r="E202" s="180">
        <v>3</v>
      </c>
      <c r="F202" s="180" t="s">
        <v>4</v>
      </c>
      <c r="G202" s="180" t="s">
        <v>589</v>
      </c>
      <c r="H202" s="180">
        <v>4117</v>
      </c>
      <c r="I202" s="180" t="s">
        <v>590</v>
      </c>
      <c r="J202" s="180">
        <v>1019</v>
      </c>
      <c r="K202" s="180" t="s">
        <v>269</v>
      </c>
      <c r="L202" s="180" t="s">
        <v>340</v>
      </c>
      <c r="M202" s="180"/>
      <c r="N202" s="180"/>
      <c r="O202" s="180"/>
      <c r="P202" s="180">
        <v>1020</v>
      </c>
      <c r="Q202" s="180" t="s">
        <v>341</v>
      </c>
      <c r="R202" s="180" t="s">
        <v>342</v>
      </c>
      <c r="S202" s="180"/>
      <c r="T202" s="180"/>
      <c r="U202" s="180"/>
      <c r="V202" s="180"/>
      <c r="W202" s="180"/>
      <c r="X202" s="180"/>
      <c r="Y202" s="180">
        <v>1402</v>
      </c>
      <c r="Z202" s="180" t="s">
        <v>343</v>
      </c>
      <c r="AA202" s="180" t="s">
        <v>344</v>
      </c>
      <c r="AB202" s="180">
        <v>137611.78200000001</v>
      </c>
      <c r="AC202" s="180">
        <v>170501.00200000001</v>
      </c>
      <c r="AD202" s="180">
        <v>0.16669999999999999</v>
      </c>
      <c r="AE202" s="180">
        <v>0</v>
      </c>
      <c r="AF202" s="180">
        <v>0.16669999999999999</v>
      </c>
      <c r="AG202" s="180">
        <v>0</v>
      </c>
      <c r="AH202" s="180">
        <v>22935.3</v>
      </c>
      <c r="AI202" s="180">
        <v>28416.83</v>
      </c>
      <c r="AJ202" s="180">
        <v>1</v>
      </c>
      <c r="AK202" s="180">
        <v>0.17</v>
      </c>
      <c r="AL202" s="180">
        <v>0</v>
      </c>
      <c r="AM202">
        <v>1</v>
      </c>
    </row>
    <row r="203" spans="1:39" x14ac:dyDescent="0.25">
      <c r="A203" s="180" t="s">
        <v>1834</v>
      </c>
      <c r="B203" s="180">
        <v>1</v>
      </c>
      <c r="C203" s="181">
        <v>46266</v>
      </c>
      <c r="D203" s="180" t="s">
        <v>147</v>
      </c>
      <c r="E203" s="180">
        <v>3</v>
      </c>
      <c r="F203" s="180" t="s">
        <v>4</v>
      </c>
      <c r="G203" s="180" t="s">
        <v>601</v>
      </c>
      <c r="H203" s="180">
        <v>4176</v>
      </c>
      <c r="I203" s="180" t="s">
        <v>602</v>
      </c>
      <c r="J203" s="180">
        <v>1416</v>
      </c>
      <c r="K203" s="180" t="s">
        <v>595</v>
      </c>
      <c r="L203" s="180" t="s">
        <v>596</v>
      </c>
      <c r="M203" s="180"/>
      <c r="N203" s="180"/>
      <c r="O203" s="180"/>
      <c r="P203" s="180">
        <v>1070</v>
      </c>
      <c r="Q203" s="180" t="s">
        <v>597</v>
      </c>
      <c r="R203" s="180" t="s">
        <v>598</v>
      </c>
      <c r="S203" s="180"/>
      <c r="T203" s="180"/>
      <c r="U203" s="180"/>
      <c r="V203" s="180"/>
      <c r="W203" s="180"/>
      <c r="X203" s="180"/>
      <c r="Y203" s="180">
        <v>1372</v>
      </c>
      <c r="Z203" s="180" t="s">
        <v>389</v>
      </c>
      <c r="AA203" s="180" t="s">
        <v>390</v>
      </c>
      <c r="AB203" s="180">
        <v>104931.132</v>
      </c>
      <c r="AC203" s="180">
        <v>126966.667</v>
      </c>
      <c r="AD203" s="180">
        <v>0.125</v>
      </c>
      <c r="AE203" s="180">
        <v>0</v>
      </c>
      <c r="AF203" s="180">
        <v>0.125</v>
      </c>
      <c r="AG203" s="180">
        <v>0</v>
      </c>
      <c r="AH203" s="180">
        <v>13116.39</v>
      </c>
      <c r="AI203" s="180">
        <v>15870.83</v>
      </c>
      <c r="AJ203" s="180">
        <v>1</v>
      </c>
      <c r="AK203" s="180">
        <v>0.13</v>
      </c>
      <c r="AL203" s="180">
        <v>0</v>
      </c>
      <c r="AM203">
        <v>1</v>
      </c>
    </row>
    <row r="204" spans="1:39" x14ac:dyDescent="0.25">
      <c r="A204" s="180" t="s">
        <v>1834</v>
      </c>
      <c r="B204" s="180">
        <v>1</v>
      </c>
      <c r="C204" s="181">
        <v>46266</v>
      </c>
      <c r="D204" s="180" t="s">
        <v>147</v>
      </c>
      <c r="E204" s="180">
        <v>3</v>
      </c>
      <c r="F204" s="180" t="s">
        <v>4</v>
      </c>
      <c r="G204" s="180" t="s">
        <v>1023</v>
      </c>
      <c r="H204" s="180">
        <v>4406</v>
      </c>
      <c r="I204" s="180" t="s">
        <v>1024</v>
      </c>
      <c r="J204" s="180">
        <v>1414</v>
      </c>
      <c r="K204" s="180" t="s">
        <v>415</v>
      </c>
      <c r="L204" s="180" t="s">
        <v>416</v>
      </c>
      <c r="M204" s="180"/>
      <c r="N204" s="180"/>
      <c r="O204" s="180"/>
      <c r="P204" s="180">
        <v>1072</v>
      </c>
      <c r="Q204" s="180" t="s">
        <v>417</v>
      </c>
      <c r="R204" s="180" t="s">
        <v>418</v>
      </c>
      <c r="S204" s="180"/>
      <c r="T204" s="180"/>
      <c r="U204" s="180"/>
      <c r="V204" s="180"/>
      <c r="W204" s="180"/>
      <c r="X204" s="180"/>
      <c r="Y204" s="180">
        <v>1374</v>
      </c>
      <c r="Z204" s="180" t="s">
        <v>379</v>
      </c>
      <c r="AA204" s="180" t="s">
        <v>380</v>
      </c>
      <c r="AB204" s="180">
        <v>31512.375</v>
      </c>
      <c r="AC204" s="180">
        <v>39989.199999999997</v>
      </c>
      <c r="AD204" s="180">
        <v>0.33329999999999999</v>
      </c>
      <c r="AE204" s="180">
        <v>0</v>
      </c>
      <c r="AF204" s="180">
        <v>0.33329999999999999</v>
      </c>
      <c r="AG204" s="180">
        <v>0</v>
      </c>
      <c r="AH204" s="180">
        <v>10504.12</v>
      </c>
      <c r="AI204" s="180">
        <v>13329.73</v>
      </c>
      <c r="AJ204" s="180">
        <v>0</v>
      </c>
      <c r="AK204" s="180">
        <v>0</v>
      </c>
      <c r="AL204" s="180">
        <v>0</v>
      </c>
      <c r="AM204">
        <v>1</v>
      </c>
    </row>
    <row r="205" spans="1:39" x14ac:dyDescent="0.25">
      <c r="A205" s="180" t="s">
        <v>1834</v>
      </c>
      <c r="B205" s="180">
        <v>1</v>
      </c>
      <c r="C205" s="181">
        <v>46266</v>
      </c>
      <c r="D205" s="180" t="s">
        <v>147</v>
      </c>
      <c r="E205" s="180">
        <v>3</v>
      </c>
      <c r="F205" s="180" t="s">
        <v>4</v>
      </c>
      <c r="G205" s="180" t="s">
        <v>1027</v>
      </c>
      <c r="H205" s="180">
        <v>4438</v>
      </c>
      <c r="I205" s="180" t="s">
        <v>1028</v>
      </c>
      <c r="J205" s="180">
        <v>1414</v>
      </c>
      <c r="K205" s="180" t="s">
        <v>415</v>
      </c>
      <c r="L205" s="180" t="s">
        <v>416</v>
      </c>
      <c r="M205" s="180"/>
      <c r="N205" s="180"/>
      <c r="O205" s="180"/>
      <c r="P205" s="180"/>
      <c r="Q205" s="180"/>
      <c r="R205" s="180"/>
      <c r="S205" s="180"/>
      <c r="T205" s="180"/>
      <c r="U205" s="180"/>
      <c r="V205" s="180"/>
      <c r="W205" s="180"/>
      <c r="X205" s="180"/>
      <c r="Y205" s="180">
        <v>1372</v>
      </c>
      <c r="Z205" s="180" t="s">
        <v>389</v>
      </c>
      <c r="AA205" s="180" t="s">
        <v>390</v>
      </c>
      <c r="AB205" s="180">
        <v>252706.78</v>
      </c>
      <c r="AC205" s="180">
        <v>305775.20799999998</v>
      </c>
      <c r="AD205" s="180">
        <v>8.3299999999999999E-2</v>
      </c>
      <c r="AE205" s="180">
        <v>0</v>
      </c>
      <c r="AF205" s="180">
        <v>8.3299999999999999E-2</v>
      </c>
      <c r="AG205" s="180">
        <v>0</v>
      </c>
      <c r="AH205" s="180">
        <v>21058.9</v>
      </c>
      <c r="AI205" s="180">
        <v>25481.27</v>
      </c>
      <c r="AJ205" s="180">
        <v>1</v>
      </c>
      <c r="AK205" s="180">
        <v>0.08</v>
      </c>
      <c r="AL205" s="180">
        <v>0</v>
      </c>
      <c r="AM205">
        <v>1</v>
      </c>
    </row>
    <row r="206" spans="1:39" x14ac:dyDescent="0.25">
      <c r="A206" s="180" t="s">
        <v>1834</v>
      </c>
      <c r="B206" s="180">
        <v>1</v>
      </c>
      <c r="C206" s="181">
        <v>46266</v>
      </c>
      <c r="D206" s="180" t="s">
        <v>147</v>
      </c>
      <c r="E206" s="180">
        <v>3</v>
      </c>
      <c r="F206" s="180" t="s">
        <v>4</v>
      </c>
      <c r="G206" s="180" t="s">
        <v>1151</v>
      </c>
      <c r="H206" s="180">
        <v>4577</v>
      </c>
      <c r="I206" s="180" t="s">
        <v>1152</v>
      </c>
      <c r="J206" s="180">
        <v>1008</v>
      </c>
      <c r="K206" s="180" t="s">
        <v>631</v>
      </c>
      <c r="L206" s="180" t="s">
        <v>632</v>
      </c>
      <c r="M206" s="180"/>
      <c r="N206" s="180"/>
      <c r="O206" s="180"/>
      <c r="P206" s="180">
        <v>1004</v>
      </c>
      <c r="Q206" s="180" t="s">
        <v>395</v>
      </c>
      <c r="R206" s="180" t="s">
        <v>396</v>
      </c>
      <c r="S206" s="180"/>
      <c r="T206" s="180"/>
      <c r="U206" s="180"/>
      <c r="V206" s="180"/>
      <c r="W206" s="180"/>
      <c r="X206" s="180"/>
      <c r="Y206" s="180">
        <v>1369</v>
      </c>
      <c r="Z206" s="180" t="s">
        <v>397</v>
      </c>
      <c r="AA206" s="180" t="s">
        <v>398</v>
      </c>
      <c r="AB206" s="180">
        <v>6844.4939999999997</v>
      </c>
      <c r="AC206" s="180">
        <v>8480.3269999999993</v>
      </c>
      <c r="AD206" s="180">
        <v>1</v>
      </c>
      <c r="AE206" s="180">
        <v>0</v>
      </c>
      <c r="AF206" s="180">
        <v>1</v>
      </c>
      <c r="AG206" s="180">
        <v>0</v>
      </c>
      <c r="AH206" s="180">
        <v>6844.49</v>
      </c>
      <c r="AI206" s="180">
        <v>8480.33</v>
      </c>
      <c r="AJ206" s="180">
        <v>0</v>
      </c>
      <c r="AK206" s="180">
        <v>0</v>
      </c>
      <c r="AL206" s="180">
        <v>0</v>
      </c>
      <c r="AM206">
        <v>1</v>
      </c>
    </row>
    <row r="207" spans="1:39" x14ac:dyDescent="0.25">
      <c r="A207" s="180" t="s">
        <v>1834</v>
      </c>
      <c r="B207" s="180">
        <v>1</v>
      </c>
      <c r="C207" s="181">
        <v>46266</v>
      </c>
      <c r="D207" s="180" t="s">
        <v>147</v>
      </c>
      <c r="E207" s="180">
        <v>3</v>
      </c>
      <c r="F207" s="180" t="s">
        <v>4</v>
      </c>
      <c r="G207" s="180" t="s">
        <v>639</v>
      </c>
      <c r="H207" s="180">
        <v>4940</v>
      </c>
      <c r="I207" s="180" t="s">
        <v>640</v>
      </c>
      <c r="J207" s="180"/>
      <c r="K207" s="180"/>
      <c r="L207" s="180"/>
      <c r="M207" s="180"/>
      <c r="N207" s="180"/>
      <c r="O207" s="180"/>
      <c r="P207" s="180">
        <v>1085</v>
      </c>
      <c r="Q207" s="180" t="s">
        <v>641</v>
      </c>
      <c r="R207" s="180" t="s">
        <v>642</v>
      </c>
      <c r="S207" s="180"/>
      <c r="T207" s="180"/>
      <c r="U207" s="180"/>
      <c r="V207" s="180"/>
      <c r="W207" s="180"/>
      <c r="X207" s="180"/>
      <c r="Y207" s="180">
        <v>1373</v>
      </c>
      <c r="Z207" s="180" t="s">
        <v>429</v>
      </c>
      <c r="AA207" s="180" t="s">
        <v>430</v>
      </c>
      <c r="AB207" s="180">
        <v>15740.111999999999</v>
      </c>
      <c r="AC207" s="180">
        <v>19502.001</v>
      </c>
      <c r="AD207" s="180">
        <v>0.5</v>
      </c>
      <c r="AE207" s="180">
        <v>0</v>
      </c>
      <c r="AF207" s="180">
        <v>0.5</v>
      </c>
      <c r="AG207" s="180">
        <v>0</v>
      </c>
      <c r="AH207" s="180">
        <v>7870.06</v>
      </c>
      <c r="AI207" s="180">
        <v>9751</v>
      </c>
      <c r="AJ207" s="180">
        <v>0</v>
      </c>
      <c r="AK207" s="180">
        <v>0</v>
      </c>
      <c r="AL207" s="180">
        <v>0</v>
      </c>
      <c r="AM207">
        <v>1</v>
      </c>
    </row>
    <row r="208" spans="1:39" x14ac:dyDescent="0.25">
      <c r="A208" s="180" t="s">
        <v>1834</v>
      </c>
      <c r="B208" s="180">
        <v>1</v>
      </c>
      <c r="C208" s="181">
        <v>46266</v>
      </c>
      <c r="D208" s="180" t="s">
        <v>147</v>
      </c>
      <c r="E208" s="180">
        <v>3</v>
      </c>
      <c r="F208" s="180" t="s">
        <v>4</v>
      </c>
      <c r="G208" s="180" t="s">
        <v>643</v>
      </c>
      <c r="H208" s="180">
        <v>4941</v>
      </c>
      <c r="I208" s="180" t="s">
        <v>644</v>
      </c>
      <c r="J208" s="180"/>
      <c r="K208" s="180"/>
      <c r="L208" s="180"/>
      <c r="M208" s="180"/>
      <c r="N208" s="180"/>
      <c r="O208" s="180"/>
      <c r="P208" s="180">
        <v>1085</v>
      </c>
      <c r="Q208" s="180" t="s">
        <v>641</v>
      </c>
      <c r="R208" s="180" t="s">
        <v>642</v>
      </c>
      <c r="S208" s="180"/>
      <c r="T208" s="180"/>
      <c r="U208" s="180"/>
      <c r="V208" s="180"/>
      <c r="W208" s="180"/>
      <c r="X208" s="180"/>
      <c r="Y208" s="180">
        <v>1373</v>
      </c>
      <c r="Z208" s="180" t="s">
        <v>429</v>
      </c>
      <c r="AA208" s="180" t="s">
        <v>430</v>
      </c>
      <c r="AB208" s="180">
        <v>15740.111999999999</v>
      </c>
      <c r="AC208" s="180">
        <v>19501.995999999999</v>
      </c>
      <c r="AD208" s="180">
        <v>0.2</v>
      </c>
      <c r="AE208" s="180">
        <v>0</v>
      </c>
      <c r="AF208" s="180">
        <v>0.2</v>
      </c>
      <c r="AG208" s="180">
        <v>0</v>
      </c>
      <c r="AH208" s="180">
        <v>3148.02</v>
      </c>
      <c r="AI208" s="180">
        <v>3900.4</v>
      </c>
      <c r="AJ208" s="180">
        <v>0</v>
      </c>
      <c r="AK208" s="180">
        <v>0</v>
      </c>
      <c r="AL208" s="180">
        <v>0</v>
      </c>
      <c r="AM208">
        <v>1</v>
      </c>
    </row>
    <row r="209" spans="1:39" x14ac:dyDescent="0.25">
      <c r="A209" s="180" t="s">
        <v>1834</v>
      </c>
      <c r="B209" s="180">
        <v>1</v>
      </c>
      <c r="C209" s="181">
        <v>46266</v>
      </c>
      <c r="D209" s="180" t="s">
        <v>147</v>
      </c>
      <c r="E209" s="180">
        <v>3</v>
      </c>
      <c r="F209" s="180" t="s">
        <v>4</v>
      </c>
      <c r="G209" s="180" t="s">
        <v>649</v>
      </c>
      <c r="H209" s="180">
        <v>4945</v>
      </c>
      <c r="I209" s="180" t="s">
        <v>650</v>
      </c>
      <c r="J209" s="180"/>
      <c r="K209" s="180"/>
      <c r="L209" s="180"/>
      <c r="M209" s="180"/>
      <c r="N209" s="180"/>
      <c r="O209" s="180"/>
      <c r="P209" s="180"/>
      <c r="Q209" s="180"/>
      <c r="R209" s="180"/>
      <c r="S209" s="180"/>
      <c r="T209" s="180"/>
      <c r="U209" s="180"/>
      <c r="V209" s="180"/>
      <c r="W209" s="180"/>
      <c r="X209" s="180"/>
      <c r="Y209" s="180">
        <v>1373</v>
      </c>
      <c r="Z209" s="180" t="s">
        <v>429</v>
      </c>
      <c r="AA209" s="180" t="s">
        <v>430</v>
      </c>
      <c r="AB209" s="180">
        <v>16950.464</v>
      </c>
      <c r="AC209" s="180">
        <v>20510.061000000002</v>
      </c>
      <c r="AD209" s="180">
        <v>0.66669999999999996</v>
      </c>
      <c r="AE209" s="180">
        <v>6.6699999999999995E-2</v>
      </c>
      <c r="AF209" s="180">
        <v>0.73329999999999995</v>
      </c>
      <c r="AG209" s="180">
        <v>0</v>
      </c>
      <c r="AH209" s="180">
        <v>12430.34</v>
      </c>
      <c r="AI209" s="180">
        <v>15040.71</v>
      </c>
      <c r="AJ209" s="180">
        <v>0</v>
      </c>
      <c r="AK209" s="180">
        <v>0</v>
      </c>
      <c r="AL209" s="180">
        <v>0</v>
      </c>
      <c r="AM209">
        <v>1</v>
      </c>
    </row>
    <row r="210" spans="1:39" x14ac:dyDescent="0.25">
      <c r="A210" s="180" t="s">
        <v>1834</v>
      </c>
      <c r="B210" s="180">
        <v>1</v>
      </c>
      <c r="C210" s="181">
        <v>46266</v>
      </c>
      <c r="D210" s="180" t="s">
        <v>147</v>
      </c>
      <c r="E210" s="180">
        <v>3</v>
      </c>
      <c r="F210" s="180" t="s">
        <v>4</v>
      </c>
      <c r="G210" s="180" t="s">
        <v>651</v>
      </c>
      <c r="H210" s="180">
        <v>4981</v>
      </c>
      <c r="I210" s="180" t="s">
        <v>652</v>
      </c>
      <c r="J210" s="180"/>
      <c r="K210" s="180"/>
      <c r="L210" s="180"/>
      <c r="M210" s="180"/>
      <c r="N210" s="180"/>
      <c r="O210" s="180"/>
      <c r="P210" s="180">
        <v>1085</v>
      </c>
      <c r="Q210" s="180" t="s">
        <v>641</v>
      </c>
      <c r="R210" s="180" t="s">
        <v>642</v>
      </c>
      <c r="S210" s="180"/>
      <c r="T210" s="180"/>
      <c r="U210" s="180"/>
      <c r="V210" s="180"/>
      <c r="W210" s="180"/>
      <c r="X210" s="180"/>
      <c r="Y210" s="180">
        <v>1373</v>
      </c>
      <c r="Z210" s="180" t="s">
        <v>429</v>
      </c>
      <c r="AA210" s="180" t="s">
        <v>430</v>
      </c>
      <c r="AB210" s="180">
        <v>15740.111999999999</v>
      </c>
      <c r="AC210" s="180">
        <v>19501.995999999999</v>
      </c>
      <c r="AD210" s="180">
        <v>0.3</v>
      </c>
      <c r="AE210" s="180">
        <v>0</v>
      </c>
      <c r="AF210" s="180">
        <v>0.3</v>
      </c>
      <c r="AG210" s="180">
        <v>0</v>
      </c>
      <c r="AH210" s="180">
        <v>4722.03</v>
      </c>
      <c r="AI210" s="180">
        <v>5850.6</v>
      </c>
      <c r="AJ210" s="180">
        <v>0</v>
      </c>
      <c r="AK210" s="180">
        <v>0</v>
      </c>
      <c r="AL210" s="180">
        <v>0</v>
      </c>
      <c r="AM210">
        <v>1</v>
      </c>
    </row>
    <row r="211" spans="1:39" x14ac:dyDescent="0.25">
      <c r="A211" s="180" t="s">
        <v>1834</v>
      </c>
      <c r="B211" s="180">
        <v>1</v>
      </c>
      <c r="C211" s="181">
        <v>46266</v>
      </c>
      <c r="D211" s="180" t="s">
        <v>147</v>
      </c>
      <c r="E211" s="180">
        <v>3</v>
      </c>
      <c r="F211" s="180" t="s">
        <v>4</v>
      </c>
      <c r="G211" s="180" t="s">
        <v>1778</v>
      </c>
      <c r="H211" s="180">
        <v>5030</v>
      </c>
      <c r="I211" s="180" t="s">
        <v>1779</v>
      </c>
      <c r="J211" s="180"/>
      <c r="K211" s="180"/>
      <c r="L211" s="180"/>
      <c r="M211" s="180"/>
      <c r="N211" s="180"/>
      <c r="O211" s="180"/>
      <c r="P211" s="180">
        <v>1273</v>
      </c>
      <c r="Q211" s="180" t="s">
        <v>1724</v>
      </c>
      <c r="R211" s="180" t="s">
        <v>1725</v>
      </c>
      <c r="S211" s="180"/>
      <c r="T211" s="180"/>
      <c r="U211" s="180"/>
      <c r="V211" s="180"/>
      <c r="W211" s="180"/>
      <c r="X211" s="180"/>
      <c r="Y211" s="180">
        <v>1373</v>
      </c>
      <c r="Z211" s="180" t="s">
        <v>429</v>
      </c>
      <c r="AA211" s="180" t="s">
        <v>430</v>
      </c>
      <c r="AB211" s="180">
        <v>24903.584999999999</v>
      </c>
      <c r="AC211" s="180">
        <v>30133.341</v>
      </c>
      <c r="AD211" s="180">
        <v>0.2</v>
      </c>
      <c r="AE211" s="180">
        <v>0</v>
      </c>
      <c r="AF211" s="180">
        <v>0.2</v>
      </c>
      <c r="AG211" s="180">
        <v>0</v>
      </c>
      <c r="AH211" s="180">
        <v>4980.72</v>
      </c>
      <c r="AI211" s="180">
        <v>6026.67</v>
      </c>
      <c r="AJ211" s="180">
        <v>0</v>
      </c>
      <c r="AK211" s="180">
        <v>0</v>
      </c>
      <c r="AL211" s="180">
        <v>0</v>
      </c>
      <c r="AM211">
        <v>1</v>
      </c>
    </row>
    <row r="212" spans="1:39" x14ac:dyDescent="0.25">
      <c r="A212" s="180" t="s">
        <v>1834</v>
      </c>
      <c r="B212" s="180">
        <v>1</v>
      </c>
      <c r="C212" s="181">
        <v>46266</v>
      </c>
      <c r="D212" s="180" t="s">
        <v>147</v>
      </c>
      <c r="E212" s="180">
        <v>3</v>
      </c>
      <c r="F212" s="180" t="s">
        <v>4</v>
      </c>
      <c r="G212" s="180" t="s">
        <v>1722</v>
      </c>
      <c r="H212" s="180">
        <v>5031</v>
      </c>
      <c r="I212" s="180" t="s">
        <v>1723</v>
      </c>
      <c r="J212" s="180"/>
      <c r="K212" s="180"/>
      <c r="L212" s="180"/>
      <c r="M212" s="180"/>
      <c r="N212" s="180"/>
      <c r="O212" s="180"/>
      <c r="P212" s="180">
        <v>1273</v>
      </c>
      <c r="Q212" s="180" t="s">
        <v>1724</v>
      </c>
      <c r="R212" s="180" t="s">
        <v>1725</v>
      </c>
      <c r="S212" s="180"/>
      <c r="T212" s="180"/>
      <c r="U212" s="180"/>
      <c r="V212" s="180"/>
      <c r="W212" s="180"/>
      <c r="X212" s="180"/>
      <c r="Y212" s="180">
        <v>1373</v>
      </c>
      <c r="Z212" s="180" t="s">
        <v>429</v>
      </c>
      <c r="AA212" s="180" t="s">
        <v>430</v>
      </c>
      <c r="AB212" s="180">
        <v>24903.584999999999</v>
      </c>
      <c r="AC212" s="180">
        <v>30133.341</v>
      </c>
      <c r="AD212" s="180">
        <v>0.26669999999999999</v>
      </c>
      <c r="AE212" s="180">
        <v>0</v>
      </c>
      <c r="AF212" s="180">
        <v>0.26669999999999999</v>
      </c>
      <c r="AG212" s="180">
        <v>0</v>
      </c>
      <c r="AH212" s="180">
        <v>6640.96</v>
      </c>
      <c r="AI212" s="180">
        <v>8035.56</v>
      </c>
      <c r="AJ212" s="180">
        <v>0</v>
      </c>
      <c r="AK212" s="180">
        <v>0</v>
      </c>
      <c r="AL212" s="180">
        <v>0</v>
      </c>
      <c r="AM212">
        <v>1</v>
      </c>
    </row>
    <row r="213" spans="1:39" x14ac:dyDescent="0.25">
      <c r="A213" s="180" t="s">
        <v>1834</v>
      </c>
      <c r="B213" s="180">
        <v>1</v>
      </c>
      <c r="C213" s="181">
        <v>46266</v>
      </c>
      <c r="D213" s="180" t="s">
        <v>147</v>
      </c>
      <c r="E213" s="180">
        <v>3</v>
      </c>
      <c r="F213" s="180" t="s">
        <v>4</v>
      </c>
      <c r="G213" s="180" t="s">
        <v>1726</v>
      </c>
      <c r="H213" s="180">
        <v>5032</v>
      </c>
      <c r="I213" s="180" t="s">
        <v>1727</v>
      </c>
      <c r="J213" s="180"/>
      <c r="K213" s="180"/>
      <c r="L213" s="180"/>
      <c r="M213" s="180"/>
      <c r="N213" s="180"/>
      <c r="O213" s="180"/>
      <c r="P213" s="180">
        <v>1273</v>
      </c>
      <c r="Q213" s="180" t="s">
        <v>1724</v>
      </c>
      <c r="R213" s="180" t="s">
        <v>1725</v>
      </c>
      <c r="S213" s="180"/>
      <c r="T213" s="180"/>
      <c r="U213" s="180"/>
      <c r="V213" s="180"/>
      <c r="W213" s="180"/>
      <c r="X213" s="180"/>
      <c r="Y213" s="180">
        <v>1373</v>
      </c>
      <c r="Z213" s="180" t="s">
        <v>429</v>
      </c>
      <c r="AA213" s="180" t="s">
        <v>430</v>
      </c>
      <c r="AB213" s="180">
        <v>24903.584999999999</v>
      </c>
      <c r="AC213" s="180">
        <v>30133.341</v>
      </c>
      <c r="AD213" s="180">
        <v>0.26669999999999999</v>
      </c>
      <c r="AE213" s="180">
        <v>0</v>
      </c>
      <c r="AF213" s="180">
        <v>0.26669999999999999</v>
      </c>
      <c r="AG213" s="180">
        <v>0</v>
      </c>
      <c r="AH213" s="180">
        <v>6640.96</v>
      </c>
      <c r="AI213" s="180">
        <v>8035.56</v>
      </c>
      <c r="AJ213" s="180">
        <v>0</v>
      </c>
      <c r="AK213" s="180">
        <v>0</v>
      </c>
      <c r="AL213" s="180">
        <v>0</v>
      </c>
      <c r="AM213">
        <v>1</v>
      </c>
    </row>
    <row r="214" spans="1:39" x14ac:dyDescent="0.25">
      <c r="A214" s="180" t="s">
        <v>1834</v>
      </c>
      <c r="B214" s="180">
        <v>1</v>
      </c>
      <c r="C214" s="181">
        <v>46266</v>
      </c>
      <c r="D214" s="180" t="s">
        <v>147</v>
      </c>
      <c r="E214" s="180">
        <v>3</v>
      </c>
      <c r="F214" s="180" t="s">
        <v>4</v>
      </c>
      <c r="G214" s="180" t="s">
        <v>1728</v>
      </c>
      <c r="H214" s="180">
        <v>5033</v>
      </c>
      <c r="I214" s="180" t="s">
        <v>1729</v>
      </c>
      <c r="J214" s="180"/>
      <c r="K214" s="180"/>
      <c r="L214" s="180"/>
      <c r="M214" s="180"/>
      <c r="N214" s="180"/>
      <c r="O214" s="180"/>
      <c r="P214" s="180">
        <v>1273</v>
      </c>
      <c r="Q214" s="180" t="s">
        <v>1724</v>
      </c>
      <c r="R214" s="180" t="s">
        <v>1725</v>
      </c>
      <c r="S214" s="180"/>
      <c r="T214" s="180"/>
      <c r="U214" s="180"/>
      <c r="V214" s="180"/>
      <c r="W214" s="180"/>
      <c r="X214" s="180"/>
      <c r="Y214" s="180">
        <v>1373</v>
      </c>
      <c r="Z214" s="180" t="s">
        <v>429</v>
      </c>
      <c r="AA214" s="180" t="s">
        <v>430</v>
      </c>
      <c r="AB214" s="180">
        <v>24903.584999999999</v>
      </c>
      <c r="AC214" s="180">
        <v>30133.341</v>
      </c>
      <c r="AD214" s="180">
        <v>0.26669999999999999</v>
      </c>
      <c r="AE214" s="180">
        <v>0</v>
      </c>
      <c r="AF214" s="180">
        <v>0.26669999999999999</v>
      </c>
      <c r="AG214" s="180">
        <v>0</v>
      </c>
      <c r="AH214" s="180">
        <v>6640.96</v>
      </c>
      <c r="AI214" s="180">
        <v>8035.56</v>
      </c>
      <c r="AJ214" s="180">
        <v>0</v>
      </c>
      <c r="AK214" s="180">
        <v>0</v>
      </c>
      <c r="AL214" s="180">
        <v>0</v>
      </c>
      <c r="AM214">
        <v>1</v>
      </c>
    </row>
    <row r="215" spans="1:39" x14ac:dyDescent="0.25">
      <c r="A215" s="180" t="s">
        <v>1834</v>
      </c>
      <c r="B215" s="180">
        <v>1</v>
      </c>
      <c r="C215" s="181">
        <v>46266</v>
      </c>
      <c r="D215" s="180" t="s">
        <v>147</v>
      </c>
      <c r="E215" s="180">
        <v>3</v>
      </c>
      <c r="F215" s="180" t="s">
        <v>4</v>
      </c>
      <c r="G215" s="180" t="s">
        <v>665</v>
      </c>
      <c r="H215" s="180">
        <v>5631</v>
      </c>
      <c r="I215" s="180" t="s">
        <v>666</v>
      </c>
      <c r="J215" s="180">
        <v>1449</v>
      </c>
      <c r="K215" s="180" t="s">
        <v>661</v>
      </c>
      <c r="L215" s="180" t="s">
        <v>662</v>
      </c>
      <c r="M215" s="180"/>
      <c r="N215" s="180"/>
      <c r="O215" s="180"/>
      <c r="P215" s="180"/>
      <c r="Q215" s="180"/>
      <c r="R215" s="180"/>
      <c r="S215" s="180"/>
      <c r="T215" s="180"/>
      <c r="U215" s="180"/>
      <c r="V215" s="180"/>
      <c r="W215" s="180"/>
      <c r="X215" s="180"/>
      <c r="Y215" s="180">
        <v>1370</v>
      </c>
      <c r="Z215" s="180" t="s">
        <v>443</v>
      </c>
      <c r="AA215" s="180" t="s">
        <v>444</v>
      </c>
      <c r="AB215" s="180">
        <v>6713.1589999999997</v>
      </c>
      <c r="AC215" s="180">
        <v>8324.3179999999993</v>
      </c>
      <c r="AD215" s="180">
        <v>1</v>
      </c>
      <c r="AE215" s="180">
        <v>0</v>
      </c>
      <c r="AF215" s="180">
        <v>1</v>
      </c>
      <c r="AG215" s="180">
        <v>0</v>
      </c>
      <c r="AH215" s="180">
        <v>6713.16</v>
      </c>
      <c r="AI215" s="180">
        <v>8324.32</v>
      </c>
      <c r="AJ215" s="180">
        <v>0</v>
      </c>
      <c r="AK215" s="180">
        <v>0</v>
      </c>
      <c r="AL215" s="180">
        <v>0</v>
      </c>
      <c r="AM215">
        <v>1</v>
      </c>
    </row>
    <row r="216" spans="1:39" x14ac:dyDescent="0.25">
      <c r="A216" s="180" t="s">
        <v>1834</v>
      </c>
      <c r="B216" s="180">
        <v>1</v>
      </c>
      <c r="C216" s="181">
        <v>46266</v>
      </c>
      <c r="D216" s="180" t="s">
        <v>147</v>
      </c>
      <c r="E216" s="180">
        <v>3</v>
      </c>
      <c r="F216" s="180" t="s">
        <v>4</v>
      </c>
      <c r="G216" s="180" t="s">
        <v>691</v>
      </c>
      <c r="H216" s="180">
        <v>5816</v>
      </c>
      <c r="I216" s="180" t="s">
        <v>692</v>
      </c>
      <c r="J216" s="180">
        <v>1450</v>
      </c>
      <c r="K216" s="180" t="s">
        <v>677</v>
      </c>
      <c r="L216" s="180" t="s">
        <v>678</v>
      </c>
      <c r="M216" s="180"/>
      <c r="N216" s="180"/>
      <c r="O216" s="180"/>
      <c r="P216" s="180">
        <v>1077</v>
      </c>
      <c r="Q216" s="180" t="s">
        <v>679</v>
      </c>
      <c r="R216" s="180" t="s">
        <v>680</v>
      </c>
      <c r="S216" s="180"/>
      <c r="T216" s="180"/>
      <c r="U216" s="180"/>
      <c r="V216" s="180"/>
      <c r="W216" s="180"/>
      <c r="X216" s="180"/>
      <c r="Y216" s="180">
        <v>1370</v>
      </c>
      <c r="Z216" s="180" t="s">
        <v>443</v>
      </c>
      <c r="AA216" s="180" t="s">
        <v>444</v>
      </c>
      <c r="AB216" s="180">
        <v>6114.9790000000003</v>
      </c>
      <c r="AC216" s="180">
        <v>7489.7259999999997</v>
      </c>
      <c r="AD216" s="180">
        <v>2</v>
      </c>
      <c r="AE216" s="180">
        <v>0</v>
      </c>
      <c r="AF216" s="180">
        <v>2</v>
      </c>
      <c r="AG216" s="180">
        <v>0</v>
      </c>
      <c r="AH216" s="180">
        <v>12229.96</v>
      </c>
      <c r="AI216" s="180">
        <v>14979.45</v>
      </c>
      <c r="AJ216" s="180">
        <v>0</v>
      </c>
      <c r="AK216" s="180">
        <v>0</v>
      </c>
      <c r="AL216" s="180">
        <v>0</v>
      </c>
      <c r="AM216">
        <v>1</v>
      </c>
    </row>
    <row r="217" spans="1:39" x14ac:dyDescent="0.25">
      <c r="A217" s="180" t="s">
        <v>1834</v>
      </c>
      <c r="B217" s="180">
        <v>1</v>
      </c>
      <c r="C217" s="181">
        <v>46266</v>
      </c>
      <c r="D217" s="180" t="s">
        <v>147</v>
      </c>
      <c r="E217" s="180">
        <v>3</v>
      </c>
      <c r="F217" s="180" t="s">
        <v>4</v>
      </c>
      <c r="G217" s="180" t="s">
        <v>1468</v>
      </c>
      <c r="H217" s="180">
        <v>6080</v>
      </c>
      <c r="I217" s="180" t="s">
        <v>1469</v>
      </c>
      <c r="J217" s="180">
        <v>1006</v>
      </c>
      <c r="K217" s="180" t="s">
        <v>393</v>
      </c>
      <c r="L217" s="180" t="s">
        <v>394</v>
      </c>
      <c r="M217" s="180"/>
      <c r="N217" s="180"/>
      <c r="O217" s="180"/>
      <c r="P217" s="180">
        <v>1004</v>
      </c>
      <c r="Q217" s="180" t="s">
        <v>395</v>
      </c>
      <c r="R217" s="180" t="s">
        <v>396</v>
      </c>
      <c r="S217" s="180"/>
      <c r="T217" s="180"/>
      <c r="U217" s="180"/>
      <c r="V217" s="180"/>
      <c r="W217" s="180"/>
      <c r="X217" s="180"/>
      <c r="Y217" s="180">
        <v>1369</v>
      </c>
      <c r="Z217" s="180" t="s">
        <v>397</v>
      </c>
      <c r="AA217" s="180" t="s">
        <v>398</v>
      </c>
      <c r="AB217" s="180">
        <v>18772.060000000001</v>
      </c>
      <c r="AC217" s="180">
        <v>22714.197</v>
      </c>
      <c r="AD217" s="180">
        <v>0.16669999999999999</v>
      </c>
      <c r="AE217" s="180">
        <v>0</v>
      </c>
      <c r="AF217" s="180">
        <v>0.16669999999999999</v>
      </c>
      <c r="AG217" s="180">
        <v>0</v>
      </c>
      <c r="AH217" s="180">
        <v>3128.68</v>
      </c>
      <c r="AI217" s="180">
        <v>3785.7</v>
      </c>
      <c r="AJ217" s="180">
        <v>0</v>
      </c>
      <c r="AK217" s="180">
        <v>0</v>
      </c>
      <c r="AL217" s="180">
        <v>0</v>
      </c>
      <c r="AM217">
        <v>1</v>
      </c>
    </row>
    <row r="218" spans="1:39" x14ac:dyDescent="0.25">
      <c r="A218" s="180" t="s">
        <v>1834</v>
      </c>
      <c r="B218" s="180">
        <v>1</v>
      </c>
      <c r="C218" s="181">
        <v>46266</v>
      </c>
      <c r="D218" s="180" t="s">
        <v>147</v>
      </c>
      <c r="E218" s="180">
        <v>3</v>
      </c>
      <c r="F218" s="180" t="s">
        <v>4</v>
      </c>
      <c r="G218" s="180" t="s">
        <v>707</v>
      </c>
      <c r="H218" s="180">
        <v>6180</v>
      </c>
      <c r="I218" s="180" t="s">
        <v>708</v>
      </c>
      <c r="J218" s="180">
        <v>1454</v>
      </c>
      <c r="K218" s="180" t="s">
        <v>703</v>
      </c>
      <c r="L218" s="180" t="s">
        <v>704</v>
      </c>
      <c r="M218" s="180"/>
      <c r="N218" s="180"/>
      <c r="O218" s="180"/>
      <c r="P218" s="180">
        <v>1075</v>
      </c>
      <c r="Q218" s="180" t="s">
        <v>705</v>
      </c>
      <c r="R218" s="180" t="s">
        <v>706</v>
      </c>
      <c r="S218" s="180"/>
      <c r="T218" s="180"/>
      <c r="U218" s="180"/>
      <c r="V218" s="180"/>
      <c r="W218" s="180"/>
      <c r="X218" s="180"/>
      <c r="Y218" s="180">
        <v>1370</v>
      </c>
      <c r="Z218" s="180" t="s">
        <v>443</v>
      </c>
      <c r="AA218" s="180" t="s">
        <v>444</v>
      </c>
      <c r="AB218" s="180">
        <v>10907.593999999999</v>
      </c>
      <c r="AC218" s="180">
        <v>13198.188</v>
      </c>
      <c r="AD218" s="180">
        <v>1</v>
      </c>
      <c r="AE218" s="180">
        <v>0</v>
      </c>
      <c r="AF218" s="180">
        <v>1</v>
      </c>
      <c r="AG218" s="180">
        <v>0</v>
      </c>
      <c r="AH218" s="180">
        <v>10907.59</v>
      </c>
      <c r="AI218" s="180">
        <v>13198.19</v>
      </c>
      <c r="AJ218" s="180">
        <v>1</v>
      </c>
      <c r="AK218" s="180">
        <v>1</v>
      </c>
      <c r="AL218" s="180">
        <v>0</v>
      </c>
      <c r="AM218">
        <v>1</v>
      </c>
    </row>
    <row r="219" spans="1:39" x14ac:dyDescent="0.25">
      <c r="A219" s="180" t="s">
        <v>1834</v>
      </c>
      <c r="B219" s="180">
        <v>1</v>
      </c>
      <c r="C219" s="181">
        <v>46266</v>
      </c>
      <c r="D219" s="180" t="s">
        <v>147</v>
      </c>
      <c r="E219" s="180">
        <v>3</v>
      </c>
      <c r="F219" s="180" t="s">
        <v>4</v>
      </c>
      <c r="G219" s="180" t="s">
        <v>711</v>
      </c>
      <c r="H219" s="180">
        <v>6183</v>
      </c>
      <c r="I219" s="180" t="s">
        <v>712</v>
      </c>
      <c r="J219" s="180">
        <v>1454</v>
      </c>
      <c r="K219" s="180" t="s">
        <v>703</v>
      </c>
      <c r="L219" s="180" t="s">
        <v>704</v>
      </c>
      <c r="M219" s="180"/>
      <c r="N219" s="180"/>
      <c r="O219" s="180"/>
      <c r="P219" s="180">
        <v>1075</v>
      </c>
      <c r="Q219" s="180" t="s">
        <v>705</v>
      </c>
      <c r="R219" s="180" t="s">
        <v>706</v>
      </c>
      <c r="S219" s="180"/>
      <c r="T219" s="180"/>
      <c r="U219" s="180"/>
      <c r="V219" s="180"/>
      <c r="W219" s="180"/>
      <c r="X219" s="180"/>
      <c r="Y219" s="180">
        <v>1370</v>
      </c>
      <c r="Z219" s="180" t="s">
        <v>443</v>
      </c>
      <c r="AA219" s="180" t="s">
        <v>444</v>
      </c>
      <c r="AB219" s="180">
        <v>10907.593999999999</v>
      </c>
      <c r="AC219" s="180">
        <v>13841.735000000001</v>
      </c>
      <c r="AD219" s="180">
        <v>1</v>
      </c>
      <c r="AE219" s="180">
        <v>0</v>
      </c>
      <c r="AF219" s="180">
        <v>1</v>
      </c>
      <c r="AG219" s="180">
        <v>0</v>
      </c>
      <c r="AH219" s="180">
        <v>10907.59</v>
      </c>
      <c r="AI219" s="180">
        <v>13841.74</v>
      </c>
      <c r="AJ219" s="180">
        <v>0</v>
      </c>
      <c r="AK219" s="180">
        <v>0</v>
      </c>
      <c r="AL219" s="180">
        <v>0</v>
      </c>
      <c r="AM219">
        <v>1</v>
      </c>
    </row>
    <row r="220" spans="1:39" x14ac:dyDescent="0.25">
      <c r="A220" s="180" t="s">
        <v>1834</v>
      </c>
      <c r="B220" s="180">
        <v>1</v>
      </c>
      <c r="C220" s="181">
        <v>46266</v>
      </c>
      <c r="D220" s="180" t="s">
        <v>147</v>
      </c>
      <c r="E220" s="180">
        <v>3</v>
      </c>
      <c r="F220" s="180" t="s">
        <v>4</v>
      </c>
      <c r="G220" s="180" t="s">
        <v>723</v>
      </c>
      <c r="H220" s="180">
        <v>6189</v>
      </c>
      <c r="I220" s="180" t="s">
        <v>724</v>
      </c>
      <c r="J220" s="180">
        <v>1454</v>
      </c>
      <c r="K220" s="180" t="s">
        <v>703</v>
      </c>
      <c r="L220" s="180" t="s">
        <v>704</v>
      </c>
      <c r="M220" s="180"/>
      <c r="N220" s="180"/>
      <c r="O220" s="180"/>
      <c r="P220" s="180">
        <v>1074</v>
      </c>
      <c r="Q220" s="180" t="s">
        <v>717</v>
      </c>
      <c r="R220" s="180" t="s">
        <v>718</v>
      </c>
      <c r="S220" s="180"/>
      <c r="T220" s="180"/>
      <c r="U220" s="180"/>
      <c r="V220" s="180"/>
      <c r="W220" s="180"/>
      <c r="X220" s="180"/>
      <c r="Y220" s="180">
        <v>1370</v>
      </c>
      <c r="Z220" s="180" t="s">
        <v>443</v>
      </c>
      <c r="AA220" s="180" t="s">
        <v>444</v>
      </c>
      <c r="AB220" s="180">
        <v>7247.3370000000004</v>
      </c>
      <c r="AC220" s="180">
        <v>9196.8709999999992</v>
      </c>
      <c r="AD220" s="180">
        <v>1</v>
      </c>
      <c r="AE220" s="180">
        <v>0</v>
      </c>
      <c r="AF220" s="180">
        <v>1</v>
      </c>
      <c r="AG220" s="180">
        <v>0</v>
      </c>
      <c r="AH220" s="180">
        <v>7247.34</v>
      </c>
      <c r="AI220" s="180">
        <v>9196.8700000000008</v>
      </c>
      <c r="AJ220" s="180">
        <v>0</v>
      </c>
      <c r="AK220" s="180">
        <v>0</v>
      </c>
      <c r="AL220" s="180">
        <v>0</v>
      </c>
      <c r="AM220">
        <v>1</v>
      </c>
    </row>
    <row r="221" spans="1:39" x14ac:dyDescent="0.25">
      <c r="A221" s="180" t="s">
        <v>1834</v>
      </c>
      <c r="B221" s="180">
        <v>1</v>
      </c>
      <c r="C221" s="181">
        <v>46266</v>
      </c>
      <c r="D221" s="180" t="s">
        <v>147</v>
      </c>
      <c r="E221" s="180">
        <v>3</v>
      </c>
      <c r="F221" s="180" t="s">
        <v>4</v>
      </c>
      <c r="G221" s="180" t="s">
        <v>733</v>
      </c>
      <c r="H221" s="180">
        <v>6208</v>
      </c>
      <c r="I221" s="180" t="s">
        <v>734</v>
      </c>
      <c r="J221" s="180">
        <v>1454</v>
      </c>
      <c r="K221" s="180" t="s">
        <v>703</v>
      </c>
      <c r="L221" s="180" t="s">
        <v>704</v>
      </c>
      <c r="M221" s="180"/>
      <c r="N221" s="180"/>
      <c r="O221" s="180"/>
      <c r="P221" s="180">
        <v>1075</v>
      </c>
      <c r="Q221" s="180" t="s">
        <v>705</v>
      </c>
      <c r="R221" s="180" t="s">
        <v>706</v>
      </c>
      <c r="S221" s="180"/>
      <c r="T221" s="180"/>
      <c r="U221" s="180"/>
      <c r="V221" s="180"/>
      <c r="W221" s="180"/>
      <c r="X221" s="180"/>
      <c r="Y221" s="180">
        <v>1370</v>
      </c>
      <c r="Z221" s="180" t="s">
        <v>443</v>
      </c>
      <c r="AA221" s="180" t="s">
        <v>444</v>
      </c>
      <c r="AB221" s="180">
        <v>10907.593999999999</v>
      </c>
      <c r="AC221" s="180">
        <v>13198.188</v>
      </c>
      <c r="AD221" s="180">
        <v>1</v>
      </c>
      <c r="AE221" s="180">
        <v>0</v>
      </c>
      <c r="AF221" s="180">
        <v>1</v>
      </c>
      <c r="AG221" s="180">
        <v>0</v>
      </c>
      <c r="AH221" s="180">
        <v>10907.59</v>
      </c>
      <c r="AI221" s="180">
        <v>13198.19</v>
      </c>
      <c r="AJ221" s="180">
        <v>0</v>
      </c>
      <c r="AK221" s="180">
        <v>0</v>
      </c>
      <c r="AL221" s="180">
        <v>0</v>
      </c>
      <c r="AM221">
        <v>1</v>
      </c>
    </row>
    <row r="222" spans="1:39" x14ac:dyDescent="0.25">
      <c r="A222" s="180" t="s">
        <v>1834</v>
      </c>
      <c r="B222" s="180">
        <v>1</v>
      </c>
      <c r="C222" s="181">
        <v>46266</v>
      </c>
      <c r="D222" s="180" t="s">
        <v>147</v>
      </c>
      <c r="E222" s="180">
        <v>3</v>
      </c>
      <c r="F222" s="180" t="s">
        <v>4</v>
      </c>
      <c r="G222" s="180" t="s">
        <v>735</v>
      </c>
      <c r="H222" s="180">
        <v>6209</v>
      </c>
      <c r="I222" s="180" t="s">
        <v>736</v>
      </c>
      <c r="J222" s="180">
        <v>1454</v>
      </c>
      <c r="K222" s="180" t="s">
        <v>703</v>
      </c>
      <c r="L222" s="180" t="s">
        <v>704</v>
      </c>
      <c r="M222" s="180"/>
      <c r="N222" s="180"/>
      <c r="O222" s="180"/>
      <c r="P222" s="180">
        <v>1074</v>
      </c>
      <c r="Q222" s="180" t="s">
        <v>717</v>
      </c>
      <c r="R222" s="180" t="s">
        <v>718</v>
      </c>
      <c r="S222" s="180"/>
      <c r="T222" s="180"/>
      <c r="U222" s="180"/>
      <c r="V222" s="180"/>
      <c r="W222" s="180"/>
      <c r="X222" s="180"/>
      <c r="Y222" s="180">
        <v>1370</v>
      </c>
      <c r="Z222" s="180" t="s">
        <v>443</v>
      </c>
      <c r="AA222" s="180" t="s">
        <v>444</v>
      </c>
      <c r="AB222" s="180">
        <v>7037.0540000000001</v>
      </c>
      <c r="AC222" s="180">
        <v>8754.7420000000002</v>
      </c>
      <c r="AD222" s="180">
        <v>2.6667000000000001</v>
      </c>
      <c r="AE222" s="180">
        <v>0</v>
      </c>
      <c r="AF222" s="180">
        <v>2.6667000000000001</v>
      </c>
      <c r="AG222" s="180">
        <v>0</v>
      </c>
      <c r="AH222" s="180">
        <v>18765.48</v>
      </c>
      <c r="AI222" s="180">
        <v>23345.98</v>
      </c>
      <c r="AJ222" s="180">
        <v>2</v>
      </c>
      <c r="AK222" s="180">
        <v>1.33</v>
      </c>
      <c r="AL222" s="180">
        <v>0</v>
      </c>
      <c r="AM222">
        <v>1</v>
      </c>
    </row>
    <row r="223" spans="1:39" x14ac:dyDescent="0.25">
      <c r="A223" s="180" t="s">
        <v>1834</v>
      </c>
      <c r="B223" s="180">
        <v>1</v>
      </c>
      <c r="C223" s="181">
        <v>46266</v>
      </c>
      <c r="D223" s="180" t="s">
        <v>147</v>
      </c>
      <c r="E223" s="180">
        <v>3</v>
      </c>
      <c r="F223" s="180" t="s">
        <v>4</v>
      </c>
      <c r="G223" s="180" t="s">
        <v>737</v>
      </c>
      <c r="H223" s="180">
        <v>6227</v>
      </c>
      <c r="I223" s="180" t="s">
        <v>738</v>
      </c>
      <c r="J223" s="180">
        <v>1463</v>
      </c>
      <c r="K223" s="180" t="s">
        <v>739</v>
      </c>
      <c r="L223" s="180" t="s">
        <v>740</v>
      </c>
      <c r="M223" s="180"/>
      <c r="N223" s="180"/>
      <c r="O223" s="180"/>
      <c r="P223" s="180"/>
      <c r="Q223" s="180"/>
      <c r="R223" s="180"/>
      <c r="S223" s="180"/>
      <c r="T223" s="180"/>
      <c r="U223" s="180"/>
      <c r="V223" s="180"/>
      <c r="W223" s="180"/>
      <c r="X223" s="180"/>
      <c r="Y223" s="180">
        <v>1369</v>
      </c>
      <c r="Z223" s="180" t="s">
        <v>397</v>
      </c>
      <c r="AA223" s="180" t="s">
        <v>398</v>
      </c>
      <c r="AB223" s="180">
        <v>32699.652999999998</v>
      </c>
      <c r="AC223" s="180">
        <v>39566.58</v>
      </c>
      <c r="AD223" s="180">
        <v>1</v>
      </c>
      <c r="AE223" s="180">
        <v>0</v>
      </c>
      <c r="AF223" s="180">
        <v>1</v>
      </c>
      <c r="AG223" s="180">
        <v>0</v>
      </c>
      <c r="AH223" s="180">
        <v>32699.65</v>
      </c>
      <c r="AI223" s="180">
        <v>39566.58</v>
      </c>
      <c r="AJ223" s="180">
        <v>0</v>
      </c>
      <c r="AK223" s="180">
        <v>0</v>
      </c>
      <c r="AL223" s="180">
        <v>0</v>
      </c>
      <c r="AM223">
        <v>1</v>
      </c>
    </row>
    <row r="224" spans="1:39" x14ac:dyDescent="0.25">
      <c r="A224" s="180" t="s">
        <v>1834</v>
      </c>
      <c r="B224" s="180">
        <v>1</v>
      </c>
      <c r="C224" s="181">
        <v>46266</v>
      </c>
      <c r="D224" s="180" t="s">
        <v>147</v>
      </c>
      <c r="E224" s="180">
        <v>3</v>
      </c>
      <c r="F224" s="180" t="s">
        <v>4</v>
      </c>
      <c r="G224" s="180" t="s">
        <v>745</v>
      </c>
      <c r="H224" s="180">
        <v>6270</v>
      </c>
      <c r="I224" s="180" t="s">
        <v>746</v>
      </c>
      <c r="J224" s="180">
        <v>1450</v>
      </c>
      <c r="K224" s="180" t="s">
        <v>677</v>
      </c>
      <c r="L224" s="180" t="s">
        <v>678</v>
      </c>
      <c r="M224" s="180"/>
      <c r="N224" s="180"/>
      <c r="O224" s="180"/>
      <c r="P224" s="180">
        <v>1077</v>
      </c>
      <c r="Q224" s="180" t="s">
        <v>679</v>
      </c>
      <c r="R224" s="180" t="s">
        <v>680</v>
      </c>
      <c r="S224" s="180"/>
      <c r="T224" s="180"/>
      <c r="U224" s="180"/>
      <c r="V224" s="180"/>
      <c r="W224" s="180"/>
      <c r="X224" s="180"/>
      <c r="Y224" s="180">
        <v>1370</v>
      </c>
      <c r="Z224" s="180" t="s">
        <v>443</v>
      </c>
      <c r="AA224" s="180" t="s">
        <v>444</v>
      </c>
      <c r="AB224" s="180">
        <v>6114.9790000000003</v>
      </c>
      <c r="AC224" s="180">
        <v>7489.7259999999997</v>
      </c>
      <c r="AD224" s="180">
        <v>2</v>
      </c>
      <c r="AE224" s="180">
        <v>0</v>
      </c>
      <c r="AF224" s="180">
        <v>2</v>
      </c>
      <c r="AG224" s="180">
        <v>0</v>
      </c>
      <c r="AH224" s="180">
        <v>12229.96</v>
      </c>
      <c r="AI224" s="180">
        <v>14979.45</v>
      </c>
      <c r="AJ224" s="180">
        <v>0</v>
      </c>
      <c r="AK224" s="180">
        <v>0</v>
      </c>
      <c r="AL224" s="180">
        <v>0</v>
      </c>
      <c r="AM224">
        <v>1</v>
      </c>
    </row>
    <row r="225" spans="1:39" x14ac:dyDescent="0.25">
      <c r="A225" s="180" t="s">
        <v>1834</v>
      </c>
      <c r="B225" s="180">
        <v>1</v>
      </c>
      <c r="C225" s="181">
        <v>46266</v>
      </c>
      <c r="D225" s="180" t="s">
        <v>147</v>
      </c>
      <c r="E225" s="180">
        <v>3</v>
      </c>
      <c r="F225" s="180" t="s">
        <v>4</v>
      </c>
      <c r="G225" s="180" t="s">
        <v>749</v>
      </c>
      <c r="H225" s="180">
        <v>6464</v>
      </c>
      <c r="I225" s="180" t="s">
        <v>750</v>
      </c>
      <c r="J225" s="180">
        <v>1414</v>
      </c>
      <c r="K225" s="180" t="s">
        <v>415</v>
      </c>
      <c r="L225" s="180" t="s">
        <v>416</v>
      </c>
      <c r="M225" s="180"/>
      <c r="N225" s="180"/>
      <c r="O225" s="180"/>
      <c r="P225" s="180">
        <v>1072</v>
      </c>
      <c r="Q225" s="180" t="s">
        <v>417</v>
      </c>
      <c r="R225" s="180" t="s">
        <v>418</v>
      </c>
      <c r="S225" s="180"/>
      <c r="T225" s="180"/>
      <c r="U225" s="180"/>
      <c r="V225" s="180"/>
      <c r="W225" s="180"/>
      <c r="X225" s="180"/>
      <c r="Y225" s="180">
        <v>1374</v>
      </c>
      <c r="Z225" s="180" t="s">
        <v>379</v>
      </c>
      <c r="AA225" s="180" t="s">
        <v>380</v>
      </c>
      <c r="AB225" s="180">
        <v>45180.72</v>
      </c>
      <c r="AC225" s="180">
        <v>54668.671000000002</v>
      </c>
      <c r="AD225" s="180">
        <v>0.125</v>
      </c>
      <c r="AE225" s="180">
        <v>0</v>
      </c>
      <c r="AF225" s="180">
        <v>0.125</v>
      </c>
      <c r="AG225" s="180">
        <v>0</v>
      </c>
      <c r="AH225" s="180">
        <v>5647.59</v>
      </c>
      <c r="AI225" s="180">
        <v>6833.58</v>
      </c>
      <c r="AJ225" s="180">
        <v>0</v>
      </c>
      <c r="AK225" s="180">
        <v>0</v>
      </c>
      <c r="AL225" s="180">
        <v>0</v>
      </c>
      <c r="AM225">
        <v>1</v>
      </c>
    </row>
    <row r="226" spans="1:39" x14ac:dyDescent="0.25">
      <c r="A226" s="180" t="s">
        <v>1834</v>
      </c>
      <c r="B226" s="180">
        <v>1</v>
      </c>
      <c r="C226" s="181">
        <v>46266</v>
      </c>
      <c r="D226" s="180" t="s">
        <v>147</v>
      </c>
      <c r="E226" s="180">
        <v>3</v>
      </c>
      <c r="F226" s="180" t="s">
        <v>4</v>
      </c>
      <c r="G226" s="180" t="s">
        <v>757</v>
      </c>
      <c r="H226" s="180">
        <v>6494</v>
      </c>
      <c r="I226" s="180" t="s">
        <v>758</v>
      </c>
      <c r="J226" s="180">
        <v>1413</v>
      </c>
      <c r="K226" s="180" t="s">
        <v>377</v>
      </c>
      <c r="L226" s="180" t="s">
        <v>378</v>
      </c>
      <c r="M226" s="180"/>
      <c r="N226" s="180"/>
      <c r="O226" s="180"/>
      <c r="P226" s="180">
        <v>1069</v>
      </c>
      <c r="Q226" s="180" t="s">
        <v>383</v>
      </c>
      <c r="R226" s="180" t="s">
        <v>384</v>
      </c>
      <c r="S226" s="180"/>
      <c r="T226" s="180"/>
      <c r="U226" s="180"/>
      <c r="V226" s="180"/>
      <c r="W226" s="180"/>
      <c r="X226" s="180"/>
      <c r="Y226" s="180">
        <v>1374</v>
      </c>
      <c r="Z226" s="180" t="s">
        <v>379</v>
      </c>
      <c r="AA226" s="180" t="s">
        <v>380</v>
      </c>
      <c r="AB226" s="180">
        <v>32798.519999999997</v>
      </c>
      <c r="AC226" s="180">
        <v>40670.165000000001</v>
      </c>
      <c r="AD226" s="180">
        <v>8.3299999999999999E-2</v>
      </c>
      <c r="AE226" s="180">
        <v>0</v>
      </c>
      <c r="AF226" s="180">
        <v>8.3299999999999999E-2</v>
      </c>
      <c r="AG226" s="180">
        <v>0</v>
      </c>
      <c r="AH226" s="180">
        <v>2733.21</v>
      </c>
      <c r="AI226" s="180">
        <v>3389.18</v>
      </c>
      <c r="AJ226" s="180">
        <v>1</v>
      </c>
      <c r="AK226" s="180">
        <v>0.08</v>
      </c>
      <c r="AL226" s="180">
        <v>0</v>
      </c>
      <c r="AM226">
        <v>1</v>
      </c>
    </row>
    <row r="227" spans="1:39" x14ac:dyDescent="0.25">
      <c r="A227" s="180" t="s">
        <v>1834</v>
      </c>
      <c r="B227" s="180">
        <v>1</v>
      </c>
      <c r="C227" s="181">
        <v>46266</v>
      </c>
      <c r="D227" s="180" t="s">
        <v>147</v>
      </c>
      <c r="E227" s="180">
        <v>3</v>
      </c>
      <c r="F227" s="180" t="s">
        <v>4</v>
      </c>
      <c r="G227" s="180" t="s">
        <v>765</v>
      </c>
      <c r="H227" s="180">
        <v>6695</v>
      </c>
      <c r="I227" s="180" t="s">
        <v>766</v>
      </c>
      <c r="J227" s="180">
        <v>1435</v>
      </c>
      <c r="K227" s="180" t="s">
        <v>767</v>
      </c>
      <c r="L227" s="180" t="s">
        <v>768</v>
      </c>
      <c r="M227" s="180"/>
      <c r="N227" s="180"/>
      <c r="O227" s="180"/>
      <c r="P227" s="180">
        <v>1275</v>
      </c>
      <c r="Q227" s="180" t="s">
        <v>769</v>
      </c>
      <c r="R227" s="180" t="s">
        <v>770</v>
      </c>
      <c r="S227" s="180"/>
      <c r="T227" s="180"/>
      <c r="U227" s="180"/>
      <c r="V227" s="180"/>
      <c r="W227" s="180"/>
      <c r="X227" s="180"/>
      <c r="Y227" s="180">
        <v>1374</v>
      </c>
      <c r="Z227" s="180" t="s">
        <v>379</v>
      </c>
      <c r="AA227" s="180" t="s">
        <v>380</v>
      </c>
      <c r="AB227" s="180">
        <v>64902.91</v>
      </c>
      <c r="AC227" s="180">
        <v>78532.519</v>
      </c>
      <c r="AD227" s="180">
        <v>0.16669999999999999</v>
      </c>
      <c r="AE227" s="180">
        <v>0</v>
      </c>
      <c r="AF227" s="180">
        <v>0.16669999999999999</v>
      </c>
      <c r="AG227" s="180">
        <v>0</v>
      </c>
      <c r="AH227" s="180">
        <v>10817.15</v>
      </c>
      <c r="AI227" s="180">
        <v>13088.75</v>
      </c>
      <c r="AJ227" s="180">
        <v>0</v>
      </c>
      <c r="AK227" s="180">
        <v>0</v>
      </c>
      <c r="AL227" s="180">
        <v>0</v>
      </c>
      <c r="AM227">
        <v>1</v>
      </c>
    </row>
    <row r="228" spans="1:39" x14ac:dyDescent="0.25">
      <c r="A228" s="180" t="s">
        <v>1834</v>
      </c>
      <c r="B228" s="180">
        <v>1</v>
      </c>
      <c r="C228" s="181">
        <v>46266</v>
      </c>
      <c r="D228" s="180" t="s">
        <v>147</v>
      </c>
      <c r="E228" s="180">
        <v>3</v>
      </c>
      <c r="F228" s="180" t="s">
        <v>4</v>
      </c>
      <c r="G228" s="180" t="s">
        <v>1598</v>
      </c>
      <c r="H228" s="180">
        <v>6700</v>
      </c>
      <c r="I228" s="180" t="s">
        <v>1599</v>
      </c>
      <c r="J228" s="180">
        <v>1435</v>
      </c>
      <c r="K228" s="180" t="s">
        <v>767</v>
      </c>
      <c r="L228" s="180" t="s">
        <v>768</v>
      </c>
      <c r="M228" s="180"/>
      <c r="N228" s="180"/>
      <c r="O228" s="180"/>
      <c r="P228" s="180">
        <v>1275</v>
      </c>
      <c r="Q228" s="180" t="s">
        <v>769</v>
      </c>
      <c r="R228" s="180" t="s">
        <v>770</v>
      </c>
      <c r="S228" s="180"/>
      <c r="T228" s="180"/>
      <c r="U228" s="180"/>
      <c r="V228" s="180"/>
      <c r="W228" s="180"/>
      <c r="X228" s="180"/>
      <c r="Y228" s="180">
        <v>1374</v>
      </c>
      <c r="Z228" s="180" t="s">
        <v>379</v>
      </c>
      <c r="AA228" s="180" t="s">
        <v>380</v>
      </c>
      <c r="AB228" s="180">
        <v>64902.91</v>
      </c>
      <c r="AC228" s="180">
        <v>78532.519</v>
      </c>
      <c r="AD228" s="180">
        <v>0.16669999999999999</v>
      </c>
      <c r="AE228" s="180">
        <v>0</v>
      </c>
      <c r="AF228" s="180">
        <v>0.16669999999999999</v>
      </c>
      <c r="AG228" s="180">
        <v>0</v>
      </c>
      <c r="AH228" s="180">
        <v>10817.15</v>
      </c>
      <c r="AI228" s="180">
        <v>13088.75</v>
      </c>
      <c r="AJ228" s="180">
        <v>0</v>
      </c>
      <c r="AK228" s="180">
        <v>0</v>
      </c>
      <c r="AL228" s="180">
        <v>0</v>
      </c>
      <c r="AM228">
        <v>1</v>
      </c>
    </row>
    <row r="229" spans="1:39" x14ac:dyDescent="0.25">
      <c r="A229" s="180" t="s">
        <v>1834</v>
      </c>
      <c r="B229" s="180">
        <v>1</v>
      </c>
      <c r="C229" s="181">
        <v>46266</v>
      </c>
      <c r="D229" s="180" t="s">
        <v>147</v>
      </c>
      <c r="E229" s="180">
        <v>3</v>
      </c>
      <c r="F229" s="180" t="s">
        <v>4</v>
      </c>
      <c r="G229" s="180" t="s">
        <v>1181</v>
      </c>
      <c r="H229" s="180">
        <v>6944</v>
      </c>
      <c r="I229" s="180" t="s">
        <v>1182</v>
      </c>
      <c r="J229" s="180">
        <v>1192</v>
      </c>
      <c r="K229" s="180" t="s">
        <v>975</v>
      </c>
      <c r="L229" s="180" t="s">
        <v>976</v>
      </c>
      <c r="M229" s="180"/>
      <c r="N229" s="180"/>
      <c r="O229" s="180"/>
      <c r="P229" s="180">
        <v>1112</v>
      </c>
      <c r="Q229" s="180" t="s">
        <v>1053</v>
      </c>
      <c r="R229" s="180" t="s">
        <v>1054</v>
      </c>
      <c r="S229" s="180"/>
      <c r="T229" s="180"/>
      <c r="U229" s="180"/>
      <c r="V229" s="180"/>
      <c r="W229" s="180"/>
      <c r="X229" s="180"/>
      <c r="Y229" s="180">
        <v>1375</v>
      </c>
      <c r="Z229" s="180" t="s">
        <v>357</v>
      </c>
      <c r="AA229" s="180" t="s">
        <v>358</v>
      </c>
      <c r="AB229" s="180">
        <v>36727.82</v>
      </c>
      <c r="AC229" s="180">
        <v>44440.661999999997</v>
      </c>
      <c r="AD229" s="180">
        <v>1</v>
      </c>
      <c r="AE229" s="180">
        <v>0</v>
      </c>
      <c r="AF229" s="180">
        <v>1</v>
      </c>
      <c r="AG229" s="180">
        <v>0</v>
      </c>
      <c r="AH229" s="180">
        <v>36727.82</v>
      </c>
      <c r="AI229" s="180">
        <v>44440.66</v>
      </c>
      <c r="AJ229" s="180">
        <v>0</v>
      </c>
      <c r="AK229" s="180">
        <v>0</v>
      </c>
      <c r="AL229" s="180">
        <v>0</v>
      </c>
      <c r="AM229">
        <v>1</v>
      </c>
    </row>
    <row r="230" spans="1:39" x14ac:dyDescent="0.25">
      <c r="A230" s="180" t="s">
        <v>1834</v>
      </c>
      <c r="B230" s="180">
        <v>1</v>
      </c>
      <c r="C230" s="181">
        <v>46266</v>
      </c>
      <c r="D230" s="180" t="s">
        <v>147</v>
      </c>
      <c r="E230" s="180">
        <v>3</v>
      </c>
      <c r="F230" s="180" t="s">
        <v>4</v>
      </c>
      <c r="G230" s="180" t="s">
        <v>1269</v>
      </c>
      <c r="H230" s="180">
        <v>6982</v>
      </c>
      <c r="I230" s="180" t="s">
        <v>1270</v>
      </c>
      <c r="J230" s="180">
        <v>1192</v>
      </c>
      <c r="K230" s="180" t="s">
        <v>975</v>
      </c>
      <c r="L230" s="180" t="s">
        <v>976</v>
      </c>
      <c r="M230" s="180"/>
      <c r="N230" s="180"/>
      <c r="O230" s="180"/>
      <c r="P230" s="180">
        <v>1112</v>
      </c>
      <c r="Q230" s="180" t="s">
        <v>1053</v>
      </c>
      <c r="R230" s="180" t="s">
        <v>1054</v>
      </c>
      <c r="S230" s="180"/>
      <c r="T230" s="180"/>
      <c r="U230" s="180"/>
      <c r="V230" s="180"/>
      <c r="W230" s="180"/>
      <c r="X230" s="180"/>
      <c r="Y230" s="180">
        <v>1375</v>
      </c>
      <c r="Z230" s="180" t="s">
        <v>357</v>
      </c>
      <c r="AA230" s="180" t="s">
        <v>358</v>
      </c>
      <c r="AB230" s="180">
        <v>24610.25</v>
      </c>
      <c r="AC230" s="180">
        <v>29778.402999999998</v>
      </c>
      <c r="AD230" s="180">
        <v>1</v>
      </c>
      <c r="AE230" s="180">
        <v>0</v>
      </c>
      <c r="AF230" s="180">
        <v>1</v>
      </c>
      <c r="AG230" s="180">
        <v>0</v>
      </c>
      <c r="AH230" s="180">
        <v>24610.25</v>
      </c>
      <c r="AI230" s="180">
        <v>29778.400000000001</v>
      </c>
      <c r="AJ230" s="180">
        <v>0</v>
      </c>
      <c r="AK230" s="180">
        <v>0</v>
      </c>
      <c r="AL230" s="180">
        <v>0</v>
      </c>
      <c r="AM230">
        <v>1</v>
      </c>
    </row>
    <row r="231" spans="1:39" x14ac:dyDescent="0.25">
      <c r="A231" s="180" t="s">
        <v>1834</v>
      </c>
      <c r="B231" s="180">
        <v>1</v>
      </c>
      <c r="C231" s="181">
        <v>46266</v>
      </c>
      <c r="D231" s="180" t="s">
        <v>147</v>
      </c>
      <c r="E231" s="180">
        <v>3</v>
      </c>
      <c r="F231" s="180" t="s">
        <v>4</v>
      </c>
      <c r="G231" s="180" t="s">
        <v>791</v>
      </c>
      <c r="H231" s="180">
        <v>7230</v>
      </c>
      <c r="I231" s="180" t="s">
        <v>792</v>
      </c>
      <c r="J231" s="180">
        <v>1450</v>
      </c>
      <c r="K231" s="180" t="s">
        <v>677</v>
      </c>
      <c r="L231" s="180" t="s">
        <v>678</v>
      </c>
      <c r="M231" s="180"/>
      <c r="N231" s="180"/>
      <c r="O231" s="180"/>
      <c r="P231" s="180">
        <v>1077</v>
      </c>
      <c r="Q231" s="180" t="s">
        <v>679</v>
      </c>
      <c r="R231" s="180" t="s">
        <v>680</v>
      </c>
      <c r="S231" s="180"/>
      <c r="T231" s="180"/>
      <c r="U231" s="180"/>
      <c r="V231" s="180"/>
      <c r="W231" s="180"/>
      <c r="X231" s="180"/>
      <c r="Y231" s="180">
        <v>1370</v>
      </c>
      <c r="Z231" s="180" t="s">
        <v>443</v>
      </c>
      <c r="AA231" s="180" t="s">
        <v>444</v>
      </c>
      <c r="AB231" s="180">
        <v>6040.1</v>
      </c>
      <c r="AC231" s="180">
        <v>7489.7240000000002</v>
      </c>
      <c r="AD231" s="180">
        <v>1</v>
      </c>
      <c r="AE231" s="180">
        <v>0</v>
      </c>
      <c r="AF231" s="180">
        <v>1</v>
      </c>
      <c r="AG231" s="180">
        <v>0</v>
      </c>
      <c r="AH231" s="180">
        <v>6040.1</v>
      </c>
      <c r="AI231" s="180">
        <v>7489.72</v>
      </c>
      <c r="AJ231" s="180">
        <v>1</v>
      </c>
      <c r="AK231" s="180">
        <v>1</v>
      </c>
      <c r="AL231" s="180">
        <v>0</v>
      </c>
      <c r="AM231">
        <v>1</v>
      </c>
    </row>
    <row r="232" spans="1:39" x14ac:dyDescent="0.25">
      <c r="A232" s="180" t="s">
        <v>1834</v>
      </c>
      <c r="B232" s="180">
        <v>1</v>
      </c>
      <c r="C232" s="181">
        <v>46266</v>
      </c>
      <c r="D232" s="180" t="s">
        <v>147</v>
      </c>
      <c r="E232" s="180">
        <v>3</v>
      </c>
      <c r="F232" s="180" t="s">
        <v>4</v>
      </c>
      <c r="G232" s="180" t="s">
        <v>811</v>
      </c>
      <c r="H232" s="180">
        <v>7377</v>
      </c>
      <c r="I232" s="180" t="s">
        <v>812</v>
      </c>
      <c r="J232" s="180"/>
      <c r="K232" s="180"/>
      <c r="L232" s="180"/>
      <c r="M232" s="180"/>
      <c r="N232" s="180"/>
      <c r="O232" s="180"/>
      <c r="P232" s="180">
        <v>1328</v>
      </c>
      <c r="Q232" s="180" t="s">
        <v>813</v>
      </c>
      <c r="R232" s="180" t="s">
        <v>814</v>
      </c>
      <c r="S232" s="180"/>
      <c r="T232" s="180"/>
      <c r="U232" s="180"/>
      <c r="V232" s="180"/>
      <c r="W232" s="180"/>
      <c r="X232" s="180"/>
      <c r="Y232" s="180">
        <v>1376</v>
      </c>
      <c r="Z232" s="180" t="s">
        <v>363</v>
      </c>
      <c r="AA232" s="180" t="s">
        <v>364</v>
      </c>
      <c r="AB232" s="180">
        <v>663430.90800000005</v>
      </c>
      <c r="AC232" s="180">
        <v>821990.86899999995</v>
      </c>
      <c r="AD232" s="180">
        <v>2.5000000000000001E-2</v>
      </c>
      <c r="AE232" s="180">
        <v>0</v>
      </c>
      <c r="AF232" s="180">
        <v>2.5000000000000001E-2</v>
      </c>
      <c r="AG232" s="180">
        <v>0</v>
      </c>
      <c r="AH232" s="180">
        <v>16585.77</v>
      </c>
      <c r="AI232" s="180">
        <v>20549.77</v>
      </c>
      <c r="AJ232" s="180">
        <v>0</v>
      </c>
      <c r="AK232" s="180">
        <v>0</v>
      </c>
      <c r="AL232" s="180">
        <v>0</v>
      </c>
      <c r="AM232">
        <v>1</v>
      </c>
    </row>
    <row r="233" spans="1:39" x14ac:dyDescent="0.25">
      <c r="A233" s="180" t="s">
        <v>1834</v>
      </c>
      <c r="B233" s="180">
        <v>1</v>
      </c>
      <c r="C233" s="181">
        <v>46266</v>
      </c>
      <c r="D233" s="180" t="s">
        <v>147</v>
      </c>
      <c r="E233" s="180">
        <v>3</v>
      </c>
      <c r="F233" s="180" t="s">
        <v>4</v>
      </c>
      <c r="G233" s="180" t="s">
        <v>815</v>
      </c>
      <c r="H233" s="180">
        <v>7431</v>
      </c>
      <c r="I233" s="180" t="s">
        <v>816</v>
      </c>
      <c r="J233" s="180">
        <v>1257</v>
      </c>
      <c r="K233" s="180" t="s">
        <v>817</v>
      </c>
      <c r="L233" s="180" t="s">
        <v>818</v>
      </c>
      <c r="M233" s="180"/>
      <c r="N233" s="180"/>
      <c r="O233" s="180"/>
      <c r="P233" s="180">
        <v>1101</v>
      </c>
      <c r="Q233" s="180" t="s">
        <v>819</v>
      </c>
      <c r="R233" s="180" t="s">
        <v>820</v>
      </c>
      <c r="S233" s="180"/>
      <c r="T233" s="180"/>
      <c r="U233" s="180"/>
      <c r="V233" s="180"/>
      <c r="W233" s="180"/>
      <c r="X233" s="180"/>
      <c r="Y233" s="180">
        <v>1375</v>
      </c>
      <c r="Z233" s="180" t="s">
        <v>357</v>
      </c>
      <c r="AA233" s="180" t="s">
        <v>358</v>
      </c>
      <c r="AB233" s="180">
        <v>19125.939999999999</v>
      </c>
      <c r="AC233" s="180">
        <v>23142.383000000002</v>
      </c>
      <c r="AD233" s="180">
        <v>-0.125</v>
      </c>
      <c r="AE233" s="180">
        <v>0</v>
      </c>
      <c r="AF233" s="180">
        <v>-0.125</v>
      </c>
      <c r="AG233" s="180">
        <v>0</v>
      </c>
      <c r="AH233" s="180">
        <v>-2390.7399999999998</v>
      </c>
      <c r="AI233" s="180">
        <v>-2892.8</v>
      </c>
      <c r="AJ233" s="180">
        <v>0</v>
      </c>
      <c r="AK233" s="180">
        <v>0</v>
      </c>
      <c r="AL233" s="180">
        <v>0</v>
      </c>
      <c r="AM233">
        <v>1</v>
      </c>
    </row>
    <row r="234" spans="1:39" x14ac:dyDescent="0.25">
      <c r="A234" s="180" t="s">
        <v>1834</v>
      </c>
      <c r="B234" s="180">
        <v>1</v>
      </c>
      <c r="C234" s="181">
        <v>46266</v>
      </c>
      <c r="D234" s="180" t="s">
        <v>147</v>
      </c>
      <c r="E234" s="180">
        <v>3</v>
      </c>
      <c r="F234" s="180" t="s">
        <v>4</v>
      </c>
      <c r="G234" s="180" t="s">
        <v>1482</v>
      </c>
      <c r="H234" s="180">
        <v>7544</v>
      </c>
      <c r="I234" s="180" t="s">
        <v>1483</v>
      </c>
      <c r="J234" s="180"/>
      <c r="K234" s="180"/>
      <c r="L234" s="180"/>
      <c r="M234" s="180"/>
      <c r="N234" s="180"/>
      <c r="O234" s="180"/>
      <c r="P234" s="180"/>
      <c r="Q234" s="180"/>
      <c r="R234" s="180"/>
      <c r="S234" s="180"/>
      <c r="T234" s="180"/>
      <c r="U234" s="180"/>
      <c r="V234" s="180"/>
      <c r="W234" s="180"/>
      <c r="X234" s="180"/>
      <c r="Y234" s="180">
        <v>1372</v>
      </c>
      <c r="Z234" s="180" t="s">
        <v>389</v>
      </c>
      <c r="AA234" s="180" t="s">
        <v>390</v>
      </c>
      <c r="AB234" s="180">
        <v>90124.65</v>
      </c>
      <c r="AC234" s="180">
        <v>111754.573</v>
      </c>
      <c r="AD234" s="180">
        <v>0.16669999999999999</v>
      </c>
      <c r="AE234" s="180">
        <v>0</v>
      </c>
      <c r="AF234" s="180">
        <v>0.16669999999999999</v>
      </c>
      <c r="AG234" s="180">
        <v>0</v>
      </c>
      <c r="AH234" s="180">
        <v>15020.78</v>
      </c>
      <c r="AI234" s="180">
        <v>18625.759999999998</v>
      </c>
      <c r="AJ234" s="180">
        <v>1</v>
      </c>
      <c r="AK234" s="180">
        <v>0.17</v>
      </c>
      <c r="AL234" s="180">
        <v>0</v>
      </c>
      <c r="AM234">
        <v>1</v>
      </c>
    </row>
    <row r="235" spans="1:39" x14ac:dyDescent="0.25">
      <c r="A235" s="180" t="s">
        <v>1834</v>
      </c>
      <c r="B235" s="180">
        <v>1</v>
      </c>
      <c r="C235" s="181">
        <v>46266</v>
      </c>
      <c r="D235" s="180" t="s">
        <v>147</v>
      </c>
      <c r="E235" s="180">
        <v>3</v>
      </c>
      <c r="F235" s="180" t="s">
        <v>4</v>
      </c>
      <c r="G235" s="180" t="s">
        <v>1213</v>
      </c>
      <c r="H235" s="180">
        <v>8049</v>
      </c>
      <c r="I235" s="180" t="s">
        <v>1214</v>
      </c>
      <c r="J235" s="180">
        <v>1162</v>
      </c>
      <c r="K235" s="180" t="s">
        <v>1211</v>
      </c>
      <c r="L235" s="180" t="s">
        <v>1212</v>
      </c>
      <c r="M235" s="180"/>
      <c r="N235" s="180"/>
      <c r="O235" s="180"/>
      <c r="P235" s="180">
        <v>1073</v>
      </c>
      <c r="Q235" s="180" t="s">
        <v>1159</v>
      </c>
      <c r="R235" s="180" t="s">
        <v>1160</v>
      </c>
      <c r="S235" s="180"/>
      <c r="T235" s="180"/>
      <c r="U235" s="180"/>
      <c r="V235" s="180"/>
      <c r="W235" s="180"/>
      <c r="X235" s="180"/>
      <c r="Y235" s="180">
        <v>1370</v>
      </c>
      <c r="Z235" s="180" t="s">
        <v>443</v>
      </c>
      <c r="AA235" s="180" t="s">
        <v>444</v>
      </c>
      <c r="AB235" s="180">
        <v>12810.056</v>
      </c>
      <c r="AC235" s="180">
        <v>15500.169</v>
      </c>
      <c r="AD235" s="180">
        <v>1</v>
      </c>
      <c r="AE235" s="180">
        <v>0</v>
      </c>
      <c r="AF235" s="180">
        <v>1</v>
      </c>
      <c r="AG235" s="180">
        <v>0</v>
      </c>
      <c r="AH235" s="180">
        <v>12810.06</v>
      </c>
      <c r="AI235" s="180">
        <v>15500.17</v>
      </c>
      <c r="AJ235" s="180">
        <v>0</v>
      </c>
      <c r="AK235" s="180">
        <v>0</v>
      </c>
      <c r="AL235" s="180">
        <v>0</v>
      </c>
      <c r="AM235">
        <v>1</v>
      </c>
    </row>
    <row r="236" spans="1:39" x14ac:dyDescent="0.25">
      <c r="A236" s="180" t="s">
        <v>1834</v>
      </c>
      <c r="B236" s="180">
        <v>1</v>
      </c>
      <c r="C236" s="181">
        <v>46266</v>
      </c>
      <c r="D236" s="180" t="s">
        <v>147</v>
      </c>
      <c r="E236" s="180">
        <v>3</v>
      </c>
      <c r="F236" s="180" t="s">
        <v>4</v>
      </c>
      <c r="G236" s="180" t="s">
        <v>1674</v>
      </c>
      <c r="H236" s="180">
        <v>8160</v>
      </c>
      <c r="I236" s="180" t="s">
        <v>1675</v>
      </c>
      <c r="J236" s="180">
        <v>1450</v>
      </c>
      <c r="K236" s="180" t="s">
        <v>677</v>
      </c>
      <c r="L236" s="180" t="s">
        <v>678</v>
      </c>
      <c r="M236" s="180"/>
      <c r="N236" s="180"/>
      <c r="O236" s="180"/>
      <c r="P236" s="180">
        <v>1077</v>
      </c>
      <c r="Q236" s="180" t="s">
        <v>679</v>
      </c>
      <c r="R236" s="180" t="s">
        <v>680</v>
      </c>
      <c r="S236" s="180"/>
      <c r="T236" s="180"/>
      <c r="U236" s="180"/>
      <c r="V236" s="180"/>
      <c r="W236" s="180"/>
      <c r="X236" s="180"/>
      <c r="Y236" s="180">
        <v>1370</v>
      </c>
      <c r="Z236" s="180" t="s">
        <v>443</v>
      </c>
      <c r="AA236" s="180" t="s">
        <v>444</v>
      </c>
      <c r="AB236" s="180">
        <v>6040.1</v>
      </c>
      <c r="AC236" s="180">
        <v>7489.7240000000002</v>
      </c>
      <c r="AD236" s="180">
        <v>1</v>
      </c>
      <c r="AE236" s="180">
        <v>0</v>
      </c>
      <c r="AF236" s="180">
        <v>1</v>
      </c>
      <c r="AG236" s="180">
        <v>0</v>
      </c>
      <c r="AH236" s="180">
        <v>6040.1</v>
      </c>
      <c r="AI236" s="180">
        <v>7489.72</v>
      </c>
      <c r="AJ236" s="180">
        <v>0</v>
      </c>
      <c r="AK236" s="180">
        <v>0</v>
      </c>
      <c r="AL236" s="180">
        <v>0</v>
      </c>
      <c r="AM236">
        <v>1</v>
      </c>
    </row>
    <row r="237" spans="1:39" x14ac:dyDescent="0.25">
      <c r="A237" s="180" t="s">
        <v>1834</v>
      </c>
      <c r="B237" s="180">
        <v>1</v>
      </c>
      <c r="C237" s="181">
        <v>46266</v>
      </c>
      <c r="D237" s="180" t="s">
        <v>147</v>
      </c>
      <c r="E237" s="180">
        <v>3</v>
      </c>
      <c r="F237" s="180" t="s">
        <v>4</v>
      </c>
      <c r="G237" s="180" t="s">
        <v>1335</v>
      </c>
      <c r="H237" s="180">
        <v>8295</v>
      </c>
      <c r="I237" s="180" t="s">
        <v>1336</v>
      </c>
      <c r="J237" s="180">
        <v>1164</v>
      </c>
      <c r="K237" s="180" t="s">
        <v>847</v>
      </c>
      <c r="L237" s="180" t="s">
        <v>848</v>
      </c>
      <c r="M237" s="180"/>
      <c r="N237" s="180"/>
      <c r="O237" s="180"/>
      <c r="P237" s="180"/>
      <c r="Q237" s="180"/>
      <c r="R237" s="180"/>
      <c r="S237" s="180"/>
      <c r="T237" s="180"/>
      <c r="U237" s="180"/>
      <c r="V237" s="180"/>
      <c r="W237" s="180"/>
      <c r="X237" s="180"/>
      <c r="Y237" s="180">
        <v>1373</v>
      </c>
      <c r="Z237" s="180" t="s">
        <v>429</v>
      </c>
      <c r="AA237" s="180" t="s">
        <v>430</v>
      </c>
      <c r="AB237" s="180">
        <v>21220.9</v>
      </c>
      <c r="AC237" s="180">
        <v>25677.289000000001</v>
      </c>
      <c r="AD237" s="180">
        <v>0.5</v>
      </c>
      <c r="AE237" s="180">
        <v>0</v>
      </c>
      <c r="AF237" s="180">
        <v>0.5</v>
      </c>
      <c r="AG237" s="180">
        <v>0</v>
      </c>
      <c r="AH237" s="180">
        <v>10610.45</v>
      </c>
      <c r="AI237" s="180">
        <v>12838.64</v>
      </c>
      <c r="AJ237" s="180">
        <v>0</v>
      </c>
      <c r="AK237" s="180">
        <v>0</v>
      </c>
      <c r="AL237" s="180">
        <v>0</v>
      </c>
      <c r="AM237">
        <v>1</v>
      </c>
    </row>
    <row r="238" spans="1:39" x14ac:dyDescent="0.25">
      <c r="A238" s="180" t="s">
        <v>1834</v>
      </c>
      <c r="B238" s="180">
        <v>1</v>
      </c>
      <c r="C238" s="181">
        <v>46266</v>
      </c>
      <c r="D238" s="180" t="s">
        <v>147</v>
      </c>
      <c r="E238" s="180">
        <v>3</v>
      </c>
      <c r="F238" s="180" t="s">
        <v>4</v>
      </c>
      <c r="G238" s="180" t="s">
        <v>845</v>
      </c>
      <c r="H238" s="180">
        <v>8296</v>
      </c>
      <c r="I238" s="180" t="s">
        <v>846</v>
      </c>
      <c r="J238" s="180">
        <v>1164</v>
      </c>
      <c r="K238" s="180" t="s">
        <v>847</v>
      </c>
      <c r="L238" s="180" t="s">
        <v>848</v>
      </c>
      <c r="M238" s="180"/>
      <c r="N238" s="180"/>
      <c r="O238" s="180"/>
      <c r="P238" s="180"/>
      <c r="Q238" s="180"/>
      <c r="R238" s="180"/>
      <c r="S238" s="180"/>
      <c r="T238" s="180"/>
      <c r="U238" s="180"/>
      <c r="V238" s="180"/>
      <c r="W238" s="180"/>
      <c r="X238" s="180"/>
      <c r="Y238" s="180">
        <v>1373</v>
      </c>
      <c r="Z238" s="180" t="s">
        <v>429</v>
      </c>
      <c r="AA238" s="180" t="s">
        <v>430</v>
      </c>
      <c r="AB238" s="180">
        <v>23563.61</v>
      </c>
      <c r="AC238" s="180">
        <v>28511.97</v>
      </c>
      <c r="AD238" s="180">
        <v>5.5599999999999997E-2</v>
      </c>
      <c r="AE238" s="180">
        <v>0</v>
      </c>
      <c r="AF238" s="180">
        <v>5.5599999999999997E-2</v>
      </c>
      <c r="AG238" s="180">
        <v>0</v>
      </c>
      <c r="AH238" s="180">
        <v>1309.0899999999999</v>
      </c>
      <c r="AI238" s="180">
        <v>1584</v>
      </c>
      <c r="AJ238" s="180">
        <v>0</v>
      </c>
      <c r="AK238" s="180">
        <v>0</v>
      </c>
      <c r="AL238" s="180">
        <v>0</v>
      </c>
      <c r="AM238">
        <v>1</v>
      </c>
    </row>
    <row r="239" spans="1:39" x14ac:dyDescent="0.25">
      <c r="A239" s="180" t="s">
        <v>1834</v>
      </c>
      <c r="B239" s="180">
        <v>1</v>
      </c>
      <c r="C239" s="181">
        <v>46266</v>
      </c>
      <c r="D239" s="180" t="s">
        <v>147</v>
      </c>
      <c r="E239" s="180">
        <v>3</v>
      </c>
      <c r="F239" s="180" t="s">
        <v>4</v>
      </c>
      <c r="G239" s="180" t="s">
        <v>849</v>
      </c>
      <c r="H239" s="180">
        <v>8327</v>
      </c>
      <c r="I239" s="180" t="s">
        <v>850</v>
      </c>
      <c r="J239" s="180">
        <v>1204</v>
      </c>
      <c r="K239" s="180" t="s">
        <v>535</v>
      </c>
      <c r="L239" s="180" t="s">
        <v>536</v>
      </c>
      <c r="M239" s="180"/>
      <c r="N239" s="180"/>
      <c r="O239" s="180"/>
      <c r="P239" s="180">
        <v>1201</v>
      </c>
      <c r="Q239" s="180" t="s">
        <v>851</v>
      </c>
      <c r="R239" s="180" t="s">
        <v>852</v>
      </c>
      <c r="S239" s="180"/>
      <c r="T239" s="180"/>
      <c r="U239" s="180"/>
      <c r="V239" s="180"/>
      <c r="W239" s="180"/>
      <c r="X239" s="180"/>
      <c r="Y239" s="180">
        <v>1372</v>
      </c>
      <c r="Z239" s="180" t="s">
        <v>389</v>
      </c>
      <c r="AA239" s="180" t="s">
        <v>390</v>
      </c>
      <c r="AB239" s="180">
        <v>168577.47899999999</v>
      </c>
      <c r="AC239" s="180">
        <v>213924.81</v>
      </c>
      <c r="AD239" s="180">
        <v>0.125</v>
      </c>
      <c r="AE239" s="180">
        <v>0</v>
      </c>
      <c r="AF239" s="180">
        <v>0.125</v>
      </c>
      <c r="AG239" s="180">
        <v>0</v>
      </c>
      <c r="AH239" s="180">
        <v>21072.18</v>
      </c>
      <c r="AI239" s="180">
        <v>26740.6</v>
      </c>
      <c r="AJ239" s="180">
        <v>1</v>
      </c>
      <c r="AK239" s="180">
        <v>0.13</v>
      </c>
      <c r="AL239" s="180">
        <v>0</v>
      </c>
      <c r="AM239">
        <v>1</v>
      </c>
    </row>
    <row r="240" spans="1:39" x14ac:dyDescent="0.25">
      <c r="A240" s="180" t="s">
        <v>1834</v>
      </c>
      <c r="B240" s="180">
        <v>1</v>
      </c>
      <c r="C240" s="181">
        <v>46266</v>
      </c>
      <c r="D240" s="180" t="s">
        <v>147</v>
      </c>
      <c r="E240" s="180">
        <v>3</v>
      </c>
      <c r="F240" s="180" t="s">
        <v>4</v>
      </c>
      <c r="G240" s="180" t="s">
        <v>853</v>
      </c>
      <c r="H240" s="180">
        <v>8328</v>
      </c>
      <c r="I240" s="180" t="s">
        <v>854</v>
      </c>
      <c r="J240" s="180">
        <v>1204</v>
      </c>
      <c r="K240" s="180" t="s">
        <v>535</v>
      </c>
      <c r="L240" s="180" t="s">
        <v>536</v>
      </c>
      <c r="M240" s="180"/>
      <c r="N240" s="180"/>
      <c r="O240" s="180"/>
      <c r="P240" s="180">
        <v>1201</v>
      </c>
      <c r="Q240" s="180" t="s">
        <v>851</v>
      </c>
      <c r="R240" s="180" t="s">
        <v>852</v>
      </c>
      <c r="S240" s="180"/>
      <c r="T240" s="180"/>
      <c r="U240" s="180"/>
      <c r="V240" s="180"/>
      <c r="W240" s="180"/>
      <c r="X240" s="180"/>
      <c r="Y240" s="180">
        <v>1372</v>
      </c>
      <c r="Z240" s="180" t="s">
        <v>389</v>
      </c>
      <c r="AA240" s="180" t="s">
        <v>390</v>
      </c>
      <c r="AB240" s="180">
        <v>168577.47899999999</v>
      </c>
      <c r="AC240" s="180">
        <v>213924.81</v>
      </c>
      <c r="AD240" s="180">
        <v>0.125</v>
      </c>
      <c r="AE240" s="180">
        <v>0</v>
      </c>
      <c r="AF240" s="180">
        <v>0.125</v>
      </c>
      <c r="AG240" s="180">
        <v>0</v>
      </c>
      <c r="AH240" s="180">
        <v>21072.18</v>
      </c>
      <c r="AI240" s="180">
        <v>26740.6</v>
      </c>
      <c r="AJ240" s="180">
        <v>0</v>
      </c>
      <c r="AK240" s="180">
        <v>0</v>
      </c>
      <c r="AL240" s="180">
        <v>0</v>
      </c>
      <c r="AM240">
        <v>1</v>
      </c>
    </row>
    <row r="241" spans="1:39" x14ac:dyDescent="0.25">
      <c r="A241" s="180" t="s">
        <v>1834</v>
      </c>
      <c r="B241" s="180">
        <v>1</v>
      </c>
      <c r="C241" s="181">
        <v>46266</v>
      </c>
      <c r="D241" s="180" t="s">
        <v>147</v>
      </c>
      <c r="E241" s="180">
        <v>3</v>
      </c>
      <c r="F241" s="180" t="s">
        <v>4</v>
      </c>
      <c r="G241" s="180" t="s">
        <v>859</v>
      </c>
      <c r="H241" s="180">
        <v>8386</v>
      </c>
      <c r="I241" s="180" t="s">
        <v>860</v>
      </c>
      <c r="J241" s="180"/>
      <c r="K241" s="180"/>
      <c r="L241" s="180"/>
      <c r="M241" s="180"/>
      <c r="N241" s="180"/>
      <c r="O241" s="180"/>
      <c r="P241" s="180">
        <v>1088</v>
      </c>
      <c r="Q241" s="180" t="s">
        <v>861</v>
      </c>
      <c r="R241" s="180" t="s">
        <v>862</v>
      </c>
      <c r="S241" s="180"/>
      <c r="T241" s="180"/>
      <c r="U241" s="180"/>
      <c r="V241" s="180"/>
      <c r="W241" s="180"/>
      <c r="X241" s="180"/>
      <c r="Y241" s="180">
        <v>1373</v>
      </c>
      <c r="Z241" s="180" t="s">
        <v>429</v>
      </c>
      <c r="AA241" s="180" t="s">
        <v>430</v>
      </c>
      <c r="AB241" s="180">
        <v>78612.471000000005</v>
      </c>
      <c r="AC241" s="180">
        <v>95121.096000000005</v>
      </c>
      <c r="AD241" s="180">
        <v>0.2</v>
      </c>
      <c r="AE241" s="180">
        <v>0</v>
      </c>
      <c r="AF241" s="180">
        <v>0.2</v>
      </c>
      <c r="AG241" s="180">
        <v>0</v>
      </c>
      <c r="AH241" s="180">
        <v>15722.49</v>
      </c>
      <c r="AI241" s="180">
        <v>19024.22</v>
      </c>
      <c r="AJ241" s="180">
        <v>0</v>
      </c>
      <c r="AK241" s="180">
        <v>0</v>
      </c>
      <c r="AL241" s="180">
        <v>0</v>
      </c>
      <c r="AM241">
        <v>1</v>
      </c>
    </row>
    <row r="242" spans="1:39" x14ac:dyDescent="0.25">
      <c r="A242" s="180" t="s">
        <v>1834</v>
      </c>
      <c r="B242" s="180">
        <v>1</v>
      </c>
      <c r="C242" s="181">
        <v>46266</v>
      </c>
      <c r="D242" s="180" t="s">
        <v>147</v>
      </c>
      <c r="E242" s="180">
        <v>3</v>
      </c>
      <c r="F242" s="180" t="s">
        <v>4</v>
      </c>
      <c r="G242" s="180" t="s">
        <v>863</v>
      </c>
      <c r="H242" s="180">
        <v>8388</v>
      </c>
      <c r="I242" s="180" t="s">
        <v>864</v>
      </c>
      <c r="J242" s="180">
        <v>1272</v>
      </c>
      <c r="K242" s="180" t="s">
        <v>865</v>
      </c>
      <c r="L242" s="180" t="s">
        <v>866</v>
      </c>
      <c r="M242" s="180"/>
      <c r="N242" s="180"/>
      <c r="O242" s="180"/>
      <c r="P242" s="180">
        <v>1088</v>
      </c>
      <c r="Q242" s="180" t="s">
        <v>861</v>
      </c>
      <c r="R242" s="180" t="s">
        <v>862</v>
      </c>
      <c r="S242" s="180"/>
      <c r="T242" s="180"/>
      <c r="U242" s="180"/>
      <c r="V242" s="180"/>
      <c r="W242" s="180"/>
      <c r="X242" s="180"/>
      <c r="Y242" s="180">
        <v>1373</v>
      </c>
      <c r="Z242" s="180" t="s">
        <v>429</v>
      </c>
      <c r="AA242" s="180" t="s">
        <v>430</v>
      </c>
      <c r="AB242" s="180">
        <v>51746.04</v>
      </c>
      <c r="AC242" s="180">
        <v>62612.707999999999</v>
      </c>
      <c r="AD242" s="180">
        <v>0.5</v>
      </c>
      <c r="AE242" s="180">
        <v>0</v>
      </c>
      <c r="AF242" s="180">
        <v>0.5</v>
      </c>
      <c r="AG242" s="180">
        <v>0</v>
      </c>
      <c r="AH242" s="180">
        <v>25873.02</v>
      </c>
      <c r="AI242" s="180">
        <v>31306.35</v>
      </c>
      <c r="AJ242" s="180">
        <v>0</v>
      </c>
      <c r="AK242" s="180">
        <v>0</v>
      </c>
      <c r="AL242" s="180">
        <v>0</v>
      </c>
      <c r="AM242">
        <v>1</v>
      </c>
    </row>
    <row r="243" spans="1:39" x14ac:dyDescent="0.25">
      <c r="A243" s="180" t="s">
        <v>1834</v>
      </c>
      <c r="B243" s="180">
        <v>1</v>
      </c>
      <c r="C243" s="181">
        <v>46266</v>
      </c>
      <c r="D243" s="180" t="s">
        <v>147</v>
      </c>
      <c r="E243" s="180">
        <v>3</v>
      </c>
      <c r="F243" s="180" t="s">
        <v>4</v>
      </c>
      <c r="G243" s="180" t="s">
        <v>877</v>
      </c>
      <c r="H243" s="180">
        <v>8491</v>
      </c>
      <c r="I243" s="180" t="s">
        <v>878</v>
      </c>
      <c r="J243" s="180">
        <v>1430</v>
      </c>
      <c r="K243" s="180" t="s">
        <v>463</v>
      </c>
      <c r="L243" s="180" t="s">
        <v>464</v>
      </c>
      <c r="M243" s="180"/>
      <c r="N243" s="180"/>
      <c r="O243" s="180"/>
      <c r="P243" s="180"/>
      <c r="Q243" s="180"/>
      <c r="R243" s="180"/>
      <c r="S243" s="180"/>
      <c r="T243" s="180"/>
      <c r="U243" s="180"/>
      <c r="V243" s="180"/>
      <c r="W243" s="180"/>
      <c r="X243" s="180"/>
      <c r="Y243" s="180">
        <v>1374</v>
      </c>
      <c r="Z243" s="180" t="s">
        <v>379</v>
      </c>
      <c r="AA243" s="180" t="s">
        <v>380</v>
      </c>
      <c r="AB243" s="180">
        <v>74222.994999999995</v>
      </c>
      <c r="AC243" s="180">
        <v>92036.514999999999</v>
      </c>
      <c r="AD243" s="180">
        <v>0.25</v>
      </c>
      <c r="AE243" s="180">
        <v>0</v>
      </c>
      <c r="AF243" s="180">
        <v>0.25</v>
      </c>
      <c r="AG243" s="180">
        <v>0</v>
      </c>
      <c r="AH243" s="180">
        <v>18555.75</v>
      </c>
      <c r="AI243" s="180">
        <v>23009.13</v>
      </c>
      <c r="AJ243" s="180">
        <v>1</v>
      </c>
      <c r="AK243" s="180">
        <v>0.25</v>
      </c>
      <c r="AL243" s="180">
        <v>0</v>
      </c>
      <c r="AM243">
        <v>1</v>
      </c>
    </row>
    <row r="244" spans="1:39" x14ac:dyDescent="0.25">
      <c r="A244" s="180" t="s">
        <v>1834</v>
      </c>
      <c r="B244" s="180">
        <v>1</v>
      </c>
      <c r="C244" s="181">
        <v>46266</v>
      </c>
      <c r="D244" s="180" t="s">
        <v>147</v>
      </c>
      <c r="E244" s="180">
        <v>3</v>
      </c>
      <c r="F244" s="180" t="s">
        <v>4</v>
      </c>
      <c r="G244" s="180" t="s">
        <v>1657</v>
      </c>
      <c r="H244" s="180">
        <v>8492</v>
      </c>
      <c r="I244" s="180" t="s">
        <v>1658</v>
      </c>
      <c r="J244" s="180">
        <v>1162</v>
      </c>
      <c r="K244" s="180" t="s">
        <v>1211</v>
      </c>
      <c r="L244" s="180" t="s">
        <v>1212</v>
      </c>
      <c r="M244" s="180"/>
      <c r="N244" s="180"/>
      <c r="O244" s="180"/>
      <c r="P244" s="180">
        <v>1073</v>
      </c>
      <c r="Q244" s="180" t="s">
        <v>1159</v>
      </c>
      <c r="R244" s="180" t="s">
        <v>1160</v>
      </c>
      <c r="S244" s="180"/>
      <c r="T244" s="180"/>
      <c r="U244" s="180"/>
      <c r="V244" s="180"/>
      <c r="W244" s="180"/>
      <c r="X244" s="180"/>
      <c r="Y244" s="180">
        <v>1370</v>
      </c>
      <c r="Z244" s="180" t="s">
        <v>443</v>
      </c>
      <c r="AA244" s="180" t="s">
        <v>444</v>
      </c>
      <c r="AB244" s="180">
        <v>12810.056</v>
      </c>
      <c r="AC244" s="180">
        <v>15500.169</v>
      </c>
      <c r="AD244" s="180">
        <v>1</v>
      </c>
      <c r="AE244" s="180">
        <v>0</v>
      </c>
      <c r="AF244" s="180">
        <v>1</v>
      </c>
      <c r="AG244" s="180">
        <v>0</v>
      </c>
      <c r="AH244" s="180">
        <v>12810.06</v>
      </c>
      <c r="AI244" s="180">
        <v>15500.17</v>
      </c>
      <c r="AJ244" s="180">
        <v>1</v>
      </c>
      <c r="AK244" s="180">
        <v>1</v>
      </c>
      <c r="AL244" s="180">
        <v>0</v>
      </c>
      <c r="AM244">
        <v>1</v>
      </c>
    </row>
    <row r="245" spans="1:39" x14ac:dyDescent="0.25">
      <c r="A245" s="180" t="s">
        <v>1834</v>
      </c>
      <c r="B245" s="180">
        <v>1</v>
      </c>
      <c r="C245" s="181">
        <v>46266</v>
      </c>
      <c r="D245" s="180" t="s">
        <v>147</v>
      </c>
      <c r="E245" s="180">
        <v>3</v>
      </c>
      <c r="F245" s="180" t="s">
        <v>4</v>
      </c>
      <c r="G245" s="180" t="s">
        <v>879</v>
      </c>
      <c r="H245" s="180">
        <v>8494</v>
      </c>
      <c r="I245" s="180" t="s">
        <v>880</v>
      </c>
      <c r="J245" s="180">
        <v>1397</v>
      </c>
      <c r="K245" s="180" t="s">
        <v>881</v>
      </c>
      <c r="L245" s="180" t="s">
        <v>882</v>
      </c>
      <c r="M245" s="180"/>
      <c r="N245" s="180"/>
      <c r="O245" s="180"/>
      <c r="P245" s="180"/>
      <c r="Q245" s="180"/>
      <c r="R245" s="180"/>
      <c r="S245" s="180"/>
      <c r="T245" s="180"/>
      <c r="U245" s="180"/>
      <c r="V245" s="180"/>
      <c r="W245" s="180"/>
      <c r="X245" s="180"/>
      <c r="Y245" s="180">
        <v>1369</v>
      </c>
      <c r="Z245" s="180" t="s">
        <v>397</v>
      </c>
      <c r="AA245" s="180" t="s">
        <v>398</v>
      </c>
      <c r="AB245" s="180">
        <v>11393.919</v>
      </c>
      <c r="AC245" s="180">
        <v>14128.46</v>
      </c>
      <c r="AD245" s="180">
        <v>1</v>
      </c>
      <c r="AE245" s="180">
        <v>0</v>
      </c>
      <c r="AF245" s="180">
        <v>1</v>
      </c>
      <c r="AG245" s="180">
        <v>0</v>
      </c>
      <c r="AH245" s="180">
        <v>11393.92</v>
      </c>
      <c r="AI245" s="180">
        <v>14128.46</v>
      </c>
      <c r="AJ245" s="180">
        <v>0</v>
      </c>
      <c r="AK245" s="180">
        <v>0</v>
      </c>
      <c r="AL245" s="180">
        <v>0</v>
      </c>
      <c r="AM245">
        <v>1</v>
      </c>
    </row>
    <row r="246" spans="1:39" x14ac:dyDescent="0.25">
      <c r="A246" s="180" t="s">
        <v>1834</v>
      </c>
      <c r="B246" s="180">
        <v>1</v>
      </c>
      <c r="C246" s="181">
        <v>46266</v>
      </c>
      <c r="D246" s="180" t="s">
        <v>147</v>
      </c>
      <c r="E246" s="180">
        <v>3</v>
      </c>
      <c r="F246" s="180" t="s">
        <v>4</v>
      </c>
      <c r="G246" s="180" t="s">
        <v>1217</v>
      </c>
      <c r="H246" s="180">
        <v>8495</v>
      </c>
      <c r="I246" s="180" t="s">
        <v>1218</v>
      </c>
      <c r="J246" s="180">
        <v>1397</v>
      </c>
      <c r="K246" s="180" t="s">
        <v>881</v>
      </c>
      <c r="L246" s="180" t="s">
        <v>882</v>
      </c>
      <c r="M246" s="180"/>
      <c r="N246" s="180"/>
      <c r="O246" s="180"/>
      <c r="P246" s="180"/>
      <c r="Q246" s="180"/>
      <c r="R246" s="180"/>
      <c r="S246" s="180"/>
      <c r="T246" s="180"/>
      <c r="U246" s="180"/>
      <c r="V246" s="180"/>
      <c r="W246" s="180"/>
      <c r="X246" s="180"/>
      <c r="Y246" s="180">
        <v>1369</v>
      </c>
      <c r="Z246" s="180" t="s">
        <v>397</v>
      </c>
      <c r="AA246" s="180" t="s">
        <v>398</v>
      </c>
      <c r="AB246" s="180">
        <v>5375.6369999999997</v>
      </c>
      <c r="AC246" s="180">
        <v>6665.7910000000002</v>
      </c>
      <c r="AD246" s="180">
        <v>1</v>
      </c>
      <c r="AE246" s="180">
        <v>0</v>
      </c>
      <c r="AF246" s="180">
        <v>1</v>
      </c>
      <c r="AG246" s="180">
        <v>0</v>
      </c>
      <c r="AH246" s="180">
        <v>5375.64</v>
      </c>
      <c r="AI246" s="180">
        <v>6665.79</v>
      </c>
      <c r="AJ246" s="180">
        <v>0</v>
      </c>
      <c r="AK246" s="180">
        <v>0</v>
      </c>
      <c r="AL246" s="180">
        <v>0</v>
      </c>
      <c r="AM246">
        <v>1</v>
      </c>
    </row>
    <row r="247" spans="1:39" x14ac:dyDescent="0.25">
      <c r="A247" s="180" t="s">
        <v>1834</v>
      </c>
      <c r="B247" s="180">
        <v>1</v>
      </c>
      <c r="C247" s="181">
        <v>46266</v>
      </c>
      <c r="D247" s="180" t="s">
        <v>147</v>
      </c>
      <c r="E247" s="180">
        <v>3</v>
      </c>
      <c r="F247" s="180" t="s">
        <v>4</v>
      </c>
      <c r="G247" s="180" t="s">
        <v>1343</v>
      </c>
      <c r="H247" s="180">
        <v>8605</v>
      </c>
      <c r="I247" s="180" t="s">
        <v>1344</v>
      </c>
      <c r="J247" s="180">
        <v>1461</v>
      </c>
      <c r="K247" s="180" t="s">
        <v>857</v>
      </c>
      <c r="L247" s="180" t="s">
        <v>858</v>
      </c>
      <c r="M247" s="180"/>
      <c r="N247" s="180"/>
      <c r="O247" s="180"/>
      <c r="P247" s="180">
        <v>1091</v>
      </c>
      <c r="Q247" s="180" t="s">
        <v>1345</v>
      </c>
      <c r="R247" s="180" t="s">
        <v>1346</v>
      </c>
      <c r="S247" s="180"/>
      <c r="T247" s="180"/>
      <c r="U247" s="180"/>
      <c r="V247" s="180"/>
      <c r="W247" s="180"/>
      <c r="X247" s="180"/>
      <c r="Y247" s="180">
        <v>1376</v>
      </c>
      <c r="Z247" s="180" t="s">
        <v>363</v>
      </c>
      <c r="AA247" s="180" t="s">
        <v>364</v>
      </c>
      <c r="AB247" s="180">
        <v>134205.171</v>
      </c>
      <c r="AC247" s="180">
        <v>162388.26300000001</v>
      </c>
      <c r="AD247" s="180">
        <v>0.05</v>
      </c>
      <c r="AE247" s="180">
        <v>0</v>
      </c>
      <c r="AF247" s="180">
        <v>0.05</v>
      </c>
      <c r="AG247" s="180">
        <v>0</v>
      </c>
      <c r="AH247" s="180">
        <v>6710.26</v>
      </c>
      <c r="AI247" s="180">
        <v>8119.41</v>
      </c>
      <c r="AJ247" s="180">
        <v>0</v>
      </c>
      <c r="AK247" s="180">
        <v>0</v>
      </c>
      <c r="AL247" s="180">
        <v>0</v>
      </c>
      <c r="AM247">
        <v>1</v>
      </c>
    </row>
    <row r="248" spans="1:39" x14ac:dyDescent="0.25">
      <c r="A248" s="180" t="s">
        <v>1834</v>
      </c>
      <c r="B248" s="180">
        <v>1</v>
      </c>
      <c r="C248" s="181">
        <v>46266</v>
      </c>
      <c r="D248" s="180" t="s">
        <v>147</v>
      </c>
      <c r="E248" s="180">
        <v>3</v>
      </c>
      <c r="F248" s="180" t="s">
        <v>4</v>
      </c>
      <c r="G248" s="180" t="s">
        <v>1219</v>
      </c>
      <c r="H248" s="180">
        <v>8675</v>
      </c>
      <c r="I248" s="180" t="s">
        <v>1220</v>
      </c>
      <c r="J248" s="180">
        <v>1414</v>
      </c>
      <c r="K248" s="180" t="s">
        <v>415</v>
      </c>
      <c r="L248" s="180" t="s">
        <v>416</v>
      </c>
      <c r="M248" s="180"/>
      <c r="N248" s="180"/>
      <c r="O248" s="180"/>
      <c r="P248" s="180"/>
      <c r="Q248" s="180"/>
      <c r="R248" s="180"/>
      <c r="S248" s="180"/>
      <c r="T248" s="180"/>
      <c r="U248" s="180"/>
      <c r="V248" s="180"/>
      <c r="W248" s="180"/>
      <c r="X248" s="180"/>
      <c r="Y248" s="180">
        <v>1374</v>
      </c>
      <c r="Z248" s="180" t="s">
        <v>379</v>
      </c>
      <c r="AA248" s="180" t="s">
        <v>380</v>
      </c>
      <c r="AB248" s="180">
        <v>79085.654999999999</v>
      </c>
      <c r="AC248" s="180">
        <v>98066.209000000003</v>
      </c>
      <c r="AD248" s="180">
        <v>8.3299999999999999E-2</v>
      </c>
      <c r="AE248" s="180">
        <v>0</v>
      </c>
      <c r="AF248" s="180">
        <v>8.3299999999999999E-2</v>
      </c>
      <c r="AG248" s="180">
        <v>0</v>
      </c>
      <c r="AH248" s="180">
        <v>6590.47</v>
      </c>
      <c r="AI248" s="180">
        <v>8172.18</v>
      </c>
      <c r="AJ248" s="180">
        <v>1</v>
      </c>
      <c r="AK248" s="180">
        <v>0.08</v>
      </c>
      <c r="AL248" s="180">
        <v>0</v>
      </c>
      <c r="AM248">
        <v>1</v>
      </c>
    </row>
    <row r="249" spans="1:39" x14ac:dyDescent="0.25">
      <c r="A249" s="180" t="s">
        <v>1834</v>
      </c>
      <c r="B249" s="180">
        <v>1</v>
      </c>
      <c r="C249" s="181">
        <v>46266</v>
      </c>
      <c r="D249" s="180" t="s">
        <v>147</v>
      </c>
      <c r="E249" s="180">
        <v>3</v>
      </c>
      <c r="F249" s="180" t="s">
        <v>4</v>
      </c>
      <c r="G249" s="180" t="s">
        <v>887</v>
      </c>
      <c r="H249" s="180">
        <v>8805</v>
      </c>
      <c r="I249" s="180" t="s">
        <v>888</v>
      </c>
      <c r="J249" s="180">
        <v>1064</v>
      </c>
      <c r="K249" s="180" t="s">
        <v>489</v>
      </c>
      <c r="L249" s="180" t="s">
        <v>490</v>
      </c>
      <c r="M249" s="180"/>
      <c r="N249" s="180"/>
      <c r="O249" s="180"/>
      <c r="P249" s="180">
        <v>1066</v>
      </c>
      <c r="Q249" s="180" t="s">
        <v>491</v>
      </c>
      <c r="R249" s="180" t="s">
        <v>492</v>
      </c>
      <c r="S249" s="180"/>
      <c r="T249" s="180"/>
      <c r="U249" s="180"/>
      <c r="V249" s="180"/>
      <c r="W249" s="180"/>
      <c r="X249" s="180"/>
      <c r="Y249" s="180">
        <v>1373</v>
      </c>
      <c r="Z249" s="180" t="s">
        <v>429</v>
      </c>
      <c r="AA249" s="180" t="s">
        <v>430</v>
      </c>
      <c r="AB249" s="180">
        <v>27277.68</v>
      </c>
      <c r="AC249" s="180">
        <v>33005.991000000002</v>
      </c>
      <c r="AD249" s="180">
        <v>-0.1429</v>
      </c>
      <c r="AE249" s="180">
        <v>0</v>
      </c>
      <c r="AF249" s="180">
        <v>-0.1429</v>
      </c>
      <c r="AG249" s="180">
        <v>0</v>
      </c>
      <c r="AH249" s="180">
        <v>-3896.81</v>
      </c>
      <c r="AI249" s="180">
        <v>-4715.1400000000003</v>
      </c>
      <c r="AJ249" s="180">
        <v>0</v>
      </c>
      <c r="AK249" s="180">
        <v>0</v>
      </c>
      <c r="AL249" s="180">
        <v>0</v>
      </c>
      <c r="AM249">
        <v>1</v>
      </c>
    </row>
    <row r="250" spans="1:39" x14ac:dyDescent="0.25">
      <c r="A250" s="180" t="s">
        <v>1834</v>
      </c>
      <c r="B250" s="180">
        <v>1</v>
      </c>
      <c r="C250" s="181">
        <v>46266</v>
      </c>
      <c r="D250" s="180" t="s">
        <v>147</v>
      </c>
      <c r="E250" s="180">
        <v>3</v>
      </c>
      <c r="F250" s="180" t="s">
        <v>4</v>
      </c>
      <c r="G250" s="180" t="s">
        <v>1069</v>
      </c>
      <c r="H250" s="180">
        <v>10054</v>
      </c>
      <c r="I250" s="180" t="s">
        <v>1070</v>
      </c>
      <c r="J250" s="180"/>
      <c r="K250" s="180"/>
      <c r="L250" s="180"/>
      <c r="M250" s="180"/>
      <c r="N250" s="180"/>
      <c r="O250" s="180"/>
      <c r="P250" s="180"/>
      <c r="Q250" s="180"/>
      <c r="R250" s="180"/>
      <c r="S250" s="180"/>
      <c r="T250" s="180"/>
      <c r="U250" s="180"/>
      <c r="V250" s="180"/>
      <c r="W250" s="180"/>
      <c r="X250" s="180"/>
      <c r="Y250" s="180">
        <v>1376</v>
      </c>
      <c r="Z250" s="180" t="s">
        <v>363</v>
      </c>
      <c r="AA250" s="180" t="s">
        <v>364</v>
      </c>
      <c r="AB250" s="180">
        <v>1055206.2490000001</v>
      </c>
      <c r="AC250" s="180">
        <v>1308455.7849999999</v>
      </c>
      <c r="AD250" s="180">
        <v>6.25E-2</v>
      </c>
      <c r="AE250" s="180">
        <v>0</v>
      </c>
      <c r="AF250" s="180">
        <v>6.25E-2</v>
      </c>
      <c r="AG250" s="180">
        <v>0</v>
      </c>
      <c r="AH250" s="180">
        <v>65950.39</v>
      </c>
      <c r="AI250" s="180">
        <v>81778.490000000005</v>
      </c>
      <c r="AJ250" s="180">
        <v>0</v>
      </c>
      <c r="AK250" s="180">
        <v>0</v>
      </c>
      <c r="AL250" s="180">
        <v>0</v>
      </c>
      <c r="AM250">
        <v>1</v>
      </c>
    </row>
    <row r="251" spans="1:39" x14ac:dyDescent="0.25">
      <c r="A251" s="180" t="s">
        <v>1834</v>
      </c>
      <c r="B251" s="180">
        <v>1</v>
      </c>
      <c r="C251" s="181">
        <v>46266</v>
      </c>
      <c r="D251" s="180" t="s">
        <v>147</v>
      </c>
      <c r="E251" s="180">
        <v>3</v>
      </c>
      <c r="F251" s="180" t="s">
        <v>4</v>
      </c>
      <c r="G251" s="180" t="s">
        <v>893</v>
      </c>
      <c r="H251" s="180">
        <v>10278</v>
      </c>
      <c r="I251" s="180" t="s">
        <v>894</v>
      </c>
      <c r="J251" s="180"/>
      <c r="K251" s="180"/>
      <c r="L251" s="180"/>
      <c r="M251" s="180"/>
      <c r="N251" s="180"/>
      <c r="O251" s="180"/>
      <c r="P251" s="180">
        <v>1005</v>
      </c>
      <c r="Q251" s="180" t="s">
        <v>625</v>
      </c>
      <c r="R251" s="180" t="s">
        <v>626</v>
      </c>
      <c r="S251" s="180"/>
      <c r="T251" s="180"/>
      <c r="U251" s="180"/>
      <c r="V251" s="180"/>
      <c r="W251" s="180"/>
      <c r="X251" s="180"/>
      <c r="Y251" s="180">
        <v>1369</v>
      </c>
      <c r="Z251" s="180" t="s">
        <v>397</v>
      </c>
      <c r="AA251" s="180" t="s">
        <v>398</v>
      </c>
      <c r="AB251" s="180">
        <v>12275.298000000001</v>
      </c>
      <c r="AC251" s="180">
        <v>15209.094999999999</v>
      </c>
      <c r="AD251" s="180">
        <v>2</v>
      </c>
      <c r="AE251" s="180">
        <v>0</v>
      </c>
      <c r="AF251" s="180">
        <v>2</v>
      </c>
      <c r="AG251" s="180">
        <v>0</v>
      </c>
      <c r="AH251" s="180">
        <v>24550.6</v>
      </c>
      <c r="AI251" s="180">
        <v>30418.19</v>
      </c>
      <c r="AJ251" s="180">
        <v>1</v>
      </c>
      <c r="AK251" s="180">
        <v>2</v>
      </c>
      <c r="AL251" s="180">
        <v>0</v>
      </c>
      <c r="AM251">
        <v>1</v>
      </c>
    </row>
    <row r="252" spans="1:39" x14ac:dyDescent="0.25">
      <c r="A252" s="180" t="s">
        <v>1834</v>
      </c>
      <c r="B252" s="180">
        <v>1</v>
      </c>
      <c r="C252" s="181">
        <v>46266</v>
      </c>
      <c r="D252" s="180" t="s">
        <v>147</v>
      </c>
      <c r="E252" s="180">
        <v>3</v>
      </c>
      <c r="F252" s="180" t="s">
        <v>4</v>
      </c>
      <c r="G252" s="180" t="s">
        <v>899</v>
      </c>
      <c r="H252" s="180">
        <v>10352</v>
      </c>
      <c r="I252" s="180" t="s">
        <v>900</v>
      </c>
      <c r="J252" s="180">
        <v>1015</v>
      </c>
      <c r="K252" s="180" t="s">
        <v>605</v>
      </c>
      <c r="L252" s="180" t="s">
        <v>606</v>
      </c>
      <c r="M252" s="180"/>
      <c r="N252" s="180"/>
      <c r="O252" s="180"/>
      <c r="P252" s="180">
        <v>1236</v>
      </c>
      <c r="Q252" s="180" t="s">
        <v>901</v>
      </c>
      <c r="R252" s="180" t="s">
        <v>902</v>
      </c>
      <c r="S252" s="180"/>
      <c r="T252" s="180"/>
      <c r="U252" s="180"/>
      <c r="V252" s="180"/>
      <c r="W252" s="180"/>
      <c r="X252" s="180"/>
      <c r="Y252" s="180">
        <v>1374</v>
      </c>
      <c r="Z252" s="180" t="s">
        <v>379</v>
      </c>
      <c r="AA252" s="180" t="s">
        <v>380</v>
      </c>
      <c r="AB252" s="180">
        <v>57020.813999999998</v>
      </c>
      <c r="AC252" s="180">
        <v>71218.998999999996</v>
      </c>
      <c r="AD252" s="180">
        <v>0.33329999999999999</v>
      </c>
      <c r="AE252" s="180">
        <v>0</v>
      </c>
      <c r="AF252" s="180">
        <v>0.33329999999999999</v>
      </c>
      <c r="AG252" s="180">
        <v>0</v>
      </c>
      <c r="AH252" s="180">
        <v>19006.939999999999</v>
      </c>
      <c r="AI252" s="180">
        <v>23739.67</v>
      </c>
      <c r="AJ252" s="180">
        <v>1</v>
      </c>
      <c r="AK252" s="180">
        <v>0.33</v>
      </c>
      <c r="AL252" s="180">
        <v>0</v>
      </c>
      <c r="AM252">
        <v>1</v>
      </c>
    </row>
    <row r="253" spans="1:39" x14ac:dyDescent="0.25">
      <c r="A253" s="180" t="s">
        <v>1834</v>
      </c>
      <c r="B253" s="180">
        <v>1</v>
      </c>
      <c r="C253" s="181">
        <v>46266</v>
      </c>
      <c r="D253" s="180" t="s">
        <v>147</v>
      </c>
      <c r="E253" s="180">
        <v>3</v>
      </c>
      <c r="F253" s="180" t="s">
        <v>4</v>
      </c>
      <c r="G253" s="180" t="s">
        <v>1508</v>
      </c>
      <c r="H253" s="180">
        <v>10366</v>
      </c>
      <c r="I253" s="180" t="s">
        <v>1509</v>
      </c>
      <c r="J253" s="180">
        <v>1193</v>
      </c>
      <c r="K253" s="180" t="s">
        <v>549</v>
      </c>
      <c r="L253" s="180" t="s">
        <v>550</v>
      </c>
      <c r="M253" s="180"/>
      <c r="N253" s="180"/>
      <c r="O253" s="180"/>
      <c r="P253" s="180"/>
      <c r="Q253" s="180"/>
      <c r="R253" s="180"/>
      <c r="S253" s="180"/>
      <c r="T253" s="180"/>
      <c r="U253" s="180"/>
      <c r="V253" s="180"/>
      <c r="W253" s="180"/>
      <c r="X253" s="180"/>
      <c r="Y253" s="180">
        <v>1375</v>
      </c>
      <c r="Z253" s="180" t="s">
        <v>357</v>
      </c>
      <c r="AA253" s="180" t="s">
        <v>358</v>
      </c>
      <c r="AB253" s="180">
        <v>30733.19</v>
      </c>
      <c r="AC253" s="180">
        <v>37187.160000000003</v>
      </c>
      <c r="AD253" s="180">
        <v>1</v>
      </c>
      <c r="AE253" s="180">
        <v>0</v>
      </c>
      <c r="AF253" s="180">
        <v>1</v>
      </c>
      <c r="AG253" s="180">
        <v>0</v>
      </c>
      <c r="AH253" s="180">
        <v>30733.19</v>
      </c>
      <c r="AI253" s="180">
        <v>37187.160000000003</v>
      </c>
      <c r="AJ253" s="180">
        <v>1</v>
      </c>
      <c r="AK253" s="180">
        <v>1</v>
      </c>
      <c r="AL253" s="180">
        <v>0</v>
      </c>
      <c r="AM253">
        <v>1</v>
      </c>
    </row>
    <row r="254" spans="1:39" x14ac:dyDescent="0.25">
      <c r="A254" s="180" t="s">
        <v>1834</v>
      </c>
      <c r="B254" s="180">
        <v>1</v>
      </c>
      <c r="C254" s="181">
        <v>46266</v>
      </c>
      <c r="D254" s="180" t="s">
        <v>147</v>
      </c>
      <c r="E254" s="180">
        <v>3</v>
      </c>
      <c r="F254" s="180" t="s">
        <v>4</v>
      </c>
      <c r="G254" s="180" t="s">
        <v>909</v>
      </c>
      <c r="H254" s="180">
        <v>10427</v>
      </c>
      <c r="I254" s="180" t="s">
        <v>910</v>
      </c>
      <c r="J254" s="180">
        <v>1164</v>
      </c>
      <c r="K254" s="180" t="s">
        <v>847</v>
      </c>
      <c r="L254" s="180" t="s">
        <v>848</v>
      </c>
      <c r="M254" s="180"/>
      <c r="N254" s="180"/>
      <c r="O254" s="180"/>
      <c r="P254" s="180"/>
      <c r="Q254" s="180"/>
      <c r="R254" s="180"/>
      <c r="S254" s="180"/>
      <c r="T254" s="180"/>
      <c r="U254" s="180"/>
      <c r="V254" s="180"/>
      <c r="W254" s="180"/>
      <c r="X254" s="180"/>
      <c r="Y254" s="180">
        <v>1373</v>
      </c>
      <c r="Z254" s="180" t="s">
        <v>429</v>
      </c>
      <c r="AA254" s="180" t="s">
        <v>430</v>
      </c>
      <c r="AB254" s="180">
        <v>23563.61</v>
      </c>
      <c r="AC254" s="180">
        <v>28511.97</v>
      </c>
      <c r="AD254" s="180">
        <v>5.5599999999999997E-2</v>
      </c>
      <c r="AE254" s="180">
        <v>0</v>
      </c>
      <c r="AF254" s="180">
        <v>5.5599999999999997E-2</v>
      </c>
      <c r="AG254" s="180">
        <v>0</v>
      </c>
      <c r="AH254" s="180">
        <v>1309.0899999999999</v>
      </c>
      <c r="AI254" s="180">
        <v>1584</v>
      </c>
      <c r="AJ254" s="180">
        <v>0</v>
      </c>
      <c r="AK254" s="180">
        <v>0</v>
      </c>
      <c r="AL254" s="180">
        <v>0</v>
      </c>
      <c r="AM254">
        <v>1</v>
      </c>
    </row>
    <row r="255" spans="1:39" x14ac:dyDescent="0.25">
      <c r="A255" s="180" t="s">
        <v>1834</v>
      </c>
      <c r="B255" s="180">
        <v>1</v>
      </c>
      <c r="C255" s="181">
        <v>46266</v>
      </c>
      <c r="D255" s="180" t="s">
        <v>147</v>
      </c>
      <c r="E255" s="180">
        <v>3</v>
      </c>
      <c r="F255" s="180" t="s">
        <v>4</v>
      </c>
      <c r="G255" s="180" t="s">
        <v>1750</v>
      </c>
      <c r="H255" s="180">
        <v>10602</v>
      </c>
      <c r="I255" s="180" t="s">
        <v>1751</v>
      </c>
      <c r="J255" s="180">
        <v>1435</v>
      </c>
      <c r="K255" s="180" t="s">
        <v>767</v>
      </c>
      <c r="L255" s="180" t="s">
        <v>768</v>
      </c>
      <c r="M255" s="180"/>
      <c r="N255" s="180"/>
      <c r="O255" s="180"/>
      <c r="P255" s="180"/>
      <c r="Q255" s="180"/>
      <c r="R255" s="180"/>
      <c r="S255" s="180"/>
      <c r="T255" s="180"/>
      <c r="U255" s="180"/>
      <c r="V255" s="180"/>
      <c r="W255" s="180"/>
      <c r="X255" s="180"/>
      <c r="Y255" s="180">
        <v>1374</v>
      </c>
      <c r="Z255" s="180" t="s">
        <v>379</v>
      </c>
      <c r="AA255" s="180" t="s">
        <v>380</v>
      </c>
      <c r="AB255" s="180">
        <v>64902.91</v>
      </c>
      <c r="AC255" s="180">
        <v>78532.519</v>
      </c>
      <c r="AD255" s="180">
        <v>0.16669999999999999</v>
      </c>
      <c r="AE255" s="180">
        <v>0</v>
      </c>
      <c r="AF255" s="180">
        <v>0.16669999999999999</v>
      </c>
      <c r="AG255" s="180">
        <v>0</v>
      </c>
      <c r="AH255" s="180">
        <v>10817.15</v>
      </c>
      <c r="AI255" s="180">
        <v>13088.75</v>
      </c>
      <c r="AJ255" s="180">
        <v>0</v>
      </c>
      <c r="AK255" s="180">
        <v>0</v>
      </c>
      <c r="AL255" s="180">
        <v>0</v>
      </c>
      <c r="AM255">
        <v>1</v>
      </c>
    </row>
    <row r="256" spans="1:39" x14ac:dyDescent="0.25">
      <c r="A256" s="180" t="s">
        <v>1834</v>
      </c>
      <c r="B256" s="180">
        <v>1</v>
      </c>
      <c r="C256" s="181">
        <v>46266</v>
      </c>
      <c r="D256" s="180" t="s">
        <v>147</v>
      </c>
      <c r="E256" s="180">
        <v>3</v>
      </c>
      <c r="F256" s="180" t="s">
        <v>4</v>
      </c>
      <c r="G256" s="180" t="s">
        <v>1806</v>
      </c>
      <c r="H256" s="180">
        <v>10709</v>
      </c>
      <c r="I256" s="180" t="s">
        <v>1807</v>
      </c>
      <c r="J256" s="180"/>
      <c r="K256" s="180"/>
      <c r="L256" s="180"/>
      <c r="M256" s="180"/>
      <c r="N256" s="180"/>
      <c r="O256" s="180"/>
      <c r="P256" s="180"/>
      <c r="Q256" s="180"/>
      <c r="R256" s="180"/>
      <c r="S256" s="180"/>
      <c r="T256" s="180"/>
      <c r="U256" s="180"/>
      <c r="V256" s="180"/>
      <c r="W256" s="180"/>
      <c r="X256" s="180"/>
      <c r="Y256" s="180">
        <v>1373</v>
      </c>
      <c r="Z256" s="180" t="s">
        <v>429</v>
      </c>
      <c r="AA256" s="180" t="s">
        <v>430</v>
      </c>
      <c r="AB256" s="180">
        <v>14491.813</v>
      </c>
      <c r="AC256" s="180">
        <v>17535.093000000001</v>
      </c>
      <c r="AD256" s="180">
        <v>1</v>
      </c>
      <c r="AE256" s="180">
        <v>0</v>
      </c>
      <c r="AF256" s="180">
        <v>1</v>
      </c>
      <c r="AG256" s="180">
        <v>0</v>
      </c>
      <c r="AH256" s="180">
        <v>14491.81</v>
      </c>
      <c r="AI256" s="180">
        <v>17535.09</v>
      </c>
      <c r="AJ256" s="180">
        <v>0</v>
      </c>
      <c r="AK256" s="180">
        <v>0</v>
      </c>
      <c r="AL256" s="180">
        <v>0</v>
      </c>
      <c r="AM256">
        <v>1</v>
      </c>
    </row>
    <row r="257" spans="1:39" x14ac:dyDescent="0.25">
      <c r="A257" s="180" t="s">
        <v>1834</v>
      </c>
      <c r="B257" s="180">
        <v>1</v>
      </c>
      <c r="C257" s="181">
        <v>46266</v>
      </c>
      <c r="D257" s="180" t="s">
        <v>147</v>
      </c>
      <c r="E257" s="180">
        <v>3</v>
      </c>
      <c r="F257" s="180" t="s">
        <v>4</v>
      </c>
      <c r="G257" s="180" t="s">
        <v>1808</v>
      </c>
      <c r="H257" s="180">
        <v>10711</v>
      </c>
      <c r="I257" s="180" t="s">
        <v>1809</v>
      </c>
      <c r="J257" s="180"/>
      <c r="K257" s="180"/>
      <c r="L257" s="180"/>
      <c r="M257" s="180"/>
      <c r="N257" s="180"/>
      <c r="O257" s="180"/>
      <c r="P257" s="180"/>
      <c r="Q257" s="180"/>
      <c r="R257" s="180"/>
      <c r="S257" s="180"/>
      <c r="T257" s="180"/>
      <c r="U257" s="180"/>
      <c r="V257" s="180"/>
      <c r="W257" s="180"/>
      <c r="X257" s="180"/>
      <c r="Y257" s="180">
        <v>1373</v>
      </c>
      <c r="Z257" s="180" t="s">
        <v>429</v>
      </c>
      <c r="AA257" s="180" t="s">
        <v>430</v>
      </c>
      <c r="AB257" s="180">
        <v>14491.813</v>
      </c>
      <c r="AC257" s="180">
        <v>17535.093000000001</v>
      </c>
      <c r="AD257" s="180">
        <v>1</v>
      </c>
      <c r="AE257" s="180">
        <v>0</v>
      </c>
      <c r="AF257" s="180">
        <v>1</v>
      </c>
      <c r="AG257" s="180">
        <v>0</v>
      </c>
      <c r="AH257" s="180">
        <v>14491.81</v>
      </c>
      <c r="AI257" s="180">
        <v>17535.09</v>
      </c>
      <c r="AJ257" s="180">
        <v>1</v>
      </c>
      <c r="AK257" s="180">
        <v>1</v>
      </c>
      <c r="AL257" s="180">
        <v>0</v>
      </c>
      <c r="AM257">
        <v>1</v>
      </c>
    </row>
    <row r="258" spans="1:39" x14ac:dyDescent="0.25">
      <c r="A258" s="180" t="s">
        <v>1834</v>
      </c>
      <c r="B258" s="180">
        <v>1</v>
      </c>
      <c r="C258" s="181">
        <v>46266</v>
      </c>
      <c r="D258" s="180" t="s">
        <v>147</v>
      </c>
      <c r="E258" s="180">
        <v>3</v>
      </c>
      <c r="F258" s="180" t="s">
        <v>4</v>
      </c>
      <c r="G258" s="180" t="s">
        <v>939</v>
      </c>
      <c r="H258" s="180">
        <v>10761</v>
      </c>
      <c r="I258" s="180" t="s">
        <v>940</v>
      </c>
      <c r="J258" s="180">
        <v>1433</v>
      </c>
      <c r="K258" s="180" t="s">
        <v>935</v>
      </c>
      <c r="L258" s="180" t="s">
        <v>936</v>
      </c>
      <c r="M258" s="180"/>
      <c r="N258" s="180"/>
      <c r="O258" s="180"/>
      <c r="P258" s="180"/>
      <c r="Q258" s="180"/>
      <c r="R258" s="180"/>
      <c r="S258" s="180"/>
      <c r="T258" s="180"/>
      <c r="U258" s="180"/>
      <c r="V258" s="180"/>
      <c r="W258" s="180"/>
      <c r="X258" s="180"/>
      <c r="Y258" s="180">
        <v>1374</v>
      </c>
      <c r="Z258" s="180" t="s">
        <v>379</v>
      </c>
      <c r="AA258" s="180" t="s">
        <v>380</v>
      </c>
      <c r="AB258" s="180">
        <v>0</v>
      </c>
      <c r="AC258" s="180">
        <v>0</v>
      </c>
      <c r="AD258" s="180">
        <v>0</v>
      </c>
      <c r="AE258" s="180">
        <v>0.41670000000000001</v>
      </c>
      <c r="AF258" s="180">
        <v>0.41670000000000001</v>
      </c>
      <c r="AG258" s="180">
        <v>0</v>
      </c>
      <c r="AH258" s="180">
        <v>0</v>
      </c>
      <c r="AI258" s="180">
        <v>0</v>
      </c>
      <c r="AJ258" s="180">
        <v>0</v>
      </c>
      <c r="AK258" s="180">
        <v>0</v>
      </c>
      <c r="AL258" s="180">
        <v>0</v>
      </c>
      <c r="AM258">
        <v>1</v>
      </c>
    </row>
    <row r="259" spans="1:39" x14ac:dyDescent="0.25">
      <c r="A259" s="180" t="s">
        <v>1834</v>
      </c>
      <c r="B259" s="180">
        <v>1</v>
      </c>
      <c r="C259" s="181">
        <v>46266</v>
      </c>
      <c r="D259" s="180" t="s">
        <v>147</v>
      </c>
      <c r="E259" s="180">
        <v>3</v>
      </c>
      <c r="F259" s="180" t="s">
        <v>4</v>
      </c>
      <c r="G259" s="180" t="s">
        <v>943</v>
      </c>
      <c r="H259" s="180">
        <v>10803</v>
      </c>
      <c r="I259" s="180" t="s">
        <v>944</v>
      </c>
      <c r="J259" s="180"/>
      <c r="K259" s="180"/>
      <c r="L259" s="180"/>
      <c r="M259" s="180"/>
      <c r="N259" s="180"/>
      <c r="O259" s="180"/>
      <c r="P259" s="180">
        <v>1004</v>
      </c>
      <c r="Q259" s="180" t="s">
        <v>395</v>
      </c>
      <c r="R259" s="180" t="s">
        <v>396</v>
      </c>
      <c r="S259" s="180"/>
      <c r="T259" s="180"/>
      <c r="U259" s="180"/>
      <c r="V259" s="180"/>
      <c r="W259" s="180"/>
      <c r="X259" s="180"/>
      <c r="Y259" s="180">
        <v>1369</v>
      </c>
      <c r="Z259" s="180" t="s">
        <v>397</v>
      </c>
      <c r="AA259" s="180" t="s">
        <v>398</v>
      </c>
      <c r="AB259" s="180">
        <v>5154.6570000000002</v>
      </c>
      <c r="AC259" s="180">
        <v>6365.6459999999997</v>
      </c>
      <c r="AD259" s="180">
        <v>1.1667000000000001</v>
      </c>
      <c r="AE259" s="180">
        <v>0</v>
      </c>
      <c r="AF259" s="180">
        <v>1.1667000000000001</v>
      </c>
      <c r="AG259" s="180">
        <v>0</v>
      </c>
      <c r="AH259" s="180">
        <v>6013.77</v>
      </c>
      <c r="AI259" s="180">
        <v>7426.59</v>
      </c>
      <c r="AJ259" s="180">
        <v>1</v>
      </c>
      <c r="AK259" s="180">
        <v>1.17</v>
      </c>
      <c r="AL259" s="180">
        <v>0</v>
      </c>
      <c r="AM259">
        <v>1</v>
      </c>
    </row>
    <row r="260" spans="1:39" x14ac:dyDescent="0.25">
      <c r="A260" s="180" t="s">
        <v>1834</v>
      </c>
      <c r="B260" s="180">
        <v>1</v>
      </c>
      <c r="C260" s="181">
        <v>46266</v>
      </c>
      <c r="D260" s="180" t="s">
        <v>147</v>
      </c>
      <c r="E260" s="180">
        <v>3</v>
      </c>
      <c r="F260" s="180" t="s">
        <v>4</v>
      </c>
      <c r="G260" s="180" t="s">
        <v>945</v>
      </c>
      <c r="H260" s="180">
        <v>10866</v>
      </c>
      <c r="I260" s="180" t="s">
        <v>946</v>
      </c>
      <c r="J260" s="180"/>
      <c r="K260" s="180"/>
      <c r="L260" s="180"/>
      <c r="M260" s="180"/>
      <c r="N260" s="180"/>
      <c r="O260" s="180"/>
      <c r="P260" s="180"/>
      <c r="Q260" s="180"/>
      <c r="R260" s="180"/>
      <c r="S260" s="180"/>
      <c r="T260" s="180"/>
      <c r="U260" s="180"/>
      <c r="V260" s="180"/>
      <c r="W260" s="180"/>
      <c r="X260" s="180"/>
      <c r="Y260" s="180">
        <v>1373</v>
      </c>
      <c r="Z260" s="180" t="s">
        <v>429</v>
      </c>
      <c r="AA260" s="180" t="s">
        <v>430</v>
      </c>
      <c r="AB260" s="180">
        <v>35269.980000000003</v>
      </c>
      <c r="AC260" s="180">
        <v>42676.673999999999</v>
      </c>
      <c r="AD260" s="180">
        <v>0.1905</v>
      </c>
      <c r="AE260" s="180">
        <v>0</v>
      </c>
      <c r="AF260" s="180">
        <v>0.1905</v>
      </c>
      <c r="AG260" s="180">
        <v>0</v>
      </c>
      <c r="AH260" s="180">
        <v>6718.09</v>
      </c>
      <c r="AI260" s="180">
        <v>8128.89</v>
      </c>
      <c r="AJ260" s="180">
        <v>0</v>
      </c>
      <c r="AK260" s="180">
        <v>0</v>
      </c>
      <c r="AL260" s="180">
        <v>0</v>
      </c>
      <c r="AM260">
        <v>1</v>
      </c>
    </row>
    <row r="261" spans="1:39" x14ac:dyDescent="0.25">
      <c r="A261" s="180" t="s">
        <v>1834</v>
      </c>
      <c r="B261" s="180">
        <v>1</v>
      </c>
      <c r="C261" s="181">
        <v>46266</v>
      </c>
      <c r="D261" s="180" t="s">
        <v>147</v>
      </c>
      <c r="E261" s="180">
        <v>3</v>
      </c>
      <c r="F261" s="180" t="s">
        <v>4</v>
      </c>
      <c r="G261" s="180" t="s">
        <v>1233</v>
      </c>
      <c r="H261" s="180">
        <v>10984</v>
      </c>
      <c r="I261" s="180" t="s">
        <v>1234</v>
      </c>
      <c r="J261" s="180"/>
      <c r="K261" s="180"/>
      <c r="L261" s="180"/>
      <c r="M261" s="180"/>
      <c r="N261" s="180"/>
      <c r="O261" s="180"/>
      <c r="P261" s="180"/>
      <c r="Q261" s="180"/>
      <c r="R261" s="180"/>
      <c r="S261" s="180"/>
      <c r="T261" s="180"/>
      <c r="U261" s="180"/>
      <c r="V261" s="180"/>
      <c r="W261" s="180"/>
      <c r="X261" s="180"/>
      <c r="Y261" s="180">
        <v>1374</v>
      </c>
      <c r="Z261" s="180" t="s">
        <v>379</v>
      </c>
      <c r="AA261" s="180" t="s">
        <v>380</v>
      </c>
      <c r="AB261" s="180">
        <v>19316.115000000002</v>
      </c>
      <c r="AC261" s="180">
        <v>23372.5</v>
      </c>
      <c r="AD261" s="180">
        <v>0.5</v>
      </c>
      <c r="AE261" s="180">
        <v>0</v>
      </c>
      <c r="AF261" s="180">
        <v>0.5</v>
      </c>
      <c r="AG261" s="180">
        <v>0</v>
      </c>
      <c r="AH261" s="180">
        <v>9658.06</v>
      </c>
      <c r="AI261" s="180">
        <v>11686.25</v>
      </c>
      <c r="AJ261" s="180">
        <v>0</v>
      </c>
      <c r="AK261" s="180">
        <v>0</v>
      </c>
      <c r="AL261" s="180">
        <v>0</v>
      </c>
      <c r="AM261">
        <v>1</v>
      </c>
    </row>
    <row r="262" spans="1:39" x14ac:dyDescent="0.25">
      <c r="A262" s="180" t="s">
        <v>1834</v>
      </c>
      <c r="B262" s="180">
        <v>1</v>
      </c>
      <c r="C262" s="181">
        <v>46266</v>
      </c>
      <c r="D262" s="180" t="s">
        <v>147</v>
      </c>
      <c r="E262" s="180">
        <v>3</v>
      </c>
      <c r="F262" s="180" t="s">
        <v>4</v>
      </c>
      <c r="G262" s="180" t="s">
        <v>947</v>
      </c>
      <c r="H262" s="180">
        <v>10985</v>
      </c>
      <c r="I262" s="180" t="s">
        <v>948</v>
      </c>
      <c r="J262" s="180"/>
      <c r="K262" s="180"/>
      <c r="L262" s="180"/>
      <c r="M262" s="180"/>
      <c r="N262" s="180"/>
      <c r="O262" s="180"/>
      <c r="P262" s="180">
        <v>1004</v>
      </c>
      <c r="Q262" s="180" t="s">
        <v>395</v>
      </c>
      <c r="R262" s="180" t="s">
        <v>396</v>
      </c>
      <c r="S262" s="180"/>
      <c r="T262" s="180"/>
      <c r="U262" s="180"/>
      <c r="V262" s="180"/>
      <c r="W262" s="180"/>
      <c r="X262" s="180"/>
      <c r="Y262" s="180">
        <v>1369</v>
      </c>
      <c r="Z262" s="180" t="s">
        <v>397</v>
      </c>
      <c r="AA262" s="180" t="s">
        <v>398</v>
      </c>
      <c r="AB262" s="180">
        <v>7758.32</v>
      </c>
      <c r="AC262" s="180">
        <v>9387.5630000000001</v>
      </c>
      <c r="AD262" s="180">
        <v>0.16669999999999999</v>
      </c>
      <c r="AE262" s="180">
        <v>0</v>
      </c>
      <c r="AF262" s="180">
        <v>0.16669999999999999</v>
      </c>
      <c r="AG262" s="180">
        <v>0</v>
      </c>
      <c r="AH262" s="180">
        <v>1293.05</v>
      </c>
      <c r="AI262" s="180">
        <v>1564.59</v>
      </c>
      <c r="AJ262" s="180">
        <v>1</v>
      </c>
      <c r="AK262" s="180">
        <v>0.17</v>
      </c>
      <c r="AL262" s="180">
        <v>0</v>
      </c>
      <c r="AM262">
        <v>1</v>
      </c>
    </row>
    <row r="263" spans="1:39" x14ac:dyDescent="0.25">
      <c r="A263" s="180" t="s">
        <v>1834</v>
      </c>
      <c r="B263" s="180">
        <v>1</v>
      </c>
      <c r="C263" s="181">
        <v>46266</v>
      </c>
      <c r="D263" s="180" t="s">
        <v>147</v>
      </c>
      <c r="E263" s="180">
        <v>3</v>
      </c>
      <c r="F263" s="180" t="s">
        <v>4</v>
      </c>
      <c r="G263" s="180" t="s">
        <v>953</v>
      </c>
      <c r="H263" s="180">
        <v>11064</v>
      </c>
      <c r="I263" s="180" t="s">
        <v>954</v>
      </c>
      <c r="J263" s="180">
        <v>1467</v>
      </c>
      <c r="K263" s="180" t="s">
        <v>955</v>
      </c>
      <c r="L263" s="180" t="s">
        <v>956</v>
      </c>
      <c r="M263" s="180"/>
      <c r="N263" s="180"/>
      <c r="O263" s="180"/>
      <c r="P263" s="180"/>
      <c r="Q263" s="180"/>
      <c r="R263" s="180"/>
      <c r="S263" s="180"/>
      <c r="T263" s="180"/>
      <c r="U263" s="180"/>
      <c r="V263" s="180"/>
      <c r="W263" s="180"/>
      <c r="X263" s="180"/>
      <c r="Y263" s="180">
        <v>1374</v>
      </c>
      <c r="Z263" s="180" t="s">
        <v>379</v>
      </c>
      <c r="AA263" s="180" t="s">
        <v>380</v>
      </c>
      <c r="AB263" s="180">
        <v>79274.399999999994</v>
      </c>
      <c r="AC263" s="180">
        <v>98300.255999999994</v>
      </c>
      <c r="AD263" s="180">
        <v>6.25E-2</v>
      </c>
      <c r="AE263" s="180">
        <v>0</v>
      </c>
      <c r="AF263" s="180">
        <v>6.25E-2</v>
      </c>
      <c r="AG263" s="180">
        <v>0</v>
      </c>
      <c r="AH263" s="180">
        <v>4954.6499999999996</v>
      </c>
      <c r="AI263" s="180">
        <v>6143.77</v>
      </c>
      <c r="AJ263" s="180">
        <v>0</v>
      </c>
      <c r="AK263" s="180">
        <v>0</v>
      </c>
      <c r="AL263" s="180">
        <v>0</v>
      </c>
      <c r="AM263">
        <v>1</v>
      </c>
    </row>
    <row r="264" spans="1:39" x14ac:dyDescent="0.25">
      <c r="A264" s="180" t="s">
        <v>1834</v>
      </c>
      <c r="B264" s="180">
        <v>1</v>
      </c>
      <c r="C264" s="181">
        <v>46266</v>
      </c>
      <c r="D264" s="180" t="s">
        <v>147</v>
      </c>
      <c r="E264" s="180">
        <v>3</v>
      </c>
      <c r="F264" s="180" t="s">
        <v>4</v>
      </c>
      <c r="G264" s="180" t="s">
        <v>1083</v>
      </c>
      <c r="H264" s="180">
        <v>11068</v>
      </c>
      <c r="I264" s="180" t="s">
        <v>1084</v>
      </c>
      <c r="J264" s="180"/>
      <c r="K264" s="180"/>
      <c r="L264" s="180"/>
      <c r="M264" s="180"/>
      <c r="N264" s="180"/>
      <c r="O264" s="180"/>
      <c r="P264" s="180"/>
      <c r="Q264" s="180"/>
      <c r="R264" s="180"/>
      <c r="S264" s="180"/>
      <c r="T264" s="180"/>
      <c r="U264" s="180"/>
      <c r="V264" s="180"/>
      <c r="W264" s="180"/>
      <c r="X264" s="180"/>
      <c r="Y264" s="180">
        <v>1370</v>
      </c>
      <c r="Z264" s="180" t="s">
        <v>443</v>
      </c>
      <c r="AA264" s="180" t="s">
        <v>444</v>
      </c>
      <c r="AB264" s="180">
        <v>9645.2469999999994</v>
      </c>
      <c r="AC264" s="180">
        <v>11950.462</v>
      </c>
      <c r="AD264" s="180">
        <v>1</v>
      </c>
      <c r="AE264" s="180">
        <v>0</v>
      </c>
      <c r="AF264" s="180">
        <v>1</v>
      </c>
      <c r="AG264" s="180">
        <v>0</v>
      </c>
      <c r="AH264" s="180">
        <v>9645.25</v>
      </c>
      <c r="AI264" s="180">
        <v>11950.46</v>
      </c>
      <c r="AJ264" s="180">
        <v>0</v>
      </c>
      <c r="AK264" s="180">
        <v>0</v>
      </c>
      <c r="AL264" s="180">
        <v>0</v>
      </c>
      <c r="AM264">
        <v>1</v>
      </c>
    </row>
    <row r="265" spans="1:39" x14ac:dyDescent="0.25">
      <c r="A265" s="180" t="s">
        <v>1834</v>
      </c>
      <c r="B265" s="180">
        <v>1</v>
      </c>
      <c r="C265" s="181">
        <v>46266</v>
      </c>
      <c r="D265" s="180" t="s">
        <v>147</v>
      </c>
      <c r="E265" s="180">
        <v>3</v>
      </c>
      <c r="F265" s="180" t="s">
        <v>4</v>
      </c>
      <c r="G265" s="180" t="s">
        <v>1732</v>
      </c>
      <c r="H265" s="180">
        <v>11135</v>
      </c>
      <c r="I265" s="180" t="s">
        <v>1733</v>
      </c>
      <c r="J265" s="180">
        <v>1413</v>
      </c>
      <c r="K265" s="180" t="s">
        <v>377</v>
      </c>
      <c r="L265" s="180" t="s">
        <v>378</v>
      </c>
      <c r="M265" s="180"/>
      <c r="N265" s="180"/>
      <c r="O265" s="180"/>
      <c r="P265" s="180"/>
      <c r="Q265" s="180"/>
      <c r="R265" s="180"/>
      <c r="S265" s="180"/>
      <c r="T265" s="180"/>
      <c r="U265" s="180"/>
      <c r="V265" s="180"/>
      <c r="W265" s="180"/>
      <c r="X265" s="180"/>
      <c r="Y265" s="180">
        <v>1374</v>
      </c>
      <c r="Z265" s="180" t="s">
        <v>379</v>
      </c>
      <c r="AA265" s="180" t="s">
        <v>380</v>
      </c>
      <c r="AB265" s="180">
        <v>31049.266</v>
      </c>
      <c r="AC265" s="180">
        <v>38173.108</v>
      </c>
      <c r="AD265" s="180">
        <v>0.25</v>
      </c>
      <c r="AE265" s="180">
        <v>0</v>
      </c>
      <c r="AF265" s="180">
        <v>0.25</v>
      </c>
      <c r="AG265" s="180">
        <v>0</v>
      </c>
      <c r="AH265" s="180">
        <v>7762.32</v>
      </c>
      <c r="AI265" s="180">
        <v>9543.2800000000007</v>
      </c>
      <c r="AJ265" s="180">
        <v>1</v>
      </c>
      <c r="AK265" s="180">
        <v>0.25</v>
      </c>
      <c r="AL265" s="180">
        <v>0</v>
      </c>
      <c r="AM265">
        <v>1</v>
      </c>
    </row>
    <row r="266" spans="1:39" x14ac:dyDescent="0.25">
      <c r="A266" s="180" t="s">
        <v>1834</v>
      </c>
      <c r="B266" s="180">
        <v>1</v>
      </c>
      <c r="C266" s="181">
        <v>46266</v>
      </c>
      <c r="D266" s="180" t="s">
        <v>147</v>
      </c>
      <c r="E266" s="180">
        <v>3</v>
      </c>
      <c r="F266" s="180" t="s">
        <v>4</v>
      </c>
      <c r="G266" s="180" t="s">
        <v>1245</v>
      </c>
      <c r="H266" s="180">
        <v>11435</v>
      </c>
      <c r="I266" s="180" t="s">
        <v>1246</v>
      </c>
      <c r="J266" s="180"/>
      <c r="K266" s="180"/>
      <c r="L266" s="180"/>
      <c r="M266" s="180"/>
      <c r="N266" s="180"/>
      <c r="O266" s="180"/>
      <c r="P266" s="180"/>
      <c r="Q266" s="180"/>
      <c r="R266" s="180"/>
      <c r="S266" s="180"/>
      <c r="T266" s="180"/>
      <c r="U266" s="180"/>
      <c r="V266" s="180"/>
      <c r="W266" s="180"/>
      <c r="X266" s="180"/>
      <c r="Y266" s="180"/>
      <c r="Z266" s="180"/>
      <c r="AA266" s="180"/>
      <c r="AB266" s="180">
        <v>17659.009999999998</v>
      </c>
      <c r="AC266" s="180">
        <v>21367.407999999999</v>
      </c>
      <c r="AD266" s="180">
        <v>0.125</v>
      </c>
      <c r="AE266" s="180">
        <v>0</v>
      </c>
      <c r="AF266" s="180">
        <v>0.125</v>
      </c>
      <c r="AG266" s="180">
        <v>0</v>
      </c>
      <c r="AH266" s="180">
        <v>2207.38</v>
      </c>
      <c r="AI266" s="180">
        <v>2670.93</v>
      </c>
      <c r="AJ266" s="180">
        <v>0</v>
      </c>
      <c r="AK266" s="180">
        <v>0</v>
      </c>
      <c r="AL266" s="180">
        <v>0</v>
      </c>
      <c r="AM266">
        <v>1</v>
      </c>
    </row>
    <row r="267" spans="1:39" x14ac:dyDescent="0.25">
      <c r="A267" s="180" t="s">
        <v>1834</v>
      </c>
      <c r="B267" s="180">
        <v>1</v>
      </c>
      <c r="C267" s="181">
        <v>46266</v>
      </c>
      <c r="D267" s="180" t="s">
        <v>147</v>
      </c>
      <c r="E267" s="180">
        <v>3</v>
      </c>
      <c r="F267" s="180" t="s">
        <v>4</v>
      </c>
      <c r="G267" s="180" t="s">
        <v>983</v>
      </c>
      <c r="H267" s="180">
        <v>11449</v>
      </c>
      <c r="I267" s="180" t="s">
        <v>984</v>
      </c>
      <c r="J267" s="180">
        <v>1430</v>
      </c>
      <c r="K267" s="180" t="s">
        <v>463</v>
      </c>
      <c r="L267" s="180" t="s">
        <v>464</v>
      </c>
      <c r="M267" s="180"/>
      <c r="N267" s="180"/>
      <c r="O267" s="180"/>
      <c r="P267" s="180"/>
      <c r="Q267" s="180"/>
      <c r="R267" s="180"/>
      <c r="S267" s="180"/>
      <c r="T267" s="180"/>
      <c r="U267" s="180"/>
      <c r="V267" s="180"/>
      <c r="W267" s="180"/>
      <c r="X267" s="180"/>
      <c r="Y267" s="180"/>
      <c r="Z267" s="180"/>
      <c r="AA267" s="180"/>
      <c r="AB267" s="180">
        <v>17524.62</v>
      </c>
      <c r="AC267" s="180">
        <v>21204.79</v>
      </c>
      <c r="AD267" s="180">
        <v>1</v>
      </c>
      <c r="AE267" s="180">
        <v>0</v>
      </c>
      <c r="AF267" s="180">
        <v>1</v>
      </c>
      <c r="AG267" s="180">
        <v>0</v>
      </c>
      <c r="AH267" s="180">
        <v>17524.62</v>
      </c>
      <c r="AI267" s="180">
        <v>21204.79</v>
      </c>
      <c r="AJ267" s="180">
        <v>1</v>
      </c>
      <c r="AK267" s="180">
        <v>1</v>
      </c>
      <c r="AL267" s="180">
        <v>0</v>
      </c>
      <c r="AM267">
        <v>1</v>
      </c>
    </row>
    <row r="268" spans="1:39" x14ac:dyDescent="0.25">
      <c r="A268" s="180" t="s">
        <v>1834</v>
      </c>
      <c r="B268" s="180">
        <v>1</v>
      </c>
      <c r="C268" s="181">
        <v>46266</v>
      </c>
      <c r="D268" s="180" t="s">
        <v>147</v>
      </c>
      <c r="E268" s="180">
        <v>3</v>
      </c>
      <c r="F268" s="180" t="s">
        <v>4</v>
      </c>
      <c r="G268" s="180" t="s">
        <v>1659</v>
      </c>
      <c r="H268" s="180">
        <v>11470</v>
      </c>
      <c r="I268" s="180" t="s">
        <v>1660</v>
      </c>
      <c r="J268" s="180">
        <v>1257</v>
      </c>
      <c r="K268" s="180" t="s">
        <v>817</v>
      </c>
      <c r="L268" s="180" t="s">
        <v>818</v>
      </c>
      <c r="M268" s="180"/>
      <c r="N268" s="180"/>
      <c r="O268" s="180"/>
      <c r="P268" s="180">
        <v>1101</v>
      </c>
      <c r="Q268" s="180" t="s">
        <v>819</v>
      </c>
      <c r="R268" s="180" t="s">
        <v>820</v>
      </c>
      <c r="S268" s="180"/>
      <c r="T268" s="180"/>
      <c r="U268" s="180"/>
      <c r="V268" s="180"/>
      <c r="W268" s="180"/>
      <c r="X268" s="180"/>
      <c r="Y268" s="180">
        <v>1375</v>
      </c>
      <c r="Z268" s="180" t="s">
        <v>357</v>
      </c>
      <c r="AA268" s="180" t="s">
        <v>358</v>
      </c>
      <c r="AB268" s="180">
        <v>24382.86</v>
      </c>
      <c r="AC268" s="180">
        <v>29503.269</v>
      </c>
      <c r="AD268" s="180">
        <v>-0.1</v>
      </c>
      <c r="AE268" s="180">
        <v>0</v>
      </c>
      <c r="AF268" s="180">
        <v>-0.1</v>
      </c>
      <c r="AG268" s="180">
        <v>0</v>
      </c>
      <c r="AH268" s="180">
        <v>-2438.29</v>
      </c>
      <c r="AI268" s="180">
        <v>-2950.33</v>
      </c>
      <c r="AJ268" s="180">
        <v>0</v>
      </c>
      <c r="AK268" s="180">
        <v>0</v>
      </c>
      <c r="AL268" s="180">
        <v>0</v>
      </c>
      <c r="AM268">
        <v>1</v>
      </c>
    </row>
    <row r="269" spans="1:39" x14ac:dyDescent="0.25">
      <c r="A269" s="180" t="s">
        <v>1834</v>
      </c>
      <c r="B269" s="180">
        <v>1</v>
      </c>
      <c r="C269" s="181">
        <v>46266</v>
      </c>
      <c r="D269" s="180" t="s">
        <v>147</v>
      </c>
      <c r="E269" s="180">
        <v>3</v>
      </c>
      <c r="F269" s="180" t="s">
        <v>4</v>
      </c>
      <c r="G269" s="180" t="s">
        <v>1713</v>
      </c>
      <c r="H269" s="180">
        <v>11564</v>
      </c>
      <c r="I269" s="180" t="s">
        <v>1714</v>
      </c>
      <c r="J269" s="180"/>
      <c r="K269" s="180"/>
      <c r="L269" s="180"/>
      <c r="M269" s="180"/>
      <c r="N269" s="180"/>
      <c r="O269" s="180"/>
      <c r="P269" s="180"/>
      <c r="Q269" s="180"/>
      <c r="R269" s="180"/>
      <c r="S269" s="180"/>
      <c r="T269" s="180"/>
      <c r="U269" s="180"/>
      <c r="V269" s="180"/>
      <c r="W269" s="180"/>
      <c r="X269" s="180"/>
      <c r="Y269" s="180">
        <v>1369</v>
      </c>
      <c r="Z269" s="180" t="s">
        <v>397</v>
      </c>
      <c r="AA269" s="180" t="s">
        <v>398</v>
      </c>
      <c r="AB269" s="180">
        <v>22844.476999999999</v>
      </c>
      <c r="AC269" s="180">
        <v>27641.819</v>
      </c>
      <c r="AD269" s="180">
        <v>0.5</v>
      </c>
      <c r="AE269" s="180">
        <v>8.3299999999999999E-2</v>
      </c>
      <c r="AF269" s="180">
        <v>0.58330000000000004</v>
      </c>
      <c r="AG269" s="180">
        <v>0</v>
      </c>
      <c r="AH269" s="180">
        <v>13325.95</v>
      </c>
      <c r="AI269" s="180">
        <v>16124.39</v>
      </c>
      <c r="AJ269" s="180">
        <v>0</v>
      </c>
      <c r="AK269" s="180">
        <v>0</v>
      </c>
      <c r="AL269" s="180">
        <v>0</v>
      </c>
      <c r="AM269">
        <v>1</v>
      </c>
    </row>
    <row r="270" spans="1:39" x14ac:dyDescent="0.25">
      <c r="A270" s="180" t="s">
        <v>1834</v>
      </c>
      <c r="B270" s="180">
        <v>1</v>
      </c>
      <c r="C270" s="181">
        <v>46266</v>
      </c>
      <c r="D270" s="180" t="s">
        <v>152</v>
      </c>
      <c r="E270" s="180">
        <v>4</v>
      </c>
      <c r="F270" s="180" t="s">
        <v>19</v>
      </c>
      <c r="G270" s="180" t="s">
        <v>359</v>
      </c>
      <c r="H270" s="180">
        <v>156</v>
      </c>
      <c r="I270" s="180" t="s">
        <v>360</v>
      </c>
      <c r="J270" s="180">
        <v>1437</v>
      </c>
      <c r="K270" s="180" t="s">
        <v>361</v>
      </c>
      <c r="L270" s="180" t="s">
        <v>362</v>
      </c>
      <c r="M270" s="180"/>
      <c r="N270" s="180"/>
      <c r="O270" s="180"/>
      <c r="P270" s="180"/>
      <c r="Q270" s="180"/>
      <c r="R270" s="180"/>
      <c r="S270" s="180"/>
      <c r="T270" s="180"/>
      <c r="U270" s="180"/>
      <c r="V270" s="180"/>
      <c r="W270" s="180"/>
      <c r="X270" s="180"/>
      <c r="Y270" s="180">
        <v>1376</v>
      </c>
      <c r="Z270" s="180" t="s">
        <v>363</v>
      </c>
      <c r="AA270" s="180" t="s">
        <v>364</v>
      </c>
      <c r="AB270" s="180">
        <v>358301.66399999999</v>
      </c>
      <c r="AC270" s="180">
        <v>438740.37300000002</v>
      </c>
      <c r="AD270" s="180">
        <v>0.05</v>
      </c>
      <c r="AE270" s="180">
        <v>0</v>
      </c>
      <c r="AF270" s="180">
        <v>0.05</v>
      </c>
      <c r="AG270" s="180">
        <v>0</v>
      </c>
      <c r="AH270" s="180">
        <v>17915.080000000002</v>
      </c>
      <c r="AI270" s="180">
        <v>21937.02</v>
      </c>
      <c r="AJ270" s="180">
        <v>0</v>
      </c>
      <c r="AK270" s="180">
        <v>0</v>
      </c>
      <c r="AL270" s="180">
        <v>0</v>
      </c>
      <c r="AM270">
        <v>1</v>
      </c>
    </row>
    <row r="271" spans="1:39" x14ac:dyDescent="0.25">
      <c r="A271" s="180" t="s">
        <v>1834</v>
      </c>
      <c r="B271" s="180">
        <v>1</v>
      </c>
      <c r="C271" s="181">
        <v>46266</v>
      </c>
      <c r="D271" s="180" t="s">
        <v>152</v>
      </c>
      <c r="E271" s="180">
        <v>4</v>
      </c>
      <c r="F271" s="180" t="s">
        <v>19</v>
      </c>
      <c r="G271" s="180" t="s">
        <v>985</v>
      </c>
      <c r="H271" s="180">
        <v>318</v>
      </c>
      <c r="I271" s="180" t="s">
        <v>986</v>
      </c>
      <c r="J271" s="180">
        <v>1414</v>
      </c>
      <c r="K271" s="180" t="s">
        <v>415</v>
      </c>
      <c r="L271" s="180" t="s">
        <v>416</v>
      </c>
      <c r="M271" s="180"/>
      <c r="N271" s="180"/>
      <c r="O271" s="180"/>
      <c r="P271" s="180">
        <v>1071</v>
      </c>
      <c r="Q271" s="180" t="s">
        <v>987</v>
      </c>
      <c r="R271" s="180" t="s">
        <v>988</v>
      </c>
      <c r="S271" s="180"/>
      <c r="T271" s="180"/>
      <c r="U271" s="180"/>
      <c r="V271" s="180"/>
      <c r="W271" s="180"/>
      <c r="X271" s="180"/>
      <c r="Y271" s="180">
        <v>1374</v>
      </c>
      <c r="Z271" s="180" t="s">
        <v>379</v>
      </c>
      <c r="AA271" s="180" t="s">
        <v>380</v>
      </c>
      <c r="AB271" s="180">
        <v>45036.678999999996</v>
      </c>
      <c r="AC271" s="180">
        <v>55800.44</v>
      </c>
      <c r="AD271" s="180">
        <v>0.33329999999999999</v>
      </c>
      <c r="AE271" s="180">
        <v>0</v>
      </c>
      <c r="AF271" s="180">
        <v>0.33329999999999999</v>
      </c>
      <c r="AG271" s="180">
        <v>0</v>
      </c>
      <c r="AH271" s="180">
        <v>15012.23</v>
      </c>
      <c r="AI271" s="180">
        <v>18600.150000000001</v>
      </c>
      <c r="AJ271" s="180">
        <v>1</v>
      </c>
      <c r="AK271" s="180">
        <v>0.33</v>
      </c>
      <c r="AL271" s="180">
        <v>0</v>
      </c>
      <c r="AM271">
        <v>1</v>
      </c>
    </row>
    <row r="272" spans="1:39" x14ac:dyDescent="0.25">
      <c r="A272" s="180" t="s">
        <v>1834</v>
      </c>
      <c r="B272" s="180">
        <v>1</v>
      </c>
      <c r="C272" s="181">
        <v>46266</v>
      </c>
      <c r="D272" s="180" t="s">
        <v>152</v>
      </c>
      <c r="E272" s="180">
        <v>4</v>
      </c>
      <c r="F272" s="180" t="s">
        <v>19</v>
      </c>
      <c r="G272" s="180" t="s">
        <v>399</v>
      </c>
      <c r="H272" s="180">
        <v>542</v>
      </c>
      <c r="I272" s="180" t="s">
        <v>400</v>
      </c>
      <c r="J272" s="180">
        <v>1019</v>
      </c>
      <c r="K272" s="180" t="s">
        <v>269</v>
      </c>
      <c r="L272" s="180" t="s">
        <v>340</v>
      </c>
      <c r="M272" s="180"/>
      <c r="N272" s="180"/>
      <c r="O272" s="180"/>
      <c r="P272" s="180">
        <v>1020</v>
      </c>
      <c r="Q272" s="180" t="s">
        <v>341</v>
      </c>
      <c r="R272" s="180" t="s">
        <v>342</v>
      </c>
      <c r="S272" s="180"/>
      <c r="T272" s="180"/>
      <c r="U272" s="180"/>
      <c r="V272" s="180"/>
      <c r="W272" s="180"/>
      <c r="X272" s="180"/>
      <c r="Y272" s="180">
        <v>1402</v>
      </c>
      <c r="Z272" s="180" t="s">
        <v>343</v>
      </c>
      <c r="AA272" s="180" t="s">
        <v>344</v>
      </c>
      <c r="AB272" s="180">
        <v>125705.25</v>
      </c>
      <c r="AC272" s="180">
        <v>155748.80900000001</v>
      </c>
      <c r="AD272" s="180">
        <v>0.15</v>
      </c>
      <c r="AE272" s="180">
        <v>0</v>
      </c>
      <c r="AF272" s="180">
        <v>0.15</v>
      </c>
      <c r="AG272" s="180">
        <v>0</v>
      </c>
      <c r="AH272" s="180">
        <v>18855.79</v>
      </c>
      <c r="AI272" s="180">
        <v>23362.32</v>
      </c>
      <c r="AJ272" s="180">
        <v>1</v>
      </c>
      <c r="AK272" s="180">
        <v>0.15</v>
      </c>
      <c r="AL272" s="180">
        <v>0</v>
      </c>
      <c r="AM272">
        <v>1</v>
      </c>
    </row>
    <row r="273" spans="1:39" x14ac:dyDescent="0.25">
      <c r="A273" s="180" t="s">
        <v>1834</v>
      </c>
      <c r="B273" s="180">
        <v>1</v>
      </c>
      <c r="C273" s="181">
        <v>46266</v>
      </c>
      <c r="D273" s="180" t="s">
        <v>152</v>
      </c>
      <c r="E273" s="180">
        <v>4</v>
      </c>
      <c r="F273" s="180" t="s">
        <v>19</v>
      </c>
      <c r="G273" s="180" t="s">
        <v>403</v>
      </c>
      <c r="H273" s="180">
        <v>559</v>
      </c>
      <c r="I273" s="180" t="s">
        <v>404</v>
      </c>
      <c r="J273" s="180">
        <v>1442</v>
      </c>
      <c r="K273" s="180" t="s">
        <v>405</v>
      </c>
      <c r="L273" s="180" t="s">
        <v>406</v>
      </c>
      <c r="M273" s="180"/>
      <c r="N273" s="180"/>
      <c r="O273" s="180"/>
      <c r="P273" s="180">
        <v>1090</v>
      </c>
      <c r="Q273" s="180" t="s">
        <v>573</v>
      </c>
      <c r="R273" s="180" t="s">
        <v>574</v>
      </c>
      <c r="S273" s="180"/>
      <c r="T273" s="180"/>
      <c r="U273" s="180"/>
      <c r="V273" s="180"/>
      <c r="W273" s="180"/>
      <c r="X273" s="180"/>
      <c r="Y273" s="180">
        <v>1376</v>
      </c>
      <c r="Z273" s="180" t="s">
        <v>363</v>
      </c>
      <c r="AA273" s="180" t="s">
        <v>364</v>
      </c>
      <c r="AB273" s="180">
        <v>226201.92</v>
      </c>
      <c r="AC273" s="180">
        <v>280264.19799999997</v>
      </c>
      <c r="AD273" s="180">
        <v>0.05</v>
      </c>
      <c r="AE273" s="180">
        <v>0</v>
      </c>
      <c r="AF273" s="180">
        <v>0.05</v>
      </c>
      <c r="AG273" s="180">
        <v>0</v>
      </c>
      <c r="AH273" s="180">
        <v>11310.1</v>
      </c>
      <c r="AI273" s="180">
        <v>14013.21</v>
      </c>
      <c r="AJ273" s="180">
        <v>0</v>
      </c>
      <c r="AK273" s="180">
        <v>0</v>
      </c>
      <c r="AL273" s="180">
        <v>0</v>
      </c>
      <c r="AM273">
        <v>1</v>
      </c>
    </row>
    <row r="274" spans="1:39" x14ac:dyDescent="0.25">
      <c r="A274" s="180" t="s">
        <v>1834</v>
      </c>
      <c r="B274" s="180">
        <v>1</v>
      </c>
      <c r="C274" s="181">
        <v>46266</v>
      </c>
      <c r="D274" s="180" t="s">
        <v>152</v>
      </c>
      <c r="E274" s="180">
        <v>4</v>
      </c>
      <c r="F274" s="180" t="s">
        <v>19</v>
      </c>
      <c r="G274" s="180" t="s">
        <v>411</v>
      </c>
      <c r="H274" s="180">
        <v>639</v>
      </c>
      <c r="I274" s="180" t="s">
        <v>412</v>
      </c>
      <c r="J274" s="180">
        <v>1019</v>
      </c>
      <c r="K274" s="180" t="s">
        <v>269</v>
      </c>
      <c r="L274" s="180" t="s">
        <v>340</v>
      </c>
      <c r="M274" s="180"/>
      <c r="N274" s="180"/>
      <c r="O274" s="180"/>
      <c r="P274" s="180">
        <v>1020</v>
      </c>
      <c r="Q274" s="180" t="s">
        <v>341</v>
      </c>
      <c r="R274" s="180" t="s">
        <v>342</v>
      </c>
      <c r="S274" s="180"/>
      <c r="T274" s="180"/>
      <c r="U274" s="180"/>
      <c r="V274" s="180"/>
      <c r="W274" s="180"/>
      <c r="X274" s="180"/>
      <c r="Y274" s="180">
        <v>1402</v>
      </c>
      <c r="Z274" s="180" t="s">
        <v>343</v>
      </c>
      <c r="AA274" s="180" t="s">
        <v>344</v>
      </c>
      <c r="AB274" s="180">
        <v>158898.29999999999</v>
      </c>
      <c r="AC274" s="180">
        <v>196874.99400000001</v>
      </c>
      <c r="AD274" s="180">
        <v>0.1</v>
      </c>
      <c r="AE274" s="180">
        <v>0</v>
      </c>
      <c r="AF274" s="180">
        <v>0.1</v>
      </c>
      <c r="AG274" s="180">
        <v>0</v>
      </c>
      <c r="AH274" s="180">
        <v>15889.83</v>
      </c>
      <c r="AI274" s="180">
        <v>19687.5</v>
      </c>
      <c r="AJ274" s="180">
        <v>0</v>
      </c>
      <c r="AK274" s="180">
        <v>0</v>
      </c>
      <c r="AL274" s="180">
        <v>0</v>
      </c>
      <c r="AM274">
        <v>1</v>
      </c>
    </row>
    <row r="275" spans="1:39" x14ac:dyDescent="0.25">
      <c r="A275" s="180" t="s">
        <v>1834</v>
      </c>
      <c r="B275" s="180">
        <v>1</v>
      </c>
      <c r="C275" s="181">
        <v>46266</v>
      </c>
      <c r="D275" s="180" t="s">
        <v>152</v>
      </c>
      <c r="E275" s="180">
        <v>4</v>
      </c>
      <c r="F275" s="180" t="s">
        <v>19</v>
      </c>
      <c r="G275" s="180" t="s">
        <v>423</v>
      </c>
      <c r="H275" s="180">
        <v>731</v>
      </c>
      <c r="I275" s="180" t="s">
        <v>424</v>
      </c>
      <c r="J275" s="180">
        <v>1422</v>
      </c>
      <c r="K275" s="180" t="s">
        <v>425</v>
      </c>
      <c r="L275" s="180" t="s">
        <v>426</v>
      </c>
      <c r="M275" s="180"/>
      <c r="N275" s="180"/>
      <c r="O275" s="180"/>
      <c r="P275" s="180">
        <v>1067</v>
      </c>
      <c r="Q275" s="180" t="s">
        <v>427</v>
      </c>
      <c r="R275" s="180" t="s">
        <v>428</v>
      </c>
      <c r="S275" s="180"/>
      <c r="T275" s="180"/>
      <c r="U275" s="180"/>
      <c r="V275" s="180"/>
      <c r="W275" s="180"/>
      <c r="X275" s="180"/>
      <c r="Y275" s="180">
        <v>1373</v>
      </c>
      <c r="Z275" s="180" t="s">
        <v>429</v>
      </c>
      <c r="AA275" s="180" t="s">
        <v>430</v>
      </c>
      <c r="AB275" s="180">
        <v>15867.717000000001</v>
      </c>
      <c r="AC275" s="180">
        <v>19675.973000000002</v>
      </c>
      <c r="AD275" s="180">
        <v>0.125</v>
      </c>
      <c r="AE275" s="180">
        <v>2.5000000000000001E-2</v>
      </c>
      <c r="AF275" s="180">
        <v>0.15</v>
      </c>
      <c r="AG275" s="180">
        <v>0</v>
      </c>
      <c r="AH275" s="180">
        <v>2380.16</v>
      </c>
      <c r="AI275" s="180">
        <v>2951.4</v>
      </c>
      <c r="AJ275" s="180">
        <v>0</v>
      </c>
      <c r="AK275" s="180">
        <v>0</v>
      </c>
      <c r="AL275" s="180">
        <v>0</v>
      </c>
      <c r="AM275">
        <v>1</v>
      </c>
    </row>
    <row r="276" spans="1:39" x14ac:dyDescent="0.25">
      <c r="A276" s="180" t="s">
        <v>1834</v>
      </c>
      <c r="B276" s="180">
        <v>1</v>
      </c>
      <c r="C276" s="181">
        <v>46266</v>
      </c>
      <c r="D276" s="180" t="s">
        <v>152</v>
      </c>
      <c r="E276" s="180">
        <v>4</v>
      </c>
      <c r="F276" s="180" t="s">
        <v>19</v>
      </c>
      <c r="G276" s="180" t="s">
        <v>453</v>
      </c>
      <c r="H276" s="180">
        <v>1118</v>
      </c>
      <c r="I276" s="180" t="s">
        <v>454</v>
      </c>
      <c r="J276" s="180"/>
      <c r="K276" s="180"/>
      <c r="L276" s="180"/>
      <c r="M276" s="180"/>
      <c r="N276" s="180"/>
      <c r="O276" s="180"/>
      <c r="P276" s="180">
        <v>1335</v>
      </c>
      <c r="Q276" s="180" t="s">
        <v>455</v>
      </c>
      <c r="R276" s="180" t="s">
        <v>456</v>
      </c>
      <c r="S276" s="180"/>
      <c r="T276" s="180"/>
      <c r="U276" s="180"/>
      <c r="V276" s="180"/>
      <c r="W276" s="180"/>
      <c r="X276" s="180"/>
      <c r="Y276" s="180">
        <v>1373</v>
      </c>
      <c r="Z276" s="180" t="s">
        <v>429</v>
      </c>
      <c r="AA276" s="180" t="s">
        <v>430</v>
      </c>
      <c r="AB276" s="180">
        <v>14153.195</v>
      </c>
      <c r="AC276" s="180">
        <v>17866.789000000001</v>
      </c>
      <c r="AD276" s="180">
        <v>1.1111</v>
      </c>
      <c r="AE276" s="180">
        <v>0</v>
      </c>
      <c r="AF276" s="180">
        <v>1.1111</v>
      </c>
      <c r="AG276" s="180">
        <v>0</v>
      </c>
      <c r="AH276" s="180">
        <v>15725.77</v>
      </c>
      <c r="AI276" s="180">
        <v>19851.990000000002</v>
      </c>
      <c r="AJ276" s="180">
        <v>0</v>
      </c>
      <c r="AK276" s="180">
        <v>0</v>
      </c>
      <c r="AL276" s="180">
        <v>0</v>
      </c>
      <c r="AM276">
        <v>1</v>
      </c>
    </row>
    <row r="277" spans="1:39" x14ac:dyDescent="0.25">
      <c r="A277" s="180" t="s">
        <v>1834</v>
      </c>
      <c r="B277" s="180">
        <v>1</v>
      </c>
      <c r="C277" s="181">
        <v>46266</v>
      </c>
      <c r="D277" s="180" t="s">
        <v>152</v>
      </c>
      <c r="E277" s="180">
        <v>4</v>
      </c>
      <c r="F277" s="180" t="s">
        <v>19</v>
      </c>
      <c r="G277" s="180" t="s">
        <v>457</v>
      </c>
      <c r="H277" s="180">
        <v>1119</v>
      </c>
      <c r="I277" s="180" t="s">
        <v>458</v>
      </c>
      <c r="J277" s="180"/>
      <c r="K277" s="180"/>
      <c r="L277" s="180"/>
      <c r="M277" s="180"/>
      <c r="N277" s="180"/>
      <c r="O277" s="180"/>
      <c r="P277" s="180">
        <v>1335</v>
      </c>
      <c r="Q277" s="180" t="s">
        <v>455</v>
      </c>
      <c r="R277" s="180" t="s">
        <v>456</v>
      </c>
      <c r="S277" s="180"/>
      <c r="T277" s="180"/>
      <c r="U277" s="180"/>
      <c r="V277" s="180"/>
      <c r="W277" s="180"/>
      <c r="X277" s="180"/>
      <c r="Y277" s="180">
        <v>1373</v>
      </c>
      <c r="Z277" s="180" t="s">
        <v>429</v>
      </c>
      <c r="AA277" s="180" t="s">
        <v>430</v>
      </c>
      <c r="AB277" s="180">
        <v>27458.41</v>
      </c>
      <c r="AC277" s="180">
        <v>34748.701000000001</v>
      </c>
      <c r="AD277" s="180">
        <v>1.125</v>
      </c>
      <c r="AE277" s="180">
        <v>0</v>
      </c>
      <c r="AF277" s="180">
        <v>1.125</v>
      </c>
      <c r="AG277" s="180">
        <v>0</v>
      </c>
      <c r="AH277" s="180">
        <v>30890.71</v>
      </c>
      <c r="AI277" s="180">
        <v>39092.29</v>
      </c>
      <c r="AJ277" s="180">
        <v>0</v>
      </c>
      <c r="AK277" s="180">
        <v>0</v>
      </c>
      <c r="AL277" s="180">
        <v>0</v>
      </c>
      <c r="AM277">
        <v>1</v>
      </c>
    </row>
    <row r="278" spans="1:39" x14ac:dyDescent="0.25">
      <c r="A278" s="180" t="s">
        <v>1834</v>
      </c>
      <c r="B278" s="180">
        <v>1</v>
      </c>
      <c r="C278" s="181">
        <v>46266</v>
      </c>
      <c r="D278" s="180" t="s">
        <v>152</v>
      </c>
      <c r="E278" s="180">
        <v>4</v>
      </c>
      <c r="F278" s="180" t="s">
        <v>19</v>
      </c>
      <c r="G278" s="180" t="s">
        <v>459</v>
      </c>
      <c r="H278" s="180">
        <v>1124</v>
      </c>
      <c r="I278" s="180" t="s">
        <v>460</v>
      </c>
      <c r="J278" s="180"/>
      <c r="K278" s="180"/>
      <c r="L278" s="180"/>
      <c r="M278" s="180"/>
      <c r="N278" s="180"/>
      <c r="O278" s="180"/>
      <c r="P278" s="180"/>
      <c r="Q278" s="180"/>
      <c r="R278" s="180"/>
      <c r="S278" s="180"/>
      <c r="T278" s="180"/>
      <c r="U278" s="180"/>
      <c r="V278" s="180"/>
      <c r="W278" s="180"/>
      <c r="X278" s="180"/>
      <c r="Y278" s="180">
        <v>1373</v>
      </c>
      <c r="Z278" s="180" t="s">
        <v>429</v>
      </c>
      <c r="AA278" s="180" t="s">
        <v>430</v>
      </c>
      <c r="AB278" s="180">
        <v>21489.021000000001</v>
      </c>
      <c r="AC278" s="180">
        <v>27269.566999999999</v>
      </c>
      <c r="AD278" s="180">
        <v>1</v>
      </c>
      <c r="AE278" s="180">
        <v>0</v>
      </c>
      <c r="AF278" s="180">
        <v>1</v>
      </c>
      <c r="AG278" s="180">
        <v>0</v>
      </c>
      <c r="AH278" s="180">
        <v>21489.02</v>
      </c>
      <c r="AI278" s="180">
        <v>27269.57</v>
      </c>
      <c r="AJ278" s="180">
        <v>0</v>
      </c>
      <c r="AK278" s="180">
        <v>0</v>
      </c>
      <c r="AL278" s="180">
        <v>0</v>
      </c>
      <c r="AM278">
        <v>1</v>
      </c>
    </row>
    <row r="279" spans="1:39" x14ac:dyDescent="0.25">
      <c r="A279" s="180" t="s">
        <v>1834</v>
      </c>
      <c r="B279" s="180">
        <v>1</v>
      </c>
      <c r="C279" s="181">
        <v>46266</v>
      </c>
      <c r="D279" s="180" t="s">
        <v>152</v>
      </c>
      <c r="E279" s="180">
        <v>4</v>
      </c>
      <c r="F279" s="180" t="s">
        <v>19</v>
      </c>
      <c r="G279" s="180" t="s">
        <v>461</v>
      </c>
      <c r="H279" s="180">
        <v>1150</v>
      </c>
      <c r="I279" s="180" t="s">
        <v>462</v>
      </c>
      <c r="J279" s="180">
        <v>1430</v>
      </c>
      <c r="K279" s="180" t="s">
        <v>463</v>
      </c>
      <c r="L279" s="180" t="s">
        <v>464</v>
      </c>
      <c r="M279" s="180"/>
      <c r="N279" s="180"/>
      <c r="O279" s="180"/>
      <c r="P279" s="180"/>
      <c r="Q279" s="180"/>
      <c r="R279" s="180"/>
      <c r="S279" s="180"/>
      <c r="T279" s="180"/>
      <c r="U279" s="180"/>
      <c r="V279" s="180"/>
      <c r="W279" s="180"/>
      <c r="X279" s="180"/>
      <c r="Y279" s="180">
        <v>1374</v>
      </c>
      <c r="Z279" s="180" t="s">
        <v>379</v>
      </c>
      <c r="AA279" s="180" t="s">
        <v>380</v>
      </c>
      <c r="AB279" s="180">
        <v>83604.539999999994</v>
      </c>
      <c r="AC279" s="180">
        <v>103586.03</v>
      </c>
      <c r="AD279" s="180">
        <v>0.125</v>
      </c>
      <c r="AE279" s="180">
        <v>0</v>
      </c>
      <c r="AF279" s="180">
        <v>0.125</v>
      </c>
      <c r="AG279" s="180">
        <v>0</v>
      </c>
      <c r="AH279" s="180">
        <v>10450.57</v>
      </c>
      <c r="AI279" s="180">
        <v>12948.25</v>
      </c>
      <c r="AJ279" s="180">
        <v>0</v>
      </c>
      <c r="AK279" s="180">
        <v>0</v>
      </c>
      <c r="AL279" s="180">
        <v>0</v>
      </c>
      <c r="AM279">
        <v>1</v>
      </c>
    </row>
    <row r="280" spans="1:39" x14ac:dyDescent="0.25">
      <c r="A280" s="180" t="s">
        <v>1834</v>
      </c>
      <c r="B280" s="180">
        <v>1</v>
      </c>
      <c r="C280" s="181">
        <v>46266</v>
      </c>
      <c r="D280" s="180" t="s">
        <v>152</v>
      </c>
      <c r="E280" s="180">
        <v>4</v>
      </c>
      <c r="F280" s="180" t="s">
        <v>19</v>
      </c>
      <c r="G280" s="180" t="s">
        <v>465</v>
      </c>
      <c r="H280" s="180">
        <v>1340</v>
      </c>
      <c r="I280" s="180" t="s">
        <v>466</v>
      </c>
      <c r="J280" s="180"/>
      <c r="K280" s="180"/>
      <c r="L280" s="180"/>
      <c r="M280" s="180"/>
      <c r="N280" s="180"/>
      <c r="O280" s="180"/>
      <c r="P280" s="180"/>
      <c r="Q280" s="180"/>
      <c r="R280" s="180"/>
      <c r="S280" s="180"/>
      <c r="T280" s="180"/>
      <c r="U280" s="180"/>
      <c r="V280" s="180"/>
      <c r="W280" s="180"/>
      <c r="X280" s="180"/>
      <c r="Y280" s="180">
        <v>1372</v>
      </c>
      <c r="Z280" s="180" t="s">
        <v>389</v>
      </c>
      <c r="AA280" s="180" t="s">
        <v>390</v>
      </c>
      <c r="AB280" s="180">
        <v>402604.83600000001</v>
      </c>
      <c r="AC280" s="180">
        <v>487151.84399999998</v>
      </c>
      <c r="AD280" s="180">
        <v>4.1700000000000001E-2</v>
      </c>
      <c r="AE280" s="180">
        <v>0</v>
      </c>
      <c r="AF280" s="180">
        <v>4.1700000000000001E-2</v>
      </c>
      <c r="AG280" s="180">
        <v>0</v>
      </c>
      <c r="AH280" s="180">
        <v>16775.2</v>
      </c>
      <c r="AI280" s="180">
        <v>20297.990000000002</v>
      </c>
      <c r="AJ280" s="180">
        <v>0</v>
      </c>
      <c r="AK280" s="180">
        <v>0</v>
      </c>
      <c r="AL280" s="180">
        <v>0</v>
      </c>
      <c r="AM280">
        <v>1</v>
      </c>
    </row>
    <row r="281" spans="1:39" x14ac:dyDescent="0.25">
      <c r="A281" s="180" t="s">
        <v>1834</v>
      </c>
      <c r="B281" s="180">
        <v>1</v>
      </c>
      <c r="C281" s="181">
        <v>46266</v>
      </c>
      <c r="D281" s="180" t="s">
        <v>152</v>
      </c>
      <c r="E281" s="180">
        <v>4</v>
      </c>
      <c r="F281" s="180" t="s">
        <v>19</v>
      </c>
      <c r="G281" s="180" t="s">
        <v>469</v>
      </c>
      <c r="H281" s="180">
        <v>1352</v>
      </c>
      <c r="I281" s="180" t="s">
        <v>470</v>
      </c>
      <c r="J281" s="180"/>
      <c r="K281" s="180"/>
      <c r="L281" s="180"/>
      <c r="M281" s="180"/>
      <c r="N281" s="180"/>
      <c r="O281" s="180"/>
      <c r="P281" s="180"/>
      <c r="Q281" s="180"/>
      <c r="R281" s="180"/>
      <c r="S281" s="180"/>
      <c r="T281" s="180"/>
      <c r="U281" s="180"/>
      <c r="V281" s="180"/>
      <c r="W281" s="180"/>
      <c r="X281" s="180"/>
      <c r="Y281" s="180">
        <v>1372</v>
      </c>
      <c r="Z281" s="180" t="s">
        <v>389</v>
      </c>
      <c r="AA281" s="180" t="s">
        <v>390</v>
      </c>
      <c r="AB281" s="180">
        <v>212917.02799999999</v>
      </c>
      <c r="AC281" s="180">
        <v>260716.91200000001</v>
      </c>
      <c r="AD281" s="180">
        <v>0.16669999999999999</v>
      </c>
      <c r="AE281" s="180">
        <v>0</v>
      </c>
      <c r="AF281" s="180">
        <v>0.16669999999999999</v>
      </c>
      <c r="AG281" s="180">
        <v>0</v>
      </c>
      <c r="AH281" s="180">
        <v>35486.17</v>
      </c>
      <c r="AI281" s="180">
        <v>43452.82</v>
      </c>
      <c r="AJ281" s="180">
        <v>0</v>
      </c>
      <c r="AK281" s="180">
        <v>0</v>
      </c>
      <c r="AL281" s="180">
        <v>0</v>
      </c>
      <c r="AM281">
        <v>1</v>
      </c>
    </row>
    <row r="282" spans="1:39" x14ac:dyDescent="0.25">
      <c r="A282" s="180" t="s">
        <v>1834</v>
      </c>
      <c r="B282" s="180">
        <v>1</v>
      </c>
      <c r="C282" s="181">
        <v>46266</v>
      </c>
      <c r="D282" s="180" t="s">
        <v>152</v>
      </c>
      <c r="E282" s="180">
        <v>4</v>
      </c>
      <c r="F282" s="180" t="s">
        <v>19</v>
      </c>
      <c r="G282" s="180" t="s">
        <v>475</v>
      </c>
      <c r="H282" s="180">
        <v>1362</v>
      </c>
      <c r="I282" s="180" t="s">
        <v>476</v>
      </c>
      <c r="J282" s="180"/>
      <c r="K282" s="180"/>
      <c r="L282" s="180"/>
      <c r="M282" s="180"/>
      <c r="N282" s="180"/>
      <c r="O282" s="180"/>
      <c r="P282" s="180"/>
      <c r="Q282" s="180"/>
      <c r="R282" s="180"/>
      <c r="S282" s="180"/>
      <c r="T282" s="180"/>
      <c r="U282" s="180"/>
      <c r="V282" s="180"/>
      <c r="W282" s="180"/>
      <c r="X282" s="180"/>
      <c r="Y282" s="180">
        <v>1372</v>
      </c>
      <c r="Z282" s="180" t="s">
        <v>389</v>
      </c>
      <c r="AA282" s="180" t="s">
        <v>390</v>
      </c>
      <c r="AB282" s="180">
        <v>283658.65100000001</v>
      </c>
      <c r="AC282" s="180">
        <v>351453.08500000002</v>
      </c>
      <c r="AD282" s="180">
        <v>6.25E-2</v>
      </c>
      <c r="AE282" s="180">
        <v>0</v>
      </c>
      <c r="AF282" s="180">
        <v>6.25E-2</v>
      </c>
      <c r="AG282" s="180">
        <v>0</v>
      </c>
      <c r="AH282" s="180">
        <v>17728.669999999998</v>
      </c>
      <c r="AI282" s="180">
        <v>21965.82</v>
      </c>
      <c r="AJ282" s="180">
        <v>1</v>
      </c>
      <c r="AK282" s="180">
        <v>0.06</v>
      </c>
      <c r="AL282" s="180">
        <v>0</v>
      </c>
      <c r="AM282">
        <v>1</v>
      </c>
    </row>
    <row r="283" spans="1:39" x14ac:dyDescent="0.25">
      <c r="A283" s="180" t="s">
        <v>1834</v>
      </c>
      <c r="B283" s="180">
        <v>1</v>
      </c>
      <c r="C283" s="181">
        <v>46266</v>
      </c>
      <c r="D283" s="180" t="s">
        <v>152</v>
      </c>
      <c r="E283" s="180">
        <v>4</v>
      </c>
      <c r="F283" s="180" t="s">
        <v>19</v>
      </c>
      <c r="G283" s="180" t="s">
        <v>481</v>
      </c>
      <c r="H283" s="180">
        <v>1419</v>
      </c>
      <c r="I283" s="180" t="s">
        <v>482</v>
      </c>
      <c r="J283" s="180">
        <v>1429</v>
      </c>
      <c r="K283" s="180" t="s">
        <v>483</v>
      </c>
      <c r="L283" s="180" t="s">
        <v>484</v>
      </c>
      <c r="M283" s="180"/>
      <c r="N283" s="180"/>
      <c r="O283" s="180"/>
      <c r="P283" s="180"/>
      <c r="Q283" s="180"/>
      <c r="R283" s="180"/>
      <c r="S283" s="180"/>
      <c r="T283" s="180"/>
      <c r="U283" s="180"/>
      <c r="V283" s="180"/>
      <c r="W283" s="180"/>
      <c r="X283" s="180"/>
      <c r="Y283" s="180">
        <v>1374</v>
      </c>
      <c r="Z283" s="180" t="s">
        <v>379</v>
      </c>
      <c r="AA283" s="180" t="s">
        <v>380</v>
      </c>
      <c r="AB283" s="180">
        <v>85264.495999999999</v>
      </c>
      <c r="AC283" s="180">
        <v>103170.02800000001</v>
      </c>
      <c r="AD283" s="180">
        <v>8.3299999999999999E-2</v>
      </c>
      <c r="AE283" s="180">
        <v>0</v>
      </c>
      <c r="AF283" s="180">
        <v>8.3299999999999999E-2</v>
      </c>
      <c r="AG283" s="180">
        <v>0</v>
      </c>
      <c r="AH283" s="180">
        <v>7105.37</v>
      </c>
      <c r="AI283" s="180">
        <v>8597.5</v>
      </c>
      <c r="AJ283" s="180">
        <v>0</v>
      </c>
      <c r="AK283" s="180">
        <v>0</v>
      </c>
      <c r="AL283" s="180">
        <v>0</v>
      </c>
      <c r="AM283">
        <v>1</v>
      </c>
    </row>
    <row r="284" spans="1:39" x14ac:dyDescent="0.25">
      <c r="A284" s="180" t="s">
        <v>1834</v>
      </c>
      <c r="B284" s="180">
        <v>1</v>
      </c>
      <c r="C284" s="181">
        <v>46266</v>
      </c>
      <c r="D284" s="180" t="s">
        <v>152</v>
      </c>
      <c r="E284" s="180">
        <v>4</v>
      </c>
      <c r="F284" s="180" t="s">
        <v>19</v>
      </c>
      <c r="G284" s="180" t="s">
        <v>1113</v>
      </c>
      <c r="H284" s="180">
        <v>1513</v>
      </c>
      <c r="I284" s="180" t="s">
        <v>1114</v>
      </c>
      <c r="J284" s="180">
        <v>1414</v>
      </c>
      <c r="K284" s="180" t="s">
        <v>415</v>
      </c>
      <c r="L284" s="180" t="s">
        <v>416</v>
      </c>
      <c r="M284" s="180"/>
      <c r="N284" s="180"/>
      <c r="O284" s="180"/>
      <c r="P284" s="180">
        <v>1071</v>
      </c>
      <c r="Q284" s="180" t="s">
        <v>987</v>
      </c>
      <c r="R284" s="180" t="s">
        <v>988</v>
      </c>
      <c r="S284" s="180"/>
      <c r="T284" s="180"/>
      <c r="U284" s="180"/>
      <c r="V284" s="180"/>
      <c r="W284" s="180"/>
      <c r="X284" s="180"/>
      <c r="Y284" s="180">
        <v>1374</v>
      </c>
      <c r="Z284" s="180" t="s">
        <v>379</v>
      </c>
      <c r="AA284" s="180" t="s">
        <v>380</v>
      </c>
      <c r="AB284" s="180">
        <v>43851.502999999997</v>
      </c>
      <c r="AC284" s="180">
        <v>53988.309000000001</v>
      </c>
      <c r="AD284" s="180">
        <v>0.66669999999999996</v>
      </c>
      <c r="AE284" s="180">
        <v>0</v>
      </c>
      <c r="AF284" s="180">
        <v>0.66669999999999996</v>
      </c>
      <c r="AG284" s="180">
        <v>0</v>
      </c>
      <c r="AH284" s="180">
        <v>29234.34</v>
      </c>
      <c r="AI284" s="180">
        <v>35992.21</v>
      </c>
      <c r="AJ284" s="180">
        <v>1</v>
      </c>
      <c r="AK284" s="180">
        <v>0.67</v>
      </c>
      <c r="AL284" s="180">
        <v>0</v>
      </c>
      <c r="AM284">
        <v>1</v>
      </c>
    </row>
    <row r="285" spans="1:39" x14ac:dyDescent="0.25">
      <c r="A285" s="180" t="s">
        <v>1834</v>
      </c>
      <c r="B285" s="180">
        <v>1</v>
      </c>
      <c r="C285" s="181">
        <v>46266</v>
      </c>
      <c r="D285" s="180" t="s">
        <v>152</v>
      </c>
      <c r="E285" s="180">
        <v>4</v>
      </c>
      <c r="F285" s="180" t="s">
        <v>19</v>
      </c>
      <c r="G285" s="180" t="s">
        <v>485</v>
      </c>
      <c r="H285" s="180">
        <v>1594</v>
      </c>
      <c r="I285" s="180" t="s">
        <v>486</v>
      </c>
      <c r="J285" s="180">
        <v>1422</v>
      </c>
      <c r="K285" s="180" t="s">
        <v>425</v>
      </c>
      <c r="L285" s="180" t="s">
        <v>426</v>
      </c>
      <c r="M285" s="180"/>
      <c r="N285" s="180"/>
      <c r="O285" s="180"/>
      <c r="P285" s="180">
        <v>1067</v>
      </c>
      <c r="Q285" s="180" t="s">
        <v>427</v>
      </c>
      <c r="R285" s="180" t="s">
        <v>428</v>
      </c>
      <c r="S285" s="180"/>
      <c r="T285" s="180"/>
      <c r="U285" s="180"/>
      <c r="V285" s="180"/>
      <c r="W285" s="180"/>
      <c r="X285" s="180"/>
      <c r="Y285" s="180">
        <v>1373</v>
      </c>
      <c r="Z285" s="180" t="s">
        <v>429</v>
      </c>
      <c r="AA285" s="180" t="s">
        <v>430</v>
      </c>
      <c r="AB285" s="180">
        <v>19041.259999999998</v>
      </c>
      <c r="AC285" s="180">
        <v>23611.167000000001</v>
      </c>
      <c r="AD285" s="180">
        <v>0.125</v>
      </c>
      <c r="AE285" s="180">
        <v>0</v>
      </c>
      <c r="AF285" s="180">
        <v>0.125</v>
      </c>
      <c r="AG285" s="180">
        <v>0</v>
      </c>
      <c r="AH285" s="180">
        <v>2380.16</v>
      </c>
      <c r="AI285" s="180">
        <v>2951.4</v>
      </c>
      <c r="AJ285" s="180">
        <v>0</v>
      </c>
      <c r="AK285" s="180">
        <v>0</v>
      </c>
      <c r="AL285" s="180">
        <v>0</v>
      </c>
      <c r="AM285">
        <v>1</v>
      </c>
    </row>
    <row r="286" spans="1:39" x14ac:dyDescent="0.25">
      <c r="A286" s="180" t="s">
        <v>1834</v>
      </c>
      <c r="B286" s="180">
        <v>1</v>
      </c>
      <c r="C286" s="181">
        <v>46266</v>
      </c>
      <c r="D286" s="180" t="s">
        <v>152</v>
      </c>
      <c r="E286" s="180">
        <v>4</v>
      </c>
      <c r="F286" s="180" t="s">
        <v>19</v>
      </c>
      <c r="G286" s="180" t="s">
        <v>487</v>
      </c>
      <c r="H286" s="180">
        <v>1641</v>
      </c>
      <c r="I286" s="180" t="s">
        <v>488</v>
      </c>
      <c r="J286" s="180">
        <v>1064</v>
      </c>
      <c r="K286" s="180" t="s">
        <v>489</v>
      </c>
      <c r="L286" s="180" t="s">
        <v>490</v>
      </c>
      <c r="M286" s="180"/>
      <c r="N286" s="180"/>
      <c r="O286" s="180"/>
      <c r="P286" s="180">
        <v>1066</v>
      </c>
      <c r="Q286" s="180" t="s">
        <v>491</v>
      </c>
      <c r="R286" s="180" t="s">
        <v>492</v>
      </c>
      <c r="S286" s="180"/>
      <c r="T286" s="180"/>
      <c r="U286" s="180"/>
      <c r="V286" s="180"/>
      <c r="W286" s="180"/>
      <c r="X286" s="180"/>
      <c r="Y286" s="180">
        <v>1373</v>
      </c>
      <c r="Z286" s="180" t="s">
        <v>429</v>
      </c>
      <c r="AA286" s="180" t="s">
        <v>430</v>
      </c>
      <c r="AB286" s="180">
        <v>17491.655999999999</v>
      </c>
      <c r="AC286" s="180">
        <v>21680.967000000001</v>
      </c>
      <c r="AD286" s="180">
        <v>0.95</v>
      </c>
      <c r="AE286" s="180">
        <v>0</v>
      </c>
      <c r="AF286" s="180">
        <v>0.95</v>
      </c>
      <c r="AG286" s="180">
        <v>0</v>
      </c>
      <c r="AH286" s="180">
        <v>16617.07</v>
      </c>
      <c r="AI286" s="180">
        <v>20596.919999999998</v>
      </c>
      <c r="AJ286" s="180">
        <v>1</v>
      </c>
      <c r="AK286" s="180">
        <v>0.95</v>
      </c>
      <c r="AL286" s="180">
        <v>0</v>
      </c>
      <c r="AM286">
        <v>1</v>
      </c>
    </row>
    <row r="287" spans="1:39" x14ac:dyDescent="0.25">
      <c r="A287" s="180" t="s">
        <v>1834</v>
      </c>
      <c r="B287" s="180">
        <v>1</v>
      </c>
      <c r="C287" s="181">
        <v>46266</v>
      </c>
      <c r="D287" s="180" t="s">
        <v>152</v>
      </c>
      <c r="E287" s="180">
        <v>4</v>
      </c>
      <c r="F287" s="180" t="s">
        <v>19</v>
      </c>
      <c r="G287" s="180" t="s">
        <v>493</v>
      </c>
      <c r="H287" s="180">
        <v>1642</v>
      </c>
      <c r="I287" s="180" t="s">
        <v>494</v>
      </c>
      <c r="J287" s="180">
        <v>1064</v>
      </c>
      <c r="K287" s="180" t="s">
        <v>489</v>
      </c>
      <c r="L287" s="180" t="s">
        <v>490</v>
      </c>
      <c r="M287" s="180"/>
      <c r="N287" s="180"/>
      <c r="O287" s="180"/>
      <c r="P287" s="180">
        <v>1066</v>
      </c>
      <c r="Q287" s="180" t="s">
        <v>491</v>
      </c>
      <c r="R287" s="180" t="s">
        <v>492</v>
      </c>
      <c r="S287" s="180"/>
      <c r="T287" s="180"/>
      <c r="U287" s="180"/>
      <c r="V287" s="180"/>
      <c r="W287" s="180"/>
      <c r="X287" s="180"/>
      <c r="Y287" s="180">
        <v>1373</v>
      </c>
      <c r="Z287" s="180" t="s">
        <v>429</v>
      </c>
      <c r="AA287" s="180" t="s">
        <v>430</v>
      </c>
      <c r="AB287" s="180">
        <v>17100.317999999999</v>
      </c>
      <c r="AC287" s="180">
        <v>21204.395</v>
      </c>
      <c r="AD287" s="180">
        <v>0.25</v>
      </c>
      <c r="AE287" s="180">
        <v>0</v>
      </c>
      <c r="AF287" s="180">
        <v>0.25</v>
      </c>
      <c r="AG287" s="180">
        <v>0</v>
      </c>
      <c r="AH287" s="180">
        <v>4275.08</v>
      </c>
      <c r="AI287" s="180">
        <v>5301.1</v>
      </c>
      <c r="AJ287" s="180">
        <v>0</v>
      </c>
      <c r="AK287" s="180">
        <v>0</v>
      </c>
      <c r="AL287" s="180">
        <v>0</v>
      </c>
      <c r="AM287">
        <v>1</v>
      </c>
    </row>
    <row r="288" spans="1:39" x14ac:dyDescent="0.25">
      <c r="A288" s="180" t="s">
        <v>1834</v>
      </c>
      <c r="B288" s="180">
        <v>1</v>
      </c>
      <c r="C288" s="181">
        <v>46266</v>
      </c>
      <c r="D288" s="180" t="s">
        <v>152</v>
      </c>
      <c r="E288" s="180">
        <v>4</v>
      </c>
      <c r="F288" s="180" t="s">
        <v>19</v>
      </c>
      <c r="G288" s="180" t="s">
        <v>495</v>
      </c>
      <c r="H288" s="180">
        <v>1643</v>
      </c>
      <c r="I288" s="180" t="s">
        <v>496</v>
      </c>
      <c r="J288" s="180">
        <v>1065</v>
      </c>
      <c r="K288" s="180" t="s">
        <v>497</v>
      </c>
      <c r="L288" s="180" t="s">
        <v>498</v>
      </c>
      <c r="M288" s="180"/>
      <c r="N288" s="180"/>
      <c r="O288" s="180"/>
      <c r="P288" s="180"/>
      <c r="Q288" s="180"/>
      <c r="R288" s="180"/>
      <c r="S288" s="180"/>
      <c r="T288" s="180"/>
      <c r="U288" s="180"/>
      <c r="V288" s="180"/>
      <c r="W288" s="180"/>
      <c r="X288" s="180"/>
      <c r="Y288" s="180">
        <v>1373</v>
      </c>
      <c r="Z288" s="180" t="s">
        <v>429</v>
      </c>
      <c r="AA288" s="180" t="s">
        <v>430</v>
      </c>
      <c r="AB288" s="180">
        <v>13498.626</v>
      </c>
      <c r="AC288" s="180">
        <v>16724.794999999998</v>
      </c>
      <c r="AD288" s="180">
        <v>0.21429999999999999</v>
      </c>
      <c r="AE288" s="180">
        <v>0</v>
      </c>
      <c r="AF288" s="180">
        <v>0.21429999999999999</v>
      </c>
      <c r="AG288" s="180">
        <v>0</v>
      </c>
      <c r="AH288" s="180">
        <v>2892.56</v>
      </c>
      <c r="AI288" s="180">
        <v>3583.88</v>
      </c>
      <c r="AJ288" s="180">
        <v>0</v>
      </c>
      <c r="AK288" s="180">
        <v>0</v>
      </c>
      <c r="AL288" s="180">
        <v>0</v>
      </c>
      <c r="AM288">
        <v>1</v>
      </c>
    </row>
    <row r="289" spans="1:39" x14ac:dyDescent="0.25">
      <c r="A289" s="180" t="s">
        <v>1834</v>
      </c>
      <c r="B289" s="180">
        <v>1</v>
      </c>
      <c r="C289" s="181">
        <v>46266</v>
      </c>
      <c r="D289" s="180" t="s">
        <v>152</v>
      </c>
      <c r="E289" s="180">
        <v>4</v>
      </c>
      <c r="F289" s="180" t="s">
        <v>19</v>
      </c>
      <c r="G289" s="180" t="s">
        <v>499</v>
      </c>
      <c r="H289" s="180">
        <v>1646</v>
      </c>
      <c r="I289" s="180" t="s">
        <v>500</v>
      </c>
      <c r="J289" s="180">
        <v>1064</v>
      </c>
      <c r="K289" s="180" t="s">
        <v>489</v>
      </c>
      <c r="L289" s="180" t="s">
        <v>490</v>
      </c>
      <c r="M289" s="180"/>
      <c r="N289" s="180"/>
      <c r="O289" s="180"/>
      <c r="P289" s="180">
        <v>1066</v>
      </c>
      <c r="Q289" s="180" t="s">
        <v>491</v>
      </c>
      <c r="R289" s="180" t="s">
        <v>492</v>
      </c>
      <c r="S289" s="180"/>
      <c r="T289" s="180"/>
      <c r="U289" s="180"/>
      <c r="V289" s="180"/>
      <c r="W289" s="180"/>
      <c r="X289" s="180"/>
      <c r="Y289" s="180">
        <v>1373</v>
      </c>
      <c r="Z289" s="180" t="s">
        <v>429</v>
      </c>
      <c r="AA289" s="180" t="s">
        <v>430</v>
      </c>
      <c r="AB289" s="180">
        <v>20077.376</v>
      </c>
      <c r="AC289" s="180">
        <v>24895.95</v>
      </c>
      <c r="AD289" s="180">
        <v>0.20830000000000001</v>
      </c>
      <c r="AE289" s="180">
        <v>0</v>
      </c>
      <c r="AF289" s="180">
        <v>0.20830000000000001</v>
      </c>
      <c r="AG289" s="180">
        <v>0</v>
      </c>
      <c r="AH289" s="180">
        <v>4182.79</v>
      </c>
      <c r="AI289" s="180">
        <v>5186.66</v>
      </c>
      <c r="AJ289" s="180">
        <v>0</v>
      </c>
      <c r="AK289" s="180">
        <v>0</v>
      </c>
      <c r="AL289" s="180">
        <v>0</v>
      </c>
      <c r="AM289">
        <v>1</v>
      </c>
    </row>
    <row r="290" spans="1:39" x14ac:dyDescent="0.25">
      <c r="A290" s="180" t="s">
        <v>1834</v>
      </c>
      <c r="B290" s="180">
        <v>1</v>
      </c>
      <c r="C290" s="181">
        <v>46266</v>
      </c>
      <c r="D290" s="180" t="s">
        <v>152</v>
      </c>
      <c r="E290" s="180">
        <v>4</v>
      </c>
      <c r="F290" s="180" t="s">
        <v>19</v>
      </c>
      <c r="G290" s="180" t="s">
        <v>525</v>
      </c>
      <c r="H290" s="180">
        <v>1940</v>
      </c>
      <c r="I290" s="180" t="s">
        <v>526</v>
      </c>
      <c r="J290" s="180">
        <v>1425</v>
      </c>
      <c r="K290" s="180" t="s">
        <v>527</v>
      </c>
      <c r="L290" s="180" t="s">
        <v>528</v>
      </c>
      <c r="M290" s="180"/>
      <c r="N290" s="180"/>
      <c r="O290" s="180"/>
      <c r="P290" s="180">
        <v>1277</v>
      </c>
      <c r="Q290" s="180" t="s">
        <v>529</v>
      </c>
      <c r="R290" s="180" t="s">
        <v>530</v>
      </c>
      <c r="S290" s="180"/>
      <c r="T290" s="180"/>
      <c r="U290" s="180"/>
      <c r="V290" s="180"/>
      <c r="W290" s="180"/>
      <c r="X290" s="180"/>
      <c r="Y290" s="180">
        <v>1374</v>
      </c>
      <c r="Z290" s="180" t="s">
        <v>379</v>
      </c>
      <c r="AA290" s="180" t="s">
        <v>380</v>
      </c>
      <c r="AB290" s="180">
        <v>59989.87</v>
      </c>
      <c r="AC290" s="180">
        <v>74387.45</v>
      </c>
      <c r="AD290" s="180">
        <v>8.3299999999999999E-2</v>
      </c>
      <c r="AE290" s="180">
        <v>0</v>
      </c>
      <c r="AF290" s="180">
        <v>8.3299999999999999E-2</v>
      </c>
      <c r="AG290" s="180">
        <v>0</v>
      </c>
      <c r="AH290" s="180">
        <v>4999.16</v>
      </c>
      <c r="AI290" s="180">
        <v>6198.95</v>
      </c>
      <c r="AJ290" s="180">
        <v>0</v>
      </c>
      <c r="AK290" s="180">
        <v>0</v>
      </c>
      <c r="AL290" s="180">
        <v>0</v>
      </c>
      <c r="AM290">
        <v>1</v>
      </c>
    </row>
    <row r="291" spans="1:39" x14ac:dyDescent="0.25">
      <c r="A291" s="180" t="s">
        <v>1834</v>
      </c>
      <c r="B291" s="180">
        <v>1</v>
      </c>
      <c r="C291" s="181">
        <v>46266</v>
      </c>
      <c r="D291" s="180" t="s">
        <v>152</v>
      </c>
      <c r="E291" s="180">
        <v>4</v>
      </c>
      <c r="F291" s="180" t="s">
        <v>19</v>
      </c>
      <c r="G291" s="180" t="s">
        <v>531</v>
      </c>
      <c r="H291" s="180">
        <v>1942</v>
      </c>
      <c r="I291" s="180" t="s">
        <v>532</v>
      </c>
      <c r="J291" s="180">
        <v>1425</v>
      </c>
      <c r="K291" s="180" t="s">
        <v>527</v>
      </c>
      <c r="L291" s="180" t="s">
        <v>528</v>
      </c>
      <c r="M291" s="180"/>
      <c r="N291" s="180"/>
      <c r="O291" s="180"/>
      <c r="P291" s="180">
        <v>1277</v>
      </c>
      <c r="Q291" s="180" t="s">
        <v>529</v>
      </c>
      <c r="R291" s="180" t="s">
        <v>530</v>
      </c>
      <c r="S291" s="180"/>
      <c r="T291" s="180"/>
      <c r="U291" s="180"/>
      <c r="V291" s="180"/>
      <c r="W291" s="180"/>
      <c r="X291" s="180"/>
      <c r="Y291" s="180">
        <v>1374</v>
      </c>
      <c r="Z291" s="180" t="s">
        <v>379</v>
      </c>
      <c r="AA291" s="180" t="s">
        <v>380</v>
      </c>
      <c r="AB291" s="180">
        <v>60337.637000000002</v>
      </c>
      <c r="AC291" s="180">
        <v>74520.285999999993</v>
      </c>
      <c r="AD291" s="180">
        <v>1.25</v>
      </c>
      <c r="AE291" s="180">
        <v>0</v>
      </c>
      <c r="AF291" s="180">
        <v>1.25</v>
      </c>
      <c r="AG291" s="180">
        <v>0</v>
      </c>
      <c r="AH291" s="180">
        <v>75422.05</v>
      </c>
      <c r="AI291" s="180">
        <v>93150.36</v>
      </c>
      <c r="AJ291" s="180">
        <v>1</v>
      </c>
      <c r="AK291" s="180">
        <v>1.25</v>
      </c>
      <c r="AL291" s="180">
        <v>0</v>
      </c>
      <c r="AM291">
        <v>1</v>
      </c>
    </row>
    <row r="292" spans="1:39" x14ac:dyDescent="0.25">
      <c r="A292" s="180" t="s">
        <v>1834</v>
      </c>
      <c r="B292" s="180">
        <v>1</v>
      </c>
      <c r="C292" s="181">
        <v>46266</v>
      </c>
      <c r="D292" s="180" t="s">
        <v>152</v>
      </c>
      <c r="E292" s="180">
        <v>4</v>
      </c>
      <c r="F292" s="180" t="s">
        <v>19</v>
      </c>
      <c r="G292" s="180" t="s">
        <v>533</v>
      </c>
      <c r="H292" s="180">
        <v>1971</v>
      </c>
      <c r="I292" s="180" t="s">
        <v>534</v>
      </c>
      <c r="J292" s="180">
        <v>1204</v>
      </c>
      <c r="K292" s="180" t="s">
        <v>535</v>
      </c>
      <c r="L292" s="180" t="s">
        <v>536</v>
      </c>
      <c r="M292" s="180"/>
      <c r="N292" s="180"/>
      <c r="O292" s="180"/>
      <c r="P292" s="180"/>
      <c r="Q292" s="180"/>
      <c r="R292" s="180"/>
      <c r="S292" s="180"/>
      <c r="T292" s="180"/>
      <c r="U292" s="180"/>
      <c r="V292" s="180"/>
      <c r="W292" s="180"/>
      <c r="X292" s="180"/>
      <c r="Y292" s="180">
        <v>1372</v>
      </c>
      <c r="Z292" s="180" t="s">
        <v>389</v>
      </c>
      <c r="AA292" s="180" t="s">
        <v>390</v>
      </c>
      <c r="AB292" s="180">
        <v>191259.17600000001</v>
      </c>
      <c r="AC292" s="180">
        <v>231423.57399999999</v>
      </c>
      <c r="AD292" s="180">
        <v>3.5700000000000003E-2</v>
      </c>
      <c r="AE292" s="180">
        <v>0</v>
      </c>
      <c r="AF292" s="180">
        <v>3.5700000000000003E-2</v>
      </c>
      <c r="AG292" s="180">
        <v>0</v>
      </c>
      <c r="AH292" s="180">
        <v>6830.68</v>
      </c>
      <c r="AI292" s="180">
        <v>8265.1299999999992</v>
      </c>
      <c r="AJ292" s="180">
        <v>1</v>
      </c>
      <c r="AK292" s="180">
        <v>0.04</v>
      </c>
      <c r="AL292" s="180">
        <v>0</v>
      </c>
      <c r="AM292">
        <v>1</v>
      </c>
    </row>
    <row r="293" spans="1:39" x14ac:dyDescent="0.25">
      <c r="A293" s="180" t="s">
        <v>1834</v>
      </c>
      <c r="B293" s="180">
        <v>1</v>
      </c>
      <c r="C293" s="181">
        <v>46266</v>
      </c>
      <c r="D293" s="180" t="s">
        <v>152</v>
      </c>
      <c r="E293" s="180">
        <v>4</v>
      </c>
      <c r="F293" s="180" t="s">
        <v>19</v>
      </c>
      <c r="G293" s="180" t="s">
        <v>541</v>
      </c>
      <c r="H293" s="180">
        <v>2308</v>
      </c>
      <c r="I293" s="180" t="s">
        <v>542</v>
      </c>
      <c r="J293" s="180"/>
      <c r="K293" s="180"/>
      <c r="L293" s="180"/>
      <c r="M293" s="180"/>
      <c r="N293" s="180"/>
      <c r="O293" s="180"/>
      <c r="P293" s="180"/>
      <c r="Q293" s="180"/>
      <c r="R293" s="180"/>
      <c r="S293" s="180"/>
      <c r="T293" s="180"/>
      <c r="U293" s="180"/>
      <c r="V293" s="180"/>
      <c r="W293" s="180"/>
      <c r="X293" s="180"/>
      <c r="Y293" s="180">
        <v>1372</v>
      </c>
      <c r="Z293" s="180" t="s">
        <v>389</v>
      </c>
      <c r="AA293" s="180" t="s">
        <v>390</v>
      </c>
      <c r="AB293" s="180">
        <v>270990.07500000001</v>
      </c>
      <c r="AC293" s="180">
        <v>327897.97499999998</v>
      </c>
      <c r="AD293" s="180">
        <v>4.1700000000000001E-2</v>
      </c>
      <c r="AE293" s="180">
        <v>0</v>
      </c>
      <c r="AF293" s="180">
        <v>4.1700000000000001E-2</v>
      </c>
      <c r="AG293" s="180">
        <v>0</v>
      </c>
      <c r="AH293" s="180">
        <v>11291.25</v>
      </c>
      <c r="AI293" s="180">
        <v>13662.42</v>
      </c>
      <c r="AJ293" s="180">
        <v>0</v>
      </c>
      <c r="AK293" s="180">
        <v>0</v>
      </c>
      <c r="AL293" s="180">
        <v>0</v>
      </c>
      <c r="AM293">
        <v>1</v>
      </c>
    </row>
    <row r="294" spans="1:39" x14ac:dyDescent="0.25">
      <c r="A294" s="180" t="s">
        <v>1834</v>
      </c>
      <c r="B294" s="180">
        <v>1</v>
      </c>
      <c r="C294" s="181">
        <v>46266</v>
      </c>
      <c r="D294" s="180" t="s">
        <v>152</v>
      </c>
      <c r="E294" s="180">
        <v>4</v>
      </c>
      <c r="F294" s="180" t="s">
        <v>19</v>
      </c>
      <c r="G294" s="180" t="s">
        <v>543</v>
      </c>
      <c r="H294" s="180">
        <v>2338</v>
      </c>
      <c r="I294" s="180" t="s">
        <v>544</v>
      </c>
      <c r="J294" s="180"/>
      <c r="K294" s="180"/>
      <c r="L294" s="180"/>
      <c r="M294" s="180"/>
      <c r="N294" s="180"/>
      <c r="O294" s="180"/>
      <c r="P294" s="180">
        <v>1086</v>
      </c>
      <c r="Q294" s="180" t="s">
        <v>545</v>
      </c>
      <c r="R294" s="180" t="s">
        <v>546</v>
      </c>
      <c r="S294" s="180"/>
      <c r="T294" s="180"/>
      <c r="U294" s="180"/>
      <c r="V294" s="180"/>
      <c r="W294" s="180"/>
      <c r="X294" s="180"/>
      <c r="Y294" s="180">
        <v>1373</v>
      </c>
      <c r="Z294" s="180" t="s">
        <v>429</v>
      </c>
      <c r="AA294" s="180" t="s">
        <v>430</v>
      </c>
      <c r="AB294" s="180">
        <v>23812.633000000002</v>
      </c>
      <c r="AC294" s="180">
        <v>29904.338</v>
      </c>
      <c r="AD294" s="180">
        <v>0.83330000000000004</v>
      </c>
      <c r="AE294" s="180">
        <v>0.1333</v>
      </c>
      <c r="AF294" s="180">
        <v>0.9667</v>
      </c>
      <c r="AG294" s="180">
        <v>0</v>
      </c>
      <c r="AH294" s="180">
        <v>23018.880000000001</v>
      </c>
      <c r="AI294" s="180">
        <v>28907.53</v>
      </c>
      <c r="AJ294" s="180">
        <v>0</v>
      </c>
      <c r="AK294" s="180">
        <v>0</v>
      </c>
      <c r="AL294" s="180">
        <v>0</v>
      </c>
      <c r="AM294">
        <v>1</v>
      </c>
    </row>
    <row r="295" spans="1:39" x14ac:dyDescent="0.25">
      <c r="A295" s="180" t="s">
        <v>1834</v>
      </c>
      <c r="B295" s="180">
        <v>1</v>
      </c>
      <c r="C295" s="181">
        <v>46266</v>
      </c>
      <c r="D295" s="180" t="s">
        <v>152</v>
      </c>
      <c r="E295" s="180">
        <v>4</v>
      </c>
      <c r="F295" s="180" t="s">
        <v>19</v>
      </c>
      <c r="G295" s="180" t="s">
        <v>547</v>
      </c>
      <c r="H295" s="180">
        <v>2339</v>
      </c>
      <c r="I295" s="180" t="s">
        <v>548</v>
      </c>
      <c r="J295" s="180"/>
      <c r="K295" s="180"/>
      <c r="L295" s="180"/>
      <c r="M295" s="180"/>
      <c r="N295" s="180"/>
      <c r="O295" s="180"/>
      <c r="P295" s="180">
        <v>1086</v>
      </c>
      <c r="Q295" s="180" t="s">
        <v>545</v>
      </c>
      <c r="R295" s="180" t="s">
        <v>546</v>
      </c>
      <c r="S295" s="180"/>
      <c r="T295" s="180"/>
      <c r="U295" s="180"/>
      <c r="V295" s="180"/>
      <c r="W295" s="180"/>
      <c r="X295" s="180"/>
      <c r="Y295" s="180">
        <v>1373</v>
      </c>
      <c r="Z295" s="180" t="s">
        <v>429</v>
      </c>
      <c r="AA295" s="180" t="s">
        <v>430</v>
      </c>
      <c r="AB295" s="180">
        <v>26905.183000000001</v>
      </c>
      <c r="AC295" s="180">
        <v>33386.771000000001</v>
      </c>
      <c r="AD295" s="180">
        <v>1.5</v>
      </c>
      <c r="AE295" s="180">
        <v>0.1333</v>
      </c>
      <c r="AF295" s="180">
        <v>1.6333</v>
      </c>
      <c r="AG295" s="180">
        <v>0</v>
      </c>
      <c r="AH295" s="180">
        <v>43945.13</v>
      </c>
      <c r="AI295" s="180">
        <v>54531.73</v>
      </c>
      <c r="AJ295" s="180">
        <v>1</v>
      </c>
      <c r="AK295" s="180">
        <v>1.63</v>
      </c>
      <c r="AL295" s="180">
        <v>0</v>
      </c>
      <c r="AM295">
        <v>1</v>
      </c>
    </row>
    <row r="296" spans="1:39" x14ac:dyDescent="0.25">
      <c r="A296" s="180" t="s">
        <v>1834</v>
      </c>
      <c r="B296" s="180">
        <v>1</v>
      </c>
      <c r="C296" s="181">
        <v>46266</v>
      </c>
      <c r="D296" s="180" t="s">
        <v>152</v>
      </c>
      <c r="E296" s="180">
        <v>4</v>
      </c>
      <c r="F296" s="180" t="s">
        <v>19</v>
      </c>
      <c r="G296" s="180" t="s">
        <v>1127</v>
      </c>
      <c r="H296" s="180">
        <v>2388</v>
      </c>
      <c r="I296" s="180" t="s">
        <v>1128</v>
      </c>
      <c r="J296" s="180"/>
      <c r="K296" s="180"/>
      <c r="L296" s="180"/>
      <c r="M296" s="180"/>
      <c r="N296" s="180"/>
      <c r="O296" s="180"/>
      <c r="P296" s="180"/>
      <c r="Q296" s="180"/>
      <c r="R296" s="180"/>
      <c r="S296" s="180"/>
      <c r="T296" s="180"/>
      <c r="U296" s="180"/>
      <c r="V296" s="180"/>
      <c r="W296" s="180"/>
      <c r="X296" s="180"/>
      <c r="Y296" s="180">
        <v>1372</v>
      </c>
      <c r="Z296" s="180" t="s">
        <v>389</v>
      </c>
      <c r="AA296" s="180" t="s">
        <v>390</v>
      </c>
      <c r="AB296" s="180">
        <v>264540.42700000003</v>
      </c>
      <c r="AC296" s="180">
        <v>327765.60200000001</v>
      </c>
      <c r="AD296" s="180">
        <v>4.1700000000000001E-2</v>
      </c>
      <c r="AE296" s="180">
        <v>0</v>
      </c>
      <c r="AF296" s="180">
        <v>4.1700000000000001E-2</v>
      </c>
      <c r="AG296" s="180">
        <v>0</v>
      </c>
      <c r="AH296" s="180">
        <v>11022.52</v>
      </c>
      <c r="AI296" s="180">
        <v>13656.9</v>
      </c>
      <c r="AJ296" s="180">
        <v>0</v>
      </c>
      <c r="AK296" s="180">
        <v>0</v>
      </c>
      <c r="AL296" s="180">
        <v>0</v>
      </c>
      <c r="AM296">
        <v>1</v>
      </c>
    </row>
    <row r="297" spans="1:39" x14ac:dyDescent="0.25">
      <c r="A297" s="180" t="s">
        <v>1834</v>
      </c>
      <c r="B297" s="180">
        <v>1</v>
      </c>
      <c r="C297" s="181">
        <v>46266</v>
      </c>
      <c r="D297" s="180" t="s">
        <v>152</v>
      </c>
      <c r="E297" s="180">
        <v>4</v>
      </c>
      <c r="F297" s="180" t="s">
        <v>19</v>
      </c>
      <c r="G297" s="180" t="s">
        <v>561</v>
      </c>
      <c r="H297" s="180">
        <v>3237</v>
      </c>
      <c r="I297" s="180" t="s">
        <v>562</v>
      </c>
      <c r="J297" s="180">
        <v>1477</v>
      </c>
      <c r="K297" s="180" t="s">
        <v>555</v>
      </c>
      <c r="L297" s="180" t="s">
        <v>556</v>
      </c>
      <c r="M297" s="180"/>
      <c r="N297" s="180"/>
      <c r="O297" s="180"/>
      <c r="P297" s="180">
        <v>1093</v>
      </c>
      <c r="Q297" s="180" t="s">
        <v>563</v>
      </c>
      <c r="R297" s="180" t="s">
        <v>564</v>
      </c>
      <c r="S297" s="180"/>
      <c r="T297" s="180"/>
      <c r="U297" s="180"/>
      <c r="V297" s="180"/>
      <c r="W297" s="180"/>
      <c r="X297" s="180"/>
      <c r="Y297" s="180">
        <v>1373</v>
      </c>
      <c r="Z297" s="180" t="s">
        <v>429</v>
      </c>
      <c r="AA297" s="180" t="s">
        <v>430</v>
      </c>
      <c r="AB297" s="180">
        <v>95218.002999999997</v>
      </c>
      <c r="AC297" s="180">
        <v>116594.435</v>
      </c>
      <c r="AD297" s="180">
        <v>0.16669999999999999</v>
      </c>
      <c r="AE297" s="180">
        <v>0</v>
      </c>
      <c r="AF297" s="180">
        <v>0.16669999999999999</v>
      </c>
      <c r="AG297" s="180">
        <v>0</v>
      </c>
      <c r="AH297" s="180">
        <v>15869.67</v>
      </c>
      <c r="AI297" s="180">
        <v>19432.41</v>
      </c>
      <c r="AJ297" s="180">
        <v>0</v>
      </c>
      <c r="AK297" s="180">
        <v>0</v>
      </c>
      <c r="AL297" s="180">
        <v>0</v>
      </c>
      <c r="AM297">
        <v>1</v>
      </c>
    </row>
    <row r="298" spans="1:39" x14ac:dyDescent="0.25">
      <c r="A298" s="180" t="s">
        <v>1834</v>
      </c>
      <c r="B298" s="180">
        <v>1</v>
      </c>
      <c r="C298" s="181">
        <v>46266</v>
      </c>
      <c r="D298" s="180" t="s">
        <v>152</v>
      </c>
      <c r="E298" s="180">
        <v>4</v>
      </c>
      <c r="F298" s="180" t="s">
        <v>19</v>
      </c>
      <c r="G298" s="180" t="s">
        <v>565</v>
      </c>
      <c r="H298" s="180">
        <v>3238</v>
      </c>
      <c r="I298" s="180" t="s">
        <v>566</v>
      </c>
      <c r="J298" s="180">
        <v>1477</v>
      </c>
      <c r="K298" s="180" t="s">
        <v>555</v>
      </c>
      <c r="L298" s="180" t="s">
        <v>556</v>
      </c>
      <c r="M298" s="180"/>
      <c r="N298" s="180"/>
      <c r="O298" s="180"/>
      <c r="P298" s="180">
        <v>1093</v>
      </c>
      <c r="Q298" s="180" t="s">
        <v>563</v>
      </c>
      <c r="R298" s="180" t="s">
        <v>564</v>
      </c>
      <c r="S298" s="180"/>
      <c r="T298" s="180"/>
      <c r="U298" s="180"/>
      <c r="V298" s="180"/>
      <c r="W298" s="180"/>
      <c r="X298" s="180"/>
      <c r="Y298" s="180">
        <v>1373</v>
      </c>
      <c r="Z298" s="180" t="s">
        <v>429</v>
      </c>
      <c r="AA298" s="180" t="s">
        <v>430</v>
      </c>
      <c r="AB298" s="180">
        <v>95218.002999999997</v>
      </c>
      <c r="AC298" s="180">
        <v>117054.66499999999</v>
      </c>
      <c r="AD298" s="180">
        <v>0.25</v>
      </c>
      <c r="AE298" s="180">
        <v>0</v>
      </c>
      <c r="AF298" s="180">
        <v>0.25</v>
      </c>
      <c r="AG298" s="180">
        <v>0</v>
      </c>
      <c r="AH298" s="180">
        <v>23804.5</v>
      </c>
      <c r="AI298" s="180">
        <v>29263.67</v>
      </c>
      <c r="AJ298" s="180">
        <v>0</v>
      </c>
      <c r="AK298" s="180">
        <v>0</v>
      </c>
      <c r="AL298" s="180">
        <v>0</v>
      </c>
      <c r="AM298">
        <v>1</v>
      </c>
    </row>
    <row r="299" spans="1:39" x14ac:dyDescent="0.25">
      <c r="A299" s="180" t="s">
        <v>1834</v>
      </c>
      <c r="B299" s="180">
        <v>1</v>
      </c>
      <c r="C299" s="181">
        <v>46266</v>
      </c>
      <c r="D299" s="180" t="s">
        <v>152</v>
      </c>
      <c r="E299" s="180">
        <v>4</v>
      </c>
      <c r="F299" s="180" t="s">
        <v>19</v>
      </c>
      <c r="G299" s="180" t="s">
        <v>567</v>
      </c>
      <c r="H299" s="180">
        <v>3239</v>
      </c>
      <c r="I299" s="180" t="s">
        <v>568</v>
      </c>
      <c r="J299" s="180">
        <v>1477</v>
      </c>
      <c r="K299" s="180" t="s">
        <v>555</v>
      </c>
      <c r="L299" s="180" t="s">
        <v>556</v>
      </c>
      <c r="M299" s="180"/>
      <c r="N299" s="180"/>
      <c r="O299" s="180"/>
      <c r="P299" s="180">
        <v>1093</v>
      </c>
      <c r="Q299" s="180" t="s">
        <v>563</v>
      </c>
      <c r="R299" s="180" t="s">
        <v>564</v>
      </c>
      <c r="S299" s="180"/>
      <c r="T299" s="180"/>
      <c r="U299" s="180"/>
      <c r="V299" s="180"/>
      <c r="W299" s="180"/>
      <c r="X299" s="180"/>
      <c r="Y299" s="180">
        <v>1373</v>
      </c>
      <c r="Z299" s="180" t="s">
        <v>429</v>
      </c>
      <c r="AA299" s="180" t="s">
        <v>430</v>
      </c>
      <c r="AB299" s="180">
        <v>95218.002999999997</v>
      </c>
      <c r="AC299" s="180">
        <v>117975.095</v>
      </c>
      <c r="AD299" s="180">
        <v>8.3299999999999999E-2</v>
      </c>
      <c r="AE299" s="180">
        <v>0</v>
      </c>
      <c r="AF299" s="180">
        <v>8.3299999999999999E-2</v>
      </c>
      <c r="AG299" s="180">
        <v>0</v>
      </c>
      <c r="AH299" s="180">
        <v>7934.83</v>
      </c>
      <c r="AI299" s="180">
        <v>9831.26</v>
      </c>
      <c r="AJ299" s="180">
        <v>0</v>
      </c>
      <c r="AK299" s="180">
        <v>0</v>
      </c>
      <c r="AL299" s="180">
        <v>0</v>
      </c>
      <c r="AM299">
        <v>1</v>
      </c>
    </row>
    <row r="300" spans="1:39" x14ac:dyDescent="0.25">
      <c r="A300" s="180" t="s">
        <v>1834</v>
      </c>
      <c r="B300" s="180">
        <v>1</v>
      </c>
      <c r="C300" s="181">
        <v>46266</v>
      </c>
      <c r="D300" s="180" t="s">
        <v>152</v>
      </c>
      <c r="E300" s="180">
        <v>4</v>
      </c>
      <c r="F300" s="180" t="s">
        <v>19</v>
      </c>
      <c r="G300" s="180" t="s">
        <v>575</v>
      </c>
      <c r="H300" s="180">
        <v>3500</v>
      </c>
      <c r="I300" s="180" t="s">
        <v>576</v>
      </c>
      <c r="J300" s="180">
        <v>1204</v>
      </c>
      <c r="K300" s="180" t="s">
        <v>535</v>
      </c>
      <c r="L300" s="180" t="s">
        <v>536</v>
      </c>
      <c r="M300" s="180"/>
      <c r="N300" s="180"/>
      <c r="O300" s="180"/>
      <c r="P300" s="180"/>
      <c r="Q300" s="180"/>
      <c r="R300" s="180"/>
      <c r="S300" s="180"/>
      <c r="T300" s="180"/>
      <c r="U300" s="180"/>
      <c r="V300" s="180"/>
      <c r="W300" s="180"/>
      <c r="X300" s="180"/>
      <c r="Y300" s="180">
        <v>1372</v>
      </c>
      <c r="Z300" s="180" t="s">
        <v>389</v>
      </c>
      <c r="AA300" s="180" t="s">
        <v>390</v>
      </c>
      <c r="AB300" s="180">
        <v>140702.617</v>
      </c>
      <c r="AC300" s="180">
        <v>174330.54699999999</v>
      </c>
      <c r="AD300" s="180">
        <v>0.125</v>
      </c>
      <c r="AE300" s="180">
        <v>0</v>
      </c>
      <c r="AF300" s="180">
        <v>0.125</v>
      </c>
      <c r="AG300" s="180">
        <v>0</v>
      </c>
      <c r="AH300" s="180">
        <v>17587.830000000002</v>
      </c>
      <c r="AI300" s="180">
        <v>21791.32</v>
      </c>
      <c r="AJ300" s="180">
        <v>0</v>
      </c>
      <c r="AK300" s="180">
        <v>0</v>
      </c>
      <c r="AL300" s="180">
        <v>0</v>
      </c>
      <c r="AM300">
        <v>1</v>
      </c>
    </row>
    <row r="301" spans="1:39" x14ac:dyDescent="0.25">
      <c r="A301" s="180" t="s">
        <v>1834</v>
      </c>
      <c r="B301" s="180">
        <v>1</v>
      </c>
      <c r="C301" s="181">
        <v>46266</v>
      </c>
      <c r="D301" s="180" t="s">
        <v>152</v>
      </c>
      <c r="E301" s="180">
        <v>4</v>
      </c>
      <c r="F301" s="180" t="s">
        <v>19</v>
      </c>
      <c r="G301" s="180" t="s">
        <v>585</v>
      </c>
      <c r="H301" s="180">
        <v>3994</v>
      </c>
      <c r="I301" s="180" t="s">
        <v>586</v>
      </c>
      <c r="J301" s="180"/>
      <c r="K301" s="180"/>
      <c r="L301" s="180"/>
      <c r="M301" s="180"/>
      <c r="N301" s="180"/>
      <c r="O301" s="180"/>
      <c r="P301" s="180"/>
      <c r="Q301" s="180"/>
      <c r="R301" s="180"/>
      <c r="S301" s="180"/>
      <c r="T301" s="180"/>
      <c r="U301" s="180"/>
      <c r="V301" s="180"/>
      <c r="W301" s="180"/>
      <c r="X301" s="180"/>
      <c r="Y301" s="180">
        <v>1373</v>
      </c>
      <c r="Z301" s="180" t="s">
        <v>429</v>
      </c>
      <c r="AA301" s="180" t="s">
        <v>430</v>
      </c>
      <c r="AB301" s="180">
        <v>56002.427000000003</v>
      </c>
      <c r="AC301" s="180">
        <v>70187.039999999994</v>
      </c>
      <c r="AD301" s="180">
        <v>0.35</v>
      </c>
      <c r="AE301" s="180">
        <v>0.1</v>
      </c>
      <c r="AF301" s="180">
        <v>0.45</v>
      </c>
      <c r="AG301" s="180">
        <v>0</v>
      </c>
      <c r="AH301" s="180">
        <v>25201.09</v>
      </c>
      <c r="AI301" s="180">
        <v>31584.17</v>
      </c>
      <c r="AJ301" s="180">
        <v>0</v>
      </c>
      <c r="AK301" s="180">
        <v>0</v>
      </c>
      <c r="AL301" s="180">
        <v>0</v>
      </c>
      <c r="AM301">
        <v>1</v>
      </c>
    </row>
    <row r="302" spans="1:39" x14ac:dyDescent="0.25">
      <c r="A302" s="180" t="s">
        <v>1834</v>
      </c>
      <c r="B302" s="180">
        <v>1</v>
      </c>
      <c r="C302" s="181">
        <v>46266</v>
      </c>
      <c r="D302" s="180" t="s">
        <v>152</v>
      </c>
      <c r="E302" s="180">
        <v>4</v>
      </c>
      <c r="F302" s="180" t="s">
        <v>19</v>
      </c>
      <c r="G302" s="180" t="s">
        <v>587</v>
      </c>
      <c r="H302" s="180">
        <v>3996</v>
      </c>
      <c r="I302" s="180" t="s">
        <v>588</v>
      </c>
      <c r="J302" s="180"/>
      <c r="K302" s="180"/>
      <c r="L302" s="180"/>
      <c r="M302" s="180"/>
      <c r="N302" s="180"/>
      <c r="O302" s="180"/>
      <c r="P302" s="180"/>
      <c r="Q302" s="180"/>
      <c r="R302" s="180"/>
      <c r="S302" s="180"/>
      <c r="T302" s="180"/>
      <c r="U302" s="180"/>
      <c r="V302" s="180"/>
      <c r="W302" s="180"/>
      <c r="X302" s="180"/>
      <c r="Y302" s="180">
        <v>1373</v>
      </c>
      <c r="Z302" s="180" t="s">
        <v>429</v>
      </c>
      <c r="AA302" s="180" t="s">
        <v>430</v>
      </c>
      <c r="AB302" s="180">
        <v>72003.12</v>
      </c>
      <c r="AC302" s="180">
        <v>91371.959000000003</v>
      </c>
      <c r="AD302" s="180">
        <v>0.16669999999999999</v>
      </c>
      <c r="AE302" s="180">
        <v>0</v>
      </c>
      <c r="AF302" s="180">
        <v>0.16669999999999999</v>
      </c>
      <c r="AG302" s="180">
        <v>0</v>
      </c>
      <c r="AH302" s="180">
        <v>12000.52</v>
      </c>
      <c r="AI302" s="180">
        <v>15228.66</v>
      </c>
      <c r="AJ302" s="180">
        <v>0</v>
      </c>
      <c r="AK302" s="180">
        <v>0</v>
      </c>
      <c r="AL302" s="180">
        <v>0</v>
      </c>
      <c r="AM302">
        <v>1</v>
      </c>
    </row>
    <row r="303" spans="1:39" x14ac:dyDescent="0.25">
      <c r="A303" s="180" t="s">
        <v>1834</v>
      </c>
      <c r="B303" s="180">
        <v>1</v>
      </c>
      <c r="C303" s="181">
        <v>46266</v>
      </c>
      <c r="D303" s="180" t="s">
        <v>152</v>
      </c>
      <c r="E303" s="180">
        <v>4</v>
      </c>
      <c r="F303" s="180" t="s">
        <v>19</v>
      </c>
      <c r="G303" s="180" t="s">
        <v>589</v>
      </c>
      <c r="H303" s="180">
        <v>4117</v>
      </c>
      <c r="I303" s="180" t="s">
        <v>590</v>
      </c>
      <c r="J303" s="180">
        <v>1019</v>
      </c>
      <c r="K303" s="180" t="s">
        <v>269</v>
      </c>
      <c r="L303" s="180" t="s">
        <v>340</v>
      </c>
      <c r="M303" s="180"/>
      <c r="N303" s="180"/>
      <c r="O303" s="180"/>
      <c r="P303" s="180">
        <v>1020</v>
      </c>
      <c r="Q303" s="180" t="s">
        <v>341</v>
      </c>
      <c r="R303" s="180" t="s">
        <v>342</v>
      </c>
      <c r="S303" s="180"/>
      <c r="T303" s="180"/>
      <c r="U303" s="180"/>
      <c r="V303" s="180"/>
      <c r="W303" s="180"/>
      <c r="X303" s="180"/>
      <c r="Y303" s="180">
        <v>1402</v>
      </c>
      <c r="Z303" s="180" t="s">
        <v>343</v>
      </c>
      <c r="AA303" s="180" t="s">
        <v>344</v>
      </c>
      <c r="AB303" s="180">
        <v>137611.78200000001</v>
      </c>
      <c r="AC303" s="180">
        <v>170501.00200000001</v>
      </c>
      <c r="AD303" s="180">
        <v>0.16669999999999999</v>
      </c>
      <c r="AE303" s="180">
        <v>0</v>
      </c>
      <c r="AF303" s="180">
        <v>0.16669999999999999</v>
      </c>
      <c r="AG303" s="180">
        <v>0</v>
      </c>
      <c r="AH303" s="180">
        <v>22935.3</v>
      </c>
      <c r="AI303" s="180">
        <v>28416.83</v>
      </c>
      <c r="AJ303" s="180">
        <v>1</v>
      </c>
      <c r="AK303" s="180">
        <v>0.17</v>
      </c>
      <c r="AL303" s="180">
        <v>0</v>
      </c>
      <c r="AM303">
        <v>1</v>
      </c>
    </row>
    <row r="304" spans="1:39" x14ac:dyDescent="0.25">
      <c r="A304" s="180" t="s">
        <v>1834</v>
      </c>
      <c r="B304" s="180">
        <v>1</v>
      </c>
      <c r="C304" s="181">
        <v>46266</v>
      </c>
      <c r="D304" s="180" t="s">
        <v>152</v>
      </c>
      <c r="E304" s="180">
        <v>4</v>
      </c>
      <c r="F304" s="180" t="s">
        <v>19</v>
      </c>
      <c r="G304" s="180" t="s">
        <v>591</v>
      </c>
      <c r="H304" s="180">
        <v>4118</v>
      </c>
      <c r="I304" s="180" t="s">
        <v>592</v>
      </c>
      <c r="J304" s="180">
        <v>1019</v>
      </c>
      <c r="K304" s="180" t="s">
        <v>269</v>
      </c>
      <c r="L304" s="180" t="s">
        <v>340</v>
      </c>
      <c r="M304" s="180"/>
      <c r="N304" s="180"/>
      <c r="O304" s="180"/>
      <c r="P304" s="180">
        <v>1020</v>
      </c>
      <c r="Q304" s="180" t="s">
        <v>341</v>
      </c>
      <c r="R304" s="180" t="s">
        <v>342</v>
      </c>
      <c r="S304" s="180"/>
      <c r="T304" s="180"/>
      <c r="U304" s="180"/>
      <c r="V304" s="180"/>
      <c r="W304" s="180"/>
      <c r="X304" s="180"/>
      <c r="Y304" s="180">
        <v>1402</v>
      </c>
      <c r="Z304" s="180" t="s">
        <v>343</v>
      </c>
      <c r="AA304" s="180" t="s">
        <v>344</v>
      </c>
      <c r="AB304" s="180">
        <v>137611.78200000001</v>
      </c>
      <c r="AC304" s="180">
        <v>170501.00200000001</v>
      </c>
      <c r="AD304" s="180">
        <v>0.16669999999999999</v>
      </c>
      <c r="AE304" s="180">
        <v>0</v>
      </c>
      <c r="AF304" s="180">
        <v>0.16669999999999999</v>
      </c>
      <c r="AG304" s="180">
        <v>0</v>
      </c>
      <c r="AH304" s="180">
        <v>22935.3</v>
      </c>
      <c r="AI304" s="180">
        <v>28416.83</v>
      </c>
      <c r="AJ304" s="180">
        <v>0</v>
      </c>
      <c r="AK304" s="180">
        <v>0</v>
      </c>
      <c r="AL304" s="180">
        <v>0</v>
      </c>
      <c r="AM304">
        <v>1</v>
      </c>
    </row>
    <row r="305" spans="1:39" x14ac:dyDescent="0.25">
      <c r="A305" s="180" t="s">
        <v>1834</v>
      </c>
      <c r="B305" s="180">
        <v>1</v>
      </c>
      <c r="C305" s="181">
        <v>46266</v>
      </c>
      <c r="D305" s="180" t="s">
        <v>152</v>
      </c>
      <c r="E305" s="180">
        <v>4</v>
      </c>
      <c r="F305" s="180" t="s">
        <v>19</v>
      </c>
      <c r="G305" s="180" t="s">
        <v>1582</v>
      </c>
      <c r="H305" s="180">
        <v>4263</v>
      </c>
      <c r="I305" s="180" t="s">
        <v>1583</v>
      </c>
      <c r="J305" s="180">
        <v>1019</v>
      </c>
      <c r="K305" s="180" t="s">
        <v>269</v>
      </c>
      <c r="L305" s="180" t="s">
        <v>340</v>
      </c>
      <c r="M305" s="180"/>
      <c r="N305" s="180"/>
      <c r="O305" s="180"/>
      <c r="P305" s="180">
        <v>1020</v>
      </c>
      <c r="Q305" s="180" t="s">
        <v>341</v>
      </c>
      <c r="R305" s="180" t="s">
        <v>342</v>
      </c>
      <c r="S305" s="180"/>
      <c r="T305" s="180"/>
      <c r="U305" s="180"/>
      <c r="V305" s="180"/>
      <c r="W305" s="180"/>
      <c r="X305" s="180"/>
      <c r="Y305" s="180">
        <v>1402</v>
      </c>
      <c r="Z305" s="180" t="s">
        <v>343</v>
      </c>
      <c r="AA305" s="180" t="s">
        <v>344</v>
      </c>
      <c r="AB305" s="180">
        <v>755082</v>
      </c>
      <c r="AC305" s="180">
        <v>935546.598</v>
      </c>
      <c r="AD305" s="180">
        <v>5.5599999999999997E-2</v>
      </c>
      <c r="AE305" s="180">
        <v>0</v>
      </c>
      <c r="AF305" s="180">
        <v>5.5599999999999997E-2</v>
      </c>
      <c r="AG305" s="180">
        <v>0</v>
      </c>
      <c r="AH305" s="180">
        <v>41949</v>
      </c>
      <c r="AI305" s="180">
        <v>51974.81</v>
      </c>
      <c r="AJ305" s="180">
        <v>0</v>
      </c>
      <c r="AK305" s="180">
        <v>0</v>
      </c>
      <c r="AL305" s="180">
        <v>0</v>
      </c>
      <c r="AM305">
        <v>1</v>
      </c>
    </row>
    <row r="306" spans="1:39" x14ac:dyDescent="0.25">
      <c r="A306" s="180" t="s">
        <v>1834</v>
      </c>
      <c r="B306" s="180">
        <v>1</v>
      </c>
      <c r="C306" s="181">
        <v>46266</v>
      </c>
      <c r="D306" s="180" t="s">
        <v>152</v>
      </c>
      <c r="E306" s="180">
        <v>4</v>
      </c>
      <c r="F306" s="180" t="s">
        <v>19</v>
      </c>
      <c r="G306" s="180" t="s">
        <v>603</v>
      </c>
      <c r="H306" s="180">
        <v>4386</v>
      </c>
      <c r="I306" s="180" t="s">
        <v>604</v>
      </c>
      <c r="J306" s="180">
        <v>1015</v>
      </c>
      <c r="K306" s="180" t="s">
        <v>605</v>
      </c>
      <c r="L306" s="180" t="s">
        <v>606</v>
      </c>
      <c r="M306" s="180"/>
      <c r="N306" s="180"/>
      <c r="O306" s="180"/>
      <c r="P306" s="180">
        <v>1237</v>
      </c>
      <c r="Q306" s="180" t="s">
        <v>607</v>
      </c>
      <c r="R306" s="180" t="s">
        <v>608</v>
      </c>
      <c r="S306" s="180"/>
      <c r="T306" s="180"/>
      <c r="U306" s="180"/>
      <c r="V306" s="180"/>
      <c r="W306" s="180"/>
      <c r="X306" s="180"/>
      <c r="Y306" s="180">
        <v>1374</v>
      </c>
      <c r="Z306" s="180" t="s">
        <v>379</v>
      </c>
      <c r="AA306" s="180" t="s">
        <v>380</v>
      </c>
      <c r="AB306" s="180">
        <v>16774.856</v>
      </c>
      <c r="AC306" s="180">
        <v>21035.67</v>
      </c>
      <c r="AD306" s="180">
        <v>2</v>
      </c>
      <c r="AE306" s="180">
        <v>0</v>
      </c>
      <c r="AF306" s="180">
        <v>2</v>
      </c>
      <c r="AG306" s="180">
        <v>0</v>
      </c>
      <c r="AH306" s="180">
        <v>33549.71</v>
      </c>
      <c r="AI306" s="180">
        <v>42071.34</v>
      </c>
      <c r="AJ306" s="180">
        <v>1</v>
      </c>
      <c r="AK306" s="180">
        <v>2</v>
      </c>
      <c r="AL306" s="180">
        <v>0</v>
      </c>
      <c r="AM306">
        <v>1</v>
      </c>
    </row>
    <row r="307" spans="1:39" x14ac:dyDescent="0.25">
      <c r="A307" s="180" t="s">
        <v>1834</v>
      </c>
      <c r="B307" s="180">
        <v>1</v>
      </c>
      <c r="C307" s="181">
        <v>46266</v>
      </c>
      <c r="D307" s="180" t="s">
        <v>152</v>
      </c>
      <c r="E307" s="180">
        <v>4</v>
      </c>
      <c r="F307" s="180" t="s">
        <v>19</v>
      </c>
      <c r="G307" s="180" t="s">
        <v>1023</v>
      </c>
      <c r="H307" s="180">
        <v>4406</v>
      </c>
      <c r="I307" s="180" t="s">
        <v>1024</v>
      </c>
      <c r="J307" s="180">
        <v>1414</v>
      </c>
      <c r="K307" s="180" t="s">
        <v>415</v>
      </c>
      <c r="L307" s="180" t="s">
        <v>416</v>
      </c>
      <c r="M307" s="180"/>
      <c r="N307" s="180"/>
      <c r="O307" s="180"/>
      <c r="P307" s="180">
        <v>1072</v>
      </c>
      <c r="Q307" s="180" t="s">
        <v>417</v>
      </c>
      <c r="R307" s="180" t="s">
        <v>418</v>
      </c>
      <c r="S307" s="180"/>
      <c r="T307" s="180"/>
      <c r="U307" s="180"/>
      <c r="V307" s="180"/>
      <c r="W307" s="180"/>
      <c r="X307" s="180"/>
      <c r="Y307" s="180">
        <v>1374</v>
      </c>
      <c r="Z307" s="180" t="s">
        <v>379</v>
      </c>
      <c r="AA307" s="180" t="s">
        <v>380</v>
      </c>
      <c r="AB307" s="180">
        <v>30749.975999999999</v>
      </c>
      <c r="AC307" s="180">
        <v>38129.976000000002</v>
      </c>
      <c r="AD307" s="180">
        <v>0.16669999999999999</v>
      </c>
      <c r="AE307" s="180">
        <v>0</v>
      </c>
      <c r="AF307" s="180">
        <v>0.16669999999999999</v>
      </c>
      <c r="AG307" s="180">
        <v>0</v>
      </c>
      <c r="AH307" s="180">
        <v>5125</v>
      </c>
      <c r="AI307" s="180">
        <v>6355</v>
      </c>
      <c r="AJ307" s="180">
        <v>0</v>
      </c>
      <c r="AK307" s="180">
        <v>0</v>
      </c>
      <c r="AL307" s="180">
        <v>0</v>
      </c>
      <c r="AM307">
        <v>1</v>
      </c>
    </row>
    <row r="308" spans="1:39" x14ac:dyDescent="0.25">
      <c r="A308" s="180" t="s">
        <v>1834</v>
      </c>
      <c r="B308" s="180">
        <v>1</v>
      </c>
      <c r="C308" s="181">
        <v>46266</v>
      </c>
      <c r="D308" s="180" t="s">
        <v>152</v>
      </c>
      <c r="E308" s="180">
        <v>4</v>
      </c>
      <c r="F308" s="180" t="s">
        <v>19</v>
      </c>
      <c r="G308" s="180" t="s">
        <v>1149</v>
      </c>
      <c r="H308" s="180">
        <v>4523</v>
      </c>
      <c r="I308" s="180" t="s">
        <v>1150</v>
      </c>
      <c r="J308" s="180">
        <v>1013</v>
      </c>
      <c r="K308" s="180" t="s">
        <v>623</v>
      </c>
      <c r="L308" s="180" t="s">
        <v>624</v>
      </c>
      <c r="M308" s="180"/>
      <c r="N308" s="180"/>
      <c r="O308" s="180"/>
      <c r="P308" s="180">
        <v>1005</v>
      </c>
      <c r="Q308" s="180" t="s">
        <v>625</v>
      </c>
      <c r="R308" s="180" t="s">
        <v>626</v>
      </c>
      <c r="S308" s="180"/>
      <c r="T308" s="180"/>
      <c r="U308" s="180"/>
      <c r="V308" s="180"/>
      <c r="W308" s="180"/>
      <c r="X308" s="180"/>
      <c r="Y308" s="180">
        <v>1369</v>
      </c>
      <c r="Z308" s="180" t="s">
        <v>397</v>
      </c>
      <c r="AA308" s="180" t="s">
        <v>398</v>
      </c>
      <c r="AB308" s="180">
        <v>23834.52</v>
      </c>
      <c r="AC308" s="180">
        <v>28839.769</v>
      </c>
      <c r="AD308" s="180">
        <v>0.33329999999999999</v>
      </c>
      <c r="AE308" s="180">
        <v>0</v>
      </c>
      <c r="AF308" s="180">
        <v>0.33329999999999999</v>
      </c>
      <c r="AG308" s="180">
        <v>0</v>
      </c>
      <c r="AH308" s="180">
        <v>7944.84</v>
      </c>
      <c r="AI308" s="180">
        <v>9613.26</v>
      </c>
      <c r="AJ308" s="180">
        <v>0</v>
      </c>
      <c r="AK308" s="180">
        <v>0</v>
      </c>
      <c r="AL308" s="180">
        <v>0</v>
      </c>
      <c r="AM308">
        <v>1</v>
      </c>
    </row>
    <row r="309" spans="1:39" x14ac:dyDescent="0.25">
      <c r="A309" s="180" t="s">
        <v>1834</v>
      </c>
      <c r="B309" s="180">
        <v>1</v>
      </c>
      <c r="C309" s="181">
        <v>46266</v>
      </c>
      <c r="D309" s="180" t="s">
        <v>152</v>
      </c>
      <c r="E309" s="180">
        <v>4</v>
      </c>
      <c r="F309" s="180" t="s">
        <v>19</v>
      </c>
      <c r="G309" s="180" t="s">
        <v>621</v>
      </c>
      <c r="H309" s="180">
        <v>4525</v>
      </c>
      <c r="I309" s="180" t="s">
        <v>622</v>
      </c>
      <c r="J309" s="180">
        <v>1013</v>
      </c>
      <c r="K309" s="180" t="s">
        <v>623</v>
      </c>
      <c r="L309" s="180" t="s">
        <v>624</v>
      </c>
      <c r="M309" s="180"/>
      <c r="N309" s="180"/>
      <c r="O309" s="180"/>
      <c r="P309" s="180">
        <v>1005</v>
      </c>
      <c r="Q309" s="180" t="s">
        <v>625</v>
      </c>
      <c r="R309" s="180" t="s">
        <v>626</v>
      </c>
      <c r="S309" s="180"/>
      <c r="T309" s="180"/>
      <c r="U309" s="180"/>
      <c r="V309" s="180"/>
      <c r="W309" s="180"/>
      <c r="X309" s="180"/>
      <c r="Y309" s="180">
        <v>1369</v>
      </c>
      <c r="Z309" s="180" t="s">
        <v>397</v>
      </c>
      <c r="AA309" s="180" t="s">
        <v>398</v>
      </c>
      <c r="AB309" s="180">
        <v>23834.52</v>
      </c>
      <c r="AC309" s="180">
        <v>28839.769</v>
      </c>
      <c r="AD309" s="180">
        <v>0.5</v>
      </c>
      <c r="AE309" s="180">
        <v>0</v>
      </c>
      <c r="AF309" s="180">
        <v>0.5</v>
      </c>
      <c r="AG309" s="180">
        <v>0</v>
      </c>
      <c r="AH309" s="180">
        <v>11917.26</v>
      </c>
      <c r="AI309" s="180">
        <v>14419.88</v>
      </c>
      <c r="AJ309" s="180">
        <v>0</v>
      </c>
      <c r="AK309" s="180">
        <v>0</v>
      </c>
      <c r="AL309" s="180">
        <v>0</v>
      </c>
      <c r="AM309">
        <v>1</v>
      </c>
    </row>
    <row r="310" spans="1:39" x14ac:dyDescent="0.25">
      <c r="A310" s="180" t="s">
        <v>1834</v>
      </c>
      <c r="B310" s="180">
        <v>1</v>
      </c>
      <c r="C310" s="181">
        <v>46266</v>
      </c>
      <c r="D310" s="180" t="s">
        <v>152</v>
      </c>
      <c r="E310" s="180">
        <v>4</v>
      </c>
      <c r="F310" s="180" t="s">
        <v>19</v>
      </c>
      <c r="G310" s="180" t="s">
        <v>1632</v>
      </c>
      <c r="H310" s="180">
        <v>4816</v>
      </c>
      <c r="I310" s="180" t="s">
        <v>1633</v>
      </c>
      <c r="J310" s="180"/>
      <c r="K310" s="180"/>
      <c r="L310" s="180"/>
      <c r="M310" s="180"/>
      <c r="N310" s="180"/>
      <c r="O310" s="180"/>
      <c r="P310" s="180"/>
      <c r="Q310" s="180"/>
      <c r="R310" s="180"/>
      <c r="S310" s="180"/>
      <c r="T310" s="180"/>
      <c r="U310" s="180"/>
      <c r="V310" s="180"/>
      <c r="W310" s="180"/>
      <c r="X310" s="180"/>
      <c r="Y310" s="180">
        <v>1372</v>
      </c>
      <c r="Z310" s="180" t="s">
        <v>389</v>
      </c>
      <c r="AA310" s="180" t="s">
        <v>390</v>
      </c>
      <c r="AB310" s="180">
        <v>76181.001000000004</v>
      </c>
      <c r="AC310" s="180">
        <v>94388.27</v>
      </c>
      <c r="AD310" s="180">
        <v>0.125</v>
      </c>
      <c r="AE310" s="180">
        <v>0</v>
      </c>
      <c r="AF310" s="180">
        <v>0.125</v>
      </c>
      <c r="AG310" s="180">
        <v>0</v>
      </c>
      <c r="AH310" s="180">
        <v>9522.6299999999992</v>
      </c>
      <c r="AI310" s="180">
        <v>11798.53</v>
      </c>
      <c r="AJ310" s="180">
        <v>0</v>
      </c>
      <c r="AK310" s="180">
        <v>0</v>
      </c>
      <c r="AL310" s="180">
        <v>0</v>
      </c>
      <c r="AM310">
        <v>1</v>
      </c>
    </row>
    <row r="311" spans="1:39" x14ac:dyDescent="0.25">
      <c r="A311" s="180" t="s">
        <v>1834</v>
      </c>
      <c r="B311" s="180">
        <v>1</v>
      </c>
      <c r="C311" s="181">
        <v>46266</v>
      </c>
      <c r="D311" s="180" t="s">
        <v>152</v>
      </c>
      <c r="E311" s="180">
        <v>4</v>
      </c>
      <c r="F311" s="180" t="s">
        <v>19</v>
      </c>
      <c r="G311" s="180" t="s">
        <v>637</v>
      </c>
      <c r="H311" s="180">
        <v>4828</v>
      </c>
      <c r="I311" s="180" t="s">
        <v>638</v>
      </c>
      <c r="J311" s="180">
        <v>1413</v>
      </c>
      <c r="K311" s="180" t="s">
        <v>377</v>
      </c>
      <c r="L311" s="180" t="s">
        <v>378</v>
      </c>
      <c r="M311" s="180"/>
      <c r="N311" s="180"/>
      <c r="O311" s="180"/>
      <c r="P311" s="180">
        <v>1069</v>
      </c>
      <c r="Q311" s="180" t="s">
        <v>383</v>
      </c>
      <c r="R311" s="180" t="s">
        <v>384</v>
      </c>
      <c r="S311" s="180"/>
      <c r="T311" s="180"/>
      <c r="U311" s="180"/>
      <c r="V311" s="180"/>
      <c r="W311" s="180"/>
      <c r="X311" s="180"/>
      <c r="Y311" s="180">
        <v>1374</v>
      </c>
      <c r="Z311" s="180" t="s">
        <v>379</v>
      </c>
      <c r="AA311" s="180" t="s">
        <v>380</v>
      </c>
      <c r="AB311" s="180">
        <v>77698.627999999997</v>
      </c>
      <c r="AC311" s="180">
        <v>98599.551000000007</v>
      </c>
      <c r="AD311" s="180">
        <v>0.1</v>
      </c>
      <c r="AE311" s="180">
        <v>0</v>
      </c>
      <c r="AF311" s="180">
        <v>0.1</v>
      </c>
      <c r="AG311" s="180">
        <v>0</v>
      </c>
      <c r="AH311" s="180">
        <v>7769.86</v>
      </c>
      <c r="AI311" s="180">
        <v>9859.9599999999991</v>
      </c>
      <c r="AJ311" s="180">
        <v>0</v>
      </c>
      <c r="AK311" s="180">
        <v>0</v>
      </c>
      <c r="AL311" s="180">
        <v>0</v>
      </c>
      <c r="AM311">
        <v>1</v>
      </c>
    </row>
    <row r="312" spans="1:39" x14ac:dyDescent="0.25">
      <c r="A312" s="180" t="s">
        <v>1834</v>
      </c>
      <c r="B312" s="180">
        <v>1</v>
      </c>
      <c r="C312" s="181">
        <v>46266</v>
      </c>
      <c r="D312" s="180" t="s">
        <v>152</v>
      </c>
      <c r="E312" s="180">
        <v>4</v>
      </c>
      <c r="F312" s="180" t="s">
        <v>19</v>
      </c>
      <c r="G312" s="180" t="s">
        <v>639</v>
      </c>
      <c r="H312" s="180">
        <v>4940</v>
      </c>
      <c r="I312" s="180" t="s">
        <v>640</v>
      </c>
      <c r="J312" s="180"/>
      <c r="K312" s="180"/>
      <c r="L312" s="180"/>
      <c r="M312" s="180"/>
      <c r="N312" s="180"/>
      <c r="O312" s="180"/>
      <c r="P312" s="180">
        <v>1085</v>
      </c>
      <c r="Q312" s="180" t="s">
        <v>641</v>
      </c>
      <c r="R312" s="180" t="s">
        <v>642</v>
      </c>
      <c r="S312" s="180"/>
      <c r="T312" s="180"/>
      <c r="U312" s="180"/>
      <c r="V312" s="180"/>
      <c r="W312" s="180"/>
      <c r="X312" s="180"/>
      <c r="Y312" s="180">
        <v>1373</v>
      </c>
      <c r="Z312" s="180" t="s">
        <v>429</v>
      </c>
      <c r="AA312" s="180" t="s">
        <v>430</v>
      </c>
      <c r="AB312" s="180">
        <v>15740.111999999999</v>
      </c>
      <c r="AC312" s="180">
        <v>19974.202000000001</v>
      </c>
      <c r="AD312" s="180">
        <v>1</v>
      </c>
      <c r="AE312" s="180">
        <v>0</v>
      </c>
      <c r="AF312" s="180">
        <v>1</v>
      </c>
      <c r="AG312" s="180">
        <v>0</v>
      </c>
      <c r="AH312" s="180">
        <v>15740.11</v>
      </c>
      <c r="AI312" s="180">
        <v>19974.2</v>
      </c>
      <c r="AJ312" s="180">
        <v>0</v>
      </c>
      <c r="AK312" s="180">
        <v>0</v>
      </c>
      <c r="AL312" s="180">
        <v>0</v>
      </c>
      <c r="AM312">
        <v>1</v>
      </c>
    </row>
    <row r="313" spans="1:39" x14ac:dyDescent="0.25">
      <c r="A313" s="180" t="s">
        <v>1834</v>
      </c>
      <c r="B313" s="180">
        <v>1</v>
      </c>
      <c r="C313" s="181">
        <v>46266</v>
      </c>
      <c r="D313" s="180" t="s">
        <v>152</v>
      </c>
      <c r="E313" s="180">
        <v>4</v>
      </c>
      <c r="F313" s="180" t="s">
        <v>19</v>
      </c>
      <c r="G313" s="180" t="s">
        <v>643</v>
      </c>
      <c r="H313" s="180">
        <v>4941</v>
      </c>
      <c r="I313" s="180" t="s">
        <v>644</v>
      </c>
      <c r="J313" s="180"/>
      <c r="K313" s="180"/>
      <c r="L313" s="180"/>
      <c r="M313" s="180"/>
      <c r="N313" s="180"/>
      <c r="O313" s="180"/>
      <c r="P313" s="180">
        <v>1085</v>
      </c>
      <c r="Q313" s="180" t="s">
        <v>641</v>
      </c>
      <c r="R313" s="180" t="s">
        <v>642</v>
      </c>
      <c r="S313" s="180"/>
      <c r="T313" s="180"/>
      <c r="U313" s="180"/>
      <c r="V313" s="180"/>
      <c r="W313" s="180"/>
      <c r="X313" s="180"/>
      <c r="Y313" s="180">
        <v>1373</v>
      </c>
      <c r="Z313" s="180" t="s">
        <v>429</v>
      </c>
      <c r="AA313" s="180" t="s">
        <v>430</v>
      </c>
      <c r="AB313" s="180">
        <v>19675.14</v>
      </c>
      <c r="AC313" s="180">
        <v>23806.921999999999</v>
      </c>
      <c r="AD313" s="180">
        <v>0.2</v>
      </c>
      <c r="AE313" s="180">
        <v>0</v>
      </c>
      <c r="AF313" s="180">
        <v>0.2</v>
      </c>
      <c r="AG313" s="180">
        <v>0</v>
      </c>
      <c r="AH313" s="180">
        <v>3935.03</v>
      </c>
      <c r="AI313" s="180">
        <v>4761.38</v>
      </c>
      <c r="AJ313" s="180">
        <v>0</v>
      </c>
      <c r="AK313" s="180">
        <v>0</v>
      </c>
      <c r="AL313" s="180">
        <v>0</v>
      </c>
      <c r="AM313">
        <v>1</v>
      </c>
    </row>
    <row r="314" spans="1:39" x14ac:dyDescent="0.25">
      <c r="A314" s="180" t="s">
        <v>1834</v>
      </c>
      <c r="B314" s="180">
        <v>1</v>
      </c>
      <c r="C314" s="181">
        <v>46266</v>
      </c>
      <c r="D314" s="180" t="s">
        <v>152</v>
      </c>
      <c r="E314" s="180">
        <v>4</v>
      </c>
      <c r="F314" s="180" t="s">
        <v>19</v>
      </c>
      <c r="G314" s="180" t="s">
        <v>647</v>
      </c>
      <c r="H314" s="180">
        <v>4943</v>
      </c>
      <c r="I314" s="180" t="s">
        <v>648</v>
      </c>
      <c r="J314" s="180">
        <v>1253</v>
      </c>
      <c r="K314" s="180" t="s">
        <v>645</v>
      </c>
      <c r="L314" s="180" t="s">
        <v>646</v>
      </c>
      <c r="M314" s="180"/>
      <c r="N314" s="180"/>
      <c r="O314" s="180"/>
      <c r="P314" s="180"/>
      <c r="Q314" s="180"/>
      <c r="R314" s="180"/>
      <c r="S314" s="180"/>
      <c r="T314" s="180"/>
      <c r="U314" s="180"/>
      <c r="V314" s="180"/>
      <c r="W314" s="180"/>
      <c r="X314" s="180"/>
      <c r="Y314" s="180">
        <v>1373</v>
      </c>
      <c r="Z314" s="180" t="s">
        <v>429</v>
      </c>
      <c r="AA314" s="180" t="s">
        <v>430</v>
      </c>
      <c r="AB314" s="180">
        <v>23521.912</v>
      </c>
      <c r="AC314" s="180">
        <v>29148.466</v>
      </c>
      <c r="AD314" s="180">
        <v>1.6</v>
      </c>
      <c r="AE314" s="180">
        <v>0</v>
      </c>
      <c r="AF314" s="180">
        <v>1.6</v>
      </c>
      <c r="AG314" s="180">
        <v>0</v>
      </c>
      <c r="AH314" s="180">
        <v>37635.06</v>
      </c>
      <c r="AI314" s="180">
        <v>46637.55</v>
      </c>
      <c r="AJ314" s="180">
        <v>0</v>
      </c>
      <c r="AK314" s="180">
        <v>0</v>
      </c>
      <c r="AL314" s="180">
        <v>0</v>
      </c>
      <c r="AM314">
        <v>1</v>
      </c>
    </row>
    <row r="315" spans="1:39" x14ac:dyDescent="0.25">
      <c r="A315" s="180" t="s">
        <v>1834</v>
      </c>
      <c r="B315" s="180">
        <v>1</v>
      </c>
      <c r="C315" s="181">
        <v>46266</v>
      </c>
      <c r="D315" s="180" t="s">
        <v>152</v>
      </c>
      <c r="E315" s="180">
        <v>4</v>
      </c>
      <c r="F315" s="180" t="s">
        <v>19</v>
      </c>
      <c r="G315" s="180" t="s">
        <v>649</v>
      </c>
      <c r="H315" s="180">
        <v>4945</v>
      </c>
      <c r="I315" s="180" t="s">
        <v>650</v>
      </c>
      <c r="J315" s="180"/>
      <c r="K315" s="180"/>
      <c r="L315" s="180"/>
      <c r="M315" s="180"/>
      <c r="N315" s="180"/>
      <c r="O315" s="180"/>
      <c r="P315" s="180"/>
      <c r="Q315" s="180"/>
      <c r="R315" s="180"/>
      <c r="S315" s="180"/>
      <c r="T315" s="180"/>
      <c r="U315" s="180"/>
      <c r="V315" s="180"/>
      <c r="W315" s="180"/>
      <c r="X315" s="180"/>
      <c r="Y315" s="180">
        <v>1373</v>
      </c>
      <c r="Z315" s="180" t="s">
        <v>429</v>
      </c>
      <c r="AA315" s="180" t="s">
        <v>430</v>
      </c>
      <c r="AB315" s="180">
        <v>17402.475999999999</v>
      </c>
      <c r="AC315" s="180">
        <v>21574.098999999998</v>
      </c>
      <c r="AD315" s="180">
        <v>0.93330000000000002</v>
      </c>
      <c r="AE315" s="180">
        <v>6.6699999999999995E-2</v>
      </c>
      <c r="AF315" s="180">
        <v>1</v>
      </c>
      <c r="AG315" s="180">
        <v>0</v>
      </c>
      <c r="AH315" s="180">
        <v>17402.48</v>
      </c>
      <c r="AI315" s="180">
        <v>21574.1</v>
      </c>
      <c r="AJ315" s="180">
        <v>0</v>
      </c>
      <c r="AK315" s="180">
        <v>0</v>
      </c>
      <c r="AL315" s="180">
        <v>0</v>
      </c>
      <c r="AM315">
        <v>1</v>
      </c>
    </row>
    <row r="316" spans="1:39" x14ac:dyDescent="0.25">
      <c r="A316" s="180" t="s">
        <v>1834</v>
      </c>
      <c r="B316" s="180">
        <v>1</v>
      </c>
      <c r="C316" s="181">
        <v>46266</v>
      </c>
      <c r="D316" s="180" t="s">
        <v>152</v>
      </c>
      <c r="E316" s="180">
        <v>4</v>
      </c>
      <c r="F316" s="180" t="s">
        <v>19</v>
      </c>
      <c r="G316" s="180" t="s">
        <v>653</v>
      </c>
      <c r="H316" s="180">
        <v>5002</v>
      </c>
      <c r="I316" s="180" t="s">
        <v>654</v>
      </c>
      <c r="J316" s="180"/>
      <c r="K316" s="180"/>
      <c r="L316" s="180"/>
      <c r="M316" s="180"/>
      <c r="N316" s="180"/>
      <c r="O316" s="180"/>
      <c r="P316" s="180">
        <v>1085</v>
      </c>
      <c r="Q316" s="180" t="s">
        <v>641</v>
      </c>
      <c r="R316" s="180" t="s">
        <v>642</v>
      </c>
      <c r="S316" s="180"/>
      <c r="T316" s="180"/>
      <c r="U316" s="180"/>
      <c r="V316" s="180"/>
      <c r="W316" s="180"/>
      <c r="X316" s="180"/>
      <c r="Y316" s="180">
        <v>1373</v>
      </c>
      <c r="Z316" s="180" t="s">
        <v>429</v>
      </c>
      <c r="AA316" s="180" t="s">
        <v>430</v>
      </c>
      <c r="AB316" s="180">
        <v>19675.14</v>
      </c>
      <c r="AC316" s="180">
        <v>23806.921999999999</v>
      </c>
      <c r="AD316" s="180">
        <v>0.2</v>
      </c>
      <c r="AE316" s="180">
        <v>0</v>
      </c>
      <c r="AF316" s="180">
        <v>0.2</v>
      </c>
      <c r="AG316" s="180">
        <v>0</v>
      </c>
      <c r="AH316" s="180">
        <v>3935.03</v>
      </c>
      <c r="AI316" s="180">
        <v>4761.38</v>
      </c>
      <c r="AJ316" s="180">
        <v>0</v>
      </c>
      <c r="AK316" s="180">
        <v>0</v>
      </c>
      <c r="AL316" s="180">
        <v>0</v>
      </c>
      <c r="AM316">
        <v>1</v>
      </c>
    </row>
    <row r="317" spans="1:39" x14ac:dyDescent="0.25">
      <c r="A317" s="180" t="s">
        <v>1834</v>
      </c>
      <c r="B317" s="180">
        <v>1</v>
      </c>
      <c r="C317" s="181">
        <v>46266</v>
      </c>
      <c r="D317" s="180" t="s">
        <v>152</v>
      </c>
      <c r="E317" s="180">
        <v>4</v>
      </c>
      <c r="F317" s="180" t="s">
        <v>19</v>
      </c>
      <c r="G317" s="180" t="s">
        <v>1705</v>
      </c>
      <c r="H317" s="180">
        <v>5107</v>
      </c>
      <c r="I317" s="180" t="s">
        <v>1706</v>
      </c>
      <c r="J317" s="180">
        <v>1065</v>
      </c>
      <c r="K317" s="180" t="s">
        <v>497</v>
      </c>
      <c r="L317" s="180" t="s">
        <v>498</v>
      </c>
      <c r="M317" s="180"/>
      <c r="N317" s="180"/>
      <c r="O317" s="180"/>
      <c r="P317" s="180"/>
      <c r="Q317" s="180"/>
      <c r="R317" s="180"/>
      <c r="S317" s="180"/>
      <c r="T317" s="180"/>
      <c r="U317" s="180"/>
      <c r="V317" s="180"/>
      <c r="W317" s="180"/>
      <c r="X317" s="180"/>
      <c r="Y317" s="180">
        <v>1373</v>
      </c>
      <c r="Z317" s="180" t="s">
        <v>429</v>
      </c>
      <c r="AA317" s="180" t="s">
        <v>430</v>
      </c>
      <c r="AB317" s="180">
        <v>17717.7</v>
      </c>
      <c r="AC317" s="180">
        <v>21952.23</v>
      </c>
      <c r="AD317" s="180">
        <v>0.28570000000000001</v>
      </c>
      <c r="AE317" s="180">
        <v>0</v>
      </c>
      <c r="AF317" s="180">
        <v>0.28570000000000001</v>
      </c>
      <c r="AG317" s="180">
        <v>0</v>
      </c>
      <c r="AH317" s="180">
        <v>5062.2</v>
      </c>
      <c r="AI317" s="180">
        <v>6272.07</v>
      </c>
      <c r="AJ317" s="180">
        <v>0</v>
      </c>
      <c r="AK317" s="180">
        <v>0</v>
      </c>
      <c r="AL317" s="180">
        <v>0</v>
      </c>
      <c r="AM317">
        <v>1</v>
      </c>
    </row>
    <row r="318" spans="1:39" x14ac:dyDescent="0.25">
      <c r="A318" s="180" t="s">
        <v>1834</v>
      </c>
      <c r="B318" s="180">
        <v>1</v>
      </c>
      <c r="C318" s="181">
        <v>46266</v>
      </c>
      <c r="D318" s="180" t="s">
        <v>152</v>
      </c>
      <c r="E318" s="180">
        <v>4</v>
      </c>
      <c r="F318" s="180" t="s">
        <v>19</v>
      </c>
      <c r="G318" s="180" t="s">
        <v>655</v>
      </c>
      <c r="H318" s="180">
        <v>5108</v>
      </c>
      <c r="I318" s="180" t="s">
        <v>656</v>
      </c>
      <c r="J318" s="180">
        <v>1065</v>
      </c>
      <c r="K318" s="180" t="s">
        <v>497</v>
      </c>
      <c r="L318" s="180" t="s">
        <v>498</v>
      </c>
      <c r="M318" s="180"/>
      <c r="N318" s="180"/>
      <c r="O318" s="180"/>
      <c r="P318" s="180"/>
      <c r="Q318" s="180"/>
      <c r="R318" s="180"/>
      <c r="S318" s="180"/>
      <c r="T318" s="180"/>
      <c r="U318" s="180"/>
      <c r="V318" s="180"/>
      <c r="W318" s="180"/>
      <c r="X318" s="180"/>
      <c r="Y318" s="180">
        <v>1373</v>
      </c>
      <c r="Z318" s="180" t="s">
        <v>429</v>
      </c>
      <c r="AA318" s="180" t="s">
        <v>430</v>
      </c>
      <c r="AB318" s="180">
        <v>17717.7</v>
      </c>
      <c r="AC318" s="180">
        <v>21952.23</v>
      </c>
      <c r="AD318" s="180">
        <v>0.28570000000000001</v>
      </c>
      <c r="AE318" s="180">
        <v>0</v>
      </c>
      <c r="AF318" s="180">
        <v>0.28570000000000001</v>
      </c>
      <c r="AG318" s="180">
        <v>0</v>
      </c>
      <c r="AH318" s="180">
        <v>5062.2</v>
      </c>
      <c r="AI318" s="180">
        <v>6272.07</v>
      </c>
      <c r="AJ318" s="180">
        <v>0</v>
      </c>
      <c r="AK318" s="180">
        <v>0</v>
      </c>
      <c r="AL318" s="180">
        <v>0</v>
      </c>
      <c r="AM318">
        <v>1</v>
      </c>
    </row>
    <row r="319" spans="1:39" x14ac:dyDescent="0.25">
      <c r="A319" s="180" t="s">
        <v>1834</v>
      </c>
      <c r="B319" s="180">
        <v>1</v>
      </c>
      <c r="C319" s="181">
        <v>46266</v>
      </c>
      <c r="D319" s="180" t="s">
        <v>152</v>
      </c>
      <c r="E319" s="180">
        <v>4</v>
      </c>
      <c r="F319" s="180" t="s">
        <v>19</v>
      </c>
      <c r="G319" s="180" t="s">
        <v>1031</v>
      </c>
      <c r="H319" s="180">
        <v>5111</v>
      </c>
      <c r="I319" s="180" t="s">
        <v>1032</v>
      </c>
      <c r="J319" s="180">
        <v>1065</v>
      </c>
      <c r="K319" s="180" t="s">
        <v>497</v>
      </c>
      <c r="L319" s="180" t="s">
        <v>498</v>
      </c>
      <c r="M319" s="180"/>
      <c r="N319" s="180"/>
      <c r="O319" s="180"/>
      <c r="P319" s="180"/>
      <c r="Q319" s="180"/>
      <c r="R319" s="180"/>
      <c r="S319" s="180"/>
      <c r="T319" s="180"/>
      <c r="U319" s="180"/>
      <c r="V319" s="180"/>
      <c r="W319" s="180"/>
      <c r="X319" s="180"/>
      <c r="Y319" s="180">
        <v>1373</v>
      </c>
      <c r="Z319" s="180" t="s">
        <v>429</v>
      </c>
      <c r="AA319" s="180" t="s">
        <v>430</v>
      </c>
      <c r="AB319" s="180">
        <v>17717.7</v>
      </c>
      <c r="AC319" s="180">
        <v>21952.23</v>
      </c>
      <c r="AD319" s="180">
        <v>0.28570000000000001</v>
      </c>
      <c r="AE319" s="180">
        <v>0</v>
      </c>
      <c r="AF319" s="180">
        <v>0.28570000000000001</v>
      </c>
      <c r="AG319" s="180">
        <v>0</v>
      </c>
      <c r="AH319" s="180">
        <v>5062.2</v>
      </c>
      <c r="AI319" s="180">
        <v>6272.07</v>
      </c>
      <c r="AJ319" s="180">
        <v>0</v>
      </c>
      <c r="AK319" s="180">
        <v>0</v>
      </c>
      <c r="AL319" s="180">
        <v>0</v>
      </c>
      <c r="AM319">
        <v>1</v>
      </c>
    </row>
    <row r="320" spans="1:39" x14ac:dyDescent="0.25">
      <c r="A320" s="180" t="s">
        <v>1834</v>
      </c>
      <c r="B320" s="180">
        <v>1</v>
      </c>
      <c r="C320" s="181">
        <v>46266</v>
      </c>
      <c r="D320" s="180" t="s">
        <v>152</v>
      </c>
      <c r="E320" s="180">
        <v>4</v>
      </c>
      <c r="F320" s="180" t="s">
        <v>19</v>
      </c>
      <c r="G320" s="180" t="s">
        <v>1155</v>
      </c>
      <c r="H320" s="180">
        <v>5626</v>
      </c>
      <c r="I320" s="180" t="s">
        <v>1156</v>
      </c>
      <c r="J320" s="180">
        <v>1161</v>
      </c>
      <c r="K320" s="180" t="s">
        <v>1157</v>
      </c>
      <c r="L320" s="180" t="s">
        <v>1158</v>
      </c>
      <c r="M320" s="180"/>
      <c r="N320" s="180"/>
      <c r="O320" s="180"/>
      <c r="P320" s="180">
        <v>1073</v>
      </c>
      <c r="Q320" s="180" t="s">
        <v>1159</v>
      </c>
      <c r="R320" s="180" t="s">
        <v>1160</v>
      </c>
      <c r="S320" s="180"/>
      <c r="T320" s="180"/>
      <c r="U320" s="180"/>
      <c r="V320" s="180"/>
      <c r="W320" s="180"/>
      <c r="X320" s="180"/>
      <c r="Y320" s="180">
        <v>1370</v>
      </c>
      <c r="Z320" s="180" t="s">
        <v>443</v>
      </c>
      <c r="AA320" s="180" t="s">
        <v>444</v>
      </c>
      <c r="AB320" s="180">
        <v>12810.056</v>
      </c>
      <c r="AC320" s="180">
        <v>15871.66</v>
      </c>
      <c r="AD320" s="180">
        <v>1</v>
      </c>
      <c r="AE320" s="180">
        <v>0</v>
      </c>
      <c r="AF320" s="180">
        <v>1</v>
      </c>
      <c r="AG320" s="180">
        <v>0</v>
      </c>
      <c r="AH320" s="180">
        <v>12810.06</v>
      </c>
      <c r="AI320" s="180">
        <v>15871.66</v>
      </c>
      <c r="AJ320" s="180">
        <v>0</v>
      </c>
      <c r="AK320" s="180">
        <v>0</v>
      </c>
      <c r="AL320" s="180">
        <v>0</v>
      </c>
      <c r="AM320">
        <v>1</v>
      </c>
    </row>
    <row r="321" spans="1:39" x14ac:dyDescent="0.25">
      <c r="A321" s="180" t="s">
        <v>1834</v>
      </c>
      <c r="B321" s="180">
        <v>1</v>
      </c>
      <c r="C321" s="181">
        <v>46266</v>
      </c>
      <c r="D321" s="180" t="s">
        <v>152</v>
      </c>
      <c r="E321" s="180">
        <v>4</v>
      </c>
      <c r="F321" s="180" t="s">
        <v>19</v>
      </c>
      <c r="G321" s="180" t="s">
        <v>663</v>
      </c>
      <c r="H321" s="180">
        <v>5630</v>
      </c>
      <c r="I321" s="180" t="s">
        <v>664</v>
      </c>
      <c r="J321" s="180">
        <v>1449</v>
      </c>
      <c r="K321" s="180" t="s">
        <v>661</v>
      </c>
      <c r="L321" s="180" t="s">
        <v>662</v>
      </c>
      <c r="M321" s="180"/>
      <c r="N321" s="180"/>
      <c r="O321" s="180"/>
      <c r="P321" s="180"/>
      <c r="Q321" s="180"/>
      <c r="R321" s="180"/>
      <c r="S321" s="180"/>
      <c r="T321" s="180"/>
      <c r="U321" s="180"/>
      <c r="V321" s="180"/>
      <c r="W321" s="180"/>
      <c r="X321" s="180"/>
      <c r="Y321" s="180">
        <v>1370</v>
      </c>
      <c r="Z321" s="180" t="s">
        <v>443</v>
      </c>
      <c r="AA321" s="180" t="s">
        <v>444</v>
      </c>
      <c r="AB321" s="180">
        <v>8263.5280000000002</v>
      </c>
      <c r="AC321" s="180">
        <v>10973.965</v>
      </c>
      <c r="AD321" s="180">
        <v>1</v>
      </c>
      <c r="AE321" s="180">
        <v>0</v>
      </c>
      <c r="AF321" s="180">
        <v>1</v>
      </c>
      <c r="AG321" s="180">
        <v>0</v>
      </c>
      <c r="AH321" s="180">
        <v>8263.5300000000007</v>
      </c>
      <c r="AI321" s="180">
        <v>10973.97</v>
      </c>
      <c r="AJ321" s="180">
        <v>1</v>
      </c>
      <c r="AK321" s="180">
        <v>1</v>
      </c>
      <c r="AL321" s="180">
        <v>0</v>
      </c>
      <c r="AM321">
        <v>1</v>
      </c>
    </row>
    <row r="322" spans="1:39" x14ac:dyDescent="0.25">
      <c r="A322" s="180" t="s">
        <v>1834</v>
      </c>
      <c r="B322" s="180">
        <v>1</v>
      </c>
      <c r="C322" s="181">
        <v>46266</v>
      </c>
      <c r="D322" s="180" t="s">
        <v>152</v>
      </c>
      <c r="E322" s="180">
        <v>4</v>
      </c>
      <c r="F322" s="180" t="s">
        <v>19</v>
      </c>
      <c r="G322" s="180" t="s">
        <v>671</v>
      </c>
      <c r="H322" s="180">
        <v>5634</v>
      </c>
      <c r="I322" s="180" t="s">
        <v>672</v>
      </c>
      <c r="J322" s="180">
        <v>1076</v>
      </c>
      <c r="K322" s="180" t="s">
        <v>669</v>
      </c>
      <c r="L322" s="180" t="s">
        <v>670</v>
      </c>
      <c r="M322" s="180"/>
      <c r="N322" s="180"/>
      <c r="O322" s="180"/>
      <c r="P322" s="180"/>
      <c r="Q322" s="180"/>
      <c r="R322" s="180"/>
      <c r="S322" s="180"/>
      <c r="T322" s="180"/>
      <c r="U322" s="180"/>
      <c r="V322" s="180"/>
      <c r="W322" s="180"/>
      <c r="X322" s="180"/>
      <c r="Y322" s="180">
        <v>1369</v>
      </c>
      <c r="Z322" s="180" t="s">
        <v>397</v>
      </c>
      <c r="AA322" s="180" t="s">
        <v>398</v>
      </c>
      <c r="AB322" s="180">
        <v>6561.2129999999997</v>
      </c>
      <c r="AC322" s="180">
        <v>7939.067</v>
      </c>
      <c r="AD322" s="180">
        <v>1</v>
      </c>
      <c r="AE322" s="180">
        <v>0</v>
      </c>
      <c r="AF322" s="180">
        <v>1</v>
      </c>
      <c r="AG322" s="180">
        <v>0</v>
      </c>
      <c r="AH322" s="180">
        <v>6561.21</v>
      </c>
      <c r="AI322" s="180">
        <v>7939.07</v>
      </c>
      <c r="AJ322" s="180">
        <v>0</v>
      </c>
      <c r="AK322" s="180">
        <v>0</v>
      </c>
      <c r="AL322" s="180">
        <v>0</v>
      </c>
      <c r="AM322">
        <v>1</v>
      </c>
    </row>
    <row r="323" spans="1:39" x14ac:dyDescent="0.25">
      <c r="A323" s="180" t="s">
        <v>1834</v>
      </c>
      <c r="B323" s="180">
        <v>1</v>
      </c>
      <c r="C323" s="181">
        <v>46266</v>
      </c>
      <c r="D323" s="180" t="s">
        <v>152</v>
      </c>
      <c r="E323" s="180">
        <v>4</v>
      </c>
      <c r="F323" s="180" t="s">
        <v>19</v>
      </c>
      <c r="G323" s="180" t="s">
        <v>1163</v>
      </c>
      <c r="H323" s="180">
        <v>5679</v>
      </c>
      <c r="I323" s="180" t="s">
        <v>1164</v>
      </c>
      <c r="J323" s="180">
        <v>1413</v>
      </c>
      <c r="K323" s="180" t="s">
        <v>377</v>
      </c>
      <c r="L323" s="180" t="s">
        <v>378</v>
      </c>
      <c r="M323" s="180"/>
      <c r="N323" s="180"/>
      <c r="O323" s="180"/>
      <c r="P323" s="180"/>
      <c r="Q323" s="180"/>
      <c r="R323" s="180"/>
      <c r="S323" s="180"/>
      <c r="T323" s="180"/>
      <c r="U323" s="180"/>
      <c r="V323" s="180"/>
      <c r="W323" s="180"/>
      <c r="X323" s="180"/>
      <c r="Y323" s="180">
        <v>1374</v>
      </c>
      <c r="Z323" s="180" t="s">
        <v>379</v>
      </c>
      <c r="AA323" s="180" t="s">
        <v>380</v>
      </c>
      <c r="AB323" s="180">
        <v>77698.627999999997</v>
      </c>
      <c r="AC323" s="180">
        <v>98599.551000000007</v>
      </c>
      <c r="AD323" s="180">
        <v>0.1</v>
      </c>
      <c r="AE323" s="180">
        <v>0</v>
      </c>
      <c r="AF323" s="180">
        <v>0.1</v>
      </c>
      <c r="AG323" s="180">
        <v>0</v>
      </c>
      <c r="AH323" s="180">
        <v>7769.86</v>
      </c>
      <c r="AI323" s="180">
        <v>9859.9599999999991</v>
      </c>
      <c r="AJ323" s="180">
        <v>0</v>
      </c>
      <c r="AK323" s="180">
        <v>0</v>
      </c>
      <c r="AL323" s="180">
        <v>0</v>
      </c>
      <c r="AM323">
        <v>1</v>
      </c>
    </row>
    <row r="324" spans="1:39" x14ac:dyDescent="0.25">
      <c r="A324" s="180" t="s">
        <v>1834</v>
      </c>
      <c r="B324" s="180">
        <v>1</v>
      </c>
      <c r="C324" s="181">
        <v>46266</v>
      </c>
      <c r="D324" s="180" t="s">
        <v>152</v>
      </c>
      <c r="E324" s="180">
        <v>4</v>
      </c>
      <c r="F324" s="180" t="s">
        <v>19</v>
      </c>
      <c r="G324" s="180" t="s">
        <v>1261</v>
      </c>
      <c r="H324" s="180">
        <v>6012</v>
      </c>
      <c r="I324" s="180" t="s">
        <v>1262</v>
      </c>
      <c r="J324" s="180">
        <v>1194</v>
      </c>
      <c r="K324" s="180" t="s">
        <v>353</v>
      </c>
      <c r="L324" s="180" t="s">
        <v>354</v>
      </c>
      <c r="M324" s="180"/>
      <c r="N324" s="180"/>
      <c r="O324" s="180"/>
      <c r="P324" s="180">
        <v>1098</v>
      </c>
      <c r="Q324" s="180" t="s">
        <v>355</v>
      </c>
      <c r="R324" s="180" t="s">
        <v>356</v>
      </c>
      <c r="S324" s="180"/>
      <c r="T324" s="180"/>
      <c r="U324" s="180"/>
      <c r="V324" s="180"/>
      <c r="W324" s="180"/>
      <c r="X324" s="180"/>
      <c r="Y324" s="180">
        <v>1375</v>
      </c>
      <c r="Z324" s="180" t="s">
        <v>357</v>
      </c>
      <c r="AA324" s="180" t="s">
        <v>358</v>
      </c>
      <c r="AB324" s="180">
        <v>49213.37</v>
      </c>
      <c r="AC324" s="180">
        <v>60975.368000000002</v>
      </c>
      <c r="AD324" s="180">
        <v>0.16669999999999999</v>
      </c>
      <c r="AE324" s="180">
        <v>0</v>
      </c>
      <c r="AF324" s="180">
        <v>0.16669999999999999</v>
      </c>
      <c r="AG324" s="180">
        <v>0</v>
      </c>
      <c r="AH324" s="180">
        <v>8202.23</v>
      </c>
      <c r="AI324" s="180">
        <v>10162.56</v>
      </c>
      <c r="AJ324" s="180">
        <v>0</v>
      </c>
      <c r="AK324" s="180">
        <v>0</v>
      </c>
      <c r="AL324" s="180">
        <v>0</v>
      </c>
      <c r="AM324">
        <v>1</v>
      </c>
    </row>
    <row r="325" spans="1:39" x14ac:dyDescent="0.25">
      <c r="A325" s="180" t="s">
        <v>1834</v>
      </c>
      <c r="B325" s="180">
        <v>1</v>
      </c>
      <c r="C325" s="181">
        <v>46266</v>
      </c>
      <c r="D325" s="180" t="s">
        <v>152</v>
      </c>
      <c r="E325" s="180">
        <v>4</v>
      </c>
      <c r="F325" s="180" t="s">
        <v>19</v>
      </c>
      <c r="G325" s="180" t="s">
        <v>1037</v>
      </c>
      <c r="H325" s="180">
        <v>6029</v>
      </c>
      <c r="I325" s="180" t="s">
        <v>1038</v>
      </c>
      <c r="J325" s="180">
        <v>1194</v>
      </c>
      <c r="K325" s="180" t="s">
        <v>353</v>
      </c>
      <c r="L325" s="180" t="s">
        <v>354</v>
      </c>
      <c r="M325" s="180"/>
      <c r="N325" s="180"/>
      <c r="O325" s="180"/>
      <c r="P325" s="180">
        <v>1098</v>
      </c>
      <c r="Q325" s="180" t="s">
        <v>355</v>
      </c>
      <c r="R325" s="180" t="s">
        <v>356</v>
      </c>
      <c r="S325" s="180"/>
      <c r="T325" s="180"/>
      <c r="U325" s="180"/>
      <c r="V325" s="180"/>
      <c r="W325" s="180"/>
      <c r="X325" s="180"/>
      <c r="Y325" s="180">
        <v>1375</v>
      </c>
      <c r="Z325" s="180" t="s">
        <v>357</v>
      </c>
      <c r="AA325" s="180" t="s">
        <v>358</v>
      </c>
      <c r="AB325" s="180">
        <v>49213.37</v>
      </c>
      <c r="AC325" s="180">
        <v>60975.368000000002</v>
      </c>
      <c r="AD325" s="180">
        <v>0.16669999999999999</v>
      </c>
      <c r="AE325" s="180">
        <v>0</v>
      </c>
      <c r="AF325" s="180">
        <v>0.16669999999999999</v>
      </c>
      <c r="AG325" s="180">
        <v>0</v>
      </c>
      <c r="AH325" s="180">
        <v>8202.23</v>
      </c>
      <c r="AI325" s="180">
        <v>10162.56</v>
      </c>
      <c r="AJ325" s="180">
        <v>0</v>
      </c>
      <c r="AK325" s="180">
        <v>0</v>
      </c>
      <c r="AL325" s="180">
        <v>0</v>
      </c>
      <c r="AM325">
        <v>1</v>
      </c>
    </row>
    <row r="326" spans="1:39" x14ac:dyDescent="0.25">
      <c r="A326" s="180" t="s">
        <v>1834</v>
      </c>
      <c r="B326" s="180">
        <v>1</v>
      </c>
      <c r="C326" s="181">
        <v>46266</v>
      </c>
      <c r="D326" s="180" t="s">
        <v>152</v>
      </c>
      <c r="E326" s="180">
        <v>4</v>
      </c>
      <c r="F326" s="180" t="s">
        <v>19</v>
      </c>
      <c r="G326" s="180" t="s">
        <v>711</v>
      </c>
      <c r="H326" s="180">
        <v>6183</v>
      </c>
      <c r="I326" s="180" t="s">
        <v>712</v>
      </c>
      <c r="J326" s="180">
        <v>1454</v>
      </c>
      <c r="K326" s="180" t="s">
        <v>703</v>
      </c>
      <c r="L326" s="180" t="s">
        <v>704</v>
      </c>
      <c r="M326" s="180"/>
      <c r="N326" s="180"/>
      <c r="O326" s="180"/>
      <c r="P326" s="180">
        <v>1075</v>
      </c>
      <c r="Q326" s="180" t="s">
        <v>705</v>
      </c>
      <c r="R326" s="180" t="s">
        <v>706</v>
      </c>
      <c r="S326" s="180"/>
      <c r="T326" s="180"/>
      <c r="U326" s="180"/>
      <c r="V326" s="180"/>
      <c r="W326" s="180"/>
      <c r="X326" s="180"/>
      <c r="Y326" s="180">
        <v>1370</v>
      </c>
      <c r="Z326" s="180" t="s">
        <v>443</v>
      </c>
      <c r="AA326" s="180" t="s">
        <v>444</v>
      </c>
      <c r="AB326" s="180">
        <v>10643.700999999999</v>
      </c>
      <c r="AC326" s="180">
        <v>13506.856</v>
      </c>
      <c r="AD326" s="180">
        <v>1</v>
      </c>
      <c r="AE326" s="180">
        <v>0</v>
      </c>
      <c r="AF326" s="180">
        <v>1</v>
      </c>
      <c r="AG326" s="180">
        <v>0</v>
      </c>
      <c r="AH326" s="180">
        <v>10643.7</v>
      </c>
      <c r="AI326" s="180">
        <v>13506.86</v>
      </c>
      <c r="AJ326" s="180">
        <v>0</v>
      </c>
      <c r="AK326" s="180">
        <v>0</v>
      </c>
      <c r="AL326" s="180">
        <v>0</v>
      </c>
      <c r="AM326">
        <v>1</v>
      </c>
    </row>
    <row r="327" spans="1:39" x14ac:dyDescent="0.25">
      <c r="A327" s="180" t="s">
        <v>1834</v>
      </c>
      <c r="B327" s="180">
        <v>1</v>
      </c>
      <c r="C327" s="181">
        <v>46266</v>
      </c>
      <c r="D327" s="180" t="s">
        <v>152</v>
      </c>
      <c r="E327" s="180">
        <v>4</v>
      </c>
      <c r="F327" s="180" t="s">
        <v>19</v>
      </c>
      <c r="G327" s="180" t="s">
        <v>723</v>
      </c>
      <c r="H327" s="180">
        <v>6189</v>
      </c>
      <c r="I327" s="180" t="s">
        <v>724</v>
      </c>
      <c r="J327" s="180">
        <v>1454</v>
      </c>
      <c r="K327" s="180" t="s">
        <v>703</v>
      </c>
      <c r="L327" s="180" t="s">
        <v>704</v>
      </c>
      <c r="M327" s="180"/>
      <c r="N327" s="180"/>
      <c r="O327" s="180"/>
      <c r="P327" s="180">
        <v>1074</v>
      </c>
      <c r="Q327" s="180" t="s">
        <v>717</v>
      </c>
      <c r="R327" s="180" t="s">
        <v>718</v>
      </c>
      <c r="S327" s="180"/>
      <c r="T327" s="180"/>
      <c r="U327" s="180"/>
      <c r="V327" s="180"/>
      <c r="W327" s="180"/>
      <c r="X327" s="180"/>
      <c r="Y327" s="180">
        <v>1370</v>
      </c>
      <c r="Z327" s="180" t="s">
        <v>443</v>
      </c>
      <c r="AA327" s="180" t="s">
        <v>444</v>
      </c>
      <c r="AB327" s="180">
        <v>7302.6030000000001</v>
      </c>
      <c r="AC327" s="180">
        <v>9047.9240000000009</v>
      </c>
      <c r="AD327" s="180">
        <v>1</v>
      </c>
      <c r="AE327" s="180">
        <v>0</v>
      </c>
      <c r="AF327" s="180">
        <v>1</v>
      </c>
      <c r="AG327" s="180">
        <v>0</v>
      </c>
      <c r="AH327" s="180">
        <v>7302.6</v>
      </c>
      <c r="AI327" s="180">
        <v>9047.92</v>
      </c>
      <c r="AJ327" s="180">
        <v>0</v>
      </c>
      <c r="AK327" s="180">
        <v>0</v>
      </c>
      <c r="AL327" s="180">
        <v>0</v>
      </c>
      <c r="AM327">
        <v>1</v>
      </c>
    </row>
    <row r="328" spans="1:39" x14ac:dyDescent="0.25">
      <c r="A328" s="180" t="s">
        <v>1834</v>
      </c>
      <c r="B328" s="180">
        <v>1</v>
      </c>
      <c r="C328" s="181">
        <v>46266</v>
      </c>
      <c r="D328" s="180" t="s">
        <v>152</v>
      </c>
      <c r="E328" s="180">
        <v>4</v>
      </c>
      <c r="F328" s="180" t="s">
        <v>19</v>
      </c>
      <c r="G328" s="180" t="s">
        <v>725</v>
      </c>
      <c r="H328" s="180">
        <v>6190</v>
      </c>
      <c r="I328" s="180" t="s">
        <v>726</v>
      </c>
      <c r="J328" s="180">
        <v>1454</v>
      </c>
      <c r="K328" s="180" t="s">
        <v>703</v>
      </c>
      <c r="L328" s="180" t="s">
        <v>704</v>
      </c>
      <c r="M328" s="180"/>
      <c r="N328" s="180"/>
      <c r="O328" s="180"/>
      <c r="P328" s="180">
        <v>1074</v>
      </c>
      <c r="Q328" s="180" t="s">
        <v>717</v>
      </c>
      <c r="R328" s="180" t="s">
        <v>718</v>
      </c>
      <c r="S328" s="180"/>
      <c r="T328" s="180"/>
      <c r="U328" s="180"/>
      <c r="V328" s="180"/>
      <c r="W328" s="180"/>
      <c r="X328" s="180"/>
      <c r="Y328" s="180">
        <v>1370</v>
      </c>
      <c r="Z328" s="180" t="s">
        <v>443</v>
      </c>
      <c r="AA328" s="180" t="s">
        <v>444</v>
      </c>
      <c r="AB328" s="180">
        <v>7071.9939999999997</v>
      </c>
      <c r="AC328" s="180">
        <v>8762.2000000000007</v>
      </c>
      <c r="AD328" s="180">
        <v>1</v>
      </c>
      <c r="AE328" s="180">
        <v>0</v>
      </c>
      <c r="AF328" s="180">
        <v>1</v>
      </c>
      <c r="AG328" s="180">
        <v>0</v>
      </c>
      <c r="AH328" s="180">
        <v>7071.99</v>
      </c>
      <c r="AI328" s="180">
        <v>8762.2000000000007</v>
      </c>
      <c r="AJ328" s="180">
        <v>0</v>
      </c>
      <c r="AK328" s="180">
        <v>0</v>
      </c>
      <c r="AL328" s="180">
        <v>0</v>
      </c>
      <c r="AM328">
        <v>1</v>
      </c>
    </row>
    <row r="329" spans="1:39" x14ac:dyDescent="0.25">
      <c r="A329" s="180" t="s">
        <v>1834</v>
      </c>
      <c r="B329" s="180">
        <v>1</v>
      </c>
      <c r="C329" s="181">
        <v>46266</v>
      </c>
      <c r="D329" s="180" t="s">
        <v>152</v>
      </c>
      <c r="E329" s="180">
        <v>4</v>
      </c>
      <c r="F329" s="180" t="s">
        <v>19</v>
      </c>
      <c r="G329" s="180" t="s">
        <v>733</v>
      </c>
      <c r="H329" s="180">
        <v>6208</v>
      </c>
      <c r="I329" s="180" t="s">
        <v>734</v>
      </c>
      <c r="J329" s="180">
        <v>1454</v>
      </c>
      <c r="K329" s="180" t="s">
        <v>703</v>
      </c>
      <c r="L329" s="180" t="s">
        <v>704</v>
      </c>
      <c r="M329" s="180"/>
      <c r="N329" s="180"/>
      <c r="O329" s="180"/>
      <c r="P329" s="180">
        <v>1075</v>
      </c>
      <c r="Q329" s="180" t="s">
        <v>705</v>
      </c>
      <c r="R329" s="180" t="s">
        <v>706</v>
      </c>
      <c r="S329" s="180"/>
      <c r="T329" s="180"/>
      <c r="U329" s="180"/>
      <c r="V329" s="180"/>
      <c r="W329" s="180"/>
      <c r="X329" s="180"/>
      <c r="Y329" s="180">
        <v>1370</v>
      </c>
      <c r="Z329" s="180" t="s">
        <v>443</v>
      </c>
      <c r="AA329" s="180" t="s">
        <v>444</v>
      </c>
      <c r="AB329" s="180">
        <v>10643.700999999999</v>
      </c>
      <c r="AC329" s="180">
        <v>13319.527</v>
      </c>
      <c r="AD329" s="180">
        <v>5</v>
      </c>
      <c r="AE329" s="180">
        <v>0</v>
      </c>
      <c r="AF329" s="180">
        <v>5</v>
      </c>
      <c r="AG329" s="180">
        <v>0</v>
      </c>
      <c r="AH329" s="180">
        <v>53218.5</v>
      </c>
      <c r="AI329" s="180">
        <v>66597.63</v>
      </c>
      <c r="AJ329" s="180">
        <v>1</v>
      </c>
      <c r="AK329" s="180">
        <v>5</v>
      </c>
      <c r="AL329" s="180">
        <v>0</v>
      </c>
      <c r="AM329">
        <v>1</v>
      </c>
    </row>
    <row r="330" spans="1:39" x14ac:dyDescent="0.25">
      <c r="A330" s="180" t="s">
        <v>1834</v>
      </c>
      <c r="B330" s="180">
        <v>1</v>
      </c>
      <c r="C330" s="181">
        <v>46266</v>
      </c>
      <c r="D330" s="180" t="s">
        <v>152</v>
      </c>
      <c r="E330" s="180">
        <v>4</v>
      </c>
      <c r="F330" s="180" t="s">
        <v>19</v>
      </c>
      <c r="G330" s="180" t="s">
        <v>735</v>
      </c>
      <c r="H330" s="180">
        <v>6209</v>
      </c>
      <c r="I330" s="180" t="s">
        <v>736</v>
      </c>
      <c r="J330" s="180">
        <v>1454</v>
      </c>
      <c r="K330" s="180" t="s">
        <v>703</v>
      </c>
      <c r="L330" s="180" t="s">
        <v>704</v>
      </c>
      <c r="M330" s="180"/>
      <c r="N330" s="180"/>
      <c r="O330" s="180"/>
      <c r="P330" s="180">
        <v>1074</v>
      </c>
      <c r="Q330" s="180" t="s">
        <v>717</v>
      </c>
      <c r="R330" s="180" t="s">
        <v>718</v>
      </c>
      <c r="S330" s="180"/>
      <c r="T330" s="180"/>
      <c r="U330" s="180"/>
      <c r="V330" s="180"/>
      <c r="W330" s="180"/>
      <c r="X330" s="180"/>
      <c r="Y330" s="180">
        <v>1370</v>
      </c>
      <c r="Z330" s="180" t="s">
        <v>443</v>
      </c>
      <c r="AA330" s="180" t="s">
        <v>444</v>
      </c>
      <c r="AB330" s="180">
        <v>7071.9939999999997</v>
      </c>
      <c r="AC330" s="180">
        <v>8696.1939999999995</v>
      </c>
      <c r="AD330" s="180">
        <v>3</v>
      </c>
      <c r="AE330" s="180">
        <v>0</v>
      </c>
      <c r="AF330" s="180">
        <v>3</v>
      </c>
      <c r="AG330" s="180">
        <v>0</v>
      </c>
      <c r="AH330" s="180">
        <v>21215.98</v>
      </c>
      <c r="AI330" s="180">
        <v>26088.58</v>
      </c>
      <c r="AJ330" s="180">
        <v>0</v>
      </c>
      <c r="AK330" s="180">
        <v>0</v>
      </c>
      <c r="AL330" s="180">
        <v>0</v>
      </c>
      <c r="AM330">
        <v>1</v>
      </c>
    </row>
    <row r="331" spans="1:39" x14ac:dyDescent="0.25">
      <c r="A331" s="180" t="s">
        <v>1834</v>
      </c>
      <c r="B331" s="180">
        <v>1</v>
      </c>
      <c r="C331" s="181">
        <v>46266</v>
      </c>
      <c r="D331" s="180" t="s">
        <v>152</v>
      </c>
      <c r="E331" s="180">
        <v>4</v>
      </c>
      <c r="F331" s="180" t="s">
        <v>19</v>
      </c>
      <c r="G331" s="180" t="s">
        <v>737</v>
      </c>
      <c r="H331" s="180">
        <v>6227</v>
      </c>
      <c r="I331" s="180" t="s">
        <v>738</v>
      </c>
      <c r="J331" s="180">
        <v>1463</v>
      </c>
      <c r="K331" s="180" t="s">
        <v>739</v>
      </c>
      <c r="L331" s="180" t="s">
        <v>740</v>
      </c>
      <c r="M331" s="180"/>
      <c r="N331" s="180"/>
      <c r="O331" s="180"/>
      <c r="P331" s="180"/>
      <c r="Q331" s="180"/>
      <c r="R331" s="180"/>
      <c r="S331" s="180"/>
      <c r="T331" s="180"/>
      <c r="U331" s="180"/>
      <c r="V331" s="180"/>
      <c r="W331" s="180"/>
      <c r="X331" s="180"/>
      <c r="Y331" s="180">
        <v>1369</v>
      </c>
      <c r="Z331" s="180" t="s">
        <v>397</v>
      </c>
      <c r="AA331" s="180" t="s">
        <v>398</v>
      </c>
      <c r="AB331" s="180">
        <v>31737.899000000001</v>
      </c>
      <c r="AC331" s="180">
        <v>39367.495999999999</v>
      </c>
      <c r="AD331" s="180">
        <v>2</v>
      </c>
      <c r="AE331" s="180">
        <v>0</v>
      </c>
      <c r="AF331" s="180">
        <v>2</v>
      </c>
      <c r="AG331" s="180">
        <v>0</v>
      </c>
      <c r="AH331" s="180">
        <v>63475.8</v>
      </c>
      <c r="AI331" s="180">
        <v>78734.990000000005</v>
      </c>
      <c r="AJ331" s="180">
        <v>0</v>
      </c>
      <c r="AK331" s="180">
        <v>0</v>
      </c>
      <c r="AL331" s="180">
        <v>0</v>
      </c>
      <c r="AM331">
        <v>1</v>
      </c>
    </row>
    <row r="332" spans="1:39" x14ac:dyDescent="0.25">
      <c r="A332" s="180" t="s">
        <v>1834</v>
      </c>
      <c r="B332" s="180">
        <v>1</v>
      </c>
      <c r="C332" s="181">
        <v>46266</v>
      </c>
      <c r="D332" s="180" t="s">
        <v>152</v>
      </c>
      <c r="E332" s="180">
        <v>4</v>
      </c>
      <c r="F332" s="180" t="s">
        <v>19</v>
      </c>
      <c r="G332" s="180" t="s">
        <v>741</v>
      </c>
      <c r="H332" s="180">
        <v>6238</v>
      </c>
      <c r="I332" s="180" t="s">
        <v>742</v>
      </c>
      <c r="J332" s="180">
        <v>1019</v>
      </c>
      <c r="K332" s="180" t="s">
        <v>269</v>
      </c>
      <c r="L332" s="180" t="s">
        <v>340</v>
      </c>
      <c r="M332" s="180"/>
      <c r="N332" s="180"/>
      <c r="O332" s="180"/>
      <c r="P332" s="180">
        <v>1021</v>
      </c>
      <c r="Q332" s="180" t="s">
        <v>743</v>
      </c>
      <c r="R332" s="180" t="s">
        <v>744</v>
      </c>
      <c r="S332" s="180"/>
      <c r="T332" s="180"/>
      <c r="U332" s="180"/>
      <c r="V332" s="180"/>
      <c r="W332" s="180"/>
      <c r="X332" s="180"/>
      <c r="Y332" s="180">
        <v>1376</v>
      </c>
      <c r="Z332" s="180" t="s">
        <v>363</v>
      </c>
      <c r="AA332" s="180" t="s">
        <v>364</v>
      </c>
      <c r="AB332" s="180">
        <v>0</v>
      </c>
      <c r="AC332" s="180">
        <v>0</v>
      </c>
      <c r="AD332" s="180">
        <v>0</v>
      </c>
      <c r="AE332" s="180">
        <v>0.25</v>
      </c>
      <c r="AF332" s="180">
        <v>0.25</v>
      </c>
      <c r="AG332" s="180">
        <v>0</v>
      </c>
      <c r="AH332" s="180">
        <v>0</v>
      </c>
      <c r="AI332" s="180">
        <v>0</v>
      </c>
      <c r="AJ332" s="180">
        <v>0</v>
      </c>
      <c r="AK332" s="180">
        <v>0</v>
      </c>
      <c r="AL332" s="180">
        <v>0</v>
      </c>
      <c r="AM332">
        <v>1</v>
      </c>
    </row>
    <row r="333" spans="1:39" x14ac:dyDescent="0.25">
      <c r="A333" s="180" t="s">
        <v>1834</v>
      </c>
      <c r="B333" s="180">
        <v>1</v>
      </c>
      <c r="C333" s="181">
        <v>46266</v>
      </c>
      <c r="D333" s="180" t="s">
        <v>152</v>
      </c>
      <c r="E333" s="180">
        <v>4</v>
      </c>
      <c r="F333" s="180" t="s">
        <v>19</v>
      </c>
      <c r="G333" s="180" t="s">
        <v>751</v>
      </c>
      <c r="H333" s="180">
        <v>6466</v>
      </c>
      <c r="I333" s="180" t="s">
        <v>752</v>
      </c>
      <c r="J333" s="180">
        <v>1414</v>
      </c>
      <c r="K333" s="180" t="s">
        <v>415</v>
      </c>
      <c r="L333" s="180" t="s">
        <v>416</v>
      </c>
      <c r="M333" s="180"/>
      <c r="N333" s="180"/>
      <c r="O333" s="180"/>
      <c r="P333" s="180">
        <v>1072</v>
      </c>
      <c r="Q333" s="180" t="s">
        <v>417</v>
      </c>
      <c r="R333" s="180" t="s">
        <v>418</v>
      </c>
      <c r="S333" s="180"/>
      <c r="T333" s="180"/>
      <c r="U333" s="180"/>
      <c r="V333" s="180"/>
      <c r="W333" s="180"/>
      <c r="X333" s="180"/>
      <c r="Y333" s="180">
        <v>1374</v>
      </c>
      <c r="Z333" s="180" t="s">
        <v>379</v>
      </c>
      <c r="AA333" s="180" t="s">
        <v>380</v>
      </c>
      <c r="AB333" s="180">
        <v>39273.093000000001</v>
      </c>
      <c r="AC333" s="180">
        <v>47913.175000000003</v>
      </c>
      <c r="AD333" s="180">
        <v>0.5</v>
      </c>
      <c r="AE333" s="180">
        <v>0</v>
      </c>
      <c r="AF333" s="180">
        <v>0.5</v>
      </c>
      <c r="AG333" s="180">
        <v>0</v>
      </c>
      <c r="AH333" s="180">
        <v>19636.55</v>
      </c>
      <c r="AI333" s="180">
        <v>23956.59</v>
      </c>
      <c r="AJ333" s="180">
        <v>2</v>
      </c>
      <c r="AK333" s="180">
        <v>0.25</v>
      </c>
      <c r="AL333" s="180">
        <v>0</v>
      </c>
      <c r="AM333">
        <v>1</v>
      </c>
    </row>
    <row r="334" spans="1:39" x14ac:dyDescent="0.25">
      <c r="A334" s="180" t="s">
        <v>1834</v>
      </c>
      <c r="B334" s="180">
        <v>1</v>
      </c>
      <c r="C334" s="181">
        <v>46266</v>
      </c>
      <c r="D334" s="180" t="s">
        <v>152</v>
      </c>
      <c r="E334" s="180">
        <v>4</v>
      </c>
      <c r="F334" s="180" t="s">
        <v>19</v>
      </c>
      <c r="G334" s="180" t="s">
        <v>761</v>
      </c>
      <c r="H334" s="180">
        <v>6655</v>
      </c>
      <c r="I334" s="180" t="s">
        <v>762</v>
      </c>
      <c r="J334" s="180">
        <v>1414</v>
      </c>
      <c r="K334" s="180" t="s">
        <v>415</v>
      </c>
      <c r="L334" s="180" t="s">
        <v>416</v>
      </c>
      <c r="M334" s="180"/>
      <c r="N334" s="180"/>
      <c r="O334" s="180"/>
      <c r="P334" s="180">
        <v>1072</v>
      </c>
      <c r="Q334" s="180" t="s">
        <v>417</v>
      </c>
      <c r="R334" s="180" t="s">
        <v>418</v>
      </c>
      <c r="S334" s="180"/>
      <c r="T334" s="180"/>
      <c r="U334" s="180"/>
      <c r="V334" s="180"/>
      <c r="W334" s="180"/>
      <c r="X334" s="180"/>
      <c r="Y334" s="180">
        <v>1374</v>
      </c>
      <c r="Z334" s="180" t="s">
        <v>379</v>
      </c>
      <c r="AA334" s="180" t="s">
        <v>380</v>
      </c>
      <c r="AB334" s="180">
        <v>30749.975999999999</v>
      </c>
      <c r="AC334" s="180">
        <v>37207.47</v>
      </c>
      <c r="AD334" s="180">
        <v>0.33329999999999999</v>
      </c>
      <c r="AE334" s="180">
        <v>0</v>
      </c>
      <c r="AF334" s="180">
        <v>0.33329999999999999</v>
      </c>
      <c r="AG334" s="180">
        <v>0</v>
      </c>
      <c r="AH334" s="180">
        <v>10249.99</v>
      </c>
      <c r="AI334" s="180">
        <v>12402.49</v>
      </c>
      <c r="AJ334" s="180">
        <v>0</v>
      </c>
      <c r="AK334" s="180">
        <v>0</v>
      </c>
      <c r="AL334" s="180">
        <v>0</v>
      </c>
      <c r="AM334">
        <v>1</v>
      </c>
    </row>
    <row r="335" spans="1:39" x14ac:dyDescent="0.25">
      <c r="A335" s="180" t="s">
        <v>1834</v>
      </c>
      <c r="B335" s="180">
        <v>1</v>
      </c>
      <c r="C335" s="181">
        <v>46266</v>
      </c>
      <c r="D335" s="180" t="s">
        <v>152</v>
      </c>
      <c r="E335" s="180">
        <v>4</v>
      </c>
      <c r="F335" s="180" t="s">
        <v>19</v>
      </c>
      <c r="G335" s="180" t="s">
        <v>775</v>
      </c>
      <c r="H335" s="180">
        <v>6875</v>
      </c>
      <c r="I335" s="180" t="s">
        <v>776</v>
      </c>
      <c r="J335" s="180">
        <v>1450</v>
      </c>
      <c r="K335" s="180" t="s">
        <v>677</v>
      </c>
      <c r="L335" s="180" t="s">
        <v>678</v>
      </c>
      <c r="M335" s="180"/>
      <c r="N335" s="180"/>
      <c r="O335" s="180"/>
      <c r="P335" s="180">
        <v>1078</v>
      </c>
      <c r="Q335" s="180" t="s">
        <v>773</v>
      </c>
      <c r="R335" s="180" t="s">
        <v>774</v>
      </c>
      <c r="S335" s="180"/>
      <c r="T335" s="180"/>
      <c r="U335" s="180"/>
      <c r="V335" s="180"/>
      <c r="W335" s="180"/>
      <c r="X335" s="180"/>
      <c r="Y335" s="180">
        <v>1370</v>
      </c>
      <c r="Z335" s="180" t="s">
        <v>443</v>
      </c>
      <c r="AA335" s="180" t="s">
        <v>444</v>
      </c>
      <c r="AB335" s="180">
        <v>4101.1379999999999</v>
      </c>
      <c r="AC335" s="180">
        <v>5085.4120000000003</v>
      </c>
      <c r="AD335" s="180">
        <v>1</v>
      </c>
      <c r="AE335" s="180">
        <v>0</v>
      </c>
      <c r="AF335" s="180">
        <v>1</v>
      </c>
      <c r="AG335" s="180">
        <v>0</v>
      </c>
      <c r="AH335" s="180">
        <v>4101.1400000000003</v>
      </c>
      <c r="AI335" s="180">
        <v>5085.41</v>
      </c>
      <c r="AJ335" s="180">
        <v>1</v>
      </c>
      <c r="AK335" s="180">
        <v>1</v>
      </c>
      <c r="AL335" s="180">
        <v>0</v>
      </c>
      <c r="AM335">
        <v>1</v>
      </c>
    </row>
    <row r="336" spans="1:39" x14ac:dyDescent="0.25">
      <c r="A336" s="180" t="s">
        <v>1834</v>
      </c>
      <c r="B336" s="180">
        <v>1</v>
      </c>
      <c r="C336" s="181">
        <v>46266</v>
      </c>
      <c r="D336" s="180" t="s">
        <v>152</v>
      </c>
      <c r="E336" s="180">
        <v>4</v>
      </c>
      <c r="F336" s="180" t="s">
        <v>19</v>
      </c>
      <c r="G336" s="180" t="s">
        <v>785</v>
      </c>
      <c r="H336" s="180">
        <v>7081</v>
      </c>
      <c r="I336" s="180" t="s">
        <v>786</v>
      </c>
      <c r="J336" s="180">
        <v>1450</v>
      </c>
      <c r="K336" s="180" t="s">
        <v>677</v>
      </c>
      <c r="L336" s="180" t="s">
        <v>678</v>
      </c>
      <c r="M336" s="180"/>
      <c r="N336" s="180"/>
      <c r="O336" s="180"/>
      <c r="P336" s="180">
        <v>1259</v>
      </c>
      <c r="Q336" s="180" t="s">
        <v>787</v>
      </c>
      <c r="R336" s="180" t="s">
        <v>788</v>
      </c>
      <c r="S336" s="180"/>
      <c r="T336" s="180"/>
      <c r="U336" s="180"/>
      <c r="V336" s="180"/>
      <c r="W336" s="180"/>
      <c r="X336" s="180"/>
      <c r="Y336" s="180">
        <v>1370</v>
      </c>
      <c r="Z336" s="180" t="s">
        <v>443</v>
      </c>
      <c r="AA336" s="180" t="s">
        <v>444</v>
      </c>
      <c r="AB336" s="180">
        <v>3776.1930000000002</v>
      </c>
      <c r="AC336" s="180">
        <v>4678.7020000000002</v>
      </c>
      <c r="AD336" s="180">
        <v>1</v>
      </c>
      <c r="AE336" s="180">
        <v>0</v>
      </c>
      <c r="AF336" s="180">
        <v>1</v>
      </c>
      <c r="AG336" s="180">
        <v>0</v>
      </c>
      <c r="AH336" s="180">
        <v>3776.19</v>
      </c>
      <c r="AI336" s="180">
        <v>4678.7</v>
      </c>
      <c r="AJ336" s="180">
        <v>0</v>
      </c>
      <c r="AK336" s="180">
        <v>0</v>
      </c>
      <c r="AL336" s="180">
        <v>0</v>
      </c>
      <c r="AM336">
        <v>1</v>
      </c>
    </row>
    <row r="337" spans="1:39" x14ac:dyDescent="0.25">
      <c r="A337" s="180" t="s">
        <v>1834</v>
      </c>
      <c r="B337" s="180">
        <v>1</v>
      </c>
      <c r="C337" s="181">
        <v>46266</v>
      </c>
      <c r="D337" s="180" t="s">
        <v>152</v>
      </c>
      <c r="E337" s="180">
        <v>4</v>
      </c>
      <c r="F337" s="180" t="s">
        <v>19</v>
      </c>
      <c r="G337" s="180" t="s">
        <v>811</v>
      </c>
      <c r="H337" s="180">
        <v>7377</v>
      </c>
      <c r="I337" s="180" t="s">
        <v>812</v>
      </c>
      <c r="J337" s="180"/>
      <c r="K337" s="180"/>
      <c r="L337" s="180"/>
      <c r="M337" s="180"/>
      <c r="N337" s="180"/>
      <c r="O337" s="180"/>
      <c r="P337" s="180">
        <v>1328</v>
      </c>
      <c r="Q337" s="180" t="s">
        <v>813</v>
      </c>
      <c r="R337" s="180" t="s">
        <v>814</v>
      </c>
      <c r="S337" s="180"/>
      <c r="T337" s="180"/>
      <c r="U337" s="180"/>
      <c r="V337" s="180"/>
      <c r="W337" s="180"/>
      <c r="X337" s="180"/>
      <c r="Y337" s="180">
        <v>1376</v>
      </c>
      <c r="Z337" s="180" t="s">
        <v>363</v>
      </c>
      <c r="AA337" s="180" t="s">
        <v>364</v>
      </c>
      <c r="AB337" s="180">
        <v>647380.16</v>
      </c>
      <c r="AC337" s="180">
        <v>802751.36</v>
      </c>
      <c r="AD337" s="180">
        <v>2.5000000000000001E-2</v>
      </c>
      <c r="AE337" s="180">
        <v>0</v>
      </c>
      <c r="AF337" s="180">
        <v>2.5000000000000001E-2</v>
      </c>
      <c r="AG337" s="180">
        <v>0</v>
      </c>
      <c r="AH337" s="180">
        <v>16184.5</v>
      </c>
      <c r="AI337" s="180">
        <v>20068.78</v>
      </c>
      <c r="AJ337" s="180">
        <v>1</v>
      </c>
      <c r="AK337" s="180">
        <v>0.03</v>
      </c>
      <c r="AL337" s="180">
        <v>0</v>
      </c>
      <c r="AM337">
        <v>1</v>
      </c>
    </row>
    <row r="338" spans="1:39" x14ac:dyDescent="0.25">
      <c r="A338" s="180" t="s">
        <v>1834</v>
      </c>
      <c r="B338" s="180">
        <v>1</v>
      </c>
      <c r="C338" s="181">
        <v>46266</v>
      </c>
      <c r="D338" s="180" t="s">
        <v>152</v>
      </c>
      <c r="E338" s="180">
        <v>4</v>
      </c>
      <c r="F338" s="180" t="s">
        <v>19</v>
      </c>
      <c r="G338" s="180" t="s">
        <v>1810</v>
      </c>
      <c r="H338" s="180">
        <v>7511</v>
      </c>
      <c r="I338" s="180" t="s">
        <v>1811</v>
      </c>
      <c r="J338" s="180">
        <v>1463</v>
      </c>
      <c r="K338" s="180" t="s">
        <v>739</v>
      </c>
      <c r="L338" s="180" t="s">
        <v>740</v>
      </c>
      <c r="M338" s="180"/>
      <c r="N338" s="180"/>
      <c r="O338" s="180"/>
      <c r="P338" s="180"/>
      <c r="Q338" s="180"/>
      <c r="R338" s="180"/>
      <c r="S338" s="180"/>
      <c r="T338" s="180"/>
      <c r="U338" s="180"/>
      <c r="V338" s="180"/>
      <c r="W338" s="180"/>
      <c r="X338" s="180"/>
      <c r="Y338" s="180">
        <v>1369</v>
      </c>
      <c r="Z338" s="180" t="s">
        <v>397</v>
      </c>
      <c r="AA338" s="180" t="s">
        <v>398</v>
      </c>
      <c r="AB338" s="180">
        <v>7130.3159999999998</v>
      </c>
      <c r="AC338" s="180">
        <v>7879</v>
      </c>
      <c r="AD338" s="180">
        <v>1</v>
      </c>
      <c r="AE338" s="180">
        <v>0</v>
      </c>
      <c r="AF338" s="180">
        <v>1</v>
      </c>
      <c r="AG338" s="180">
        <v>0</v>
      </c>
      <c r="AH338" s="180">
        <v>7130.32</v>
      </c>
      <c r="AI338" s="180">
        <v>7879</v>
      </c>
      <c r="AJ338" s="180">
        <v>0</v>
      </c>
      <c r="AK338" s="180">
        <v>0</v>
      </c>
      <c r="AL338" s="180">
        <v>0</v>
      </c>
      <c r="AM338">
        <v>1</v>
      </c>
    </row>
    <row r="339" spans="1:39" x14ac:dyDescent="0.25">
      <c r="A339" s="180" t="s">
        <v>1834</v>
      </c>
      <c r="B339" s="180">
        <v>1</v>
      </c>
      <c r="C339" s="181">
        <v>46266</v>
      </c>
      <c r="D339" s="180" t="s">
        <v>152</v>
      </c>
      <c r="E339" s="180">
        <v>4</v>
      </c>
      <c r="F339" s="180" t="s">
        <v>19</v>
      </c>
      <c r="G339" s="180" t="s">
        <v>1061</v>
      </c>
      <c r="H339" s="180">
        <v>7688</v>
      </c>
      <c r="I339" s="180" t="s">
        <v>1062</v>
      </c>
      <c r="J339" s="180">
        <v>1193</v>
      </c>
      <c r="K339" s="180" t="s">
        <v>549</v>
      </c>
      <c r="L339" s="180" t="s">
        <v>550</v>
      </c>
      <c r="M339" s="180"/>
      <c r="N339" s="180"/>
      <c r="O339" s="180"/>
      <c r="P339" s="180">
        <v>1098</v>
      </c>
      <c r="Q339" s="180" t="s">
        <v>355</v>
      </c>
      <c r="R339" s="180" t="s">
        <v>356</v>
      </c>
      <c r="S339" s="180"/>
      <c r="T339" s="180"/>
      <c r="U339" s="180"/>
      <c r="V339" s="180"/>
      <c r="W339" s="180"/>
      <c r="X339" s="180"/>
      <c r="Y339" s="180">
        <v>1375</v>
      </c>
      <c r="Z339" s="180" t="s">
        <v>357</v>
      </c>
      <c r="AA339" s="180" t="s">
        <v>358</v>
      </c>
      <c r="AB339" s="180">
        <v>45761.2</v>
      </c>
      <c r="AC339" s="180">
        <v>56698.127</v>
      </c>
      <c r="AD339" s="180">
        <v>0.1</v>
      </c>
      <c r="AE339" s="180">
        <v>0</v>
      </c>
      <c r="AF339" s="180">
        <v>0.1</v>
      </c>
      <c r="AG339" s="180">
        <v>0</v>
      </c>
      <c r="AH339" s="180">
        <v>4576.12</v>
      </c>
      <c r="AI339" s="180">
        <v>5669.81</v>
      </c>
      <c r="AJ339" s="180">
        <v>0</v>
      </c>
      <c r="AK339" s="180">
        <v>0</v>
      </c>
      <c r="AL339" s="180">
        <v>0</v>
      </c>
      <c r="AM339">
        <v>1</v>
      </c>
    </row>
    <row r="340" spans="1:39" x14ac:dyDescent="0.25">
      <c r="A340" s="180" t="s">
        <v>1834</v>
      </c>
      <c r="B340" s="180">
        <v>1</v>
      </c>
      <c r="C340" s="181">
        <v>46266</v>
      </c>
      <c r="D340" s="180" t="s">
        <v>152</v>
      </c>
      <c r="E340" s="180">
        <v>4</v>
      </c>
      <c r="F340" s="180" t="s">
        <v>19</v>
      </c>
      <c r="G340" s="180" t="s">
        <v>827</v>
      </c>
      <c r="H340" s="180">
        <v>7784</v>
      </c>
      <c r="I340" s="180" t="s">
        <v>828</v>
      </c>
      <c r="J340" s="180">
        <v>1193</v>
      </c>
      <c r="K340" s="180" t="s">
        <v>549</v>
      </c>
      <c r="L340" s="180" t="s">
        <v>550</v>
      </c>
      <c r="M340" s="180"/>
      <c r="N340" s="180"/>
      <c r="O340" s="180"/>
      <c r="P340" s="180">
        <v>1098</v>
      </c>
      <c r="Q340" s="180" t="s">
        <v>355</v>
      </c>
      <c r="R340" s="180" t="s">
        <v>356</v>
      </c>
      <c r="S340" s="180"/>
      <c r="T340" s="180"/>
      <c r="U340" s="180"/>
      <c r="V340" s="180"/>
      <c r="W340" s="180"/>
      <c r="X340" s="180"/>
      <c r="Y340" s="180">
        <v>1375</v>
      </c>
      <c r="Z340" s="180" t="s">
        <v>357</v>
      </c>
      <c r="AA340" s="180" t="s">
        <v>358</v>
      </c>
      <c r="AB340" s="180">
        <v>44998.512999999999</v>
      </c>
      <c r="AC340" s="180">
        <v>55310.800999999999</v>
      </c>
      <c r="AD340" s="180">
        <v>0.6</v>
      </c>
      <c r="AE340" s="180">
        <v>0</v>
      </c>
      <c r="AF340" s="180">
        <v>0.6</v>
      </c>
      <c r="AG340" s="180">
        <v>0</v>
      </c>
      <c r="AH340" s="180">
        <v>26999.11</v>
      </c>
      <c r="AI340" s="180">
        <v>33186.480000000003</v>
      </c>
      <c r="AJ340" s="180">
        <v>0</v>
      </c>
      <c r="AK340" s="180">
        <v>0</v>
      </c>
      <c r="AL340" s="180">
        <v>0</v>
      </c>
      <c r="AM340">
        <v>1</v>
      </c>
    </row>
    <row r="341" spans="1:39" x14ac:dyDescent="0.25">
      <c r="A341" s="180" t="s">
        <v>1834</v>
      </c>
      <c r="B341" s="180">
        <v>1</v>
      </c>
      <c r="C341" s="181">
        <v>46266</v>
      </c>
      <c r="D341" s="180" t="s">
        <v>152</v>
      </c>
      <c r="E341" s="180">
        <v>4</v>
      </c>
      <c r="F341" s="180" t="s">
        <v>19</v>
      </c>
      <c r="G341" s="180" t="s">
        <v>1063</v>
      </c>
      <c r="H341" s="180">
        <v>7875</v>
      </c>
      <c r="I341" s="180" t="s">
        <v>1064</v>
      </c>
      <c r="J341" s="180">
        <v>1193</v>
      </c>
      <c r="K341" s="180" t="s">
        <v>549</v>
      </c>
      <c r="L341" s="180" t="s">
        <v>550</v>
      </c>
      <c r="M341" s="180"/>
      <c r="N341" s="180"/>
      <c r="O341" s="180"/>
      <c r="P341" s="180">
        <v>1098</v>
      </c>
      <c r="Q341" s="180" t="s">
        <v>355</v>
      </c>
      <c r="R341" s="180" t="s">
        <v>356</v>
      </c>
      <c r="S341" s="180"/>
      <c r="T341" s="180"/>
      <c r="U341" s="180"/>
      <c r="V341" s="180"/>
      <c r="W341" s="180"/>
      <c r="X341" s="180"/>
      <c r="Y341" s="180">
        <v>1375</v>
      </c>
      <c r="Z341" s="180" t="s">
        <v>357</v>
      </c>
      <c r="AA341" s="180" t="s">
        <v>358</v>
      </c>
      <c r="AB341" s="180">
        <v>44845.976000000002</v>
      </c>
      <c r="AC341" s="180">
        <v>55564.165000000001</v>
      </c>
      <c r="AD341" s="180">
        <v>0.5</v>
      </c>
      <c r="AE341" s="180">
        <v>0</v>
      </c>
      <c r="AF341" s="180">
        <v>0.5</v>
      </c>
      <c r="AG341" s="180">
        <v>0</v>
      </c>
      <c r="AH341" s="180">
        <v>22422.99</v>
      </c>
      <c r="AI341" s="180">
        <v>27782.080000000002</v>
      </c>
      <c r="AJ341" s="180">
        <v>0</v>
      </c>
      <c r="AK341" s="180">
        <v>0</v>
      </c>
      <c r="AL341" s="180">
        <v>0</v>
      </c>
      <c r="AM341">
        <v>1</v>
      </c>
    </row>
    <row r="342" spans="1:39" x14ac:dyDescent="0.25">
      <c r="A342" s="180" t="s">
        <v>1834</v>
      </c>
      <c r="B342" s="180">
        <v>1</v>
      </c>
      <c r="C342" s="181">
        <v>46266</v>
      </c>
      <c r="D342" s="180" t="s">
        <v>152</v>
      </c>
      <c r="E342" s="180">
        <v>4</v>
      </c>
      <c r="F342" s="180" t="s">
        <v>19</v>
      </c>
      <c r="G342" s="180" t="s">
        <v>1213</v>
      </c>
      <c r="H342" s="180">
        <v>8049</v>
      </c>
      <c r="I342" s="180" t="s">
        <v>1214</v>
      </c>
      <c r="J342" s="180">
        <v>1162</v>
      </c>
      <c r="K342" s="180" t="s">
        <v>1211</v>
      </c>
      <c r="L342" s="180" t="s">
        <v>1212</v>
      </c>
      <c r="M342" s="180"/>
      <c r="N342" s="180"/>
      <c r="O342" s="180"/>
      <c r="P342" s="180">
        <v>1073</v>
      </c>
      <c r="Q342" s="180" t="s">
        <v>1159</v>
      </c>
      <c r="R342" s="180" t="s">
        <v>1160</v>
      </c>
      <c r="S342" s="180"/>
      <c r="T342" s="180"/>
      <c r="U342" s="180"/>
      <c r="V342" s="180"/>
      <c r="W342" s="180"/>
      <c r="X342" s="180"/>
      <c r="Y342" s="180">
        <v>1370</v>
      </c>
      <c r="Z342" s="180" t="s">
        <v>443</v>
      </c>
      <c r="AA342" s="180" t="s">
        <v>444</v>
      </c>
      <c r="AB342" s="180">
        <v>12810.056</v>
      </c>
      <c r="AC342" s="180">
        <v>16255.962</v>
      </c>
      <c r="AD342" s="180">
        <v>1</v>
      </c>
      <c r="AE342" s="180">
        <v>0</v>
      </c>
      <c r="AF342" s="180">
        <v>1</v>
      </c>
      <c r="AG342" s="180">
        <v>0</v>
      </c>
      <c r="AH342" s="180">
        <v>12810.06</v>
      </c>
      <c r="AI342" s="180">
        <v>16255.96</v>
      </c>
      <c r="AJ342" s="180">
        <v>0</v>
      </c>
      <c r="AK342" s="180">
        <v>0</v>
      </c>
      <c r="AL342" s="180">
        <v>0</v>
      </c>
      <c r="AM342">
        <v>1</v>
      </c>
    </row>
    <row r="343" spans="1:39" x14ac:dyDescent="0.25">
      <c r="A343" s="180" t="s">
        <v>1834</v>
      </c>
      <c r="B343" s="180">
        <v>1</v>
      </c>
      <c r="C343" s="181">
        <v>46266</v>
      </c>
      <c r="D343" s="180" t="s">
        <v>152</v>
      </c>
      <c r="E343" s="180">
        <v>4</v>
      </c>
      <c r="F343" s="180" t="s">
        <v>19</v>
      </c>
      <c r="G343" s="180" t="s">
        <v>1271</v>
      </c>
      <c r="H343" s="180">
        <v>8056</v>
      </c>
      <c r="I343" s="180" t="s">
        <v>1272</v>
      </c>
      <c r="J343" s="180">
        <v>1194</v>
      </c>
      <c r="K343" s="180" t="s">
        <v>353</v>
      </c>
      <c r="L343" s="180" t="s">
        <v>354</v>
      </c>
      <c r="M343" s="180"/>
      <c r="N343" s="180"/>
      <c r="O343" s="180"/>
      <c r="P343" s="180"/>
      <c r="Q343" s="180"/>
      <c r="R343" s="180"/>
      <c r="S343" s="180"/>
      <c r="T343" s="180"/>
      <c r="U343" s="180"/>
      <c r="V343" s="180"/>
      <c r="W343" s="180"/>
      <c r="X343" s="180"/>
      <c r="Y343" s="180">
        <v>1375</v>
      </c>
      <c r="Z343" s="180" t="s">
        <v>357</v>
      </c>
      <c r="AA343" s="180" t="s">
        <v>358</v>
      </c>
      <c r="AB343" s="180">
        <v>19027.7</v>
      </c>
      <c r="AC343" s="180">
        <v>23023.517</v>
      </c>
      <c r="AD343" s="180">
        <v>1</v>
      </c>
      <c r="AE343" s="180">
        <v>0</v>
      </c>
      <c r="AF343" s="180">
        <v>1</v>
      </c>
      <c r="AG343" s="180">
        <v>0</v>
      </c>
      <c r="AH343" s="180">
        <v>19027.7</v>
      </c>
      <c r="AI343" s="180">
        <v>23023.52</v>
      </c>
      <c r="AJ343" s="180">
        <v>1</v>
      </c>
      <c r="AK343" s="180">
        <v>1</v>
      </c>
      <c r="AL343" s="180">
        <v>0</v>
      </c>
      <c r="AM343">
        <v>1</v>
      </c>
    </row>
    <row r="344" spans="1:39" x14ac:dyDescent="0.25">
      <c r="A344" s="180" t="s">
        <v>1834</v>
      </c>
      <c r="B344" s="180">
        <v>1</v>
      </c>
      <c r="C344" s="181">
        <v>46266</v>
      </c>
      <c r="D344" s="180" t="s">
        <v>152</v>
      </c>
      <c r="E344" s="180">
        <v>4</v>
      </c>
      <c r="F344" s="180" t="s">
        <v>19</v>
      </c>
      <c r="G344" s="180" t="s">
        <v>835</v>
      </c>
      <c r="H344" s="180">
        <v>8130</v>
      </c>
      <c r="I344" s="180" t="s">
        <v>836</v>
      </c>
      <c r="J344" s="180">
        <v>1006</v>
      </c>
      <c r="K344" s="180" t="s">
        <v>393</v>
      </c>
      <c r="L344" s="180" t="s">
        <v>394</v>
      </c>
      <c r="M344" s="180"/>
      <c r="N344" s="180"/>
      <c r="O344" s="180"/>
      <c r="P344" s="180">
        <v>1005</v>
      </c>
      <c r="Q344" s="180" t="s">
        <v>625</v>
      </c>
      <c r="R344" s="180" t="s">
        <v>626</v>
      </c>
      <c r="S344" s="180"/>
      <c r="T344" s="180"/>
      <c r="U344" s="180"/>
      <c r="V344" s="180"/>
      <c r="W344" s="180"/>
      <c r="X344" s="180"/>
      <c r="Y344" s="180">
        <v>1369</v>
      </c>
      <c r="Z344" s="180" t="s">
        <v>397</v>
      </c>
      <c r="AA344" s="180" t="s">
        <v>398</v>
      </c>
      <c r="AB344" s="180">
        <v>13208.811</v>
      </c>
      <c r="AC344" s="180">
        <v>16365.717000000001</v>
      </c>
      <c r="AD344" s="180">
        <v>4</v>
      </c>
      <c r="AE344" s="180">
        <v>0</v>
      </c>
      <c r="AF344" s="180">
        <v>4</v>
      </c>
      <c r="AG344" s="180">
        <v>0</v>
      </c>
      <c r="AH344" s="180">
        <v>52835.24</v>
      </c>
      <c r="AI344" s="180">
        <v>65462.87</v>
      </c>
      <c r="AJ344" s="180">
        <v>1</v>
      </c>
      <c r="AK344" s="180">
        <v>4</v>
      </c>
      <c r="AL344" s="180">
        <v>0</v>
      </c>
      <c r="AM344">
        <v>1</v>
      </c>
    </row>
    <row r="345" spans="1:39" x14ac:dyDescent="0.25">
      <c r="A345" s="180" t="s">
        <v>1834</v>
      </c>
      <c r="B345" s="180">
        <v>1</v>
      </c>
      <c r="C345" s="181">
        <v>46266</v>
      </c>
      <c r="D345" s="180" t="s">
        <v>152</v>
      </c>
      <c r="E345" s="180">
        <v>4</v>
      </c>
      <c r="F345" s="180" t="s">
        <v>19</v>
      </c>
      <c r="G345" s="180" t="s">
        <v>839</v>
      </c>
      <c r="H345" s="180">
        <v>8134</v>
      </c>
      <c r="I345" s="180" t="s">
        <v>840</v>
      </c>
      <c r="J345" s="180">
        <v>1014</v>
      </c>
      <c r="K345" s="180" t="s">
        <v>837</v>
      </c>
      <c r="L345" s="180" t="s">
        <v>838</v>
      </c>
      <c r="M345" s="180"/>
      <c r="N345" s="180"/>
      <c r="O345" s="180"/>
      <c r="P345" s="180">
        <v>1005</v>
      </c>
      <c r="Q345" s="180" t="s">
        <v>625</v>
      </c>
      <c r="R345" s="180" t="s">
        <v>626</v>
      </c>
      <c r="S345" s="180"/>
      <c r="T345" s="180"/>
      <c r="U345" s="180"/>
      <c r="V345" s="180"/>
      <c r="W345" s="180"/>
      <c r="X345" s="180"/>
      <c r="Y345" s="180">
        <v>1369</v>
      </c>
      <c r="Z345" s="180" t="s">
        <v>397</v>
      </c>
      <c r="AA345" s="180" t="s">
        <v>398</v>
      </c>
      <c r="AB345" s="180">
        <v>13208.811</v>
      </c>
      <c r="AC345" s="180">
        <v>16323.155000000001</v>
      </c>
      <c r="AD345" s="180">
        <v>9</v>
      </c>
      <c r="AE345" s="180">
        <v>0</v>
      </c>
      <c r="AF345" s="180">
        <v>9</v>
      </c>
      <c r="AG345" s="180">
        <v>0</v>
      </c>
      <c r="AH345" s="180">
        <v>118879.3</v>
      </c>
      <c r="AI345" s="180">
        <v>146908.39000000001</v>
      </c>
      <c r="AJ345" s="180">
        <v>0</v>
      </c>
      <c r="AK345" s="180">
        <v>0</v>
      </c>
      <c r="AL345" s="180">
        <v>0</v>
      </c>
      <c r="AM345">
        <v>1</v>
      </c>
    </row>
    <row r="346" spans="1:39" x14ac:dyDescent="0.25">
      <c r="A346" s="180" t="s">
        <v>1834</v>
      </c>
      <c r="B346" s="180">
        <v>1</v>
      </c>
      <c r="C346" s="181">
        <v>46266</v>
      </c>
      <c r="D346" s="180" t="s">
        <v>152</v>
      </c>
      <c r="E346" s="180">
        <v>4</v>
      </c>
      <c r="F346" s="180" t="s">
        <v>19</v>
      </c>
      <c r="G346" s="180" t="s">
        <v>849</v>
      </c>
      <c r="H346" s="180">
        <v>8327</v>
      </c>
      <c r="I346" s="180" t="s">
        <v>850</v>
      </c>
      <c r="J346" s="180">
        <v>1204</v>
      </c>
      <c r="K346" s="180" t="s">
        <v>535</v>
      </c>
      <c r="L346" s="180" t="s">
        <v>536</v>
      </c>
      <c r="M346" s="180"/>
      <c r="N346" s="180"/>
      <c r="O346" s="180"/>
      <c r="P346" s="180">
        <v>1201</v>
      </c>
      <c r="Q346" s="180" t="s">
        <v>851</v>
      </c>
      <c r="R346" s="180" t="s">
        <v>852</v>
      </c>
      <c r="S346" s="180"/>
      <c r="T346" s="180"/>
      <c r="U346" s="180"/>
      <c r="V346" s="180"/>
      <c r="W346" s="180"/>
      <c r="X346" s="180"/>
      <c r="Y346" s="180">
        <v>1372</v>
      </c>
      <c r="Z346" s="180" t="s">
        <v>389</v>
      </c>
      <c r="AA346" s="180" t="s">
        <v>390</v>
      </c>
      <c r="AB346" s="180">
        <v>168415.628</v>
      </c>
      <c r="AC346" s="180">
        <v>207249.13699999999</v>
      </c>
      <c r="AD346" s="180">
        <v>0.375</v>
      </c>
      <c r="AE346" s="180">
        <v>0</v>
      </c>
      <c r="AF346" s="180">
        <v>0.375</v>
      </c>
      <c r="AG346" s="180">
        <v>0</v>
      </c>
      <c r="AH346" s="180">
        <v>63155.86</v>
      </c>
      <c r="AI346" s="180">
        <v>77718.429999999993</v>
      </c>
      <c r="AJ346" s="180">
        <v>2</v>
      </c>
      <c r="AK346" s="180">
        <v>0.19</v>
      </c>
      <c r="AL346" s="180">
        <v>0</v>
      </c>
      <c r="AM346">
        <v>1</v>
      </c>
    </row>
    <row r="347" spans="1:39" x14ac:dyDescent="0.25">
      <c r="A347" s="180" t="s">
        <v>1834</v>
      </c>
      <c r="B347" s="180">
        <v>1</v>
      </c>
      <c r="C347" s="181">
        <v>46266</v>
      </c>
      <c r="D347" s="180" t="s">
        <v>152</v>
      </c>
      <c r="E347" s="180">
        <v>4</v>
      </c>
      <c r="F347" s="180" t="s">
        <v>19</v>
      </c>
      <c r="G347" s="180" t="s">
        <v>853</v>
      </c>
      <c r="H347" s="180">
        <v>8328</v>
      </c>
      <c r="I347" s="180" t="s">
        <v>854</v>
      </c>
      <c r="J347" s="180">
        <v>1204</v>
      </c>
      <c r="K347" s="180" t="s">
        <v>535</v>
      </c>
      <c r="L347" s="180" t="s">
        <v>536</v>
      </c>
      <c r="M347" s="180"/>
      <c r="N347" s="180"/>
      <c r="O347" s="180"/>
      <c r="P347" s="180">
        <v>1201</v>
      </c>
      <c r="Q347" s="180" t="s">
        <v>851</v>
      </c>
      <c r="R347" s="180" t="s">
        <v>852</v>
      </c>
      <c r="S347" s="180"/>
      <c r="T347" s="180"/>
      <c r="U347" s="180"/>
      <c r="V347" s="180"/>
      <c r="W347" s="180"/>
      <c r="X347" s="180"/>
      <c r="Y347" s="180">
        <v>1372</v>
      </c>
      <c r="Z347" s="180" t="s">
        <v>389</v>
      </c>
      <c r="AA347" s="180" t="s">
        <v>390</v>
      </c>
      <c r="AB347" s="180">
        <v>164498.98499999999</v>
      </c>
      <c r="AC347" s="180">
        <v>199043.77499999999</v>
      </c>
      <c r="AD347" s="180">
        <v>0.25</v>
      </c>
      <c r="AE347" s="180">
        <v>0</v>
      </c>
      <c r="AF347" s="180">
        <v>0.25</v>
      </c>
      <c r="AG347" s="180">
        <v>0</v>
      </c>
      <c r="AH347" s="180">
        <v>41124.75</v>
      </c>
      <c r="AI347" s="180">
        <v>49760.94</v>
      </c>
      <c r="AJ347" s="180">
        <v>0</v>
      </c>
      <c r="AK347" s="180">
        <v>0</v>
      </c>
      <c r="AL347" s="180">
        <v>0</v>
      </c>
      <c r="AM347">
        <v>1</v>
      </c>
    </row>
    <row r="348" spans="1:39" x14ac:dyDescent="0.25">
      <c r="A348" s="180" t="s">
        <v>1834</v>
      </c>
      <c r="B348" s="180">
        <v>1</v>
      </c>
      <c r="C348" s="181">
        <v>46266</v>
      </c>
      <c r="D348" s="180" t="s">
        <v>152</v>
      </c>
      <c r="E348" s="180">
        <v>4</v>
      </c>
      <c r="F348" s="180" t="s">
        <v>19</v>
      </c>
      <c r="G348" s="180" t="s">
        <v>1524</v>
      </c>
      <c r="H348" s="180">
        <v>8376</v>
      </c>
      <c r="I348" s="180" t="s">
        <v>1525</v>
      </c>
      <c r="J348" s="180">
        <v>1010</v>
      </c>
      <c r="K348" s="180" t="s">
        <v>1444</v>
      </c>
      <c r="L348" s="180" t="s">
        <v>1445</v>
      </c>
      <c r="M348" s="180"/>
      <c r="N348" s="180"/>
      <c r="O348" s="180"/>
      <c r="P348" s="180">
        <v>1061</v>
      </c>
      <c r="Q348" s="180" t="s">
        <v>1526</v>
      </c>
      <c r="R348" s="180" t="s">
        <v>1527</v>
      </c>
      <c r="S348" s="180"/>
      <c r="T348" s="180"/>
      <c r="U348" s="180"/>
      <c r="V348" s="180"/>
      <c r="W348" s="180"/>
      <c r="X348" s="180"/>
      <c r="Y348" s="180">
        <v>1373</v>
      </c>
      <c r="Z348" s="180" t="s">
        <v>429</v>
      </c>
      <c r="AA348" s="180" t="s">
        <v>430</v>
      </c>
      <c r="AB348" s="180">
        <v>47774.18</v>
      </c>
      <c r="AC348" s="180">
        <v>57806.754000000001</v>
      </c>
      <c r="AD348" s="180">
        <v>8.3299999999999999E-2</v>
      </c>
      <c r="AE348" s="180">
        <v>0</v>
      </c>
      <c r="AF348" s="180">
        <v>8.3299999999999999E-2</v>
      </c>
      <c r="AG348" s="180">
        <v>0</v>
      </c>
      <c r="AH348" s="180">
        <v>3981.18</v>
      </c>
      <c r="AI348" s="180">
        <v>4817.2299999999996</v>
      </c>
      <c r="AJ348" s="180">
        <v>0</v>
      </c>
      <c r="AK348" s="180">
        <v>0</v>
      </c>
      <c r="AL348" s="180">
        <v>0</v>
      </c>
      <c r="AM348">
        <v>1</v>
      </c>
    </row>
    <row r="349" spans="1:39" x14ac:dyDescent="0.25">
      <c r="A349" s="180" t="s">
        <v>1834</v>
      </c>
      <c r="B349" s="180">
        <v>1</v>
      </c>
      <c r="C349" s="181">
        <v>46266</v>
      </c>
      <c r="D349" s="180" t="s">
        <v>152</v>
      </c>
      <c r="E349" s="180">
        <v>4</v>
      </c>
      <c r="F349" s="180" t="s">
        <v>19</v>
      </c>
      <c r="G349" s="180" t="s">
        <v>859</v>
      </c>
      <c r="H349" s="180">
        <v>8386</v>
      </c>
      <c r="I349" s="180" t="s">
        <v>860</v>
      </c>
      <c r="J349" s="180"/>
      <c r="K349" s="180"/>
      <c r="L349" s="180"/>
      <c r="M349" s="180"/>
      <c r="N349" s="180"/>
      <c r="O349" s="180"/>
      <c r="P349" s="180">
        <v>1088</v>
      </c>
      <c r="Q349" s="180" t="s">
        <v>861</v>
      </c>
      <c r="R349" s="180" t="s">
        <v>862</v>
      </c>
      <c r="S349" s="180"/>
      <c r="T349" s="180"/>
      <c r="U349" s="180"/>
      <c r="V349" s="180"/>
      <c r="W349" s="180"/>
      <c r="X349" s="180"/>
      <c r="Y349" s="180">
        <v>1373</v>
      </c>
      <c r="Z349" s="180" t="s">
        <v>429</v>
      </c>
      <c r="AA349" s="180" t="s">
        <v>430</v>
      </c>
      <c r="AB349" s="180">
        <v>81524.043999999994</v>
      </c>
      <c r="AC349" s="180">
        <v>101060.698</v>
      </c>
      <c r="AD349" s="180">
        <v>0.25</v>
      </c>
      <c r="AE349" s="180">
        <v>0</v>
      </c>
      <c r="AF349" s="180">
        <v>0.25</v>
      </c>
      <c r="AG349" s="180">
        <v>0</v>
      </c>
      <c r="AH349" s="180">
        <v>20381.009999999998</v>
      </c>
      <c r="AI349" s="180">
        <v>25265.17</v>
      </c>
      <c r="AJ349" s="180">
        <v>0</v>
      </c>
      <c r="AK349" s="180">
        <v>0</v>
      </c>
      <c r="AL349" s="180">
        <v>0</v>
      </c>
      <c r="AM349">
        <v>1</v>
      </c>
    </row>
    <row r="350" spans="1:39" x14ac:dyDescent="0.25">
      <c r="A350" s="180" t="s">
        <v>1834</v>
      </c>
      <c r="B350" s="180">
        <v>1</v>
      </c>
      <c r="C350" s="181">
        <v>46266</v>
      </c>
      <c r="D350" s="180" t="s">
        <v>152</v>
      </c>
      <c r="E350" s="180">
        <v>4</v>
      </c>
      <c r="F350" s="180" t="s">
        <v>19</v>
      </c>
      <c r="G350" s="180" t="s">
        <v>863</v>
      </c>
      <c r="H350" s="180">
        <v>8388</v>
      </c>
      <c r="I350" s="180" t="s">
        <v>864</v>
      </c>
      <c r="J350" s="180">
        <v>1272</v>
      </c>
      <c r="K350" s="180" t="s">
        <v>865</v>
      </c>
      <c r="L350" s="180" t="s">
        <v>866</v>
      </c>
      <c r="M350" s="180"/>
      <c r="N350" s="180"/>
      <c r="O350" s="180"/>
      <c r="P350" s="180">
        <v>1088</v>
      </c>
      <c r="Q350" s="180" t="s">
        <v>861</v>
      </c>
      <c r="R350" s="180" t="s">
        <v>862</v>
      </c>
      <c r="S350" s="180"/>
      <c r="T350" s="180"/>
      <c r="U350" s="180"/>
      <c r="V350" s="180"/>
      <c r="W350" s="180"/>
      <c r="X350" s="180"/>
      <c r="Y350" s="180">
        <v>1373</v>
      </c>
      <c r="Z350" s="180" t="s">
        <v>429</v>
      </c>
      <c r="AA350" s="180" t="s">
        <v>430</v>
      </c>
      <c r="AB350" s="180">
        <v>53114.983</v>
      </c>
      <c r="AC350" s="180">
        <v>65834.104999999996</v>
      </c>
      <c r="AD350" s="180">
        <v>0.58330000000000004</v>
      </c>
      <c r="AE350" s="180">
        <v>0</v>
      </c>
      <c r="AF350" s="180">
        <v>0.58330000000000004</v>
      </c>
      <c r="AG350" s="180">
        <v>0</v>
      </c>
      <c r="AH350" s="180">
        <v>30983.74</v>
      </c>
      <c r="AI350" s="180">
        <v>38403.230000000003</v>
      </c>
      <c r="AJ350" s="180">
        <v>0</v>
      </c>
      <c r="AK350" s="180">
        <v>0</v>
      </c>
      <c r="AL350" s="180">
        <v>0</v>
      </c>
      <c r="AM350">
        <v>1</v>
      </c>
    </row>
    <row r="351" spans="1:39" x14ac:dyDescent="0.25">
      <c r="A351" s="180" t="s">
        <v>1834</v>
      </c>
      <c r="B351" s="180">
        <v>1</v>
      </c>
      <c r="C351" s="181">
        <v>46266</v>
      </c>
      <c r="D351" s="180" t="s">
        <v>152</v>
      </c>
      <c r="E351" s="180">
        <v>4</v>
      </c>
      <c r="F351" s="180" t="s">
        <v>19</v>
      </c>
      <c r="G351" s="180" t="s">
        <v>875</v>
      </c>
      <c r="H351" s="180">
        <v>8490</v>
      </c>
      <c r="I351" s="180" t="s">
        <v>876</v>
      </c>
      <c r="J351" s="180">
        <v>1430</v>
      </c>
      <c r="K351" s="180" t="s">
        <v>463</v>
      </c>
      <c r="L351" s="180" t="s">
        <v>464</v>
      </c>
      <c r="M351" s="180"/>
      <c r="N351" s="180"/>
      <c r="O351" s="180"/>
      <c r="P351" s="180"/>
      <c r="Q351" s="180"/>
      <c r="R351" s="180"/>
      <c r="S351" s="180"/>
      <c r="T351" s="180"/>
      <c r="U351" s="180"/>
      <c r="V351" s="180"/>
      <c r="W351" s="180"/>
      <c r="X351" s="180"/>
      <c r="Y351" s="180">
        <v>1374</v>
      </c>
      <c r="Z351" s="180" t="s">
        <v>379</v>
      </c>
      <c r="AA351" s="180" t="s">
        <v>380</v>
      </c>
      <c r="AB351" s="180">
        <v>77244.240000000005</v>
      </c>
      <c r="AC351" s="180">
        <v>95782.857999999993</v>
      </c>
      <c r="AD351" s="180">
        <v>0.125</v>
      </c>
      <c r="AE351" s="180">
        <v>0</v>
      </c>
      <c r="AF351" s="180">
        <v>0.125</v>
      </c>
      <c r="AG351" s="180">
        <v>0</v>
      </c>
      <c r="AH351" s="180">
        <v>9655.5300000000007</v>
      </c>
      <c r="AI351" s="180">
        <v>11972.86</v>
      </c>
      <c r="AJ351" s="180">
        <v>0</v>
      </c>
      <c r="AK351" s="180">
        <v>0</v>
      </c>
      <c r="AL351" s="180">
        <v>0</v>
      </c>
      <c r="AM351">
        <v>1</v>
      </c>
    </row>
    <row r="352" spans="1:39" x14ac:dyDescent="0.25">
      <c r="A352" s="180" t="s">
        <v>1834</v>
      </c>
      <c r="B352" s="180">
        <v>1</v>
      </c>
      <c r="C352" s="181">
        <v>46266</v>
      </c>
      <c r="D352" s="180" t="s">
        <v>152</v>
      </c>
      <c r="E352" s="180">
        <v>4</v>
      </c>
      <c r="F352" s="180" t="s">
        <v>19</v>
      </c>
      <c r="G352" s="180" t="s">
        <v>883</v>
      </c>
      <c r="H352" s="180">
        <v>8575</v>
      </c>
      <c r="I352" s="180" t="s">
        <v>884</v>
      </c>
      <c r="J352" s="180">
        <v>1430</v>
      </c>
      <c r="K352" s="180" t="s">
        <v>463</v>
      </c>
      <c r="L352" s="180" t="s">
        <v>464</v>
      </c>
      <c r="M352" s="180"/>
      <c r="N352" s="180"/>
      <c r="O352" s="180"/>
      <c r="P352" s="180"/>
      <c r="Q352" s="180"/>
      <c r="R352" s="180"/>
      <c r="S352" s="180"/>
      <c r="T352" s="180"/>
      <c r="U352" s="180"/>
      <c r="V352" s="180"/>
      <c r="W352" s="180"/>
      <c r="X352" s="180"/>
      <c r="Y352" s="180">
        <v>1374</v>
      </c>
      <c r="Z352" s="180" t="s">
        <v>379</v>
      </c>
      <c r="AA352" s="180" t="s">
        <v>380</v>
      </c>
      <c r="AB352" s="180">
        <v>71963.653999999995</v>
      </c>
      <c r="AC352" s="180">
        <v>88177.512000000002</v>
      </c>
      <c r="AD352" s="180">
        <v>0.25</v>
      </c>
      <c r="AE352" s="180">
        <v>0</v>
      </c>
      <c r="AF352" s="180">
        <v>0.25</v>
      </c>
      <c r="AG352" s="180">
        <v>0</v>
      </c>
      <c r="AH352" s="180">
        <v>17990.91</v>
      </c>
      <c r="AI352" s="180">
        <v>22044.38</v>
      </c>
      <c r="AJ352" s="180">
        <v>0</v>
      </c>
      <c r="AK352" s="180">
        <v>0</v>
      </c>
      <c r="AL352" s="180">
        <v>0</v>
      </c>
      <c r="AM352">
        <v>1</v>
      </c>
    </row>
    <row r="353" spans="1:39" x14ac:dyDescent="0.25">
      <c r="A353" s="180" t="s">
        <v>1834</v>
      </c>
      <c r="B353" s="180">
        <v>1</v>
      </c>
      <c r="C353" s="181">
        <v>46266</v>
      </c>
      <c r="D353" s="180" t="s">
        <v>152</v>
      </c>
      <c r="E353" s="180">
        <v>4</v>
      </c>
      <c r="F353" s="180" t="s">
        <v>19</v>
      </c>
      <c r="G353" s="180" t="s">
        <v>885</v>
      </c>
      <c r="H353" s="180">
        <v>8755</v>
      </c>
      <c r="I353" s="180" t="s">
        <v>886</v>
      </c>
      <c r="J353" s="180"/>
      <c r="K353" s="180"/>
      <c r="L353" s="180"/>
      <c r="M353" s="180"/>
      <c r="N353" s="180"/>
      <c r="O353" s="180"/>
      <c r="P353" s="180"/>
      <c r="Q353" s="180"/>
      <c r="R353" s="180"/>
      <c r="S353" s="180"/>
      <c r="T353" s="180"/>
      <c r="U353" s="180"/>
      <c r="V353" s="180"/>
      <c r="W353" s="180"/>
      <c r="X353" s="180"/>
      <c r="Y353" s="180">
        <v>1373</v>
      </c>
      <c r="Z353" s="180" t="s">
        <v>429</v>
      </c>
      <c r="AA353" s="180" t="s">
        <v>430</v>
      </c>
      <c r="AB353" s="180">
        <v>41189.224999999999</v>
      </c>
      <c r="AC353" s="180">
        <v>51033.451999999997</v>
      </c>
      <c r="AD353" s="180">
        <v>0.25</v>
      </c>
      <c r="AE353" s="180">
        <v>0.05</v>
      </c>
      <c r="AF353" s="180">
        <v>0.3</v>
      </c>
      <c r="AG353" s="180">
        <v>0</v>
      </c>
      <c r="AH353" s="180">
        <v>12356.77</v>
      </c>
      <c r="AI353" s="180">
        <v>15310.04</v>
      </c>
      <c r="AJ353" s="180">
        <v>0</v>
      </c>
      <c r="AK353" s="180">
        <v>0</v>
      </c>
      <c r="AL353" s="180">
        <v>0</v>
      </c>
      <c r="AM353">
        <v>1</v>
      </c>
    </row>
    <row r="354" spans="1:39" x14ac:dyDescent="0.25">
      <c r="A354" s="180" t="s">
        <v>1834</v>
      </c>
      <c r="B354" s="180">
        <v>1</v>
      </c>
      <c r="C354" s="181">
        <v>46266</v>
      </c>
      <c r="D354" s="180" t="s">
        <v>152</v>
      </c>
      <c r="E354" s="180">
        <v>4</v>
      </c>
      <c r="F354" s="180" t="s">
        <v>19</v>
      </c>
      <c r="G354" s="180" t="s">
        <v>887</v>
      </c>
      <c r="H354" s="180">
        <v>8805</v>
      </c>
      <c r="I354" s="180" t="s">
        <v>888</v>
      </c>
      <c r="J354" s="180">
        <v>1064</v>
      </c>
      <c r="K354" s="180" t="s">
        <v>489</v>
      </c>
      <c r="L354" s="180" t="s">
        <v>490</v>
      </c>
      <c r="M354" s="180"/>
      <c r="N354" s="180"/>
      <c r="O354" s="180"/>
      <c r="P354" s="180">
        <v>1066</v>
      </c>
      <c r="Q354" s="180" t="s">
        <v>491</v>
      </c>
      <c r="R354" s="180" t="s">
        <v>492</v>
      </c>
      <c r="S354" s="180"/>
      <c r="T354" s="180"/>
      <c r="U354" s="180"/>
      <c r="V354" s="180"/>
      <c r="W354" s="180"/>
      <c r="X354" s="180"/>
      <c r="Y354" s="180">
        <v>1373</v>
      </c>
      <c r="Z354" s="180" t="s">
        <v>429</v>
      </c>
      <c r="AA354" s="180" t="s">
        <v>430</v>
      </c>
      <c r="AB354" s="180">
        <v>23896.806</v>
      </c>
      <c r="AC354" s="180">
        <v>29621.159</v>
      </c>
      <c r="AD354" s="180">
        <v>0.32140000000000002</v>
      </c>
      <c r="AE354" s="180">
        <v>0</v>
      </c>
      <c r="AF354" s="180">
        <v>0.32140000000000002</v>
      </c>
      <c r="AG354" s="180">
        <v>0</v>
      </c>
      <c r="AH354" s="180">
        <v>7681.12</v>
      </c>
      <c r="AI354" s="180">
        <v>9521.09</v>
      </c>
      <c r="AJ354" s="180">
        <v>0</v>
      </c>
      <c r="AK354" s="180">
        <v>0</v>
      </c>
      <c r="AL354" s="180">
        <v>0</v>
      </c>
      <c r="AM354">
        <v>1</v>
      </c>
    </row>
    <row r="355" spans="1:39" x14ac:dyDescent="0.25">
      <c r="A355" s="180" t="s">
        <v>1834</v>
      </c>
      <c r="B355" s="180">
        <v>1</v>
      </c>
      <c r="C355" s="181">
        <v>46266</v>
      </c>
      <c r="D355" s="180" t="s">
        <v>152</v>
      </c>
      <c r="E355" s="180">
        <v>4</v>
      </c>
      <c r="F355" s="180" t="s">
        <v>19</v>
      </c>
      <c r="G355" s="180" t="s">
        <v>893</v>
      </c>
      <c r="H355" s="180">
        <v>10278</v>
      </c>
      <c r="I355" s="180" t="s">
        <v>894</v>
      </c>
      <c r="J355" s="180"/>
      <c r="K355" s="180"/>
      <c r="L355" s="180"/>
      <c r="M355" s="180"/>
      <c r="N355" s="180"/>
      <c r="O355" s="180"/>
      <c r="P355" s="180">
        <v>1005</v>
      </c>
      <c r="Q355" s="180" t="s">
        <v>625</v>
      </c>
      <c r="R355" s="180" t="s">
        <v>626</v>
      </c>
      <c r="S355" s="180"/>
      <c r="T355" s="180"/>
      <c r="U355" s="180"/>
      <c r="V355" s="180"/>
      <c r="W355" s="180"/>
      <c r="X355" s="180"/>
      <c r="Y355" s="180">
        <v>1369</v>
      </c>
      <c r="Z355" s="180" t="s">
        <v>397</v>
      </c>
      <c r="AA355" s="180" t="s">
        <v>398</v>
      </c>
      <c r="AB355" s="180">
        <v>16133.249</v>
      </c>
      <c r="AC355" s="180">
        <v>19989.096000000001</v>
      </c>
      <c r="AD355" s="180">
        <v>0.4</v>
      </c>
      <c r="AE355" s="180">
        <v>0</v>
      </c>
      <c r="AF355" s="180">
        <v>0.4</v>
      </c>
      <c r="AG355" s="180">
        <v>0</v>
      </c>
      <c r="AH355" s="180">
        <v>6453.3</v>
      </c>
      <c r="AI355" s="180">
        <v>7995.64</v>
      </c>
      <c r="AJ355" s="180">
        <v>0</v>
      </c>
      <c r="AK355" s="180">
        <v>0</v>
      </c>
      <c r="AL355" s="180">
        <v>0</v>
      </c>
      <c r="AM355">
        <v>1</v>
      </c>
    </row>
    <row r="356" spans="1:39" x14ac:dyDescent="0.25">
      <c r="A356" s="180" t="s">
        <v>1834</v>
      </c>
      <c r="B356" s="180">
        <v>1</v>
      </c>
      <c r="C356" s="181">
        <v>46266</v>
      </c>
      <c r="D356" s="180" t="s">
        <v>152</v>
      </c>
      <c r="E356" s="180">
        <v>4</v>
      </c>
      <c r="F356" s="180" t="s">
        <v>19</v>
      </c>
      <c r="G356" s="180" t="s">
        <v>899</v>
      </c>
      <c r="H356" s="180">
        <v>10352</v>
      </c>
      <c r="I356" s="180" t="s">
        <v>900</v>
      </c>
      <c r="J356" s="180">
        <v>1015</v>
      </c>
      <c r="K356" s="180" t="s">
        <v>605</v>
      </c>
      <c r="L356" s="180" t="s">
        <v>606</v>
      </c>
      <c r="M356" s="180"/>
      <c r="N356" s="180"/>
      <c r="O356" s="180"/>
      <c r="P356" s="180">
        <v>1236</v>
      </c>
      <c r="Q356" s="180" t="s">
        <v>901</v>
      </c>
      <c r="R356" s="180" t="s">
        <v>902</v>
      </c>
      <c r="S356" s="180"/>
      <c r="T356" s="180"/>
      <c r="U356" s="180"/>
      <c r="V356" s="180"/>
      <c r="W356" s="180"/>
      <c r="X356" s="180"/>
      <c r="Y356" s="180">
        <v>1374</v>
      </c>
      <c r="Z356" s="180" t="s">
        <v>379</v>
      </c>
      <c r="AA356" s="180" t="s">
        <v>380</v>
      </c>
      <c r="AB356" s="180">
        <v>64796.38</v>
      </c>
      <c r="AC356" s="180">
        <v>78403.623999999996</v>
      </c>
      <c r="AD356" s="180">
        <v>0.22220000000000001</v>
      </c>
      <c r="AE356" s="180">
        <v>0</v>
      </c>
      <c r="AF356" s="180">
        <v>0.22220000000000001</v>
      </c>
      <c r="AG356" s="180">
        <v>0</v>
      </c>
      <c r="AH356" s="180">
        <v>14399.2</v>
      </c>
      <c r="AI356" s="180">
        <v>17423.03</v>
      </c>
      <c r="AJ356" s="180">
        <v>0</v>
      </c>
      <c r="AK356" s="180">
        <v>0</v>
      </c>
      <c r="AL356" s="180">
        <v>0</v>
      </c>
      <c r="AM356">
        <v>1</v>
      </c>
    </row>
    <row r="357" spans="1:39" x14ac:dyDescent="0.25">
      <c r="A357" s="180" t="s">
        <v>1834</v>
      </c>
      <c r="B357" s="180">
        <v>1</v>
      </c>
      <c r="C357" s="181">
        <v>46266</v>
      </c>
      <c r="D357" s="180" t="s">
        <v>152</v>
      </c>
      <c r="E357" s="180">
        <v>4</v>
      </c>
      <c r="F357" s="180" t="s">
        <v>19</v>
      </c>
      <c r="G357" s="180" t="s">
        <v>939</v>
      </c>
      <c r="H357" s="180">
        <v>10761</v>
      </c>
      <c r="I357" s="180" t="s">
        <v>940</v>
      </c>
      <c r="J357" s="180">
        <v>1433</v>
      </c>
      <c r="K357" s="180" t="s">
        <v>935</v>
      </c>
      <c r="L357" s="180" t="s">
        <v>936</v>
      </c>
      <c r="M357" s="180"/>
      <c r="N357" s="180"/>
      <c r="O357" s="180"/>
      <c r="P357" s="180"/>
      <c r="Q357" s="180"/>
      <c r="R357" s="180"/>
      <c r="S357" s="180"/>
      <c r="T357" s="180"/>
      <c r="U357" s="180"/>
      <c r="V357" s="180"/>
      <c r="W357" s="180"/>
      <c r="X357" s="180"/>
      <c r="Y357" s="180">
        <v>1374</v>
      </c>
      <c r="Z357" s="180" t="s">
        <v>379</v>
      </c>
      <c r="AA357" s="180" t="s">
        <v>380</v>
      </c>
      <c r="AB357" s="180">
        <v>0</v>
      </c>
      <c r="AC357" s="180">
        <v>0</v>
      </c>
      <c r="AD357" s="180">
        <v>0</v>
      </c>
      <c r="AE357" s="180">
        <v>0.69440000000000002</v>
      </c>
      <c r="AF357" s="180">
        <v>0.69440000000000002</v>
      </c>
      <c r="AG357" s="180">
        <v>0</v>
      </c>
      <c r="AH357" s="180">
        <v>0</v>
      </c>
      <c r="AI357" s="180">
        <v>0</v>
      </c>
      <c r="AJ357" s="180">
        <v>0</v>
      </c>
      <c r="AK357" s="180">
        <v>0</v>
      </c>
      <c r="AL357" s="180">
        <v>0</v>
      </c>
      <c r="AM357">
        <v>1</v>
      </c>
    </row>
    <row r="358" spans="1:39" x14ac:dyDescent="0.25">
      <c r="A358" s="180" t="s">
        <v>1834</v>
      </c>
      <c r="B358" s="180">
        <v>1</v>
      </c>
      <c r="C358" s="181">
        <v>46266</v>
      </c>
      <c r="D358" s="180" t="s">
        <v>152</v>
      </c>
      <c r="E358" s="180">
        <v>4</v>
      </c>
      <c r="F358" s="180" t="s">
        <v>19</v>
      </c>
      <c r="G358" s="180" t="s">
        <v>1690</v>
      </c>
      <c r="H358" s="180">
        <v>10837</v>
      </c>
      <c r="I358" s="180" t="s">
        <v>1691</v>
      </c>
      <c r="J358" s="180">
        <v>1450</v>
      </c>
      <c r="K358" s="180" t="s">
        <v>677</v>
      </c>
      <c r="L358" s="180" t="s">
        <v>678</v>
      </c>
      <c r="M358" s="180"/>
      <c r="N358" s="180"/>
      <c r="O358" s="180"/>
      <c r="P358" s="180">
        <v>1293</v>
      </c>
      <c r="Q358" s="180" t="s">
        <v>1607</v>
      </c>
      <c r="R358" s="180" t="s">
        <v>1608</v>
      </c>
      <c r="S358" s="180"/>
      <c r="T358" s="180"/>
      <c r="U358" s="180"/>
      <c r="V358" s="180"/>
      <c r="W358" s="180"/>
      <c r="X358" s="180"/>
      <c r="Y358" s="180">
        <v>1370</v>
      </c>
      <c r="Z358" s="180" t="s">
        <v>443</v>
      </c>
      <c r="AA358" s="180" t="s">
        <v>444</v>
      </c>
      <c r="AB358" s="180">
        <v>6643.9549999999999</v>
      </c>
      <c r="AC358" s="180">
        <v>8816.5280000000002</v>
      </c>
      <c r="AD358" s="180">
        <v>2</v>
      </c>
      <c r="AE358" s="180">
        <v>0</v>
      </c>
      <c r="AF358" s="180">
        <v>2</v>
      </c>
      <c r="AG358" s="180">
        <v>0</v>
      </c>
      <c r="AH358" s="180">
        <v>13287.91</v>
      </c>
      <c r="AI358" s="180">
        <v>17633.060000000001</v>
      </c>
      <c r="AJ358" s="180">
        <v>1</v>
      </c>
      <c r="AK358" s="180">
        <v>2</v>
      </c>
      <c r="AL358" s="180">
        <v>0</v>
      </c>
      <c r="AM358">
        <v>1</v>
      </c>
    </row>
    <row r="359" spans="1:39" x14ac:dyDescent="0.25">
      <c r="A359" s="180" t="s">
        <v>1834</v>
      </c>
      <c r="B359" s="180">
        <v>1</v>
      </c>
      <c r="C359" s="181">
        <v>46266</v>
      </c>
      <c r="D359" s="180" t="s">
        <v>152</v>
      </c>
      <c r="E359" s="180">
        <v>4</v>
      </c>
      <c r="F359" s="180" t="s">
        <v>19</v>
      </c>
      <c r="G359" s="180" t="s">
        <v>945</v>
      </c>
      <c r="H359" s="180">
        <v>10866</v>
      </c>
      <c r="I359" s="180" t="s">
        <v>946</v>
      </c>
      <c r="J359" s="180"/>
      <c r="K359" s="180"/>
      <c r="L359" s="180"/>
      <c r="M359" s="180"/>
      <c r="N359" s="180"/>
      <c r="O359" s="180"/>
      <c r="P359" s="180"/>
      <c r="Q359" s="180"/>
      <c r="R359" s="180"/>
      <c r="S359" s="180"/>
      <c r="T359" s="180"/>
      <c r="U359" s="180"/>
      <c r="V359" s="180"/>
      <c r="W359" s="180"/>
      <c r="X359" s="180"/>
      <c r="Y359" s="180">
        <v>1373</v>
      </c>
      <c r="Z359" s="180" t="s">
        <v>429</v>
      </c>
      <c r="AA359" s="180" t="s">
        <v>430</v>
      </c>
      <c r="AB359" s="180">
        <v>34416.67</v>
      </c>
      <c r="AC359" s="180">
        <v>41644.175000000003</v>
      </c>
      <c r="AD359" s="180">
        <v>0.23810000000000001</v>
      </c>
      <c r="AE359" s="180">
        <v>0</v>
      </c>
      <c r="AF359" s="180">
        <v>0.23810000000000001</v>
      </c>
      <c r="AG359" s="180">
        <v>0</v>
      </c>
      <c r="AH359" s="180">
        <v>8194.4500000000007</v>
      </c>
      <c r="AI359" s="180">
        <v>9915.2800000000007</v>
      </c>
      <c r="AJ359" s="180">
        <v>0</v>
      </c>
      <c r="AK359" s="180">
        <v>0</v>
      </c>
      <c r="AL359" s="180">
        <v>0</v>
      </c>
      <c r="AM359">
        <v>1</v>
      </c>
    </row>
    <row r="360" spans="1:39" x14ac:dyDescent="0.25">
      <c r="A360" s="180" t="s">
        <v>1834</v>
      </c>
      <c r="B360" s="180">
        <v>1</v>
      </c>
      <c r="C360" s="181">
        <v>46266</v>
      </c>
      <c r="D360" s="180" t="s">
        <v>152</v>
      </c>
      <c r="E360" s="180">
        <v>4</v>
      </c>
      <c r="F360" s="180" t="s">
        <v>19</v>
      </c>
      <c r="G360" s="180" t="s">
        <v>1430</v>
      </c>
      <c r="H360" s="180">
        <v>11075</v>
      </c>
      <c r="I360" s="180" t="s">
        <v>1431</v>
      </c>
      <c r="J360" s="180">
        <v>1012</v>
      </c>
      <c r="K360" s="180" t="s">
        <v>1432</v>
      </c>
      <c r="L360" s="180" t="s">
        <v>1433</v>
      </c>
      <c r="M360" s="180"/>
      <c r="N360" s="180"/>
      <c r="O360" s="180"/>
      <c r="P360" s="180"/>
      <c r="Q360" s="180"/>
      <c r="R360" s="180"/>
      <c r="S360" s="180"/>
      <c r="T360" s="180"/>
      <c r="U360" s="180"/>
      <c r="V360" s="180"/>
      <c r="W360" s="180"/>
      <c r="X360" s="180"/>
      <c r="Y360" s="180">
        <v>1369</v>
      </c>
      <c r="Z360" s="180" t="s">
        <v>397</v>
      </c>
      <c r="AA360" s="180" t="s">
        <v>398</v>
      </c>
      <c r="AB360" s="180">
        <v>69523.803</v>
      </c>
      <c r="AC360" s="180">
        <v>87584.786999999997</v>
      </c>
      <c r="AD360" s="180">
        <v>0.19439999999999999</v>
      </c>
      <c r="AE360" s="180">
        <v>0</v>
      </c>
      <c r="AF360" s="180">
        <v>0.19439999999999999</v>
      </c>
      <c r="AG360" s="180">
        <v>0</v>
      </c>
      <c r="AH360" s="180">
        <v>13518.52</v>
      </c>
      <c r="AI360" s="180">
        <v>17030.38</v>
      </c>
      <c r="AJ360" s="180">
        <v>0</v>
      </c>
      <c r="AK360" s="180">
        <v>0</v>
      </c>
      <c r="AL360" s="180">
        <v>0</v>
      </c>
      <c r="AM360">
        <v>1</v>
      </c>
    </row>
    <row r="361" spans="1:39" x14ac:dyDescent="0.25">
      <c r="A361" s="180" t="s">
        <v>1834</v>
      </c>
      <c r="B361" s="180">
        <v>1</v>
      </c>
      <c r="C361" s="181">
        <v>46266</v>
      </c>
      <c r="D361" s="180" t="s">
        <v>152</v>
      </c>
      <c r="E361" s="180">
        <v>4</v>
      </c>
      <c r="F361" s="180" t="s">
        <v>19</v>
      </c>
      <c r="G361" s="180" t="s">
        <v>963</v>
      </c>
      <c r="H361" s="180">
        <v>11111</v>
      </c>
      <c r="I361" s="180" t="s">
        <v>964</v>
      </c>
      <c r="J361" s="180"/>
      <c r="K361" s="180"/>
      <c r="L361" s="180"/>
      <c r="M361" s="180"/>
      <c r="N361" s="180"/>
      <c r="O361" s="180"/>
      <c r="P361" s="180"/>
      <c r="Q361" s="180"/>
      <c r="R361" s="180"/>
      <c r="S361" s="180"/>
      <c r="T361" s="180"/>
      <c r="U361" s="180"/>
      <c r="V361" s="180"/>
      <c r="W361" s="180"/>
      <c r="X361" s="180"/>
      <c r="Y361" s="180">
        <v>1374</v>
      </c>
      <c r="Z361" s="180" t="s">
        <v>379</v>
      </c>
      <c r="AA361" s="180" t="s">
        <v>380</v>
      </c>
      <c r="AB361" s="180">
        <v>16511.206999999999</v>
      </c>
      <c r="AC361" s="180">
        <v>20457.385999999999</v>
      </c>
      <c r="AD361" s="180">
        <v>1</v>
      </c>
      <c r="AE361" s="180">
        <v>0</v>
      </c>
      <c r="AF361" s="180">
        <v>1</v>
      </c>
      <c r="AG361" s="180">
        <v>0</v>
      </c>
      <c r="AH361" s="180">
        <v>16511.21</v>
      </c>
      <c r="AI361" s="180">
        <v>20457.39</v>
      </c>
      <c r="AJ361" s="180">
        <v>0</v>
      </c>
      <c r="AK361" s="180">
        <v>0</v>
      </c>
      <c r="AL361" s="180">
        <v>0</v>
      </c>
      <c r="AM361">
        <v>1</v>
      </c>
    </row>
    <row r="362" spans="1:39" x14ac:dyDescent="0.25">
      <c r="A362" s="180" t="s">
        <v>1834</v>
      </c>
      <c r="B362" s="180">
        <v>1</v>
      </c>
      <c r="C362" s="181">
        <v>46266</v>
      </c>
      <c r="D362" s="180" t="s">
        <v>152</v>
      </c>
      <c r="E362" s="180">
        <v>4</v>
      </c>
      <c r="F362" s="180" t="s">
        <v>19</v>
      </c>
      <c r="G362" s="180" t="s">
        <v>1099</v>
      </c>
      <c r="H362" s="180">
        <v>11368</v>
      </c>
      <c r="I362" s="180" t="s">
        <v>1100</v>
      </c>
      <c r="J362" s="180">
        <v>1205</v>
      </c>
      <c r="K362" s="180" t="s">
        <v>635</v>
      </c>
      <c r="L362" s="180" t="s">
        <v>636</v>
      </c>
      <c r="M362" s="180"/>
      <c r="N362" s="180"/>
      <c r="O362" s="180"/>
      <c r="P362" s="180"/>
      <c r="Q362" s="180"/>
      <c r="R362" s="180"/>
      <c r="S362" s="180"/>
      <c r="T362" s="180"/>
      <c r="U362" s="180"/>
      <c r="V362" s="180"/>
      <c r="W362" s="180"/>
      <c r="X362" s="180"/>
      <c r="Y362" s="180"/>
      <c r="Z362" s="180"/>
      <c r="AA362" s="180"/>
      <c r="AB362" s="180">
        <v>48092.097000000002</v>
      </c>
      <c r="AC362" s="180">
        <v>59586.103999999999</v>
      </c>
      <c r="AD362" s="180">
        <v>0.25</v>
      </c>
      <c r="AE362" s="180">
        <v>0</v>
      </c>
      <c r="AF362" s="180">
        <v>0.25</v>
      </c>
      <c r="AG362" s="180">
        <v>0</v>
      </c>
      <c r="AH362" s="180">
        <v>12023.02</v>
      </c>
      <c r="AI362" s="180">
        <v>14896.53</v>
      </c>
      <c r="AJ362" s="180">
        <v>1</v>
      </c>
      <c r="AK362" s="180">
        <v>0.25</v>
      </c>
      <c r="AL362" s="180">
        <v>0</v>
      </c>
      <c r="AM362">
        <v>1</v>
      </c>
    </row>
    <row r="363" spans="1:39" x14ac:dyDescent="0.25">
      <c r="A363" s="180" t="s">
        <v>1834</v>
      </c>
      <c r="B363" s="180">
        <v>1</v>
      </c>
      <c r="C363" s="181">
        <v>46266</v>
      </c>
      <c r="D363" s="180" t="s">
        <v>152</v>
      </c>
      <c r="E363" s="180">
        <v>4</v>
      </c>
      <c r="F363" s="180" t="s">
        <v>19</v>
      </c>
      <c r="G363" s="180" t="s">
        <v>981</v>
      </c>
      <c r="H363" s="180">
        <v>11429</v>
      </c>
      <c r="I363" s="180" t="s">
        <v>982</v>
      </c>
      <c r="J363" s="180">
        <v>1430</v>
      </c>
      <c r="K363" s="180" t="s">
        <v>463</v>
      </c>
      <c r="L363" s="180" t="s">
        <v>464</v>
      </c>
      <c r="M363" s="180"/>
      <c r="N363" s="180"/>
      <c r="O363" s="180"/>
      <c r="P363" s="180"/>
      <c r="Q363" s="180"/>
      <c r="R363" s="180"/>
      <c r="S363" s="180"/>
      <c r="T363" s="180"/>
      <c r="U363" s="180"/>
      <c r="V363" s="180"/>
      <c r="W363" s="180"/>
      <c r="X363" s="180"/>
      <c r="Y363" s="180"/>
      <c r="Z363" s="180"/>
      <c r="AA363" s="180"/>
      <c r="AB363" s="180">
        <v>14414.111999999999</v>
      </c>
      <c r="AC363" s="180">
        <v>17441.077000000001</v>
      </c>
      <c r="AD363" s="180">
        <v>0.25</v>
      </c>
      <c r="AE363" s="180">
        <v>0</v>
      </c>
      <c r="AF363" s="180">
        <v>0.25</v>
      </c>
      <c r="AG363" s="180">
        <v>0</v>
      </c>
      <c r="AH363" s="180">
        <v>3603.53</v>
      </c>
      <c r="AI363" s="180">
        <v>4360.2700000000004</v>
      </c>
      <c r="AJ363" s="180">
        <v>0</v>
      </c>
      <c r="AK363" s="180">
        <v>0</v>
      </c>
      <c r="AL363" s="180">
        <v>0</v>
      </c>
      <c r="AM363">
        <v>1</v>
      </c>
    </row>
    <row r="364" spans="1:39" x14ac:dyDescent="0.25">
      <c r="A364" s="180" t="s">
        <v>1834</v>
      </c>
      <c r="B364" s="180">
        <v>1</v>
      </c>
      <c r="C364" s="181">
        <v>46266</v>
      </c>
      <c r="D364" s="180" t="s">
        <v>152</v>
      </c>
      <c r="E364" s="180">
        <v>4</v>
      </c>
      <c r="F364" s="180" t="s">
        <v>19</v>
      </c>
      <c r="G364" s="180" t="s">
        <v>983</v>
      </c>
      <c r="H364" s="180">
        <v>11449</v>
      </c>
      <c r="I364" s="180" t="s">
        <v>984</v>
      </c>
      <c r="J364" s="180">
        <v>1430</v>
      </c>
      <c r="K364" s="180" t="s">
        <v>463</v>
      </c>
      <c r="L364" s="180" t="s">
        <v>464</v>
      </c>
      <c r="M364" s="180"/>
      <c r="N364" s="180"/>
      <c r="O364" s="180"/>
      <c r="P364" s="180"/>
      <c r="Q364" s="180"/>
      <c r="R364" s="180"/>
      <c r="S364" s="180"/>
      <c r="T364" s="180"/>
      <c r="U364" s="180"/>
      <c r="V364" s="180"/>
      <c r="W364" s="180"/>
      <c r="X364" s="180"/>
      <c r="Y364" s="180"/>
      <c r="Z364" s="180"/>
      <c r="AA364" s="180"/>
      <c r="AB364" s="180">
        <v>17624.003000000001</v>
      </c>
      <c r="AC364" s="180">
        <v>21782.207999999999</v>
      </c>
      <c r="AD364" s="180">
        <v>2.2999999999999998</v>
      </c>
      <c r="AE364" s="180">
        <v>0</v>
      </c>
      <c r="AF364" s="180">
        <v>2.2999999999999998</v>
      </c>
      <c r="AG364" s="180">
        <v>0</v>
      </c>
      <c r="AH364" s="180">
        <v>40535.21</v>
      </c>
      <c r="AI364" s="180">
        <v>50099.08</v>
      </c>
      <c r="AJ364" s="180">
        <v>1</v>
      </c>
      <c r="AK364" s="180">
        <v>2.2999999999999998</v>
      </c>
      <c r="AL364" s="180">
        <v>0</v>
      </c>
      <c r="AM364">
        <v>1</v>
      </c>
    </row>
    <row r="365" spans="1:39" x14ac:dyDescent="0.25">
      <c r="A365" s="180" t="s">
        <v>1834</v>
      </c>
      <c r="B365" s="180">
        <v>1</v>
      </c>
      <c r="C365" s="181">
        <v>46266</v>
      </c>
      <c r="D365" s="180" t="s">
        <v>152</v>
      </c>
      <c r="E365" s="180">
        <v>4</v>
      </c>
      <c r="F365" s="180" t="s">
        <v>19</v>
      </c>
      <c r="G365" s="180" t="s">
        <v>1645</v>
      </c>
      <c r="H365" s="180">
        <v>11561</v>
      </c>
      <c r="I365" s="180" t="s">
        <v>1646</v>
      </c>
      <c r="J365" s="180">
        <v>1234</v>
      </c>
      <c r="K365" s="180" t="s">
        <v>1647</v>
      </c>
      <c r="L365" s="180" t="s">
        <v>1648</v>
      </c>
      <c r="M365" s="180"/>
      <c r="N365" s="180"/>
      <c r="O365" s="180"/>
      <c r="P365" s="180"/>
      <c r="Q365" s="180"/>
      <c r="R365" s="180"/>
      <c r="S365" s="180"/>
      <c r="T365" s="180"/>
      <c r="U365" s="180"/>
      <c r="V365" s="180"/>
      <c r="W365" s="180"/>
      <c r="X365" s="180"/>
      <c r="Y365" s="180">
        <v>1374</v>
      </c>
      <c r="Z365" s="180" t="s">
        <v>379</v>
      </c>
      <c r="AA365" s="180" t="s">
        <v>380</v>
      </c>
      <c r="AB365" s="180">
        <v>181780.70300000001</v>
      </c>
      <c r="AC365" s="180">
        <v>225408.06899999999</v>
      </c>
      <c r="AD365" s="180">
        <v>4.8399999999999999E-2</v>
      </c>
      <c r="AE365" s="180">
        <v>0</v>
      </c>
      <c r="AF365" s="180">
        <v>4.8399999999999999E-2</v>
      </c>
      <c r="AG365" s="180">
        <v>0</v>
      </c>
      <c r="AH365" s="180">
        <v>8795.84</v>
      </c>
      <c r="AI365" s="180">
        <v>10906.84</v>
      </c>
      <c r="AJ365" s="180">
        <v>1</v>
      </c>
      <c r="AK365" s="180">
        <v>0.05</v>
      </c>
      <c r="AL365" s="180">
        <v>0</v>
      </c>
      <c r="AM365">
        <v>1</v>
      </c>
    </row>
    <row r="366" spans="1:39" x14ac:dyDescent="0.25">
      <c r="A366" s="180" t="s">
        <v>1834</v>
      </c>
      <c r="B366" s="180">
        <v>1</v>
      </c>
      <c r="C366" s="181">
        <v>46266</v>
      </c>
      <c r="D366" s="180" t="s">
        <v>153</v>
      </c>
      <c r="E366" s="180">
        <v>5</v>
      </c>
      <c r="F366" s="180" t="s">
        <v>70</v>
      </c>
      <c r="G366" s="180" t="s">
        <v>359</v>
      </c>
      <c r="H366" s="180">
        <v>156</v>
      </c>
      <c r="I366" s="180" t="s">
        <v>360</v>
      </c>
      <c r="J366" s="180">
        <v>1437</v>
      </c>
      <c r="K366" s="180" t="s">
        <v>361</v>
      </c>
      <c r="L366" s="180" t="s">
        <v>362</v>
      </c>
      <c r="M366" s="180"/>
      <c r="N366" s="180"/>
      <c r="O366" s="180"/>
      <c r="P366" s="180"/>
      <c r="Q366" s="180"/>
      <c r="R366" s="180"/>
      <c r="S366" s="180"/>
      <c r="T366" s="180"/>
      <c r="U366" s="180"/>
      <c r="V366" s="180"/>
      <c r="W366" s="180"/>
      <c r="X366" s="180"/>
      <c r="Y366" s="180">
        <v>1376</v>
      </c>
      <c r="Z366" s="180" t="s">
        <v>363</v>
      </c>
      <c r="AA366" s="180" t="s">
        <v>364</v>
      </c>
      <c r="AB366" s="180">
        <v>367185.17700000003</v>
      </c>
      <c r="AC366" s="180">
        <v>444294.06900000002</v>
      </c>
      <c r="AD366" s="180">
        <v>2.5000000000000001E-2</v>
      </c>
      <c r="AE366" s="180">
        <v>0</v>
      </c>
      <c r="AF366" s="180">
        <v>2.5000000000000001E-2</v>
      </c>
      <c r="AG366" s="180">
        <v>0</v>
      </c>
      <c r="AH366" s="180">
        <v>9179.6299999999992</v>
      </c>
      <c r="AI366" s="180">
        <v>11107.35</v>
      </c>
      <c r="AJ366" s="180">
        <v>1</v>
      </c>
      <c r="AK366" s="180">
        <v>0.03</v>
      </c>
      <c r="AL366" s="180">
        <v>0</v>
      </c>
      <c r="AM366">
        <v>1</v>
      </c>
    </row>
    <row r="367" spans="1:39" x14ac:dyDescent="0.25">
      <c r="A367" s="180" t="s">
        <v>1834</v>
      </c>
      <c r="B367" s="180">
        <v>1</v>
      </c>
      <c r="C367" s="181">
        <v>46266</v>
      </c>
      <c r="D367" s="180" t="s">
        <v>153</v>
      </c>
      <c r="E367" s="180">
        <v>5</v>
      </c>
      <c r="F367" s="180" t="s">
        <v>70</v>
      </c>
      <c r="G367" s="180" t="s">
        <v>413</v>
      </c>
      <c r="H367" s="180">
        <v>653</v>
      </c>
      <c r="I367" s="180" t="s">
        <v>414</v>
      </c>
      <c r="J367" s="180">
        <v>1414</v>
      </c>
      <c r="K367" s="180" t="s">
        <v>415</v>
      </c>
      <c r="L367" s="180" t="s">
        <v>416</v>
      </c>
      <c r="M367" s="180"/>
      <c r="N367" s="180"/>
      <c r="O367" s="180"/>
      <c r="P367" s="180">
        <v>1072</v>
      </c>
      <c r="Q367" s="180" t="s">
        <v>417</v>
      </c>
      <c r="R367" s="180" t="s">
        <v>418</v>
      </c>
      <c r="S367" s="180"/>
      <c r="T367" s="180"/>
      <c r="U367" s="180"/>
      <c r="V367" s="180"/>
      <c r="W367" s="180"/>
      <c r="X367" s="180"/>
      <c r="Y367" s="180">
        <v>1374</v>
      </c>
      <c r="Z367" s="180" t="s">
        <v>379</v>
      </c>
      <c r="AA367" s="180" t="s">
        <v>380</v>
      </c>
      <c r="AB367" s="180">
        <v>46373.063999999998</v>
      </c>
      <c r="AC367" s="180">
        <v>56111.404999999999</v>
      </c>
      <c r="AD367" s="180">
        <v>0.4</v>
      </c>
      <c r="AE367" s="180">
        <v>0</v>
      </c>
      <c r="AF367" s="180">
        <v>0.4</v>
      </c>
      <c r="AG367" s="180">
        <v>0</v>
      </c>
      <c r="AH367" s="180">
        <v>18549.23</v>
      </c>
      <c r="AI367" s="180">
        <v>22444.560000000001</v>
      </c>
      <c r="AJ367" s="180">
        <v>1</v>
      </c>
      <c r="AK367" s="180">
        <v>0.4</v>
      </c>
      <c r="AL367" s="180">
        <v>0</v>
      </c>
      <c r="AM367">
        <v>1</v>
      </c>
    </row>
    <row r="368" spans="1:39" x14ac:dyDescent="0.25">
      <c r="A368" s="180" t="s">
        <v>1834</v>
      </c>
      <c r="B368" s="180">
        <v>1</v>
      </c>
      <c r="C368" s="181">
        <v>46266</v>
      </c>
      <c r="D368" s="180" t="s">
        <v>153</v>
      </c>
      <c r="E368" s="180">
        <v>5</v>
      </c>
      <c r="F368" s="180" t="s">
        <v>70</v>
      </c>
      <c r="G368" s="180" t="s">
        <v>991</v>
      </c>
      <c r="H368" s="180">
        <v>861</v>
      </c>
      <c r="I368" s="180" t="s">
        <v>992</v>
      </c>
      <c r="J368" s="180"/>
      <c r="K368" s="180"/>
      <c r="L368" s="180"/>
      <c r="M368" s="180"/>
      <c r="N368" s="180"/>
      <c r="O368" s="180"/>
      <c r="P368" s="180">
        <v>1102</v>
      </c>
      <c r="Q368" s="180" t="s">
        <v>441</v>
      </c>
      <c r="R368" s="180" t="s">
        <v>442</v>
      </c>
      <c r="S368" s="180"/>
      <c r="T368" s="180"/>
      <c r="U368" s="180"/>
      <c r="V368" s="180"/>
      <c r="W368" s="180"/>
      <c r="X368" s="180"/>
      <c r="Y368" s="180">
        <v>1370</v>
      </c>
      <c r="Z368" s="180" t="s">
        <v>443</v>
      </c>
      <c r="AA368" s="180" t="s">
        <v>444</v>
      </c>
      <c r="AB368" s="180">
        <v>12462.842000000001</v>
      </c>
      <c r="AC368" s="180">
        <v>15080.038</v>
      </c>
      <c r="AD368" s="180">
        <v>1</v>
      </c>
      <c r="AE368" s="180">
        <v>0</v>
      </c>
      <c r="AF368" s="180">
        <v>1</v>
      </c>
      <c r="AG368" s="180">
        <v>0</v>
      </c>
      <c r="AH368" s="180">
        <v>12462.84</v>
      </c>
      <c r="AI368" s="180">
        <v>15080.04</v>
      </c>
      <c r="AJ368" s="180">
        <v>0</v>
      </c>
      <c r="AK368" s="180">
        <v>0</v>
      </c>
      <c r="AL368" s="180">
        <v>0</v>
      </c>
      <c r="AM368">
        <v>1</v>
      </c>
    </row>
    <row r="369" spans="1:39" x14ac:dyDescent="0.25">
      <c r="A369" s="180" t="s">
        <v>1834</v>
      </c>
      <c r="B369" s="180">
        <v>1</v>
      </c>
      <c r="C369" s="181">
        <v>46266</v>
      </c>
      <c r="D369" s="180" t="s">
        <v>153</v>
      </c>
      <c r="E369" s="180">
        <v>5</v>
      </c>
      <c r="F369" s="180" t="s">
        <v>70</v>
      </c>
      <c r="G369" s="180" t="s">
        <v>445</v>
      </c>
      <c r="H369" s="180">
        <v>877</v>
      </c>
      <c r="I369" s="180" t="s">
        <v>446</v>
      </c>
      <c r="J369" s="180"/>
      <c r="K369" s="180"/>
      <c r="L369" s="180"/>
      <c r="M369" s="180"/>
      <c r="N369" s="180"/>
      <c r="O369" s="180"/>
      <c r="P369" s="180">
        <v>1102</v>
      </c>
      <c r="Q369" s="180" t="s">
        <v>441</v>
      </c>
      <c r="R369" s="180" t="s">
        <v>442</v>
      </c>
      <c r="S369" s="180"/>
      <c r="T369" s="180"/>
      <c r="U369" s="180"/>
      <c r="V369" s="180"/>
      <c r="W369" s="180"/>
      <c r="X369" s="180"/>
      <c r="Y369" s="180">
        <v>1370</v>
      </c>
      <c r="Z369" s="180" t="s">
        <v>443</v>
      </c>
      <c r="AA369" s="180" t="s">
        <v>444</v>
      </c>
      <c r="AB369" s="180">
        <v>11134.869000000001</v>
      </c>
      <c r="AC369" s="180">
        <v>13807.237999999999</v>
      </c>
      <c r="AD369" s="180">
        <v>2</v>
      </c>
      <c r="AE369" s="180">
        <v>0</v>
      </c>
      <c r="AF369" s="180">
        <v>2</v>
      </c>
      <c r="AG369" s="180">
        <v>0</v>
      </c>
      <c r="AH369" s="180">
        <v>22269.74</v>
      </c>
      <c r="AI369" s="180">
        <v>27614.48</v>
      </c>
      <c r="AJ369" s="180">
        <v>0</v>
      </c>
      <c r="AK369" s="180">
        <v>0</v>
      </c>
      <c r="AL369" s="180">
        <v>0</v>
      </c>
      <c r="AM369">
        <v>1</v>
      </c>
    </row>
    <row r="370" spans="1:39" x14ac:dyDescent="0.25">
      <c r="A370" s="180" t="s">
        <v>1834</v>
      </c>
      <c r="B370" s="180">
        <v>1</v>
      </c>
      <c r="C370" s="181">
        <v>46266</v>
      </c>
      <c r="D370" s="180" t="s">
        <v>153</v>
      </c>
      <c r="E370" s="180">
        <v>5</v>
      </c>
      <c r="F370" s="180" t="s">
        <v>70</v>
      </c>
      <c r="G370" s="180" t="s">
        <v>451</v>
      </c>
      <c r="H370" s="180">
        <v>1116</v>
      </c>
      <c r="I370" s="180" t="s">
        <v>452</v>
      </c>
      <c r="J370" s="180"/>
      <c r="K370" s="180"/>
      <c r="L370" s="180"/>
      <c r="M370" s="180"/>
      <c r="N370" s="180"/>
      <c r="O370" s="180"/>
      <c r="P370" s="180"/>
      <c r="Q370" s="180"/>
      <c r="R370" s="180"/>
      <c r="S370" s="180"/>
      <c r="T370" s="180"/>
      <c r="U370" s="180"/>
      <c r="V370" s="180"/>
      <c r="W370" s="180"/>
      <c r="X370" s="180"/>
      <c r="Y370" s="180">
        <v>1373</v>
      </c>
      <c r="Z370" s="180" t="s">
        <v>429</v>
      </c>
      <c r="AA370" s="180" t="s">
        <v>430</v>
      </c>
      <c r="AB370" s="180">
        <v>16067.052</v>
      </c>
      <c r="AC370" s="180">
        <v>19441.133000000002</v>
      </c>
      <c r="AD370" s="180">
        <v>1.4286000000000001</v>
      </c>
      <c r="AE370" s="180">
        <v>0</v>
      </c>
      <c r="AF370" s="180">
        <v>1.4286000000000001</v>
      </c>
      <c r="AG370" s="180">
        <v>0</v>
      </c>
      <c r="AH370" s="180">
        <v>22952.93</v>
      </c>
      <c r="AI370" s="180">
        <v>27773.05</v>
      </c>
      <c r="AJ370" s="180">
        <v>0</v>
      </c>
      <c r="AK370" s="180">
        <v>0</v>
      </c>
      <c r="AL370" s="180">
        <v>0</v>
      </c>
      <c r="AM370">
        <v>1</v>
      </c>
    </row>
    <row r="371" spans="1:39" x14ac:dyDescent="0.25">
      <c r="A371" s="180" t="s">
        <v>1834</v>
      </c>
      <c r="B371" s="180">
        <v>1</v>
      </c>
      <c r="C371" s="181">
        <v>46266</v>
      </c>
      <c r="D371" s="180" t="s">
        <v>153</v>
      </c>
      <c r="E371" s="180">
        <v>5</v>
      </c>
      <c r="F371" s="180" t="s">
        <v>70</v>
      </c>
      <c r="G371" s="180" t="s">
        <v>453</v>
      </c>
      <c r="H371" s="180">
        <v>1118</v>
      </c>
      <c r="I371" s="180" t="s">
        <v>454</v>
      </c>
      <c r="J371" s="180"/>
      <c r="K371" s="180"/>
      <c r="L371" s="180"/>
      <c r="M371" s="180"/>
      <c r="N371" s="180"/>
      <c r="O371" s="180"/>
      <c r="P371" s="180">
        <v>1335</v>
      </c>
      <c r="Q371" s="180" t="s">
        <v>455</v>
      </c>
      <c r="R371" s="180" t="s">
        <v>456</v>
      </c>
      <c r="S371" s="180"/>
      <c r="T371" s="180"/>
      <c r="U371" s="180"/>
      <c r="V371" s="180"/>
      <c r="W371" s="180"/>
      <c r="X371" s="180"/>
      <c r="Y371" s="180">
        <v>1373</v>
      </c>
      <c r="Z371" s="180" t="s">
        <v>429</v>
      </c>
      <c r="AA371" s="180" t="s">
        <v>430</v>
      </c>
      <c r="AB371" s="180">
        <v>16260.2</v>
      </c>
      <c r="AC371" s="180">
        <v>19674.84</v>
      </c>
      <c r="AD371" s="180">
        <v>0.41670000000000001</v>
      </c>
      <c r="AE371" s="180">
        <v>0</v>
      </c>
      <c r="AF371" s="180">
        <v>0.41670000000000001</v>
      </c>
      <c r="AG371" s="180">
        <v>0</v>
      </c>
      <c r="AH371" s="180">
        <v>6775.08</v>
      </c>
      <c r="AI371" s="180">
        <v>8197.85</v>
      </c>
      <c r="AJ371" s="180">
        <v>0</v>
      </c>
      <c r="AK371" s="180">
        <v>0</v>
      </c>
      <c r="AL371" s="180">
        <v>0</v>
      </c>
      <c r="AM371">
        <v>1</v>
      </c>
    </row>
    <row r="372" spans="1:39" x14ac:dyDescent="0.25">
      <c r="A372" s="180" t="s">
        <v>1834</v>
      </c>
      <c r="B372" s="180">
        <v>1</v>
      </c>
      <c r="C372" s="181">
        <v>46266</v>
      </c>
      <c r="D372" s="180" t="s">
        <v>153</v>
      </c>
      <c r="E372" s="180">
        <v>5</v>
      </c>
      <c r="F372" s="180" t="s">
        <v>70</v>
      </c>
      <c r="G372" s="180" t="s">
        <v>457</v>
      </c>
      <c r="H372" s="180">
        <v>1119</v>
      </c>
      <c r="I372" s="180" t="s">
        <v>458</v>
      </c>
      <c r="J372" s="180"/>
      <c r="K372" s="180"/>
      <c r="L372" s="180"/>
      <c r="M372" s="180"/>
      <c r="N372" s="180"/>
      <c r="O372" s="180"/>
      <c r="P372" s="180">
        <v>1335</v>
      </c>
      <c r="Q372" s="180" t="s">
        <v>455</v>
      </c>
      <c r="R372" s="180" t="s">
        <v>456</v>
      </c>
      <c r="S372" s="180"/>
      <c r="T372" s="180"/>
      <c r="U372" s="180"/>
      <c r="V372" s="180"/>
      <c r="W372" s="180"/>
      <c r="X372" s="180"/>
      <c r="Y372" s="180">
        <v>1373</v>
      </c>
      <c r="Z372" s="180" t="s">
        <v>429</v>
      </c>
      <c r="AA372" s="180" t="s">
        <v>430</v>
      </c>
      <c r="AB372" s="180">
        <v>31073.96</v>
      </c>
      <c r="AC372" s="180">
        <v>37599.493999999999</v>
      </c>
      <c r="AD372" s="180">
        <v>0.1875</v>
      </c>
      <c r="AE372" s="180">
        <v>0</v>
      </c>
      <c r="AF372" s="180">
        <v>0.1875</v>
      </c>
      <c r="AG372" s="180">
        <v>0</v>
      </c>
      <c r="AH372" s="180">
        <v>5826.37</v>
      </c>
      <c r="AI372" s="180">
        <v>7049.91</v>
      </c>
      <c r="AJ372" s="180">
        <v>0</v>
      </c>
      <c r="AK372" s="180">
        <v>0</v>
      </c>
      <c r="AL372" s="180">
        <v>0</v>
      </c>
      <c r="AM372">
        <v>1</v>
      </c>
    </row>
    <row r="373" spans="1:39" x14ac:dyDescent="0.25">
      <c r="A373" s="180" t="s">
        <v>1834</v>
      </c>
      <c r="B373" s="180">
        <v>1</v>
      </c>
      <c r="C373" s="181">
        <v>46266</v>
      </c>
      <c r="D373" s="180" t="s">
        <v>153</v>
      </c>
      <c r="E373" s="180">
        <v>5</v>
      </c>
      <c r="F373" s="180" t="s">
        <v>70</v>
      </c>
      <c r="G373" s="180" t="s">
        <v>469</v>
      </c>
      <c r="H373" s="180">
        <v>1352</v>
      </c>
      <c r="I373" s="180" t="s">
        <v>470</v>
      </c>
      <c r="J373" s="180"/>
      <c r="K373" s="180"/>
      <c r="L373" s="180"/>
      <c r="M373" s="180"/>
      <c r="N373" s="180"/>
      <c r="O373" s="180"/>
      <c r="P373" s="180"/>
      <c r="Q373" s="180"/>
      <c r="R373" s="180"/>
      <c r="S373" s="180"/>
      <c r="T373" s="180"/>
      <c r="U373" s="180"/>
      <c r="V373" s="180"/>
      <c r="W373" s="180"/>
      <c r="X373" s="180"/>
      <c r="Y373" s="180">
        <v>1372</v>
      </c>
      <c r="Z373" s="180" t="s">
        <v>389</v>
      </c>
      <c r="AA373" s="180" t="s">
        <v>390</v>
      </c>
      <c r="AB373" s="180">
        <v>208185.538</v>
      </c>
      <c r="AC373" s="180">
        <v>251904.489</v>
      </c>
      <c r="AD373" s="180">
        <v>8.3299999999999999E-2</v>
      </c>
      <c r="AE373" s="180">
        <v>0</v>
      </c>
      <c r="AF373" s="180">
        <v>8.3299999999999999E-2</v>
      </c>
      <c r="AG373" s="180">
        <v>0</v>
      </c>
      <c r="AH373" s="180">
        <v>17348.79</v>
      </c>
      <c r="AI373" s="180">
        <v>20992.04</v>
      </c>
      <c r="AJ373" s="180">
        <v>0</v>
      </c>
      <c r="AK373" s="180">
        <v>0</v>
      </c>
      <c r="AL373" s="180">
        <v>0</v>
      </c>
      <c r="AM373">
        <v>1</v>
      </c>
    </row>
    <row r="374" spans="1:39" x14ac:dyDescent="0.25">
      <c r="A374" s="180" t="s">
        <v>1834</v>
      </c>
      <c r="B374" s="180">
        <v>1</v>
      </c>
      <c r="C374" s="181">
        <v>46266</v>
      </c>
      <c r="D374" s="180" t="s">
        <v>153</v>
      </c>
      <c r="E374" s="180">
        <v>5</v>
      </c>
      <c r="F374" s="180" t="s">
        <v>70</v>
      </c>
      <c r="G374" s="180" t="s">
        <v>485</v>
      </c>
      <c r="H374" s="180">
        <v>1594</v>
      </c>
      <c r="I374" s="180" t="s">
        <v>486</v>
      </c>
      <c r="J374" s="180">
        <v>1422</v>
      </c>
      <c r="K374" s="180" t="s">
        <v>425</v>
      </c>
      <c r="L374" s="180" t="s">
        <v>426</v>
      </c>
      <c r="M374" s="180"/>
      <c r="N374" s="180"/>
      <c r="O374" s="180"/>
      <c r="P374" s="180">
        <v>1067</v>
      </c>
      <c r="Q374" s="180" t="s">
        <v>427</v>
      </c>
      <c r="R374" s="180" t="s">
        <v>428</v>
      </c>
      <c r="S374" s="180"/>
      <c r="T374" s="180"/>
      <c r="U374" s="180"/>
      <c r="V374" s="180"/>
      <c r="W374" s="180"/>
      <c r="X374" s="180"/>
      <c r="Y374" s="180">
        <v>1373</v>
      </c>
      <c r="Z374" s="180" t="s">
        <v>429</v>
      </c>
      <c r="AA374" s="180" t="s">
        <v>430</v>
      </c>
      <c r="AB374" s="180">
        <v>16432.303</v>
      </c>
      <c r="AC374" s="180">
        <v>19883.084999999999</v>
      </c>
      <c r="AD374" s="180">
        <v>0.4</v>
      </c>
      <c r="AE374" s="180">
        <v>7.4999999999999997E-2</v>
      </c>
      <c r="AF374" s="180">
        <v>0.47499999999999998</v>
      </c>
      <c r="AG374" s="180">
        <v>0</v>
      </c>
      <c r="AH374" s="180">
        <v>7805.34</v>
      </c>
      <c r="AI374" s="180">
        <v>9444.4699999999993</v>
      </c>
      <c r="AJ374" s="180">
        <v>0</v>
      </c>
      <c r="AK374" s="180">
        <v>0</v>
      </c>
      <c r="AL374" s="180">
        <v>0</v>
      </c>
      <c r="AM374">
        <v>1</v>
      </c>
    </row>
    <row r="375" spans="1:39" x14ac:dyDescent="0.25">
      <c r="A375" s="180" t="s">
        <v>1834</v>
      </c>
      <c r="B375" s="180">
        <v>1</v>
      </c>
      <c r="C375" s="181">
        <v>46266</v>
      </c>
      <c r="D375" s="180" t="s">
        <v>153</v>
      </c>
      <c r="E375" s="180">
        <v>5</v>
      </c>
      <c r="F375" s="180" t="s">
        <v>70</v>
      </c>
      <c r="G375" s="180" t="s">
        <v>487</v>
      </c>
      <c r="H375" s="180">
        <v>1641</v>
      </c>
      <c r="I375" s="180" t="s">
        <v>488</v>
      </c>
      <c r="J375" s="180">
        <v>1064</v>
      </c>
      <c r="K375" s="180" t="s">
        <v>489</v>
      </c>
      <c r="L375" s="180" t="s">
        <v>490</v>
      </c>
      <c r="M375" s="180"/>
      <c r="N375" s="180"/>
      <c r="O375" s="180"/>
      <c r="P375" s="180">
        <v>1066</v>
      </c>
      <c r="Q375" s="180" t="s">
        <v>491</v>
      </c>
      <c r="R375" s="180" t="s">
        <v>492</v>
      </c>
      <c r="S375" s="180"/>
      <c r="T375" s="180"/>
      <c r="U375" s="180"/>
      <c r="V375" s="180"/>
      <c r="W375" s="180"/>
      <c r="X375" s="180"/>
      <c r="Y375" s="180">
        <v>1373</v>
      </c>
      <c r="Z375" s="180" t="s">
        <v>429</v>
      </c>
      <c r="AA375" s="180" t="s">
        <v>430</v>
      </c>
      <c r="AB375" s="180">
        <v>17065.580000000002</v>
      </c>
      <c r="AC375" s="180">
        <v>20910.223999999998</v>
      </c>
      <c r="AD375" s="180">
        <v>2.1</v>
      </c>
      <c r="AE375" s="180">
        <v>0.05</v>
      </c>
      <c r="AF375" s="180">
        <v>2.15</v>
      </c>
      <c r="AG375" s="180">
        <v>0</v>
      </c>
      <c r="AH375" s="180">
        <v>36691</v>
      </c>
      <c r="AI375" s="180">
        <v>44956.98</v>
      </c>
      <c r="AJ375" s="180">
        <v>0</v>
      </c>
      <c r="AK375" s="180">
        <v>0</v>
      </c>
      <c r="AL375" s="180">
        <v>0</v>
      </c>
      <c r="AM375">
        <v>1</v>
      </c>
    </row>
    <row r="376" spans="1:39" x14ac:dyDescent="0.25">
      <c r="A376" s="180" t="s">
        <v>1834</v>
      </c>
      <c r="B376" s="180">
        <v>1</v>
      </c>
      <c r="C376" s="181">
        <v>46266</v>
      </c>
      <c r="D376" s="180" t="s">
        <v>153</v>
      </c>
      <c r="E376" s="180">
        <v>5</v>
      </c>
      <c r="F376" s="180" t="s">
        <v>70</v>
      </c>
      <c r="G376" s="180" t="s">
        <v>499</v>
      </c>
      <c r="H376" s="180">
        <v>1646</v>
      </c>
      <c r="I376" s="180" t="s">
        <v>500</v>
      </c>
      <c r="J376" s="180">
        <v>1064</v>
      </c>
      <c r="K376" s="180" t="s">
        <v>489</v>
      </c>
      <c r="L376" s="180" t="s">
        <v>490</v>
      </c>
      <c r="M376" s="180"/>
      <c r="N376" s="180"/>
      <c r="O376" s="180"/>
      <c r="P376" s="180">
        <v>1066</v>
      </c>
      <c r="Q376" s="180" t="s">
        <v>491</v>
      </c>
      <c r="R376" s="180" t="s">
        <v>492</v>
      </c>
      <c r="S376" s="180"/>
      <c r="T376" s="180"/>
      <c r="U376" s="180"/>
      <c r="V376" s="180"/>
      <c r="W376" s="180"/>
      <c r="X376" s="180"/>
      <c r="Y376" s="180">
        <v>1373</v>
      </c>
      <c r="Z376" s="180" t="s">
        <v>429</v>
      </c>
      <c r="AA376" s="180" t="s">
        <v>430</v>
      </c>
      <c r="AB376" s="180">
        <v>20882.617999999999</v>
      </c>
      <c r="AC376" s="180">
        <v>25663.881000000001</v>
      </c>
      <c r="AD376" s="180">
        <v>0.70830000000000004</v>
      </c>
      <c r="AE376" s="180">
        <v>0</v>
      </c>
      <c r="AF376" s="180">
        <v>0.70830000000000004</v>
      </c>
      <c r="AG376" s="180">
        <v>0</v>
      </c>
      <c r="AH376" s="180">
        <v>14791.85</v>
      </c>
      <c r="AI376" s="180">
        <v>18178.580000000002</v>
      </c>
      <c r="AJ376" s="180">
        <v>0</v>
      </c>
      <c r="AK376" s="180">
        <v>0</v>
      </c>
      <c r="AL376" s="180">
        <v>0</v>
      </c>
      <c r="AM376">
        <v>1</v>
      </c>
    </row>
    <row r="377" spans="1:39" x14ac:dyDescent="0.25">
      <c r="A377" s="180" t="s">
        <v>1834</v>
      </c>
      <c r="B377" s="180">
        <v>1</v>
      </c>
      <c r="C377" s="181">
        <v>46266</v>
      </c>
      <c r="D377" s="180" t="s">
        <v>153</v>
      </c>
      <c r="E377" s="180">
        <v>5</v>
      </c>
      <c r="F377" s="180" t="s">
        <v>70</v>
      </c>
      <c r="G377" s="180" t="s">
        <v>501</v>
      </c>
      <c r="H377" s="180">
        <v>1648</v>
      </c>
      <c r="I377" s="180" t="s">
        <v>502</v>
      </c>
      <c r="J377" s="180">
        <v>1422</v>
      </c>
      <c r="K377" s="180" t="s">
        <v>425</v>
      </c>
      <c r="L377" s="180" t="s">
        <v>426</v>
      </c>
      <c r="M377" s="180"/>
      <c r="N377" s="180"/>
      <c r="O377" s="180"/>
      <c r="P377" s="180">
        <v>1067</v>
      </c>
      <c r="Q377" s="180" t="s">
        <v>427</v>
      </c>
      <c r="R377" s="180" t="s">
        <v>428</v>
      </c>
      <c r="S377" s="180"/>
      <c r="T377" s="180"/>
      <c r="U377" s="180"/>
      <c r="V377" s="180"/>
      <c r="W377" s="180"/>
      <c r="X377" s="180"/>
      <c r="Y377" s="180">
        <v>1373</v>
      </c>
      <c r="Z377" s="180" t="s">
        <v>429</v>
      </c>
      <c r="AA377" s="180" t="s">
        <v>430</v>
      </c>
      <c r="AB377" s="180">
        <v>19513.36</v>
      </c>
      <c r="AC377" s="180">
        <v>23611.164000000001</v>
      </c>
      <c r="AD377" s="180">
        <v>0.2</v>
      </c>
      <c r="AE377" s="180">
        <v>0</v>
      </c>
      <c r="AF377" s="180">
        <v>0.2</v>
      </c>
      <c r="AG377" s="180">
        <v>0</v>
      </c>
      <c r="AH377" s="180">
        <v>3902.67</v>
      </c>
      <c r="AI377" s="180">
        <v>4722.2299999999996</v>
      </c>
      <c r="AJ377" s="180">
        <v>0</v>
      </c>
      <c r="AK377" s="180">
        <v>0</v>
      </c>
      <c r="AL377" s="180">
        <v>0</v>
      </c>
      <c r="AM377">
        <v>1</v>
      </c>
    </row>
    <row r="378" spans="1:39" x14ac:dyDescent="0.25">
      <c r="A378" s="180" t="s">
        <v>1834</v>
      </c>
      <c r="B378" s="180">
        <v>1</v>
      </c>
      <c r="C378" s="181">
        <v>46266</v>
      </c>
      <c r="D378" s="180" t="s">
        <v>153</v>
      </c>
      <c r="E378" s="180">
        <v>5</v>
      </c>
      <c r="F378" s="180" t="s">
        <v>70</v>
      </c>
      <c r="G378" s="180" t="s">
        <v>511</v>
      </c>
      <c r="H378" s="180">
        <v>1870</v>
      </c>
      <c r="I378" s="180" t="s">
        <v>512</v>
      </c>
      <c r="J378" s="180">
        <v>1351</v>
      </c>
      <c r="K378" s="180" t="s">
        <v>513</v>
      </c>
      <c r="L378" s="180" t="s">
        <v>514</v>
      </c>
      <c r="M378" s="180"/>
      <c r="N378" s="180"/>
      <c r="O378" s="180"/>
      <c r="P378" s="180">
        <v>1141</v>
      </c>
      <c r="Q378" s="180" t="s">
        <v>515</v>
      </c>
      <c r="R378" s="180" t="s">
        <v>516</v>
      </c>
      <c r="S378" s="180"/>
      <c r="T378" s="180"/>
      <c r="U378" s="180"/>
      <c r="V378" s="180"/>
      <c r="W378" s="180"/>
      <c r="X378" s="180"/>
      <c r="Y378" s="180">
        <v>1372</v>
      </c>
      <c r="Z378" s="180" t="s">
        <v>389</v>
      </c>
      <c r="AA378" s="180" t="s">
        <v>390</v>
      </c>
      <c r="AB378" s="180">
        <v>270923.21999999997</v>
      </c>
      <c r="AC378" s="180">
        <v>327817.109</v>
      </c>
      <c r="AD378" s="180">
        <v>4.1700000000000001E-2</v>
      </c>
      <c r="AE378" s="180">
        <v>0</v>
      </c>
      <c r="AF378" s="180">
        <v>4.1700000000000001E-2</v>
      </c>
      <c r="AG378" s="180">
        <v>0</v>
      </c>
      <c r="AH378" s="180">
        <v>11288.47</v>
      </c>
      <c r="AI378" s="180">
        <v>13659.05</v>
      </c>
      <c r="AJ378" s="180">
        <v>0</v>
      </c>
      <c r="AK378" s="180">
        <v>0</v>
      </c>
      <c r="AL378" s="180">
        <v>0</v>
      </c>
      <c r="AM378">
        <v>1</v>
      </c>
    </row>
    <row r="379" spans="1:39" x14ac:dyDescent="0.25">
      <c r="A379" s="180" t="s">
        <v>1834</v>
      </c>
      <c r="B379" s="180">
        <v>1</v>
      </c>
      <c r="C379" s="181">
        <v>46266</v>
      </c>
      <c r="D379" s="180" t="s">
        <v>153</v>
      </c>
      <c r="E379" s="180">
        <v>5</v>
      </c>
      <c r="F379" s="180" t="s">
        <v>70</v>
      </c>
      <c r="G379" s="180" t="s">
        <v>531</v>
      </c>
      <c r="H379" s="180">
        <v>1942</v>
      </c>
      <c r="I379" s="180" t="s">
        <v>532</v>
      </c>
      <c r="J379" s="180">
        <v>1425</v>
      </c>
      <c r="K379" s="180" t="s">
        <v>527</v>
      </c>
      <c r="L379" s="180" t="s">
        <v>528</v>
      </c>
      <c r="M379" s="180"/>
      <c r="N379" s="180"/>
      <c r="O379" s="180"/>
      <c r="P379" s="180">
        <v>1277</v>
      </c>
      <c r="Q379" s="180" t="s">
        <v>529</v>
      </c>
      <c r="R379" s="180" t="s">
        <v>530</v>
      </c>
      <c r="S379" s="180"/>
      <c r="T379" s="180"/>
      <c r="U379" s="180"/>
      <c r="V379" s="180"/>
      <c r="W379" s="180"/>
      <c r="X379" s="180"/>
      <c r="Y379" s="180">
        <v>1374</v>
      </c>
      <c r="Z379" s="180" t="s">
        <v>379</v>
      </c>
      <c r="AA379" s="180" t="s">
        <v>380</v>
      </c>
      <c r="AB379" s="180">
        <v>57381.614000000001</v>
      </c>
      <c r="AC379" s="180">
        <v>69431.75</v>
      </c>
      <c r="AD379" s="180">
        <v>0.16669999999999999</v>
      </c>
      <c r="AE379" s="180">
        <v>0</v>
      </c>
      <c r="AF379" s="180">
        <v>0.16669999999999999</v>
      </c>
      <c r="AG379" s="180">
        <v>0</v>
      </c>
      <c r="AH379" s="180">
        <v>9563.6</v>
      </c>
      <c r="AI379" s="180">
        <v>11571.96</v>
      </c>
      <c r="AJ379" s="180">
        <v>0</v>
      </c>
      <c r="AK379" s="180">
        <v>0</v>
      </c>
      <c r="AL379" s="180">
        <v>0</v>
      </c>
      <c r="AM379">
        <v>1</v>
      </c>
    </row>
    <row r="380" spans="1:39" x14ac:dyDescent="0.25">
      <c r="A380" s="180" t="s">
        <v>1834</v>
      </c>
      <c r="B380" s="180">
        <v>1</v>
      </c>
      <c r="C380" s="181">
        <v>46266</v>
      </c>
      <c r="D380" s="180" t="s">
        <v>153</v>
      </c>
      <c r="E380" s="180">
        <v>5</v>
      </c>
      <c r="F380" s="180" t="s">
        <v>70</v>
      </c>
      <c r="G380" s="180" t="s">
        <v>543</v>
      </c>
      <c r="H380" s="180">
        <v>2338</v>
      </c>
      <c r="I380" s="180" t="s">
        <v>544</v>
      </c>
      <c r="J380" s="180"/>
      <c r="K380" s="180"/>
      <c r="L380" s="180"/>
      <c r="M380" s="180"/>
      <c r="N380" s="180"/>
      <c r="O380" s="180"/>
      <c r="P380" s="180">
        <v>1086</v>
      </c>
      <c r="Q380" s="180" t="s">
        <v>545</v>
      </c>
      <c r="R380" s="180" t="s">
        <v>546</v>
      </c>
      <c r="S380" s="180"/>
      <c r="T380" s="180"/>
      <c r="U380" s="180"/>
      <c r="V380" s="180"/>
      <c r="W380" s="180"/>
      <c r="X380" s="180"/>
      <c r="Y380" s="180">
        <v>1373</v>
      </c>
      <c r="Z380" s="180" t="s">
        <v>429</v>
      </c>
      <c r="AA380" s="180" t="s">
        <v>430</v>
      </c>
      <c r="AB380" s="180">
        <v>26680.973000000002</v>
      </c>
      <c r="AC380" s="180">
        <v>32283.973000000002</v>
      </c>
      <c r="AD380" s="180">
        <v>0.2</v>
      </c>
      <c r="AE380" s="180">
        <v>0</v>
      </c>
      <c r="AF380" s="180">
        <v>0.2</v>
      </c>
      <c r="AG380" s="180">
        <v>0</v>
      </c>
      <c r="AH380" s="180">
        <v>5336.19</v>
      </c>
      <c r="AI380" s="180">
        <v>6456.79</v>
      </c>
      <c r="AJ380" s="180">
        <v>0</v>
      </c>
      <c r="AK380" s="180">
        <v>0</v>
      </c>
      <c r="AL380" s="180">
        <v>0</v>
      </c>
      <c r="AM380">
        <v>1</v>
      </c>
    </row>
    <row r="381" spans="1:39" x14ac:dyDescent="0.25">
      <c r="A381" s="180" t="s">
        <v>1834</v>
      </c>
      <c r="B381" s="180">
        <v>1</v>
      </c>
      <c r="C381" s="181">
        <v>46266</v>
      </c>
      <c r="D381" s="180" t="s">
        <v>153</v>
      </c>
      <c r="E381" s="180">
        <v>5</v>
      </c>
      <c r="F381" s="180" t="s">
        <v>70</v>
      </c>
      <c r="G381" s="180" t="s">
        <v>547</v>
      </c>
      <c r="H381" s="180">
        <v>2339</v>
      </c>
      <c r="I381" s="180" t="s">
        <v>548</v>
      </c>
      <c r="J381" s="180"/>
      <c r="K381" s="180"/>
      <c r="L381" s="180"/>
      <c r="M381" s="180"/>
      <c r="N381" s="180"/>
      <c r="O381" s="180"/>
      <c r="P381" s="180">
        <v>1086</v>
      </c>
      <c r="Q381" s="180" t="s">
        <v>545</v>
      </c>
      <c r="R381" s="180" t="s">
        <v>546</v>
      </c>
      <c r="S381" s="180"/>
      <c r="T381" s="180"/>
      <c r="U381" s="180"/>
      <c r="V381" s="180"/>
      <c r="W381" s="180"/>
      <c r="X381" s="180"/>
      <c r="Y381" s="180">
        <v>1373</v>
      </c>
      <c r="Z381" s="180" t="s">
        <v>429</v>
      </c>
      <c r="AA381" s="180" t="s">
        <v>430</v>
      </c>
      <c r="AB381" s="180">
        <v>26157.816999999999</v>
      </c>
      <c r="AC381" s="180">
        <v>33194.271999999997</v>
      </c>
      <c r="AD381" s="180">
        <v>0.33329999999999999</v>
      </c>
      <c r="AE381" s="180">
        <v>6.6699999999999995E-2</v>
      </c>
      <c r="AF381" s="180">
        <v>0.4</v>
      </c>
      <c r="AG381" s="180">
        <v>0</v>
      </c>
      <c r="AH381" s="180">
        <v>10463.129999999999</v>
      </c>
      <c r="AI381" s="180">
        <v>13277.71</v>
      </c>
      <c r="AJ381" s="180">
        <v>0</v>
      </c>
      <c r="AK381" s="180">
        <v>0</v>
      </c>
      <c r="AL381" s="180">
        <v>0</v>
      </c>
      <c r="AM381">
        <v>1</v>
      </c>
    </row>
    <row r="382" spans="1:39" x14ac:dyDescent="0.25">
      <c r="A382" s="180" t="s">
        <v>1834</v>
      </c>
      <c r="B382" s="180">
        <v>1</v>
      </c>
      <c r="C382" s="181">
        <v>46266</v>
      </c>
      <c r="D382" s="180" t="s">
        <v>153</v>
      </c>
      <c r="E382" s="180">
        <v>5</v>
      </c>
      <c r="F382" s="180" t="s">
        <v>70</v>
      </c>
      <c r="G382" s="180" t="s">
        <v>553</v>
      </c>
      <c r="H382" s="180">
        <v>3063</v>
      </c>
      <c r="I382" s="180" t="s">
        <v>554</v>
      </c>
      <c r="J382" s="180">
        <v>1414</v>
      </c>
      <c r="K382" s="180" t="s">
        <v>415</v>
      </c>
      <c r="L382" s="180" t="s">
        <v>416</v>
      </c>
      <c r="M382" s="180"/>
      <c r="N382" s="180"/>
      <c r="O382" s="180"/>
      <c r="P382" s="180"/>
      <c r="Q382" s="180"/>
      <c r="R382" s="180"/>
      <c r="S382" s="180"/>
      <c r="T382" s="180"/>
      <c r="U382" s="180"/>
      <c r="V382" s="180"/>
      <c r="W382" s="180"/>
      <c r="X382" s="180"/>
      <c r="Y382" s="180">
        <v>1374</v>
      </c>
      <c r="Z382" s="180" t="s">
        <v>379</v>
      </c>
      <c r="AA382" s="180" t="s">
        <v>380</v>
      </c>
      <c r="AB382" s="180">
        <v>31020.878000000001</v>
      </c>
      <c r="AC382" s="180">
        <v>37917.574000000001</v>
      </c>
      <c r="AD382" s="180">
        <v>1.25</v>
      </c>
      <c r="AE382" s="180">
        <v>0</v>
      </c>
      <c r="AF382" s="180">
        <v>1.25</v>
      </c>
      <c r="AG382" s="180">
        <v>0</v>
      </c>
      <c r="AH382" s="180">
        <v>38776.1</v>
      </c>
      <c r="AI382" s="180">
        <v>47396.97</v>
      </c>
      <c r="AJ382" s="180">
        <v>0</v>
      </c>
      <c r="AK382" s="180">
        <v>0</v>
      </c>
      <c r="AL382" s="180">
        <v>0</v>
      </c>
      <c r="AM382">
        <v>1</v>
      </c>
    </row>
    <row r="383" spans="1:39" x14ac:dyDescent="0.25">
      <c r="A383" s="180" t="s">
        <v>1834</v>
      </c>
      <c r="B383" s="180">
        <v>1</v>
      </c>
      <c r="C383" s="181">
        <v>46266</v>
      </c>
      <c r="D383" s="180" t="s">
        <v>153</v>
      </c>
      <c r="E383" s="180">
        <v>5</v>
      </c>
      <c r="F383" s="180" t="s">
        <v>70</v>
      </c>
      <c r="G383" s="180" t="s">
        <v>561</v>
      </c>
      <c r="H383" s="180">
        <v>3237</v>
      </c>
      <c r="I383" s="180" t="s">
        <v>562</v>
      </c>
      <c r="J383" s="180">
        <v>1477</v>
      </c>
      <c r="K383" s="180" t="s">
        <v>555</v>
      </c>
      <c r="L383" s="180" t="s">
        <v>556</v>
      </c>
      <c r="M383" s="180"/>
      <c r="N383" s="180"/>
      <c r="O383" s="180"/>
      <c r="P383" s="180">
        <v>1093</v>
      </c>
      <c r="Q383" s="180" t="s">
        <v>563</v>
      </c>
      <c r="R383" s="180" t="s">
        <v>564</v>
      </c>
      <c r="S383" s="180"/>
      <c r="T383" s="180"/>
      <c r="U383" s="180"/>
      <c r="V383" s="180"/>
      <c r="W383" s="180"/>
      <c r="X383" s="180"/>
      <c r="Y383" s="180">
        <v>1373</v>
      </c>
      <c r="Z383" s="180" t="s">
        <v>429</v>
      </c>
      <c r="AA383" s="180" t="s">
        <v>430</v>
      </c>
      <c r="AB383" s="180">
        <v>101006.944</v>
      </c>
      <c r="AC383" s="180">
        <v>123855.679</v>
      </c>
      <c r="AD383" s="180">
        <v>0.58330000000000004</v>
      </c>
      <c r="AE383" s="180">
        <v>0</v>
      </c>
      <c r="AF383" s="180">
        <v>0.58330000000000004</v>
      </c>
      <c r="AG383" s="180">
        <v>0</v>
      </c>
      <c r="AH383" s="180">
        <v>58920.72</v>
      </c>
      <c r="AI383" s="180">
        <v>72249.149999999994</v>
      </c>
      <c r="AJ383" s="180">
        <v>0</v>
      </c>
      <c r="AK383" s="180">
        <v>0</v>
      </c>
      <c r="AL383" s="180">
        <v>0</v>
      </c>
      <c r="AM383">
        <v>1</v>
      </c>
    </row>
    <row r="384" spans="1:39" x14ac:dyDescent="0.25">
      <c r="A384" s="180" t="s">
        <v>1834</v>
      </c>
      <c r="B384" s="180">
        <v>1</v>
      </c>
      <c r="C384" s="181">
        <v>46266</v>
      </c>
      <c r="D384" s="180" t="s">
        <v>153</v>
      </c>
      <c r="E384" s="180">
        <v>5</v>
      </c>
      <c r="F384" s="180" t="s">
        <v>70</v>
      </c>
      <c r="G384" s="180" t="s">
        <v>565</v>
      </c>
      <c r="H384" s="180">
        <v>3238</v>
      </c>
      <c r="I384" s="180" t="s">
        <v>566</v>
      </c>
      <c r="J384" s="180">
        <v>1477</v>
      </c>
      <c r="K384" s="180" t="s">
        <v>555</v>
      </c>
      <c r="L384" s="180" t="s">
        <v>556</v>
      </c>
      <c r="M384" s="180"/>
      <c r="N384" s="180"/>
      <c r="O384" s="180"/>
      <c r="P384" s="180">
        <v>1093</v>
      </c>
      <c r="Q384" s="180" t="s">
        <v>563</v>
      </c>
      <c r="R384" s="180" t="s">
        <v>564</v>
      </c>
      <c r="S384" s="180"/>
      <c r="T384" s="180"/>
      <c r="U384" s="180"/>
      <c r="V384" s="180"/>
      <c r="W384" s="180"/>
      <c r="X384" s="180"/>
      <c r="Y384" s="180">
        <v>1373</v>
      </c>
      <c r="Z384" s="180" t="s">
        <v>429</v>
      </c>
      <c r="AA384" s="180" t="s">
        <v>430</v>
      </c>
      <c r="AB384" s="180">
        <v>101185.61599999999</v>
      </c>
      <c r="AC384" s="180">
        <v>123864.762</v>
      </c>
      <c r="AD384" s="180">
        <v>0.83330000000000004</v>
      </c>
      <c r="AE384" s="180">
        <v>0</v>
      </c>
      <c r="AF384" s="180">
        <v>0.83330000000000004</v>
      </c>
      <c r="AG384" s="180">
        <v>0</v>
      </c>
      <c r="AH384" s="180">
        <v>84321.35</v>
      </c>
      <c r="AI384" s="180">
        <v>103220.63</v>
      </c>
      <c r="AJ384" s="180">
        <v>0</v>
      </c>
      <c r="AK384" s="180">
        <v>0</v>
      </c>
      <c r="AL384" s="180">
        <v>0</v>
      </c>
      <c r="AM384">
        <v>1</v>
      </c>
    </row>
    <row r="385" spans="1:39" x14ac:dyDescent="0.25">
      <c r="A385" s="180" t="s">
        <v>1834</v>
      </c>
      <c r="B385" s="180">
        <v>1</v>
      </c>
      <c r="C385" s="181">
        <v>46266</v>
      </c>
      <c r="D385" s="180" t="s">
        <v>153</v>
      </c>
      <c r="E385" s="180">
        <v>5</v>
      </c>
      <c r="F385" s="180" t="s">
        <v>70</v>
      </c>
      <c r="G385" s="180" t="s">
        <v>567</v>
      </c>
      <c r="H385" s="180">
        <v>3239</v>
      </c>
      <c r="I385" s="180" t="s">
        <v>568</v>
      </c>
      <c r="J385" s="180">
        <v>1477</v>
      </c>
      <c r="K385" s="180" t="s">
        <v>555</v>
      </c>
      <c r="L385" s="180" t="s">
        <v>556</v>
      </c>
      <c r="M385" s="180"/>
      <c r="N385" s="180"/>
      <c r="O385" s="180"/>
      <c r="P385" s="180">
        <v>1093</v>
      </c>
      <c r="Q385" s="180" t="s">
        <v>563</v>
      </c>
      <c r="R385" s="180" t="s">
        <v>564</v>
      </c>
      <c r="S385" s="180"/>
      <c r="T385" s="180"/>
      <c r="U385" s="180"/>
      <c r="V385" s="180"/>
      <c r="W385" s="180"/>
      <c r="X385" s="180"/>
      <c r="Y385" s="180">
        <v>1373</v>
      </c>
      <c r="Z385" s="180" t="s">
        <v>429</v>
      </c>
      <c r="AA385" s="180" t="s">
        <v>430</v>
      </c>
      <c r="AB385" s="180">
        <v>97956.899000000005</v>
      </c>
      <c r="AC385" s="180">
        <v>121368.583</v>
      </c>
      <c r="AD385" s="180">
        <v>8.3299999999999999E-2</v>
      </c>
      <c r="AE385" s="180">
        <v>0</v>
      </c>
      <c r="AF385" s="180">
        <v>8.3299999999999999E-2</v>
      </c>
      <c r="AG385" s="180">
        <v>0</v>
      </c>
      <c r="AH385" s="180">
        <v>8163.07</v>
      </c>
      <c r="AI385" s="180">
        <v>10114.049999999999</v>
      </c>
      <c r="AJ385" s="180">
        <v>1</v>
      </c>
      <c r="AK385" s="180">
        <v>0.08</v>
      </c>
      <c r="AL385" s="180">
        <v>0</v>
      </c>
      <c r="AM385">
        <v>1</v>
      </c>
    </row>
    <row r="386" spans="1:39" x14ac:dyDescent="0.25">
      <c r="A386" s="180" t="s">
        <v>1834</v>
      </c>
      <c r="B386" s="180">
        <v>1</v>
      </c>
      <c r="C386" s="181">
        <v>46266</v>
      </c>
      <c r="D386" s="180" t="s">
        <v>153</v>
      </c>
      <c r="E386" s="180">
        <v>5</v>
      </c>
      <c r="F386" s="180" t="s">
        <v>70</v>
      </c>
      <c r="G386" s="180" t="s">
        <v>577</v>
      </c>
      <c r="H386" s="180">
        <v>3536</v>
      </c>
      <c r="I386" s="180" t="s">
        <v>578</v>
      </c>
      <c r="J386" s="180">
        <v>1422</v>
      </c>
      <c r="K386" s="180" t="s">
        <v>425</v>
      </c>
      <c r="L386" s="180" t="s">
        <v>426</v>
      </c>
      <c r="M386" s="180"/>
      <c r="N386" s="180"/>
      <c r="O386" s="180"/>
      <c r="P386" s="180"/>
      <c r="Q386" s="180"/>
      <c r="R386" s="180"/>
      <c r="S386" s="180"/>
      <c r="T386" s="180"/>
      <c r="U386" s="180"/>
      <c r="V386" s="180"/>
      <c r="W386" s="180"/>
      <c r="X386" s="180"/>
      <c r="Y386" s="180">
        <v>1373</v>
      </c>
      <c r="Z386" s="180" t="s">
        <v>429</v>
      </c>
      <c r="AA386" s="180" t="s">
        <v>430</v>
      </c>
      <c r="AB386" s="180">
        <v>27600.982</v>
      </c>
      <c r="AC386" s="180">
        <v>34201.444000000003</v>
      </c>
      <c r="AD386" s="180">
        <v>0.27779999999999999</v>
      </c>
      <c r="AE386" s="180">
        <v>2.7799999999999998E-2</v>
      </c>
      <c r="AF386" s="180">
        <v>0.30559999999999998</v>
      </c>
      <c r="AG386" s="180">
        <v>0</v>
      </c>
      <c r="AH386" s="180">
        <v>8433.6299999999992</v>
      </c>
      <c r="AI386" s="180">
        <v>10450.44</v>
      </c>
      <c r="AJ386" s="180">
        <v>0</v>
      </c>
      <c r="AK386" s="180">
        <v>0</v>
      </c>
      <c r="AL386" s="180">
        <v>0</v>
      </c>
      <c r="AM386">
        <v>1</v>
      </c>
    </row>
    <row r="387" spans="1:39" x14ac:dyDescent="0.25">
      <c r="A387" s="180" t="s">
        <v>1834</v>
      </c>
      <c r="B387" s="180">
        <v>1</v>
      </c>
      <c r="C387" s="181">
        <v>46266</v>
      </c>
      <c r="D387" s="180" t="s">
        <v>153</v>
      </c>
      <c r="E387" s="180">
        <v>5</v>
      </c>
      <c r="F387" s="180" t="s">
        <v>70</v>
      </c>
      <c r="G387" s="180" t="s">
        <v>579</v>
      </c>
      <c r="H387" s="180">
        <v>3537</v>
      </c>
      <c r="I387" s="180" t="s">
        <v>580</v>
      </c>
      <c r="J387" s="180">
        <v>1422</v>
      </c>
      <c r="K387" s="180" t="s">
        <v>425</v>
      </c>
      <c r="L387" s="180" t="s">
        <v>426</v>
      </c>
      <c r="M387" s="180"/>
      <c r="N387" s="180"/>
      <c r="O387" s="180"/>
      <c r="P387" s="180">
        <v>1167</v>
      </c>
      <c r="Q387" s="180" t="s">
        <v>581</v>
      </c>
      <c r="R387" s="180" t="s">
        <v>582</v>
      </c>
      <c r="S387" s="180"/>
      <c r="T387" s="180"/>
      <c r="U387" s="180"/>
      <c r="V387" s="180"/>
      <c r="W387" s="180"/>
      <c r="X387" s="180"/>
      <c r="Y387" s="180">
        <v>1373</v>
      </c>
      <c r="Z387" s="180" t="s">
        <v>429</v>
      </c>
      <c r="AA387" s="180" t="s">
        <v>430</v>
      </c>
      <c r="AB387" s="180">
        <v>30732.85</v>
      </c>
      <c r="AC387" s="180">
        <v>37186.745999999999</v>
      </c>
      <c r="AD387" s="180">
        <v>0.1389</v>
      </c>
      <c r="AE387" s="180">
        <v>0</v>
      </c>
      <c r="AF387" s="180">
        <v>0.1389</v>
      </c>
      <c r="AG387" s="180">
        <v>0</v>
      </c>
      <c r="AH387" s="180">
        <v>4268.45</v>
      </c>
      <c r="AI387" s="180">
        <v>5164.83</v>
      </c>
      <c r="AJ387" s="180">
        <v>0</v>
      </c>
      <c r="AK387" s="180">
        <v>0</v>
      </c>
      <c r="AL387" s="180">
        <v>0</v>
      </c>
      <c r="AM387">
        <v>1</v>
      </c>
    </row>
    <row r="388" spans="1:39" x14ac:dyDescent="0.25">
      <c r="A388" s="180" t="s">
        <v>1834</v>
      </c>
      <c r="B388" s="180">
        <v>1</v>
      </c>
      <c r="C388" s="181">
        <v>46266</v>
      </c>
      <c r="D388" s="180" t="s">
        <v>153</v>
      </c>
      <c r="E388" s="180">
        <v>5</v>
      </c>
      <c r="F388" s="180" t="s">
        <v>70</v>
      </c>
      <c r="G388" s="180" t="s">
        <v>1740</v>
      </c>
      <c r="H388" s="180">
        <v>3615</v>
      </c>
      <c r="I388" s="180" t="s">
        <v>1741</v>
      </c>
      <c r="J388" s="180">
        <v>1187</v>
      </c>
      <c r="K388" s="180" t="s">
        <v>1696</v>
      </c>
      <c r="L388" s="180" t="s">
        <v>1697</v>
      </c>
      <c r="M388" s="180"/>
      <c r="N388" s="180"/>
      <c r="O388" s="180"/>
      <c r="P388" s="180"/>
      <c r="Q388" s="180"/>
      <c r="R388" s="180"/>
      <c r="S388" s="180"/>
      <c r="T388" s="180"/>
      <c r="U388" s="180"/>
      <c r="V388" s="180"/>
      <c r="W388" s="180"/>
      <c r="X388" s="180"/>
      <c r="Y388" s="180">
        <v>1374</v>
      </c>
      <c r="Z388" s="180" t="s">
        <v>379</v>
      </c>
      <c r="AA388" s="180" t="s">
        <v>380</v>
      </c>
      <c r="AB388" s="180">
        <v>69450.524000000005</v>
      </c>
      <c r="AC388" s="180">
        <v>84733.486999999994</v>
      </c>
      <c r="AD388" s="180">
        <v>0.25</v>
      </c>
      <c r="AE388" s="180">
        <v>0</v>
      </c>
      <c r="AF388" s="180">
        <v>0.25</v>
      </c>
      <c r="AG388" s="180">
        <v>0</v>
      </c>
      <c r="AH388" s="180">
        <v>17362.63</v>
      </c>
      <c r="AI388" s="180">
        <v>21183.37</v>
      </c>
      <c r="AJ388" s="180">
        <v>0</v>
      </c>
      <c r="AK388" s="180">
        <v>0</v>
      </c>
      <c r="AL388" s="180">
        <v>0</v>
      </c>
      <c r="AM388">
        <v>1</v>
      </c>
    </row>
    <row r="389" spans="1:39" x14ac:dyDescent="0.25">
      <c r="A389" s="180" t="s">
        <v>1834</v>
      </c>
      <c r="B389" s="180">
        <v>1</v>
      </c>
      <c r="C389" s="181">
        <v>46266</v>
      </c>
      <c r="D389" s="180" t="s">
        <v>153</v>
      </c>
      <c r="E389" s="180">
        <v>5</v>
      </c>
      <c r="F389" s="180" t="s">
        <v>70</v>
      </c>
      <c r="G389" s="180" t="s">
        <v>1742</v>
      </c>
      <c r="H389" s="180">
        <v>3620</v>
      </c>
      <c r="I389" s="180" t="s">
        <v>1743</v>
      </c>
      <c r="J389" s="180">
        <v>1187</v>
      </c>
      <c r="K389" s="180" t="s">
        <v>1696</v>
      </c>
      <c r="L389" s="180" t="s">
        <v>1697</v>
      </c>
      <c r="M389" s="180"/>
      <c r="N389" s="180"/>
      <c r="O389" s="180"/>
      <c r="P389" s="180"/>
      <c r="Q389" s="180"/>
      <c r="R389" s="180"/>
      <c r="S389" s="180"/>
      <c r="T389" s="180"/>
      <c r="U389" s="180"/>
      <c r="V389" s="180"/>
      <c r="W389" s="180"/>
      <c r="X389" s="180"/>
      <c r="Y389" s="180">
        <v>1374</v>
      </c>
      <c r="Z389" s="180" t="s">
        <v>379</v>
      </c>
      <c r="AA389" s="180" t="s">
        <v>380</v>
      </c>
      <c r="AB389" s="180">
        <v>68420.34</v>
      </c>
      <c r="AC389" s="180">
        <v>84782.297000000006</v>
      </c>
      <c r="AD389" s="180">
        <v>0.16669999999999999</v>
      </c>
      <c r="AE389" s="180">
        <v>0</v>
      </c>
      <c r="AF389" s="180">
        <v>0.16669999999999999</v>
      </c>
      <c r="AG389" s="180">
        <v>0</v>
      </c>
      <c r="AH389" s="180">
        <v>11403.39</v>
      </c>
      <c r="AI389" s="180">
        <v>14130.38</v>
      </c>
      <c r="AJ389" s="180">
        <v>1</v>
      </c>
      <c r="AK389" s="180">
        <v>0.17</v>
      </c>
      <c r="AL389" s="180">
        <v>0</v>
      </c>
      <c r="AM389">
        <v>1</v>
      </c>
    </row>
    <row r="390" spans="1:39" x14ac:dyDescent="0.25">
      <c r="A390" s="180" t="s">
        <v>1834</v>
      </c>
      <c r="B390" s="180">
        <v>1</v>
      </c>
      <c r="C390" s="181">
        <v>46266</v>
      </c>
      <c r="D390" s="180" t="s">
        <v>153</v>
      </c>
      <c r="E390" s="180">
        <v>5</v>
      </c>
      <c r="F390" s="180" t="s">
        <v>70</v>
      </c>
      <c r="G390" s="180" t="s">
        <v>1758</v>
      </c>
      <c r="H390" s="180">
        <v>3626</v>
      </c>
      <c r="I390" s="180" t="s">
        <v>1759</v>
      </c>
      <c r="J390" s="180">
        <v>1187</v>
      </c>
      <c r="K390" s="180" t="s">
        <v>1696</v>
      </c>
      <c r="L390" s="180" t="s">
        <v>1697</v>
      </c>
      <c r="M390" s="180"/>
      <c r="N390" s="180"/>
      <c r="O390" s="180"/>
      <c r="P390" s="180"/>
      <c r="Q390" s="180"/>
      <c r="R390" s="180"/>
      <c r="S390" s="180"/>
      <c r="T390" s="180"/>
      <c r="U390" s="180"/>
      <c r="V390" s="180"/>
      <c r="W390" s="180"/>
      <c r="X390" s="180"/>
      <c r="Y390" s="180">
        <v>1374</v>
      </c>
      <c r="Z390" s="180" t="s">
        <v>379</v>
      </c>
      <c r="AA390" s="180" t="s">
        <v>380</v>
      </c>
      <c r="AB390" s="180">
        <v>68708.914999999994</v>
      </c>
      <c r="AC390" s="180">
        <v>86179.006999999998</v>
      </c>
      <c r="AD390" s="180">
        <v>0.16669999999999999</v>
      </c>
      <c r="AE390" s="180">
        <v>0</v>
      </c>
      <c r="AF390" s="180">
        <v>0.16669999999999999</v>
      </c>
      <c r="AG390" s="180">
        <v>0</v>
      </c>
      <c r="AH390" s="180">
        <v>11451.49</v>
      </c>
      <c r="AI390" s="180">
        <v>14363.17</v>
      </c>
      <c r="AJ390" s="180">
        <v>0</v>
      </c>
      <c r="AK390" s="180">
        <v>0</v>
      </c>
      <c r="AL390" s="180">
        <v>0</v>
      </c>
      <c r="AM390">
        <v>1</v>
      </c>
    </row>
    <row r="391" spans="1:39" x14ac:dyDescent="0.25">
      <c r="A391" s="180" t="s">
        <v>1834</v>
      </c>
      <c r="B391" s="180">
        <v>1</v>
      </c>
      <c r="C391" s="181">
        <v>46266</v>
      </c>
      <c r="D391" s="180" t="s">
        <v>153</v>
      </c>
      <c r="E391" s="180">
        <v>5</v>
      </c>
      <c r="F391" s="180" t="s">
        <v>70</v>
      </c>
      <c r="G391" s="180" t="s">
        <v>1744</v>
      </c>
      <c r="H391" s="180">
        <v>3658</v>
      </c>
      <c r="I391" s="180" t="s">
        <v>1745</v>
      </c>
      <c r="J391" s="180">
        <v>1187</v>
      </c>
      <c r="K391" s="180" t="s">
        <v>1696</v>
      </c>
      <c r="L391" s="180" t="s">
        <v>1697</v>
      </c>
      <c r="M391" s="180"/>
      <c r="N391" s="180"/>
      <c r="O391" s="180"/>
      <c r="P391" s="180"/>
      <c r="Q391" s="180"/>
      <c r="R391" s="180"/>
      <c r="S391" s="180"/>
      <c r="T391" s="180"/>
      <c r="U391" s="180"/>
      <c r="V391" s="180"/>
      <c r="W391" s="180"/>
      <c r="X391" s="180"/>
      <c r="Y391" s="180">
        <v>1374</v>
      </c>
      <c r="Z391" s="180" t="s">
        <v>379</v>
      </c>
      <c r="AA391" s="180" t="s">
        <v>380</v>
      </c>
      <c r="AB391" s="180">
        <v>68699.607000000004</v>
      </c>
      <c r="AC391" s="180">
        <v>84455.646999999997</v>
      </c>
      <c r="AD391" s="180">
        <v>0.25</v>
      </c>
      <c r="AE391" s="180">
        <v>0</v>
      </c>
      <c r="AF391" s="180">
        <v>0.25</v>
      </c>
      <c r="AG391" s="180">
        <v>0</v>
      </c>
      <c r="AH391" s="180">
        <v>17174.900000000001</v>
      </c>
      <c r="AI391" s="180">
        <v>21113.91</v>
      </c>
      <c r="AJ391" s="180">
        <v>0</v>
      </c>
      <c r="AK391" s="180">
        <v>0</v>
      </c>
      <c r="AL391" s="180">
        <v>0</v>
      </c>
      <c r="AM391">
        <v>1</v>
      </c>
    </row>
    <row r="392" spans="1:39" x14ac:dyDescent="0.25">
      <c r="A392" s="180" t="s">
        <v>1834</v>
      </c>
      <c r="B392" s="180">
        <v>1</v>
      </c>
      <c r="C392" s="181">
        <v>46266</v>
      </c>
      <c r="D392" s="180" t="s">
        <v>153</v>
      </c>
      <c r="E392" s="180">
        <v>5</v>
      </c>
      <c r="F392" s="180" t="s">
        <v>70</v>
      </c>
      <c r="G392" s="180" t="s">
        <v>585</v>
      </c>
      <c r="H392" s="180">
        <v>3994</v>
      </c>
      <c r="I392" s="180" t="s">
        <v>586</v>
      </c>
      <c r="J392" s="180"/>
      <c r="K392" s="180"/>
      <c r="L392" s="180"/>
      <c r="M392" s="180"/>
      <c r="N392" s="180"/>
      <c r="O392" s="180"/>
      <c r="P392" s="180"/>
      <c r="Q392" s="180"/>
      <c r="R392" s="180"/>
      <c r="S392" s="180"/>
      <c r="T392" s="180"/>
      <c r="U392" s="180"/>
      <c r="V392" s="180"/>
      <c r="W392" s="180"/>
      <c r="X392" s="180"/>
      <c r="Y392" s="180">
        <v>1373</v>
      </c>
      <c r="Z392" s="180" t="s">
        <v>429</v>
      </c>
      <c r="AA392" s="180" t="s">
        <v>430</v>
      </c>
      <c r="AB392" s="180">
        <v>0</v>
      </c>
      <c r="AC392" s="180">
        <v>0</v>
      </c>
      <c r="AD392" s="180">
        <v>0</v>
      </c>
      <c r="AE392" s="180">
        <v>1.67E-2</v>
      </c>
      <c r="AF392" s="180">
        <v>1.67E-2</v>
      </c>
      <c r="AG392" s="180">
        <v>0</v>
      </c>
      <c r="AH392" s="180">
        <v>0</v>
      </c>
      <c r="AI392" s="180">
        <v>0</v>
      </c>
      <c r="AJ392" s="180">
        <v>0</v>
      </c>
      <c r="AK392" s="180">
        <v>0</v>
      </c>
      <c r="AL392" s="180">
        <v>0</v>
      </c>
      <c r="AM392">
        <v>1</v>
      </c>
    </row>
    <row r="393" spans="1:39" x14ac:dyDescent="0.25">
      <c r="A393" s="180" t="s">
        <v>1834</v>
      </c>
      <c r="B393" s="180">
        <v>1</v>
      </c>
      <c r="C393" s="181">
        <v>46266</v>
      </c>
      <c r="D393" s="180" t="s">
        <v>153</v>
      </c>
      <c r="E393" s="180">
        <v>5</v>
      </c>
      <c r="F393" s="180" t="s">
        <v>70</v>
      </c>
      <c r="G393" s="180" t="s">
        <v>587</v>
      </c>
      <c r="H393" s="180">
        <v>3996</v>
      </c>
      <c r="I393" s="180" t="s">
        <v>588</v>
      </c>
      <c r="J393" s="180"/>
      <c r="K393" s="180"/>
      <c r="L393" s="180"/>
      <c r="M393" s="180"/>
      <c r="N393" s="180"/>
      <c r="O393" s="180"/>
      <c r="P393" s="180"/>
      <c r="Q393" s="180"/>
      <c r="R393" s="180"/>
      <c r="S393" s="180"/>
      <c r="T393" s="180"/>
      <c r="U393" s="180"/>
      <c r="V393" s="180"/>
      <c r="W393" s="180"/>
      <c r="X393" s="180"/>
      <c r="Y393" s="180">
        <v>1373</v>
      </c>
      <c r="Z393" s="180" t="s">
        <v>429</v>
      </c>
      <c r="AA393" s="180" t="s">
        <v>430</v>
      </c>
      <c r="AB393" s="180">
        <v>73788.320000000007</v>
      </c>
      <c r="AC393" s="180">
        <v>89283.862999999998</v>
      </c>
      <c r="AD393" s="180">
        <v>0.1</v>
      </c>
      <c r="AE393" s="180">
        <v>0</v>
      </c>
      <c r="AF393" s="180">
        <v>0.1</v>
      </c>
      <c r="AG393" s="180">
        <v>0</v>
      </c>
      <c r="AH393" s="180">
        <v>7378.83</v>
      </c>
      <c r="AI393" s="180">
        <v>8928.39</v>
      </c>
      <c r="AJ393" s="180">
        <v>0</v>
      </c>
      <c r="AK393" s="180">
        <v>0</v>
      </c>
      <c r="AL393" s="180">
        <v>0</v>
      </c>
      <c r="AM393">
        <v>1</v>
      </c>
    </row>
    <row r="394" spans="1:39" x14ac:dyDescent="0.25">
      <c r="A394" s="180" t="s">
        <v>1834</v>
      </c>
      <c r="B394" s="180">
        <v>1</v>
      </c>
      <c r="C394" s="181">
        <v>46266</v>
      </c>
      <c r="D394" s="180" t="s">
        <v>153</v>
      </c>
      <c r="E394" s="180">
        <v>5</v>
      </c>
      <c r="F394" s="180" t="s">
        <v>70</v>
      </c>
      <c r="G394" s="180" t="s">
        <v>599</v>
      </c>
      <c r="H394" s="180">
        <v>4175</v>
      </c>
      <c r="I394" s="180" t="s">
        <v>600</v>
      </c>
      <c r="J394" s="180">
        <v>1416</v>
      </c>
      <c r="K394" s="180" t="s">
        <v>595</v>
      </c>
      <c r="L394" s="180" t="s">
        <v>596</v>
      </c>
      <c r="M394" s="180"/>
      <c r="N394" s="180"/>
      <c r="O394" s="180"/>
      <c r="P394" s="180">
        <v>1070</v>
      </c>
      <c r="Q394" s="180" t="s">
        <v>597</v>
      </c>
      <c r="R394" s="180" t="s">
        <v>598</v>
      </c>
      <c r="S394" s="180"/>
      <c r="T394" s="180"/>
      <c r="U394" s="180"/>
      <c r="V394" s="180"/>
      <c r="W394" s="180"/>
      <c r="X394" s="180"/>
      <c r="Y394" s="180">
        <v>1372</v>
      </c>
      <c r="Z394" s="180" t="s">
        <v>389</v>
      </c>
      <c r="AA394" s="180" t="s">
        <v>390</v>
      </c>
      <c r="AB394" s="180">
        <v>104931.132</v>
      </c>
      <c r="AC394" s="180">
        <v>126966.667</v>
      </c>
      <c r="AD394" s="180">
        <v>0.125</v>
      </c>
      <c r="AE394" s="180">
        <v>0</v>
      </c>
      <c r="AF394" s="180">
        <v>0.125</v>
      </c>
      <c r="AG394" s="180">
        <v>0</v>
      </c>
      <c r="AH394" s="180">
        <v>13116.39</v>
      </c>
      <c r="AI394" s="180">
        <v>15870.83</v>
      </c>
      <c r="AJ394" s="180">
        <v>1</v>
      </c>
      <c r="AK394" s="180">
        <v>0.13</v>
      </c>
      <c r="AL394" s="180">
        <v>0</v>
      </c>
      <c r="AM394">
        <v>1</v>
      </c>
    </row>
    <row r="395" spans="1:39" x14ac:dyDescent="0.25">
      <c r="A395" s="180" t="s">
        <v>1834</v>
      </c>
      <c r="B395" s="180">
        <v>1</v>
      </c>
      <c r="C395" s="181">
        <v>46266</v>
      </c>
      <c r="D395" s="180" t="s">
        <v>153</v>
      </c>
      <c r="E395" s="180">
        <v>5</v>
      </c>
      <c r="F395" s="180" t="s">
        <v>70</v>
      </c>
      <c r="G395" s="180" t="s">
        <v>1021</v>
      </c>
      <c r="H395" s="180">
        <v>4177</v>
      </c>
      <c r="I395" s="180" t="s">
        <v>1022</v>
      </c>
      <c r="J395" s="180">
        <v>1416</v>
      </c>
      <c r="K395" s="180" t="s">
        <v>595</v>
      </c>
      <c r="L395" s="180" t="s">
        <v>596</v>
      </c>
      <c r="M395" s="180"/>
      <c r="N395" s="180"/>
      <c r="O395" s="180"/>
      <c r="P395" s="180">
        <v>1070</v>
      </c>
      <c r="Q395" s="180" t="s">
        <v>597</v>
      </c>
      <c r="R395" s="180" t="s">
        <v>598</v>
      </c>
      <c r="S395" s="180"/>
      <c r="T395" s="180"/>
      <c r="U395" s="180"/>
      <c r="V395" s="180"/>
      <c r="W395" s="180"/>
      <c r="X395" s="180"/>
      <c r="Y395" s="180">
        <v>1372</v>
      </c>
      <c r="Z395" s="180" t="s">
        <v>389</v>
      </c>
      <c r="AA395" s="180" t="s">
        <v>390</v>
      </c>
      <c r="AB395" s="180">
        <v>104931.132</v>
      </c>
      <c r="AC395" s="180">
        <v>126966.667</v>
      </c>
      <c r="AD395" s="180">
        <v>0.125</v>
      </c>
      <c r="AE395" s="180">
        <v>0</v>
      </c>
      <c r="AF395" s="180">
        <v>0.125</v>
      </c>
      <c r="AG395" s="180">
        <v>0</v>
      </c>
      <c r="AH395" s="180">
        <v>13116.39</v>
      </c>
      <c r="AI395" s="180">
        <v>15870.83</v>
      </c>
      <c r="AJ395" s="180">
        <v>0</v>
      </c>
      <c r="AK395" s="180">
        <v>0</v>
      </c>
      <c r="AL395" s="180">
        <v>0</v>
      </c>
      <c r="AM395">
        <v>1</v>
      </c>
    </row>
    <row r="396" spans="1:39" x14ac:dyDescent="0.25">
      <c r="A396" s="180" t="s">
        <v>1834</v>
      </c>
      <c r="B396" s="180">
        <v>1</v>
      </c>
      <c r="C396" s="181">
        <v>46266</v>
      </c>
      <c r="D396" s="180" t="s">
        <v>153</v>
      </c>
      <c r="E396" s="180">
        <v>5</v>
      </c>
      <c r="F396" s="180" t="s">
        <v>70</v>
      </c>
      <c r="G396" s="180" t="s">
        <v>1023</v>
      </c>
      <c r="H396" s="180">
        <v>4406</v>
      </c>
      <c r="I396" s="180" t="s">
        <v>1024</v>
      </c>
      <c r="J396" s="180">
        <v>1414</v>
      </c>
      <c r="K396" s="180" t="s">
        <v>415</v>
      </c>
      <c r="L396" s="180" t="s">
        <v>416</v>
      </c>
      <c r="M396" s="180"/>
      <c r="N396" s="180"/>
      <c r="O396" s="180"/>
      <c r="P396" s="180">
        <v>1072</v>
      </c>
      <c r="Q396" s="180" t="s">
        <v>417</v>
      </c>
      <c r="R396" s="180" t="s">
        <v>418</v>
      </c>
      <c r="S396" s="180"/>
      <c r="T396" s="180"/>
      <c r="U396" s="180"/>
      <c r="V396" s="180"/>
      <c r="W396" s="180"/>
      <c r="X396" s="180"/>
      <c r="Y396" s="180">
        <v>1374</v>
      </c>
      <c r="Z396" s="180" t="s">
        <v>379</v>
      </c>
      <c r="AA396" s="180" t="s">
        <v>380</v>
      </c>
      <c r="AB396" s="180">
        <v>31512.375</v>
      </c>
      <c r="AC396" s="180">
        <v>38129.970999999998</v>
      </c>
      <c r="AD396" s="180">
        <v>0.33329999999999999</v>
      </c>
      <c r="AE396" s="180">
        <v>0</v>
      </c>
      <c r="AF396" s="180">
        <v>0.33329999999999999</v>
      </c>
      <c r="AG396" s="180">
        <v>0</v>
      </c>
      <c r="AH396" s="180">
        <v>10504.12</v>
      </c>
      <c r="AI396" s="180">
        <v>12709.99</v>
      </c>
      <c r="AJ396" s="180">
        <v>0</v>
      </c>
      <c r="AK396" s="180">
        <v>0</v>
      </c>
      <c r="AL396" s="180">
        <v>0</v>
      </c>
      <c r="AM396">
        <v>1</v>
      </c>
    </row>
    <row r="397" spans="1:39" x14ac:dyDescent="0.25">
      <c r="A397" s="180" t="s">
        <v>1834</v>
      </c>
      <c r="B397" s="180">
        <v>1</v>
      </c>
      <c r="C397" s="181">
        <v>46266</v>
      </c>
      <c r="D397" s="180" t="s">
        <v>153</v>
      </c>
      <c r="E397" s="180">
        <v>5</v>
      </c>
      <c r="F397" s="180" t="s">
        <v>70</v>
      </c>
      <c r="G397" s="180" t="s">
        <v>1025</v>
      </c>
      <c r="H397" s="180">
        <v>4414</v>
      </c>
      <c r="I397" s="180" t="s">
        <v>1026</v>
      </c>
      <c r="J397" s="180"/>
      <c r="K397" s="180"/>
      <c r="L397" s="180"/>
      <c r="M397" s="180"/>
      <c r="N397" s="180"/>
      <c r="O397" s="180"/>
      <c r="P397" s="180">
        <v>1069</v>
      </c>
      <c r="Q397" s="180" t="s">
        <v>383</v>
      </c>
      <c r="R397" s="180" t="s">
        <v>384</v>
      </c>
      <c r="S397" s="180"/>
      <c r="T397" s="180"/>
      <c r="U397" s="180"/>
      <c r="V397" s="180"/>
      <c r="W397" s="180"/>
      <c r="X397" s="180"/>
      <c r="Y397" s="180">
        <v>1374</v>
      </c>
      <c r="Z397" s="180" t="s">
        <v>379</v>
      </c>
      <c r="AA397" s="180" t="s">
        <v>380</v>
      </c>
      <c r="AB397" s="180">
        <v>53883.12</v>
      </c>
      <c r="AC397" s="180">
        <v>65198.563000000002</v>
      </c>
      <c r="AD397" s="180">
        <v>7.1400000000000005E-2</v>
      </c>
      <c r="AE397" s="180">
        <v>0</v>
      </c>
      <c r="AF397" s="180">
        <v>7.1400000000000005E-2</v>
      </c>
      <c r="AG397" s="180">
        <v>0</v>
      </c>
      <c r="AH397" s="180">
        <v>3848.79</v>
      </c>
      <c r="AI397" s="180">
        <v>4657.04</v>
      </c>
      <c r="AJ397" s="180">
        <v>1</v>
      </c>
      <c r="AK397" s="180">
        <v>7.0000000000000007E-2</v>
      </c>
      <c r="AL397" s="180">
        <v>0</v>
      </c>
      <c r="AM397">
        <v>1</v>
      </c>
    </row>
    <row r="398" spans="1:39" x14ac:dyDescent="0.25">
      <c r="A398" s="180" t="s">
        <v>1834</v>
      </c>
      <c r="B398" s="180">
        <v>1</v>
      </c>
      <c r="C398" s="181">
        <v>46266</v>
      </c>
      <c r="D398" s="180" t="s">
        <v>153</v>
      </c>
      <c r="E398" s="180">
        <v>5</v>
      </c>
      <c r="F398" s="180" t="s">
        <v>70</v>
      </c>
      <c r="G398" s="180" t="s">
        <v>1027</v>
      </c>
      <c r="H398" s="180">
        <v>4438</v>
      </c>
      <c r="I398" s="180" t="s">
        <v>1028</v>
      </c>
      <c r="J398" s="180">
        <v>1414</v>
      </c>
      <c r="K398" s="180" t="s">
        <v>415</v>
      </c>
      <c r="L398" s="180" t="s">
        <v>416</v>
      </c>
      <c r="M398" s="180"/>
      <c r="N398" s="180"/>
      <c r="O398" s="180"/>
      <c r="P398" s="180"/>
      <c r="Q398" s="180"/>
      <c r="R398" s="180"/>
      <c r="S398" s="180"/>
      <c r="T398" s="180"/>
      <c r="U398" s="180"/>
      <c r="V398" s="180"/>
      <c r="W398" s="180"/>
      <c r="X398" s="180"/>
      <c r="Y398" s="180">
        <v>1372</v>
      </c>
      <c r="Z398" s="180" t="s">
        <v>389</v>
      </c>
      <c r="AA398" s="180" t="s">
        <v>390</v>
      </c>
      <c r="AB398" s="180">
        <v>232490.23800000001</v>
      </c>
      <c r="AC398" s="180">
        <v>295030.12300000002</v>
      </c>
      <c r="AD398" s="180">
        <v>8.3299999999999999E-2</v>
      </c>
      <c r="AE398" s="180">
        <v>0</v>
      </c>
      <c r="AF398" s="180">
        <v>8.3299999999999999E-2</v>
      </c>
      <c r="AG398" s="180">
        <v>0</v>
      </c>
      <c r="AH398" s="180">
        <v>19374.189999999999</v>
      </c>
      <c r="AI398" s="180">
        <v>24585.84</v>
      </c>
      <c r="AJ398" s="180">
        <v>0</v>
      </c>
      <c r="AK398" s="180">
        <v>0</v>
      </c>
      <c r="AL398" s="180">
        <v>0</v>
      </c>
      <c r="AM398">
        <v>1</v>
      </c>
    </row>
    <row r="399" spans="1:39" x14ac:dyDescent="0.25">
      <c r="A399" s="180" t="s">
        <v>1834</v>
      </c>
      <c r="B399" s="180">
        <v>1</v>
      </c>
      <c r="C399" s="181">
        <v>46266</v>
      </c>
      <c r="D399" s="180" t="s">
        <v>153</v>
      </c>
      <c r="E399" s="180">
        <v>5</v>
      </c>
      <c r="F399" s="180" t="s">
        <v>70</v>
      </c>
      <c r="G399" s="180" t="s">
        <v>1029</v>
      </c>
      <c r="H399" s="180">
        <v>4439</v>
      </c>
      <c r="I399" s="180" t="s">
        <v>1030</v>
      </c>
      <c r="J399" s="180">
        <v>1414</v>
      </c>
      <c r="K399" s="180" t="s">
        <v>415</v>
      </c>
      <c r="L399" s="180" t="s">
        <v>416</v>
      </c>
      <c r="M399" s="180"/>
      <c r="N399" s="180"/>
      <c r="O399" s="180"/>
      <c r="P399" s="180"/>
      <c r="Q399" s="180"/>
      <c r="R399" s="180"/>
      <c r="S399" s="180"/>
      <c r="T399" s="180"/>
      <c r="U399" s="180"/>
      <c r="V399" s="180"/>
      <c r="W399" s="180"/>
      <c r="X399" s="180"/>
      <c r="Y399" s="180">
        <v>1372</v>
      </c>
      <c r="Z399" s="180" t="s">
        <v>389</v>
      </c>
      <c r="AA399" s="180" t="s">
        <v>390</v>
      </c>
      <c r="AB399" s="180">
        <v>232490.23800000001</v>
      </c>
      <c r="AC399" s="180">
        <v>295030.12300000002</v>
      </c>
      <c r="AD399" s="180">
        <v>8.3299999999999999E-2</v>
      </c>
      <c r="AE399" s="180">
        <v>0</v>
      </c>
      <c r="AF399" s="180">
        <v>8.3299999999999999E-2</v>
      </c>
      <c r="AG399" s="180">
        <v>0</v>
      </c>
      <c r="AH399" s="180">
        <v>19374.189999999999</v>
      </c>
      <c r="AI399" s="180">
        <v>24585.84</v>
      </c>
      <c r="AJ399" s="180">
        <v>0</v>
      </c>
      <c r="AK399" s="180">
        <v>0</v>
      </c>
      <c r="AL399" s="180">
        <v>0</v>
      </c>
      <c r="AM399">
        <v>1</v>
      </c>
    </row>
    <row r="400" spans="1:39" x14ac:dyDescent="0.25">
      <c r="A400" s="180" t="s">
        <v>1834</v>
      </c>
      <c r="B400" s="180">
        <v>1</v>
      </c>
      <c r="C400" s="181">
        <v>46266</v>
      </c>
      <c r="D400" s="180" t="s">
        <v>153</v>
      </c>
      <c r="E400" s="180">
        <v>5</v>
      </c>
      <c r="F400" s="180" t="s">
        <v>70</v>
      </c>
      <c r="G400" s="180" t="s">
        <v>609</v>
      </c>
      <c r="H400" s="180">
        <v>4446</v>
      </c>
      <c r="I400" s="180" t="s">
        <v>610</v>
      </c>
      <c r="J400" s="180">
        <v>1420</v>
      </c>
      <c r="K400" s="180" t="s">
        <v>611</v>
      </c>
      <c r="L400" s="180" t="s">
        <v>612</v>
      </c>
      <c r="M400" s="180"/>
      <c r="N400" s="180"/>
      <c r="O400" s="180"/>
      <c r="P400" s="180"/>
      <c r="Q400" s="180"/>
      <c r="R400" s="180"/>
      <c r="S400" s="180"/>
      <c r="T400" s="180"/>
      <c r="U400" s="180"/>
      <c r="V400" s="180"/>
      <c r="W400" s="180"/>
      <c r="X400" s="180"/>
      <c r="Y400" s="180">
        <v>1373</v>
      </c>
      <c r="Z400" s="180" t="s">
        <v>429</v>
      </c>
      <c r="AA400" s="180" t="s">
        <v>430</v>
      </c>
      <c r="AB400" s="180">
        <v>18168.949000000001</v>
      </c>
      <c r="AC400" s="180">
        <v>22054.433000000001</v>
      </c>
      <c r="AD400" s="180">
        <v>3.1875</v>
      </c>
      <c r="AE400" s="180">
        <v>0</v>
      </c>
      <c r="AF400" s="180">
        <v>3.1875</v>
      </c>
      <c r="AG400" s="180">
        <v>0</v>
      </c>
      <c r="AH400" s="180">
        <v>57913.53</v>
      </c>
      <c r="AI400" s="180">
        <v>70298.509999999995</v>
      </c>
      <c r="AJ400" s="180">
        <v>0</v>
      </c>
      <c r="AK400" s="180">
        <v>0</v>
      </c>
      <c r="AL400" s="180">
        <v>0</v>
      </c>
      <c r="AM400">
        <v>1</v>
      </c>
    </row>
    <row r="401" spans="1:39" x14ac:dyDescent="0.25">
      <c r="A401" s="180" t="s">
        <v>1834</v>
      </c>
      <c r="B401" s="180">
        <v>1</v>
      </c>
      <c r="C401" s="181">
        <v>46266</v>
      </c>
      <c r="D401" s="180" t="s">
        <v>153</v>
      </c>
      <c r="E401" s="180">
        <v>5</v>
      </c>
      <c r="F401" s="180" t="s">
        <v>70</v>
      </c>
      <c r="G401" s="180" t="s">
        <v>617</v>
      </c>
      <c r="H401" s="180">
        <v>4451</v>
      </c>
      <c r="I401" s="180" t="s">
        <v>618</v>
      </c>
      <c r="J401" s="180">
        <v>1419</v>
      </c>
      <c r="K401" s="180" t="s">
        <v>615</v>
      </c>
      <c r="L401" s="180" t="s">
        <v>616</v>
      </c>
      <c r="M401" s="180"/>
      <c r="N401" s="180"/>
      <c r="O401" s="180"/>
      <c r="P401" s="180"/>
      <c r="Q401" s="180"/>
      <c r="R401" s="180"/>
      <c r="S401" s="180"/>
      <c r="T401" s="180"/>
      <c r="U401" s="180"/>
      <c r="V401" s="180"/>
      <c r="W401" s="180"/>
      <c r="X401" s="180"/>
      <c r="Y401" s="180">
        <v>1369</v>
      </c>
      <c r="Z401" s="180" t="s">
        <v>397</v>
      </c>
      <c r="AA401" s="180" t="s">
        <v>398</v>
      </c>
      <c r="AB401" s="180">
        <v>33634.31</v>
      </c>
      <c r="AC401" s="180">
        <v>42681.942000000003</v>
      </c>
      <c r="AD401" s="180">
        <v>0.125</v>
      </c>
      <c r="AE401" s="180">
        <v>0</v>
      </c>
      <c r="AF401" s="180">
        <v>0.125</v>
      </c>
      <c r="AG401" s="180">
        <v>0</v>
      </c>
      <c r="AH401" s="180">
        <v>4204.29</v>
      </c>
      <c r="AI401" s="180">
        <v>5335.24</v>
      </c>
      <c r="AJ401" s="180">
        <v>0</v>
      </c>
      <c r="AK401" s="180">
        <v>0</v>
      </c>
      <c r="AL401" s="180">
        <v>0</v>
      </c>
      <c r="AM401">
        <v>1</v>
      </c>
    </row>
    <row r="402" spans="1:39" x14ac:dyDescent="0.25">
      <c r="A402" s="180" t="s">
        <v>1834</v>
      </c>
      <c r="B402" s="180">
        <v>1</v>
      </c>
      <c r="C402" s="181">
        <v>46266</v>
      </c>
      <c r="D402" s="180" t="s">
        <v>153</v>
      </c>
      <c r="E402" s="180">
        <v>5</v>
      </c>
      <c r="F402" s="180" t="s">
        <v>70</v>
      </c>
      <c r="G402" s="180" t="s">
        <v>619</v>
      </c>
      <c r="H402" s="180">
        <v>4452</v>
      </c>
      <c r="I402" s="180" t="s">
        <v>620</v>
      </c>
      <c r="J402" s="180">
        <v>1419</v>
      </c>
      <c r="K402" s="180" t="s">
        <v>615</v>
      </c>
      <c r="L402" s="180" t="s">
        <v>616</v>
      </c>
      <c r="M402" s="180"/>
      <c r="N402" s="180"/>
      <c r="O402" s="180"/>
      <c r="P402" s="180"/>
      <c r="Q402" s="180"/>
      <c r="R402" s="180"/>
      <c r="S402" s="180"/>
      <c r="T402" s="180"/>
      <c r="U402" s="180"/>
      <c r="V402" s="180"/>
      <c r="W402" s="180"/>
      <c r="X402" s="180"/>
      <c r="Y402" s="180">
        <v>1369</v>
      </c>
      <c r="Z402" s="180" t="s">
        <v>397</v>
      </c>
      <c r="AA402" s="180" t="s">
        <v>398</v>
      </c>
      <c r="AB402" s="180">
        <v>30270.67</v>
      </c>
      <c r="AC402" s="180">
        <v>38413.472000000002</v>
      </c>
      <c r="AD402" s="180">
        <v>0.125</v>
      </c>
      <c r="AE402" s="180">
        <v>0</v>
      </c>
      <c r="AF402" s="180">
        <v>0.125</v>
      </c>
      <c r="AG402" s="180">
        <v>0</v>
      </c>
      <c r="AH402" s="180">
        <v>3783.83</v>
      </c>
      <c r="AI402" s="180">
        <v>4801.68</v>
      </c>
      <c r="AJ402" s="180">
        <v>0</v>
      </c>
      <c r="AK402" s="180">
        <v>0</v>
      </c>
      <c r="AL402" s="180">
        <v>0</v>
      </c>
      <c r="AM402">
        <v>1</v>
      </c>
    </row>
    <row r="403" spans="1:39" x14ac:dyDescent="0.25">
      <c r="A403" s="180" t="s">
        <v>1834</v>
      </c>
      <c r="B403" s="180">
        <v>1</v>
      </c>
      <c r="C403" s="181">
        <v>46266</v>
      </c>
      <c r="D403" s="180" t="s">
        <v>153</v>
      </c>
      <c r="E403" s="180">
        <v>5</v>
      </c>
      <c r="F403" s="180" t="s">
        <v>70</v>
      </c>
      <c r="G403" s="180" t="s">
        <v>1532</v>
      </c>
      <c r="H403" s="180">
        <v>4455</v>
      </c>
      <c r="I403" s="180" t="s">
        <v>1533</v>
      </c>
      <c r="J403" s="180">
        <v>1419</v>
      </c>
      <c r="K403" s="180" t="s">
        <v>615</v>
      </c>
      <c r="L403" s="180" t="s">
        <v>616</v>
      </c>
      <c r="M403" s="180"/>
      <c r="N403" s="180"/>
      <c r="O403" s="180"/>
      <c r="P403" s="180"/>
      <c r="Q403" s="180"/>
      <c r="R403" s="180"/>
      <c r="S403" s="180"/>
      <c r="T403" s="180"/>
      <c r="U403" s="180"/>
      <c r="V403" s="180"/>
      <c r="W403" s="180"/>
      <c r="X403" s="180"/>
      <c r="Y403" s="180">
        <v>1369</v>
      </c>
      <c r="Z403" s="180" t="s">
        <v>397</v>
      </c>
      <c r="AA403" s="180" t="s">
        <v>398</v>
      </c>
      <c r="AB403" s="180">
        <v>31613.599999999999</v>
      </c>
      <c r="AC403" s="180">
        <v>38252.455999999998</v>
      </c>
      <c r="AD403" s="180">
        <v>0.5</v>
      </c>
      <c r="AE403" s="180">
        <v>0</v>
      </c>
      <c r="AF403" s="180">
        <v>0.5</v>
      </c>
      <c r="AG403" s="180">
        <v>0</v>
      </c>
      <c r="AH403" s="180">
        <v>15806.8</v>
      </c>
      <c r="AI403" s="180">
        <v>19126.23</v>
      </c>
      <c r="AJ403" s="180">
        <v>0</v>
      </c>
      <c r="AK403" s="180">
        <v>0</v>
      </c>
      <c r="AL403" s="180">
        <v>0</v>
      </c>
      <c r="AM403">
        <v>1</v>
      </c>
    </row>
    <row r="404" spans="1:39" x14ac:dyDescent="0.25">
      <c r="A404" s="180" t="s">
        <v>1834</v>
      </c>
      <c r="B404" s="180">
        <v>1</v>
      </c>
      <c r="C404" s="181">
        <v>46266</v>
      </c>
      <c r="D404" s="180" t="s">
        <v>153</v>
      </c>
      <c r="E404" s="180">
        <v>5</v>
      </c>
      <c r="F404" s="180" t="s">
        <v>70</v>
      </c>
      <c r="G404" s="180" t="s">
        <v>1257</v>
      </c>
      <c r="H404" s="180">
        <v>4630</v>
      </c>
      <c r="I404" s="180" t="s">
        <v>1258</v>
      </c>
      <c r="J404" s="180">
        <v>1469</v>
      </c>
      <c r="K404" s="180" t="s">
        <v>1197</v>
      </c>
      <c r="L404" s="180" t="s">
        <v>1198</v>
      </c>
      <c r="M404" s="180"/>
      <c r="N404" s="180"/>
      <c r="O404" s="180"/>
      <c r="P404" s="180">
        <v>1103</v>
      </c>
      <c r="Q404" s="180" t="s">
        <v>1199</v>
      </c>
      <c r="R404" s="180" t="s">
        <v>1200</v>
      </c>
      <c r="S404" s="180"/>
      <c r="T404" s="180"/>
      <c r="U404" s="180"/>
      <c r="V404" s="180"/>
      <c r="W404" s="180"/>
      <c r="X404" s="180"/>
      <c r="Y404" s="180">
        <v>1374</v>
      </c>
      <c r="Z404" s="180" t="s">
        <v>379</v>
      </c>
      <c r="AA404" s="180" t="s">
        <v>380</v>
      </c>
      <c r="AB404" s="180">
        <v>29291.053</v>
      </c>
      <c r="AC404" s="180">
        <v>35442.171999999999</v>
      </c>
      <c r="AD404" s="180">
        <v>0.16669999999999999</v>
      </c>
      <c r="AE404" s="180">
        <v>8.3299999999999999E-2</v>
      </c>
      <c r="AF404" s="180">
        <v>0.25</v>
      </c>
      <c r="AG404" s="180">
        <v>0</v>
      </c>
      <c r="AH404" s="180">
        <v>7322.76</v>
      </c>
      <c r="AI404" s="180">
        <v>8860.5400000000009</v>
      </c>
      <c r="AJ404" s="180">
        <v>0</v>
      </c>
      <c r="AK404" s="180">
        <v>0</v>
      </c>
      <c r="AL404" s="180">
        <v>0</v>
      </c>
      <c r="AM404">
        <v>1</v>
      </c>
    </row>
    <row r="405" spans="1:39" x14ac:dyDescent="0.25">
      <c r="A405" s="180" t="s">
        <v>1834</v>
      </c>
      <c r="B405" s="180">
        <v>1</v>
      </c>
      <c r="C405" s="181">
        <v>46266</v>
      </c>
      <c r="D405" s="180" t="s">
        <v>153</v>
      </c>
      <c r="E405" s="180">
        <v>5</v>
      </c>
      <c r="F405" s="180" t="s">
        <v>70</v>
      </c>
      <c r="G405" s="180" t="s">
        <v>637</v>
      </c>
      <c r="H405" s="180">
        <v>4828</v>
      </c>
      <c r="I405" s="180" t="s">
        <v>638</v>
      </c>
      <c r="J405" s="180">
        <v>1413</v>
      </c>
      <c r="K405" s="180" t="s">
        <v>377</v>
      </c>
      <c r="L405" s="180" t="s">
        <v>378</v>
      </c>
      <c r="M405" s="180"/>
      <c r="N405" s="180"/>
      <c r="O405" s="180"/>
      <c r="P405" s="180">
        <v>1069</v>
      </c>
      <c r="Q405" s="180" t="s">
        <v>383</v>
      </c>
      <c r="R405" s="180" t="s">
        <v>384</v>
      </c>
      <c r="S405" s="180"/>
      <c r="T405" s="180"/>
      <c r="U405" s="180"/>
      <c r="V405" s="180"/>
      <c r="W405" s="180"/>
      <c r="X405" s="180"/>
      <c r="Y405" s="180">
        <v>1374</v>
      </c>
      <c r="Z405" s="180" t="s">
        <v>379</v>
      </c>
      <c r="AA405" s="180" t="s">
        <v>380</v>
      </c>
      <c r="AB405" s="180">
        <v>79625.034</v>
      </c>
      <c r="AC405" s="180">
        <v>96346.284</v>
      </c>
      <c r="AD405" s="180">
        <v>0.1</v>
      </c>
      <c r="AE405" s="180">
        <v>0</v>
      </c>
      <c r="AF405" s="180">
        <v>0.1</v>
      </c>
      <c r="AG405" s="180">
        <v>0</v>
      </c>
      <c r="AH405" s="180">
        <v>7962.5</v>
      </c>
      <c r="AI405" s="180">
        <v>9634.6299999999992</v>
      </c>
      <c r="AJ405" s="180">
        <v>0</v>
      </c>
      <c r="AK405" s="180">
        <v>0</v>
      </c>
      <c r="AL405" s="180">
        <v>0</v>
      </c>
      <c r="AM405">
        <v>1</v>
      </c>
    </row>
    <row r="406" spans="1:39" x14ac:dyDescent="0.25">
      <c r="A406" s="180" t="s">
        <v>1834</v>
      </c>
      <c r="B406" s="180">
        <v>1</v>
      </c>
      <c r="C406" s="181">
        <v>46266</v>
      </c>
      <c r="D406" s="180" t="s">
        <v>153</v>
      </c>
      <c r="E406" s="180">
        <v>5</v>
      </c>
      <c r="F406" s="180" t="s">
        <v>70</v>
      </c>
      <c r="G406" s="180" t="s">
        <v>1760</v>
      </c>
      <c r="H406" s="180">
        <v>4844</v>
      </c>
      <c r="I406" s="180" t="s">
        <v>1761</v>
      </c>
      <c r="J406" s="180">
        <v>1187</v>
      </c>
      <c r="K406" s="180" t="s">
        <v>1696</v>
      </c>
      <c r="L406" s="180" t="s">
        <v>1697</v>
      </c>
      <c r="M406" s="180"/>
      <c r="N406" s="180"/>
      <c r="O406" s="180"/>
      <c r="P406" s="180"/>
      <c r="Q406" s="180"/>
      <c r="R406" s="180"/>
      <c r="S406" s="180"/>
      <c r="T406" s="180"/>
      <c r="U406" s="180"/>
      <c r="V406" s="180"/>
      <c r="W406" s="180"/>
      <c r="X406" s="180"/>
      <c r="Y406" s="180">
        <v>1374</v>
      </c>
      <c r="Z406" s="180" t="s">
        <v>379</v>
      </c>
      <c r="AA406" s="180" t="s">
        <v>380</v>
      </c>
      <c r="AB406" s="180">
        <v>67582.539000000004</v>
      </c>
      <c r="AC406" s="180">
        <v>85762.248000000007</v>
      </c>
      <c r="AD406" s="180">
        <v>8.3299999999999999E-2</v>
      </c>
      <c r="AE406" s="180">
        <v>0</v>
      </c>
      <c r="AF406" s="180">
        <v>8.3299999999999999E-2</v>
      </c>
      <c r="AG406" s="180">
        <v>0</v>
      </c>
      <c r="AH406" s="180">
        <v>5631.88</v>
      </c>
      <c r="AI406" s="180">
        <v>7146.85</v>
      </c>
      <c r="AJ406" s="180">
        <v>0</v>
      </c>
      <c r="AK406" s="180">
        <v>0</v>
      </c>
      <c r="AL406" s="180">
        <v>0</v>
      </c>
      <c r="AM406">
        <v>1</v>
      </c>
    </row>
    <row r="407" spans="1:39" x14ac:dyDescent="0.25">
      <c r="A407" s="180" t="s">
        <v>1834</v>
      </c>
      <c r="B407" s="180">
        <v>1</v>
      </c>
      <c r="C407" s="181">
        <v>46266</v>
      </c>
      <c r="D407" s="180" t="s">
        <v>153</v>
      </c>
      <c r="E407" s="180">
        <v>5</v>
      </c>
      <c r="F407" s="180" t="s">
        <v>70</v>
      </c>
      <c r="G407" s="180" t="s">
        <v>1762</v>
      </c>
      <c r="H407" s="180">
        <v>4848</v>
      </c>
      <c r="I407" s="180" t="s">
        <v>1763</v>
      </c>
      <c r="J407" s="180">
        <v>1187</v>
      </c>
      <c r="K407" s="180" t="s">
        <v>1696</v>
      </c>
      <c r="L407" s="180" t="s">
        <v>1697</v>
      </c>
      <c r="M407" s="180"/>
      <c r="N407" s="180"/>
      <c r="O407" s="180"/>
      <c r="P407" s="180"/>
      <c r="Q407" s="180"/>
      <c r="R407" s="180"/>
      <c r="S407" s="180"/>
      <c r="T407" s="180"/>
      <c r="U407" s="180"/>
      <c r="V407" s="180"/>
      <c r="W407" s="180"/>
      <c r="X407" s="180"/>
      <c r="Y407" s="180">
        <v>1374</v>
      </c>
      <c r="Z407" s="180" t="s">
        <v>379</v>
      </c>
      <c r="AA407" s="180" t="s">
        <v>380</v>
      </c>
      <c r="AB407" s="180">
        <v>68420.34</v>
      </c>
      <c r="AC407" s="180">
        <v>84782.297000000006</v>
      </c>
      <c r="AD407" s="180">
        <v>0.16669999999999999</v>
      </c>
      <c r="AE407" s="180">
        <v>0</v>
      </c>
      <c r="AF407" s="180">
        <v>0.16669999999999999</v>
      </c>
      <c r="AG407" s="180">
        <v>0</v>
      </c>
      <c r="AH407" s="180">
        <v>11403.39</v>
      </c>
      <c r="AI407" s="180">
        <v>14130.38</v>
      </c>
      <c r="AJ407" s="180">
        <v>0</v>
      </c>
      <c r="AK407" s="180">
        <v>0</v>
      </c>
      <c r="AL407" s="180">
        <v>0</v>
      </c>
      <c r="AM407">
        <v>1</v>
      </c>
    </row>
    <row r="408" spans="1:39" x14ac:dyDescent="0.25">
      <c r="A408" s="180" t="s">
        <v>1834</v>
      </c>
      <c r="B408" s="180">
        <v>1</v>
      </c>
      <c r="C408" s="181">
        <v>46266</v>
      </c>
      <c r="D408" s="180" t="s">
        <v>153</v>
      </c>
      <c r="E408" s="180">
        <v>5</v>
      </c>
      <c r="F408" s="180" t="s">
        <v>70</v>
      </c>
      <c r="G408" s="180" t="s">
        <v>1746</v>
      </c>
      <c r="H408" s="180">
        <v>4854</v>
      </c>
      <c r="I408" s="180" t="s">
        <v>1747</v>
      </c>
      <c r="J408" s="180">
        <v>1187</v>
      </c>
      <c r="K408" s="180" t="s">
        <v>1696</v>
      </c>
      <c r="L408" s="180" t="s">
        <v>1697</v>
      </c>
      <c r="M408" s="180"/>
      <c r="N408" s="180"/>
      <c r="O408" s="180"/>
      <c r="P408" s="180"/>
      <c r="Q408" s="180"/>
      <c r="R408" s="180"/>
      <c r="S408" s="180"/>
      <c r="T408" s="180"/>
      <c r="U408" s="180"/>
      <c r="V408" s="180"/>
      <c r="W408" s="180"/>
      <c r="X408" s="180"/>
      <c r="Y408" s="180">
        <v>1374</v>
      </c>
      <c r="Z408" s="180" t="s">
        <v>379</v>
      </c>
      <c r="AA408" s="180" t="s">
        <v>380</v>
      </c>
      <c r="AB408" s="180">
        <v>68420.34</v>
      </c>
      <c r="AC408" s="180">
        <v>84782.297000000006</v>
      </c>
      <c r="AD408" s="180">
        <v>0.16669999999999999</v>
      </c>
      <c r="AE408" s="180">
        <v>0</v>
      </c>
      <c r="AF408" s="180">
        <v>0.16669999999999999</v>
      </c>
      <c r="AG408" s="180">
        <v>0</v>
      </c>
      <c r="AH408" s="180">
        <v>11403.39</v>
      </c>
      <c r="AI408" s="180">
        <v>14130.38</v>
      </c>
      <c r="AJ408" s="180">
        <v>0</v>
      </c>
      <c r="AK408" s="180">
        <v>0</v>
      </c>
      <c r="AL408" s="180">
        <v>0</v>
      </c>
      <c r="AM408">
        <v>1</v>
      </c>
    </row>
    <row r="409" spans="1:39" x14ac:dyDescent="0.25">
      <c r="A409" s="180" t="s">
        <v>1834</v>
      </c>
      <c r="B409" s="180">
        <v>1</v>
      </c>
      <c r="C409" s="181">
        <v>46266</v>
      </c>
      <c r="D409" s="180" t="s">
        <v>153</v>
      </c>
      <c r="E409" s="180">
        <v>5</v>
      </c>
      <c r="F409" s="180" t="s">
        <v>70</v>
      </c>
      <c r="G409" s="180" t="s">
        <v>1764</v>
      </c>
      <c r="H409" s="180">
        <v>4906</v>
      </c>
      <c r="I409" s="180" t="s">
        <v>1765</v>
      </c>
      <c r="J409" s="180">
        <v>1187</v>
      </c>
      <c r="K409" s="180" t="s">
        <v>1696</v>
      </c>
      <c r="L409" s="180" t="s">
        <v>1697</v>
      </c>
      <c r="M409" s="180"/>
      <c r="N409" s="180"/>
      <c r="O409" s="180"/>
      <c r="P409" s="180"/>
      <c r="Q409" s="180"/>
      <c r="R409" s="180"/>
      <c r="S409" s="180"/>
      <c r="T409" s="180"/>
      <c r="U409" s="180"/>
      <c r="V409" s="180"/>
      <c r="W409" s="180"/>
      <c r="X409" s="180"/>
      <c r="Y409" s="180">
        <v>1374</v>
      </c>
      <c r="Z409" s="180" t="s">
        <v>379</v>
      </c>
      <c r="AA409" s="180" t="s">
        <v>380</v>
      </c>
      <c r="AB409" s="180">
        <v>68891.990000000005</v>
      </c>
      <c r="AC409" s="180">
        <v>85386.786999999997</v>
      </c>
      <c r="AD409" s="180">
        <v>0.25</v>
      </c>
      <c r="AE409" s="180">
        <v>0</v>
      </c>
      <c r="AF409" s="180">
        <v>0.25</v>
      </c>
      <c r="AG409" s="180">
        <v>0</v>
      </c>
      <c r="AH409" s="180">
        <v>17223</v>
      </c>
      <c r="AI409" s="180">
        <v>21346.7</v>
      </c>
      <c r="AJ409" s="180">
        <v>0</v>
      </c>
      <c r="AK409" s="180">
        <v>0</v>
      </c>
      <c r="AL409" s="180">
        <v>0</v>
      </c>
      <c r="AM409">
        <v>1</v>
      </c>
    </row>
    <row r="410" spans="1:39" x14ac:dyDescent="0.25">
      <c r="A410" s="180" t="s">
        <v>1834</v>
      </c>
      <c r="B410" s="180">
        <v>1</v>
      </c>
      <c r="C410" s="181">
        <v>46266</v>
      </c>
      <c r="D410" s="180" t="s">
        <v>153</v>
      </c>
      <c r="E410" s="180">
        <v>5</v>
      </c>
      <c r="F410" s="180" t="s">
        <v>70</v>
      </c>
      <c r="G410" s="180" t="s">
        <v>655</v>
      </c>
      <c r="H410" s="180">
        <v>5108</v>
      </c>
      <c r="I410" s="180" t="s">
        <v>656</v>
      </c>
      <c r="J410" s="180">
        <v>1065</v>
      </c>
      <c r="K410" s="180" t="s">
        <v>497</v>
      </c>
      <c r="L410" s="180" t="s">
        <v>498</v>
      </c>
      <c r="M410" s="180"/>
      <c r="N410" s="180"/>
      <c r="O410" s="180"/>
      <c r="P410" s="180"/>
      <c r="Q410" s="180"/>
      <c r="R410" s="180"/>
      <c r="S410" s="180"/>
      <c r="T410" s="180"/>
      <c r="U410" s="180"/>
      <c r="V410" s="180"/>
      <c r="W410" s="180"/>
      <c r="X410" s="180"/>
      <c r="Y410" s="180">
        <v>1373</v>
      </c>
      <c r="Z410" s="180" t="s">
        <v>429</v>
      </c>
      <c r="AA410" s="180" t="s">
        <v>430</v>
      </c>
      <c r="AB410" s="180">
        <v>17549.870999999999</v>
      </c>
      <c r="AC410" s="180">
        <v>21378.448</v>
      </c>
      <c r="AD410" s="180">
        <v>1.8571</v>
      </c>
      <c r="AE410" s="180">
        <v>0</v>
      </c>
      <c r="AF410" s="180">
        <v>1.8571</v>
      </c>
      <c r="AG410" s="180">
        <v>0</v>
      </c>
      <c r="AH410" s="180">
        <v>32592.62</v>
      </c>
      <c r="AI410" s="180">
        <v>39702.83</v>
      </c>
      <c r="AJ410" s="180">
        <v>0</v>
      </c>
      <c r="AK410" s="180">
        <v>0</v>
      </c>
      <c r="AL410" s="180">
        <v>0</v>
      </c>
      <c r="AM410">
        <v>1</v>
      </c>
    </row>
    <row r="411" spans="1:39" x14ac:dyDescent="0.25">
      <c r="A411" s="180" t="s">
        <v>1834</v>
      </c>
      <c r="B411" s="180">
        <v>1</v>
      </c>
      <c r="C411" s="181">
        <v>46266</v>
      </c>
      <c r="D411" s="180" t="s">
        <v>153</v>
      </c>
      <c r="E411" s="180">
        <v>5</v>
      </c>
      <c r="F411" s="180" t="s">
        <v>70</v>
      </c>
      <c r="G411" s="180" t="s">
        <v>1155</v>
      </c>
      <c r="H411" s="180">
        <v>5626</v>
      </c>
      <c r="I411" s="180" t="s">
        <v>1156</v>
      </c>
      <c r="J411" s="180">
        <v>1161</v>
      </c>
      <c r="K411" s="180" t="s">
        <v>1157</v>
      </c>
      <c r="L411" s="180" t="s">
        <v>1158</v>
      </c>
      <c r="M411" s="180"/>
      <c r="N411" s="180"/>
      <c r="O411" s="180"/>
      <c r="P411" s="180">
        <v>1073</v>
      </c>
      <c r="Q411" s="180" t="s">
        <v>1159</v>
      </c>
      <c r="R411" s="180" t="s">
        <v>1160</v>
      </c>
      <c r="S411" s="180"/>
      <c r="T411" s="180"/>
      <c r="U411" s="180"/>
      <c r="V411" s="180"/>
      <c r="W411" s="180"/>
      <c r="X411" s="180"/>
      <c r="Y411" s="180">
        <v>1370</v>
      </c>
      <c r="Z411" s="180" t="s">
        <v>443</v>
      </c>
      <c r="AA411" s="180" t="s">
        <v>444</v>
      </c>
      <c r="AB411" s="180">
        <v>13674.65</v>
      </c>
      <c r="AC411" s="180">
        <v>16546.327000000001</v>
      </c>
      <c r="AD411" s="180">
        <v>6</v>
      </c>
      <c r="AE411" s="180">
        <v>0</v>
      </c>
      <c r="AF411" s="180">
        <v>6</v>
      </c>
      <c r="AG411" s="180">
        <v>0</v>
      </c>
      <c r="AH411" s="180">
        <v>82047.899999999994</v>
      </c>
      <c r="AI411" s="180">
        <v>99277.96</v>
      </c>
      <c r="AJ411" s="180">
        <v>1</v>
      </c>
      <c r="AK411" s="180">
        <v>6</v>
      </c>
      <c r="AL411" s="180">
        <v>0</v>
      </c>
      <c r="AM411">
        <v>1</v>
      </c>
    </row>
    <row r="412" spans="1:39" x14ac:dyDescent="0.25">
      <c r="A412" s="180" t="s">
        <v>1834</v>
      </c>
      <c r="B412" s="180">
        <v>1</v>
      </c>
      <c r="C412" s="181">
        <v>46266</v>
      </c>
      <c r="D412" s="180" t="s">
        <v>153</v>
      </c>
      <c r="E412" s="180">
        <v>5</v>
      </c>
      <c r="F412" s="180" t="s">
        <v>70</v>
      </c>
      <c r="G412" s="180" t="s">
        <v>663</v>
      </c>
      <c r="H412" s="180">
        <v>5630</v>
      </c>
      <c r="I412" s="180" t="s">
        <v>664</v>
      </c>
      <c r="J412" s="180">
        <v>1449</v>
      </c>
      <c r="K412" s="180" t="s">
        <v>661</v>
      </c>
      <c r="L412" s="180" t="s">
        <v>662</v>
      </c>
      <c r="M412" s="180"/>
      <c r="N412" s="180"/>
      <c r="O412" s="180"/>
      <c r="P412" s="180"/>
      <c r="Q412" s="180"/>
      <c r="R412" s="180"/>
      <c r="S412" s="180"/>
      <c r="T412" s="180"/>
      <c r="U412" s="180"/>
      <c r="V412" s="180"/>
      <c r="W412" s="180"/>
      <c r="X412" s="180"/>
      <c r="Y412" s="180">
        <v>1370</v>
      </c>
      <c r="Z412" s="180" t="s">
        <v>443</v>
      </c>
      <c r="AA412" s="180" t="s">
        <v>444</v>
      </c>
      <c r="AB412" s="180">
        <v>7662.3649999999998</v>
      </c>
      <c r="AC412" s="180">
        <v>9271.4619999999995</v>
      </c>
      <c r="AD412" s="180">
        <v>4</v>
      </c>
      <c r="AE412" s="180">
        <v>0</v>
      </c>
      <c r="AF412" s="180">
        <v>4</v>
      </c>
      <c r="AG412" s="180">
        <v>0</v>
      </c>
      <c r="AH412" s="180">
        <v>30649.46</v>
      </c>
      <c r="AI412" s="180">
        <v>37085.85</v>
      </c>
      <c r="AJ412" s="180">
        <v>2</v>
      </c>
      <c r="AK412" s="180">
        <v>2</v>
      </c>
      <c r="AL412" s="180">
        <v>0</v>
      </c>
      <c r="AM412">
        <v>1</v>
      </c>
    </row>
    <row r="413" spans="1:39" x14ac:dyDescent="0.25">
      <c r="A413" s="180" t="s">
        <v>1834</v>
      </c>
      <c r="B413" s="180">
        <v>1</v>
      </c>
      <c r="C413" s="181">
        <v>46266</v>
      </c>
      <c r="D413" s="180" t="s">
        <v>153</v>
      </c>
      <c r="E413" s="180">
        <v>5</v>
      </c>
      <c r="F413" s="180" t="s">
        <v>70</v>
      </c>
      <c r="G413" s="180" t="s">
        <v>665</v>
      </c>
      <c r="H413" s="180">
        <v>5631</v>
      </c>
      <c r="I413" s="180" t="s">
        <v>666</v>
      </c>
      <c r="J413" s="180">
        <v>1449</v>
      </c>
      <c r="K413" s="180" t="s">
        <v>661</v>
      </c>
      <c r="L413" s="180" t="s">
        <v>662</v>
      </c>
      <c r="M413" s="180"/>
      <c r="N413" s="180"/>
      <c r="O413" s="180"/>
      <c r="P413" s="180"/>
      <c r="Q413" s="180"/>
      <c r="R413" s="180"/>
      <c r="S413" s="180"/>
      <c r="T413" s="180"/>
      <c r="U413" s="180"/>
      <c r="V413" s="180"/>
      <c r="W413" s="180"/>
      <c r="X413" s="180"/>
      <c r="Y413" s="180">
        <v>1370</v>
      </c>
      <c r="Z413" s="180" t="s">
        <v>443</v>
      </c>
      <c r="AA413" s="180" t="s">
        <v>444</v>
      </c>
      <c r="AB413" s="180">
        <v>6879.5940000000001</v>
      </c>
      <c r="AC413" s="180">
        <v>8324.3080000000009</v>
      </c>
      <c r="AD413" s="180">
        <v>1</v>
      </c>
      <c r="AE413" s="180">
        <v>0</v>
      </c>
      <c r="AF413" s="180">
        <v>1</v>
      </c>
      <c r="AG413" s="180">
        <v>0</v>
      </c>
      <c r="AH413" s="180">
        <v>6879.59</v>
      </c>
      <c r="AI413" s="180">
        <v>8324.31</v>
      </c>
      <c r="AJ413" s="180">
        <v>0</v>
      </c>
      <c r="AK413" s="180">
        <v>0</v>
      </c>
      <c r="AL413" s="180">
        <v>0</v>
      </c>
      <c r="AM413">
        <v>1</v>
      </c>
    </row>
    <row r="414" spans="1:39" x14ac:dyDescent="0.25">
      <c r="A414" s="180" t="s">
        <v>1834</v>
      </c>
      <c r="B414" s="180">
        <v>1</v>
      </c>
      <c r="C414" s="181">
        <v>46266</v>
      </c>
      <c r="D414" s="180" t="s">
        <v>153</v>
      </c>
      <c r="E414" s="180">
        <v>5</v>
      </c>
      <c r="F414" s="180" t="s">
        <v>70</v>
      </c>
      <c r="G414" s="180" t="s">
        <v>1163</v>
      </c>
      <c r="H414" s="180">
        <v>5679</v>
      </c>
      <c r="I414" s="180" t="s">
        <v>1164</v>
      </c>
      <c r="J414" s="180">
        <v>1413</v>
      </c>
      <c r="K414" s="180" t="s">
        <v>377</v>
      </c>
      <c r="L414" s="180" t="s">
        <v>378</v>
      </c>
      <c r="M414" s="180"/>
      <c r="N414" s="180"/>
      <c r="O414" s="180"/>
      <c r="P414" s="180"/>
      <c r="Q414" s="180"/>
      <c r="R414" s="180"/>
      <c r="S414" s="180"/>
      <c r="T414" s="180"/>
      <c r="U414" s="180"/>
      <c r="V414" s="180"/>
      <c r="W414" s="180"/>
      <c r="X414" s="180"/>
      <c r="Y414" s="180">
        <v>1374</v>
      </c>
      <c r="Z414" s="180" t="s">
        <v>379</v>
      </c>
      <c r="AA414" s="180" t="s">
        <v>380</v>
      </c>
      <c r="AB414" s="180">
        <v>79625.034</v>
      </c>
      <c r="AC414" s="180">
        <v>96346.290999999997</v>
      </c>
      <c r="AD414" s="180">
        <v>0.3</v>
      </c>
      <c r="AE414" s="180">
        <v>0</v>
      </c>
      <c r="AF414" s="180">
        <v>0.3</v>
      </c>
      <c r="AG414" s="180">
        <v>0</v>
      </c>
      <c r="AH414" s="180">
        <v>23887.51</v>
      </c>
      <c r="AI414" s="180">
        <v>28903.89</v>
      </c>
      <c r="AJ414" s="180">
        <v>0</v>
      </c>
      <c r="AK414" s="180">
        <v>0</v>
      </c>
      <c r="AL414" s="180">
        <v>0</v>
      </c>
      <c r="AM414">
        <v>1</v>
      </c>
    </row>
    <row r="415" spans="1:39" x14ac:dyDescent="0.25">
      <c r="A415" s="180" t="s">
        <v>1834</v>
      </c>
      <c r="B415" s="180">
        <v>1</v>
      </c>
      <c r="C415" s="181">
        <v>46266</v>
      </c>
      <c r="D415" s="180" t="s">
        <v>153</v>
      </c>
      <c r="E415" s="180">
        <v>5</v>
      </c>
      <c r="F415" s="180" t="s">
        <v>70</v>
      </c>
      <c r="G415" s="180" t="s">
        <v>675</v>
      </c>
      <c r="H415" s="180">
        <v>5723</v>
      </c>
      <c r="I415" s="180" t="s">
        <v>676</v>
      </c>
      <c r="J415" s="180">
        <v>1450</v>
      </c>
      <c r="K415" s="180" t="s">
        <v>677</v>
      </c>
      <c r="L415" s="180" t="s">
        <v>678</v>
      </c>
      <c r="M415" s="180"/>
      <c r="N415" s="180"/>
      <c r="O415" s="180"/>
      <c r="P415" s="180">
        <v>1077</v>
      </c>
      <c r="Q415" s="180" t="s">
        <v>679</v>
      </c>
      <c r="R415" s="180" t="s">
        <v>680</v>
      </c>
      <c r="S415" s="180"/>
      <c r="T415" s="180"/>
      <c r="U415" s="180"/>
      <c r="V415" s="180"/>
      <c r="W415" s="180"/>
      <c r="X415" s="180"/>
      <c r="Y415" s="180">
        <v>1370</v>
      </c>
      <c r="Z415" s="180" t="s">
        <v>443</v>
      </c>
      <c r="AA415" s="180" t="s">
        <v>444</v>
      </c>
      <c r="AB415" s="180">
        <v>6040.1</v>
      </c>
      <c r="AC415" s="180">
        <v>7489.7240000000002</v>
      </c>
      <c r="AD415" s="180">
        <v>1</v>
      </c>
      <c r="AE415" s="180">
        <v>0</v>
      </c>
      <c r="AF415" s="180">
        <v>1</v>
      </c>
      <c r="AG415" s="180">
        <v>0</v>
      </c>
      <c r="AH415" s="180">
        <v>6040.1</v>
      </c>
      <c r="AI415" s="180">
        <v>7489.72</v>
      </c>
      <c r="AJ415" s="180">
        <v>0</v>
      </c>
      <c r="AK415" s="180">
        <v>0</v>
      </c>
      <c r="AL415" s="180">
        <v>0</v>
      </c>
      <c r="AM415">
        <v>1</v>
      </c>
    </row>
    <row r="416" spans="1:39" x14ac:dyDescent="0.25">
      <c r="A416" s="180" t="s">
        <v>1834</v>
      </c>
      <c r="B416" s="180">
        <v>1</v>
      </c>
      <c r="C416" s="181">
        <v>46266</v>
      </c>
      <c r="D416" s="180" t="s">
        <v>153</v>
      </c>
      <c r="E416" s="180">
        <v>5</v>
      </c>
      <c r="F416" s="180" t="s">
        <v>70</v>
      </c>
      <c r="G416" s="180" t="s">
        <v>689</v>
      </c>
      <c r="H416" s="180">
        <v>5801</v>
      </c>
      <c r="I416" s="180" t="s">
        <v>690</v>
      </c>
      <c r="J416" s="180">
        <v>1351</v>
      </c>
      <c r="K416" s="180" t="s">
        <v>513</v>
      </c>
      <c r="L416" s="180" t="s">
        <v>514</v>
      </c>
      <c r="M416" s="180"/>
      <c r="N416" s="180"/>
      <c r="O416" s="180"/>
      <c r="P416" s="180">
        <v>1141</v>
      </c>
      <c r="Q416" s="180" t="s">
        <v>515</v>
      </c>
      <c r="R416" s="180" t="s">
        <v>516</v>
      </c>
      <c r="S416" s="180"/>
      <c r="T416" s="180"/>
      <c r="U416" s="180"/>
      <c r="V416" s="180"/>
      <c r="W416" s="180"/>
      <c r="X416" s="180"/>
      <c r="Y416" s="180">
        <v>1372</v>
      </c>
      <c r="Z416" s="180" t="s">
        <v>389</v>
      </c>
      <c r="AA416" s="180" t="s">
        <v>390</v>
      </c>
      <c r="AB416" s="180">
        <v>270923.21999999997</v>
      </c>
      <c r="AC416" s="180">
        <v>327817.109</v>
      </c>
      <c r="AD416" s="180">
        <v>4.1700000000000001E-2</v>
      </c>
      <c r="AE416" s="180">
        <v>0</v>
      </c>
      <c r="AF416" s="180">
        <v>4.1700000000000001E-2</v>
      </c>
      <c r="AG416" s="180">
        <v>0</v>
      </c>
      <c r="AH416" s="180">
        <v>11288.47</v>
      </c>
      <c r="AI416" s="180">
        <v>13659.05</v>
      </c>
      <c r="AJ416" s="180">
        <v>0</v>
      </c>
      <c r="AK416" s="180">
        <v>0</v>
      </c>
      <c r="AL416" s="180">
        <v>0</v>
      </c>
      <c r="AM416">
        <v>1</v>
      </c>
    </row>
    <row r="417" spans="1:39" x14ac:dyDescent="0.25">
      <c r="A417" s="180" t="s">
        <v>1834</v>
      </c>
      <c r="B417" s="180">
        <v>1</v>
      </c>
      <c r="C417" s="181">
        <v>46266</v>
      </c>
      <c r="D417" s="180" t="s">
        <v>153</v>
      </c>
      <c r="E417" s="180">
        <v>5</v>
      </c>
      <c r="F417" s="180" t="s">
        <v>70</v>
      </c>
      <c r="G417" s="180" t="s">
        <v>695</v>
      </c>
      <c r="H417" s="180">
        <v>6009</v>
      </c>
      <c r="I417" s="180" t="s">
        <v>696</v>
      </c>
      <c r="J417" s="180">
        <v>1194</v>
      </c>
      <c r="K417" s="180" t="s">
        <v>353</v>
      </c>
      <c r="L417" s="180" t="s">
        <v>354</v>
      </c>
      <c r="M417" s="180"/>
      <c r="N417" s="180"/>
      <c r="O417" s="180"/>
      <c r="P417" s="180">
        <v>1098</v>
      </c>
      <c r="Q417" s="180" t="s">
        <v>355</v>
      </c>
      <c r="R417" s="180" t="s">
        <v>356</v>
      </c>
      <c r="S417" s="180"/>
      <c r="T417" s="180"/>
      <c r="U417" s="180"/>
      <c r="V417" s="180"/>
      <c r="W417" s="180"/>
      <c r="X417" s="180"/>
      <c r="Y417" s="180">
        <v>1375</v>
      </c>
      <c r="Z417" s="180" t="s">
        <v>357</v>
      </c>
      <c r="AA417" s="180" t="s">
        <v>358</v>
      </c>
      <c r="AB417" s="180">
        <v>41121.72</v>
      </c>
      <c r="AC417" s="180">
        <v>50990.932999999997</v>
      </c>
      <c r="AD417" s="180">
        <v>0.1111</v>
      </c>
      <c r="AE417" s="180">
        <v>0</v>
      </c>
      <c r="AF417" s="180">
        <v>0.1111</v>
      </c>
      <c r="AG417" s="180">
        <v>0</v>
      </c>
      <c r="AH417" s="180">
        <v>4569.08</v>
      </c>
      <c r="AI417" s="180">
        <v>5665.66</v>
      </c>
      <c r="AJ417" s="180">
        <v>1</v>
      </c>
      <c r="AK417" s="180">
        <v>0.11</v>
      </c>
      <c r="AL417" s="180">
        <v>0</v>
      </c>
      <c r="AM417">
        <v>1</v>
      </c>
    </row>
    <row r="418" spans="1:39" x14ac:dyDescent="0.25">
      <c r="A418" s="180" t="s">
        <v>1834</v>
      </c>
      <c r="B418" s="180">
        <v>1</v>
      </c>
      <c r="C418" s="181">
        <v>46266</v>
      </c>
      <c r="D418" s="180" t="s">
        <v>153</v>
      </c>
      <c r="E418" s="180">
        <v>5</v>
      </c>
      <c r="F418" s="180" t="s">
        <v>70</v>
      </c>
      <c r="G418" s="180" t="s">
        <v>723</v>
      </c>
      <c r="H418" s="180">
        <v>6189</v>
      </c>
      <c r="I418" s="180" t="s">
        <v>724</v>
      </c>
      <c r="J418" s="180">
        <v>1454</v>
      </c>
      <c r="K418" s="180" t="s">
        <v>703</v>
      </c>
      <c r="L418" s="180" t="s">
        <v>704</v>
      </c>
      <c r="M418" s="180"/>
      <c r="N418" s="180"/>
      <c r="O418" s="180"/>
      <c r="P418" s="180">
        <v>1074</v>
      </c>
      <c r="Q418" s="180" t="s">
        <v>717</v>
      </c>
      <c r="R418" s="180" t="s">
        <v>718</v>
      </c>
      <c r="S418" s="180"/>
      <c r="T418" s="180"/>
      <c r="U418" s="180"/>
      <c r="V418" s="180"/>
      <c r="W418" s="180"/>
      <c r="X418" s="180"/>
      <c r="Y418" s="180">
        <v>1370</v>
      </c>
      <c r="Z418" s="180" t="s">
        <v>443</v>
      </c>
      <c r="AA418" s="180" t="s">
        <v>444</v>
      </c>
      <c r="AB418" s="180">
        <v>6932.2349999999997</v>
      </c>
      <c r="AC418" s="180">
        <v>8388.0059999999994</v>
      </c>
      <c r="AD418" s="180">
        <v>1</v>
      </c>
      <c r="AE418" s="180">
        <v>0</v>
      </c>
      <c r="AF418" s="180">
        <v>1</v>
      </c>
      <c r="AG418" s="180">
        <v>0</v>
      </c>
      <c r="AH418" s="180">
        <v>6932.24</v>
      </c>
      <c r="AI418" s="180">
        <v>8388.01</v>
      </c>
      <c r="AJ418" s="180">
        <v>0</v>
      </c>
      <c r="AK418" s="180">
        <v>0</v>
      </c>
      <c r="AL418" s="180">
        <v>0</v>
      </c>
      <c r="AM418">
        <v>1</v>
      </c>
    </row>
    <row r="419" spans="1:39" x14ac:dyDescent="0.25">
      <c r="A419" s="180" t="s">
        <v>1834</v>
      </c>
      <c r="B419" s="180">
        <v>1</v>
      </c>
      <c r="C419" s="181">
        <v>46266</v>
      </c>
      <c r="D419" s="180" t="s">
        <v>153</v>
      </c>
      <c r="E419" s="180">
        <v>5</v>
      </c>
      <c r="F419" s="180" t="s">
        <v>70</v>
      </c>
      <c r="G419" s="180" t="s">
        <v>733</v>
      </c>
      <c r="H419" s="180">
        <v>6208</v>
      </c>
      <c r="I419" s="180" t="s">
        <v>734</v>
      </c>
      <c r="J419" s="180">
        <v>1454</v>
      </c>
      <c r="K419" s="180" t="s">
        <v>703</v>
      </c>
      <c r="L419" s="180" t="s">
        <v>704</v>
      </c>
      <c r="M419" s="180"/>
      <c r="N419" s="180"/>
      <c r="O419" s="180"/>
      <c r="P419" s="180">
        <v>1075</v>
      </c>
      <c r="Q419" s="180" t="s">
        <v>705</v>
      </c>
      <c r="R419" s="180" t="s">
        <v>706</v>
      </c>
      <c r="S419" s="180"/>
      <c r="T419" s="180"/>
      <c r="U419" s="180"/>
      <c r="V419" s="180"/>
      <c r="W419" s="180"/>
      <c r="X419" s="180"/>
      <c r="Y419" s="180">
        <v>1370</v>
      </c>
      <c r="Z419" s="180" t="s">
        <v>443</v>
      </c>
      <c r="AA419" s="180" t="s">
        <v>444</v>
      </c>
      <c r="AB419" s="180">
        <v>10643.700999999999</v>
      </c>
      <c r="AC419" s="180">
        <v>13198.189</v>
      </c>
      <c r="AD419" s="180">
        <v>1</v>
      </c>
      <c r="AE419" s="180">
        <v>0</v>
      </c>
      <c r="AF419" s="180">
        <v>1</v>
      </c>
      <c r="AG419" s="180">
        <v>0</v>
      </c>
      <c r="AH419" s="180">
        <v>10643.7</v>
      </c>
      <c r="AI419" s="180">
        <v>13198.19</v>
      </c>
      <c r="AJ419" s="180">
        <v>1</v>
      </c>
      <c r="AK419" s="180">
        <v>1</v>
      </c>
      <c r="AL419" s="180">
        <v>0</v>
      </c>
      <c r="AM419">
        <v>1</v>
      </c>
    </row>
    <row r="420" spans="1:39" x14ac:dyDescent="0.25">
      <c r="A420" s="180" t="s">
        <v>1834</v>
      </c>
      <c r="B420" s="180">
        <v>1</v>
      </c>
      <c r="C420" s="181">
        <v>46266</v>
      </c>
      <c r="D420" s="180" t="s">
        <v>153</v>
      </c>
      <c r="E420" s="180">
        <v>5</v>
      </c>
      <c r="F420" s="180" t="s">
        <v>70</v>
      </c>
      <c r="G420" s="180" t="s">
        <v>735</v>
      </c>
      <c r="H420" s="180">
        <v>6209</v>
      </c>
      <c r="I420" s="180" t="s">
        <v>736</v>
      </c>
      <c r="J420" s="180">
        <v>1454</v>
      </c>
      <c r="K420" s="180" t="s">
        <v>703</v>
      </c>
      <c r="L420" s="180" t="s">
        <v>704</v>
      </c>
      <c r="M420" s="180"/>
      <c r="N420" s="180"/>
      <c r="O420" s="180"/>
      <c r="P420" s="180">
        <v>1074</v>
      </c>
      <c r="Q420" s="180" t="s">
        <v>717</v>
      </c>
      <c r="R420" s="180" t="s">
        <v>718</v>
      </c>
      <c r="S420" s="180"/>
      <c r="T420" s="180"/>
      <c r="U420" s="180"/>
      <c r="V420" s="180"/>
      <c r="W420" s="180"/>
      <c r="X420" s="180"/>
      <c r="Y420" s="180">
        <v>1370</v>
      </c>
      <c r="Z420" s="180" t="s">
        <v>443</v>
      </c>
      <c r="AA420" s="180" t="s">
        <v>444</v>
      </c>
      <c r="AB420" s="180">
        <v>6914.0540000000001</v>
      </c>
      <c r="AC420" s="180">
        <v>8475.9879999999994</v>
      </c>
      <c r="AD420" s="180">
        <v>13</v>
      </c>
      <c r="AE420" s="180">
        <v>0</v>
      </c>
      <c r="AF420" s="180">
        <v>13</v>
      </c>
      <c r="AG420" s="180">
        <v>0</v>
      </c>
      <c r="AH420" s="180">
        <v>89882.7</v>
      </c>
      <c r="AI420" s="180">
        <v>110187.84</v>
      </c>
      <c r="AJ420" s="180">
        <v>2</v>
      </c>
      <c r="AK420" s="180">
        <v>6.5</v>
      </c>
      <c r="AL420" s="180">
        <v>0</v>
      </c>
      <c r="AM420">
        <v>1</v>
      </c>
    </row>
    <row r="421" spans="1:39" x14ac:dyDescent="0.25">
      <c r="A421" s="180" t="s">
        <v>1834</v>
      </c>
      <c r="B421" s="180">
        <v>1</v>
      </c>
      <c r="C421" s="181">
        <v>46266</v>
      </c>
      <c r="D421" s="180" t="s">
        <v>153</v>
      </c>
      <c r="E421" s="180">
        <v>5</v>
      </c>
      <c r="F421" s="180" t="s">
        <v>70</v>
      </c>
      <c r="G421" s="180" t="s">
        <v>1711</v>
      </c>
      <c r="H421" s="180">
        <v>6236</v>
      </c>
      <c r="I421" s="180" t="s">
        <v>1712</v>
      </c>
      <c r="J421" s="180"/>
      <c r="K421" s="180"/>
      <c r="L421" s="180"/>
      <c r="M421" s="180"/>
      <c r="N421" s="180"/>
      <c r="O421" s="180"/>
      <c r="P421" s="180"/>
      <c r="Q421" s="180"/>
      <c r="R421" s="180"/>
      <c r="S421" s="180"/>
      <c r="T421" s="180"/>
      <c r="U421" s="180"/>
      <c r="V421" s="180"/>
      <c r="W421" s="180"/>
      <c r="X421" s="180"/>
      <c r="Y421" s="180">
        <v>1369</v>
      </c>
      <c r="Z421" s="180" t="s">
        <v>397</v>
      </c>
      <c r="AA421" s="180" t="s">
        <v>398</v>
      </c>
      <c r="AB421" s="180">
        <v>21256.02</v>
      </c>
      <c r="AC421" s="180">
        <v>25719.784</v>
      </c>
      <c r="AD421" s="180">
        <v>0.16669999999999999</v>
      </c>
      <c r="AE421" s="180">
        <v>0</v>
      </c>
      <c r="AF421" s="180">
        <v>0.16669999999999999</v>
      </c>
      <c r="AG421" s="180">
        <v>0</v>
      </c>
      <c r="AH421" s="180">
        <v>3542.67</v>
      </c>
      <c r="AI421" s="180">
        <v>4286.63</v>
      </c>
      <c r="AJ421" s="180">
        <v>1</v>
      </c>
      <c r="AK421" s="180">
        <v>0.17</v>
      </c>
      <c r="AL421" s="180">
        <v>0</v>
      </c>
      <c r="AM421">
        <v>1</v>
      </c>
    </row>
    <row r="422" spans="1:39" x14ac:dyDescent="0.25">
      <c r="A422" s="180" t="s">
        <v>1834</v>
      </c>
      <c r="B422" s="180">
        <v>1</v>
      </c>
      <c r="C422" s="181">
        <v>46266</v>
      </c>
      <c r="D422" s="180" t="s">
        <v>153</v>
      </c>
      <c r="E422" s="180">
        <v>5</v>
      </c>
      <c r="F422" s="180" t="s">
        <v>70</v>
      </c>
      <c r="G422" s="180" t="s">
        <v>745</v>
      </c>
      <c r="H422" s="180">
        <v>6270</v>
      </c>
      <c r="I422" s="180" t="s">
        <v>746</v>
      </c>
      <c r="J422" s="180">
        <v>1450</v>
      </c>
      <c r="K422" s="180" t="s">
        <v>677</v>
      </c>
      <c r="L422" s="180" t="s">
        <v>678</v>
      </c>
      <c r="M422" s="180"/>
      <c r="N422" s="180"/>
      <c r="O422" s="180"/>
      <c r="P422" s="180">
        <v>1077</v>
      </c>
      <c r="Q422" s="180" t="s">
        <v>679</v>
      </c>
      <c r="R422" s="180" t="s">
        <v>680</v>
      </c>
      <c r="S422" s="180"/>
      <c r="T422" s="180"/>
      <c r="U422" s="180"/>
      <c r="V422" s="180"/>
      <c r="W422" s="180"/>
      <c r="X422" s="180"/>
      <c r="Y422" s="180">
        <v>1370</v>
      </c>
      <c r="Z422" s="180" t="s">
        <v>443</v>
      </c>
      <c r="AA422" s="180" t="s">
        <v>444</v>
      </c>
      <c r="AB422" s="180">
        <v>6189.8580000000002</v>
      </c>
      <c r="AC422" s="180">
        <v>7489.7290000000003</v>
      </c>
      <c r="AD422" s="180">
        <v>1</v>
      </c>
      <c r="AE422" s="180">
        <v>0</v>
      </c>
      <c r="AF422" s="180">
        <v>1</v>
      </c>
      <c r="AG422" s="180">
        <v>0</v>
      </c>
      <c r="AH422" s="180">
        <v>6189.86</v>
      </c>
      <c r="AI422" s="180">
        <v>7489.73</v>
      </c>
      <c r="AJ422" s="180">
        <v>1</v>
      </c>
      <c r="AK422" s="180">
        <v>1</v>
      </c>
      <c r="AL422" s="180">
        <v>0</v>
      </c>
      <c r="AM422">
        <v>1</v>
      </c>
    </row>
    <row r="423" spans="1:39" x14ac:dyDescent="0.25">
      <c r="A423" s="180" t="s">
        <v>1834</v>
      </c>
      <c r="B423" s="180">
        <v>1</v>
      </c>
      <c r="C423" s="181">
        <v>46266</v>
      </c>
      <c r="D423" s="180" t="s">
        <v>153</v>
      </c>
      <c r="E423" s="180">
        <v>5</v>
      </c>
      <c r="F423" s="180" t="s">
        <v>70</v>
      </c>
      <c r="G423" s="180" t="s">
        <v>749</v>
      </c>
      <c r="H423" s="180">
        <v>6464</v>
      </c>
      <c r="I423" s="180" t="s">
        <v>750</v>
      </c>
      <c r="J423" s="180">
        <v>1414</v>
      </c>
      <c r="K423" s="180" t="s">
        <v>415</v>
      </c>
      <c r="L423" s="180" t="s">
        <v>416</v>
      </c>
      <c r="M423" s="180"/>
      <c r="N423" s="180"/>
      <c r="O423" s="180"/>
      <c r="P423" s="180">
        <v>1072</v>
      </c>
      <c r="Q423" s="180" t="s">
        <v>417</v>
      </c>
      <c r="R423" s="180" t="s">
        <v>418</v>
      </c>
      <c r="S423" s="180"/>
      <c r="T423" s="180"/>
      <c r="U423" s="180"/>
      <c r="V423" s="180"/>
      <c r="W423" s="180"/>
      <c r="X423" s="180"/>
      <c r="Y423" s="180">
        <v>1374</v>
      </c>
      <c r="Z423" s="180" t="s">
        <v>379</v>
      </c>
      <c r="AA423" s="180" t="s">
        <v>380</v>
      </c>
      <c r="AB423" s="180">
        <v>41670.81</v>
      </c>
      <c r="AC423" s="180">
        <v>50421.678</v>
      </c>
      <c r="AD423" s="180">
        <v>0.25</v>
      </c>
      <c r="AE423" s="180">
        <v>0</v>
      </c>
      <c r="AF423" s="180">
        <v>0.25</v>
      </c>
      <c r="AG423" s="180">
        <v>0</v>
      </c>
      <c r="AH423" s="180">
        <v>10417.700000000001</v>
      </c>
      <c r="AI423" s="180">
        <v>12605.42</v>
      </c>
      <c r="AJ423" s="180">
        <v>0</v>
      </c>
      <c r="AK423" s="180">
        <v>0</v>
      </c>
      <c r="AL423" s="180">
        <v>0</v>
      </c>
      <c r="AM423">
        <v>1</v>
      </c>
    </row>
    <row r="424" spans="1:39" x14ac:dyDescent="0.25">
      <c r="A424" s="180" t="s">
        <v>1834</v>
      </c>
      <c r="B424" s="180">
        <v>1</v>
      </c>
      <c r="C424" s="181">
        <v>46266</v>
      </c>
      <c r="D424" s="180" t="s">
        <v>153</v>
      </c>
      <c r="E424" s="180">
        <v>5</v>
      </c>
      <c r="F424" s="180" t="s">
        <v>70</v>
      </c>
      <c r="G424" s="180" t="s">
        <v>753</v>
      </c>
      <c r="H424" s="180">
        <v>6469</v>
      </c>
      <c r="I424" s="180" t="s">
        <v>754</v>
      </c>
      <c r="J424" s="180">
        <v>1414</v>
      </c>
      <c r="K424" s="180" t="s">
        <v>415</v>
      </c>
      <c r="L424" s="180" t="s">
        <v>416</v>
      </c>
      <c r="M424" s="180"/>
      <c r="N424" s="180"/>
      <c r="O424" s="180"/>
      <c r="P424" s="180">
        <v>1069</v>
      </c>
      <c r="Q424" s="180" t="s">
        <v>383</v>
      </c>
      <c r="R424" s="180" t="s">
        <v>384</v>
      </c>
      <c r="S424" s="180"/>
      <c r="T424" s="180"/>
      <c r="U424" s="180"/>
      <c r="V424" s="180"/>
      <c r="W424" s="180"/>
      <c r="X424" s="180"/>
      <c r="Y424" s="180">
        <v>1374</v>
      </c>
      <c r="Z424" s="180" t="s">
        <v>379</v>
      </c>
      <c r="AA424" s="180" t="s">
        <v>380</v>
      </c>
      <c r="AB424" s="180">
        <v>41670.81</v>
      </c>
      <c r="AC424" s="180">
        <v>50421.678</v>
      </c>
      <c r="AD424" s="180">
        <v>0.25</v>
      </c>
      <c r="AE424" s="180">
        <v>0</v>
      </c>
      <c r="AF424" s="180">
        <v>0.25</v>
      </c>
      <c r="AG424" s="180">
        <v>0</v>
      </c>
      <c r="AH424" s="180">
        <v>10417.700000000001</v>
      </c>
      <c r="AI424" s="180">
        <v>12605.42</v>
      </c>
      <c r="AJ424" s="180">
        <v>0</v>
      </c>
      <c r="AK424" s="180">
        <v>0</v>
      </c>
      <c r="AL424" s="180">
        <v>0</v>
      </c>
      <c r="AM424">
        <v>1</v>
      </c>
    </row>
    <row r="425" spans="1:39" x14ac:dyDescent="0.25">
      <c r="A425" s="180" t="s">
        <v>1834</v>
      </c>
      <c r="B425" s="180">
        <v>1</v>
      </c>
      <c r="C425" s="181">
        <v>46266</v>
      </c>
      <c r="D425" s="180" t="s">
        <v>153</v>
      </c>
      <c r="E425" s="180">
        <v>5</v>
      </c>
      <c r="F425" s="180" t="s">
        <v>70</v>
      </c>
      <c r="G425" s="180" t="s">
        <v>755</v>
      </c>
      <c r="H425" s="180">
        <v>6493</v>
      </c>
      <c r="I425" s="180" t="s">
        <v>756</v>
      </c>
      <c r="J425" s="180">
        <v>1413</v>
      </c>
      <c r="K425" s="180" t="s">
        <v>377</v>
      </c>
      <c r="L425" s="180" t="s">
        <v>378</v>
      </c>
      <c r="M425" s="180"/>
      <c r="N425" s="180"/>
      <c r="O425" s="180"/>
      <c r="P425" s="180">
        <v>1069</v>
      </c>
      <c r="Q425" s="180" t="s">
        <v>383</v>
      </c>
      <c r="R425" s="180" t="s">
        <v>384</v>
      </c>
      <c r="S425" s="180"/>
      <c r="T425" s="180"/>
      <c r="U425" s="180"/>
      <c r="V425" s="180"/>
      <c r="W425" s="180"/>
      <c r="X425" s="180"/>
      <c r="Y425" s="180">
        <v>1374</v>
      </c>
      <c r="Z425" s="180" t="s">
        <v>379</v>
      </c>
      <c r="AA425" s="180" t="s">
        <v>380</v>
      </c>
      <c r="AB425" s="180">
        <v>28569.954000000002</v>
      </c>
      <c r="AC425" s="180">
        <v>34569.644999999997</v>
      </c>
      <c r="AD425" s="180">
        <v>8.3299999999999999E-2</v>
      </c>
      <c r="AE425" s="180">
        <v>0</v>
      </c>
      <c r="AF425" s="180">
        <v>8.3299999999999999E-2</v>
      </c>
      <c r="AG425" s="180">
        <v>0</v>
      </c>
      <c r="AH425" s="180">
        <v>2380.83</v>
      </c>
      <c r="AI425" s="180">
        <v>2880.8</v>
      </c>
      <c r="AJ425" s="180">
        <v>0</v>
      </c>
      <c r="AK425" s="180">
        <v>0</v>
      </c>
      <c r="AL425" s="180">
        <v>0</v>
      </c>
      <c r="AM425">
        <v>1</v>
      </c>
    </row>
    <row r="426" spans="1:39" x14ac:dyDescent="0.25">
      <c r="A426" s="180" t="s">
        <v>1834</v>
      </c>
      <c r="B426" s="180">
        <v>1</v>
      </c>
      <c r="C426" s="181">
        <v>46266</v>
      </c>
      <c r="D426" s="180" t="s">
        <v>153</v>
      </c>
      <c r="E426" s="180">
        <v>5</v>
      </c>
      <c r="F426" s="180" t="s">
        <v>70</v>
      </c>
      <c r="G426" s="180" t="s">
        <v>757</v>
      </c>
      <c r="H426" s="180">
        <v>6494</v>
      </c>
      <c r="I426" s="180" t="s">
        <v>758</v>
      </c>
      <c r="J426" s="180">
        <v>1413</v>
      </c>
      <c r="K426" s="180" t="s">
        <v>377</v>
      </c>
      <c r="L426" s="180" t="s">
        <v>378</v>
      </c>
      <c r="M426" s="180"/>
      <c r="N426" s="180"/>
      <c r="O426" s="180"/>
      <c r="P426" s="180">
        <v>1069</v>
      </c>
      <c r="Q426" s="180" t="s">
        <v>383</v>
      </c>
      <c r="R426" s="180" t="s">
        <v>384</v>
      </c>
      <c r="S426" s="180"/>
      <c r="T426" s="180"/>
      <c r="U426" s="180"/>
      <c r="V426" s="180"/>
      <c r="W426" s="180"/>
      <c r="X426" s="180"/>
      <c r="Y426" s="180">
        <v>1374</v>
      </c>
      <c r="Z426" s="180" t="s">
        <v>379</v>
      </c>
      <c r="AA426" s="180" t="s">
        <v>380</v>
      </c>
      <c r="AB426" s="180">
        <v>28569.954000000002</v>
      </c>
      <c r="AC426" s="180">
        <v>34569.644999999997</v>
      </c>
      <c r="AD426" s="180">
        <v>8.3299999999999999E-2</v>
      </c>
      <c r="AE426" s="180">
        <v>0</v>
      </c>
      <c r="AF426" s="180">
        <v>8.3299999999999999E-2</v>
      </c>
      <c r="AG426" s="180">
        <v>0</v>
      </c>
      <c r="AH426" s="180">
        <v>2380.83</v>
      </c>
      <c r="AI426" s="180">
        <v>2880.8</v>
      </c>
      <c r="AJ426" s="180">
        <v>0</v>
      </c>
      <c r="AK426" s="180">
        <v>0</v>
      </c>
      <c r="AL426" s="180">
        <v>0</v>
      </c>
      <c r="AM426">
        <v>1</v>
      </c>
    </row>
    <row r="427" spans="1:39" x14ac:dyDescent="0.25">
      <c r="A427" s="180" t="s">
        <v>1834</v>
      </c>
      <c r="B427" s="180">
        <v>1</v>
      </c>
      <c r="C427" s="181">
        <v>46266</v>
      </c>
      <c r="D427" s="180" t="s">
        <v>153</v>
      </c>
      <c r="E427" s="180">
        <v>5</v>
      </c>
      <c r="F427" s="180" t="s">
        <v>70</v>
      </c>
      <c r="G427" s="180" t="s">
        <v>759</v>
      </c>
      <c r="H427" s="180">
        <v>6501</v>
      </c>
      <c r="I427" s="180" t="s">
        <v>760</v>
      </c>
      <c r="J427" s="180">
        <v>1413</v>
      </c>
      <c r="K427" s="180" t="s">
        <v>377</v>
      </c>
      <c r="L427" s="180" t="s">
        <v>378</v>
      </c>
      <c r="M427" s="180"/>
      <c r="N427" s="180"/>
      <c r="O427" s="180"/>
      <c r="P427" s="180">
        <v>1069</v>
      </c>
      <c r="Q427" s="180" t="s">
        <v>383</v>
      </c>
      <c r="R427" s="180" t="s">
        <v>384</v>
      </c>
      <c r="S427" s="180"/>
      <c r="T427" s="180"/>
      <c r="U427" s="180"/>
      <c r="V427" s="180"/>
      <c r="W427" s="180"/>
      <c r="X427" s="180"/>
      <c r="Y427" s="180">
        <v>1374</v>
      </c>
      <c r="Z427" s="180" t="s">
        <v>379</v>
      </c>
      <c r="AA427" s="180" t="s">
        <v>380</v>
      </c>
      <c r="AB427" s="180">
        <v>28716.326000000001</v>
      </c>
      <c r="AC427" s="180">
        <v>34746.749000000003</v>
      </c>
      <c r="AD427" s="180">
        <v>0.16669999999999999</v>
      </c>
      <c r="AE427" s="180">
        <v>0</v>
      </c>
      <c r="AF427" s="180">
        <v>0.16669999999999999</v>
      </c>
      <c r="AG427" s="180">
        <v>0</v>
      </c>
      <c r="AH427" s="180">
        <v>4786.05</v>
      </c>
      <c r="AI427" s="180">
        <v>5791.12</v>
      </c>
      <c r="AJ427" s="180">
        <v>0</v>
      </c>
      <c r="AK427" s="180">
        <v>0</v>
      </c>
      <c r="AL427" s="180">
        <v>0</v>
      </c>
      <c r="AM427">
        <v>1</v>
      </c>
    </row>
    <row r="428" spans="1:39" x14ac:dyDescent="0.25">
      <c r="A428" s="180" t="s">
        <v>1834</v>
      </c>
      <c r="B428" s="180">
        <v>1</v>
      </c>
      <c r="C428" s="181">
        <v>46266</v>
      </c>
      <c r="D428" s="180" t="s">
        <v>153</v>
      </c>
      <c r="E428" s="180">
        <v>5</v>
      </c>
      <c r="F428" s="180" t="s">
        <v>70</v>
      </c>
      <c r="G428" s="180" t="s">
        <v>1169</v>
      </c>
      <c r="H428" s="180">
        <v>6508</v>
      </c>
      <c r="I428" s="180" t="s">
        <v>1170</v>
      </c>
      <c r="J428" s="180">
        <v>1414</v>
      </c>
      <c r="K428" s="180" t="s">
        <v>415</v>
      </c>
      <c r="L428" s="180" t="s">
        <v>416</v>
      </c>
      <c r="M428" s="180"/>
      <c r="N428" s="180"/>
      <c r="O428" s="180"/>
      <c r="P428" s="180">
        <v>1072</v>
      </c>
      <c r="Q428" s="180" t="s">
        <v>417</v>
      </c>
      <c r="R428" s="180" t="s">
        <v>418</v>
      </c>
      <c r="S428" s="180"/>
      <c r="T428" s="180"/>
      <c r="U428" s="180"/>
      <c r="V428" s="180"/>
      <c r="W428" s="180"/>
      <c r="X428" s="180"/>
      <c r="Y428" s="180">
        <v>1374</v>
      </c>
      <c r="Z428" s="180" t="s">
        <v>379</v>
      </c>
      <c r="AA428" s="180" t="s">
        <v>380</v>
      </c>
      <c r="AB428" s="180">
        <v>41232.887999999999</v>
      </c>
      <c r="AC428" s="180">
        <v>49891.796999999999</v>
      </c>
      <c r="AD428" s="180">
        <v>0.16669999999999999</v>
      </c>
      <c r="AE428" s="180">
        <v>0</v>
      </c>
      <c r="AF428" s="180">
        <v>0.16669999999999999</v>
      </c>
      <c r="AG428" s="180">
        <v>0</v>
      </c>
      <c r="AH428" s="180">
        <v>6872.15</v>
      </c>
      <c r="AI428" s="180">
        <v>8315.2999999999993</v>
      </c>
      <c r="AJ428" s="180">
        <v>0</v>
      </c>
      <c r="AK428" s="180">
        <v>0</v>
      </c>
      <c r="AL428" s="180">
        <v>0</v>
      </c>
      <c r="AM428">
        <v>1</v>
      </c>
    </row>
    <row r="429" spans="1:39" x14ac:dyDescent="0.25">
      <c r="A429" s="180" t="s">
        <v>1834</v>
      </c>
      <c r="B429" s="180">
        <v>1</v>
      </c>
      <c r="C429" s="181">
        <v>46266</v>
      </c>
      <c r="D429" s="180" t="s">
        <v>153</v>
      </c>
      <c r="E429" s="180">
        <v>5</v>
      </c>
      <c r="F429" s="180" t="s">
        <v>70</v>
      </c>
      <c r="G429" s="180" t="s">
        <v>1173</v>
      </c>
      <c r="H429" s="180">
        <v>6711</v>
      </c>
      <c r="I429" s="180" t="s">
        <v>1174</v>
      </c>
      <c r="J429" s="180">
        <v>1419</v>
      </c>
      <c r="K429" s="180" t="s">
        <v>615</v>
      </c>
      <c r="L429" s="180" t="s">
        <v>616</v>
      </c>
      <c r="M429" s="180"/>
      <c r="N429" s="180"/>
      <c r="O429" s="180"/>
      <c r="P429" s="180">
        <v>1333</v>
      </c>
      <c r="Q429" s="180" t="s">
        <v>1045</v>
      </c>
      <c r="R429" s="180" t="s">
        <v>1046</v>
      </c>
      <c r="S429" s="180"/>
      <c r="T429" s="180"/>
      <c r="U429" s="180"/>
      <c r="V429" s="180"/>
      <c r="W429" s="180"/>
      <c r="X429" s="180"/>
      <c r="Y429" s="180">
        <v>1369</v>
      </c>
      <c r="Z429" s="180" t="s">
        <v>397</v>
      </c>
      <c r="AA429" s="180" t="s">
        <v>398</v>
      </c>
      <c r="AB429" s="180">
        <v>23568.5</v>
      </c>
      <c r="AC429" s="180">
        <v>28517.881000000001</v>
      </c>
      <c r="AD429" s="180">
        <v>0.16669999999999999</v>
      </c>
      <c r="AE429" s="180">
        <v>0</v>
      </c>
      <c r="AF429" s="180">
        <v>0.16669999999999999</v>
      </c>
      <c r="AG429" s="180">
        <v>0</v>
      </c>
      <c r="AH429" s="180">
        <v>3928.08</v>
      </c>
      <c r="AI429" s="180">
        <v>4752.9799999999996</v>
      </c>
      <c r="AJ429" s="180">
        <v>0</v>
      </c>
      <c r="AK429" s="180">
        <v>0</v>
      </c>
      <c r="AL429" s="180">
        <v>0</v>
      </c>
      <c r="AM429">
        <v>1</v>
      </c>
    </row>
    <row r="430" spans="1:39" x14ac:dyDescent="0.25">
      <c r="A430" s="180" t="s">
        <v>1834</v>
      </c>
      <c r="B430" s="180">
        <v>1</v>
      </c>
      <c r="C430" s="181">
        <v>46266</v>
      </c>
      <c r="D430" s="180" t="s">
        <v>153</v>
      </c>
      <c r="E430" s="180">
        <v>5</v>
      </c>
      <c r="F430" s="180" t="s">
        <v>70</v>
      </c>
      <c r="G430" s="180" t="s">
        <v>1175</v>
      </c>
      <c r="H430" s="180">
        <v>6712</v>
      </c>
      <c r="I430" s="180" t="s">
        <v>1176</v>
      </c>
      <c r="J430" s="180">
        <v>1419</v>
      </c>
      <c r="K430" s="180" t="s">
        <v>615</v>
      </c>
      <c r="L430" s="180" t="s">
        <v>616</v>
      </c>
      <c r="M430" s="180"/>
      <c r="N430" s="180"/>
      <c r="O430" s="180"/>
      <c r="P430" s="180">
        <v>1333</v>
      </c>
      <c r="Q430" s="180" t="s">
        <v>1045</v>
      </c>
      <c r="R430" s="180" t="s">
        <v>1046</v>
      </c>
      <c r="S430" s="180"/>
      <c r="T430" s="180"/>
      <c r="U430" s="180"/>
      <c r="V430" s="180"/>
      <c r="W430" s="180"/>
      <c r="X430" s="180"/>
      <c r="Y430" s="180">
        <v>1369</v>
      </c>
      <c r="Z430" s="180" t="s">
        <v>397</v>
      </c>
      <c r="AA430" s="180" t="s">
        <v>398</v>
      </c>
      <c r="AB430" s="180">
        <v>23568.5</v>
      </c>
      <c r="AC430" s="180">
        <v>28517.881000000001</v>
      </c>
      <c r="AD430" s="180">
        <v>0.16669999999999999</v>
      </c>
      <c r="AE430" s="180">
        <v>0</v>
      </c>
      <c r="AF430" s="180">
        <v>0.16669999999999999</v>
      </c>
      <c r="AG430" s="180">
        <v>0</v>
      </c>
      <c r="AH430" s="180">
        <v>3928.08</v>
      </c>
      <c r="AI430" s="180">
        <v>4752.9799999999996</v>
      </c>
      <c r="AJ430" s="180">
        <v>0</v>
      </c>
      <c r="AK430" s="180">
        <v>0</v>
      </c>
      <c r="AL430" s="180">
        <v>0</v>
      </c>
      <c r="AM430">
        <v>1</v>
      </c>
    </row>
    <row r="431" spans="1:39" x14ac:dyDescent="0.25">
      <c r="A431" s="180" t="s">
        <v>1834</v>
      </c>
      <c r="B431" s="180">
        <v>1</v>
      </c>
      <c r="C431" s="181">
        <v>46266</v>
      </c>
      <c r="D431" s="180" t="s">
        <v>153</v>
      </c>
      <c r="E431" s="180">
        <v>5</v>
      </c>
      <c r="F431" s="180" t="s">
        <v>70</v>
      </c>
      <c r="G431" s="180" t="s">
        <v>1047</v>
      </c>
      <c r="H431" s="180">
        <v>6792</v>
      </c>
      <c r="I431" s="180" t="s">
        <v>1048</v>
      </c>
      <c r="J431" s="180">
        <v>1419</v>
      </c>
      <c r="K431" s="180" t="s">
        <v>615</v>
      </c>
      <c r="L431" s="180" t="s">
        <v>616</v>
      </c>
      <c r="M431" s="180"/>
      <c r="N431" s="180"/>
      <c r="O431" s="180"/>
      <c r="P431" s="180">
        <v>1333</v>
      </c>
      <c r="Q431" s="180" t="s">
        <v>1045</v>
      </c>
      <c r="R431" s="180" t="s">
        <v>1046</v>
      </c>
      <c r="S431" s="180"/>
      <c r="T431" s="180"/>
      <c r="U431" s="180"/>
      <c r="V431" s="180"/>
      <c r="W431" s="180"/>
      <c r="X431" s="180"/>
      <c r="Y431" s="180">
        <v>1369</v>
      </c>
      <c r="Z431" s="180" t="s">
        <v>397</v>
      </c>
      <c r="AA431" s="180" t="s">
        <v>398</v>
      </c>
      <c r="AB431" s="180">
        <v>23568.5</v>
      </c>
      <c r="AC431" s="180">
        <v>28517.881000000001</v>
      </c>
      <c r="AD431" s="180">
        <v>0.16669999999999999</v>
      </c>
      <c r="AE431" s="180">
        <v>0</v>
      </c>
      <c r="AF431" s="180">
        <v>0.16669999999999999</v>
      </c>
      <c r="AG431" s="180">
        <v>0</v>
      </c>
      <c r="AH431" s="180">
        <v>3928.08</v>
      </c>
      <c r="AI431" s="180">
        <v>4752.9799999999996</v>
      </c>
      <c r="AJ431" s="180">
        <v>0</v>
      </c>
      <c r="AK431" s="180">
        <v>0</v>
      </c>
      <c r="AL431" s="180">
        <v>0</v>
      </c>
      <c r="AM431">
        <v>1</v>
      </c>
    </row>
    <row r="432" spans="1:39" x14ac:dyDescent="0.25">
      <c r="A432" s="180" t="s">
        <v>1834</v>
      </c>
      <c r="B432" s="180">
        <v>1</v>
      </c>
      <c r="C432" s="181">
        <v>46266</v>
      </c>
      <c r="D432" s="180" t="s">
        <v>153</v>
      </c>
      <c r="E432" s="180">
        <v>5</v>
      </c>
      <c r="F432" s="180" t="s">
        <v>70</v>
      </c>
      <c r="G432" s="180" t="s">
        <v>1694</v>
      </c>
      <c r="H432" s="180">
        <v>7071</v>
      </c>
      <c r="I432" s="180" t="s">
        <v>1695</v>
      </c>
      <c r="J432" s="180">
        <v>1187</v>
      </c>
      <c r="K432" s="180" t="s">
        <v>1696</v>
      </c>
      <c r="L432" s="180" t="s">
        <v>1697</v>
      </c>
      <c r="M432" s="180"/>
      <c r="N432" s="180"/>
      <c r="O432" s="180"/>
      <c r="P432" s="180"/>
      <c r="Q432" s="180"/>
      <c r="R432" s="180"/>
      <c r="S432" s="180"/>
      <c r="T432" s="180"/>
      <c r="U432" s="180"/>
      <c r="V432" s="180"/>
      <c r="W432" s="180"/>
      <c r="X432" s="180"/>
      <c r="Y432" s="180">
        <v>1374</v>
      </c>
      <c r="Z432" s="180" t="s">
        <v>379</v>
      </c>
      <c r="AA432" s="180" t="s">
        <v>380</v>
      </c>
      <c r="AB432" s="180">
        <v>69546.716</v>
      </c>
      <c r="AC432" s="180">
        <v>85199.057000000001</v>
      </c>
      <c r="AD432" s="180">
        <v>0.33329999999999999</v>
      </c>
      <c r="AE432" s="180">
        <v>0</v>
      </c>
      <c r="AF432" s="180">
        <v>0.33329999999999999</v>
      </c>
      <c r="AG432" s="180">
        <v>0</v>
      </c>
      <c r="AH432" s="180">
        <v>23182.240000000002</v>
      </c>
      <c r="AI432" s="180">
        <v>28399.69</v>
      </c>
      <c r="AJ432" s="180">
        <v>2</v>
      </c>
      <c r="AK432" s="180">
        <v>0.17</v>
      </c>
      <c r="AL432" s="180">
        <v>0</v>
      </c>
      <c r="AM432">
        <v>1</v>
      </c>
    </row>
    <row r="433" spans="1:39" x14ac:dyDescent="0.25">
      <c r="A433" s="180" t="s">
        <v>1834</v>
      </c>
      <c r="B433" s="180">
        <v>1</v>
      </c>
      <c r="C433" s="181">
        <v>46266</v>
      </c>
      <c r="D433" s="180" t="s">
        <v>153</v>
      </c>
      <c r="E433" s="180">
        <v>5</v>
      </c>
      <c r="F433" s="180" t="s">
        <v>70</v>
      </c>
      <c r="G433" s="180" t="s">
        <v>801</v>
      </c>
      <c r="H433" s="180">
        <v>7239</v>
      </c>
      <c r="I433" s="180" t="s">
        <v>802</v>
      </c>
      <c r="J433" s="180">
        <v>1193</v>
      </c>
      <c r="K433" s="180" t="s">
        <v>549</v>
      </c>
      <c r="L433" s="180" t="s">
        <v>550</v>
      </c>
      <c r="M433" s="180"/>
      <c r="N433" s="180"/>
      <c r="O433" s="180"/>
      <c r="P433" s="180">
        <v>1094</v>
      </c>
      <c r="Q433" s="180" t="s">
        <v>795</v>
      </c>
      <c r="R433" s="180" t="s">
        <v>796</v>
      </c>
      <c r="S433" s="180"/>
      <c r="T433" s="180"/>
      <c r="U433" s="180"/>
      <c r="V433" s="180"/>
      <c r="W433" s="180"/>
      <c r="X433" s="180"/>
      <c r="Y433" s="180">
        <v>1375</v>
      </c>
      <c r="Z433" s="180" t="s">
        <v>357</v>
      </c>
      <c r="AA433" s="180" t="s">
        <v>358</v>
      </c>
      <c r="AB433" s="180">
        <v>8617.3029999999999</v>
      </c>
      <c r="AC433" s="180">
        <v>10426.936</v>
      </c>
      <c r="AD433" s="180">
        <v>1</v>
      </c>
      <c r="AE433" s="180">
        <v>0</v>
      </c>
      <c r="AF433" s="180">
        <v>1</v>
      </c>
      <c r="AG433" s="180">
        <v>0</v>
      </c>
      <c r="AH433" s="180">
        <v>8617.2999999999993</v>
      </c>
      <c r="AI433" s="180">
        <v>10426.94</v>
      </c>
      <c r="AJ433" s="180">
        <v>0</v>
      </c>
      <c r="AK433" s="180">
        <v>0</v>
      </c>
      <c r="AL433" s="180">
        <v>0</v>
      </c>
      <c r="AM433">
        <v>1</v>
      </c>
    </row>
    <row r="434" spans="1:39" x14ac:dyDescent="0.25">
      <c r="A434" s="180" t="s">
        <v>1834</v>
      </c>
      <c r="B434" s="180">
        <v>1</v>
      </c>
      <c r="C434" s="181">
        <v>46266</v>
      </c>
      <c r="D434" s="180" t="s">
        <v>153</v>
      </c>
      <c r="E434" s="180">
        <v>5</v>
      </c>
      <c r="F434" s="180" t="s">
        <v>70</v>
      </c>
      <c r="G434" s="180" t="s">
        <v>807</v>
      </c>
      <c r="H434" s="180">
        <v>7242</v>
      </c>
      <c r="I434" s="180" t="s">
        <v>808</v>
      </c>
      <c r="J434" s="180">
        <v>1193</v>
      </c>
      <c r="K434" s="180" t="s">
        <v>549</v>
      </c>
      <c r="L434" s="180" t="s">
        <v>550</v>
      </c>
      <c r="M434" s="180"/>
      <c r="N434" s="180"/>
      <c r="O434" s="180"/>
      <c r="P434" s="180">
        <v>1094</v>
      </c>
      <c r="Q434" s="180" t="s">
        <v>795</v>
      </c>
      <c r="R434" s="180" t="s">
        <v>796</v>
      </c>
      <c r="S434" s="180"/>
      <c r="T434" s="180"/>
      <c r="U434" s="180"/>
      <c r="V434" s="180"/>
      <c r="W434" s="180"/>
      <c r="X434" s="180"/>
      <c r="Y434" s="180">
        <v>1375</v>
      </c>
      <c r="Z434" s="180" t="s">
        <v>357</v>
      </c>
      <c r="AA434" s="180" t="s">
        <v>358</v>
      </c>
      <c r="AB434" s="180">
        <v>8617.3029999999999</v>
      </c>
      <c r="AC434" s="180">
        <v>10426.936</v>
      </c>
      <c r="AD434" s="180">
        <v>1</v>
      </c>
      <c r="AE434" s="180">
        <v>0</v>
      </c>
      <c r="AF434" s="180">
        <v>1</v>
      </c>
      <c r="AG434" s="180">
        <v>0</v>
      </c>
      <c r="AH434" s="180">
        <v>8617.2999999999993</v>
      </c>
      <c r="AI434" s="180">
        <v>10426.94</v>
      </c>
      <c r="AJ434" s="180">
        <v>0</v>
      </c>
      <c r="AK434" s="180">
        <v>0</v>
      </c>
      <c r="AL434" s="180">
        <v>0</v>
      </c>
      <c r="AM434">
        <v>1</v>
      </c>
    </row>
    <row r="435" spans="1:39" x14ac:dyDescent="0.25">
      <c r="A435" s="180" t="s">
        <v>1834</v>
      </c>
      <c r="B435" s="180">
        <v>1</v>
      </c>
      <c r="C435" s="181">
        <v>46266</v>
      </c>
      <c r="D435" s="180" t="s">
        <v>153</v>
      </c>
      <c r="E435" s="180">
        <v>5</v>
      </c>
      <c r="F435" s="180" t="s">
        <v>70</v>
      </c>
      <c r="G435" s="180" t="s">
        <v>1780</v>
      </c>
      <c r="H435" s="180">
        <v>7261</v>
      </c>
      <c r="I435" s="180" t="s">
        <v>1781</v>
      </c>
      <c r="J435" s="180">
        <v>1187</v>
      </c>
      <c r="K435" s="180" t="s">
        <v>1696</v>
      </c>
      <c r="L435" s="180" t="s">
        <v>1697</v>
      </c>
      <c r="M435" s="180"/>
      <c r="N435" s="180"/>
      <c r="O435" s="180"/>
      <c r="P435" s="180"/>
      <c r="Q435" s="180"/>
      <c r="R435" s="180"/>
      <c r="S435" s="180"/>
      <c r="T435" s="180"/>
      <c r="U435" s="180"/>
      <c r="V435" s="180"/>
      <c r="W435" s="180"/>
      <c r="X435" s="180"/>
      <c r="Y435" s="180">
        <v>1374</v>
      </c>
      <c r="Z435" s="180" t="s">
        <v>379</v>
      </c>
      <c r="AA435" s="180" t="s">
        <v>380</v>
      </c>
      <c r="AB435" s="180">
        <v>69450.524000000005</v>
      </c>
      <c r="AC435" s="180">
        <v>84733.486999999994</v>
      </c>
      <c r="AD435" s="180">
        <v>0.25</v>
      </c>
      <c r="AE435" s="180">
        <v>0</v>
      </c>
      <c r="AF435" s="180">
        <v>0.25</v>
      </c>
      <c r="AG435" s="180">
        <v>0</v>
      </c>
      <c r="AH435" s="180">
        <v>17362.63</v>
      </c>
      <c r="AI435" s="180">
        <v>21183.37</v>
      </c>
      <c r="AJ435" s="180">
        <v>0</v>
      </c>
      <c r="AK435" s="180">
        <v>0</v>
      </c>
      <c r="AL435" s="180">
        <v>0</v>
      </c>
      <c r="AM435">
        <v>1</v>
      </c>
    </row>
    <row r="436" spans="1:39" x14ac:dyDescent="0.25">
      <c r="A436" s="180" t="s">
        <v>1834</v>
      </c>
      <c r="B436" s="180">
        <v>1</v>
      </c>
      <c r="C436" s="181">
        <v>46266</v>
      </c>
      <c r="D436" s="180" t="s">
        <v>153</v>
      </c>
      <c r="E436" s="180">
        <v>5</v>
      </c>
      <c r="F436" s="180" t="s">
        <v>70</v>
      </c>
      <c r="G436" s="180" t="s">
        <v>1195</v>
      </c>
      <c r="H436" s="180">
        <v>7423</v>
      </c>
      <c r="I436" s="180" t="s">
        <v>1196</v>
      </c>
      <c r="J436" s="180">
        <v>1469</v>
      </c>
      <c r="K436" s="180" t="s">
        <v>1197</v>
      </c>
      <c r="L436" s="180" t="s">
        <v>1198</v>
      </c>
      <c r="M436" s="180"/>
      <c r="N436" s="180"/>
      <c r="O436" s="180"/>
      <c r="P436" s="180">
        <v>1103</v>
      </c>
      <c r="Q436" s="180" t="s">
        <v>1199</v>
      </c>
      <c r="R436" s="180" t="s">
        <v>1200</v>
      </c>
      <c r="S436" s="180"/>
      <c r="T436" s="180"/>
      <c r="U436" s="180"/>
      <c r="V436" s="180"/>
      <c r="W436" s="180"/>
      <c r="X436" s="180"/>
      <c r="Y436" s="180">
        <v>1374</v>
      </c>
      <c r="Z436" s="180" t="s">
        <v>379</v>
      </c>
      <c r="AA436" s="180" t="s">
        <v>380</v>
      </c>
      <c r="AB436" s="180">
        <v>37428.120000000003</v>
      </c>
      <c r="AC436" s="180">
        <v>45288.025000000001</v>
      </c>
      <c r="AD436" s="180">
        <v>0.25</v>
      </c>
      <c r="AE436" s="180">
        <v>0</v>
      </c>
      <c r="AF436" s="180">
        <v>0.25</v>
      </c>
      <c r="AG436" s="180">
        <v>0</v>
      </c>
      <c r="AH436" s="180">
        <v>9357.0300000000007</v>
      </c>
      <c r="AI436" s="180">
        <v>11322.01</v>
      </c>
      <c r="AJ436" s="180">
        <v>0</v>
      </c>
      <c r="AK436" s="180">
        <v>0</v>
      </c>
      <c r="AL436" s="180">
        <v>0</v>
      </c>
      <c r="AM436">
        <v>1</v>
      </c>
    </row>
    <row r="437" spans="1:39" x14ac:dyDescent="0.25">
      <c r="A437" s="180" t="s">
        <v>1834</v>
      </c>
      <c r="B437" s="180">
        <v>1</v>
      </c>
      <c r="C437" s="181">
        <v>46266</v>
      </c>
      <c r="D437" s="180" t="s">
        <v>153</v>
      </c>
      <c r="E437" s="180">
        <v>5</v>
      </c>
      <c r="F437" s="180" t="s">
        <v>70</v>
      </c>
      <c r="G437" s="180" t="s">
        <v>821</v>
      </c>
      <c r="H437" s="180">
        <v>7690</v>
      </c>
      <c r="I437" s="180" t="s">
        <v>822</v>
      </c>
      <c r="J437" s="180">
        <v>1193</v>
      </c>
      <c r="K437" s="180" t="s">
        <v>549</v>
      </c>
      <c r="L437" s="180" t="s">
        <v>550</v>
      </c>
      <c r="M437" s="180"/>
      <c r="N437" s="180"/>
      <c r="O437" s="180"/>
      <c r="P437" s="180">
        <v>1098</v>
      </c>
      <c r="Q437" s="180" t="s">
        <v>355</v>
      </c>
      <c r="R437" s="180" t="s">
        <v>356</v>
      </c>
      <c r="S437" s="180"/>
      <c r="T437" s="180"/>
      <c r="U437" s="180"/>
      <c r="V437" s="180"/>
      <c r="W437" s="180"/>
      <c r="X437" s="180"/>
      <c r="Y437" s="180">
        <v>1375</v>
      </c>
      <c r="Z437" s="180" t="s">
        <v>357</v>
      </c>
      <c r="AA437" s="180" t="s">
        <v>358</v>
      </c>
      <c r="AB437" s="180">
        <v>43616.52</v>
      </c>
      <c r="AC437" s="180">
        <v>52775.991999999998</v>
      </c>
      <c r="AD437" s="180">
        <v>0.15</v>
      </c>
      <c r="AE437" s="180">
        <v>0</v>
      </c>
      <c r="AF437" s="180">
        <v>0.15</v>
      </c>
      <c r="AG437" s="180">
        <v>0</v>
      </c>
      <c r="AH437" s="180">
        <v>6542.48</v>
      </c>
      <c r="AI437" s="180">
        <v>7916.4</v>
      </c>
      <c r="AJ437" s="180">
        <v>0</v>
      </c>
      <c r="AK437" s="180">
        <v>0</v>
      </c>
      <c r="AL437" s="180">
        <v>0</v>
      </c>
      <c r="AM437">
        <v>1</v>
      </c>
    </row>
    <row r="438" spans="1:39" x14ac:dyDescent="0.25">
      <c r="A438" s="180" t="s">
        <v>1834</v>
      </c>
      <c r="B438" s="180">
        <v>1</v>
      </c>
      <c r="C438" s="181">
        <v>46266</v>
      </c>
      <c r="D438" s="180" t="s">
        <v>153</v>
      </c>
      <c r="E438" s="180">
        <v>5</v>
      </c>
      <c r="F438" s="180" t="s">
        <v>70</v>
      </c>
      <c r="G438" s="180" t="s">
        <v>827</v>
      </c>
      <c r="H438" s="180">
        <v>7784</v>
      </c>
      <c r="I438" s="180" t="s">
        <v>828</v>
      </c>
      <c r="J438" s="180">
        <v>1193</v>
      </c>
      <c r="K438" s="180" t="s">
        <v>549</v>
      </c>
      <c r="L438" s="180" t="s">
        <v>550</v>
      </c>
      <c r="M438" s="180"/>
      <c r="N438" s="180"/>
      <c r="O438" s="180"/>
      <c r="P438" s="180">
        <v>1098</v>
      </c>
      <c r="Q438" s="180" t="s">
        <v>355</v>
      </c>
      <c r="R438" s="180" t="s">
        <v>356</v>
      </c>
      <c r="S438" s="180"/>
      <c r="T438" s="180"/>
      <c r="U438" s="180"/>
      <c r="V438" s="180"/>
      <c r="W438" s="180"/>
      <c r="X438" s="180"/>
      <c r="Y438" s="180">
        <v>1375</v>
      </c>
      <c r="Z438" s="180" t="s">
        <v>357</v>
      </c>
      <c r="AA438" s="180" t="s">
        <v>358</v>
      </c>
      <c r="AB438" s="180">
        <v>45761.2</v>
      </c>
      <c r="AC438" s="180">
        <v>56743.887999999999</v>
      </c>
      <c r="AD438" s="180">
        <v>0.1</v>
      </c>
      <c r="AE438" s="180">
        <v>0</v>
      </c>
      <c r="AF438" s="180">
        <v>0.1</v>
      </c>
      <c r="AG438" s="180">
        <v>0</v>
      </c>
      <c r="AH438" s="180">
        <v>4576.12</v>
      </c>
      <c r="AI438" s="180">
        <v>5674.39</v>
      </c>
      <c r="AJ438" s="180">
        <v>0</v>
      </c>
      <c r="AK438" s="180">
        <v>0</v>
      </c>
      <c r="AL438" s="180">
        <v>0</v>
      </c>
      <c r="AM438">
        <v>1</v>
      </c>
    </row>
    <row r="439" spans="1:39" x14ac:dyDescent="0.25">
      <c r="A439" s="180" t="s">
        <v>1834</v>
      </c>
      <c r="B439" s="180">
        <v>1</v>
      </c>
      <c r="C439" s="181">
        <v>46266</v>
      </c>
      <c r="D439" s="180" t="s">
        <v>153</v>
      </c>
      <c r="E439" s="180">
        <v>5</v>
      </c>
      <c r="F439" s="180" t="s">
        <v>70</v>
      </c>
      <c r="G439" s="180" t="s">
        <v>1213</v>
      </c>
      <c r="H439" s="180">
        <v>8049</v>
      </c>
      <c r="I439" s="180" t="s">
        <v>1214</v>
      </c>
      <c r="J439" s="180">
        <v>1162</v>
      </c>
      <c r="K439" s="180" t="s">
        <v>1211</v>
      </c>
      <c r="L439" s="180" t="s">
        <v>1212</v>
      </c>
      <c r="M439" s="180"/>
      <c r="N439" s="180"/>
      <c r="O439" s="180"/>
      <c r="P439" s="180">
        <v>1073</v>
      </c>
      <c r="Q439" s="180" t="s">
        <v>1159</v>
      </c>
      <c r="R439" s="180" t="s">
        <v>1160</v>
      </c>
      <c r="S439" s="180"/>
      <c r="T439" s="180"/>
      <c r="U439" s="180"/>
      <c r="V439" s="180"/>
      <c r="W439" s="180"/>
      <c r="X439" s="180"/>
      <c r="Y439" s="180">
        <v>1370</v>
      </c>
      <c r="Z439" s="180" t="s">
        <v>443</v>
      </c>
      <c r="AA439" s="180" t="s">
        <v>444</v>
      </c>
      <c r="AB439" s="180">
        <v>13127.664000000001</v>
      </c>
      <c r="AC439" s="180">
        <v>15884.473</v>
      </c>
      <c r="AD439" s="180">
        <v>1</v>
      </c>
      <c r="AE439" s="180">
        <v>0</v>
      </c>
      <c r="AF439" s="180">
        <v>1</v>
      </c>
      <c r="AG439" s="180">
        <v>0</v>
      </c>
      <c r="AH439" s="180">
        <v>13127.66</v>
      </c>
      <c r="AI439" s="180">
        <v>15884.47</v>
      </c>
      <c r="AJ439" s="180">
        <v>1</v>
      </c>
      <c r="AK439" s="180">
        <v>1</v>
      </c>
      <c r="AL439" s="180">
        <v>0</v>
      </c>
      <c r="AM439">
        <v>1</v>
      </c>
    </row>
    <row r="440" spans="1:39" x14ac:dyDescent="0.25">
      <c r="A440" s="180" t="s">
        <v>1834</v>
      </c>
      <c r="B440" s="180">
        <v>1</v>
      </c>
      <c r="C440" s="181">
        <v>46266</v>
      </c>
      <c r="D440" s="180" t="s">
        <v>153</v>
      </c>
      <c r="E440" s="180">
        <v>5</v>
      </c>
      <c r="F440" s="180" t="s">
        <v>70</v>
      </c>
      <c r="G440" s="180" t="s">
        <v>835</v>
      </c>
      <c r="H440" s="180">
        <v>8130</v>
      </c>
      <c r="I440" s="180" t="s">
        <v>836</v>
      </c>
      <c r="J440" s="180">
        <v>1006</v>
      </c>
      <c r="K440" s="180" t="s">
        <v>393</v>
      </c>
      <c r="L440" s="180" t="s">
        <v>394</v>
      </c>
      <c r="M440" s="180"/>
      <c r="N440" s="180"/>
      <c r="O440" s="180"/>
      <c r="P440" s="180">
        <v>1005</v>
      </c>
      <c r="Q440" s="180" t="s">
        <v>625</v>
      </c>
      <c r="R440" s="180" t="s">
        <v>626</v>
      </c>
      <c r="S440" s="180"/>
      <c r="T440" s="180"/>
      <c r="U440" s="180"/>
      <c r="V440" s="180"/>
      <c r="W440" s="180"/>
      <c r="X440" s="180"/>
      <c r="Y440" s="180">
        <v>1369</v>
      </c>
      <c r="Z440" s="180" t="s">
        <v>397</v>
      </c>
      <c r="AA440" s="180" t="s">
        <v>398</v>
      </c>
      <c r="AB440" s="180">
        <v>13536.299000000001</v>
      </c>
      <c r="AC440" s="180">
        <v>16378.922</v>
      </c>
      <c r="AD440" s="180">
        <v>1</v>
      </c>
      <c r="AE440" s="180">
        <v>0</v>
      </c>
      <c r="AF440" s="180">
        <v>1</v>
      </c>
      <c r="AG440" s="180">
        <v>0</v>
      </c>
      <c r="AH440" s="180">
        <v>13536.3</v>
      </c>
      <c r="AI440" s="180">
        <v>16378.92</v>
      </c>
      <c r="AJ440" s="180">
        <v>1</v>
      </c>
      <c r="AK440" s="180">
        <v>1</v>
      </c>
      <c r="AL440" s="180">
        <v>0</v>
      </c>
      <c r="AM440">
        <v>1</v>
      </c>
    </row>
    <row r="441" spans="1:39" x14ac:dyDescent="0.25">
      <c r="A441" s="180" t="s">
        <v>1834</v>
      </c>
      <c r="B441" s="180">
        <v>1</v>
      </c>
      <c r="C441" s="181">
        <v>46266</v>
      </c>
      <c r="D441" s="180" t="s">
        <v>153</v>
      </c>
      <c r="E441" s="180">
        <v>5</v>
      </c>
      <c r="F441" s="180" t="s">
        <v>70</v>
      </c>
      <c r="G441" s="180" t="s">
        <v>839</v>
      </c>
      <c r="H441" s="180">
        <v>8134</v>
      </c>
      <c r="I441" s="180" t="s">
        <v>840</v>
      </c>
      <c r="J441" s="180">
        <v>1014</v>
      </c>
      <c r="K441" s="180" t="s">
        <v>837</v>
      </c>
      <c r="L441" s="180" t="s">
        <v>838</v>
      </c>
      <c r="M441" s="180"/>
      <c r="N441" s="180"/>
      <c r="O441" s="180"/>
      <c r="P441" s="180">
        <v>1005</v>
      </c>
      <c r="Q441" s="180" t="s">
        <v>625</v>
      </c>
      <c r="R441" s="180" t="s">
        <v>626</v>
      </c>
      <c r="S441" s="180"/>
      <c r="T441" s="180"/>
      <c r="U441" s="180"/>
      <c r="V441" s="180"/>
      <c r="W441" s="180"/>
      <c r="X441" s="180"/>
      <c r="Y441" s="180">
        <v>1369</v>
      </c>
      <c r="Z441" s="180" t="s">
        <v>397</v>
      </c>
      <c r="AA441" s="180" t="s">
        <v>398</v>
      </c>
      <c r="AB441" s="180">
        <v>13602.848</v>
      </c>
      <c r="AC441" s="180">
        <v>16459.446</v>
      </c>
      <c r="AD441" s="180">
        <v>3.3</v>
      </c>
      <c r="AE441" s="180">
        <v>0</v>
      </c>
      <c r="AF441" s="180">
        <v>3.3</v>
      </c>
      <c r="AG441" s="180">
        <v>0</v>
      </c>
      <c r="AH441" s="180">
        <v>44889.4</v>
      </c>
      <c r="AI441" s="180">
        <v>54316.17</v>
      </c>
      <c r="AJ441" s="180">
        <v>1</v>
      </c>
      <c r="AK441" s="180">
        <v>3.3</v>
      </c>
      <c r="AL441" s="180">
        <v>0</v>
      </c>
      <c r="AM441">
        <v>1</v>
      </c>
    </row>
    <row r="442" spans="1:39" x14ac:dyDescent="0.25">
      <c r="A442" s="180" t="s">
        <v>1834</v>
      </c>
      <c r="B442" s="180">
        <v>1</v>
      </c>
      <c r="C442" s="181">
        <v>46266</v>
      </c>
      <c r="D442" s="180" t="s">
        <v>153</v>
      </c>
      <c r="E442" s="180">
        <v>5</v>
      </c>
      <c r="F442" s="180" t="s">
        <v>70</v>
      </c>
      <c r="G442" s="180" t="s">
        <v>843</v>
      </c>
      <c r="H442" s="180">
        <v>8217</v>
      </c>
      <c r="I442" s="180" t="s">
        <v>844</v>
      </c>
      <c r="J442" s="180"/>
      <c r="K442" s="180"/>
      <c r="L442" s="180"/>
      <c r="M442" s="180"/>
      <c r="N442" s="180"/>
      <c r="O442" s="180"/>
      <c r="P442" s="180"/>
      <c r="Q442" s="180"/>
      <c r="R442" s="180"/>
      <c r="S442" s="180"/>
      <c r="T442" s="180"/>
      <c r="U442" s="180"/>
      <c r="V442" s="180"/>
      <c r="W442" s="180"/>
      <c r="X442" s="180"/>
      <c r="Y442" s="180">
        <v>1376</v>
      </c>
      <c r="Z442" s="180" t="s">
        <v>363</v>
      </c>
      <c r="AA442" s="180" t="s">
        <v>364</v>
      </c>
      <c r="AB442" s="180">
        <v>407522.37800000003</v>
      </c>
      <c r="AC442" s="180">
        <v>493102.08199999999</v>
      </c>
      <c r="AD442" s="180">
        <v>0.05</v>
      </c>
      <c r="AE442" s="180">
        <v>0</v>
      </c>
      <c r="AF442" s="180">
        <v>0.05</v>
      </c>
      <c r="AG442" s="180">
        <v>0</v>
      </c>
      <c r="AH442" s="180">
        <v>20376.12</v>
      </c>
      <c r="AI442" s="180">
        <v>24655.1</v>
      </c>
      <c r="AJ442" s="180">
        <v>1</v>
      </c>
      <c r="AK442" s="180">
        <v>0.05</v>
      </c>
      <c r="AL442" s="180">
        <v>0</v>
      </c>
      <c r="AM442">
        <v>1</v>
      </c>
    </row>
    <row r="443" spans="1:39" x14ac:dyDescent="0.25">
      <c r="A443" s="180" t="s">
        <v>1834</v>
      </c>
      <c r="B443" s="180">
        <v>1</v>
      </c>
      <c r="C443" s="181">
        <v>46266</v>
      </c>
      <c r="D443" s="180" t="s">
        <v>153</v>
      </c>
      <c r="E443" s="180">
        <v>5</v>
      </c>
      <c r="F443" s="180" t="s">
        <v>70</v>
      </c>
      <c r="G443" s="180" t="s">
        <v>845</v>
      </c>
      <c r="H443" s="180">
        <v>8296</v>
      </c>
      <c r="I443" s="180" t="s">
        <v>846</v>
      </c>
      <c r="J443" s="180">
        <v>1164</v>
      </c>
      <c r="K443" s="180" t="s">
        <v>847</v>
      </c>
      <c r="L443" s="180" t="s">
        <v>848</v>
      </c>
      <c r="M443" s="180"/>
      <c r="N443" s="180"/>
      <c r="O443" s="180"/>
      <c r="P443" s="180"/>
      <c r="Q443" s="180"/>
      <c r="R443" s="180"/>
      <c r="S443" s="180"/>
      <c r="T443" s="180"/>
      <c r="U443" s="180"/>
      <c r="V443" s="180"/>
      <c r="W443" s="180"/>
      <c r="X443" s="180"/>
      <c r="Y443" s="180">
        <v>1373</v>
      </c>
      <c r="Z443" s="180" t="s">
        <v>429</v>
      </c>
      <c r="AA443" s="180" t="s">
        <v>430</v>
      </c>
      <c r="AB443" s="180">
        <v>23882.275000000001</v>
      </c>
      <c r="AC443" s="180">
        <v>29529.484</v>
      </c>
      <c r="AD443" s="180">
        <v>0.30559999999999998</v>
      </c>
      <c r="AE443" s="180">
        <v>0</v>
      </c>
      <c r="AF443" s="180">
        <v>0.30559999999999998</v>
      </c>
      <c r="AG443" s="180">
        <v>0</v>
      </c>
      <c r="AH443" s="180">
        <v>7297.36</v>
      </c>
      <c r="AI443" s="180">
        <v>9022.9</v>
      </c>
      <c r="AJ443" s="180">
        <v>0</v>
      </c>
      <c r="AK443" s="180">
        <v>0</v>
      </c>
      <c r="AL443" s="180">
        <v>0</v>
      </c>
      <c r="AM443">
        <v>1</v>
      </c>
    </row>
    <row r="444" spans="1:39" x14ac:dyDescent="0.25">
      <c r="A444" s="180" t="s">
        <v>1834</v>
      </c>
      <c r="B444" s="180">
        <v>1</v>
      </c>
      <c r="C444" s="181">
        <v>46266</v>
      </c>
      <c r="D444" s="180" t="s">
        <v>153</v>
      </c>
      <c r="E444" s="180">
        <v>5</v>
      </c>
      <c r="F444" s="180" t="s">
        <v>70</v>
      </c>
      <c r="G444" s="180" t="s">
        <v>853</v>
      </c>
      <c r="H444" s="180">
        <v>8328</v>
      </c>
      <c r="I444" s="180" t="s">
        <v>854</v>
      </c>
      <c r="J444" s="180">
        <v>1204</v>
      </c>
      <c r="K444" s="180" t="s">
        <v>535</v>
      </c>
      <c r="L444" s="180" t="s">
        <v>536</v>
      </c>
      <c r="M444" s="180"/>
      <c r="N444" s="180"/>
      <c r="O444" s="180"/>
      <c r="P444" s="180">
        <v>1201</v>
      </c>
      <c r="Q444" s="180" t="s">
        <v>851</v>
      </c>
      <c r="R444" s="180" t="s">
        <v>852</v>
      </c>
      <c r="S444" s="180"/>
      <c r="T444" s="180"/>
      <c r="U444" s="180"/>
      <c r="V444" s="180"/>
      <c r="W444" s="180"/>
      <c r="X444" s="180"/>
      <c r="Y444" s="180">
        <v>1372</v>
      </c>
      <c r="Z444" s="180" t="s">
        <v>389</v>
      </c>
      <c r="AA444" s="180" t="s">
        <v>390</v>
      </c>
      <c r="AB444" s="180">
        <v>180618.728</v>
      </c>
      <c r="AC444" s="180">
        <v>218548.65900000001</v>
      </c>
      <c r="AD444" s="180">
        <v>0.125</v>
      </c>
      <c r="AE444" s="180">
        <v>0</v>
      </c>
      <c r="AF444" s="180">
        <v>0.125</v>
      </c>
      <c r="AG444" s="180">
        <v>0</v>
      </c>
      <c r="AH444" s="180">
        <v>22577.34</v>
      </c>
      <c r="AI444" s="180">
        <v>27318.58</v>
      </c>
      <c r="AJ444" s="180">
        <v>1</v>
      </c>
      <c r="AK444" s="180">
        <v>0.13</v>
      </c>
      <c r="AL444" s="180">
        <v>0</v>
      </c>
      <c r="AM444">
        <v>1</v>
      </c>
    </row>
    <row r="445" spans="1:39" x14ac:dyDescent="0.25">
      <c r="A445" s="180" t="s">
        <v>1834</v>
      </c>
      <c r="B445" s="180">
        <v>1</v>
      </c>
      <c r="C445" s="181">
        <v>46266</v>
      </c>
      <c r="D445" s="180" t="s">
        <v>153</v>
      </c>
      <c r="E445" s="180">
        <v>5</v>
      </c>
      <c r="F445" s="180" t="s">
        <v>70</v>
      </c>
      <c r="G445" s="180" t="s">
        <v>855</v>
      </c>
      <c r="H445" s="180">
        <v>8329</v>
      </c>
      <c r="I445" s="180" t="s">
        <v>856</v>
      </c>
      <c r="J445" s="180">
        <v>1461</v>
      </c>
      <c r="K445" s="180" t="s">
        <v>857</v>
      </c>
      <c r="L445" s="180" t="s">
        <v>858</v>
      </c>
      <c r="M445" s="180"/>
      <c r="N445" s="180"/>
      <c r="O445" s="180"/>
      <c r="P445" s="180"/>
      <c r="Q445" s="180"/>
      <c r="R445" s="180"/>
      <c r="S445" s="180"/>
      <c r="T445" s="180"/>
      <c r="U445" s="180"/>
      <c r="V445" s="180"/>
      <c r="W445" s="180"/>
      <c r="X445" s="180"/>
      <c r="Y445" s="180">
        <v>1376</v>
      </c>
      <c r="Z445" s="180" t="s">
        <v>363</v>
      </c>
      <c r="AA445" s="180" t="s">
        <v>364</v>
      </c>
      <c r="AB445" s="180">
        <v>31884.639999999999</v>
      </c>
      <c r="AC445" s="180">
        <v>39536.957999999999</v>
      </c>
      <c r="AD445" s="180">
        <v>0.16669999999999999</v>
      </c>
      <c r="AE445" s="180">
        <v>0</v>
      </c>
      <c r="AF445" s="180">
        <v>0.16669999999999999</v>
      </c>
      <c r="AG445" s="180">
        <v>0</v>
      </c>
      <c r="AH445" s="180">
        <v>5314.11</v>
      </c>
      <c r="AI445" s="180">
        <v>6589.49</v>
      </c>
      <c r="AJ445" s="180">
        <v>0</v>
      </c>
      <c r="AK445" s="180">
        <v>0</v>
      </c>
      <c r="AL445" s="180">
        <v>0</v>
      </c>
      <c r="AM445">
        <v>1</v>
      </c>
    </row>
    <row r="446" spans="1:39" x14ac:dyDescent="0.25">
      <c r="A446" s="180" t="s">
        <v>1834</v>
      </c>
      <c r="B446" s="180">
        <v>1</v>
      </c>
      <c r="C446" s="181">
        <v>46266</v>
      </c>
      <c r="D446" s="180" t="s">
        <v>153</v>
      </c>
      <c r="E446" s="180">
        <v>5</v>
      </c>
      <c r="F446" s="180" t="s">
        <v>70</v>
      </c>
      <c r="G446" s="180" t="s">
        <v>873</v>
      </c>
      <c r="H446" s="180">
        <v>8485</v>
      </c>
      <c r="I446" s="180" t="s">
        <v>874</v>
      </c>
      <c r="J446" s="180">
        <v>1430</v>
      </c>
      <c r="K446" s="180" t="s">
        <v>463</v>
      </c>
      <c r="L446" s="180" t="s">
        <v>464</v>
      </c>
      <c r="M446" s="180"/>
      <c r="N446" s="180"/>
      <c r="O446" s="180"/>
      <c r="P446" s="180"/>
      <c r="Q446" s="180"/>
      <c r="R446" s="180"/>
      <c r="S446" s="180"/>
      <c r="T446" s="180"/>
      <c r="U446" s="180"/>
      <c r="V446" s="180"/>
      <c r="W446" s="180"/>
      <c r="X446" s="180"/>
      <c r="Y446" s="180">
        <v>1374</v>
      </c>
      <c r="Z446" s="180" t="s">
        <v>379</v>
      </c>
      <c r="AA446" s="180" t="s">
        <v>380</v>
      </c>
      <c r="AB446" s="180">
        <v>124454.026</v>
      </c>
      <c r="AC446" s="180">
        <v>150589.375</v>
      </c>
      <c r="AD446" s="180">
        <v>8.3299999999999999E-2</v>
      </c>
      <c r="AE446" s="180">
        <v>0</v>
      </c>
      <c r="AF446" s="180">
        <v>8.3299999999999999E-2</v>
      </c>
      <c r="AG446" s="180">
        <v>0</v>
      </c>
      <c r="AH446" s="180">
        <v>10371.17</v>
      </c>
      <c r="AI446" s="180">
        <v>12549.11</v>
      </c>
      <c r="AJ446" s="180">
        <v>0</v>
      </c>
      <c r="AK446" s="180">
        <v>0</v>
      </c>
      <c r="AL446" s="180">
        <v>0</v>
      </c>
      <c r="AM446">
        <v>1</v>
      </c>
    </row>
    <row r="447" spans="1:39" x14ac:dyDescent="0.25">
      <c r="A447" s="180" t="s">
        <v>1834</v>
      </c>
      <c r="B447" s="180">
        <v>1</v>
      </c>
      <c r="C447" s="181">
        <v>46266</v>
      </c>
      <c r="D447" s="180" t="s">
        <v>153</v>
      </c>
      <c r="E447" s="180">
        <v>5</v>
      </c>
      <c r="F447" s="180" t="s">
        <v>70</v>
      </c>
      <c r="G447" s="180" t="s">
        <v>1339</v>
      </c>
      <c r="H447" s="180">
        <v>8520</v>
      </c>
      <c r="I447" s="180" t="s">
        <v>1340</v>
      </c>
      <c r="J447" s="180">
        <v>1017</v>
      </c>
      <c r="K447" s="180" t="s">
        <v>1341</v>
      </c>
      <c r="L447" s="180" t="s">
        <v>1342</v>
      </c>
      <c r="M447" s="180"/>
      <c r="N447" s="180"/>
      <c r="O447" s="180"/>
      <c r="P447" s="180">
        <v>1020</v>
      </c>
      <c r="Q447" s="180" t="s">
        <v>341</v>
      </c>
      <c r="R447" s="180" t="s">
        <v>342</v>
      </c>
      <c r="S447" s="180"/>
      <c r="T447" s="180"/>
      <c r="U447" s="180"/>
      <c r="V447" s="180"/>
      <c r="W447" s="180"/>
      <c r="X447" s="180"/>
      <c r="Y447" s="180">
        <v>1402</v>
      </c>
      <c r="Z447" s="180" t="s">
        <v>343</v>
      </c>
      <c r="AA447" s="180" t="s">
        <v>344</v>
      </c>
      <c r="AB447" s="180">
        <v>170108.83499999999</v>
      </c>
      <c r="AC447" s="180">
        <v>205831.7</v>
      </c>
      <c r="AD447" s="180">
        <v>4.1700000000000001E-2</v>
      </c>
      <c r="AE447" s="180">
        <v>0</v>
      </c>
      <c r="AF447" s="180">
        <v>4.1700000000000001E-2</v>
      </c>
      <c r="AG447" s="180">
        <v>0</v>
      </c>
      <c r="AH447" s="180">
        <v>7087.87</v>
      </c>
      <c r="AI447" s="180">
        <v>8576.32</v>
      </c>
      <c r="AJ447" s="180">
        <v>0</v>
      </c>
      <c r="AK447" s="180">
        <v>0</v>
      </c>
      <c r="AL447" s="180">
        <v>0</v>
      </c>
      <c r="AM447">
        <v>1</v>
      </c>
    </row>
    <row r="448" spans="1:39" x14ac:dyDescent="0.25">
      <c r="A448" s="180" t="s">
        <v>1834</v>
      </c>
      <c r="B448" s="180">
        <v>1</v>
      </c>
      <c r="C448" s="181">
        <v>46266</v>
      </c>
      <c r="D448" s="180" t="s">
        <v>153</v>
      </c>
      <c r="E448" s="180">
        <v>5</v>
      </c>
      <c r="F448" s="180" t="s">
        <v>70</v>
      </c>
      <c r="G448" s="180" t="s">
        <v>1347</v>
      </c>
      <c r="H448" s="180">
        <v>8751</v>
      </c>
      <c r="I448" s="180" t="s">
        <v>1348</v>
      </c>
      <c r="J448" s="180">
        <v>1469</v>
      </c>
      <c r="K448" s="180" t="s">
        <v>1197</v>
      </c>
      <c r="L448" s="180" t="s">
        <v>1198</v>
      </c>
      <c r="M448" s="180"/>
      <c r="N448" s="180"/>
      <c r="O448" s="180"/>
      <c r="P448" s="180">
        <v>1103</v>
      </c>
      <c r="Q448" s="180" t="s">
        <v>1199</v>
      </c>
      <c r="R448" s="180" t="s">
        <v>1200</v>
      </c>
      <c r="S448" s="180"/>
      <c r="T448" s="180"/>
      <c r="U448" s="180"/>
      <c r="V448" s="180"/>
      <c r="W448" s="180"/>
      <c r="X448" s="180"/>
      <c r="Y448" s="180">
        <v>1374</v>
      </c>
      <c r="Z448" s="180" t="s">
        <v>379</v>
      </c>
      <c r="AA448" s="180" t="s">
        <v>380</v>
      </c>
      <c r="AB448" s="180">
        <v>37201.74</v>
      </c>
      <c r="AC448" s="180">
        <v>45288.025000000001</v>
      </c>
      <c r="AD448" s="180">
        <v>0.33329999999999999</v>
      </c>
      <c r="AE448" s="180">
        <v>0</v>
      </c>
      <c r="AF448" s="180">
        <v>0.33329999999999999</v>
      </c>
      <c r="AG448" s="180">
        <v>0</v>
      </c>
      <c r="AH448" s="180">
        <v>12400.58</v>
      </c>
      <c r="AI448" s="180">
        <v>15096.01</v>
      </c>
      <c r="AJ448" s="180">
        <v>0</v>
      </c>
      <c r="AK448" s="180">
        <v>0</v>
      </c>
      <c r="AL448" s="180">
        <v>0</v>
      </c>
      <c r="AM448">
        <v>1</v>
      </c>
    </row>
    <row r="449" spans="1:39" x14ac:dyDescent="0.25">
      <c r="A449" s="180" t="s">
        <v>1834</v>
      </c>
      <c r="B449" s="180">
        <v>1</v>
      </c>
      <c r="C449" s="181">
        <v>46266</v>
      </c>
      <c r="D449" s="180" t="s">
        <v>153</v>
      </c>
      <c r="E449" s="180">
        <v>5</v>
      </c>
      <c r="F449" s="180" t="s">
        <v>70</v>
      </c>
      <c r="G449" s="180" t="s">
        <v>885</v>
      </c>
      <c r="H449" s="180">
        <v>8755</v>
      </c>
      <c r="I449" s="180" t="s">
        <v>886</v>
      </c>
      <c r="J449" s="180"/>
      <c r="K449" s="180"/>
      <c r="L449" s="180"/>
      <c r="M449" s="180"/>
      <c r="N449" s="180"/>
      <c r="O449" s="180"/>
      <c r="P449" s="180"/>
      <c r="Q449" s="180"/>
      <c r="R449" s="180"/>
      <c r="S449" s="180"/>
      <c r="T449" s="180"/>
      <c r="U449" s="180"/>
      <c r="V449" s="180"/>
      <c r="W449" s="180"/>
      <c r="X449" s="180"/>
      <c r="Y449" s="180">
        <v>1373</v>
      </c>
      <c r="Z449" s="180" t="s">
        <v>429</v>
      </c>
      <c r="AA449" s="180" t="s">
        <v>430</v>
      </c>
      <c r="AB449" s="180">
        <v>41189.224999999999</v>
      </c>
      <c r="AC449" s="180">
        <v>49838.964</v>
      </c>
      <c r="AD449" s="180">
        <v>0.25</v>
      </c>
      <c r="AE449" s="180">
        <v>0.05</v>
      </c>
      <c r="AF449" s="180">
        <v>0.3</v>
      </c>
      <c r="AG449" s="180">
        <v>0</v>
      </c>
      <c r="AH449" s="180">
        <v>12356.77</v>
      </c>
      <c r="AI449" s="180">
        <v>14951.69</v>
      </c>
      <c r="AJ449" s="180">
        <v>1</v>
      </c>
      <c r="AK449" s="180">
        <v>0.3</v>
      </c>
      <c r="AL449" s="180">
        <v>0</v>
      </c>
      <c r="AM449">
        <v>1</v>
      </c>
    </row>
    <row r="450" spans="1:39" x14ac:dyDescent="0.25">
      <c r="A450" s="180" t="s">
        <v>1834</v>
      </c>
      <c r="B450" s="180">
        <v>1</v>
      </c>
      <c r="C450" s="181">
        <v>46266</v>
      </c>
      <c r="D450" s="180" t="s">
        <v>153</v>
      </c>
      <c r="E450" s="180">
        <v>5</v>
      </c>
      <c r="F450" s="180" t="s">
        <v>70</v>
      </c>
      <c r="G450" s="180" t="s">
        <v>1707</v>
      </c>
      <c r="H450" s="180">
        <v>10214</v>
      </c>
      <c r="I450" s="180" t="s">
        <v>1708</v>
      </c>
      <c r="J450" s="180">
        <v>1458</v>
      </c>
      <c r="K450" s="180" t="s">
        <v>1709</v>
      </c>
      <c r="L450" s="180" t="s">
        <v>1710</v>
      </c>
      <c r="M450" s="180"/>
      <c r="N450" s="180"/>
      <c r="O450" s="180"/>
      <c r="P450" s="180"/>
      <c r="Q450" s="180"/>
      <c r="R450" s="180"/>
      <c r="S450" s="180"/>
      <c r="T450" s="180"/>
      <c r="U450" s="180"/>
      <c r="V450" s="180"/>
      <c r="W450" s="180"/>
      <c r="X450" s="180"/>
      <c r="Y450" s="180">
        <v>1370</v>
      </c>
      <c r="Z450" s="180" t="s">
        <v>443</v>
      </c>
      <c r="AA450" s="180" t="s">
        <v>444</v>
      </c>
      <c r="AB450" s="180">
        <v>7009.8890000000001</v>
      </c>
      <c r="AC450" s="180">
        <v>8692.2620000000006</v>
      </c>
      <c r="AD450" s="180">
        <v>2</v>
      </c>
      <c r="AE450" s="180">
        <v>0</v>
      </c>
      <c r="AF450" s="180">
        <v>2</v>
      </c>
      <c r="AG450" s="180">
        <v>0</v>
      </c>
      <c r="AH450" s="180">
        <v>14019.78</v>
      </c>
      <c r="AI450" s="180">
        <v>17384.52</v>
      </c>
      <c r="AJ450" s="180">
        <v>1</v>
      </c>
      <c r="AK450" s="180">
        <v>2</v>
      </c>
      <c r="AL450" s="180">
        <v>0</v>
      </c>
      <c r="AM450">
        <v>1</v>
      </c>
    </row>
    <row r="451" spans="1:39" x14ac:dyDescent="0.25">
      <c r="A451" s="180" t="s">
        <v>1834</v>
      </c>
      <c r="B451" s="180">
        <v>1</v>
      </c>
      <c r="C451" s="181">
        <v>46266</v>
      </c>
      <c r="D451" s="180" t="s">
        <v>153</v>
      </c>
      <c r="E451" s="180">
        <v>5</v>
      </c>
      <c r="F451" s="180" t="s">
        <v>70</v>
      </c>
      <c r="G451" s="180" t="s">
        <v>893</v>
      </c>
      <c r="H451" s="180">
        <v>10278</v>
      </c>
      <c r="I451" s="180" t="s">
        <v>894</v>
      </c>
      <c r="J451" s="180"/>
      <c r="K451" s="180"/>
      <c r="L451" s="180"/>
      <c r="M451" s="180"/>
      <c r="N451" s="180"/>
      <c r="O451" s="180"/>
      <c r="P451" s="180">
        <v>1005</v>
      </c>
      <c r="Q451" s="180" t="s">
        <v>625</v>
      </c>
      <c r="R451" s="180" t="s">
        <v>626</v>
      </c>
      <c r="S451" s="180"/>
      <c r="T451" s="180"/>
      <c r="U451" s="180"/>
      <c r="V451" s="180"/>
      <c r="W451" s="180"/>
      <c r="X451" s="180"/>
      <c r="Y451" s="180">
        <v>1369</v>
      </c>
      <c r="Z451" s="180" t="s">
        <v>397</v>
      </c>
      <c r="AA451" s="180" t="s">
        <v>398</v>
      </c>
      <c r="AB451" s="180">
        <v>14028.912</v>
      </c>
      <c r="AC451" s="180">
        <v>17395.849999999999</v>
      </c>
      <c r="AD451" s="180">
        <v>1</v>
      </c>
      <c r="AE451" s="180">
        <v>0</v>
      </c>
      <c r="AF451" s="180">
        <v>1</v>
      </c>
      <c r="AG451" s="180">
        <v>0</v>
      </c>
      <c r="AH451" s="180">
        <v>14028.91</v>
      </c>
      <c r="AI451" s="180">
        <v>17395.849999999999</v>
      </c>
      <c r="AJ451" s="180">
        <v>1</v>
      </c>
      <c r="AK451" s="180">
        <v>1</v>
      </c>
      <c r="AL451" s="180">
        <v>0</v>
      </c>
      <c r="AM451">
        <v>1</v>
      </c>
    </row>
    <row r="452" spans="1:39" x14ac:dyDescent="0.25">
      <c r="A452" s="180" t="s">
        <v>1834</v>
      </c>
      <c r="B452" s="180">
        <v>1</v>
      </c>
      <c r="C452" s="181">
        <v>46266</v>
      </c>
      <c r="D452" s="180" t="s">
        <v>153</v>
      </c>
      <c r="E452" s="180">
        <v>5</v>
      </c>
      <c r="F452" s="180" t="s">
        <v>70</v>
      </c>
      <c r="G452" s="180" t="s">
        <v>899</v>
      </c>
      <c r="H452" s="180">
        <v>10352</v>
      </c>
      <c r="I452" s="180" t="s">
        <v>900</v>
      </c>
      <c r="J452" s="180">
        <v>1015</v>
      </c>
      <c r="K452" s="180" t="s">
        <v>605</v>
      </c>
      <c r="L452" s="180" t="s">
        <v>606</v>
      </c>
      <c r="M452" s="180"/>
      <c r="N452" s="180"/>
      <c r="O452" s="180"/>
      <c r="P452" s="180">
        <v>1236</v>
      </c>
      <c r="Q452" s="180" t="s">
        <v>901</v>
      </c>
      <c r="R452" s="180" t="s">
        <v>902</v>
      </c>
      <c r="S452" s="180"/>
      <c r="T452" s="180"/>
      <c r="U452" s="180"/>
      <c r="V452" s="180"/>
      <c r="W452" s="180"/>
      <c r="X452" s="180"/>
      <c r="Y452" s="180">
        <v>1374</v>
      </c>
      <c r="Z452" s="180" t="s">
        <v>379</v>
      </c>
      <c r="AA452" s="180" t="s">
        <v>380</v>
      </c>
      <c r="AB452" s="180">
        <v>56048.868999999999</v>
      </c>
      <c r="AC452" s="180">
        <v>67819.131999999998</v>
      </c>
      <c r="AD452" s="180">
        <v>0.44440000000000002</v>
      </c>
      <c r="AE452" s="180">
        <v>0</v>
      </c>
      <c r="AF452" s="180">
        <v>0.44440000000000002</v>
      </c>
      <c r="AG452" s="180">
        <v>0</v>
      </c>
      <c r="AH452" s="180">
        <v>24910.61</v>
      </c>
      <c r="AI452" s="180">
        <v>30141.84</v>
      </c>
      <c r="AJ452" s="180">
        <v>2</v>
      </c>
      <c r="AK452" s="180">
        <v>0.22</v>
      </c>
      <c r="AL452" s="180">
        <v>0</v>
      </c>
      <c r="AM452">
        <v>1</v>
      </c>
    </row>
    <row r="453" spans="1:39" x14ac:dyDescent="0.25">
      <c r="A453" s="180" t="s">
        <v>1834</v>
      </c>
      <c r="B453" s="180">
        <v>1</v>
      </c>
      <c r="C453" s="181">
        <v>46266</v>
      </c>
      <c r="D453" s="180" t="s">
        <v>153</v>
      </c>
      <c r="E453" s="180">
        <v>5</v>
      </c>
      <c r="F453" s="180" t="s">
        <v>70</v>
      </c>
      <c r="G453" s="180" t="s">
        <v>1075</v>
      </c>
      <c r="H453" s="180">
        <v>10411</v>
      </c>
      <c r="I453" s="180" t="s">
        <v>1076</v>
      </c>
      <c r="J453" s="180">
        <v>1416</v>
      </c>
      <c r="K453" s="180" t="s">
        <v>595</v>
      </c>
      <c r="L453" s="180" t="s">
        <v>596</v>
      </c>
      <c r="M453" s="180"/>
      <c r="N453" s="180"/>
      <c r="O453" s="180"/>
      <c r="P453" s="180"/>
      <c r="Q453" s="180"/>
      <c r="R453" s="180"/>
      <c r="S453" s="180"/>
      <c r="T453" s="180"/>
      <c r="U453" s="180"/>
      <c r="V453" s="180"/>
      <c r="W453" s="180"/>
      <c r="X453" s="180"/>
      <c r="Y453" s="180">
        <v>1372</v>
      </c>
      <c r="Z453" s="180" t="s">
        <v>389</v>
      </c>
      <c r="AA453" s="180" t="s">
        <v>390</v>
      </c>
      <c r="AB453" s="180">
        <v>11127.927</v>
      </c>
      <c r="AC453" s="180">
        <v>13798.63</v>
      </c>
      <c r="AD453" s="180">
        <v>0.25</v>
      </c>
      <c r="AE453" s="180">
        <v>2.5000000000000001E-2</v>
      </c>
      <c r="AF453" s="180">
        <v>0.27500000000000002</v>
      </c>
      <c r="AG453" s="180">
        <v>0</v>
      </c>
      <c r="AH453" s="180">
        <v>3060.18</v>
      </c>
      <c r="AI453" s="180">
        <v>3794.62</v>
      </c>
      <c r="AJ453" s="180">
        <v>1</v>
      </c>
      <c r="AK453" s="180">
        <v>0.28000000000000003</v>
      </c>
      <c r="AL453" s="180">
        <v>0</v>
      </c>
      <c r="AM453">
        <v>1</v>
      </c>
    </row>
    <row r="454" spans="1:39" x14ac:dyDescent="0.25">
      <c r="A454" s="180" t="s">
        <v>1834</v>
      </c>
      <c r="B454" s="180">
        <v>1</v>
      </c>
      <c r="C454" s="181">
        <v>46266</v>
      </c>
      <c r="D454" s="180" t="s">
        <v>153</v>
      </c>
      <c r="E454" s="180">
        <v>5</v>
      </c>
      <c r="F454" s="180" t="s">
        <v>70</v>
      </c>
      <c r="G454" s="180" t="s">
        <v>905</v>
      </c>
      <c r="H454" s="180">
        <v>10419</v>
      </c>
      <c r="I454" s="180" t="s">
        <v>906</v>
      </c>
      <c r="J454" s="180">
        <v>1018</v>
      </c>
      <c r="K454" s="180" t="s">
        <v>435</v>
      </c>
      <c r="L454" s="180" t="s">
        <v>436</v>
      </c>
      <c r="M454" s="180"/>
      <c r="N454" s="180"/>
      <c r="O454" s="180"/>
      <c r="P454" s="180">
        <v>1250</v>
      </c>
      <c r="Q454" s="180" t="s">
        <v>907</v>
      </c>
      <c r="R454" s="180" t="s">
        <v>908</v>
      </c>
      <c r="S454" s="180"/>
      <c r="T454" s="180"/>
      <c r="U454" s="180"/>
      <c r="V454" s="180"/>
      <c r="W454" s="180"/>
      <c r="X454" s="180"/>
      <c r="Y454" s="180">
        <v>1376</v>
      </c>
      <c r="Z454" s="180" t="s">
        <v>363</v>
      </c>
      <c r="AA454" s="180" t="s">
        <v>364</v>
      </c>
      <c r="AB454" s="180">
        <v>33738.239999999998</v>
      </c>
      <c r="AC454" s="180">
        <v>38259.163999999997</v>
      </c>
      <c r="AD454" s="180">
        <v>0.125</v>
      </c>
      <c r="AE454" s="180">
        <v>0</v>
      </c>
      <c r="AF454" s="180">
        <v>0.125</v>
      </c>
      <c r="AG454" s="180">
        <v>0</v>
      </c>
      <c r="AH454" s="180">
        <v>4217.28</v>
      </c>
      <c r="AI454" s="180">
        <v>4782.3999999999996</v>
      </c>
      <c r="AJ454" s="180">
        <v>1</v>
      </c>
      <c r="AK454" s="180">
        <v>0.13</v>
      </c>
      <c r="AL454" s="180">
        <v>0</v>
      </c>
      <c r="AM454">
        <v>1</v>
      </c>
    </row>
    <row r="455" spans="1:39" x14ac:dyDescent="0.25">
      <c r="A455" s="180" t="s">
        <v>1834</v>
      </c>
      <c r="B455" s="180">
        <v>1</v>
      </c>
      <c r="C455" s="181">
        <v>46266</v>
      </c>
      <c r="D455" s="180" t="s">
        <v>153</v>
      </c>
      <c r="E455" s="180">
        <v>5</v>
      </c>
      <c r="F455" s="180" t="s">
        <v>70</v>
      </c>
      <c r="G455" s="180" t="s">
        <v>1225</v>
      </c>
      <c r="H455" s="180">
        <v>10421</v>
      </c>
      <c r="I455" s="180" t="s">
        <v>1226</v>
      </c>
      <c r="J455" s="180">
        <v>1018</v>
      </c>
      <c r="K455" s="180" t="s">
        <v>435</v>
      </c>
      <c r="L455" s="180" t="s">
        <v>436</v>
      </c>
      <c r="M455" s="180"/>
      <c r="N455" s="180"/>
      <c r="O455" s="180"/>
      <c r="P455" s="180">
        <v>1250</v>
      </c>
      <c r="Q455" s="180" t="s">
        <v>907</v>
      </c>
      <c r="R455" s="180" t="s">
        <v>908</v>
      </c>
      <c r="S455" s="180"/>
      <c r="T455" s="180"/>
      <c r="U455" s="180"/>
      <c r="V455" s="180"/>
      <c r="W455" s="180"/>
      <c r="X455" s="180"/>
      <c r="Y455" s="180">
        <v>1376</v>
      </c>
      <c r="Z455" s="180" t="s">
        <v>363</v>
      </c>
      <c r="AA455" s="180" t="s">
        <v>364</v>
      </c>
      <c r="AB455" s="180">
        <v>38677.786999999997</v>
      </c>
      <c r="AC455" s="180">
        <v>43106.76</v>
      </c>
      <c r="AD455" s="180">
        <v>0.375</v>
      </c>
      <c r="AE455" s="180">
        <v>0</v>
      </c>
      <c r="AF455" s="180">
        <v>0.375</v>
      </c>
      <c r="AG455" s="180">
        <v>0</v>
      </c>
      <c r="AH455" s="180">
        <v>14504.17</v>
      </c>
      <c r="AI455" s="180">
        <v>16165.04</v>
      </c>
      <c r="AJ455" s="180">
        <v>1</v>
      </c>
      <c r="AK455" s="180">
        <v>0.38</v>
      </c>
      <c r="AL455" s="180">
        <v>0</v>
      </c>
      <c r="AM455">
        <v>1</v>
      </c>
    </row>
    <row r="456" spans="1:39" x14ac:dyDescent="0.25">
      <c r="A456" s="180" t="s">
        <v>1834</v>
      </c>
      <c r="B456" s="180">
        <v>1</v>
      </c>
      <c r="C456" s="181">
        <v>46266</v>
      </c>
      <c r="D456" s="180" t="s">
        <v>153</v>
      </c>
      <c r="E456" s="180">
        <v>5</v>
      </c>
      <c r="F456" s="180" t="s">
        <v>70</v>
      </c>
      <c r="G456" s="180" t="s">
        <v>909</v>
      </c>
      <c r="H456" s="180">
        <v>10427</v>
      </c>
      <c r="I456" s="180" t="s">
        <v>910</v>
      </c>
      <c r="J456" s="180">
        <v>1164</v>
      </c>
      <c r="K456" s="180" t="s">
        <v>847</v>
      </c>
      <c r="L456" s="180" t="s">
        <v>848</v>
      </c>
      <c r="M456" s="180"/>
      <c r="N456" s="180"/>
      <c r="O456" s="180"/>
      <c r="P456" s="180"/>
      <c r="Q456" s="180"/>
      <c r="R456" s="180"/>
      <c r="S456" s="180"/>
      <c r="T456" s="180"/>
      <c r="U456" s="180"/>
      <c r="V456" s="180"/>
      <c r="W456" s="180"/>
      <c r="X456" s="180"/>
      <c r="Y456" s="180">
        <v>1373</v>
      </c>
      <c r="Z456" s="180" t="s">
        <v>429</v>
      </c>
      <c r="AA456" s="180" t="s">
        <v>430</v>
      </c>
      <c r="AB456" s="180">
        <v>23563.61</v>
      </c>
      <c r="AC456" s="180">
        <v>29902.214</v>
      </c>
      <c r="AD456" s="180">
        <v>0.1389</v>
      </c>
      <c r="AE456" s="180">
        <v>0</v>
      </c>
      <c r="AF456" s="180">
        <v>0.1389</v>
      </c>
      <c r="AG456" s="180">
        <v>0</v>
      </c>
      <c r="AH456" s="180">
        <v>3272.72</v>
      </c>
      <c r="AI456" s="180">
        <v>4153.09</v>
      </c>
      <c r="AJ456" s="180">
        <v>0</v>
      </c>
      <c r="AK456" s="180">
        <v>0</v>
      </c>
      <c r="AL456" s="180">
        <v>0</v>
      </c>
      <c r="AM456">
        <v>1</v>
      </c>
    </row>
    <row r="457" spans="1:39" x14ac:dyDescent="0.25">
      <c r="A457" s="180" t="s">
        <v>1834</v>
      </c>
      <c r="B457" s="180">
        <v>1</v>
      </c>
      <c r="C457" s="181">
        <v>46266</v>
      </c>
      <c r="D457" s="180" t="s">
        <v>153</v>
      </c>
      <c r="E457" s="180">
        <v>5</v>
      </c>
      <c r="F457" s="180" t="s">
        <v>70</v>
      </c>
      <c r="G457" s="180" t="s">
        <v>1730</v>
      </c>
      <c r="H457" s="180">
        <v>10710</v>
      </c>
      <c r="I457" s="180" t="s">
        <v>1731</v>
      </c>
      <c r="J457" s="180"/>
      <c r="K457" s="180"/>
      <c r="L457" s="180"/>
      <c r="M457" s="180"/>
      <c r="N457" s="180"/>
      <c r="O457" s="180"/>
      <c r="P457" s="180"/>
      <c r="Q457" s="180"/>
      <c r="R457" s="180"/>
      <c r="S457" s="180"/>
      <c r="T457" s="180"/>
      <c r="U457" s="180"/>
      <c r="V457" s="180"/>
      <c r="W457" s="180"/>
      <c r="X457" s="180"/>
      <c r="Y457" s="180">
        <v>1373</v>
      </c>
      <c r="Z457" s="180" t="s">
        <v>429</v>
      </c>
      <c r="AA457" s="180" t="s">
        <v>430</v>
      </c>
      <c r="AB457" s="180">
        <v>13045.144</v>
      </c>
      <c r="AC457" s="180">
        <v>15784.623</v>
      </c>
      <c r="AD457" s="180">
        <v>0.5</v>
      </c>
      <c r="AE457" s="180">
        <v>0</v>
      </c>
      <c r="AF457" s="180">
        <v>0.5</v>
      </c>
      <c r="AG457" s="180">
        <v>0</v>
      </c>
      <c r="AH457" s="180">
        <v>6522.57</v>
      </c>
      <c r="AI457" s="180">
        <v>7892.31</v>
      </c>
      <c r="AJ457" s="180">
        <v>0</v>
      </c>
      <c r="AK457" s="180">
        <v>0</v>
      </c>
      <c r="AL457" s="180">
        <v>0</v>
      </c>
      <c r="AM457">
        <v>1</v>
      </c>
    </row>
    <row r="458" spans="1:39" x14ac:dyDescent="0.25">
      <c r="A458" s="180" t="s">
        <v>1834</v>
      </c>
      <c r="B458" s="180">
        <v>1</v>
      </c>
      <c r="C458" s="181">
        <v>46266</v>
      </c>
      <c r="D458" s="180" t="s">
        <v>153</v>
      </c>
      <c r="E458" s="180">
        <v>5</v>
      </c>
      <c r="F458" s="180" t="s">
        <v>70</v>
      </c>
      <c r="G458" s="180" t="s">
        <v>1808</v>
      </c>
      <c r="H458" s="180">
        <v>10711</v>
      </c>
      <c r="I458" s="180" t="s">
        <v>1809</v>
      </c>
      <c r="J458" s="180"/>
      <c r="K458" s="180"/>
      <c r="L458" s="180"/>
      <c r="M458" s="180"/>
      <c r="N458" s="180"/>
      <c r="O458" s="180"/>
      <c r="P458" s="180"/>
      <c r="Q458" s="180"/>
      <c r="R458" s="180"/>
      <c r="S458" s="180"/>
      <c r="T458" s="180"/>
      <c r="U458" s="180"/>
      <c r="V458" s="180"/>
      <c r="W458" s="180"/>
      <c r="X458" s="180"/>
      <c r="Y458" s="180">
        <v>1373</v>
      </c>
      <c r="Z458" s="180" t="s">
        <v>429</v>
      </c>
      <c r="AA458" s="180" t="s">
        <v>430</v>
      </c>
      <c r="AB458" s="180">
        <v>14491.813</v>
      </c>
      <c r="AC458" s="180">
        <v>17535.095000000001</v>
      </c>
      <c r="AD458" s="180">
        <v>0.5</v>
      </c>
      <c r="AE458" s="180">
        <v>0</v>
      </c>
      <c r="AF458" s="180">
        <v>0.5</v>
      </c>
      <c r="AG458" s="180">
        <v>0</v>
      </c>
      <c r="AH458" s="180">
        <v>7245.91</v>
      </c>
      <c r="AI458" s="180">
        <v>8767.5499999999993</v>
      </c>
      <c r="AJ458" s="180">
        <v>0</v>
      </c>
      <c r="AK458" s="180">
        <v>0</v>
      </c>
      <c r="AL458" s="180">
        <v>0</v>
      </c>
      <c r="AM458">
        <v>1</v>
      </c>
    </row>
    <row r="459" spans="1:39" x14ac:dyDescent="0.25">
      <c r="A459" s="180" t="s">
        <v>1834</v>
      </c>
      <c r="B459" s="180">
        <v>1</v>
      </c>
      <c r="C459" s="181">
        <v>46266</v>
      </c>
      <c r="D459" s="180" t="s">
        <v>153</v>
      </c>
      <c r="E459" s="180">
        <v>5</v>
      </c>
      <c r="F459" s="180" t="s">
        <v>70</v>
      </c>
      <c r="G459" s="180" t="s">
        <v>1281</v>
      </c>
      <c r="H459" s="180">
        <v>10721</v>
      </c>
      <c r="I459" s="180" t="s">
        <v>1282</v>
      </c>
      <c r="J459" s="180">
        <v>1351</v>
      </c>
      <c r="K459" s="180" t="s">
        <v>513</v>
      </c>
      <c r="L459" s="180" t="s">
        <v>514</v>
      </c>
      <c r="M459" s="180"/>
      <c r="N459" s="180"/>
      <c r="O459" s="180"/>
      <c r="P459" s="180">
        <v>1141</v>
      </c>
      <c r="Q459" s="180" t="s">
        <v>515</v>
      </c>
      <c r="R459" s="180" t="s">
        <v>516</v>
      </c>
      <c r="S459" s="180"/>
      <c r="T459" s="180"/>
      <c r="U459" s="180"/>
      <c r="V459" s="180"/>
      <c r="W459" s="180"/>
      <c r="X459" s="180"/>
      <c r="Y459" s="180">
        <v>1372</v>
      </c>
      <c r="Z459" s="180" t="s">
        <v>389</v>
      </c>
      <c r="AA459" s="180" t="s">
        <v>390</v>
      </c>
      <c r="AB459" s="180">
        <v>0</v>
      </c>
      <c r="AC459" s="180">
        <v>0</v>
      </c>
      <c r="AD459" s="180">
        <v>0</v>
      </c>
      <c r="AE459" s="180">
        <v>4.1700000000000001E-2</v>
      </c>
      <c r="AF459" s="180">
        <v>4.1700000000000001E-2</v>
      </c>
      <c r="AG459" s="180">
        <v>0</v>
      </c>
      <c r="AH459" s="180">
        <v>0</v>
      </c>
      <c r="AI459" s="180">
        <v>0</v>
      </c>
      <c r="AJ459" s="180">
        <v>0</v>
      </c>
      <c r="AK459" s="180">
        <v>0</v>
      </c>
      <c r="AL459" s="180">
        <v>0</v>
      </c>
      <c r="AM459">
        <v>1</v>
      </c>
    </row>
    <row r="460" spans="1:39" x14ac:dyDescent="0.25">
      <c r="A460" s="180" t="s">
        <v>1834</v>
      </c>
      <c r="B460" s="180">
        <v>1</v>
      </c>
      <c r="C460" s="181">
        <v>46266</v>
      </c>
      <c r="D460" s="180" t="s">
        <v>153</v>
      </c>
      <c r="E460" s="180">
        <v>5</v>
      </c>
      <c r="F460" s="180" t="s">
        <v>70</v>
      </c>
      <c r="G460" s="180" t="s">
        <v>929</v>
      </c>
      <c r="H460" s="180">
        <v>10722</v>
      </c>
      <c r="I460" s="180" t="s">
        <v>930</v>
      </c>
      <c r="J460" s="180">
        <v>1446</v>
      </c>
      <c r="K460" s="180" t="s">
        <v>687</v>
      </c>
      <c r="L460" s="180" t="s">
        <v>688</v>
      </c>
      <c r="M460" s="180"/>
      <c r="N460" s="180"/>
      <c r="O460" s="180"/>
      <c r="P460" s="180">
        <v>1090</v>
      </c>
      <c r="Q460" s="180" t="s">
        <v>573</v>
      </c>
      <c r="R460" s="180" t="s">
        <v>574</v>
      </c>
      <c r="S460" s="180"/>
      <c r="T460" s="180"/>
      <c r="U460" s="180"/>
      <c r="V460" s="180"/>
      <c r="W460" s="180"/>
      <c r="X460" s="180"/>
      <c r="Y460" s="180">
        <v>1376</v>
      </c>
      <c r="Z460" s="180" t="s">
        <v>363</v>
      </c>
      <c r="AA460" s="180" t="s">
        <v>364</v>
      </c>
      <c r="AB460" s="180">
        <v>567160.67000000004</v>
      </c>
      <c r="AC460" s="180">
        <v>686264.43799999997</v>
      </c>
      <c r="AD460" s="180">
        <v>1.2500000000000001E-2</v>
      </c>
      <c r="AE460" s="180">
        <v>0</v>
      </c>
      <c r="AF460" s="180">
        <v>1.2500000000000001E-2</v>
      </c>
      <c r="AG460" s="180">
        <v>0</v>
      </c>
      <c r="AH460" s="180">
        <v>7089.51</v>
      </c>
      <c r="AI460" s="180">
        <v>8578.31</v>
      </c>
      <c r="AJ460" s="180">
        <v>1</v>
      </c>
      <c r="AK460" s="180">
        <v>0.01</v>
      </c>
      <c r="AL460" s="180">
        <v>0</v>
      </c>
      <c r="AM460">
        <v>1</v>
      </c>
    </row>
    <row r="461" spans="1:39" x14ac:dyDescent="0.25">
      <c r="A461" s="180" t="s">
        <v>1834</v>
      </c>
      <c r="B461" s="180">
        <v>1</v>
      </c>
      <c r="C461" s="181">
        <v>46266</v>
      </c>
      <c r="D461" s="180" t="s">
        <v>153</v>
      </c>
      <c r="E461" s="180">
        <v>5</v>
      </c>
      <c r="F461" s="180" t="s">
        <v>70</v>
      </c>
      <c r="G461" s="180" t="s">
        <v>933</v>
      </c>
      <c r="H461" s="180">
        <v>10739</v>
      </c>
      <c r="I461" s="180" t="s">
        <v>934</v>
      </c>
      <c r="J461" s="180">
        <v>1433</v>
      </c>
      <c r="K461" s="180" t="s">
        <v>935</v>
      </c>
      <c r="L461" s="180" t="s">
        <v>936</v>
      </c>
      <c r="M461" s="180"/>
      <c r="N461" s="180"/>
      <c r="O461" s="180"/>
      <c r="P461" s="180"/>
      <c r="Q461" s="180"/>
      <c r="R461" s="180"/>
      <c r="S461" s="180"/>
      <c r="T461" s="180"/>
      <c r="U461" s="180"/>
      <c r="V461" s="180"/>
      <c r="W461" s="180"/>
      <c r="X461" s="180"/>
      <c r="Y461" s="180">
        <v>1374</v>
      </c>
      <c r="Z461" s="180" t="s">
        <v>379</v>
      </c>
      <c r="AA461" s="180" t="s">
        <v>380</v>
      </c>
      <c r="AB461" s="180">
        <v>0</v>
      </c>
      <c r="AC461" s="180">
        <v>0</v>
      </c>
      <c r="AD461" s="180">
        <v>0</v>
      </c>
      <c r="AE461" s="180">
        <v>0.16669999999999999</v>
      </c>
      <c r="AF461" s="180">
        <v>0.16669999999999999</v>
      </c>
      <c r="AG461" s="180">
        <v>0</v>
      </c>
      <c r="AH461" s="180">
        <v>0</v>
      </c>
      <c r="AI461" s="180">
        <v>0</v>
      </c>
      <c r="AJ461" s="180">
        <v>0</v>
      </c>
      <c r="AK461" s="180">
        <v>0</v>
      </c>
      <c r="AL461" s="180">
        <v>0</v>
      </c>
      <c r="AM461">
        <v>1</v>
      </c>
    </row>
    <row r="462" spans="1:39" x14ac:dyDescent="0.25">
      <c r="A462" s="180" t="s">
        <v>1834</v>
      </c>
      <c r="B462" s="180">
        <v>1</v>
      </c>
      <c r="C462" s="181">
        <v>46266</v>
      </c>
      <c r="D462" s="180" t="s">
        <v>153</v>
      </c>
      <c r="E462" s="180">
        <v>5</v>
      </c>
      <c r="F462" s="180" t="s">
        <v>70</v>
      </c>
      <c r="G462" s="180" t="s">
        <v>939</v>
      </c>
      <c r="H462" s="180">
        <v>10761</v>
      </c>
      <c r="I462" s="180" t="s">
        <v>940</v>
      </c>
      <c r="J462" s="180">
        <v>1433</v>
      </c>
      <c r="K462" s="180" t="s">
        <v>935</v>
      </c>
      <c r="L462" s="180" t="s">
        <v>936</v>
      </c>
      <c r="M462" s="180"/>
      <c r="N462" s="180"/>
      <c r="O462" s="180"/>
      <c r="P462" s="180"/>
      <c r="Q462" s="180"/>
      <c r="R462" s="180"/>
      <c r="S462" s="180"/>
      <c r="T462" s="180"/>
      <c r="U462" s="180"/>
      <c r="V462" s="180"/>
      <c r="W462" s="180"/>
      <c r="X462" s="180"/>
      <c r="Y462" s="180">
        <v>1374</v>
      </c>
      <c r="Z462" s="180" t="s">
        <v>379</v>
      </c>
      <c r="AA462" s="180" t="s">
        <v>380</v>
      </c>
      <c r="AB462" s="180">
        <v>0</v>
      </c>
      <c r="AC462" s="180">
        <v>0</v>
      </c>
      <c r="AD462" s="180">
        <v>0</v>
      </c>
      <c r="AE462" s="180">
        <v>0.27779999999999999</v>
      </c>
      <c r="AF462" s="180">
        <v>0.27779999999999999</v>
      </c>
      <c r="AG462" s="180">
        <v>0</v>
      </c>
      <c r="AH462" s="180">
        <v>0</v>
      </c>
      <c r="AI462" s="180">
        <v>0</v>
      </c>
      <c r="AJ462" s="180">
        <v>0</v>
      </c>
      <c r="AK462" s="180">
        <v>0</v>
      </c>
      <c r="AL462" s="180">
        <v>0</v>
      </c>
      <c r="AM462">
        <v>1</v>
      </c>
    </row>
    <row r="463" spans="1:39" x14ac:dyDescent="0.25">
      <c r="A463" s="180" t="s">
        <v>1834</v>
      </c>
      <c r="B463" s="180">
        <v>1</v>
      </c>
      <c r="C463" s="181">
        <v>46266</v>
      </c>
      <c r="D463" s="180" t="s">
        <v>153</v>
      </c>
      <c r="E463" s="180">
        <v>5</v>
      </c>
      <c r="F463" s="180" t="s">
        <v>70</v>
      </c>
      <c r="G463" s="180" t="s">
        <v>945</v>
      </c>
      <c r="H463" s="180">
        <v>10866</v>
      </c>
      <c r="I463" s="180" t="s">
        <v>946</v>
      </c>
      <c r="J463" s="180"/>
      <c r="K463" s="180"/>
      <c r="L463" s="180"/>
      <c r="M463" s="180"/>
      <c r="N463" s="180"/>
      <c r="O463" s="180"/>
      <c r="P463" s="180"/>
      <c r="Q463" s="180"/>
      <c r="R463" s="180"/>
      <c r="S463" s="180"/>
      <c r="T463" s="180"/>
      <c r="U463" s="180"/>
      <c r="V463" s="180"/>
      <c r="W463" s="180"/>
      <c r="X463" s="180"/>
      <c r="Y463" s="180">
        <v>1373</v>
      </c>
      <c r="Z463" s="180" t="s">
        <v>429</v>
      </c>
      <c r="AA463" s="180" t="s">
        <v>430</v>
      </c>
      <c r="AB463" s="180">
        <v>31479.040000000001</v>
      </c>
      <c r="AC463" s="180">
        <v>38268.809000000001</v>
      </c>
      <c r="AD463" s="180">
        <v>1.619</v>
      </c>
      <c r="AE463" s="180">
        <v>0</v>
      </c>
      <c r="AF463" s="180">
        <v>1.619</v>
      </c>
      <c r="AG463" s="180">
        <v>0</v>
      </c>
      <c r="AH463" s="180">
        <v>50966.07</v>
      </c>
      <c r="AI463" s="180">
        <v>61959.02</v>
      </c>
      <c r="AJ463" s="180">
        <v>0</v>
      </c>
      <c r="AK463" s="180">
        <v>0</v>
      </c>
      <c r="AL463" s="180">
        <v>0</v>
      </c>
      <c r="AM463">
        <v>1</v>
      </c>
    </row>
    <row r="464" spans="1:39" x14ac:dyDescent="0.25">
      <c r="A464" s="180" t="s">
        <v>1834</v>
      </c>
      <c r="B464" s="180">
        <v>1</v>
      </c>
      <c r="C464" s="181">
        <v>46266</v>
      </c>
      <c r="D464" s="180" t="s">
        <v>153</v>
      </c>
      <c r="E464" s="180">
        <v>5</v>
      </c>
      <c r="F464" s="180" t="s">
        <v>70</v>
      </c>
      <c r="G464" s="180" t="s">
        <v>1079</v>
      </c>
      <c r="H464" s="180">
        <v>10986</v>
      </c>
      <c r="I464" s="180" t="s">
        <v>1080</v>
      </c>
      <c r="J464" s="180">
        <v>1065</v>
      </c>
      <c r="K464" s="180" t="s">
        <v>497</v>
      </c>
      <c r="L464" s="180" t="s">
        <v>498</v>
      </c>
      <c r="M464" s="180"/>
      <c r="N464" s="180"/>
      <c r="O464" s="180"/>
      <c r="P464" s="180">
        <v>1332</v>
      </c>
      <c r="Q464" s="180" t="s">
        <v>951</v>
      </c>
      <c r="R464" s="180" t="s">
        <v>952</v>
      </c>
      <c r="S464" s="180"/>
      <c r="T464" s="180"/>
      <c r="U464" s="180"/>
      <c r="V464" s="180"/>
      <c r="W464" s="180"/>
      <c r="X464" s="180"/>
      <c r="Y464" s="180">
        <v>1373</v>
      </c>
      <c r="Z464" s="180" t="s">
        <v>429</v>
      </c>
      <c r="AA464" s="180" t="s">
        <v>430</v>
      </c>
      <c r="AB464" s="180">
        <v>15186.546</v>
      </c>
      <c r="AC464" s="180">
        <v>18831.323</v>
      </c>
      <c r="AD464" s="180">
        <v>-7.1400000000000005E-2</v>
      </c>
      <c r="AE464" s="180">
        <v>0</v>
      </c>
      <c r="AF464" s="180">
        <v>-7.1400000000000005E-2</v>
      </c>
      <c r="AG464" s="180">
        <v>0</v>
      </c>
      <c r="AH464" s="180">
        <v>-1084.75</v>
      </c>
      <c r="AI464" s="180">
        <v>-1345.09</v>
      </c>
      <c r="AJ464" s="180">
        <v>1</v>
      </c>
      <c r="AK464" s="180">
        <v>-7.0000000000000007E-2</v>
      </c>
      <c r="AL464" s="180">
        <v>0</v>
      </c>
      <c r="AM464">
        <v>1</v>
      </c>
    </row>
    <row r="465" spans="1:39" x14ac:dyDescent="0.25">
      <c r="A465" s="180" t="s">
        <v>1834</v>
      </c>
      <c r="B465" s="180">
        <v>1</v>
      </c>
      <c r="C465" s="181">
        <v>46266</v>
      </c>
      <c r="D465" s="180" t="s">
        <v>153</v>
      </c>
      <c r="E465" s="180">
        <v>5</v>
      </c>
      <c r="F465" s="180" t="s">
        <v>70</v>
      </c>
      <c r="G465" s="180" t="s">
        <v>1081</v>
      </c>
      <c r="H465" s="180">
        <v>10987</v>
      </c>
      <c r="I465" s="180" t="s">
        <v>1082</v>
      </c>
      <c r="J465" s="180">
        <v>1065</v>
      </c>
      <c r="K465" s="180" t="s">
        <v>497</v>
      </c>
      <c r="L465" s="180" t="s">
        <v>498</v>
      </c>
      <c r="M465" s="180"/>
      <c r="N465" s="180"/>
      <c r="O465" s="180"/>
      <c r="P465" s="180">
        <v>1332</v>
      </c>
      <c r="Q465" s="180" t="s">
        <v>951</v>
      </c>
      <c r="R465" s="180" t="s">
        <v>952</v>
      </c>
      <c r="S465" s="180"/>
      <c r="T465" s="180"/>
      <c r="U465" s="180"/>
      <c r="V465" s="180"/>
      <c r="W465" s="180"/>
      <c r="X465" s="180"/>
      <c r="Y465" s="180">
        <v>1373</v>
      </c>
      <c r="Z465" s="180" t="s">
        <v>429</v>
      </c>
      <c r="AA465" s="180" t="s">
        <v>430</v>
      </c>
      <c r="AB465" s="180">
        <v>15186.546</v>
      </c>
      <c r="AC465" s="180">
        <v>19271.726999999999</v>
      </c>
      <c r="AD465" s="180">
        <v>0.21429999999999999</v>
      </c>
      <c r="AE465" s="180">
        <v>0</v>
      </c>
      <c r="AF465" s="180">
        <v>0.21429999999999999</v>
      </c>
      <c r="AG465" s="180">
        <v>0</v>
      </c>
      <c r="AH465" s="180">
        <v>3254.26</v>
      </c>
      <c r="AI465" s="180">
        <v>4129.66</v>
      </c>
      <c r="AJ465" s="180">
        <v>0</v>
      </c>
      <c r="AK465" s="180">
        <v>0</v>
      </c>
      <c r="AL465" s="180">
        <v>0</v>
      </c>
      <c r="AM465">
        <v>1</v>
      </c>
    </row>
    <row r="466" spans="1:39" x14ac:dyDescent="0.25">
      <c r="A466" s="180" t="s">
        <v>1834</v>
      </c>
      <c r="B466" s="180">
        <v>1</v>
      </c>
      <c r="C466" s="181">
        <v>46266</v>
      </c>
      <c r="D466" s="180" t="s">
        <v>153</v>
      </c>
      <c r="E466" s="180">
        <v>5</v>
      </c>
      <c r="F466" s="180" t="s">
        <v>70</v>
      </c>
      <c r="G466" s="180" t="s">
        <v>949</v>
      </c>
      <c r="H466" s="180">
        <v>10988</v>
      </c>
      <c r="I466" s="180" t="s">
        <v>950</v>
      </c>
      <c r="J466" s="180">
        <v>1065</v>
      </c>
      <c r="K466" s="180" t="s">
        <v>497</v>
      </c>
      <c r="L466" s="180" t="s">
        <v>498</v>
      </c>
      <c r="M466" s="180"/>
      <c r="N466" s="180"/>
      <c r="O466" s="180"/>
      <c r="P466" s="180">
        <v>1332</v>
      </c>
      <c r="Q466" s="180" t="s">
        <v>951</v>
      </c>
      <c r="R466" s="180" t="s">
        <v>952</v>
      </c>
      <c r="S466" s="180"/>
      <c r="T466" s="180"/>
      <c r="U466" s="180"/>
      <c r="V466" s="180"/>
      <c r="W466" s="180"/>
      <c r="X466" s="180"/>
      <c r="Y466" s="180">
        <v>1373</v>
      </c>
      <c r="Z466" s="180" t="s">
        <v>429</v>
      </c>
      <c r="AA466" s="180" t="s">
        <v>430</v>
      </c>
      <c r="AB466" s="180">
        <v>15186.546</v>
      </c>
      <c r="AC466" s="180">
        <v>19271.726999999999</v>
      </c>
      <c r="AD466" s="180">
        <v>0.21429999999999999</v>
      </c>
      <c r="AE466" s="180">
        <v>0</v>
      </c>
      <c r="AF466" s="180">
        <v>0.21429999999999999</v>
      </c>
      <c r="AG466" s="180">
        <v>0</v>
      </c>
      <c r="AH466" s="180">
        <v>3254.26</v>
      </c>
      <c r="AI466" s="180">
        <v>4129.66</v>
      </c>
      <c r="AJ466" s="180">
        <v>0</v>
      </c>
      <c r="AK466" s="180">
        <v>0</v>
      </c>
      <c r="AL466" s="180">
        <v>0</v>
      </c>
      <c r="AM466">
        <v>1</v>
      </c>
    </row>
    <row r="467" spans="1:39" x14ac:dyDescent="0.25">
      <c r="A467" s="180" t="s">
        <v>1834</v>
      </c>
      <c r="B467" s="180">
        <v>1</v>
      </c>
      <c r="C467" s="181">
        <v>46266</v>
      </c>
      <c r="D467" s="180" t="s">
        <v>153</v>
      </c>
      <c r="E467" s="180">
        <v>5</v>
      </c>
      <c r="F467" s="180" t="s">
        <v>70</v>
      </c>
      <c r="G467" s="180" t="s">
        <v>957</v>
      </c>
      <c r="H467" s="180">
        <v>11078</v>
      </c>
      <c r="I467" s="180" t="s">
        <v>958</v>
      </c>
      <c r="J467" s="180">
        <v>1018</v>
      </c>
      <c r="K467" s="180" t="s">
        <v>435</v>
      </c>
      <c r="L467" s="180" t="s">
        <v>436</v>
      </c>
      <c r="M467" s="180"/>
      <c r="N467" s="180"/>
      <c r="O467" s="180"/>
      <c r="P467" s="180"/>
      <c r="Q467" s="180"/>
      <c r="R467" s="180"/>
      <c r="S467" s="180"/>
      <c r="T467" s="180"/>
      <c r="U467" s="180"/>
      <c r="V467" s="180"/>
      <c r="W467" s="180"/>
      <c r="X467" s="180"/>
      <c r="Y467" s="180">
        <v>1402</v>
      </c>
      <c r="Z467" s="180" t="s">
        <v>343</v>
      </c>
      <c r="AA467" s="180" t="s">
        <v>344</v>
      </c>
      <c r="AB467" s="180">
        <v>186524.74799999999</v>
      </c>
      <c r="AC467" s="180">
        <v>225694.94099999999</v>
      </c>
      <c r="AD467" s="180">
        <v>0.1111</v>
      </c>
      <c r="AE467" s="180">
        <v>0</v>
      </c>
      <c r="AF467" s="180">
        <v>0.1111</v>
      </c>
      <c r="AG467" s="180">
        <v>0</v>
      </c>
      <c r="AH467" s="180">
        <v>20724.97</v>
      </c>
      <c r="AI467" s="180">
        <v>25077.22</v>
      </c>
      <c r="AJ467" s="180">
        <v>0</v>
      </c>
      <c r="AK467" s="180">
        <v>0</v>
      </c>
      <c r="AL467" s="180">
        <v>0</v>
      </c>
      <c r="AM467">
        <v>1</v>
      </c>
    </row>
    <row r="468" spans="1:39" x14ac:dyDescent="0.25">
      <c r="A468" s="180" t="s">
        <v>1834</v>
      </c>
      <c r="B468" s="180">
        <v>1</v>
      </c>
      <c r="C468" s="181">
        <v>46266</v>
      </c>
      <c r="D468" s="180" t="s">
        <v>153</v>
      </c>
      <c r="E468" s="180">
        <v>5</v>
      </c>
      <c r="F468" s="180" t="s">
        <v>70</v>
      </c>
      <c r="G468" s="180" t="s">
        <v>959</v>
      </c>
      <c r="H468" s="180">
        <v>11079</v>
      </c>
      <c r="I468" s="180" t="s">
        <v>960</v>
      </c>
      <c r="J468" s="180">
        <v>1018</v>
      </c>
      <c r="K468" s="180" t="s">
        <v>435</v>
      </c>
      <c r="L468" s="180" t="s">
        <v>436</v>
      </c>
      <c r="M468" s="180"/>
      <c r="N468" s="180"/>
      <c r="O468" s="180"/>
      <c r="P468" s="180"/>
      <c r="Q468" s="180"/>
      <c r="R468" s="180"/>
      <c r="S468" s="180"/>
      <c r="T468" s="180"/>
      <c r="U468" s="180"/>
      <c r="V468" s="180"/>
      <c r="W468" s="180"/>
      <c r="X468" s="180"/>
      <c r="Y468" s="180">
        <v>1402</v>
      </c>
      <c r="Z468" s="180" t="s">
        <v>343</v>
      </c>
      <c r="AA468" s="180" t="s">
        <v>344</v>
      </c>
      <c r="AB468" s="180">
        <v>182012.052</v>
      </c>
      <c r="AC468" s="180">
        <v>225694.94200000001</v>
      </c>
      <c r="AD468" s="180">
        <v>5.5599999999999997E-2</v>
      </c>
      <c r="AE468" s="180">
        <v>0</v>
      </c>
      <c r="AF468" s="180">
        <v>5.5599999999999997E-2</v>
      </c>
      <c r="AG468" s="180">
        <v>0</v>
      </c>
      <c r="AH468" s="180">
        <v>10111.780000000001</v>
      </c>
      <c r="AI468" s="180">
        <v>12538.61</v>
      </c>
      <c r="AJ468" s="180">
        <v>1</v>
      </c>
      <c r="AK468" s="180">
        <v>0.06</v>
      </c>
      <c r="AL468" s="180">
        <v>0</v>
      </c>
      <c r="AM468">
        <v>1</v>
      </c>
    </row>
    <row r="469" spans="1:39" x14ac:dyDescent="0.25">
      <c r="A469" s="180" t="s">
        <v>1834</v>
      </c>
      <c r="B469" s="180">
        <v>1</v>
      </c>
      <c r="C469" s="181">
        <v>46266</v>
      </c>
      <c r="D469" s="180" t="s">
        <v>153</v>
      </c>
      <c r="E469" s="180">
        <v>5</v>
      </c>
      <c r="F469" s="180" t="s">
        <v>70</v>
      </c>
      <c r="G469" s="180" t="s">
        <v>961</v>
      </c>
      <c r="H469" s="180">
        <v>11093</v>
      </c>
      <c r="I469" s="180" t="s">
        <v>962</v>
      </c>
      <c r="J469" s="180">
        <v>1351</v>
      </c>
      <c r="K469" s="180" t="s">
        <v>513</v>
      </c>
      <c r="L469" s="180" t="s">
        <v>514</v>
      </c>
      <c r="M469" s="180"/>
      <c r="N469" s="180"/>
      <c r="O469" s="180"/>
      <c r="P469" s="180">
        <v>1141</v>
      </c>
      <c r="Q469" s="180" t="s">
        <v>515</v>
      </c>
      <c r="R469" s="180" t="s">
        <v>516</v>
      </c>
      <c r="S469" s="180"/>
      <c r="T469" s="180"/>
      <c r="U469" s="180"/>
      <c r="V469" s="180"/>
      <c r="W469" s="180"/>
      <c r="X469" s="180"/>
      <c r="Y469" s="180">
        <v>1372</v>
      </c>
      <c r="Z469" s="180" t="s">
        <v>389</v>
      </c>
      <c r="AA469" s="180" t="s">
        <v>390</v>
      </c>
      <c r="AB469" s="180">
        <v>270923.21999999997</v>
      </c>
      <c r="AC469" s="180">
        <v>327817.109</v>
      </c>
      <c r="AD469" s="180">
        <v>4.1700000000000001E-2</v>
      </c>
      <c r="AE469" s="180">
        <v>0</v>
      </c>
      <c r="AF469" s="180">
        <v>4.1700000000000001E-2</v>
      </c>
      <c r="AG469" s="180">
        <v>0</v>
      </c>
      <c r="AH469" s="180">
        <v>11288.47</v>
      </c>
      <c r="AI469" s="180">
        <v>13659.05</v>
      </c>
      <c r="AJ469" s="180">
        <v>0</v>
      </c>
      <c r="AK469" s="180">
        <v>0</v>
      </c>
      <c r="AL469" s="180">
        <v>0</v>
      </c>
      <c r="AM469">
        <v>1</v>
      </c>
    </row>
    <row r="470" spans="1:39" x14ac:dyDescent="0.25">
      <c r="A470" s="180" t="s">
        <v>1834</v>
      </c>
      <c r="B470" s="180">
        <v>1</v>
      </c>
      <c r="C470" s="181">
        <v>46266</v>
      </c>
      <c r="D470" s="180" t="s">
        <v>153</v>
      </c>
      <c r="E470" s="180">
        <v>5</v>
      </c>
      <c r="F470" s="180" t="s">
        <v>70</v>
      </c>
      <c r="G470" s="180" t="s">
        <v>965</v>
      </c>
      <c r="H470" s="180">
        <v>11164</v>
      </c>
      <c r="I470" s="180" t="s">
        <v>966</v>
      </c>
      <c r="J470" s="180"/>
      <c r="K470" s="180"/>
      <c r="L470" s="180"/>
      <c r="M470" s="180"/>
      <c r="N470" s="180"/>
      <c r="O470" s="180"/>
      <c r="P470" s="180"/>
      <c r="Q470" s="180"/>
      <c r="R470" s="180"/>
      <c r="S470" s="180"/>
      <c r="T470" s="180"/>
      <c r="U470" s="180"/>
      <c r="V470" s="180"/>
      <c r="W470" s="180"/>
      <c r="X470" s="180"/>
      <c r="Y470" s="180">
        <v>1374</v>
      </c>
      <c r="Z470" s="180" t="s">
        <v>379</v>
      </c>
      <c r="AA470" s="180" t="s">
        <v>380</v>
      </c>
      <c r="AB470" s="180">
        <v>213252.97</v>
      </c>
      <c r="AC470" s="180">
        <v>270618.027</v>
      </c>
      <c r="AD470" s="180">
        <v>0.05</v>
      </c>
      <c r="AE470" s="180">
        <v>0</v>
      </c>
      <c r="AF470" s="180">
        <v>0.05</v>
      </c>
      <c r="AG470" s="180">
        <v>0</v>
      </c>
      <c r="AH470" s="180">
        <v>10662.65</v>
      </c>
      <c r="AI470" s="180">
        <v>13530.9</v>
      </c>
      <c r="AJ470" s="180">
        <v>0</v>
      </c>
      <c r="AK470" s="180">
        <v>0</v>
      </c>
      <c r="AL470" s="180">
        <v>0</v>
      </c>
      <c r="AM470">
        <v>1</v>
      </c>
    </row>
    <row r="471" spans="1:39" x14ac:dyDescent="0.25">
      <c r="A471" s="180" t="s">
        <v>1834</v>
      </c>
      <c r="B471" s="180">
        <v>1</v>
      </c>
      <c r="C471" s="181">
        <v>46266</v>
      </c>
      <c r="D471" s="180" t="s">
        <v>153</v>
      </c>
      <c r="E471" s="180">
        <v>5</v>
      </c>
      <c r="F471" s="180" t="s">
        <v>70</v>
      </c>
      <c r="G471" s="180" t="s">
        <v>1087</v>
      </c>
      <c r="H471" s="180">
        <v>11165</v>
      </c>
      <c r="I471" s="180" t="s">
        <v>1088</v>
      </c>
      <c r="J471" s="180"/>
      <c r="K471" s="180"/>
      <c r="L471" s="180"/>
      <c r="M471" s="180"/>
      <c r="N471" s="180"/>
      <c r="O471" s="180"/>
      <c r="P471" s="180"/>
      <c r="Q471" s="180"/>
      <c r="R471" s="180"/>
      <c r="S471" s="180"/>
      <c r="T471" s="180"/>
      <c r="U471" s="180"/>
      <c r="V471" s="180"/>
      <c r="W471" s="180"/>
      <c r="X471" s="180"/>
      <c r="Y471" s="180">
        <v>1374</v>
      </c>
      <c r="Z471" s="180" t="s">
        <v>379</v>
      </c>
      <c r="AA471" s="180" t="s">
        <v>380</v>
      </c>
      <c r="AB471" s="180">
        <v>213252.97</v>
      </c>
      <c r="AC471" s="180">
        <v>270618.027</v>
      </c>
      <c r="AD471" s="180">
        <v>0.05</v>
      </c>
      <c r="AE471" s="180">
        <v>0</v>
      </c>
      <c r="AF471" s="180">
        <v>0.05</v>
      </c>
      <c r="AG471" s="180">
        <v>0</v>
      </c>
      <c r="AH471" s="180">
        <v>10662.65</v>
      </c>
      <c r="AI471" s="180">
        <v>13530.9</v>
      </c>
      <c r="AJ471" s="180">
        <v>0</v>
      </c>
      <c r="AK471" s="180">
        <v>0</v>
      </c>
      <c r="AL471" s="180">
        <v>0</v>
      </c>
      <c r="AM471">
        <v>1</v>
      </c>
    </row>
    <row r="472" spans="1:39" x14ac:dyDescent="0.25">
      <c r="A472" s="180" t="s">
        <v>1834</v>
      </c>
      <c r="B472" s="180">
        <v>1</v>
      </c>
      <c r="C472" s="181">
        <v>46266</v>
      </c>
      <c r="D472" s="180" t="s">
        <v>153</v>
      </c>
      <c r="E472" s="180">
        <v>5</v>
      </c>
      <c r="F472" s="180" t="s">
        <v>70</v>
      </c>
      <c r="G472" s="180" t="s">
        <v>967</v>
      </c>
      <c r="H472" s="180">
        <v>11166</v>
      </c>
      <c r="I472" s="180" t="s">
        <v>968</v>
      </c>
      <c r="J472" s="180"/>
      <c r="K472" s="180"/>
      <c r="L472" s="180"/>
      <c r="M472" s="180"/>
      <c r="N472" s="180"/>
      <c r="O472" s="180"/>
      <c r="P472" s="180"/>
      <c r="Q472" s="180"/>
      <c r="R472" s="180"/>
      <c r="S472" s="180"/>
      <c r="T472" s="180"/>
      <c r="U472" s="180"/>
      <c r="V472" s="180"/>
      <c r="W472" s="180"/>
      <c r="X472" s="180"/>
      <c r="Y472" s="180">
        <v>1374</v>
      </c>
      <c r="Z472" s="180" t="s">
        <v>379</v>
      </c>
      <c r="AA472" s="180" t="s">
        <v>380</v>
      </c>
      <c r="AB472" s="180">
        <v>213252.97</v>
      </c>
      <c r="AC472" s="180">
        <v>270618.027</v>
      </c>
      <c r="AD472" s="180">
        <v>0.05</v>
      </c>
      <c r="AE472" s="180">
        <v>0</v>
      </c>
      <c r="AF472" s="180">
        <v>0.05</v>
      </c>
      <c r="AG472" s="180">
        <v>0</v>
      </c>
      <c r="AH472" s="180">
        <v>10662.65</v>
      </c>
      <c r="AI472" s="180">
        <v>13530.9</v>
      </c>
      <c r="AJ472" s="180">
        <v>0</v>
      </c>
      <c r="AK472" s="180">
        <v>0</v>
      </c>
      <c r="AL472" s="180">
        <v>0</v>
      </c>
      <c r="AM472">
        <v>1</v>
      </c>
    </row>
    <row r="473" spans="1:39" x14ac:dyDescent="0.25">
      <c r="A473" s="180" t="s">
        <v>1834</v>
      </c>
      <c r="B473" s="180">
        <v>1</v>
      </c>
      <c r="C473" s="181">
        <v>46266</v>
      </c>
      <c r="D473" s="180" t="s">
        <v>153</v>
      </c>
      <c r="E473" s="180">
        <v>5</v>
      </c>
      <c r="F473" s="180" t="s">
        <v>70</v>
      </c>
      <c r="G473" s="180" t="s">
        <v>969</v>
      </c>
      <c r="H473" s="180">
        <v>11168</v>
      </c>
      <c r="I473" s="180" t="s">
        <v>970</v>
      </c>
      <c r="J473" s="180"/>
      <c r="K473" s="180"/>
      <c r="L473" s="180"/>
      <c r="M473" s="180"/>
      <c r="N473" s="180"/>
      <c r="O473" s="180"/>
      <c r="P473" s="180"/>
      <c r="Q473" s="180"/>
      <c r="R473" s="180"/>
      <c r="S473" s="180"/>
      <c r="T473" s="180"/>
      <c r="U473" s="180"/>
      <c r="V473" s="180"/>
      <c r="W473" s="180"/>
      <c r="X473" s="180"/>
      <c r="Y473" s="180">
        <v>1374</v>
      </c>
      <c r="Z473" s="180" t="s">
        <v>379</v>
      </c>
      <c r="AA473" s="180" t="s">
        <v>380</v>
      </c>
      <c r="AB473" s="180">
        <v>213252.97</v>
      </c>
      <c r="AC473" s="180">
        <v>270618.027</v>
      </c>
      <c r="AD473" s="180">
        <v>0.05</v>
      </c>
      <c r="AE473" s="180">
        <v>0</v>
      </c>
      <c r="AF473" s="180">
        <v>0.05</v>
      </c>
      <c r="AG473" s="180">
        <v>0</v>
      </c>
      <c r="AH473" s="180">
        <v>10662.65</v>
      </c>
      <c r="AI473" s="180">
        <v>13530.9</v>
      </c>
      <c r="AJ473" s="180">
        <v>0</v>
      </c>
      <c r="AK473" s="180">
        <v>0</v>
      </c>
      <c r="AL473" s="180">
        <v>0</v>
      </c>
      <c r="AM473">
        <v>1</v>
      </c>
    </row>
    <row r="474" spans="1:39" x14ac:dyDescent="0.25">
      <c r="A474" s="180" t="s">
        <v>1834</v>
      </c>
      <c r="B474" s="180">
        <v>1</v>
      </c>
      <c r="C474" s="181">
        <v>46266</v>
      </c>
      <c r="D474" s="180" t="s">
        <v>153</v>
      </c>
      <c r="E474" s="180">
        <v>5</v>
      </c>
      <c r="F474" s="180" t="s">
        <v>70</v>
      </c>
      <c r="G474" s="180" t="s">
        <v>1788</v>
      </c>
      <c r="H474" s="180">
        <v>11443</v>
      </c>
      <c r="I474" s="180" t="s">
        <v>1789</v>
      </c>
      <c r="J474" s="180">
        <v>1426</v>
      </c>
      <c r="K474" s="180" t="s">
        <v>1293</v>
      </c>
      <c r="L474" s="180" t="s">
        <v>1294</v>
      </c>
      <c r="M474" s="180"/>
      <c r="N474" s="180"/>
      <c r="O474" s="180"/>
      <c r="P474" s="180"/>
      <c r="Q474" s="180"/>
      <c r="R474" s="180"/>
      <c r="S474" s="180"/>
      <c r="T474" s="180"/>
      <c r="U474" s="180"/>
      <c r="V474" s="180"/>
      <c r="W474" s="180"/>
      <c r="X474" s="180"/>
      <c r="Y474" s="180"/>
      <c r="Z474" s="180"/>
      <c r="AA474" s="180"/>
      <c r="AB474" s="180">
        <v>80911.838000000003</v>
      </c>
      <c r="AC474" s="180">
        <v>97903.323999999993</v>
      </c>
      <c r="AD474" s="180">
        <v>0.125</v>
      </c>
      <c r="AE474" s="180">
        <v>0</v>
      </c>
      <c r="AF474" s="180">
        <v>0.125</v>
      </c>
      <c r="AG474" s="180">
        <v>0</v>
      </c>
      <c r="AH474" s="180">
        <v>10113.98</v>
      </c>
      <c r="AI474" s="180">
        <v>12237.92</v>
      </c>
      <c r="AJ474" s="180">
        <v>0</v>
      </c>
      <c r="AK474" s="180">
        <v>0</v>
      </c>
      <c r="AL474" s="180">
        <v>0</v>
      </c>
      <c r="AM474">
        <v>1</v>
      </c>
    </row>
    <row r="475" spans="1:39" x14ac:dyDescent="0.25">
      <c r="A475" s="180" t="s">
        <v>1834</v>
      </c>
      <c r="B475" s="180">
        <v>1</v>
      </c>
      <c r="C475" s="181">
        <v>46266</v>
      </c>
      <c r="D475" s="180" t="s">
        <v>153</v>
      </c>
      <c r="E475" s="180">
        <v>5</v>
      </c>
      <c r="F475" s="180" t="s">
        <v>70</v>
      </c>
      <c r="G475" s="180" t="s">
        <v>1434</v>
      </c>
      <c r="H475" s="180">
        <v>11444</v>
      </c>
      <c r="I475" s="180" t="s">
        <v>1435</v>
      </c>
      <c r="J475" s="180">
        <v>1426</v>
      </c>
      <c r="K475" s="180" t="s">
        <v>1293</v>
      </c>
      <c r="L475" s="180" t="s">
        <v>1294</v>
      </c>
      <c r="M475" s="180"/>
      <c r="N475" s="180"/>
      <c r="O475" s="180"/>
      <c r="P475" s="180"/>
      <c r="Q475" s="180"/>
      <c r="R475" s="180"/>
      <c r="S475" s="180"/>
      <c r="T475" s="180"/>
      <c r="U475" s="180"/>
      <c r="V475" s="180"/>
      <c r="W475" s="180"/>
      <c r="X475" s="180"/>
      <c r="Y475" s="180"/>
      <c r="Z475" s="180"/>
      <c r="AA475" s="180"/>
      <c r="AB475" s="180">
        <v>80911.838000000003</v>
      </c>
      <c r="AC475" s="180">
        <v>97903.323999999993</v>
      </c>
      <c r="AD475" s="180">
        <v>0.125</v>
      </c>
      <c r="AE475" s="180">
        <v>0</v>
      </c>
      <c r="AF475" s="180">
        <v>0.125</v>
      </c>
      <c r="AG475" s="180">
        <v>0</v>
      </c>
      <c r="AH475" s="180">
        <v>10113.98</v>
      </c>
      <c r="AI475" s="180">
        <v>12237.92</v>
      </c>
      <c r="AJ475" s="180">
        <v>0</v>
      </c>
      <c r="AK475" s="180">
        <v>0</v>
      </c>
      <c r="AL475" s="180">
        <v>0</v>
      </c>
      <c r="AM475">
        <v>1</v>
      </c>
    </row>
    <row r="476" spans="1:39" x14ac:dyDescent="0.25">
      <c r="A476" s="180" t="s">
        <v>1834</v>
      </c>
      <c r="B476" s="180">
        <v>1</v>
      </c>
      <c r="C476" s="181">
        <v>46266</v>
      </c>
      <c r="D476" s="180" t="s">
        <v>153</v>
      </c>
      <c r="E476" s="180">
        <v>5</v>
      </c>
      <c r="F476" s="180" t="s">
        <v>70</v>
      </c>
      <c r="G476" s="180" t="s">
        <v>983</v>
      </c>
      <c r="H476" s="180">
        <v>11449</v>
      </c>
      <c r="I476" s="180" t="s">
        <v>984</v>
      </c>
      <c r="J476" s="180">
        <v>1430</v>
      </c>
      <c r="K476" s="180" t="s">
        <v>463</v>
      </c>
      <c r="L476" s="180" t="s">
        <v>464</v>
      </c>
      <c r="M476" s="180"/>
      <c r="N476" s="180"/>
      <c r="O476" s="180"/>
      <c r="P476" s="180"/>
      <c r="Q476" s="180"/>
      <c r="R476" s="180"/>
      <c r="S476" s="180"/>
      <c r="T476" s="180"/>
      <c r="U476" s="180"/>
      <c r="V476" s="180"/>
      <c r="W476" s="180"/>
      <c r="X476" s="180"/>
      <c r="Y476" s="180"/>
      <c r="Z476" s="180"/>
      <c r="AA476" s="180"/>
      <c r="AB476" s="180">
        <v>18319.501</v>
      </c>
      <c r="AC476" s="180">
        <v>22166.596000000001</v>
      </c>
      <c r="AD476" s="180">
        <v>1.3</v>
      </c>
      <c r="AE476" s="180">
        <v>0</v>
      </c>
      <c r="AF476" s="180">
        <v>1.3</v>
      </c>
      <c r="AG476" s="180">
        <v>0</v>
      </c>
      <c r="AH476" s="180">
        <v>23815.35</v>
      </c>
      <c r="AI476" s="180">
        <v>28816.58</v>
      </c>
      <c r="AJ476" s="180">
        <v>1</v>
      </c>
      <c r="AK476" s="180">
        <v>1.3</v>
      </c>
      <c r="AL476" s="180">
        <v>0</v>
      </c>
      <c r="AM476">
        <v>1</v>
      </c>
    </row>
    <row r="477" spans="1:39" x14ac:dyDescent="0.25">
      <c r="A477" s="180" t="s">
        <v>1834</v>
      </c>
      <c r="B477" s="180">
        <v>1</v>
      </c>
      <c r="C477" s="181">
        <v>46266</v>
      </c>
      <c r="D477" s="180" t="s">
        <v>153</v>
      </c>
      <c r="E477" s="180">
        <v>5</v>
      </c>
      <c r="F477" s="180" t="s">
        <v>70</v>
      </c>
      <c r="G477" s="180" t="s">
        <v>1452</v>
      </c>
      <c r="H477" s="180">
        <v>11504</v>
      </c>
      <c r="I477" s="180" t="s">
        <v>1453</v>
      </c>
      <c r="J477" s="180">
        <v>1414</v>
      </c>
      <c r="K477" s="180" t="s">
        <v>415</v>
      </c>
      <c r="L477" s="180" t="s">
        <v>416</v>
      </c>
      <c r="M477" s="180"/>
      <c r="N477" s="180"/>
      <c r="O477" s="180"/>
      <c r="P477" s="180"/>
      <c r="Q477" s="180"/>
      <c r="R477" s="180"/>
      <c r="S477" s="180"/>
      <c r="T477" s="180"/>
      <c r="U477" s="180"/>
      <c r="V477" s="180"/>
      <c r="W477" s="180"/>
      <c r="X477" s="180"/>
      <c r="Y477" s="180"/>
      <c r="Z477" s="180"/>
      <c r="AA477" s="180"/>
      <c r="AB477" s="180">
        <v>42094.6</v>
      </c>
      <c r="AC477" s="180">
        <v>52197.294000000002</v>
      </c>
      <c r="AD477" s="180">
        <v>8.3299999999999999E-2</v>
      </c>
      <c r="AE477" s="180">
        <v>0</v>
      </c>
      <c r="AF477" s="180">
        <v>8.3299999999999999E-2</v>
      </c>
      <c r="AG477" s="180">
        <v>0</v>
      </c>
      <c r="AH477" s="180">
        <v>3507.88</v>
      </c>
      <c r="AI477" s="180">
        <v>4349.7700000000004</v>
      </c>
      <c r="AJ477" s="180">
        <v>0</v>
      </c>
      <c r="AK477" s="180">
        <v>0</v>
      </c>
      <c r="AL477" s="180">
        <v>0</v>
      </c>
      <c r="AM477">
        <v>1</v>
      </c>
    </row>
    <row r="478" spans="1:39" x14ac:dyDescent="0.25">
      <c r="A478" s="180" t="s">
        <v>1834</v>
      </c>
      <c r="B478" s="180">
        <v>1</v>
      </c>
      <c r="C478" s="181">
        <v>46266</v>
      </c>
      <c r="D478" s="180" t="s">
        <v>153</v>
      </c>
      <c r="E478" s="180">
        <v>5</v>
      </c>
      <c r="F478" s="180" t="s">
        <v>70</v>
      </c>
      <c r="G478" s="180" t="s">
        <v>1701</v>
      </c>
      <c r="H478" s="180">
        <v>11563</v>
      </c>
      <c r="I478" s="180" t="s">
        <v>1702</v>
      </c>
      <c r="J478" s="180">
        <v>1418</v>
      </c>
      <c r="K478" s="180" t="s">
        <v>1009</v>
      </c>
      <c r="L478" s="180" t="s">
        <v>1010</v>
      </c>
      <c r="M478" s="180"/>
      <c r="N478" s="180"/>
      <c r="O478" s="180"/>
      <c r="P478" s="180"/>
      <c r="Q478" s="180"/>
      <c r="R478" s="180"/>
      <c r="S478" s="180"/>
      <c r="T478" s="180"/>
      <c r="U478" s="180"/>
      <c r="V478" s="180"/>
      <c r="W478" s="180"/>
      <c r="X478" s="180"/>
      <c r="Y478" s="180"/>
      <c r="Z478" s="180"/>
      <c r="AA478" s="180"/>
      <c r="AB478" s="180">
        <v>67862.188999999998</v>
      </c>
      <c r="AC478" s="180">
        <v>82113.251000000004</v>
      </c>
      <c r="AD478" s="180">
        <v>0.1</v>
      </c>
      <c r="AE478" s="180">
        <v>0</v>
      </c>
      <c r="AF478" s="180">
        <v>0.1</v>
      </c>
      <c r="AG478" s="180">
        <v>0</v>
      </c>
      <c r="AH478" s="180">
        <v>6786.22</v>
      </c>
      <c r="AI478" s="180">
        <v>8211.33</v>
      </c>
      <c r="AJ478" s="180">
        <v>1</v>
      </c>
      <c r="AK478" s="180">
        <v>0.1</v>
      </c>
      <c r="AL478" s="180">
        <v>0</v>
      </c>
      <c r="AM478">
        <v>1</v>
      </c>
    </row>
    <row r="479" spans="1:39" x14ac:dyDescent="0.25">
      <c r="A479" s="180" t="s">
        <v>1834</v>
      </c>
      <c r="B479" s="180">
        <v>1</v>
      </c>
      <c r="C479" s="181">
        <v>46266</v>
      </c>
      <c r="D479" s="180" t="s">
        <v>153</v>
      </c>
      <c r="E479" s="180">
        <v>5</v>
      </c>
      <c r="F479" s="180" t="s">
        <v>70</v>
      </c>
      <c r="G479" s="180" t="s">
        <v>1680</v>
      </c>
      <c r="H479" s="180">
        <v>50014</v>
      </c>
      <c r="I479" s="180" t="s">
        <v>1681</v>
      </c>
      <c r="J479" s="180"/>
      <c r="K479" s="180"/>
      <c r="L479" s="180"/>
      <c r="M479" s="180"/>
      <c r="N479" s="180"/>
      <c r="O479" s="180"/>
      <c r="P479" s="180"/>
      <c r="Q479" s="180"/>
      <c r="R479" s="180"/>
      <c r="S479" s="180"/>
      <c r="T479" s="180"/>
      <c r="U479" s="180"/>
      <c r="V479" s="180"/>
      <c r="W479" s="180"/>
      <c r="X479" s="180"/>
      <c r="Y479" s="180"/>
      <c r="Z479" s="180"/>
      <c r="AA479" s="180"/>
      <c r="AB479" s="180">
        <v>16503.727999999999</v>
      </c>
      <c r="AC479" s="180">
        <v>20482.701000000001</v>
      </c>
      <c r="AD479" s="180">
        <v>1</v>
      </c>
      <c r="AE479" s="180">
        <v>0</v>
      </c>
      <c r="AF479" s="180">
        <v>1</v>
      </c>
      <c r="AG479" s="180">
        <v>0</v>
      </c>
      <c r="AH479" s="180">
        <v>16503.73</v>
      </c>
      <c r="AI479" s="180">
        <v>20482.7</v>
      </c>
      <c r="AJ479" s="180">
        <v>1</v>
      </c>
      <c r="AK479" s="180">
        <v>1</v>
      </c>
      <c r="AL479" s="180">
        <v>0</v>
      </c>
      <c r="AM479">
        <v>1</v>
      </c>
    </row>
    <row r="480" spans="1:39" x14ac:dyDescent="0.25">
      <c r="A480" s="180" t="s">
        <v>1834</v>
      </c>
      <c r="B480" s="180">
        <v>1</v>
      </c>
      <c r="C480" s="181">
        <v>46266</v>
      </c>
      <c r="D480" s="180" t="s">
        <v>187</v>
      </c>
      <c r="E480" s="180">
        <v>7</v>
      </c>
      <c r="F480" s="180" t="s">
        <v>10</v>
      </c>
      <c r="G480" s="180" t="s">
        <v>1494</v>
      </c>
      <c r="H480" s="180">
        <v>2900</v>
      </c>
      <c r="I480" s="180" t="s">
        <v>1495</v>
      </c>
      <c r="J480" s="180">
        <v>1194</v>
      </c>
      <c r="K480" s="180" t="s">
        <v>353</v>
      </c>
      <c r="L480" s="180" t="s">
        <v>354</v>
      </c>
      <c r="M480" s="180"/>
      <c r="N480" s="180"/>
      <c r="O480" s="180"/>
      <c r="P480" s="180">
        <v>1100</v>
      </c>
      <c r="Q480" s="180" t="s">
        <v>1305</v>
      </c>
      <c r="R480" s="180" t="s">
        <v>1306</v>
      </c>
      <c r="S480" s="180"/>
      <c r="T480" s="180"/>
      <c r="U480" s="180"/>
      <c r="V480" s="180"/>
      <c r="W480" s="180"/>
      <c r="X480" s="180"/>
      <c r="Y480" s="180">
        <v>1375</v>
      </c>
      <c r="Z480" s="180" t="s">
        <v>357</v>
      </c>
      <c r="AA480" s="180" t="s">
        <v>358</v>
      </c>
      <c r="AB480" s="180">
        <v>52425.754000000001</v>
      </c>
      <c r="AC480" s="180">
        <v>63828.355000000003</v>
      </c>
      <c r="AD480" s="180">
        <v>-2</v>
      </c>
      <c r="AE480" s="180">
        <v>0</v>
      </c>
      <c r="AF480" s="180">
        <v>-2</v>
      </c>
      <c r="AG480" s="180">
        <v>0</v>
      </c>
      <c r="AH480" s="180">
        <v>-104851.51</v>
      </c>
      <c r="AI480" s="180">
        <v>-127656.71</v>
      </c>
      <c r="AJ480" s="180">
        <v>1</v>
      </c>
      <c r="AK480" s="180">
        <v>-2</v>
      </c>
      <c r="AL480" s="180">
        <v>0</v>
      </c>
      <c r="AM480">
        <v>1</v>
      </c>
    </row>
    <row r="481" spans="1:39" x14ac:dyDescent="0.25">
      <c r="A481" s="180" t="s">
        <v>1834</v>
      </c>
      <c r="B481" s="180">
        <v>1</v>
      </c>
      <c r="C481" s="181">
        <v>46266</v>
      </c>
      <c r="D481" s="180" t="s">
        <v>187</v>
      </c>
      <c r="E481" s="180">
        <v>7</v>
      </c>
      <c r="F481" s="180" t="s">
        <v>10</v>
      </c>
      <c r="G481" s="180" t="s">
        <v>1061</v>
      </c>
      <c r="H481" s="180">
        <v>7688</v>
      </c>
      <c r="I481" s="180" t="s">
        <v>1062</v>
      </c>
      <c r="J481" s="180">
        <v>1193</v>
      </c>
      <c r="K481" s="180" t="s">
        <v>549</v>
      </c>
      <c r="L481" s="180" t="s">
        <v>550</v>
      </c>
      <c r="M481" s="180"/>
      <c r="N481" s="180"/>
      <c r="O481" s="180"/>
      <c r="P481" s="180">
        <v>1098</v>
      </c>
      <c r="Q481" s="180" t="s">
        <v>355</v>
      </c>
      <c r="R481" s="180" t="s">
        <v>356</v>
      </c>
      <c r="S481" s="180"/>
      <c r="T481" s="180"/>
      <c r="U481" s="180"/>
      <c r="V481" s="180"/>
      <c r="W481" s="180"/>
      <c r="X481" s="180"/>
      <c r="Y481" s="180">
        <v>1375</v>
      </c>
      <c r="Z481" s="180" t="s">
        <v>357</v>
      </c>
      <c r="AA481" s="180" t="s">
        <v>358</v>
      </c>
      <c r="AB481" s="180">
        <v>40269.856</v>
      </c>
      <c r="AC481" s="180">
        <v>49028.55</v>
      </c>
      <c r="AD481" s="180">
        <v>-2</v>
      </c>
      <c r="AE481" s="180">
        <v>0</v>
      </c>
      <c r="AF481" s="180">
        <v>-2</v>
      </c>
      <c r="AG481" s="180">
        <v>0</v>
      </c>
      <c r="AH481" s="180">
        <v>-80539.710000000006</v>
      </c>
      <c r="AI481" s="180">
        <v>-98057.1</v>
      </c>
      <c r="AJ481" s="180">
        <v>0</v>
      </c>
      <c r="AK481" s="180">
        <v>0</v>
      </c>
      <c r="AL481" s="180">
        <v>0</v>
      </c>
      <c r="AM481">
        <v>1</v>
      </c>
    </row>
    <row r="482" spans="1:39" x14ac:dyDescent="0.25">
      <c r="A482" s="180" t="s">
        <v>1834</v>
      </c>
      <c r="B482" s="180">
        <v>1</v>
      </c>
      <c r="C482" s="181">
        <v>46266</v>
      </c>
      <c r="D482" s="180" t="s">
        <v>1409</v>
      </c>
      <c r="E482" s="180">
        <v>8</v>
      </c>
      <c r="F482" s="180" t="s">
        <v>300</v>
      </c>
      <c r="G482" s="180" t="s">
        <v>985</v>
      </c>
      <c r="H482" s="180">
        <v>318</v>
      </c>
      <c r="I482" s="180" t="s">
        <v>986</v>
      </c>
      <c r="J482" s="180">
        <v>1414</v>
      </c>
      <c r="K482" s="180" t="s">
        <v>415</v>
      </c>
      <c r="L482" s="180" t="s">
        <v>416</v>
      </c>
      <c r="M482" s="180"/>
      <c r="N482" s="180"/>
      <c r="O482" s="180"/>
      <c r="P482" s="180">
        <v>1071</v>
      </c>
      <c r="Q482" s="180" t="s">
        <v>987</v>
      </c>
      <c r="R482" s="180" t="s">
        <v>988</v>
      </c>
      <c r="S482" s="180"/>
      <c r="T482" s="180"/>
      <c r="U482" s="180"/>
      <c r="V482" s="180"/>
      <c r="W482" s="180"/>
      <c r="X482" s="180"/>
      <c r="Y482" s="180">
        <v>1374</v>
      </c>
      <c r="Z482" s="180" t="s">
        <v>379</v>
      </c>
      <c r="AA482" s="180" t="s">
        <v>380</v>
      </c>
      <c r="AB482" s="180">
        <v>41718.186000000002</v>
      </c>
      <c r="AC482" s="180">
        <v>51730.55</v>
      </c>
      <c r="AD482" s="180">
        <v>0.5</v>
      </c>
      <c r="AE482" s="180">
        <v>0</v>
      </c>
      <c r="AF482" s="180">
        <v>0.5</v>
      </c>
      <c r="AG482" s="180">
        <v>0</v>
      </c>
      <c r="AH482" s="180">
        <v>20859.09</v>
      </c>
      <c r="AI482" s="180">
        <v>25865.27</v>
      </c>
      <c r="AJ482" s="180">
        <v>0</v>
      </c>
      <c r="AK482" s="180">
        <v>0</v>
      </c>
      <c r="AL482" s="180">
        <v>0</v>
      </c>
      <c r="AM482">
        <v>1</v>
      </c>
    </row>
    <row r="483" spans="1:39" x14ac:dyDescent="0.25">
      <c r="A483" s="180" t="s">
        <v>1834</v>
      </c>
      <c r="B483" s="180">
        <v>1</v>
      </c>
      <c r="C483" s="181">
        <v>46266</v>
      </c>
      <c r="D483" s="180" t="s">
        <v>1409</v>
      </c>
      <c r="E483" s="180">
        <v>8</v>
      </c>
      <c r="F483" s="180" t="s">
        <v>300</v>
      </c>
      <c r="G483" s="180" t="s">
        <v>413</v>
      </c>
      <c r="H483" s="180">
        <v>653</v>
      </c>
      <c r="I483" s="180" t="s">
        <v>414</v>
      </c>
      <c r="J483" s="180">
        <v>1414</v>
      </c>
      <c r="K483" s="180" t="s">
        <v>415</v>
      </c>
      <c r="L483" s="180" t="s">
        <v>416</v>
      </c>
      <c r="M483" s="180"/>
      <c r="N483" s="180"/>
      <c r="O483" s="180"/>
      <c r="P483" s="180">
        <v>1072</v>
      </c>
      <c r="Q483" s="180" t="s">
        <v>417</v>
      </c>
      <c r="R483" s="180" t="s">
        <v>418</v>
      </c>
      <c r="S483" s="180"/>
      <c r="T483" s="180"/>
      <c r="U483" s="180"/>
      <c r="V483" s="180"/>
      <c r="W483" s="180"/>
      <c r="X483" s="180"/>
      <c r="Y483" s="180">
        <v>1374</v>
      </c>
      <c r="Z483" s="180" t="s">
        <v>379</v>
      </c>
      <c r="AA483" s="180" t="s">
        <v>380</v>
      </c>
      <c r="AB483" s="180">
        <v>47884.552000000003</v>
      </c>
      <c r="AC483" s="180">
        <v>59376.84</v>
      </c>
      <c r="AD483" s="180">
        <v>0.3</v>
      </c>
      <c r="AE483" s="180">
        <v>0</v>
      </c>
      <c r="AF483" s="180">
        <v>0.3</v>
      </c>
      <c r="AG483" s="180">
        <v>0</v>
      </c>
      <c r="AH483" s="180">
        <v>14365.37</v>
      </c>
      <c r="AI483" s="180">
        <v>17813.05</v>
      </c>
      <c r="AJ483" s="180">
        <v>1</v>
      </c>
      <c r="AK483" s="180">
        <v>0.3</v>
      </c>
      <c r="AL483" s="180">
        <v>0</v>
      </c>
      <c r="AM483">
        <v>1</v>
      </c>
    </row>
    <row r="484" spans="1:39" x14ac:dyDescent="0.25">
      <c r="A484" s="180" t="s">
        <v>1834</v>
      </c>
      <c r="B484" s="180">
        <v>1</v>
      </c>
      <c r="C484" s="181">
        <v>46266</v>
      </c>
      <c r="D484" s="180" t="s">
        <v>1409</v>
      </c>
      <c r="E484" s="180">
        <v>8</v>
      </c>
      <c r="F484" s="180" t="s">
        <v>300</v>
      </c>
      <c r="G484" s="180" t="s">
        <v>423</v>
      </c>
      <c r="H484" s="180">
        <v>731</v>
      </c>
      <c r="I484" s="180" t="s">
        <v>424</v>
      </c>
      <c r="J484" s="180">
        <v>1422</v>
      </c>
      <c r="K484" s="180" t="s">
        <v>425</v>
      </c>
      <c r="L484" s="180" t="s">
        <v>426</v>
      </c>
      <c r="M484" s="180"/>
      <c r="N484" s="180"/>
      <c r="O484" s="180"/>
      <c r="P484" s="180">
        <v>1067</v>
      </c>
      <c r="Q484" s="180" t="s">
        <v>427</v>
      </c>
      <c r="R484" s="180" t="s">
        <v>428</v>
      </c>
      <c r="S484" s="180"/>
      <c r="T484" s="180"/>
      <c r="U484" s="180"/>
      <c r="V484" s="180"/>
      <c r="W484" s="180"/>
      <c r="X484" s="180"/>
      <c r="Y484" s="180">
        <v>1373</v>
      </c>
      <c r="Z484" s="180" t="s">
        <v>429</v>
      </c>
      <c r="AA484" s="180" t="s">
        <v>430</v>
      </c>
      <c r="AB484" s="180">
        <v>19041.259999999998</v>
      </c>
      <c r="AC484" s="180">
        <v>23039.933000000001</v>
      </c>
      <c r="AD484" s="180">
        <v>0.1</v>
      </c>
      <c r="AE484" s="180">
        <v>0</v>
      </c>
      <c r="AF484" s="180">
        <v>0.1</v>
      </c>
      <c r="AG484" s="180">
        <v>0</v>
      </c>
      <c r="AH484" s="180">
        <v>1904.13</v>
      </c>
      <c r="AI484" s="180">
        <v>2303.9899999999998</v>
      </c>
      <c r="AJ484" s="180">
        <v>0</v>
      </c>
      <c r="AK484" s="180">
        <v>0</v>
      </c>
      <c r="AL484" s="180">
        <v>0</v>
      </c>
      <c r="AM484">
        <v>1</v>
      </c>
    </row>
    <row r="485" spans="1:39" x14ac:dyDescent="0.25">
      <c r="A485" s="180" t="s">
        <v>1834</v>
      </c>
      <c r="B485" s="180">
        <v>1</v>
      </c>
      <c r="C485" s="181">
        <v>46266</v>
      </c>
      <c r="D485" s="180" t="s">
        <v>1409</v>
      </c>
      <c r="E485" s="180">
        <v>8</v>
      </c>
      <c r="F485" s="180" t="s">
        <v>300</v>
      </c>
      <c r="G485" s="180" t="s">
        <v>445</v>
      </c>
      <c r="H485" s="180">
        <v>877</v>
      </c>
      <c r="I485" s="180" t="s">
        <v>446</v>
      </c>
      <c r="J485" s="180"/>
      <c r="K485" s="180"/>
      <c r="L485" s="180"/>
      <c r="M485" s="180"/>
      <c r="N485" s="180"/>
      <c r="O485" s="180"/>
      <c r="P485" s="180">
        <v>1102</v>
      </c>
      <c r="Q485" s="180" t="s">
        <v>441</v>
      </c>
      <c r="R485" s="180" t="s">
        <v>442</v>
      </c>
      <c r="S485" s="180"/>
      <c r="T485" s="180"/>
      <c r="U485" s="180"/>
      <c r="V485" s="180"/>
      <c r="W485" s="180"/>
      <c r="X485" s="180"/>
      <c r="Y485" s="180">
        <v>1370</v>
      </c>
      <c r="Z485" s="180" t="s">
        <v>443</v>
      </c>
      <c r="AA485" s="180" t="s">
        <v>444</v>
      </c>
      <c r="AB485" s="180">
        <v>11410.933999999999</v>
      </c>
      <c r="AC485" s="180">
        <v>13807.228999999999</v>
      </c>
      <c r="AD485" s="180">
        <v>1</v>
      </c>
      <c r="AE485" s="180">
        <v>0</v>
      </c>
      <c r="AF485" s="180">
        <v>1</v>
      </c>
      <c r="AG485" s="180">
        <v>0</v>
      </c>
      <c r="AH485" s="180">
        <v>11410.93</v>
      </c>
      <c r="AI485" s="180">
        <v>13807.23</v>
      </c>
      <c r="AJ485" s="180">
        <v>1</v>
      </c>
      <c r="AK485" s="180">
        <v>1</v>
      </c>
      <c r="AL485" s="180">
        <v>0</v>
      </c>
      <c r="AM485">
        <v>1</v>
      </c>
    </row>
    <row r="486" spans="1:39" x14ac:dyDescent="0.25">
      <c r="A486" s="180" t="s">
        <v>1834</v>
      </c>
      <c r="B486" s="180">
        <v>1</v>
      </c>
      <c r="C486" s="181">
        <v>46266</v>
      </c>
      <c r="D486" s="180" t="s">
        <v>1409</v>
      </c>
      <c r="E486" s="180">
        <v>8</v>
      </c>
      <c r="F486" s="180" t="s">
        <v>300</v>
      </c>
      <c r="G486" s="180" t="s">
        <v>453</v>
      </c>
      <c r="H486" s="180">
        <v>1118</v>
      </c>
      <c r="I486" s="180" t="s">
        <v>454</v>
      </c>
      <c r="J486" s="180"/>
      <c r="K486" s="180"/>
      <c r="L486" s="180"/>
      <c r="M486" s="180"/>
      <c r="N486" s="180"/>
      <c r="O486" s="180"/>
      <c r="P486" s="180">
        <v>1335</v>
      </c>
      <c r="Q486" s="180" t="s">
        <v>455</v>
      </c>
      <c r="R486" s="180" t="s">
        <v>456</v>
      </c>
      <c r="S486" s="180"/>
      <c r="T486" s="180"/>
      <c r="U486" s="180"/>
      <c r="V486" s="180"/>
      <c r="W486" s="180"/>
      <c r="X486" s="180"/>
      <c r="Y486" s="180">
        <v>1373</v>
      </c>
      <c r="Z486" s="180" t="s">
        <v>429</v>
      </c>
      <c r="AA486" s="180" t="s">
        <v>430</v>
      </c>
      <c r="AB486" s="180">
        <v>15866.81</v>
      </c>
      <c r="AC486" s="180">
        <v>19674.847000000002</v>
      </c>
      <c r="AD486" s="180">
        <v>0.16669999999999999</v>
      </c>
      <c r="AE486" s="180">
        <v>0</v>
      </c>
      <c r="AF486" s="180">
        <v>0.16669999999999999</v>
      </c>
      <c r="AG486" s="180">
        <v>0</v>
      </c>
      <c r="AH486" s="180">
        <v>2644.47</v>
      </c>
      <c r="AI486" s="180">
        <v>3279.14</v>
      </c>
      <c r="AJ486" s="180">
        <v>1</v>
      </c>
      <c r="AK486" s="180">
        <v>0.17</v>
      </c>
      <c r="AL486" s="180">
        <v>0</v>
      </c>
      <c r="AM486">
        <v>1</v>
      </c>
    </row>
    <row r="487" spans="1:39" x14ac:dyDescent="0.25">
      <c r="A487" s="180" t="s">
        <v>1834</v>
      </c>
      <c r="B487" s="180">
        <v>1</v>
      </c>
      <c r="C487" s="181">
        <v>46266</v>
      </c>
      <c r="D487" s="180" t="s">
        <v>1409</v>
      </c>
      <c r="E487" s="180">
        <v>8</v>
      </c>
      <c r="F487" s="180" t="s">
        <v>300</v>
      </c>
      <c r="G487" s="180" t="s">
        <v>1720</v>
      </c>
      <c r="H487" s="180">
        <v>1204</v>
      </c>
      <c r="I487" s="180" t="s">
        <v>1721</v>
      </c>
      <c r="J487" s="180">
        <v>1460</v>
      </c>
      <c r="K487" s="180" t="s">
        <v>505</v>
      </c>
      <c r="L487" s="180" t="s">
        <v>506</v>
      </c>
      <c r="M487" s="180"/>
      <c r="N487" s="180"/>
      <c r="O487" s="180"/>
      <c r="P487" s="180"/>
      <c r="Q487" s="180"/>
      <c r="R487" s="180"/>
      <c r="S487" s="180"/>
      <c r="T487" s="180"/>
      <c r="U487" s="180"/>
      <c r="V487" s="180"/>
      <c r="W487" s="180"/>
      <c r="X487" s="180"/>
      <c r="Y487" s="180">
        <v>1369</v>
      </c>
      <c r="Z487" s="180" t="s">
        <v>397</v>
      </c>
      <c r="AA487" s="180" t="s">
        <v>398</v>
      </c>
      <c r="AB487" s="180">
        <v>200896.52900000001</v>
      </c>
      <c r="AC487" s="180">
        <v>249111.71299999999</v>
      </c>
      <c r="AD487" s="180">
        <v>0.05</v>
      </c>
      <c r="AE487" s="180">
        <v>0</v>
      </c>
      <c r="AF487" s="180">
        <v>0.05</v>
      </c>
      <c r="AG487" s="180">
        <v>0</v>
      </c>
      <c r="AH487" s="180">
        <v>10044.83</v>
      </c>
      <c r="AI487" s="180">
        <v>12455.59</v>
      </c>
      <c r="AJ487" s="180">
        <v>1</v>
      </c>
      <c r="AK487" s="180">
        <v>0.05</v>
      </c>
      <c r="AL487" s="180">
        <v>0</v>
      </c>
      <c r="AM487">
        <v>1</v>
      </c>
    </row>
    <row r="488" spans="1:39" x14ac:dyDescent="0.25">
      <c r="A488" s="180" t="s">
        <v>1834</v>
      </c>
      <c r="B488" s="180">
        <v>1</v>
      </c>
      <c r="C488" s="181">
        <v>46266</v>
      </c>
      <c r="D488" s="180" t="s">
        <v>1409</v>
      </c>
      <c r="E488" s="180">
        <v>8</v>
      </c>
      <c r="F488" s="180" t="s">
        <v>300</v>
      </c>
      <c r="G488" s="180" t="s">
        <v>481</v>
      </c>
      <c r="H488" s="180">
        <v>1419</v>
      </c>
      <c r="I488" s="180" t="s">
        <v>482</v>
      </c>
      <c r="J488" s="180">
        <v>1429</v>
      </c>
      <c r="K488" s="180" t="s">
        <v>483</v>
      </c>
      <c r="L488" s="180" t="s">
        <v>484</v>
      </c>
      <c r="M488" s="180"/>
      <c r="N488" s="180"/>
      <c r="O488" s="180"/>
      <c r="P488" s="180"/>
      <c r="Q488" s="180"/>
      <c r="R488" s="180"/>
      <c r="S488" s="180"/>
      <c r="T488" s="180"/>
      <c r="U488" s="180"/>
      <c r="V488" s="180"/>
      <c r="W488" s="180"/>
      <c r="X488" s="180"/>
      <c r="Y488" s="180">
        <v>1374</v>
      </c>
      <c r="Z488" s="180" t="s">
        <v>379</v>
      </c>
      <c r="AA488" s="180" t="s">
        <v>380</v>
      </c>
      <c r="AB488" s="180">
        <v>85264.495999999999</v>
      </c>
      <c r="AC488" s="180">
        <v>105727.976</v>
      </c>
      <c r="AD488" s="180">
        <v>0.16669999999999999</v>
      </c>
      <c r="AE488" s="180">
        <v>0</v>
      </c>
      <c r="AF488" s="180">
        <v>0.16669999999999999</v>
      </c>
      <c r="AG488" s="180">
        <v>0</v>
      </c>
      <c r="AH488" s="180">
        <v>14210.75</v>
      </c>
      <c r="AI488" s="180">
        <v>17621.330000000002</v>
      </c>
      <c r="AJ488" s="180">
        <v>0</v>
      </c>
      <c r="AK488" s="180">
        <v>0</v>
      </c>
      <c r="AL488" s="180">
        <v>0</v>
      </c>
      <c r="AM488">
        <v>1</v>
      </c>
    </row>
    <row r="489" spans="1:39" x14ac:dyDescent="0.25">
      <c r="A489" s="180" t="s">
        <v>1834</v>
      </c>
      <c r="B489" s="180">
        <v>1</v>
      </c>
      <c r="C489" s="181">
        <v>46266</v>
      </c>
      <c r="D489" s="180" t="s">
        <v>1409</v>
      </c>
      <c r="E489" s="180">
        <v>8</v>
      </c>
      <c r="F489" s="180" t="s">
        <v>300</v>
      </c>
      <c r="G489" s="180" t="s">
        <v>1111</v>
      </c>
      <c r="H489" s="180">
        <v>1512</v>
      </c>
      <c r="I489" s="180" t="s">
        <v>1112</v>
      </c>
      <c r="J489" s="180">
        <v>1414</v>
      </c>
      <c r="K489" s="180" t="s">
        <v>415</v>
      </c>
      <c r="L489" s="180" t="s">
        <v>416</v>
      </c>
      <c r="M489" s="180"/>
      <c r="N489" s="180"/>
      <c r="O489" s="180"/>
      <c r="P489" s="180">
        <v>1071</v>
      </c>
      <c r="Q489" s="180" t="s">
        <v>987</v>
      </c>
      <c r="R489" s="180" t="s">
        <v>988</v>
      </c>
      <c r="S489" s="180"/>
      <c r="T489" s="180"/>
      <c r="U489" s="180"/>
      <c r="V489" s="180"/>
      <c r="W489" s="180"/>
      <c r="X489" s="180"/>
      <c r="Y489" s="180">
        <v>1374</v>
      </c>
      <c r="Z489" s="180" t="s">
        <v>379</v>
      </c>
      <c r="AA489" s="180" t="s">
        <v>380</v>
      </c>
      <c r="AB489" s="180">
        <v>41718.186000000002</v>
      </c>
      <c r="AC489" s="180">
        <v>51730.55</v>
      </c>
      <c r="AD489" s="180">
        <v>0.33329999999999999</v>
      </c>
      <c r="AE489" s="180">
        <v>0</v>
      </c>
      <c r="AF489" s="180">
        <v>0.33329999999999999</v>
      </c>
      <c r="AG489" s="180">
        <v>0</v>
      </c>
      <c r="AH489" s="180">
        <v>13906.06</v>
      </c>
      <c r="AI489" s="180">
        <v>17243.52</v>
      </c>
      <c r="AJ489" s="180">
        <v>0</v>
      </c>
      <c r="AK489" s="180">
        <v>0</v>
      </c>
      <c r="AL489" s="180">
        <v>0</v>
      </c>
      <c r="AM489">
        <v>1</v>
      </c>
    </row>
    <row r="490" spans="1:39" x14ac:dyDescent="0.25">
      <c r="A490" s="180" t="s">
        <v>1834</v>
      </c>
      <c r="B490" s="180">
        <v>1</v>
      </c>
      <c r="C490" s="181">
        <v>46266</v>
      </c>
      <c r="D490" s="180" t="s">
        <v>1409</v>
      </c>
      <c r="E490" s="180">
        <v>8</v>
      </c>
      <c r="F490" s="180" t="s">
        <v>300</v>
      </c>
      <c r="G490" s="180" t="s">
        <v>1113</v>
      </c>
      <c r="H490" s="180">
        <v>1513</v>
      </c>
      <c r="I490" s="180" t="s">
        <v>1114</v>
      </c>
      <c r="J490" s="180">
        <v>1414</v>
      </c>
      <c r="K490" s="180" t="s">
        <v>415</v>
      </c>
      <c r="L490" s="180" t="s">
        <v>416</v>
      </c>
      <c r="M490" s="180"/>
      <c r="N490" s="180"/>
      <c r="O490" s="180"/>
      <c r="P490" s="180">
        <v>1071</v>
      </c>
      <c r="Q490" s="180" t="s">
        <v>987</v>
      </c>
      <c r="R490" s="180" t="s">
        <v>988</v>
      </c>
      <c r="S490" s="180"/>
      <c r="T490" s="180"/>
      <c r="U490" s="180"/>
      <c r="V490" s="180"/>
      <c r="W490" s="180"/>
      <c r="X490" s="180"/>
      <c r="Y490" s="180">
        <v>1374</v>
      </c>
      <c r="Z490" s="180" t="s">
        <v>379</v>
      </c>
      <c r="AA490" s="180" t="s">
        <v>380</v>
      </c>
      <c r="AB490" s="180">
        <v>43140.396999999997</v>
      </c>
      <c r="AC490" s="180">
        <v>53846.607000000004</v>
      </c>
      <c r="AD490" s="180">
        <v>0.66669999999999996</v>
      </c>
      <c r="AE490" s="180">
        <v>0</v>
      </c>
      <c r="AF490" s="180">
        <v>0.66669999999999996</v>
      </c>
      <c r="AG490" s="180">
        <v>0</v>
      </c>
      <c r="AH490" s="180">
        <v>28760.26</v>
      </c>
      <c r="AI490" s="180">
        <v>35897.74</v>
      </c>
      <c r="AJ490" s="180">
        <v>3</v>
      </c>
      <c r="AK490" s="180">
        <v>0.22</v>
      </c>
      <c r="AL490" s="180">
        <v>0</v>
      </c>
      <c r="AM490">
        <v>1</v>
      </c>
    </row>
    <row r="491" spans="1:39" x14ac:dyDescent="0.25">
      <c r="A491" s="180" t="s">
        <v>1834</v>
      </c>
      <c r="B491" s="180">
        <v>1</v>
      </c>
      <c r="C491" s="181">
        <v>46266</v>
      </c>
      <c r="D491" s="180" t="s">
        <v>1409</v>
      </c>
      <c r="E491" s="180">
        <v>8</v>
      </c>
      <c r="F491" s="180" t="s">
        <v>300</v>
      </c>
      <c r="G491" s="180" t="s">
        <v>485</v>
      </c>
      <c r="H491" s="180">
        <v>1594</v>
      </c>
      <c r="I491" s="180" t="s">
        <v>486</v>
      </c>
      <c r="J491" s="180">
        <v>1422</v>
      </c>
      <c r="K491" s="180" t="s">
        <v>425</v>
      </c>
      <c r="L491" s="180" t="s">
        <v>426</v>
      </c>
      <c r="M491" s="180"/>
      <c r="N491" s="180"/>
      <c r="O491" s="180"/>
      <c r="P491" s="180">
        <v>1067</v>
      </c>
      <c r="Q491" s="180" t="s">
        <v>427</v>
      </c>
      <c r="R491" s="180" t="s">
        <v>428</v>
      </c>
      <c r="S491" s="180"/>
      <c r="T491" s="180"/>
      <c r="U491" s="180"/>
      <c r="V491" s="180"/>
      <c r="W491" s="180"/>
      <c r="X491" s="180"/>
      <c r="Y491" s="180">
        <v>1373</v>
      </c>
      <c r="Z491" s="180" t="s">
        <v>429</v>
      </c>
      <c r="AA491" s="180" t="s">
        <v>430</v>
      </c>
      <c r="AB491" s="180">
        <v>19041.259999999998</v>
      </c>
      <c r="AC491" s="180">
        <v>23039.912</v>
      </c>
      <c r="AD491" s="180">
        <v>7.4999999999999997E-2</v>
      </c>
      <c r="AE491" s="180">
        <v>0</v>
      </c>
      <c r="AF491" s="180">
        <v>7.4999999999999997E-2</v>
      </c>
      <c r="AG491" s="180">
        <v>0</v>
      </c>
      <c r="AH491" s="180">
        <v>1428.09</v>
      </c>
      <c r="AI491" s="180">
        <v>1727.99</v>
      </c>
      <c r="AJ491" s="180">
        <v>0</v>
      </c>
      <c r="AK491" s="180">
        <v>0</v>
      </c>
      <c r="AL491" s="180">
        <v>0</v>
      </c>
      <c r="AM491">
        <v>1</v>
      </c>
    </row>
    <row r="492" spans="1:39" x14ac:dyDescent="0.25">
      <c r="A492" s="180" t="s">
        <v>1834</v>
      </c>
      <c r="B492" s="180">
        <v>1</v>
      </c>
      <c r="C492" s="181">
        <v>46266</v>
      </c>
      <c r="D492" s="180" t="s">
        <v>1409</v>
      </c>
      <c r="E492" s="180">
        <v>8</v>
      </c>
      <c r="F492" s="180" t="s">
        <v>300</v>
      </c>
      <c r="G492" s="180" t="s">
        <v>487</v>
      </c>
      <c r="H492" s="180">
        <v>1641</v>
      </c>
      <c r="I492" s="180" t="s">
        <v>488</v>
      </c>
      <c r="J492" s="180">
        <v>1064</v>
      </c>
      <c r="K492" s="180" t="s">
        <v>489</v>
      </c>
      <c r="L492" s="180" t="s">
        <v>490</v>
      </c>
      <c r="M492" s="180"/>
      <c r="N492" s="180"/>
      <c r="O492" s="180"/>
      <c r="P492" s="180">
        <v>1066</v>
      </c>
      <c r="Q492" s="180" t="s">
        <v>491</v>
      </c>
      <c r="R492" s="180" t="s">
        <v>492</v>
      </c>
      <c r="S492" s="180"/>
      <c r="T492" s="180"/>
      <c r="U492" s="180"/>
      <c r="V492" s="180"/>
      <c r="W492" s="180"/>
      <c r="X492" s="180"/>
      <c r="Y492" s="180">
        <v>1373</v>
      </c>
      <c r="Z492" s="180" t="s">
        <v>429</v>
      </c>
      <c r="AA492" s="180" t="s">
        <v>430</v>
      </c>
      <c r="AB492" s="180">
        <v>19484.060000000001</v>
      </c>
      <c r="AC492" s="180">
        <v>23575.714</v>
      </c>
      <c r="AD492" s="180">
        <v>-0.15</v>
      </c>
      <c r="AE492" s="180">
        <v>0</v>
      </c>
      <c r="AF492" s="180">
        <v>-0.15</v>
      </c>
      <c r="AG492" s="180">
        <v>0</v>
      </c>
      <c r="AH492" s="180">
        <v>-2922.61</v>
      </c>
      <c r="AI492" s="180">
        <v>-3536.36</v>
      </c>
      <c r="AJ492" s="180">
        <v>0</v>
      </c>
      <c r="AK492" s="180">
        <v>0</v>
      </c>
      <c r="AL492" s="180">
        <v>0</v>
      </c>
      <c r="AM492">
        <v>1</v>
      </c>
    </row>
    <row r="493" spans="1:39" x14ac:dyDescent="0.25">
      <c r="A493" s="180" t="s">
        <v>1834</v>
      </c>
      <c r="B493" s="180">
        <v>1</v>
      </c>
      <c r="C493" s="181">
        <v>46266</v>
      </c>
      <c r="D493" s="180" t="s">
        <v>1409</v>
      </c>
      <c r="E493" s="180">
        <v>8</v>
      </c>
      <c r="F493" s="180" t="s">
        <v>300</v>
      </c>
      <c r="G493" s="180" t="s">
        <v>499</v>
      </c>
      <c r="H493" s="180">
        <v>1646</v>
      </c>
      <c r="I493" s="180" t="s">
        <v>500</v>
      </c>
      <c r="J493" s="180">
        <v>1064</v>
      </c>
      <c r="K493" s="180" t="s">
        <v>489</v>
      </c>
      <c r="L493" s="180" t="s">
        <v>490</v>
      </c>
      <c r="M493" s="180"/>
      <c r="N493" s="180"/>
      <c r="O493" s="180"/>
      <c r="P493" s="180">
        <v>1066</v>
      </c>
      <c r="Q493" s="180" t="s">
        <v>491</v>
      </c>
      <c r="R493" s="180" t="s">
        <v>492</v>
      </c>
      <c r="S493" s="180"/>
      <c r="T493" s="180"/>
      <c r="U493" s="180"/>
      <c r="V493" s="180"/>
      <c r="W493" s="180"/>
      <c r="X493" s="180"/>
      <c r="Y493" s="180">
        <v>1373</v>
      </c>
      <c r="Z493" s="180" t="s">
        <v>429</v>
      </c>
      <c r="AA493" s="180" t="s">
        <v>430</v>
      </c>
      <c r="AB493" s="180">
        <v>23380.87</v>
      </c>
      <c r="AC493" s="180">
        <v>28290.855</v>
      </c>
      <c r="AD493" s="180">
        <v>-0.125</v>
      </c>
      <c r="AE493" s="180">
        <v>0</v>
      </c>
      <c r="AF493" s="180">
        <v>-0.125</v>
      </c>
      <c r="AG493" s="180">
        <v>0</v>
      </c>
      <c r="AH493" s="180">
        <v>-2922.61</v>
      </c>
      <c r="AI493" s="180">
        <v>-3536.36</v>
      </c>
      <c r="AJ493" s="180">
        <v>0</v>
      </c>
      <c r="AK493" s="180">
        <v>0</v>
      </c>
      <c r="AL493" s="180">
        <v>0</v>
      </c>
      <c r="AM493">
        <v>1</v>
      </c>
    </row>
    <row r="494" spans="1:39" x14ac:dyDescent="0.25">
      <c r="A494" s="180" t="s">
        <v>1834</v>
      </c>
      <c r="B494" s="180">
        <v>1</v>
      </c>
      <c r="C494" s="181">
        <v>46266</v>
      </c>
      <c r="D494" s="180" t="s">
        <v>1409</v>
      </c>
      <c r="E494" s="180">
        <v>8</v>
      </c>
      <c r="F494" s="180" t="s">
        <v>300</v>
      </c>
      <c r="G494" s="180" t="s">
        <v>501</v>
      </c>
      <c r="H494" s="180">
        <v>1648</v>
      </c>
      <c r="I494" s="180" t="s">
        <v>502</v>
      </c>
      <c r="J494" s="180">
        <v>1422</v>
      </c>
      <c r="K494" s="180" t="s">
        <v>425</v>
      </c>
      <c r="L494" s="180" t="s">
        <v>426</v>
      </c>
      <c r="M494" s="180"/>
      <c r="N494" s="180"/>
      <c r="O494" s="180"/>
      <c r="P494" s="180">
        <v>1067</v>
      </c>
      <c r="Q494" s="180" t="s">
        <v>427</v>
      </c>
      <c r="R494" s="180" t="s">
        <v>428</v>
      </c>
      <c r="S494" s="180"/>
      <c r="T494" s="180"/>
      <c r="U494" s="180"/>
      <c r="V494" s="180"/>
      <c r="W494" s="180"/>
      <c r="X494" s="180"/>
      <c r="Y494" s="180">
        <v>1373</v>
      </c>
      <c r="Z494" s="180" t="s">
        <v>429</v>
      </c>
      <c r="AA494" s="180" t="s">
        <v>430</v>
      </c>
      <c r="AB494" s="180">
        <v>14280.945</v>
      </c>
      <c r="AC494" s="180">
        <v>17279.934000000001</v>
      </c>
      <c r="AD494" s="180">
        <v>7.4999999999999997E-2</v>
      </c>
      <c r="AE494" s="180">
        <v>2.5000000000000001E-2</v>
      </c>
      <c r="AF494" s="180">
        <v>0.1</v>
      </c>
      <c r="AG494" s="180">
        <v>0</v>
      </c>
      <c r="AH494" s="180">
        <v>1428.09</v>
      </c>
      <c r="AI494" s="180">
        <v>1727.99</v>
      </c>
      <c r="AJ494" s="180">
        <v>0</v>
      </c>
      <c r="AK494" s="180">
        <v>0</v>
      </c>
      <c r="AL494" s="180">
        <v>0</v>
      </c>
      <c r="AM494">
        <v>1</v>
      </c>
    </row>
    <row r="495" spans="1:39" x14ac:dyDescent="0.25">
      <c r="A495" s="180" t="s">
        <v>1834</v>
      </c>
      <c r="B495" s="180">
        <v>1</v>
      </c>
      <c r="C495" s="181">
        <v>46266</v>
      </c>
      <c r="D495" s="180" t="s">
        <v>1409</v>
      </c>
      <c r="E495" s="180">
        <v>8</v>
      </c>
      <c r="F495" s="180" t="s">
        <v>300</v>
      </c>
      <c r="G495" s="180" t="s">
        <v>1119</v>
      </c>
      <c r="H495" s="180">
        <v>1843</v>
      </c>
      <c r="I495" s="180" t="s">
        <v>1120</v>
      </c>
      <c r="J495" s="180">
        <v>1472</v>
      </c>
      <c r="K495" s="180" t="s">
        <v>1121</v>
      </c>
      <c r="L495" s="180" t="s">
        <v>1122</v>
      </c>
      <c r="M495" s="180"/>
      <c r="N495" s="180"/>
      <c r="O495" s="180"/>
      <c r="P495" s="180">
        <v>1105</v>
      </c>
      <c r="Q495" s="180" t="s">
        <v>1123</v>
      </c>
      <c r="R495" s="180" t="s">
        <v>1124</v>
      </c>
      <c r="S495" s="180"/>
      <c r="T495" s="180"/>
      <c r="U495" s="180"/>
      <c r="V495" s="180"/>
      <c r="W495" s="180"/>
      <c r="X495" s="180"/>
      <c r="Y495" s="180">
        <v>1374</v>
      </c>
      <c r="Z495" s="180" t="s">
        <v>379</v>
      </c>
      <c r="AA495" s="180" t="s">
        <v>380</v>
      </c>
      <c r="AB495" s="180">
        <v>26830.799999999999</v>
      </c>
      <c r="AC495" s="180">
        <v>33270.192000000003</v>
      </c>
      <c r="AD495" s="180">
        <v>0.16669999999999999</v>
      </c>
      <c r="AE495" s="180">
        <v>0</v>
      </c>
      <c r="AF495" s="180">
        <v>0.16669999999999999</v>
      </c>
      <c r="AG495" s="180">
        <v>0</v>
      </c>
      <c r="AH495" s="180">
        <v>4471.8</v>
      </c>
      <c r="AI495" s="180">
        <v>5545.03</v>
      </c>
      <c r="AJ495" s="180">
        <v>1</v>
      </c>
      <c r="AK495" s="180">
        <v>0.17</v>
      </c>
      <c r="AL495" s="180">
        <v>0</v>
      </c>
      <c r="AM495">
        <v>1</v>
      </c>
    </row>
    <row r="496" spans="1:39" x14ac:dyDescent="0.25">
      <c r="A496" s="180" t="s">
        <v>1834</v>
      </c>
      <c r="B496" s="180">
        <v>1</v>
      </c>
      <c r="C496" s="181">
        <v>46266</v>
      </c>
      <c r="D496" s="180" t="s">
        <v>1409</v>
      </c>
      <c r="E496" s="180">
        <v>8</v>
      </c>
      <c r="F496" s="180" t="s">
        <v>300</v>
      </c>
      <c r="G496" s="180" t="s">
        <v>511</v>
      </c>
      <c r="H496" s="180">
        <v>1870</v>
      </c>
      <c r="I496" s="180" t="s">
        <v>512</v>
      </c>
      <c r="J496" s="180">
        <v>1351</v>
      </c>
      <c r="K496" s="180" t="s">
        <v>513</v>
      </c>
      <c r="L496" s="180" t="s">
        <v>514</v>
      </c>
      <c r="M496" s="180"/>
      <c r="N496" s="180"/>
      <c r="O496" s="180"/>
      <c r="P496" s="180">
        <v>1141</v>
      </c>
      <c r="Q496" s="180" t="s">
        <v>515</v>
      </c>
      <c r="R496" s="180" t="s">
        <v>516</v>
      </c>
      <c r="S496" s="180"/>
      <c r="T496" s="180"/>
      <c r="U496" s="180"/>
      <c r="V496" s="180"/>
      <c r="W496" s="180"/>
      <c r="X496" s="180"/>
      <c r="Y496" s="180">
        <v>1372</v>
      </c>
      <c r="Z496" s="180" t="s">
        <v>389</v>
      </c>
      <c r="AA496" s="180" t="s">
        <v>390</v>
      </c>
      <c r="AB496" s="180">
        <v>264368.62</v>
      </c>
      <c r="AC496" s="180">
        <v>327817.09399999998</v>
      </c>
      <c r="AD496" s="180">
        <v>4.1700000000000001E-2</v>
      </c>
      <c r="AE496" s="180">
        <v>0</v>
      </c>
      <c r="AF496" s="180">
        <v>4.1700000000000001E-2</v>
      </c>
      <c r="AG496" s="180">
        <v>0</v>
      </c>
      <c r="AH496" s="180">
        <v>11015.36</v>
      </c>
      <c r="AI496" s="180">
        <v>13659.05</v>
      </c>
      <c r="AJ496" s="180">
        <v>0</v>
      </c>
      <c r="AK496" s="180">
        <v>0</v>
      </c>
      <c r="AL496" s="180">
        <v>0</v>
      </c>
      <c r="AM496">
        <v>1</v>
      </c>
    </row>
    <row r="497" spans="1:39" x14ac:dyDescent="0.25">
      <c r="A497" s="180" t="s">
        <v>1834</v>
      </c>
      <c r="B497" s="180">
        <v>1</v>
      </c>
      <c r="C497" s="181">
        <v>46266</v>
      </c>
      <c r="D497" s="180" t="s">
        <v>1409</v>
      </c>
      <c r="E497" s="180">
        <v>8</v>
      </c>
      <c r="F497" s="180" t="s">
        <v>300</v>
      </c>
      <c r="G497" s="180" t="s">
        <v>533</v>
      </c>
      <c r="H497" s="180">
        <v>1971</v>
      </c>
      <c r="I497" s="180" t="s">
        <v>534</v>
      </c>
      <c r="J497" s="180">
        <v>1204</v>
      </c>
      <c r="K497" s="180" t="s">
        <v>535</v>
      </c>
      <c r="L497" s="180" t="s">
        <v>536</v>
      </c>
      <c r="M497" s="180"/>
      <c r="N497" s="180"/>
      <c r="O497" s="180"/>
      <c r="P497" s="180"/>
      <c r="Q497" s="180"/>
      <c r="R497" s="180"/>
      <c r="S497" s="180"/>
      <c r="T497" s="180"/>
      <c r="U497" s="180"/>
      <c r="V497" s="180"/>
      <c r="W497" s="180"/>
      <c r="X497" s="180"/>
      <c r="Y497" s="180">
        <v>1372</v>
      </c>
      <c r="Z497" s="180" t="s">
        <v>389</v>
      </c>
      <c r="AA497" s="180" t="s">
        <v>390</v>
      </c>
      <c r="AB497" s="180">
        <v>196001.139</v>
      </c>
      <c r="AC497" s="180">
        <v>237161.37400000001</v>
      </c>
      <c r="AD497" s="180">
        <v>7.1400000000000005E-2</v>
      </c>
      <c r="AE497" s="180">
        <v>0</v>
      </c>
      <c r="AF497" s="180">
        <v>7.1400000000000005E-2</v>
      </c>
      <c r="AG497" s="180">
        <v>0</v>
      </c>
      <c r="AH497" s="180">
        <v>14000.08</v>
      </c>
      <c r="AI497" s="180">
        <v>16940.099999999999</v>
      </c>
      <c r="AJ497" s="180">
        <v>1</v>
      </c>
      <c r="AK497" s="180">
        <v>7.0000000000000007E-2</v>
      </c>
      <c r="AL497" s="180">
        <v>0</v>
      </c>
      <c r="AM497">
        <v>1</v>
      </c>
    </row>
    <row r="498" spans="1:39" x14ac:dyDescent="0.25">
      <c r="A498" s="180" t="s">
        <v>1834</v>
      </c>
      <c r="B498" s="180">
        <v>1</v>
      </c>
      <c r="C498" s="181">
        <v>46266</v>
      </c>
      <c r="D498" s="180" t="s">
        <v>1409</v>
      </c>
      <c r="E498" s="180">
        <v>8</v>
      </c>
      <c r="F498" s="180" t="s">
        <v>300</v>
      </c>
      <c r="G498" s="180" t="s">
        <v>561</v>
      </c>
      <c r="H498" s="180">
        <v>3237</v>
      </c>
      <c r="I498" s="180" t="s">
        <v>562</v>
      </c>
      <c r="J498" s="180">
        <v>1477</v>
      </c>
      <c r="K498" s="180" t="s">
        <v>555</v>
      </c>
      <c r="L498" s="180" t="s">
        <v>556</v>
      </c>
      <c r="M498" s="180"/>
      <c r="N498" s="180"/>
      <c r="O498" s="180"/>
      <c r="P498" s="180">
        <v>1093</v>
      </c>
      <c r="Q498" s="180" t="s">
        <v>563</v>
      </c>
      <c r="R498" s="180" t="s">
        <v>564</v>
      </c>
      <c r="S498" s="180"/>
      <c r="T498" s="180"/>
      <c r="U498" s="180"/>
      <c r="V498" s="180"/>
      <c r="W498" s="180"/>
      <c r="X498" s="180"/>
      <c r="Y498" s="180">
        <v>1373</v>
      </c>
      <c r="Z498" s="180" t="s">
        <v>429</v>
      </c>
      <c r="AA498" s="180" t="s">
        <v>430</v>
      </c>
      <c r="AB498" s="180">
        <v>99171.237999999998</v>
      </c>
      <c r="AC498" s="180">
        <v>121452.776</v>
      </c>
      <c r="AD498" s="180">
        <v>0.16669999999999999</v>
      </c>
      <c r="AE498" s="180">
        <v>0</v>
      </c>
      <c r="AF498" s="180">
        <v>0.16669999999999999</v>
      </c>
      <c r="AG498" s="180">
        <v>0</v>
      </c>
      <c r="AH498" s="180">
        <v>16528.54</v>
      </c>
      <c r="AI498" s="180">
        <v>20242.13</v>
      </c>
      <c r="AJ498" s="180">
        <v>0</v>
      </c>
      <c r="AK498" s="180">
        <v>0</v>
      </c>
      <c r="AL498" s="180">
        <v>0</v>
      </c>
      <c r="AM498">
        <v>1</v>
      </c>
    </row>
    <row r="499" spans="1:39" x14ac:dyDescent="0.25">
      <c r="A499" s="180" t="s">
        <v>1834</v>
      </c>
      <c r="B499" s="180">
        <v>1</v>
      </c>
      <c r="C499" s="181">
        <v>46266</v>
      </c>
      <c r="D499" s="180" t="s">
        <v>1409</v>
      </c>
      <c r="E499" s="180">
        <v>8</v>
      </c>
      <c r="F499" s="180" t="s">
        <v>300</v>
      </c>
      <c r="G499" s="180" t="s">
        <v>565</v>
      </c>
      <c r="H499" s="180">
        <v>3238</v>
      </c>
      <c r="I499" s="180" t="s">
        <v>566</v>
      </c>
      <c r="J499" s="180">
        <v>1477</v>
      </c>
      <c r="K499" s="180" t="s">
        <v>555</v>
      </c>
      <c r="L499" s="180" t="s">
        <v>556</v>
      </c>
      <c r="M499" s="180"/>
      <c r="N499" s="180"/>
      <c r="O499" s="180"/>
      <c r="P499" s="180">
        <v>1093</v>
      </c>
      <c r="Q499" s="180" t="s">
        <v>563</v>
      </c>
      <c r="R499" s="180" t="s">
        <v>564</v>
      </c>
      <c r="S499" s="180"/>
      <c r="T499" s="180"/>
      <c r="U499" s="180"/>
      <c r="V499" s="180"/>
      <c r="W499" s="180"/>
      <c r="X499" s="180"/>
      <c r="Y499" s="180">
        <v>1373</v>
      </c>
      <c r="Z499" s="180" t="s">
        <v>429</v>
      </c>
      <c r="AA499" s="180" t="s">
        <v>430</v>
      </c>
      <c r="AB499" s="180">
        <v>98442.634000000005</v>
      </c>
      <c r="AC499" s="180">
        <v>121421.857</v>
      </c>
      <c r="AD499" s="180">
        <v>0.41670000000000001</v>
      </c>
      <c r="AE499" s="180">
        <v>0</v>
      </c>
      <c r="AF499" s="180">
        <v>0.41670000000000001</v>
      </c>
      <c r="AG499" s="180">
        <v>0</v>
      </c>
      <c r="AH499" s="180">
        <v>41017.760000000002</v>
      </c>
      <c r="AI499" s="180">
        <v>50592.44</v>
      </c>
      <c r="AJ499" s="180">
        <v>1</v>
      </c>
      <c r="AK499" s="180">
        <v>0.42</v>
      </c>
      <c r="AL499" s="180">
        <v>0</v>
      </c>
      <c r="AM499">
        <v>1</v>
      </c>
    </row>
    <row r="500" spans="1:39" x14ac:dyDescent="0.25">
      <c r="A500" s="180" t="s">
        <v>1834</v>
      </c>
      <c r="B500" s="180">
        <v>1</v>
      </c>
      <c r="C500" s="181">
        <v>46266</v>
      </c>
      <c r="D500" s="180" t="s">
        <v>1409</v>
      </c>
      <c r="E500" s="180">
        <v>8</v>
      </c>
      <c r="F500" s="180" t="s">
        <v>300</v>
      </c>
      <c r="G500" s="180" t="s">
        <v>567</v>
      </c>
      <c r="H500" s="180">
        <v>3239</v>
      </c>
      <c r="I500" s="180" t="s">
        <v>568</v>
      </c>
      <c r="J500" s="180">
        <v>1477</v>
      </c>
      <c r="K500" s="180" t="s">
        <v>555</v>
      </c>
      <c r="L500" s="180" t="s">
        <v>556</v>
      </c>
      <c r="M500" s="180"/>
      <c r="N500" s="180"/>
      <c r="O500" s="180"/>
      <c r="P500" s="180">
        <v>1093</v>
      </c>
      <c r="Q500" s="180" t="s">
        <v>563</v>
      </c>
      <c r="R500" s="180" t="s">
        <v>564</v>
      </c>
      <c r="S500" s="180"/>
      <c r="T500" s="180"/>
      <c r="U500" s="180"/>
      <c r="V500" s="180"/>
      <c r="W500" s="180"/>
      <c r="X500" s="180"/>
      <c r="Y500" s="180">
        <v>1373</v>
      </c>
      <c r="Z500" s="180" t="s">
        <v>429</v>
      </c>
      <c r="AA500" s="180" t="s">
        <v>430</v>
      </c>
      <c r="AB500" s="180">
        <v>97956.899000000005</v>
      </c>
      <c r="AC500" s="180">
        <v>121466.54</v>
      </c>
      <c r="AD500" s="180">
        <v>8.3299999999999999E-2</v>
      </c>
      <c r="AE500" s="180">
        <v>0</v>
      </c>
      <c r="AF500" s="180">
        <v>8.3299999999999999E-2</v>
      </c>
      <c r="AG500" s="180">
        <v>0</v>
      </c>
      <c r="AH500" s="180">
        <v>8163.07</v>
      </c>
      <c r="AI500" s="180">
        <v>10122.209999999999</v>
      </c>
      <c r="AJ500" s="180">
        <v>0</v>
      </c>
      <c r="AK500" s="180">
        <v>0</v>
      </c>
      <c r="AL500" s="180">
        <v>0</v>
      </c>
      <c r="AM500">
        <v>1</v>
      </c>
    </row>
    <row r="501" spans="1:39" x14ac:dyDescent="0.25">
      <c r="A501" s="180" t="s">
        <v>1834</v>
      </c>
      <c r="B501" s="180">
        <v>1</v>
      </c>
      <c r="C501" s="181">
        <v>46266</v>
      </c>
      <c r="D501" s="180" t="s">
        <v>1409</v>
      </c>
      <c r="E501" s="180">
        <v>8</v>
      </c>
      <c r="F501" s="180" t="s">
        <v>300</v>
      </c>
      <c r="G501" s="180" t="s">
        <v>1758</v>
      </c>
      <c r="H501" s="180">
        <v>3626</v>
      </c>
      <c r="I501" s="180" t="s">
        <v>1759</v>
      </c>
      <c r="J501" s="180">
        <v>1187</v>
      </c>
      <c r="K501" s="180" t="s">
        <v>1696</v>
      </c>
      <c r="L501" s="180" t="s">
        <v>1697</v>
      </c>
      <c r="M501" s="180"/>
      <c r="N501" s="180"/>
      <c r="O501" s="180"/>
      <c r="P501" s="180"/>
      <c r="Q501" s="180"/>
      <c r="R501" s="180"/>
      <c r="S501" s="180"/>
      <c r="T501" s="180"/>
      <c r="U501" s="180"/>
      <c r="V501" s="180"/>
      <c r="W501" s="180"/>
      <c r="X501" s="180"/>
      <c r="Y501" s="180">
        <v>1374</v>
      </c>
      <c r="Z501" s="180" t="s">
        <v>379</v>
      </c>
      <c r="AA501" s="180" t="s">
        <v>380</v>
      </c>
      <c r="AB501" s="180">
        <v>69835.289999999994</v>
      </c>
      <c r="AC501" s="180">
        <v>86595.767000000007</v>
      </c>
      <c r="AD501" s="180">
        <v>8.3299999999999999E-2</v>
      </c>
      <c r="AE501" s="180">
        <v>0</v>
      </c>
      <c r="AF501" s="180">
        <v>8.3299999999999999E-2</v>
      </c>
      <c r="AG501" s="180">
        <v>0</v>
      </c>
      <c r="AH501" s="180">
        <v>5819.61</v>
      </c>
      <c r="AI501" s="180">
        <v>7216.31</v>
      </c>
      <c r="AJ501" s="180">
        <v>0</v>
      </c>
      <c r="AK501" s="180">
        <v>0</v>
      </c>
      <c r="AL501" s="180">
        <v>0</v>
      </c>
      <c r="AM501">
        <v>1</v>
      </c>
    </row>
    <row r="502" spans="1:39" x14ac:dyDescent="0.25">
      <c r="A502" s="180" t="s">
        <v>1834</v>
      </c>
      <c r="B502" s="180">
        <v>1</v>
      </c>
      <c r="C502" s="181">
        <v>46266</v>
      </c>
      <c r="D502" s="180" t="s">
        <v>1409</v>
      </c>
      <c r="E502" s="180">
        <v>8</v>
      </c>
      <c r="F502" s="180" t="s">
        <v>300</v>
      </c>
      <c r="G502" s="180" t="s">
        <v>585</v>
      </c>
      <c r="H502" s="180">
        <v>3994</v>
      </c>
      <c r="I502" s="180" t="s">
        <v>586</v>
      </c>
      <c r="J502" s="180"/>
      <c r="K502" s="180"/>
      <c r="L502" s="180"/>
      <c r="M502" s="180"/>
      <c r="N502" s="180"/>
      <c r="O502" s="180"/>
      <c r="P502" s="180"/>
      <c r="Q502" s="180"/>
      <c r="R502" s="180"/>
      <c r="S502" s="180"/>
      <c r="T502" s="180"/>
      <c r="U502" s="180"/>
      <c r="V502" s="180"/>
      <c r="W502" s="180"/>
      <c r="X502" s="180"/>
      <c r="Y502" s="180">
        <v>1373</v>
      </c>
      <c r="Z502" s="180" t="s">
        <v>429</v>
      </c>
      <c r="AA502" s="180" t="s">
        <v>430</v>
      </c>
      <c r="AB502" s="180">
        <v>60002.6</v>
      </c>
      <c r="AC502" s="180">
        <v>74403.224000000002</v>
      </c>
      <c r="AD502" s="180">
        <v>8.3299999999999999E-2</v>
      </c>
      <c r="AE502" s="180">
        <v>1.67E-2</v>
      </c>
      <c r="AF502" s="180">
        <v>0.1</v>
      </c>
      <c r="AG502" s="180">
        <v>0</v>
      </c>
      <c r="AH502" s="180">
        <v>6000.26</v>
      </c>
      <c r="AI502" s="180">
        <v>7440.32</v>
      </c>
      <c r="AJ502" s="180">
        <v>0</v>
      </c>
      <c r="AK502" s="180">
        <v>0</v>
      </c>
      <c r="AL502" s="180">
        <v>0</v>
      </c>
      <c r="AM502">
        <v>1</v>
      </c>
    </row>
    <row r="503" spans="1:39" x14ac:dyDescent="0.25">
      <c r="A503" s="180" t="s">
        <v>1834</v>
      </c>
      <c r="B503" s="180">
        <v>1</v>
      </c>
      <c r="C503" s="181">
        <v>46266</v>
      </c>
      <c r="D503" s="180" t="s">
        <v>1409</v>
      </c>
      <c r="E503" s="180">
        <v>8</v>
      </c>
      <c r="F503" s="180" t="s">
        <v>300</v>
      </c>
      <c r="G503" s="180" t="s">
        <v>609</v>
      </c>
      <c r="H503" s="180">
        <v>4446</v>
      </c>
      <c r="I503" s="180" t="s">
        <v>610</v>
      </c>
      <c r="J503" s="180">
        <v>1420</v>
      </c>
      <c r="K503" s="180" t="s">
        <v>611</v>
      </c>
      <c r="L503" s="180" t="s">
        <v>612</v>
      </c>
      <c r="M503" s="180"/>
      <c r="N503" s="180"/>
      <c r="O503" s="180"/>
      <c r="P503" s="180"/>
      <c r="Q503" s="180"/>
      <c r="R503" s="180"/>
      <c r="S503" s="180"/>
      <c r="T503" s="180"/>
      <c r="U503" s="180"/>
      <c r="V503" s="180"/>
      <c r="W503" s="180"/>
      <c r="X503" s="180"/>
      <c r="Y503" s="180">
        <v>1373</v>
      </c>
      <c r="Z503" s="180" t="s">
        <v>429</v>
      </c>
      <c r="AA503" s="180" t="s">
        <v>430</v>
      </c>
      <c r="AB503" s="180">
        <v>20671.05</v>
      </c>
      <c r="AC503" s="180">
        <v>25011.968000000001</v>
      </c>
      <c r="AD503" s="180">
        <v>0.1875</v>
      </c>
      <c r="AE503" s="180">
        <v>0</v>
      </c>
      <c r="AF503" s="180">
        <v>0.1875</v>
      </c>
      <c r="AG503" s="180">
        <v>0</v>
      </c>
      <c r="AH503" s="180">
        <v>3875.82</v>
      </c>
      <c r="AI503" s="180">
        <v>4689.74</v>
      </c>
      <c r="AJ503" s="180">
        <v>0</v>
      </c>
      <c r="AK503" s="180">
        <v>0</v>
      </c>
      <c r="AL503" s="180">
        <v>0</v>
      </c>
      <c r="AM503">
        <v>1</v>
      </c>
    </row>
    <row r="504" spans="1:39" x14ac:dyDescent="0.25">
      <c r="A504" s="180" t="s">
        <v>1834</v>
      </c>
      <c r="B504" s="180">
        <v>1</v>
      </c>
      <c r="C504" s="181">
        <v>46266</v>
      </c>
      <c r="D504" s="180" t="s">
        <v>1409</v>
      </c>
      <c r="E504" s="180">
        <v>8</v>
      </c>
      <c r="F504" s="180" t="s">
        <v>300</v>
      </c>
      <c r="G504" s="180" t="s">
        <v>637</v>
      </c>
      <c r="H504" s="180">
        <v>4828</v>
      </c>
      <c r="I504" s="180" t="s">
        <v>638</v>
      </c>
      <c r="J504" s="180">
        <v>1413</v>
      </c>
      <c r="K504" s="180" t="s">
        <v>377</v>
      </c>
      <c r="L504" s="180" t="s">
        <v>378</v>
      </c>
      <c r="M504" s="180"/>
      <c r="N504" s="180"/>
      <c r="O504" s="180"/>
      <c r="P504" s="180">
        <v>1069</v>
      </c>
      <c r="Q504" s="180" t="s">
        <v>383</v>
      </c>
      <c r="R504" s="180" t="s">
        <v>384</v>
      </c>
      <c r="S504" s="180"/>
      <c r="T504" s="180"/>
      <c r="U504" s="180"/>
      <c r="V504" s="180"/>
      <c r="W504" s="180"/>
      <c r="X504" s="180"/>
      <c r="Y504" s="180">
        <v>1374</v>
      </c>
      <c r="Z504" s="180" t="s">
        <v>379</v>
      </c>
      <c r="AA504" s="180" t="s">
        <v>380</v>
      </c>
      <c r="AB504" s="180">
        <v>77698.627999999997</v>
      </c>
      <c r="AC504" s="180">
        <v>96346.304000000004</v>
      </c>
      <c r="AD504" s="180">
        <v>0.2</v>
      </c>
      <c r="AE504" s="180">
        <v>0</v>
      </c>
      <c r="AF504" s="180">
        <v>0.2</v>
      </c>
      <c r="AG504" s="180">
        <v>0</v>
      </c>
      <c r="AH504" s="180">
        <v>15539.73</v>
      </c>
      <c r="AI504" s="180">
        <v>19269.259999999998</v>
      </c>
      <c r="AJ504" s="180">
        <v>0</v>
      </c>
      <c r="AK504" s="180">
        <v>0</v>
      </c>
      <c r="AL504" s="180">
        <v>0</v>
      </c>
      <c r="AM504">
        <v>1</v>
      </c>
    </row>
    <row r="505" spans="1:39" x14ac:dyDescent="0.25">
      <c r="A505" s="180" t="s">
        <v>1834</v>
      </c>
      <c r="B505" s="180">
        <v>1</v>
      </c>
      <c r="C505" s="181">
        <v>46266</v>
      </c>
      <c r="D505" s="180" t="s">
        <v>1409</v>
      </c>
      <c r="E505" s="180">
        <v>8</v>
      </c>
      <c r="F505" s="180" t="s">
        <v>300</v>
      </c>
      <c r="G505" s="180" t="s">
        <v>639</v>
      </c>
      <c r="H505" s="180">
        <v>4940</v>
      </c>
      <c r="I505" s="180" t="s">
        <v>640</v>
      </c>
      <c r="J505" s="180"/>
      <c r="K505" s="180"/>
      <c r="L505" s="180"/>
      <c r="M505" s="180"/>
      <c r="N505" s="180"/>
      <c r="O505" s="180"/>
      <c r="P505" s="180">
        <v>1085</v>
      </c>
      <c r="Q505" s="180" t="s">
        <v>641</v>
      </c>
      <c r="R505" s="180" t="s">
        <v>642</v>
      </c>
      <c r="S505" s="180"/>
      <c r="T505" s="180"/>
      <c r="U505" s="180"/>
      <c r="V505" s="180"/>
      <c r="W505" s="180"/>
      <c r="X505" s="180"/>
      <c r="Y505" s="180">
        <v>1373</v>
      </c>
      <c r="Z505" s="180" t="s">
        <v>429</v>
      </c>
      <c r="AA505" s="180" t="s">
        <v>430</v>
      </c>
      <c r="AB505" s="180">
        <v>16130.36</v>
      </c>
      <c r="AC505" s="180">
        <v>19517.734</v>
      </c>
      <c r="AD505" s="180">
        <v>0.2</v>
      </c>
      <c r="AE505" s="180">
        <v>0</v>
      </c>
      <c r="AF505" s="180">
        <v>0.2</v>
      </c>
      <c r="AG505" s="180">
        <v>0</v>
      </c>
      <c r="AH505" s="180">
        <v>3226.07</v>
      </c>
      <c r="AI505" s="180">
        <v>3903.55</v>
      </c>
      <c r="AJ505" s="180">
        <v>0</v>
      </c>
      <c r="AK505" s="180">
        <v>0</v>
      </c>
      <c r="AL505" s="180">
        <v>0</v>
      </c>
      <c r="AM505">
        <v>1</v>
      </c>
    </row>
    <row r="506" spans="1:39" x14ac:dyDescent="0.25">
      <c r="A506" s="180" t="s">
        <v>1834</v>
      </c>
      <c r="B506" s="180">
        <v>1</v>
      </c>
      <c r="C506" s="181">
        <v>46266</v>
      </c>
      <c r="D506" s="180" t="s">
        <v>1409</v>
      </c>
      <c r="E506" s="180">
        <v>8</v>
      </c>
      <c r="F506" s="180" t="s">
        <v>300</v>
      </c>
      <c r="G506" s="180" t="s">
        <v>643</v>
      </c>
      <c r="H506" s="180">
        <v>4941</v>
      </c>
      <c r="I506" s="180" t="s">
        <v>644</v>
      </c>
      <c r="J506" s="180"/>
      <c r="K506" s="180"/>
      <c r="L506" s="180"/>
      <c r="M506" s="180"/>
      <c r="N506" s="180"/>
      <c r="O506" s="180"/>
      <c r="P506" s="180">
        <v>1085</v>
      </c>
      <c r="Q506" s="180" t="s">
        <v>641</v>
      </c>
      <c r="R506" s="180" t="s">
        <v>642</v>
      </c>
      <c r="S506" s="180"/>
      <c r="T506" s="180"/>
      <c r="U506" s="180"/>
      <c r="V506" s="180"/>
      <c r="W506" s="180"/>
      <c r="X506" s="180"/>
      <c r="Y506" s="180">
        <v>1373</v>
      </c>
      <c r="Z506" s="180" t="s">
        <v>429</v>
      </c>
      <c r="AA506" s="180" t="s">
        <v>430</v>
      </c>
      <c r="AB506" s="180">
        <v>16130.36</v>
      </c>
      <c r="AC506" s="180">
        <v>19517.734</v>
      </c>
      <c r="AD506" s="180">
        <v>0.6</v>
      </c>
      <c r="AE506" s="180">
        <v>0</v>
      </c>
      <c r="AF506" s="180">
        <v>0.6</v>
      </c>
      <c r="AG506" s="180">
        <v>0</v>
      </c>
      <c r="AH506" s="180">
        <v>9678.2199999999993</v>
      </c>
      <c r="AI506" s="180">
        <v>11710.64</v>
      </c>
      <c r="AJ506" s="180">
        <v>0</v>
      </c>
      <c r="AK506" s="180">
        <v>0</v>
      </c>
      <c r="AL506" s="180">
        <v>0</v>
      </c>
      <c r="AM506">
        <v>1</v>
      </c>
    </row>
    <row r="507" spans="1:39" x14ac:dyDescent="0.25">
      <c r="A507" s="180" t="s">
        <v>1834</v>
      </c>
      <c r="B507" s="180">
        <v>1</v>
      </c>
      <c r="C507" s="181">
        <v>46266</v>
      </c>
      <c r="D507" s="180" t="s">
        <v>1409</v>
      </c>
      <c r="E507" s="180">
        <v>8</v>
      </c>
      <c r="F507" s="180" t="s">
        <v>300</v>
      </c>
      <c r="G507" s="180" t="s">
        <v>651</v>
      </c>
      <c r="H507" s="180">
        <v>4981</v>
      </c>
      <c r="I507" s="180" t="s">
        <v>652</v>
      </c>
      <c r="J507" s="180"/>
      <c r="K507" s="180"/>
      <c r="L507" s="180"/>
      <c r="M507" s="180"/>
      <c r="N507" s="180"/>
      <c r="O507" s="180"/>
      <c r="P507" s="180">
        <v>1085</v>
      </c>
      <c r="Q507" s="180" t="s">
        <v>641</v>
      </c>
      <c r="R507" s="180" t="s">
        <v>642</v>
      </c>
      <c r="S507" s="180"/>
      <c r="T507" s="180"/>
      <c r="U507" s="180"/>
      <c r="V507" s="180"/>
      <c r="W507" s="180"/>
      <c r="X507" s="180"/>
      <c r="Y507" s="180">
        <v>1373</v>
      </c>
      <c r="Z507" s="180" t="s">
        <v>429</v>
      </c>
      <c r="AA507" s="180" t="s">
        <v>430</v>
      </c>
      <c r="AB507" s="180">
        <v>16130.36</v>
      </c>
      <c r="AC507" s="180">
        <v>19517.734</v>
      </c>
      <c r="AD507" s="180">
        <v>0.2</v>
      </c>
      <c r="AE507" s="180">
        <v>0</v>
      </c>
      <c r="AF507" s="180">
        <v>0.2</v>
      </c>
      <c r="AG507" s="180">
        <v>0</v>
      </c>
      <c r="AH507" s="180">
        <v>3226.07</v>
      </c>
      <c r="AI507" s="180">
        <v>3903.55</v>
      </c>
      <c r="AJ507" s="180">
        <v>0</v>
      </c>
      <c r="AK507" s="180">
        <v>0</v>
      </c>
      <c r="AL507" s="180">
        <v>0</v>
      </c>
      <c r="AM507">
        <v>1</v>
      </c>
    </row>
    <row r="508" spans="1:39" x14ac:dyDescent="0.25">
      <c r="A508" s="180" t="s">
        <v>1834</v>
      </c>
      <c r="B508" s="180">
        <v>1</v>
      </c>
      <c r="C508" s="181">
        <v>46266</v>
      </c>
      <c r="D508" s="180" t="s">
        <v>1409</v>
      </c>
      <c r="E508" s="180">
        <v>8</v>
      </c>
      <c r="F508" s="180" t="s">
        <v>300</v>
      </c>
      <c r="G508" s="180" t="s">
        <v>653</v>
      </c>
      <c r="H508" s="180">
        <v>5002</v>
      </c>
      <c r="I508" s="180" t="s">
        <v>654</v>
      </c>
      <c r="J508" s="180"/>
      <c r="K508" s="180"/>
      <c r="L508" s="180"/>
      <c r="M508" s="180"/>
      <c r="N508" s="180"/>
      <c r="O508" s="180"/>
      <c r="P508" s="180">
        <v>1085</v>
      </c>
      <c r="Q508" s="180" t="s">
        <v>641</v>
      </c>
      <c r="R508" s="180" t="s">
        <v>642</v>
      </c>
      <c r="S508" s="180"/>
      <c r="T508" s="180"/>
      <c r="U508" s="180"/>
      <c r="V508" s="180"/>
      <c r="W508" s="180"/>
      <c r="X508" s="180"/>
      <c r="Y508" s="180">
        <v>1373</v>
      </c>
      <c r="Z508" s="180" t="s">
        <v>429</v>
      </c>
      <c r="AA508" s="180" t="s">
        <v>430</v>
      </c>
      <c r="AB508" s="180">
        <v>16130.36</v>
      </c>
      <c r="AC508" s="180">
        <v>19517.736000000001</v>
      </c>
      <c r="AD508" s="180">
        <v>0.5</v>
      </c>
      <c r="AE508" s="180">
        <v>0</v>
      </c>
      <c r="AF508" s="180">
        <v>0.5</v>
      </c>
      <c r="AG508" s="180">
        <v>0</v>
      </c>
      <c r="AH508" s="180">
        <v>8065.18</v>
      </c>
      <c r="AI508" s="180">
        <v>9758.8700000000008</v>
      </c>
      <c r="AJ508" s="180">
        <v>0</v>
      </c>
      <c r="AK508" s="180">
        <v>0</v>
      </c>
      <c r="AL508" s="180">
        <v>0</v>
      </c>
      <c r="AM508">
        <v>1</v>
      </c>
    </row>
    <row r="509" spans="1:39" x14ac:dyDescent="0.25">
      <c r="A509" s="180" t="s">
        <v>1834</v>
      </c>
      <c r="B509" s="180">
        <v>1</v>
      </c>
      <c r="C509" s="181">
        <v>46266</v>
      </c>
      <c r="D509" s="180" t="s">
        <v>1409</v>
      </c>
      <c r="E509" s="180">
        <v>8</v>
      </c>
      <c r="F509" s="180" t="s">
        <v>300</v>
      </c>
      <c r="G509" s="180" t="s">
        <v>1778</v>
      </c>
      <c r="H509" s="180">
        <v>5030</v>
      </c>
      <c r="I509" s="180" t="s">
        <v>1779</v>
      </c>
      <c r="J509" s="180"/>
      <c r="K509" s="180"/>
      <c r="L509" s="180"/>
      <c r="M509" s="180"/>
      <c r="N509" s="180"/>
      <c r="O509" s="180"/>
      <c r="P509" s="180">
        <v>1273</v>
      </c>
      <c r="Q509" s="180" t="s">
        <v>1724</v>
      </c>
      <c r="R509" s="180" t="s">
        <v>1725</v>
      </c>
      <c r="S509" s="180"/>
      <c r="T509" s="180"/>
      <c r="U509" s="180"/>
      <c r="V509" s="180"/>
      <c r="W509" s="180"/>
      <c r="X509" s="180"/>
      <c r="Y509" s="180">
        <v>1373</v>
      </c>
      <c r="Z509" s="180" t="s">
        <v>429</v>
      </c>
      <c r="AA509" s="180" t="s">
        <v>430</v>
      </c>
      <c r="AB509" s="180">
        <v>24301.076000000001</v>
      </c>
      <c r="AC509" s="180">
        <v>30133.334999999999</v>
      </c>
      <c r="AD509" s="180">
        <v>0.33329999999999999</v>
      </c>
      <c r="AE509" s="180">
        <v>0</v>
      </c>
      <c r="AF509" s="180">
        <v>0.33329999999999999</v>
      </c>
      <c r="AG509" s="180">
        <v>0</v>
      </c>
      <c r="AH509" s="180">
        <v>8100.36</v>
      </c>
      <c r="AI509" s="180">
        <v>10044.450000000001</v>
      </c>
      <c r="AJ509" s="180">
        <v>0</v>
      </c>
      <c r="AK509" s="180">
        <v>0</v>
      </c>
      <c r="AL509" s="180">
        <v>0</v>
      </c>
      <c r="AM509">
        <v>1</v>
      </c>
    </row>
    <row r="510" spans="1:39" x14ac:dyDescent="0.25">
      <c r="A510" s="180" t="s">
        <v>1834</v>
      </c>
      <c r="B510" s="180">
        <v>1</v>
      </c>
      <c r="C510" s="181">
        <v>46266</v>
      </c>
      <c r="D510" s="180" t="s">
        <v>1409</v>
      </c>
      <c r="E510" s="180">
        <v>8</v>
      </c>
      <c r="F510" s="180" t="s">
        <v>300</v>
      </c>
      <c r="G510" s="180" t="s">
        <v>1722</v>
      </c>
      <c r="H510" s="180">
        <v>5031</v>
      </c>
      <c r="I510" s="180" t="s">
        <v>1723</v>
      </c>
      <c r="J510" s="180"/>
      <c r="K510" s="180"/>
      <c r="L510" s="180"/>
      <c r="M510" s="180"/>
      <c r="N510" s="180"/>
      <c r="O510" s="180"/>
      <c r="P510" s="180">
        <v>1273</v>
      </c>
      <c r="Q510" s="180" t="s">
        <v>1724</v>
      </c>
      <c r="R510" s="180" t="s">
        <v>1725</v>
      </c>
      <c r="S510" s="180"/>
      <c r="T510" s="180"/>
      <c r="U510" s="180"/>
      <c r="V510" s="180"/>
      <c r="W510" s="180"/>
      <c r="X510" s="180"/>
      <c r="Y510" s="180">
        <v>1373</v>
      </c>
      <c r="Z510" s="180" t="s">
        <v>429</v>
      </c>
      <c r="AA510" s="180" t="s">
        <v>430</v>
      </c>
      <c r="AB510" s="180">
        <v>24301.076000000001</v>
      </c>
      <c r="AC510" s="180">
        <v>30133.334999999999</v>
      </c>
      <c r="AD510" s="180">
        <v>0.33329999999999999</v>
      </c>
      <c r="AE510" s="180">
        <v>0</v>
      </c>
      <c r="AF510" s="180">
        <v>0.33329999999999999</v>
      </c>
      <c r="AG510" s="180">
        <v>0</v>
      </c>
      <c r="AH510" s="180">
        <v>8100.36</v>
      </c>
      <c r="AI510" s="180">
        <v>10044.450000000001</v>
      </c>
      <c r="AJ510" s="180">
        <v>0</v>
      </c>
      <c r="AK510" s="180">
        <v>0</v>
      </c>
      <c r="AL510" s="180">
        <v>0</v>
      </c>
      <c r="AM510">
        <v>1</v>
      </c>
    </row>
    <row r="511" spans="1:39" x14ac:dyDescent="0.25">
      <c r="A511" s="180" t="s">
        <v>1834</v>
      </c>
      <c r="B511" s="180">
        <v>1</v>
      </c>
      <c r="C511" s="181">
        <v>46266</v>
      </c>
      <c r="D511" s="180" t="s">
        <v>1409</v>
      </c>
      <c r="E511" s="180">
        <v>8</v>
      </c>
      <c r="F511" s="180" t="s">
        <v>300</v>
      </c>
      <c r="G511" s="180" t="s">
        <v>1728</v>
      </c>
      <c r="H511" s="180">
        <v>5033</v>
      </c>
      <c r="I511" s="180" t="s">
        <v>1729</v>
      </c>
      <c r="J511" s="180"/>
      <c r="K511" s="180"/>
      <c r="L511" s="180"/>
      <c r="M511" s="180"/>
      <c r="N511" s="180"/>
      <c r="O511" s="180"/>
      <c r="P511" s="180">
        <v>1273</v>
      </c>
      <c r="Q511" s="180" t="s">
        <v>1724</v>
      </c>
      <c r="R511" s="180" t="s">
        <v>1725</v>
      </c>
      <c r="S511" s="180"/>
      <c r="T511" s="180"/>
      <c r="U511" s="180"/>
      <c r="V511" s="180"/>
      <c r="W511" s="180"/>
      <c r="X511" s="180"/>
      <c r="Y511" s="180">
        <v>1373</v>
      </c>
      <c r="Z511" s="180" t="s">
        <v>429</v>
      </c>
      <c r="AA511" s="180" t="s">
        <v>430</v>
      </c>
      <c r="AB511" s="180">
        <v>24301.076000000001</v>
      </c>
      <c r="AC511" s="180">
        <v>30133.334999999999</v>
      </c>
      <c r="AD511" s="180">
        <v>0.33329999999999999</v>
      </c>
      <c r="AE511" s="180">
        <v>0</v>
      </c>
      <c r="AF511" s="180">
        <v>0.33329999999999999</v>
      </c>
      <c r="AG511" s="180">
        <v>0</v>
      </c>
      <c r="AH511" s="180">
        <v>8100.36</v>
      </c>
      <c r="AI511" s="180">
        <v>10044.450000000001</v>
      </c>
      <c r="AJ511" s="180">
        <v>0</v>
      </c>
      <c r="AK511" s="180">
        <v>0</v>
      </c>
      <c r="AL511" s="180">
        <v>0</v>
      </c>
      <c r="AM511">
        <v>1</v>
      </c>
    </row>
    <row r="512" spans="1:39" x14ac:dyDescent="0.25">
      <c r="A512" s="180" t="s">
        <v>1834</v>
      </c>
      <c r="B512" s="180">
        <v>1</v>
      </c>
      <c r="C512" s="181">
        <v>46266</v>
      </c>
      <c r="D512" s="180" t="s">
        <v>1409</v>
      </c>
      <c r="E512" s="180">
        <v>8</v>
      </c>
      <c r="F512" s="180" t="s">
        <v>300</v>
      </c>
      <c r="G512" s="180" t="s">
        <v>659</v>
      </c>
      <c r="H512" s="180">
        <v>5629</v>
      </c>
      <c r="I512" s="180" t="s">
        <v>660</v>
      </c>
      <c r="J512" s="180">
        <v>1449</v>
      </c>
      <c r="K512" s="180" t="s">
        <v>661</v>
      </c>
      <c r="L512" s="180" t="s">
        <v>662</v>
      </c>
      <c r="M512" s="180"/>
      <c r="N512" s="180"/>
      <c r="O512" s="180"/>
      <c r="P512" s="180"/>
      <c r="Q512" s="180"/>
      <c r="R512" s="180"/>
      <c r="S512" s="180"/>
      <c r="T512" s="180"/>
      <c r="U512" s="180"/>
      <c r="V512" s="180"/>
      <c r="W512" s="180"/>
      <c r="X512" s="180"/>
      <c r="Y512" s="180">
        <v>1370</v>
      </c>
      <c r="Z512" s="180" t="s">
        <v>443</v>
      </c>
      <c r="AA512" s="180" t="s">
        <v>444</v>
      </c>
      <c r="AB512" s="180">
        <v>9724.6440000000002</v>
      </c>
      <c r="AC512" s="180">
        <v>12058.558000000001</v>
      </c>
      <c r="AD512" s="180">
        <v>1</v>
      </c>
      <c r="AE512" s="180">
        <v>0</v>
      </c>
      <c r="AF512" s="180">
        <v>1</v>
      </c>
      <c r="AG512" s="180">
        <v>0</v>
      </c>
      <c r="AH512" s="180">
        <v>9724.64</v>
      </c>
      <c r="AI512" s="180">
        <v>12058.56</v>
      </c>
      <c r="AJ512" s="180">
        <v>0</v>
      </c>
      <c r="AK512" s="180">
        <v>0</v>
      </c>
      <c r="AL512" s="180">
        <v>0</v>
      </c>
      <c r="AM512">
        <v>1</v>
      </c>
    </row>
    <row r="513" spans="1:39" x14ac:dyDescent="0.25">
      <c r="A513" s="180" t="s">
        <v>1834</v>
      </c>
      <c r="B513" s="180">
        <v>1</v>
      </c>
      <c r="C513" s="181">
        <v>46266</v>
      </c>
      <c r="D513" s="180" t="s">
        <v>1409</v>
      </c>
      <c r="E513" s="180">
        <v>8</v>
      </c>
      <c r="F513" s="180" t="s">
        <v>300</v>
      </c>
      <c r="G513" s="180" t="s">
        <v>663</v>
      </c>
      <c r="H513" s="180">
        <v>5630</v>
      </c>
      <c r="I513" s="180" t="s">
        <v>664</v>
      </c>
      <c r="J513" s="180">
        <v>1449</v>
      </c>
      <c r="K513" s="180" t="s">
        <v>661</v>
      </c>
      <c r="L513" s="180" t="s">
        <v>662</v>
      </c>
      <c r="M513" s="180"/>
      <c r="N513" s="180"/>
      <c r="O513" s="180"/>
      <c r="P513" s="180"/>
      <c r="Q513" s="180"/>
      <c r="R513" s="180"/>
      <c r="S513" s="180"/>
      <c r="T513" s="180"/>
      <c r="U513" s="180"/>
      <c r="V513" s="180"/>
      <c r="W513" s="180"/>
      <c r="X513" s="180"/>
      <c r="Y513" s="180">
        <v>1370</v>
      </c>
      <c r="Z513" s="180" t="s">
        <v>443</v>
      </c>
      <c r="AA513" s="180" t="s">
        <v>444</v>
      </c>
      <c r="AB513" s="180">
        <v>8263.5280000000002</v>
      </c>
      <c r="AC513" s="180">
        <v>10122.822</v>
      </c>
      <c r="AD513" s="180">
        <v>2</v>
      </c>
      <c r="AE513" s="180">
        <v>0</v>
      </c>
      <c r="AF513" s="180">
        <v>2</v>
      </c>
      <c r="AG513" s="180">
        <v>0</v>
      </c>
      <c r="AH513" s="180">
        <v>16527.060000000001</v>
      </c>
      <c r="AI513" s="180">
        <v>20245.64</v>
      </c>
      <c r="AJ513" s="180">
        <v>1</v>
      </c>
      <c r="AK513" s="180">
        <v>2</v>
      </c>
      <c r="AL513" s="180">
        <v>0</v>
      </c>
      <c r="AM513">
        <v>1</v>
      </c>
    </row>
    <row r="514" spans="1:39" x14ac:dyDescent="0.25">
      <c r="A514" s="180" t="s">
        <v>1834</v>
      </c>
      <c r="B514" s="180">
        <v>1</v>
      </c>
      <c r="C514" s="181">
        <v>46266</v>
      </c>
      <c r="D514" s="180" t="s">
        <v>1409</v>
      </c>
      <c r="E514" s="180">
        <v>8</v>
      </c>
      <c r="F514" s="180" t="s">
        <v>300</v>
      </c>
      <c r="G514" s="180" t="s">
        <v>675</v>
      </c>
      <c r="H514" s="180">
        <v>5723</v>
      </c>
      <c r="I514" s="180" t="s">
        <v>676</v>
      </c>
      <c r="J514" s="180">
        <v>1450</v>
      </c>
      <c r="K514" s="180" t="s">
        <v>677</v>
      </c>
      <c r="L514" s="180" t="s">
        <v>678</v>
      </c>
      <c r="M514" s="180"/>
      <c r="N514" s="180"/>
      <c r="O514" s="180"/>
      <c r="P514" s="180">
        <v>1077</v>
      </c>
      <c r="Q514" s="180" t="s">
        <v>679</v>
      </c>
      <c r="R514" s="180" t="s">
        <v>680</v>
      </c>
      <c r="S514" s="180"/>
      <c r="T514" s="180"/>
      <c r="U514" s="180"/>
      <c r="V514" s="180"/>
      <c r="W514" s="180"/>
      <c r="X514" s="180"/>
      <c r="Y514" s="180">
        <v>1370</v>
      </c>
      <c r="Z514" s="180" t="s">
        <v>443</v>
      </c>
      <c r="AA514" s="180" t="s">
        <v>444</v>
      </c>
      <c r="AB514" s="180">
        <v>5849.36</v>
      </c>
      <c r="AC514" s="180">
        <v>7077.7259999999997</v>
      </c>
      <c r="AD514" s="180">
        <v>1</v>
      </c>
      <c r="AE514" s="180">
        <v>0</v>
      </c>
      <c r="AF514" s="180">
        <v>1</v>
      </c>
      <c r="AG514" s="180">
        <v>0</v>
      </c>
      <c r="AH514" s="180">
        <v>5849.36</v>
      </c>
      <c r="AI514" s="180">
        <v>7077.73</v>
      </c>
      <c r="AJ514" s="180">
        <v>0</v>
      </c>
      <c r="AK514" s="180">
        <v>0</v>
      </c>
      <c r="AL514" s="180">
        <v>0</v>
      </c>
      <c r="AM514">
        <v>1</v>
      </c>
    </row>
    <row r="515" spans="1:39" x14ac:dyDescent="0.25">
      <c r="A515" s="180" t="s">
        <v>1834</v>
      </c>
      <c r="B515" s="180">
        <v>1</v>
      </c>
      <c r="C515" s="181">
        <v>46266</v>
      </c>
      <c r="D515" s="180" t="s">
        <v>1409</v>
      </c>
      <c r="E515" s="180">
        <v>8</v>
      </c>
      <c r="F515" s="180" t="s">
        <v>300</v>
      </c>
      <c r="G515" s="180" t="s">
        <v>681</v>
      </c>
      <c r="H515" s="180">
        <v>5761</v>
      </c>
      <c r="I515" s="180" t="s">
        <v>682</v>
      </c>
      <c r="J515" s="180">
        <v>1450</v>
      </c>
      <c r="K515" s="180" t="s">
        <v>677</v>
      </c>
      <c r="L515" s="180" t="s">
        <v>678</v>
      </c>
      <c r="M515" s="180"/>
      <c r="N515" s="180"/>
      <c r="O515" s="180"/>
      <c r="P515" s="180">
        <v>1077</v>
      </c>
      <c r="Q515" s="180" t="s">
        <v>679</v>
      </c>
      <c r="R515" s="180" t="s">
        <v>680</v>
      </c>
      <c r="S515" s="180"/>
      <c r="T515" s="180"/>
      <c r="U515" s="180"/>
      <c r="V515" s="180"/>
      <c r="W515" s="180"/>
      <c r="X515" s="180"/>
      <c r="Y515" s="180">
        <v>1370</v>
      </c>
      <c r="Z515" s="180" t="s">
        <v>443</v>
      </c>
      <c r="AA515" s="180" t="s">
        <v>444</v>
      </c>
      <c r="AB515" s="180">
        <v>5849.36</v>
      </c>
      <c r="AC515" s="180">
        <v>7077.7259999999997</v>
      </c>
      <c r="AD515" s="180">
        <v>1</v>
      </c>
      <c r="AE515" s="180">
        <v>0</v>
      </c>
      <c r="AF515" s="180">
        <v>1</v>
      </c>
      <c r="AG515" s="180">
        <v>0</v>
      </c>
      <c r="AH515" s="180">
        <v>5849.36</v>
      </c>
      <c r="AI515" s="180">
        <v>7077.73</v>
      </c>
      <c r="AJ515" s="180">
        <v>0</v>
      </c>
      <c r="AK515" s="180">
        <v>0</v>
      </c>
      <c r="AL515" s="180">
        <v>0</v>
      </c>
      <c r="AM515">
        <v>1</v>
      </c>
    </row>
    <row r="516" spans="1:39" x14ac:dyDescent="0.25">
      <c r="A516" s="180" t="s">
        <v>1834</v>
      </c>
      <c r="B516" s="180">
        <v>1</v>
      </c>
      <c r="C516" s="181">
        <v>46266</v>
      </c>
      <c r="D516" s="180" t="s">
        <v>1409</v>
      </c>
      <c r="E516" s="180">
        <v>8</v>
      </c>
      <c r="F516" s="180" t="s">
        <v>300</v>
      </c>
      <c r="G516" s="180" t="s">
        <v>691</v>
      </c>
      <c r="H516" s="180">
        <v>5816</v>
      </c>
      <c r="I516" s="180" t="s">
        <v>692</v>
      </c>
      <c r="J516" s="180">
        <v>1450</v>
      </c>
      <c r="K516" s="180" t="s">
        <v>677</v>
      </c>
      <c r="L516" s="180" t="s">
        <v>678</v>
      </c>
      <c r="M516" s="180"/>
      <c r="N516" s="180"/>
      <c r="O516" s="180"/>
      <c r="P516" s="180">
        <v>1077</v>
      </c>
      <c r="Q516" s="180" t="s">
        <v>679</v>
      </c>
      <c r="R516" s="180" t="s">
        <v>680</v>
      </c>
      <c r="S516" s="180"/>
      <c r="T516" s="180"/>
      <c r="U516" s="180"/>
      <c r="V516" s="180"/>
      <c r="W516" s="180"/>
      <c r="X516" s="180"/>
      <c r="Y516" s="180">
        <v>1370</v>
      </c>
      <c r="Z516" s="180" t="s">
        <v>443</v>
      </c>
      <c r="AA516" s="180" t="s">
        <v>444</v>
      </c>
      <c r="AB516" s="180">
        <v>5849.36</v>
      </c>
      <c r="AC516" s="180">
        <v>7077.7259999999997</v>
      </c>
      <c r="AD516" s="180">
        <v>1</v>
      </c>
      <c r="AE516" s="180">
        <v>0</v>
      </c>
      <c r="AF516" s="180">
        <v>1</v>
      </c>
      <c r="AG516" s="180">
        <v>0</v>
      </c>
      <c r="AH516" s="180">
        <v>5849.36</v>
      </c>
      <c r="AI516" s="180">
        <v>7077.73</v>
      </c>
      <c r="AJ516" s="180">
        <v>0</v>
      </c>
      <c r="AK516" s="180">
        <v>0</v>
      </c>
      <c r="AL516" s="180">
        <v>0</v>
      </c>
      <c r="AM516">
        <v>1</v>
      </c>
    </row>
    <row r="517" spans="1:39" x14ac:dyDescent="0.25">
      <c r="A517" s="180" t="s">
        <v>1834</v>
      </c>
      <c r="B517" s="180">
        <v>1</v>
      </c>
      <c r="C517" s="181">
        <v>46266</v>
      </c>
      <c r="D517" s="180" t="s">
        <v>1409</v>
      </c>
      <c r="E517" s="180">
        <v>8</v>
      </c>
      <c r="F517" s="180" t="s">
        <v>300</v>
      </c>
      <c r="G517" s="180" t="s">
        <v>701</v>
      </c>
      <c r="H517" s="180">
        <v>6179</v>
      </c>
      <c r="I517" s="180" t="s">
        <v>702</v>
      </c>
      <c r="J517" s="180">
        <v>1454</v>
      </c>
      <c r="K517" s="180" t="s">
        <v>703</v>
      </c>
      <c r="L517" s="180" t="s">
        <v>704</v>
      </c>
      <c r="M517" s="180"/>
      <c r="N517" s="180"/>
      <c r="O517" s="180"/>
      <c r="P517" s="180">
        <v>1075</v>
      </c>
      <c r="Q517" s="180" t="s">
        <v>705</v>
      </c>
      <c r="R517" s="180" t="s">
        <v>706</v>
      </c>
      <c r="S517" s="180"/>
      <c r="T517" s="180"/>
      <c r="U517" s="180"/>
      <c r="V517" s="180"/>
      <c r="W517" s="180"/>
      <c r="X517" s="180"/>
      <c r="Y517" s="180">
        <v>1370</v>
      </c>
      <c r="Z517" s="180" t="s">
        <v>443</v>
      </c>
      <c r="AA517" s="180" t="s">
        <v>444</v>
      </c>
      <c r="AB517" s="180">
        <v>10643.700999999999</v>
      </c>
      <c r="AC517" s="180">
        <v>13198.189</v>
      </c>
      <c r="AD517" s="180">
        <v>0.5</v>
      </c>
      <c r="AE517" s="180">
        <v>0</v>
      </c>
      <c r="AF517" s="180">
        <v>0.5</v>
      </c>
      <c r="AG517" s="180">
        <v>0</v>
      </c>
      <c r="AH517" s="180">
        <v>5321.85</v>
      </c>
      <c r="AI517" s="180">
        <v>6599.09</v>
      </c>
      <c r="AJ517" s="180">
        <v>0</v>
      </c>
      <c r="AK517" s="180">
        <v>0</v>
      </c>
      <c r="AL517" s="180">
        <v>0</v>
      </c>
      <c r="AM517">
        <v>1</v>
      </c>
    </row>
    <row r="518" spans="1:39" x14ac:dyDescent="0.25">
      <c r="A518" s="180" t="s">
        <v>1834</v>
      </c>
      <c r="B518" s="180">
        <v>1</v>
      </c>
      <c r="C518" s="181">
        <v>46266</v>
      </c>
      <c r="D518" s="180" t="s">
        <v>1409</v>
      </c>
      <c r="E518" s="180">
        <v>8</v>
      </c>
      <c r="F518" s="180" t="s">
        <v>300</v>
      </c>
      <c r="G518" s="180" t="s">
        <v>707</v>
      </c>
      <c r="H518" s="180">
        <v>6180</v>
      </c>
      <c r="I518" s="180" t="s">
        <v>708</v>
      </c>
      <c r="J518" s="180">
        <v>1454</v>
      </c>
      <c r="K518" s="180" t="s">
        <v>703</v>
      </c>
      <c r="L518" s="180" t="s">
        <v>704</v>
      </c>
      <c r="M518" s="180"/>
      <c r="N518" s="180"/>
      <c r="O518" s="180"/>
      <c r="P518" s="180">
        <v>1075</v>
      </c>
      <c r="Q518" s="180" t="s">
        <v>705</v>
      </c>
      <c r="R518" s="180" t="s">
        <v>706</v>
      </c>
      <c r="S518" s="180"/>
      <c r="T518" s="180"/>
      <c r="U518" s="180"/>
      <c r="V518" s="180"/>
      <c r="W518" s="180"/>
      <c r="X518" s="180"/>
      <c r="Y518" s="180">
        <v>1370</v>
      </c>
      <c r="Z518" s="180" t="s">
        <v>443</v>
      </c>
      <c r="AA518" s="180" t="s">
        <v>444</v>
      </c>
      <c r="AB518" s="180">
        <v>10643.700999999999</v>
      </c>
      <c r="AC518" s="180">
        <v>13198.189</v>
      </c>
      <c r="AD518" s="180">
        <v>0.5</v>
      </c>
      <c r="AE518" s="180">
        <v>0</v>
      </c>
      <c r="AF518" s="180">
        <v>0.5</v>
      </c>
      <c r="AG518" s="180">
        <v>0</v>
      </c>
      <c r="AH518" s="180">
        <v>5321.85</v>
      </c>
      <c r="AI518" s="180">
        <v>6599.09</v>
      </c>
      <c r="AJ518" s="180">
        <v>0</v>
      </c>
      <c r="AK518" s="180">
        <v>0</v>
      </c>
      <c r="AL518" s="180">
        <v>0</v>
      </c>
      <c r="AM518">
        <v>1</v>
      </c>
    </row>
    <row r="519" spans="1:39" x14ac:dyDescent="0.25">
      <c r="A519" s="180" t="s">
        <v>1834</v>
      </c>
      <c r="B519" s="180">
        <v>1</v>
      </c>
      <c r="C519" s="181">
        <v>46266</v>
      </c>
      <c r="D519" s="180" t="s">
        <v>1409</v>
      </c>
      <c r="E519" s="180">
        <v>8</v>
      </c>
      <c r="F519" s="180" t="s">
        <v>300</v>
      </c>
      <c r="G519" s="180" t="s">
        <v>711</v>
      </c>
      <c r="H519" s="180">
        <v>6183</v>
      </c>
      <c r="I519" s="180" t="s">
        <v>712</v>
      </c>
      <c r="J519" s="180">
        <v>1454</v>
      </c>
      <c r="K519" s="180" t="s">
        <v>703</v>
      </c>
      <c r="L519" s="180" t="s">
        <v>704</v>
      </c>
      <c r="M519" s="180"/>
      <c r="N519" s="180"/>
      <c r="O519" s="180"/>
      <c r="P519" s="180">
        <v>1075</v>
      </c>
      <c r="Q519" s="180" t="s">
        <v>705</v>
      </c>
      <c r="R519" s="180" t="s">
        <v>706</v>
      </c>
      <c r="S519" s="180"/>
      <c r="T519" s="180"/>
      <c r="U519" s="180"/>
      <c r="V519" s="180"/>
      <c r="W519" s="180"/>
      <c r="X519" s="180"/>
      <c r="Y519" s="180">
        <v>1370</v>
      </c>
      <c r="Z519" s="180" t="s">
        <v>443</v>
      </c>
      <c r="AA519" s="180" t="s">
        <v>444</v>
      </c>
      <c r="AB519" s="180">
        <v>10643.700999999999</v>
      </c>
      <c r="AC519" s="180">
        <v>13198.189</v>
      </c>
      <c r="AD519" s="180">
        <v>0.5</v>
      </c>
      <c r="AE519" s="180">
        <v>0</v>
      </c>
      <c r="AF519" s="180">
        <v>0.5</v>
      </c>
      <c r="AG519" s="180">
        <v>0</v>
      </c>
      <c r="AH519" s="180">
        <v>5321.85</v>
      </c>
      <c r="AI519" s="180">
        <v>6599.09</v>
      </c>
      <c r="AJ519" s="180">
        <v>0</v>
      </c>
      <c r="AK519" s="180">
        <v>0</v>
      </c>
      <c r="AL519" s="180">
        <v>0</v>
      </c>
      <c r="AM519">
        <v>1</v>
      </c>
    </row>
    <row r="520" spans="1:39" x14ac:dyDescent="0.25">
      <c r="A520" s="180" t="s">
        <v>1834</v>
      </c>
      <c r="B520" s="180">
        <v>1</v>
      </c>
      <c r="C520" s="181">
        <v>46266</v>
      </c>
      <c r="D520" s="180" t="s">
        <v>1409</v>
      </c>
      <c r="E520" s="180">
        <v>8</v>
      </c>
      <c r="F520" s="180" t="s">
        <v>300</v>
      </c>
      <c r="G520" s="180" t="s">
        <v>715</v>
      </c>
      <c r="H520" s="180">
        <v>6185</v>
      </c>
      <c r="I520" s="180" t="s">
        <v>716</v>
      </c>
      <c r="J520" s="180">
        <v>1454</v>
      </c>
      <c r="K520" s="180" t="s">
        <v>703</v>
      </c>
      <c r="L520" s="180" t="s">
        <v>704</v>
      </c>
      <c r="M520" s="180"/>
      <c r="N520" s="180"/>
      <c r="O520" s="180"/>
      <c r="P520" s="180">
        <v>1074</v>
      </c>
      <c r="Q520" s="180" t="s">
        <v>717</v>
      </c>
      <c r="R520" s="180" t="s">
        <v>718</v>
      </c>
      <c r="S520" s="180"/>
      <c r="T520" s="180"/>
      <c r="U520" s="180"/>
      <c r="V520" s="180"/>
      <c r="W520" s="180"/>
      <c r="X520" s="180"/>
      <c r="Y520" s="180">
        <v>1370</v>
      </c>
      <c r="Z520" s="180" t="s">
        <v>443</v>
      </c>
      <c r="AA520" s="180" t="s">
        <v>444</v>
      </c>
      <c r="AB520" s="180">
        <v>7071.9939999999997</v>
      </c>
      <c r="AC520" s="180">
        <v>8769.2720000000008</v>
      </c>
      <c r="AD520" s="180">
        <v>0.33329999999999999</v>
      </c>
      <c r="AE520" s="180">
        <v>0</v>
      </c>
      <c r="AF520" s="180">
        <v>0.33329999999999999</v>
      </c>
      <c r="AG520" s="180">
        <v>0</v>
      </c>
      <c r="AH520" s="180">
        <v>2357.33</v>
      </c>
      <c r="AI520" s="180">
        <v>2923.09</v>
      </c>
      <c r="AJ520" s="180">
        <v>0</v>
      </c>
      <c r="AK520" s="180">
        <v>0</v>
      </c>
      <c r="AL520" s="180">
        <v>0</v>
      </c>
      <c r="AM520">
        <v>1</v>
      </c>
    </row>
    <row r="521" spans="1:39" x14ac:dyDescent="0.25">
      <c r="A521" s="180" t="s">
        <v>1834</v>
      </c>
      <c r="B521" s="180">
        <v>1</v>
      </c>
      <c r="C521" s="181">
        <v>46266</v>
      </c>
      <c r="D521" s="180" t="s">
        <v>1409</v>
      </c>
      <c r="E521" s="180">
        <v>8</v>
      </c>
      <c r="F521" s="180" t="s">
        <v>300</v>
      </c>
      <c r="G521" s="180" t="s">
        <v>719</v>
      </c>
      <c r="H521" s="180">
        <v>6186</v>
      </c>
      <c r="I521" s="180" t="s">
        <v>720</v>
      </c>
      <c r="J521" s="180">
        <v>1454</v>
      </c>
      <c r="K521" s="180" t="s">
        <v>703</v>
      </c>
      <c r="L521" s="180" t="s">
        <v>704</v>
      </c>
      <c r="M521" s="180"/>
      <c r="N521" s="180"/>
      <c r="O521" s="180"/>
      <c r="P521" s="180">
        <v>1074</v>
      </c>
      <c r="Q521" s="180" t="s">
        <v>717</v>
      </c>
      <c r="R521" s="180" t="s">
        <v>718</v>
      </c>
      <c r="S521" s="180"/>
      <c r="T521" s="180"/>
      <c r="U521" s="180"/>
      <c r="V521" s="180"/>
      <c r="W521" s="180"/>
      <c r="X521" s="180"/>
      <c r="Y521" s="180">
        <v>1370</v>
      </c>
      <c r="Z521" s="180" t="s">
        <v>443</v>
      </c>
      <c r="AA521" s="180" t="s">
        <v>444</v>
      </c>
      <c r="AB521" s="180">
        <v>7071.9939999999997</v>
      </c>
      <c r="AC521" s="180">
        <v>8769.2720000000008</v>
      </c>
      <c r="AD521" s="180">
        <v>0.33329999999999999</v>
      </c>
      <c r="AE521" s="180">
        <v>0</v>
      </c>
      <c r="AF521" s="180">
        <v>0.33329999999999999</v>
      </c>
      <c r="AG521" s="180">
        <v>0</v>
      </c>
      <c r="AH521" s="180">
        <v>2357.33</v>
      </c>
      <c r="AI521" s="180">
        <v>2923.09</v>
      </c>
      <c r="AJ521" s="180">
        <v>0</v>
      </c>
      <c r="AK521" s="180">
        <v>0</v>
      </c>
      <c r="AL521" s="180">
        <v>0</v>
      </c>
      <c r="AM521">
        <v>1</v>
      </c>
    </row>
    <row r="522" spans="1:39" x14ac:dyDescent="0.25">
      <c r="A522" s="180" t="s">
        <v>1834</v>
      </c>
      <c r="B522" s="180">
        <v>1</v>
      </c>
      <c r="C522" s="181">
        <v>46266</v>
      </c>
      <c r="D522" s="180" t="s">
        <v>1409</v>
      </c>
      <c r="E522" s="180">
        <v>8</v>
      </c>
      <c r="F522" s="180" t="s">
        <v>300</v>
      </c>
      <c r="G522" s="180" t="s">
        <v>1041</v>
      </c>
      <c r="H522" s="180">
        <v>6187</v>
      </c>
      <c r="I522" s="180" t="s">
        <v>1042</v>
      </c>
      <c r="J522" s="180">
        <v>1454</v>
      </c>
      <c r="K522" s="180" t="s">
        <v>703</v>
      </c>
      <c r="L522" s="180" t="s">
        <v>704</v>
      </c>
      <c r="M522" s="180"/>
      <c r="N522" s="180"/>
      <c r="O522" s="180"/>
      <c r="P522" s="180">
        <v>1074</v>
      </c>
      <c r="Q522" s="180" t="s">
        <v>717</v>
      </c>
      <c r="R522" s="180" t="s">
        <v>718</v>
      </c>
      <c r="S522" s="180"/>
      <c r="T522" s="180"/>
      <c r="U522" s="180"/>
      <c r="V522" s="180"/>
      <c r="W522" s="180"/>
      <c r="X522" s="180"/>
      <c r="Y522" s="180">
        <v>1370</v>
      </c>
      <c r="Z522" s="180" t="s">
        <v>443</v>
      </c>
      <c r="AA522" s="180" t="s">
        <v>444</v>
      </c>
      <c r="AB522" s="180">
        <v>7071.9939999999997</v>
      </c>
      <c r="AC522" s="180">
        <v>8769.2720000000008</v>
      </c>
      <c r="AD522" s="180">
        <v>0.33329999999999999</v>
      </c>
      <c r="AE522" s="180">
        <v>0</v>
      </c>
      <c r="AF522" s="180">
        <v>0.33329999999999999</v>
      </c>
      <c r="AG522" s="180">
        <v>0</v>
      </c>
      <c r="AH522" s="180">
        <v>2357.33</v>
      </c>
      <c r="AI522" s="180">
        <v>2923.09</v>
      </c>
      <c r="AJ522" s="180">
        <v>0</v>
      </c>
      <c r="AK522" s="180">
        <v>0</v>
      </c>
      <c r="AL522" s="180">
        <v>0</v>
      </c>
      <c r="AM522">
        <v>1</v>
      </c>
    </row>
    <row r="523" spans="1:39" x14ac:dyDescent="0.25">
      <c r="A523" s="180" t="s">
        <v>1834</v>
      </c>
      <c r="B523" s="180">
        <v>1</v>
      </c>
      <c r="C523" s="181">
        <v>46266</v>
      </c>
      <c r="D523" s="180" t="s">
        <v>1409</v>
      </c>
      <c r="E523" s="180">
        <v>8</v>
      </c>
      <c r="F523" s="180" t="s">
        <v>300</v>
      </c>
      <c r="G523" s="180" t="s">
        <v>721</v>
      </c>
      <c r="H523" s="180">
        <v>6188</v>
      </c>
      <c r="I523" s="180" t="s">
        <v>722</v>
      </c>
      <c r="J523" s="180">
        <v>1454</v>
      </c>
      <c r="K523" s="180" t="s">
        <v>703</v>
      </c>
      <c r="L523" s="180" t="s">
        <v>704</v>
      </c>
      <c r="M523" s="180"/>
      <c r="N523" s="180"/>
      <c r="O523" s="180"/>
      <c r="P523" s="180">
        <v>1074</v>
      </c>
      <c r="Q523" s="180" t="s">
        <v>717</v>
      </c>
      <c r="R523" s="180" t="s">
        <v>718</v>
      </c>
      <c r="S523" s="180"/>
      <c r="T523" s="180"/>
      <c r="U523" s="180"/>
      <c r="V523" s="180"/>
      <c r="W523" s="180"/>
      <c r="X523" s="180"/>
      <c r="Y523" s="180">
        <v>1370</v>
      </c>
      <c r="Z523" s="180" t="s">
        <v>443</v>
      </c>
      <c r="AA523" s="180" t="s">
        <v>444</v>
      </c>
      <c r="AB523" s="180">
        <v>7071.9939999999997</v>
      </c>
      <c r="AC523" s="180">
        <v>8769.2720000000008</v>
      </c>
      <c r="AD523" s="180">
        <v>0.33329999999999999</v>
      </c>
      <c r="AE523" s="180">
        <v>0</v>
      </c>
      <c r="AF523" s="180">
        <v>0.33329999999999999</v>
      </c>
      <c r="AG523" s="180">
        <v>0</v>
      </c>
      <c r="AH523" s="180">
        <v>2357.33</v>
      </c>
      <c r="AI523" s="180">
        <v>2923.09</v>
      </c>
      <c r="AJ523" s="180">
        <v>0</v>
      </c>
      <c r="AK523" s="180">
        <v>0</v>
      </c>
      <c r="AL523" s="180">
        <v>0</v>
      </c>
      <c r="AM523">
        <v>1</v>
      </c>
    </row>
    <row r="524" spans="1:39" x14ac:dyDescent="0.25">
      <c r="A524" s="180" t="s">
        <v>1834</v>
      </c>
      <c r="B524" s="180">
        <v>1</v>
      </c>
      <c r="C524" s="181">
        <v>46266</v>
      </c>
      <c r="D524" s="180" t="s">
        <v>1409</v>
      </c>
      <c r="E524" s="180">
        <v>8</v>
      </c>
      <c r="F524" s="180" t="s">
        <v>300</v>
      </c>
      <c r="G524" s="180" t="s">
        <v>723</v>
      </c>
      <c r="H524" s="180">
        <v>6189</v>
      </c>
      <c r="I524" s="180" t="s">
        <v>724</v>
      </c>
      <c r="J524" s="180">
        <v>1454</v>
      </c>
      <c r="K524" s="180" t="s">
        <v>703</v>
      </c>
      <c r="L524" s="180" t="s">
        <v>704</v>
      </c>
      <c r="M524" s="180"/>
      <c r="N524" s="180"/>
      <c r="O524" s="180"/>
      <c r="P524" s="180">
        <v>1074</v>
      </c>
      <c r="Q524" s="180" t="s">
        <v>717</v>
      </c>
      <c r="R524" s="180" t="s">
        <v>718</v>
      </c>
      <c r="S524" s="180"/>
      <c r="T524" s="180"/>
      <c r="U524" s="180"/>
      <c r="V524" s="180"/>
      <c r="W524" s="180"/>
      <c r="X524" s="180"/>
      <c r="Y524" s="180">
        <v>1370</v>
      </c>
      <c r="Z524" s="180" t="s">
        <v>443</v>
      </c>
      <c r="AA524" s="180" t="s">
        <v>444</v>
      </c>
      <c r="AB524" s="180">
        <v>7071.9939999999997</v>
      </c>
      <c r="AC524" s="180">
        <v>8769.2720000000008</v>
      </c>
      <c r="AD524" s="180">
        <v>0.33329999999999999</v>
      </c>
      <c r="AE524" s="180">
        <v>0</v>
      </c>
      <c r="AF524" s="180">
        <v>0.33329999999999999</v>
      </c>
      <c r="AG524" s="180">
        <v>0</v>
      </c>
      <c r="AH524" s="180">
        <v>2357.33</v>
      </c>
      <c r="AI524" s="180">
        <v>2923.09</v>
      </c>
      <c r="AJ524" s="180">
        <v>0</v>
      </c>
      <c r="AK524" s="180">
        <v>0</v>
      </c>
      <c r="AL524" s="180">
        <v>0</v>
      </c>
      <c r="AM524">
        <v>1</v>
      </c>
    </row>
    <row r="525" spans="1:39" x14ac:dyDescent="0.25">
      <c r="A525" s="180" t="s">
        <v>1834</v>
      </c>
      <c r="B525" s="180">
        <v>1</v>
      </c>
      <c r="C525" s="181">
        <v>46266</v>
      </c>
      <c r="D525" s="180" t="s">
        <v>1409</v>
      </c>
      <c r="E525" s="180">
        <v>8</v>
      </c>
      <c r="F525" s="180" t="s">
        <v>300</v>
      </c>
      <c r="G525" s="180" t="s">
        <v>725</v>
      </c>
      <c r="H525" s="180">
        <v>6190</v>
      </c>
      <c r="I525" s="180" t="s">
        <v>726</v>
      </c>
      <c r="J525" s="180">
        <v>1454</v>
      </c>
      <c r="K525" s="180" t="s">
        <v>703</v>
      </c>
      <c r="L525" s="180" t="s">
        <v>704</v>
      </c>
      <c r="M525" s="180"/>
      <c r="N525" s="180"/>
      <c r="O525" s="180"/>
      <c r="P525" s="180">
        <v>1074</v>
      </c>
      <c r="Q525" s="180" t="s">
        <v>717</v>
      </c>
      <c r="R525" s="180" t="s">
        <v>718</v>
      </c>
      <c r="S525" s="180"/>
      <c r="T525" s="180"/>
      <c r="U525" s="180"/>
      <c r="V525" s="180"/>
      <c r="W525" s="180"/>
      <c r="X525" s="180"/>
      <c r="Y525" s="180">
        <v>1370</v>
      </c>
      <c r="Z525" s="180" t="s">
        <v>443</v>
      </c>
      <c r="AA525" s="180" t="s">
        <v>444</v>
      </c>
      <c r="AB525" s="180">
        <v>7071.9939999999997</v>
      </c>
      <c r="AC525" s="180">
        <v>8769.2720000000008</v>
      </c>
      <c r="AD525" s="180">
        <v>0.33329999999999999</v>
      </c>
      <c r="AE525" s="180">
        <v>0</v>
      </c>
      <c r="AF525" s="180">
        <v>0.33329999999999999</v>
      </c>
      <c r="AG525" s="180">
        <v>0</v>
      </c>
      <c r="AH525" s="180">
        <v>2357.33</v>
      </c>
      <c r="AI525" s="180">
        <v>2923.09</v>
      </c>
      <c r="AJ525" s="180">
        <v>0</v>
      </c>
      <c r="AK525" s="180">
        <v>0</v>
      </c>
      <c r="AL525" s="180">
        <v>0</v>
      </c>
      <c r="AM525">
        <v>1</v>
      </c>
    </row>
    <row r="526" spans="1:39" x14ac:dyDescent="0.25">
      <c r="A526" s="180" t="s">
        <v>1834</v>
      </c>
      <c r="B526" s="180">
        <v>1</v>
      </c>
      <c r="C526" s="181">
        <v>46266</v>
      </c>
      <c r="D526" s="180" t="s">
        <v>1409</v>
      </c>
      <c r="E526" s="180">
        <v>8</v>
      </c>
      <c r="F526" s="180" t="s">
        <v>300</v>
      </c>
      <c r="G526" s="180" t="s">
        <v>733</v>
      </c>
      <c r="H526" s="180">
        <v>6208</v>
      </c>
      <c r="I526" s="180" t="s">
        <v>734</v>
      </c>
      <c r="J526" s="180">
        <v>1454</v>
      </c>
      <c r="K526" s="180" t="s">
        <v>703</v>
      </c>
      <c r="L526" s="180" t="s">
        <v>704</v>
      </c>
      <c r="M526" s="180"/>
      <c r="N526" s="180"/>
      <c r="O526" s="180"/>
      <c r="P526" s="180">
        <v>1075</v>
      </c>
      <c r="Q526" s="180" t="s">
        <v>705</v>
      </c>
      <c r="R526" s="180" t="s">
        <v>706</v>
      </c>
      <c r="S526" s="180"/>
      <c r="T526" s="180"/>
      <c r="U526" s="180"/>
      <c r="V526" s="180"/>
      <c r="W526" s="180"/>
      <c r="X526" s="180"/>
      <c r="Y526" s="180">
        <v>1370</v>
      </c>
      <c r="Z526" s="180" t="s">
        <v>443</v>
      </c>
      <c r="AA526" s="180" t="s">
        <v>444</v>
      </c>
      <c r="AB526" s="180">
        <v>10643.700999999999</v>
      </c>
      <c r="AC526" s="180">
        <v>12985.315000000001</v>
      </c>
      <c r="AD526" s="180">
        <v>1.5</v>
      </c>
      <c r="AE526" s="180">
        <v>0</v>
      </c>
      <c r="AF526" s="180">
        <v>1.5</v>
      </c>
      <c r="AG526" s="180">
        <v>0</v>
      </c>
      <c r="AH526" s="180">
        <v>15965.55</v>
      </c>
      <c r="AI526" s="180">
        <v>19477.97</v>
      </c>
      <c r="AJ526" s="180">
        <v>0</v>
      </c>
      <c r="AK526" s="180">
        <v>0</v>
      </c>
      <c r="AL526" s="180">
        <v>0</v>
      </c>
      <c r="AM526">
        <v>1</v>
      </c>
    </row>
    <row r="527" spans="1:39" x14ac:dyDescent="0.25">
      <c r="A527" s="180" t="s">
        <v>1834</v>
      </c>
      <c r="B527" s="180">
        <v>1</v>
      </c>
      <c r="C527" s="181">
        <v>46266</v>
      </c>
      <c r="D527" s="180" t="s">
        <v>1409</v>
      </c>
      <c r="E527" s="180">
        <v>8</v>
      </c>
      <c r="F527" s="180" t="s">
        <v>300</v>
      </c>
      <c r="G527" s="180" t="s">
        <v>735</v>
      </c>
      <c r="H527" s="180">
        <v>6209</v>
      </c>
      <c r="I527" s="180" t="s">
        <v>736</v>
      </c>
      <c r="J527" s="180">
        <v>1454</v>
      </c>
      <c r="K527" s="180" t="s">
        <v>703</v>
      </c>
      <c r="L527" s="180" t="s">
        <v>704</v>
      </c>
      <c r="M527" s="180"/>
      <c r="N527" s="180"/>
      <c r="O527" s="180"/>
      <c r="P527" s="180">
        <v>1074</v>
      </c>
      <c r="Q527" s="180" t="s">
        <v>717</v>
      </c>
      <c r="R527" s="180" t="s">
        <v>718</v>
      </c>
      <c r="S527" s="180"/>
      <c r="T527" s="180"/>
      <c r="U527" s="180"/>
      <c r="V527" s="180"/>
      <c r="W527" s="180"/>
      <c r="X527" s="180"/>
      <c r="Y527" s="180">
        <v>1370</v>
      </c>
      <c r="Z527" s="180" t="s">
        <v>443</v>
      </c>
      <c r="AA527" s="180" t="s">
        <v>444</v>
      </c>
      <c r="AB527" s="180">
        <v>7147.1409999999996</v>
      </c>
      <c r="AC527" s="180">
        <v>8678.3490000000002</v>
      </c>
      <c r="AD527" s="180">
        <v>2.3332999999999999</v>
      </c>
      <c r="AE527" s="180">
        <v>0</v>
      </c>
      <c r="AF527" s="180">
        <v>2.3332999999999999</v>
      </c>
      <c r="AG527" s="180">
        <v>0</v>
      </c>
      <c r="AH527" s="180">
        <v>16676.66</v>
      </c>
      <c r="AI527" s="180">
        <v>20249.48</v>
      </c>
      <c r="AJ527" s="180">
        <v>1</v>
      </c>
      <c r="AK527" s="180">
        <v>2.33</v>
      </c>
      <c r="AL527" s="180">
        <v>0</v>
      </c>
      <c r="AM527">
        <v>1</v>
      </c>
    </row>
    <row r="528" spans="1:39" x14ac:dyDescent="0.25">
      <c r="A528" s="180" t="s">
        <v>1834</v>
      </c>
      <c r="B528" s="180">
        <v>1</v>
      </c>
      <c r="C528" s="181">
        <v>46266</v>
      </c>
      <c r="D528" s="180" t="s">
        <v>1409</v>
      </c>
      <c r="E528" s="180">
        <v>8</v>
      </c>
      <c r="F528" s="180" t="s">
        <v>300</v>
      </c>
      <c r="G528" s="180" t="s">
        <v>745</v>
      </c>
      <c r="H528" s="180">
        <v>6270</v>
      </c>
      <c r="I528" s="180" t="s">
        <v>746</v>
      </c>
      <c r="J528" s="180">
        <v>1450</v>
      </c>
      <c r="K528" s="180" t="s">
        <v>677</v>
      </c>
      <c r="L528" s="180" t="s">
        <v>678</v>
      </c>
      <c r="M528" s="180"/>
      <c r="N528" s="180"/>
      <c r="O528" s="180"/>
      <c r="P528" s="180">
        <v>1077</v>
      </c>
      <c r="Q528" s="180" t="s">
        <v>679</v>
      </c>
      <c r="R528" s="180" t="s">
        <v>680</v>
      </c>
      <c r="S528" s="180"/>
      <c r="T528" s="180"/>
      <c r="U528" s="180"/>
      <c r="V528" s="180"/>
      <c r="W528" s="180"/>
      <c r="X528" s="180"/>
      <c r="Y528" s="180">
        <v>1370</v>
      </c>
      <c r="Z528" s="180" t="s">
        <v>443</v>
      </c>
      <c r="AA528" s="180" t="s">
        <v>444</v>
      </c>
      <c r="AB528" s="180">
        <v>5849.36</v>
      </c>
      <c r="AC528" s="180">
        <v>7077.7259999999997</v>
      </c>
      <c r="AD528" s="180">
        <v>1</v>
      </c>
      <c r="AE528" s="180">
        <v>0</v>
      </c>
      <c r="AF528" s="180">
        <v>1</v>
      </c>
      <c r="AG528" s="180">
        <v>0</v>
      </c>
      <c r="AH528" s="180">
        <v>5849.36</v>
      </c>
      <c r="AI528" s="180">
        <v>7077.73</v>
      </c>
      <c r="AJ528" s="180">
        <v>0</v>
      </c>
      <c r="AK528" s="180">
        <v>0</v>
      </c>
      <c r="AL528" s="180">
        <v>0</v>
      </c>
      <c r="AM528">
        <v>1</v>
      </c>
    </row>
    <row r="529" spans="1:39" x14ac:dyDescent="0.25">
      <c r="A529" s="180" t="s">
        <v>1834</v>
      </c>
      <c r="B529" s="180">
        <v>1</v>
      </c>
      <c r="C529" s="181">
        <v>46266</v>
      </c>
      <c r="D529" s="180" t="s">
        <v>1409</v>
      </c>
      <c r="E529" s="180">
        <v>8</v>
      </c>
      <c r="F529" s="180" t="s">
        <v>300</v>
      </c>
      <c r="G529" s="180" t="s">
        <v>751</v>
      </c>
      <c r="H529" s="180">
        <v>6466</v>
      </c>
      <c r="I529" s="180" t="s">
        <v>752</v>
      </c>
      <c r="J529" s="180">
        <v>1414</v>
      </c>
      <c r="K529" s="180" t="s">
        <v>415</v>
      </c>
      <c r="L529" s="180" t="s">
        <v>416</v>
      </c>
      <c r="M529" s="180"/>
      <c r="N529" s="180"/>
      <c r="O529" s="180"/>
      <c r="P529" s="180">
        <v>1072</v>
      </c>
      <c r="Q529" s="180" t="s">
        <v>417</v>
      </c>
      <c r="R529" s="180" t="s">
        <v>418</v>
      </c>
      <c r="S529" s="180"/>
      <c r="T529" s="180"/>
      <c r="U529" s="180"/>
      <c r="V529" s="180"/>
      <c r="W529" s="180"/>
      <c r="X529" s="180"/>
      <c r="Y529" s="180">
        <v>1374</v>
      </c>
      <c r="Z529" s="180" t="s">
        <v>379</v>
      </c>
      <c r="AA529" s="180" t="s">
        <v>380</v>
      </c>
      <c r="AB529" s="180">
        <v>41454.932000000001</v>
      </c>
      <c r="AC529" s="180">
        <v>51404.122000000003</v>
      </c>
      <c r="AD529" s="180">
        <v>0.33329999999999999</v>
      </c>
      <c r="AE529" s="180">
        <v>0</v>
      </c>
      <c r="AF529" s="180">
        <v>0.33329999999999999</v>
      </c>
      <c r="AG529" s="180">
        <v>0</v>
      </c>
      <c r="AH529" s="180">
        <v>13818.31</v>
      </c>
      <c r="AI529" s="180">
        <v>17134.71</v>
      </c>
      <c r="AJ529" s="180">
        <v>1</v>
      </c>
      <c r="AK529" s="180">
        <v>0.33</v>
      </c>
      <c r="AL529" s="180">
        <v>0</v>
      </c>
      <c r="AM529">
        <v>1</v>
      </c>
    </row>
    <row r="530" spans="1:39" x14ac:dyDescent="0.25">
      <c r="A530" s="180" t="s">
        <v>1834</v>
      </c>
      <c r="B530" s="180">
        <v>1</v>
      </c>
      <c r="C530" s="181">
        <v>46266</v>
      </c>
      <c r="D530" s="180" t="s">
        <v>1409</v>
      </c>
      <c r="E530" s="180">
        <v>8</v>
      </c>
      <c r="F530" s="180" t="s">
        <v>300</v>
      </c>
      <c r="G530" s="180" t="s">
        <v>761</v>
      </c>
      <c r="H530" s="180">
        <v>6655</v>
      </c>
      <c r="I530" s="180" t="s">
        <v>762</v>
      </c>
      <c r="J530" s="180">
        <v>1414</v>
      </c>
      <c r="K530" s="180" t="s">
        <v>415</v>
      </c>
      <c r="L530" s="180" t="s">
        <v>416</v>
      </c>
      <c r="M530" s="180"/>
      <c r="N530" s="180"/>
      <c r="O530" s="180"/>
      <c r="P530" s="180">
        <v>1072</v>
      </c>
      <c r="Q530" s="180" t="s">
        <v>417</v>
      </c>
      <c r="R530" s="180" t="s">
        <v>418</v>
      </c>
      <c r="S530" s="180"/>
      <c r="T530" s="180"/>
      <c r="U530" s="180"/>
      <c r="V530" s="180"/>
      <c r="W530" s="180"/>
      <c r="X530" s="180"/>
      <c r="Y530" s="180">
        <v>1374</v>
      </c>
      <c r="Z530" s="180" t="s">
        <v>379</v>
      </c>
      <c r="AA530" s="180" t="s">
        <v>380</v>
      </c>
      <c r="AB530" s="180">
        <v>30749.975999999999</v>
      </c>
      <c r="AC530" s="180">
        <v>38129.976000000002</v>
      </c>
      <c r="AD530" s="180">
        <v>0.16669999999999999</v>
      </c>
      <c r="AE530" s="180">
        <v>0</v>
      </c>
      <c r="AF530" s="180">
        <v>0.16669999999999999</v>
      </c>
      <c r="AG530" s="180">
        <v>0</v>
      </c>
      <c r="AH530" s="180">
        <v>5125</v>
      </c>
      <c r="AI530" s="180">
        <v>6355</v>
      </c>
      <c r="AJ530" s="180">
        <v>0</v>
      </c>
      <c r="AK530" s="180">
        <v>0</v>
      </c>
      <c r="AL530" s="180">
        <v>0</v>
      </c>
      <c r="AM530">
        <v>1</v>
      </c>
    </row>
    <row r="531" spans="1:39" x14ac:dyDescent="0.25">
      <c r="A531" s="180" t="s">
        <v>1834</v>
      </c>
      <c r="B531" s="180">
        <v>1</v>
      </c>
      <c r="C531" s="181">
        <v>46266</v>
      </c>
      <c r="D531" s="180" t="s">
        <v>1409</v>
      </c>
      <c r="E531" s="180">
        <v>8</v>
      </c>
      <c r="F531" s="180" t="s">
        <v>300</v>
      </c>
      <c r="G531" s="180" t="s">
        <v>763</v>
      </c>
      <c r="H531" s="180">
        <v>6660</v>
      </c>
      <c r="I531" s="180" t="s">
        <v>764</v>
      </c>
      <c r="J531" s="180"/>
      <c r="K531" s="180"/>
      <c r="L531" s="180"/>
      <c r="M531" s="180"/>
      <c r="N531" s="180"/>
      <c r="O531" s="180"/>
      <c r="P531" s="180">
        <v>1085</v>
      </c>
      <c r="Q531" s="180" t="s">
        <v>641</v>
      </c>
      <c r="R531" s="180" t="s">
        <v>642</v>
      </c>
      <c r="S531" s="180"/>
      <c r="T531" s="180"/>
      <c r="U531" s="180"/>
      <c r="V531" s="180"/>
      <c r="W531" s="180"/>
      <c r="X531" s="180"/>
      <c r="Y531" s="180">
        <v>1373</v>
      </c>
      <c r="Z531" s="180" t="s">
        <v>429</v>
      </c>
      <c r="AA531" s="180" t="s">
        <v>430</v>
      </c>
      <c r="AB531" s="180">
        <v>16130.36</v>
      </c>
      <c r="AC531" s="180">
        <v>19517.736000000001</v>
      </c>
      <c r="AD531" s="180">
        <v>0.5</v>
      </c>
      <c r="AE531" s="180">
        <v>0</v>
      </c>
      <c r="AF531" s="180">
        <v>0.5</v>
      </c>
      <c r="AG531" s="180">
        <v>0</v>
      </c>
      <c r="AH531" s="180">
        <v>8065.18</v>
      </c>
      <c r="AI531" s="180">
        <v>9758.8700000000008</v>
      </c>
      <c r="AJ531" s="180">
        <v>1</v>
      </c>
      <c r="AK531" s="180">
        <v>0.5</v>
      </c>
      <c r="AL531" s="180">
        <v>0</v>
      </c>
      <c r="AM531">
        <v>1</v>
      </c>
    </row>
    <row r="532" spans="1:39" x14ac:dyDescent="0.25">
      <c r="A532" s="180" t="s">
        <v>1834</v>
      </c>
      <c r="B532" s="180">
        <v>1</v>
      </c>
      <c r="C532" s="181">
        <v>46266</v>
      </c>
      <c r="D532" s="180" t="s">
        <v>1409</v>
      </c>
      <c r="E532" s="180">
        <v>8</v>
      </c>
      <c r="F532" s="180" t="s">
        <v>300</v>
      </c>
      <c r="G532" s="180" t="s">
        <v>1694</v>
      </c>
      <c r="H532" s="180">
        <v>7071</v>
      </c>
      <c r="I532" s="180" t="s">
        <v>1695</v>
      </c>
      <c r="J532" s="180">
        <v>1187</v>
      </c>
      <c r="K532" s="180" t="s">
        <v>1696</v>
      </c>
      <c r="L532" s="180" t="s">
        <v>1697</v>
      </c>
      <c r="M532" s="180"/>
      <c r="N532" s="180"/>
      <c r="O532" s="180"/>
      <c r="P532" s="180"/>
      <c r="Q532" s="180"/>
      <c r="R532" s="180"/>
      <c r="S532" s="180"/>
      <c r="T532" s="180"/>
      <c r="U532" s="180"/>
      <c r="V532" s="180"/>
      <c r="W532" s="180"/>
      <c r="X532" s="180"/>
      <c r="Y532" s="180">
        <v>1374</v>
      </c>
      <c r="Z532" s="180" t="s">
        <v>379</v>
      </c>
      <c r="AA532" s="180" t="s">
        <v>380</v>
      </c>
      <c r="AB532" s="180">
        <v>69835.289999999994</v>
      </c>
      <c r="AC532" s="180">
        <v>86595.767000000007</v>
      </c>
      <c r="AD532" s="180">
        <v>8.3299999999999999E-2</v>
      </c>
      <c r="AE532" s="180">
        <v>0</v>
      </c>
      <c r="AF532" s="180">
        <v>8.3299999999999999E-2</v>
      </c>
      <c r="AG532" s="180">
        <v>0</v>
      </c>
      <c r="AH532" s="180">
        <v>5819.61</v>
      </c>
      <c r="AI532" s="180">
        <v>7216.31</v>
      </c>
      <c r="AJ532" s="180">
        <v>0</v>
      </c>
      <c r="AK532" s="180">
        <v>0</v>
      </c>
      <c r="AL532" s="180">
        <v>0</v>
      </c>
      <c r="AM532">
        <v>1</v>
      </c>
    </row>
    <row r="533" spans="1:39" x14ac:dyDescent="0.25">
      <c r="A533" s="180" t="s">
        <v>1834</v>
      </c>
      <c r="B533" s="180">
        <v>1</v>
      </c>
      <c r="C533" s="181">
        <v>46266</v>
      </c>
      <c r="D533" s="180" t="s">
        <v>1409</v>
      </c>
      <c r="E533" s="180">
        <v>8</v>
      </c>
      <c r="F533" s="180" t="s">
        <v>300</v>
      </c>
      <c r="G533" s="180" t="s">
        <v>791</v>
      </c>
      <c r="H533" s="180">
        <v>7230</v>
      </c>
      <c r="I533" s="180" t="s">
        <v>792</v>
      </c>
      <c r="J533" s="180">
        <v>1450</v>
      </c>
      <c r="K533" s="180" t="s">
        <v>677</v>
      </c>
      <c r="L533" s="180" t="s">
        <v>678</v>
      </c>
      <c r="M533" s="180"/>
      <c r="N533" s="180"/>
      <c r="O533" s="180"/>
      <c r="P533" s="180">
        <v>1077</v>
      </c>
      <c r="Q533" s="180" t="s">
        <v>679</v>
      </c>
      <c r="R533" s="180" t="s">
        <v>680</v>
      </c>
      <c r="S533" s="180"/>
      <c r="T533" s="180"/>
      <c r="U533" s="180"/>
      <c r="V533" s="180"/>
      <c r="W533" s="180"/>
      <c r="X533" s="180"/>
      <c r="Y533" s="180">
        <v>1370</v>
      </c>
      <c r="Z533" s="180" t="s">
        <v>443</v>
      </c>
      <c r="AA533" s="180" t="s">
        <v>444</v>
      </c>
      <c r="AB533" s="180">
        <v>5849.36</v>
      </c>
      <c r="AC533" s="180">
        <v>7077.7259999999997</v>
      </c>
      <c r="AD533" s="180">
        <v>1</v>
      </c>
      <c r="AE533" s="180">
        <v>0</v>
      </c>
      <c r="AF533" s="180">
        <v>1</v>
      </c>
      <c r="AG533" s="180">
        <v>0</v>
      </c>
      <c r="AH533" s="180">
        <v>5849.36</v>
      </c>
      <c r="AI533" s="180">
        <v>7077.73</v>
      </c>
      <c r="AJ533" s="180">
        <v>0</v>
      </c>
      <c r="AK533" s="180">
        <v>0</v>
      </c>
      <c r="AL533" s="180">
        <v>0</v>
      </c>
      <c r="AM533">
        <v>1</v>
      </c>
    </row>
    <row r="534" spans="1:39" x14ac:dyDescent="0.25">
      <c r="A534" s="180" t="s">
        <v>1834</v>
      </c>
      <c r="B534" s="180">
        <v>1</v>
      </c>
      <c r="C534" s="181">
        <v>46266</v>
      </c>
      <c r="D534" s="180" t="s">
        <v>1409</v>
      </c>
      <c r="E534" s="180">
        <v>8</v>
      </c>
      <c r="F534" s="180" t="s">
        <v>300</v>
      </c>
      <c r="G534" s="180" t="s">
        <v>1780</v>
      </c>
      <c r="H534" s="180">
        <v>7261</v>
      </c>
      <c r="I534" s="180" t="s">
        <v>1781</v>
      </c>
      <c r="J534" s="180">
        <v>1187</v>
      </c>
      <c r="K534" s="180" t="s">
        <v>1696</v>
      </c>
      <c r="L534" s="180" t="s">
        <v>1697</v>
      </c>
      <c r="M534" s="180"/>
      <c r="N534" s="180"/>
      <c r="O534" s="180"/>
      <c r="P534" s="180"/>
      <c r="Q534" s="180"/>
      <c r="R534" s="180"/>
      <c r="S534" s="180"/>
      <c r="T534" s="180"/>
      <c r="U534" s="180"/>
      <c r="V534" s="180"/>
      <c r="W534" s="180"/>
      <c r="X534" s="180"/>
      <c r="Y534" s="180">
        <v>1374</v>
      </c>
      <c r="Z534" s="180" t="s">
        <v>379</v>
      </c>
      <c r="AA534" s="180" t="s">
        <v>380</v>
      </c>
      <c r="AB534" s="180">
        <v>69835.289999999994</v>
      </c>
      <c r="AC534" s="180">
        <v>86595.767000000007</v>
      </c>
      <c r="AD534" s="180">
        <v>8.3299999999999999E-2</v>
      </c>
      <c r="AE534" s="180">
        <v>0</v>
      </c>
      <c r="AF534" s="180">
        <v>8.3299999999999999E-2</v>
      </c>
      <c r="AG534" s="180">
        <v>0</v>
      </c>
      <c r="AH534" s="180">
        <v>5819.61</v>
      </c>
      <c r="AI534" s="180">
        <v>7216.31</v>
      </c>
      <c r="AJ534" s="180">
        <v>0</v>
      </c>
      <c r="AK534" s="180">
        <v>0</v>
      </c>
      <c r="AL534" s="180">
        <v>0</v>
      </c>
      <c r="AM534">
        <v>1</v>
      </c>
    </row>
    <row r="535" spans="1:39" x14ac:dyDescent="0.25">
      <c r="A535" s="180" t="s">
        <v>1834</v>
      </c>
      <c r="B535" s="180">
        <v>1</v>
      </c>
      <c r="C535" s="181">
        <v>46266</v>
      </c>
      <c r="D535" s="180" t="s">
        <v>1409</v>
      </c>
      <c r="E535" s="180">
        <v>8</v>
      </c>
      <c r="F535" s="180" t="s">
        <v>300</v>
      </c>
      <c r="G535" s="180" t="s">
        <v>1810</v>
      </c>
      <c r="H535" s="180">
        <v>7511</v>
      </c>
      <c r="I535" s="180" t="s">
        <v>1811</v>
      </c>
      <c r="J535" s="180">
        <v>1463</v>
      </c>
      <c r="K535" s="180" t="s">
        <v>739</v>
      </c>
      <c r="L535" s="180" t="s">
        <v>740</v>
      </c>
      <c r="M535" s="180"/>
      <c r="N535" s="180"/>
      <c r="O535" s="180"/>
      <c r="P535" s="180"/>
      <c r="Q535" s="180"/>
      <c r="R535" s="180"/>
      <c r="S535" s="180"/>
      <c r="T535" s="180"/>
      <c r="U535" s="180"/>
      <c r="V535" s="180"/>
      <c r="W535" s="180"/>
      <c r="X535" s="180"/>
      <c r="Y535" s="180">
        <v>1369</v>
      </c>
      <c r="Z535" s="180" t="s">
        <v>397</v>
      </c>
      <c r="AA535" s="180" t="s">
        <v>398</v>
      </c>
      <c r="AB535" s="180">
        <v>7130.3159999999998</v>
      </c>
      <c r="AC535" s="180">
        <v>7879</v>
      </c>
      <c r="AD535" s="180">
        <v>1</v>
      </c>
      <c r="AE535" s="180">
        <v>0</v>
      </c>
      <c r="AF535" s="180">
        <v>1</v>
      </c>
      <c r="AG535" s="180">
        <v>0</v>
      </c>
      <c r="AH535" s="180">
        <v>7130.32</v>
      </c>
      <c r="AI535" s="180">
        <v>7879</v>
      </c>
      <c r="AJ535" s="180">
        <v>0</v>
      </c>
      <c r="AK535" s="180">
        <v>0</v>
      </c>
      <c r="AL535" s="180">
        <v>0</v>
      </c>
      <c r="AM535">
        <v>1</v>
      </c>
    </row>
    <row r="536" spans="1:39" x14ac:dyDescent="0.25">
      <c r="A536" s="180" t="s">
        <v>1834</v>
      </c>
      <c r="B536" s="180">
        <v>1</v>
      </c>
      <c r="C536" s="181">
        <v>46266</v>
      </c>
      <c r="D536" s="180" t="s">
        <v>1409</v>
      </c>
      <c r="E536" s="180">
        <v>8</v>
      </c>
      <c r="F536" s="180" t="s">
        <v>300</v>
      </c>
      <c r="G536" s="180" t="s">
        <v>849</v>
      </c>
      <c r="H536" s="180">
        <v>8327</v>
      </c>
      <c r="I536" s="180" t="s">
        <v>850</v>
      </c>
      <c r="J536" s="180">
        <v>1204</v>
      </c>
      <c r="K536" s="180" t="s">
        <v>535</v>
      </c>
      <c r="L536" s="180" t="s">
        <v>536</v>
      </c>
      <c r="M536" s="180"/>
      <c r="N536" s="180"/>
      <c r="O536" s="180"/>
      <c r="P536" s="180">
        <v>1201</v>
      </c>
      <c r="Q536" s="180" t="s">
        <v>851</v>
      </c>
      <c r="R536" s="180" t="s">
        <v>852</v>
      </c>
      <c r="S536" s="180"/>
      <c r="T536" s="180"/>
      <c r="U536" s="180"/>
      <c r="V536" s="180"/>
      <c r="W536" s="180"/>
      <c r="X536" s="180"/>
      <c r="Y536" s="180">
        <v>1372</v>
      </c>
      <c r="Z536" s="180" t="s">
        <v>389</v>
      </c>
      <c r="AA536" s="180" t="s">
        <v>390</v>
      </c>
      <c r="AB536" s="180">
        <v>164498.98499999999</v>
      </c>
      <c r="AC536" s="180">
        <v>203978.745</v>
      </c>
      <c r="AD536" s="180">
        <v>0.25</v>
      </c>
      <c r="AE536" s="180">
        <v>0</v>
      </c>
      <c r="AF536" s="180">
        <v>0.25</v>
      </c>
      <c r="AG536" s="180">
        <v>0</v>
      </c>
      <c r="AH536" s="180">
        <v>41124.75</v>
      </c>
      <c r="AI536" s="180">
        <v>50994.69</v>
      </c>
      <c r="AJ536" s="180">
        <v>1</v>
      </c>
      <c r="AK536" s="180">
        <v>0.25</v>
      </c>
      <c r="AL536" s="180">
        <v>0</v>
      </c>
      <c r="AM536">
        <v>1</v>
      </c>
    </row>
    <row r="537" spans="1:39" x14ac:dyDescent="0.25">
      <c r="A537" s="180" t="s">
        <v>1834</v>
      </c>
      <c r="B537" s="180">
        <v>1</v>
      </c>
      <c r="C537" s="181">
        <v>46266</v>
      </c>
      <c r="D537" s="180" t="s">
        <v>1409</v>
      </c>
      <c r="E537" s="180">
        <v>8</v>
      </c>
      <c r="F537" s="180" t="s">
        <v>300</v>
      </c>
      <c r="G537" s="180" t="s">
        <v>853</v>
      </c>
      <c r="H537" s="180">
        <v>8328</v>
      </c>
      <c r="I537" s="180" t="s">
        <v>854</v>
      </c>
      <c r="J537" s="180">
        <v>1204</v>
      </c>
      <c r="K537" s="180" t="s">
        <v>535</v>
      </c>
      <c r="L537" s="180" t="s">
        <v>536</v>
      </c>
      <c r="M537" s="180"/>
      <c r="N537" s="180"/>
      <c r="O537" s="180"/>
      <c r="P537" s="180">
        <v>1201</v>
      </c>
      <c r="Q537" s="180" t="s">
        <v>851</v>
      </c>
      <c r="R537" s="180" t="s">
        <v>852</v>
      </c>
      <c r="S537" s="180"/>
      <c r="T537" s="180"/>
      <c r="U537" s="180"/>
      <c r="V537" s="180"/>
      <c r="W537" s="180"/>
      <c r="X537" s="180"/>
      <c r="Y537" s="180">
        <v>1372</v>
      </c>
      <c r="Z537" s="180" t="s">
        <v>389</v>
      </c>
      <c r="AA537" s="180" t="s">
        <v>390</v>
      </c>
      <c r="AB537" s="180">
        <v>164498.98499999999</v>
      </c>
      <c r="AC537" s="180">
        <v>203978.745</v>
      </c>
      <c r="AD537" s="180">
        <v>0.25</v>
      </c>
      <c r="AE537" s="180">
        <v>0</v>
      </c>
      <c r="AF537" s="180">
        <v>0.25</v>
      </c>
      <c r="AG537" s="180">
        <v>0</v>
      </c>
      <c r="AH537" s="180">
        <v>41124.75</v>
      </c>
      <c r="AI537" s="180">
        <v>50994.69</v>
      </c>
      <c r="AJ537" s="180">
        <v>0</v>
      </c>
      <c r="AK537" s="180">
        <v>0</v>
      </c>
      <c r="AL537" s="180">
        <v>0</v>
      </c>
      <c r="AM537">
        <v>1</v>
      </c>
    </row>
    <row r="538" spans="1:39" x14ac:dyDescent="0.25">
      <c r="A538" s="180" t="s">
        <v>1834</v>
      </c>
      <c r="B538" s="180">
        <v>1</v>
      </c>
      <c r="C538" s="181">
        <v>46266</v>
      </c>
      <c r="D538" s="180" t="s">
        <v>1409</v>
      </c>
      <c r="E538" s="180">
        <v>8</v>
      </c>
      <c r="F538" s="180" t="s">
        <v>300</v>
      </c>
      <c r="G538" s="180" t="s">
        <v>1219</v>
      </c>
      <c r="H538" s="180">
        <v>8675</v>
      </c>
      <c r="I538" s="180" t="s">
        <v>1220</v>
      </c>
      <c r="J538" s="180">
        <v>1414</v>
      </c>
      <c r="K538" s="180" t="s">
        <v>415</v>
      </c>
      <c r="L538" s="180" t="s">
        <v>416</v>
      </c>
      <c r="M538" s="180"/>
      <c r="N538" s="180"/>
      <c r="O538" s="180"/>
      <c r="P538" s="180"/>
      <c r="Q538" s="180"/>
      <c r="R538" s="180"/>
      <c r="S538" s="180"/>
      <c r="T538" s="180"/>
      <c r="U538" s="180"/>
      <c r="V538" s="180"/>
      <c r="W538" s="180"/>
      <c r="X538" s="180"/>
      <c r="Y538" s="180">
        <v>1374</v>
      </c>
      <c r="Z538" s="180" t="s">
        <v>379</v>
      </c>
      <c r="AA538" s="180" t="s">
        <v>380</v>
      </c>
      <c r="AB538" s="180">
        <v>87872.95</v>
      </c>
      <c r="AC538" s="180">
        <v>108962.44100000001</v>
      </c>
      <c r="AD538" s="180">
        <v>4.1700000000000001E-2</v>
      </c>
      <c r="AE538" s="180">
        <v>0</v>
      </c>
      <c r="AF538" s="180">
        <v>4.1700000000000001E-2</v>
      </c>
      <c r="AG538" s="180">
        <v>0</v>
      </c>
      <c r="AH538" s="180">
        <v>3661.37</v>
      </c>
      <c r="AI538" s="180">
        <v>4540.1000000000004</v>
      </c>
      <c r="AJ538" s="180">
        <v>0</v>
      </c>
      <c r="AK538" s="180">
        <v>0</v>
      </c>
      <c r="AL538" s="180">
        <v>0</v>
      </c>
      <c r="AM538">
        <v>1</v>
      </c>
    </row>
    <row r="539" spans="1:39" x14ac:dyDescent="0.25">
      <c r="A539" s="180" t="s">
        <v>1834</v>
      </c>
      <c r="B539" s="180">
        <v>1</v>
      </c>
      <c r="C539" s="181">
        <v>46266</v>
      </c>
      <c r="D539" s="180" t="s">
        <v>1409</v>
      </c>
      <c r="E539" s="180">
        <v>8</v>
      </c>
      <c r="F539" s="180" t="s">
        <v>300</v>
      </c>
      <c r="G539" s="180" t="s">
        <v>893</v>
      </c>
      <c r="H539" s="180">
        <v>10278</v>
      </c>
      <c r="I539" s="180" t="s">
        <v>894</v>
      </c>
      <c r="J539" s="180"/>
      <c r="K539" s="180"/>
      <c r="L539" s="180"/>
      <c r="M539" s="180"/>
      <c r="N539" s="180"/>
      <c r="O539" s="180"/>
      <c r="P539" s="180">
        <v>1005</v>
      </c>
      <c r="Q539" s="180" t="s">
        <v>625</v>
      </c>
      <c r="R539" s="180" t="s">
        <v>626</v>
      </c>
      <c r="S539" s="180"/>
      <c r="T539" s="180"/>
      <c r="U539" s="180"/>
      <c r="V539" s="180"/>
      <c r="W539" s="180"/>
      <c r="X539" s="180"/>
      <c r="Y539" s="180">
        <v>1369</v>
      </c>
      <c r="Z539" s="180" t="s">
        <v>397</v>
      </c>
      <c r="AA539" s="180" t="s">
        <v>398</v>
      </c>
      <c r="AB539" s="180">
        <v>12275.298000000001</v>
      </c>
      <c r="AC539" s="180">
        <v>15221.37</v>
      </c>
      <c r="AD539" s="180">
        <v>2</v>
      </c>
      <c r="AE539" s="180">
        <v>0</v>
      </c>
      <c r="AF539" s="180">
        <v>2</v>
      </c>
      <c r="AG539" s="180">
        <v>0</v>
      </c>
      <c r="AH539" s="180">
        <v>24550.6</v>
      </c>
      <c r="AI539" s="180">
        <v>30442.74</v>
      </c>
      <c r="AJ539" s="180">
        <v>1</v>
      </c>
      <c r="AK539" s="180">
        <v>2</v>
      </c>
      <c r="AL539" s="180">
        <v>0</v>
      </c>
      <c r="AM539">
        <v>1</v>
      </c>
    </row>
    <row r="540" spans="1:39" x14ac:dyDescent="0.25">
      <c r="A540" s="180" t="s">
        <v>1834</v>
      </c>
      <c r="B540" s="180">
        <v>1</v>
      </c>
      <c r="C540" s="181">
        <v>46266</v>
      </c>
      <c r="D540" s="180" t="s">
        <v>1409</v>
      </c>
      <c r="E540" s="180">
        <v>8</v>
      </c>
      <c r="F540" s="180" t="s">
        <v>300</v>
      </c>
      <c r="G540" s="180" t="s">
        <v>909</v>
      </c>
      <c r="H540" s="180">
        <v>10427</v>
      </c>
      <c r="I540" s="180" t="s">
        <v>910</v>
      </c>
      <c r="J540" s="180">
        <v>1164</v>
      </c>
      <c r="K540" s="180" t="s">
        <v>847</v>
      </c>
      <c r="L540" s="180" t="s">
        <v>848</v>
      </c>
      <c r="M540" s="180"/>
      <c r="N540" s="180"/>
      <c r="O540" s="180"/>
      <c r="P540" s="180"/>
      <c r="Q540" s="180"/>
      <c r="R540" s="180"/>
      <c r="S540" s="180"/>
      <c r="T540" s="180"/>
      <c r="U540" s="180"/>
      <c r="V540" s="180"/>
      <c r="W540" s="180"/>
      <c r="X540" s="180"/>
      <c r="Y540" s="180">
        <v>1373</v>
      </c>
      <c r="Z540" s="180" t="s">
        <v>429</v>
      </c>
      <c r="AA540" s="180" t="s">
        <v>430</v>
      </c>
      <c r="AB540" s="180">
        <v>23563.61</v>
      </c>
      <c r="AC540" s="180">
        <v>29218.879000000001</v>
      </c>
      <c r="AD540" s="180">
        <v>0.27779999999999999</v>
      </c>
      <c r="AE540" s="180">
        <v>0</v>
      </c>
      <c r="AF540" s="180">
        <v>0.27779999999999999</v>
      </c>
      <c r="AG540" s="180">
        <v>0</v>
      </c>
      <c r="AH540" s="180">
        <v>6545.45</v>
      </c>
      <c r="AI540" s="180">
        <v>8116.36</v>
      </c>
      <c r="AJ540" s="180">
        <v>1</v>
      </c>
      <c r="AK540" s="180">
        <v>0.28000000000000003</v>
      </c>
      <c r="AL540" s="180">
        <v>0</v>
      </c>
      <c r="AM540">
        <v>1</v>
      </c>
    </row>
    <row r="541" spans="1:39" x14ac:dyDescent="0.25">
      <c r="A541" s="180" t="s">
        <v>1834</v>
      </c>
      <c r="B541" s="180">
        <v>1</v>
      </c>
      <c r="C541" s="181">
        <v>46266</v>
      </c>
      <c r="D541" s="180" t="s">
        <v>1409</v>
      </c>
      <c r="E541" s="180">
        <v>8</v>
      </c>
      <c r="F541" s="180" t="s">
        <v>300</v>
      </c>
      <c r="G541" s="180" t="s">
        <v>1281</v>
      </c>
      <c r="H541" s="180">
        <v>10721</v>
      </c>
      <c r="I541" s="180" t="s">
        <v>1282</v>
      </c>
      <c r="J541" s="180">
        <v>1351</v>
      </c>
      <c r="K541" s="180" t="s">
        <v>513</v>
      </c>
      <c r="L541" s="180" t="s">
        <v>514</v>
      </c>
      <c r="M541" s="180"/>
      <c r="N541" s="180"/>
      <c r="O541" s="180"/>
      <c r="P541" s="180">
        <v>1141</v>
      </c>
      <c r="Q541" s="180" t="s">
        <v>515</v>
      </c>
      <c r="R541" s="180" t="s">
        <v>516</v>
      </c>
      <c r="S541" s="180"/>
      <c r="T541" s="180"/>
      <c r="U541" s="180"/>
      <c r="V541" s="180"/>
      <c r="W541" s="180"/>
      <c r="X541" s="180"/>
      <c r="Y541" s="180">
        <v>1372</v>
      </c>
      <c r="Z541" s="180" t="s">
        <v>389</v>
      </c>
      <c r="AA541" s="180" t="s">
        <v>390</v>
      </c>
      <c r="AB541" s="180">
        <v>0</v>
      </c>
      <c r="AC541" s="180">
        <v>0</v>
      </c>
      <c r="AD541" s="180">
        <v>0</v>
      </c>
      <c r="AE541" s="180">
        <v>4.1700000000000001E-2</v>
      </c>
      <c r="AF541" s="180">
        <v>4.1700000000000001E-2</v>
      </c>
      <c r="AG541" s="180">
        <v>0</v>
      </c>
      <c r="AH541" s="180">
        <v>0</v>
      </c>
      <c r="AI541" s="180">
        <v>0</v>
      </c>
      <c r="AJ541" s="180">
        <v>0</v>
      </c>
      <c r="AK541" s="180">
        <v>0</v>
      </c>
      <c r="AL541" s="180">
        <v>0</v>
      </c>
      <c r="AM541">
        <v>1</v>
      </c>
    </row>
    <row r="542" spans="1:39" x14ac:dyDescent="0.25">
      <c r="A542" s="180" t="s">
        <v>1834</v>
      </c>
      <c r="B542" s="180">
        <v>1</v>
      </c>
      <c r="C542" s="181">
        <v>46266</v>
      </c>
      <c r="D542" s="180" t="s">
        <v>1409</v>
      </c>
      <c r="E542" s="180">
        <v>8</v>
      </c>
      <c r="F542" s="180" t="s">
        <v>300</v>
      </c>
      <c r="G542" s="180" t="s">
        <v>939</v>
      </c>
      <c r="H542" s="180">
        <v>10761</v>
      </c>
      <c r="I542" s="180" t="s">
        <v>940</v>
      </c>
      <c r="J542" s="180">
        <v>1433</v>
      </c>
      <c r="K542" s="180" t="s">
        <v>935</v>
      </c>
      <c r="L542" s="180" t="s">
        <v>936</v>
      </c>
      <c r="M542" s="180"/>
      <c r="N542" s="180"/>
      <c r="O542" s="180"/>
      <c r="P542" s="180"/>
      <c r="Q542" s="180"/>
      <c r="R542" s="180"/>
      <c r="S542" s="180"/>
      <c r="T542" s="180"/>
      <c r="U542" s="180"/>
      <c r="V542" s="180"/>
      <c r="W542" s="180"/>
      <c r="X542" s="180"/>
      <c r="Y542" s="180">
        <v>1374</v>
      </c>
      <c r="Z542" s="180" t="s">
        <v>379</v>
      </c>
      <c r="AA542" s="180" t="s">
        <v>380</v>
      </c>
      <c r="AB542" s="180">
        <v>0</v>
      </c>
      <c r="AC542" s="180">
        <v>0</v>
      </c>
      <c r="AD542" s="180">
        <v>0</v>
      </c>
      <c r="AE542" s="180">
        <v>0.1389</v>
      </c>
      <c r="AF542" s="180">
        <v>0.1389</v>
      </c>
      <c r="AG542" s="180">
        <v>0</v>
      </c>
      <c r="AH542" s="180">
        <v>0</v>
      </c>
      <c r="AI542" s="180">
        <v>0</v>
      </c>
      <c r="AJ542" s="180">
        <v>0</v>
      </c>
      <c r="AK542" s="180">
        <v>0</v>
      </c>
      <c r="AL542" s="180">
        <v>0</v>
      </c>
      <c r="AM542">
        <v>1</v>
      </c>
    </row>
    <row r="543" spans="1:39" x14ac:dyDescent="0.25">
      <c r="A543" s="180" t="s">
        <v>1834</v>
      </c>
      <c r="B543" s="180">
        <v>1</v>
      </c>
      <c r="C543" s="181">
        <v>46266</v>
      </c>
      <c r="D543" s="180" t="s">
        <v>1409</v>
      </c>
      <c r="E543" s="180">
        <v>8</v>
      </c>
      <c r="F543" s="180" t="s">
        <v>300</v>
      </c>
      <c r="G543" s="180" t="s">
        <v>945</v>
      </c>
      <c r="H543" s="180">
        <v>10866</v>
      </c>
      <c r="I543" s="180" t="s">
        <v>946</v>
      </c>
      <c r="J543" s="180"/>
      <c r="K543" s="180"/>
      <c r="L543" s="180"/>
      <c r="M543" s="180"/>
      <c r="N543" s="180"/>
      <c r="O543" s="180"/>
      <c r="P543" s="180"/>
      <c r="Q543" s="180"/>
      <c r="R543" s="180"/>
      <c r="S543" s="180"/>
      <c r="T543" s="180"/>
      <c r="U543" s="180"/>
      <c r="V543" s="180"/>
      <c r="W543" s="180"/>
      <c r="X543" s="180"/>
      <c r="Y543" s="180">
        <v>1373</v>
      </c>
      <c r="Z543" s="180" t="s">
        <v>429</v>
      </c>
      <c r="AA543" s="180" t="s">
        <v>430</v>
      </c>
      <c r="AB543" s="180">
        <v>34683.328999999998</v>
      </c>
      <c r="AC543" s="180">
        <v>42676.671000000002</v>
      </c>
      <c r="AD543" s="180">
        <v>0.76190000000000002</v>
      </c>
      <c r="AE543" s="180">
        <v>0</v>
      </c>
      <c r="AF543" s="180">
        <v>0.76190000000000002</v>
      </c>
      <c r="AG543" s="180">
        <v>0</v>
      </c>
      <c r="AH543" s="180">
        <v>26425.39</v>
      </c>
      <c r="AI543" s="180">
        <v>32515.56</v>
      </c>
      <c r="AJ543" s="180">
        <v>0</v>
      </c>
      <c r="AK543" s="180">
        <v>0</v>
      </c>
      <c r="AL543" s="180">
        <v>0</v>
      </c>
      <c r="AM543">
        <v>1</v>
      </c>
    </row>
    <row r="544" spans="1:39" x14ac:dyDescent="0.25">
      <c r="A544" s="180" t="s">
        <v>1834</v>
      </c>
      <c r="B544" s="180">
        <v>1</v>
      </c>
      <c r="C544" s="181">
        <v>46266</v>
      </c>
      <c r="D544" s="180" t="s">
        <v>1409</v>
      </c>
      <c r="E544" s="180">
        <v>8</v>
      </c>
      <c r="F544" s="180" t="s">
        <v>300</v>
      </c>
      <c r="G544" s="180" t="s">
        <v>1233</v>
      </c>
      <c r="H544" s="180">
        <v>10984</v>
      </c>
      <c r="I544" s="180" t="s">
        <v>1234</v>
      </c>
      <c r="J544" s="180"/>
      <c r="K544" s="180"/>
      <c r="L544" s="180"/>
      <c r="M544" s="180"/>
      <c r="N544" s="180"/>
      <c r="O544" s="180"/>
      <c r="P544" s="180"/>
      <c r="Q544" s="180"/>
      <c r="R544" s="180"/>
      <c r="S544" s="180"/>
      <c r="T544" s="180"/>
      <c r="U544" s="180"/>
      <c r="V544" s="180"/>
      <c r="W544" s="180"/>
      <c r="X544" s="180"/>
      <c r="Y544" s="180">
        <v>1374</v>
      </c>
      <c r="Z544" s="180" t="s">
        <v>379</v>
      </c>
      <c r="AA544" s="180" t="s">
        <v>380</v>
      </c>
      <c r="AB544" s="180">
        <v>18220.496999999999</v>
      </c>
      <c r="AC544" s="180">
        <v>22046.802</v>
      </c>
      <c r="AD544" s="180">
        <v>0.16669999999999999</v>
      </c>
      <c r="AE544" s="180">
        <v>0</v>
      </c>
      <c r="AF544" s="180">
        <v>0.16669999999999999</v>
      </c>
      <c r="AG544" s="180">
        <v>0</v>
      </c>
      <c r="AH544" s="180">
        <v>3036.75</v>
      </c>
      <c r="AI544" s="180">
        <v>3674.47</v>
      </c>
      <c r="AJ544" s="180">
        <v>1</v>
      </c>
      <c r="AK544" s="180">
        <v>0.17</v>
      </c>
      <c r="AL544" s="180">
        <v>0</v>
      </c>
      <c r="AM544">
        <v>1</v>
      </c>
    </row>
    <row r="545" spans="1:39" x14ac:dyDescent="0.25">
      <c r="A545" s="180" t="s">
        <v>1834</v>
      </c>
      <c r="B545" s="180">
        <v>1</v>
      </c>
      <c r="C545" s="181">
        <v>46266</v>
      </c>
      <c r="D545" s="180" t="s">
        <v>1409</v>
      </c>
      <c r="E545" s="180">
        <v>8</v>
      </c>
      <c r="F545" s="180" t="s">
        <v>300</v>
      </c>
      <c r="G545" s="180" t="s">
        <v>961</v>
      </c>
      <c r="H545" s="180">
        <v>11093</v>
      </c>
      <c r="I545" s="180" t="s">
        <v>962</v>
      </c>
      <c r="J545" s="180">
        <v>1351</v>
      </c>
      <c r="K545" s="180" t="s">
        <v>513</v>
      </c>
      <c r="L545" s="180" t="s">
        <v>514</v>
      </c>
      <c r="M545" s="180"/>
      <c r="N545" s="180"/>
      <c r="O545" s="180"/>
      <c r="P545" s="180">
        <v>1141</v>
      </c>
      <c r="Q545" s="180" t="s">
        <v>515</v>
      </c>
      <c r="R545" s="180" t="s">
        <v>516</v>
      </c>
      <c r="S545" s="180"/>
      <c r="T545" s="180"/>
      <c r="U545" s="180"/>
      <c r="V545" s="180"/>
      <c r="W545" s="180"/>
      <c r="X545" s="180"/>
      <c r="Y545" s="180">
        <v>1372</v>
      </c>
      <c r="Z545" s="180" t="s">
        <v>389</v>
      </c>
      <c r="AA545" s="180" t="s">
        <v>390</v>
      </c>
      <c r="AB545" s="180">
        <v>264368.62</v>
      </c>
      <c r="AC545" s="180">
        <v>327817.09399999998</v>
      </c>
      <c r="AD545" s="180">
        <v>4.1700000000000001E-2</v>
      </c>
      <c r="AE545" s="180">
        <v>0</v>
      </c>
      <c r="AF545" s="180">
        <v>4.1700000000000001E-2</v>
      </c>
      <c r="AG545" s="180">
        <v>0</v>
      </c>
      <c r="AH545" s="180">
        <v>11015.36</v>
      </c>
      <c r="AI545" s="180">
        <v>13659.05</v>
      </c>
      <c r="AJ545" s="180">
        <v>0</v>
      </c>
      <c r="AK545" s="180">
        <v>0</v>
      </c>
      <c r="AL545" s="180">
        <v>0</v>
      </c>
      <c r="AM545">
        <v>1</v>
      </c>
    </row>
    <row r="546" spans="1:39" x14ac:dyDescent="0.25">
      <c r="A546" s="180" t="s">
        <v>1834</v>
      </c>
      <c r="B546" s="180">
        <v>1</v>
      </c>
      <c r="C546" s="181">
        <v>46266</v>
      </c>
      <c r="D546" s="180" t="s">
        <v>1409</v>
      </c>
      <c r="E546" s="180">
        <v>8</v>
      </c>
      <c r="F546" s="180" t="s">
        <v>300</v>
      </c>
      <c r="G546" s="180" t="s">
        <v>1287</v>
      </c>
      <c r="H546" s="180">
        <v>11263</v>
      </c>
      <c r="I546" s="180" t="s">
        <v>1288</v>
      </c>
      <c r="J546" s="180"/>
      <c r="K546" s="180"/>
      <c r="L546" s="180"/>
      <c r="M546" s="180"/>
      <c r="N546" s="180"/>
      <c r="O546" s="180"/>
      <c r="P546" s="180"/>
      <c r="Q546" s="180"/>
      <c r="R546" s="180"/>
      <c r="S546" s="180"/>
      <c r="T546" s="180"/>
      <c r="U546" s="180"/>
      <c r="V546" s="180"/>
      <c r="W546" s="180"/>
      <c r="X546" s="180"/>
      <c r="Y546" s="180">
        <v>1376</v>
      </c>
      <c r="Z546" s="180" t="s">
        <v>363</v>
      </c>
      <c r="AA546" s="180" t="s">
        <v>364</v>
      </c>
      <c r="AB546" s="180">
        <v>228100.7</v>
      </c>
      <c r="AC546" s="180">
        <v>282616.79100000003</v>
      </c>
      <c r="AD546" s="180">
        <v>3.3300000000000003E-2</v>
      </c>
      <c r="AE546" s="180">
        <v>0</v>
      </c>
      <c r="AF546" s="180">
        <v>3.3300000000000003E-2</v>
      </c>
      <c r="AG546" s="180">
        <v>0</v>
      </c>
      <c r="AH546" s="180">
        <v>7603.36</v>
      </c>
      <c r="AI546" s="180">
        <v>9420.56</v>
      </c>
      <c r="AJ546" s="180">
        <v>0</v>
      </c>
      <c r="AK546" s="180">
        <v>0</v>
      </c>
      <c r="AL546" s="180">
        <v>0</v>
      </c>
      <c r="AM546">
        <v>1</v>
      </c>
    </row>
    <row r="547" spans="1:39" x14ac:dyDescent="0.25">
      <c r="A547" s="180" t="s">
        <v>1834</v>
      </c>
      <c r="B547" s="180">
        <v>1</v>
      </c>
      <c r="C547" s="181">
        <v>46266</v>
      </c>
      <c r="D547" s="180" t="s">
        <v>1409</v>
      </c>
      <c r="E547" s="180">
        <v>8</v>
      </c>
      <c r="F547" s="180" t="s">
        <v>300</v>
      </c>
      <c r="G547" s="180" t="s">
        <v>981</v>
      </c>
      <c r="H547" s="180">
        <v>11429</v>
      </c>
      <c r="I547" s="180" t="s">
        <v>982</v>
      </c>
      <c r="J547" s="180">
        <v>1430</v>
      </c>
      <c r="K547" s="180" t="s">
        <v>463</v>
      </c>
      <c r="L547" s="180" t="s">
        <v>464</v>
      </c>
      <c r="M547" s="180"/>
      <c r="N547" s="180"/>
      <c r="O547" s="180"/>
      <c r="P547" s="180"/>
      <c r="Q547" s="180"/>
      <c r="R547" s="180"/>
      <c r="S547" s="180"/>
      <c r="T547" s="180"/>
      <c r="U547" s="180"/>
      <c r="V547" s="180"/>
      <c r="W547" s="180"/>
      <c r="X547" s="180"/>
      <c r="Y547" s="180"/>
      <c r="Z547" s="180"/>
      <c r="AA547" s="180"/>
      <c r="AB547" s="180">
        <v>14414.111999999999</v>
      </c>
      <c r="AC547" s="180">
        <v>17873.501</v>
      </c>
      <c r="AD547" s="180">
        <v>0.25</v>
      </c>
      <c r="AE547" s="180">
        <v>0</v>
      </c>
      <c r="AF547" s="180">
        <v>0.25</v>
      </c>
      <c r="AG547" s="180">
        <v>0</v>
      </c>
      <c r="AH547" s="180">
        <v>3603.53</v>
      </c>
      <c r="AI547" s="180">
        <v>4468.38</v>
      </c>
      <c r="AJ547" s="180">
        <v>0</v>
      </c>
      <c r="AK547" s="180">
        <v>0</v>
      </c>
      <c r="AL547" s="180">
        <v>0</v>
      </c>
      <c r="AM547">
        <v>1</v>
      </c>
    </row>
    <row r="548" spans="1:39" x14ac:dyDescent="0.25">
      <c r="A548" s="180" t="s">
        <v>1834</v>
      </c>
      <c r="B548" s="180">
        <v>1</v>
      </c>
      <c r="C548" s="181">
        <v>46266</v>
      </c>
      <c r="D548" s="180" t="s">
        <v>1409</v>
      </c>
      <c r="E548" s="180">
        <v>8</v>
      </c>
      <c r="F548" s="180" t="s">
        <v>300</v>
      </c>
      <c r="G548" s="180" t="s">
        <v>983</v>
      </c>
      <c r="H548" s="180">
        <v>11449</v>
      </c>
      <c r="I548" s="180" t="s">
        <v>984</v>
      </c>
      <c r="J548" s="180">
        <v>1430</v>
      </c>
      <c r="K548" s="180" t="s">
        <v>463</v>
      </c>
      <c r="L548" s="180" t="s">
        <v>464</v>
      </c>
      <c r="M548" s="180"/>
      <c r="N548" s="180"/>
      <c r="O548" s="180"/>
      <c r="P548" s="180"/>
      <c r="Q548" s="180"/>
      <c r="R548" s="180"/>
      <c r="S548" s="180"/>
      <c r="T548" s="180"/>
      <c r="U548" s="180"/>
      <c r="V548" s="180"/>
      <c r="W548" s="180"/>
      <c r="X548" s="180"/>
      <c r="Y548" s="180"/>
      <c r="Z548" s="180"/>
      <c r="AA548" s="180"/>
      <c r="AB548" s="180">
        <v>18667.53</v>
      </c>
      <c r="AC548" s="180">
        <v>23147.738000000001</v>
      </c>
      <c r="AD548" s="180">
        <v>0.6</v>
      </c>
      <c r="AE548" s="180">
        <v>0</v>
      </c>
      <c r="AF548" s="180">
        <v>0.6</v>
      </c>
      <c r="AG548" s="180">
        <v>0</v>
      </c>
      <c r="AH548" s="180">
        <v>11200.52</v>
      </c>
      <c r="AI548" s="180">
        <v>13888.64</v>
      </c>
      <c r="AJ548" s="180">
        <v>2</v>
      </c>
      <c r="AK548" s="180">
        <v>0.3</v>
      </c>
      <c r="AL548" s="180">
        <v>0</v>
      </c>
      <c r="AM548">
        <v>1</v>
      </c>
    </row>
    <row r="549" spans="1:39" x14ac:dyDescent="0.25">
      <c r="A549" s="180" t="s">
        <v>1834</v>
      </c>
      <c r="B549" s="180">
        <v>1</v>
      </c>
      <c r="C549" s="181">
        <v>46266</v>
      </c>
      <c r="D549" s="180" t="s">
        <v>134</v>
      </c>
      <c r="E549" s="180">
        <v>9</v>
      </c>
      <c r="F549" s="180" t="s">
        <v>8</v>
      </c>
      <c r="G549" s="180" t="s">
        <v>359</v>
      </c>
      <c r="H549" s="180">
        <v>156</v>
      </c>
      <c r="I549" s="180" t="s">
        <v>360</v>
      </c>
      <c r="J549" s="180">
        <v>1437</v>
      </c>
      <c r="K549" s="180" t="s">
        <v>361</v>
      </c>
      <c r="L549" s="180" t="s">
        <v>362</v>
      </c>
      <c r="M549" s="180"/>
      <c r="N549" s="180"/>
      <c r="O549" s="180"/>
      <c r="P549" s="180"/>
      <c r="Q549" s="180"/>
      <c r="R549" s="180"/>
      <c r="S549" s="180"/>
      <c r="T549" s="180"/>
      <c r="U549" s="180"/>
      <c r="V549" s="180"/>
      <c r="W549" s="180"/>
      <c r="X549" s="180"/>
      <c r="Y549" s="180">
        <v>1376</v>
      </c>
      <c r="Z549" s="180" t="s">
        <v>363</v>
      </c>
      <c r="AA549" s="180" t="s">
        <v>364</v>
      </c>
      <c r="AB549" s="180">
        <v>358301.66399999999</v>
      </c>
      <c r="AC549" s="180">
        <v>438919.52399999998</v>
      </c>
      <c r="AD549" s="180">
        <v>2.5000000000000001E-2</v>
      </c>
      <c r="AE549" s="180">
        <v>0</v>
      </c>
      <c r="AF549" s="180">
        <v>2.5000000000000001E-2</v>
      </c>
      <c r="AG549" s="180">
        <v>0</v>
      </c>
      <c r="AH549" s="180">
        <v>8957.5400000000009</v>
      </c>
      <c r="AI549" s="180">
        <v>10972.99</v>
      </c>
      <c r="AJ549" s="180">
        <v>1</v>
      </c>
      <c r="AK549" s="180">
        <v>0.03</v>
      </c>
      <c r="AL549" s="180">
        <v>0</v>
      </c>
      <c r="AM549">
        <v>1</v>
      </c>
    </row>
    <row r="550" spans="1:39" x14ac:dyDescent="0.25">
      <c r="A550" s="180" t="s">
        <v>1834</v>
      </c>
      <c r="B550" s="180">
        <v>1</v>
      </c>
      <c r="C550" s="181">
        <v>46266</v>
      </c>
      <c r="D550" s="180" t="s">
        <v>134</v>
      </c>
      <c r="E550" s="180">
        <v>9</v>
      </c>
      <c r="F550" s="180" t="s">
        <v>8</v>
      </c>
      <c r="G550" s="180" t="s">
        <v>413</v>
      </c>
      <c r="H550" s="180">
        <v>653</v>
      </c>
      <c r="I550" s="180" t="s">
        <v>414</v>
      </c>
      <c r="J550" s="180">
        <v>1414</v>
      </c>
      <c r="K550" s="180" t="s">
        <v>415</v>
      </c>
      <c r="L550" s="180" t="s">
        <v>416</v>
      </c>
      <c r="M550" s="180"/>
      <c r="N550" s="180"/>
      <c r="O550" s="180"/>
      <c r="P550" s="180">
        <v>1072</v>
      </c>
      <c r="Q550" s="180" t="s">
        <v>417</v>
      </c>
      <c r="R550" s="180" t="s">
        <v>418</v>
      </c>
      <c r="S550" s="180"/>
      <c r="T550" s="180"/>
      <c r="U550" s="180"/>
      <c r="V550" s="180"/>
      <c r="W550" s="180"/>
      <c r="X550" s="180"/>
      <c r="Y550" s="180">
        <v>1374</v>
      </c>
      <c r="Z550" s="180" t="s">
        <v>379</v>
      </c>
      <c r="AA550" s="180" t="s">
        <v>380</v>
      </c>
      <c r="AB550" s="180">
        <v>50907.527999999998</v>
      </c>
      <c r="AC550" s="180">
        <v>63125.328000000001</v>
      </c>
      <c r="AD550" s="180">
        <v>0.1</v>
      </c>
      <c r="AE550" s="180">
        <v>0</v>
      </c>
      <c r="AF550" s="180">
        <v>0.1</v>
      </c>
      <c r="AG550" s="180">
        <v>0</v>
      </c>
      <c r="AH550" s="180">
        <v>5090.75</v>
      </c>
      <c r="AI550" s="180">
        <v>6312.53</v>
      </c>
      <c r="AJ550" s="180">
        <v>1</v>
      </c>
      <c r="AK550" s="180">
        <v>0.1</v>
      </c>
      <c r="AL550" s="180">
        <v>0</v>
      </c>
      <c r="AM550">
        <v>1</v>
      </c>
    </row>
    <row r="551" spans="1:39" x14ac:dyDescent="0.25">
      <c r="A551" s="180" t="s">
        <v>1834</v>
      </c>
      <c r="B551" s="180">
        <v>1</v>
      </c>
      <c r="C551" s="181">
        <v>46266</v>
      </c>
      <c r="D551" s="180" t="s">
        <v>134</v>
      </c>
      <c r="E551" s="180">
        <v>9</v>
      </c>
      <c r="F551" s="180" t="s">
        <v>8</v>
      </c>
      <c r="G551" s="180" t="s">
        <v>423</v>
      </c>
      <c r="H551" s="180">
        <v>731</v>
      </c>
      <c r="I551" s="180" t="s">
        <v>424</v>
      </c>
      <c r="J551" s="180">
        <v>1422</v>
      </c>
      <c r="K551" s="180" t="s">
        <v>425</v>
      </c>
      <c r="L551" s="180" t="s">
        <v>426</v>
      </c>
      <c r="M551" s="180"/>
      <c r="N551" s="180"/>
      <c r="O551" s="180"/>
      <c r="P551" s="180">
        <v>1067</v>
      </c>
      <c r="Q551" s="180" t="s">
        <v>427</v>
      </c>
      <c r="R551" s="180" t="s">
        <v>428</v>
      </c>
      <c r="S551" s="180"/>
      <c r="T551" s="180"/>
      <c r="U551" s="180"/>
      <c r="V551" s="180"/>
      <c r="W551" s="180"/>
      <c r="X551" s="180"/>
      <c r="Y551" s="180">
        <v>1373</v>
      </c>
      <c r="Z551" s="180" t="s">
        <v>429</v>
      </c>
      <c r="AA551" s="180" t="s">
        <v>430</v>
      </c>
      <c r="AB551" s="180">
        <v>15970.089</v>
      </c>
      <c r="AC551" s="180">
        <v>19922.688999999998</v>
      </c>
      <c r="AD551" s="180">
        <v>0.72499999999999998</v>
      </c>
      <c r="AE551" s="180">
        <v>0.05</v>
      </c>
      <c r="AF551" s="180">
        <v>0.77500000000000002</v>
      </c>
      <c r="AG551" s="180">
        <v>0</v>
      </c>
      <c r="AH551" s="180">
        <v>12376.82</v>
      </c>
      <c r="AI551" s="180">
        <v>15440.08</v>
      </c>
      <c r="AJ551" s="180">
        <v>0</v>
      </c>
      <c r="AK551" s="180">
        <v>0</v>
      </c>
      <c r="AL551" s="180">
        <v>0</v>
      </c>
      <c r="AM551">
        <v>1</v>
      </c>
    </row>
    <row r="552" spans="1:39" x14ac:dyDescent="0.25">
      <c r="A552" s="180" t="s">
        <v>1834</v>
      </c>
      <c r="B552" s="180">
        <v>1</v>
      </c>
      <c r="C552" s="181">
        <v>46266</v>
      </c>
      <c r="D552" s="180" t="s">
        <v>134</v>
      </c>
      <c r="E552" s="180">
        <v>9</v>
      </c>
      <c r="F552" s="180" t="s">
        <v>8</v>
      </c>
      <c r="G552" s="180" t="s">
        <v>991</v>
      </c>
      <c r="H552" s="180">
        <v>861</v>
      </c>
      <c r="I552" s="180" t="s">
        <v>992</v>
      </c>
      <c r="J552" s="180"/>
      <c r="K552" s="180"/>
      <c r="L552" s="180"/>
      <c r="M552" s="180"/>
      <c r="N552" s="180"/>
      <c r="O552" s="180"/>
      <c r="P552" s="180">
        <v>1102</v>
      </c>
      <c r="Q552" s="180" t="s">
        <v>441</v>
      </c>
      <c r="R552" s="180" t="s">
        <v>442</v>
      </c>
      <c r="S552" s="180"/>
      <c r="T552" s="180"/>
      <c r="U552" s="180"/>
      <c r="V552" s="180"/>
      <c r="W552" s="180"/>
      <c r="X552" s="180"/>
      <c r="Y552" s="180">
        <v>1370</v>
      </c>
      <c r="Z552" s="180" t="s">
        <v>443</v>
      </c>
      <c r="AA552" s="180" t="s">
        <v>444</v>
      </c>
      <c r="AB552" s="180">
        <v>12161.326999999999</v>
      </c>
      <c r="AC552" s="180">
        <v>15262.466</v>
      </c>
      <c r="AD552" s="180">
        <v>1</v>
      </c>
      <c r="AE552" s="180">
        <v>0</v>
      </c>
      <c r="AF552" s="180">
        <v>1</v>
      </c>
      <c r="AG552" s="180">
        <v>0</v>
      </c>
      <c r="AH552" s="180">
        <v>12161.33</v>
      </c>
      <c r="AI552" s="180">
        <v>15262.47</v>
      </c>
      <c r="AJ552" s="180">
        <v>0</v>
      </c>
      <c r="AK552" s="180">
        <v>0</v>
      </c>
      <c r="AL552" s="180">
        <v>0</v>
      </c>
      <c r="AM552">
        <v>1</v>
      </c>
    </row>
    <row r="553" spans="1:39" x14ac:dyDescent="0.25">
      <c r="A553" s="180" t="s">
        <v>1834</v>
      </c>
      <c r="B553" s="180">
        <v>1</v>
      </c>
      <c r="C553" s="181">
        <v>46266</v>
      </c>
      <c r="D553" s="180" t="s">
        <v>134</v>
      </c>
      <c r="E553" s="180">
        <v>9</v>
      </c>
      <c r="F553" s="180" t="s">
        <v>8</v>
      </c>
      <c r="G553" s="180" t="s">
        <v>1720</v>
      </c>
      <c r="H553" s="180">
        <v>1204</v>
      </c>
      <c r="I553" s="180" t="s">
        <v>1721</v>
      </c>
      <c r="J553" s="180">
        <v>1460</v>
      </c>
      <c r="K553" s="180" t="s">
        <v>505</v>
      </c>
      <c r="L553" s="180" t="s">
        <v>506</v>
      </c>
      <c r="M553" s="180"/>
      <c r="N553" s="180"/>
      <c r="O553" s="180"/>
      <c r="P553" s="180"/>
      <c r="Q553" s="180"/>
      <c r="R553" s="180"/>
      <c r="S553" s="180"/>
      <c r="T553" s="180"/>
      <c r="U553" s="180"/>
      <c r="V553" s="180"/>
      <c r="W553" s="180"/>
      <c r="X553" s="180"/>
      <c r="Y553" s="180">
        <v>1369</v>
      </c>
      <c r="Z553" s="180" t="s">
        <v>397</v>
      </c>
      <c r="AA553" s="180" t="s">
        <v>398</v>
      </c>
      <c r="AB553" s="180">
        <v>204884.21799999999</v>
      </c>
      <c r="AC553" s="180">
        <v>250977.166</v>
      </c>
      <c r="AD553" s="180">
        <v>0.35</v>
      </c>
      <c r="AE553" s="180">
        <v>0</v>
      </c>
      <c r="AF553" s="180">
        <v>0.35</v>
      </c>
      <c r="AG553" s="180">
        <v>0</v>
      </c>
      <c r="AH553" s="180">
        <v>71709.48</v>
      </c>
      <c r="AI553" s="180">
        <v>87842.01</v>
      </c>
      <c r="AJ553" s="180">
        <v>5</v>
      </c>
      <c r="AK553" s="180">
        <v>7.0000000000000007E-2</v>
      </c>
      <c r="AL553" s="180">
        <v>0</v>
      </c>
      <c r="AM553">
        <v>1</v>
      </c>
    </row>
    <row r="554" spans="1:39" x14ac:dyDescent="0.25">
      <c r="A554" s="180" t="s">
        <v>1834</v>
      </c>
      <c r="B554" s="180">
        <v>1</v>
      </c>
      <c r="C554" s="181">
        <v>46266</v>
      </c>
      <c r="D554" s="180" t="s">
        <v>134</v>
      </c>
      <c r="E554" s="180">
        <v>9</v>
      </c>
      <c r="F554" s="180" t="s">
        <v>8</v>
      </c>
      <c r="G554" s="180" t="s">
        <v>465</v>
      </c>
      <c r="H554" s="180">
        <v>1340</v>
      </c>
      <c r="I554" s="180" t="s">
        <v>466</v>
      </c>
      <c r="J554" s="180"/>
      <c r="K554" s="180"/>
      <c r="L554" s="180"/>
      <c r="M554" s="180"/>
      <c r="N554" s="180"/>
      <c r="O554" s="180"/>
      <c r="P554" s="180"/>
      <c r="Q554" s="180"/>
      <c r="R554" s="180"/>
      <c r="S554" s="180"/>
      <c r="T554" s="180"/>
      <c r="U554" s="180"/>
      <c r="V554" s="180"/>
      <c r="W554" s="180"/>
      <c r="X554" s="180"/>
      <c r="Y554" s="180">
        <v>1372</v>
      </c>
      <c r="Z554" s="180" t="s">
        <v>389</v>
      </c>
      <c r="AA554" s="180" t="s">
        <v>390</v>
      </c>
      <c r="AB554" s="180">
        <v>447338.70699999999</v>
      </c>
      <c r="AC554" s="180">
        <v>561410.06000000006</v>
      </c>
      <c r="AD554" s="180">
        <v>4.1700000000000001E-2</v>
      </c>
      <c r="AE554" s="180">
        <v>0</v>
      </c>
      <c r="AF554" s="180">
        <v>4.1700000000000001E-2</v>
      </c>
      <c r="AG554" s="180">
        <v>0</v>
      </c>
      <c r="AH554" s="180">
        <v>18639.11</v>
      </c>
      <c r="AI554" s="180">
        <v>23392.09</v>
      </c>
      <c r="AJ554" s="180">
        <v>0</v>
      </c>
      <c r="AK554" s="180">
        <v>0</v>
      </c>
      <c r="AL554" s="180">
        <v>0</v>
      </c>
      <c r="AM554">
        <v>1</v>
      </c>
    </row>
    <row r="555" spans="1:39" x14ac:dyDescent="0.25">
      <c r="A555" s="180" t="s">
        <v>1834</v>
      </c>
      <c r="B555" s="180">
        <v>1</v>
      </c>
      <c r="C555" s="181">
        <v>46266</v>
      </c>
      <c r="D555" s="180" t="s">
        <v>134</v>
      </c>
      <c r="E555" s="180">
        <v>9</v>
      </c>
      <c r="F555" s="180" t="s">
        <v>8</v>
      </c>
      <c r="G555" s="180" t="s">
        <v>485</v>
      </c>
      <c r="H555" s="180">
        <v>1594</v>
      </c>
      <c r="I555" s="180" t="s">
        <v>486</v>
      </c>
      <c r="J555" s="180">
        <v>1422</v>
      </c>
      <c r="K555" s="180" t="s">
        <v>425</v>
      </c>
      <c r="L555" s="180" t="s">
        <v>426</v>
      </c>
      <c r="M555" s="180"/>
      <c r="N555" s="180"/>
      <c r="O555" s="180"/>
      <c r="P555" s="180">
        <v>1067</v>
      </c>
      <c r="Q555" s="180" t="s">
        <v>427</v>
      </c>
      <c r="R555" s="180" t="s">
        <v>428</v>
      </c>
      <c r="S555" s="180"/>
      <c r="T555" s="180"/>
      <c r="U555" s="180"/>
      <c r="V555" s="180"/>
      <c r="W555" s="180"/>
      <c r="X555" s="180"/>
      <c r="Y555" s="180">
        <v>1373</v>
      </c>
      <c r="Z555" s="180" t="s">
        <v>429</v>
      </c>
      <c r="AA555" s="180" t="s">
        <v>430</v>
      </c>
      <c r="AB555" s="180">
        <v>16185.071</v>
      </c>
      <c r="AC555" s="180">
        <v>20312.266</v>
      </c>
      <c r="AD555" s="180">
        <v>0.5</v>
      </c>
      <c r="AE555" s="180">
        <v>0</v>
      </c>
      <c r="AF555" s="180">
        <v>0.5</v>
      </c>
      <c r="AG555" s="180">
        <v>0</v>
      </c>
      <c r="AH555" s="180">
        <v>8092.54</v>
      </c>
      <c r="AI555" s="180">
        <v>10156.129999999999</v>
      </c>
      <c r="AJ555" s="180">
        <v>0</v>
      </c>
      <c r="AK555" s="180">
        <v>0</v>
      </c>
      <c r="AL555" s="180">
        <v>0</v>
      </c>
      <c r="AM555">
        <v>1</v>
      </c>
    </row>
    <row r="556" spans="1:39" x14ac:dyDescent="0.25">
      <c r="A556" s="180" t="s">
        <v>1834</v>
      </c>
      <c r="B556" s="180">
        <v>1</v>
      </c>
      <c r="C556" s="181">
        <v>46266</v>
      </c>
      <c r="D556" s="180" t="s">
        <v>134</v>
      </c>
      <c r="E556" s="180">
        <v>9</v>
      </c>
      <c r="F556" s="180" t="s">
        <v>8</v>
      </c>
      <c r="G556" s="180" t="s">
        <v>501</v>
      </c>
      <c r="H556" s="180">
        <v>1648</v>
      </c>
      <c r="I556" s="180" t="s">
        <v>502</v>
      </c>
      <c r="J556" s="180">
        <v>1422</v>
      </c>
      <c r="K556" s="180" t="s">
        <v>425</v>
      </c>
      <c r="L556" s="180" t="s">
        <v>426</v>
      </c>
      <c r="M556" s="180"/>
      <c r="N556" s="180"/>
      <c r="O556" s="180"/>
      <c r="P556" s="180">
        <v>1067</v>
      </c>
      <c r="Q556" s="180" t="s">
        <v>427</v>
      </c>
      <c r="R556" s="180" t="s">
        <v>428</v>
      </c>
      <c r="S556" s="180"/>
      <c r="T556" s="180"/>
      <c r="U556" s="180"/>
      <c r="V556" s="180"/>
      <c r="W556" s="180"/>
      <c r="X556" s="180"/>
      <c r="Y556" s="180">
        <v>1373</v>
      </c>
      <c r="Z556" s="180" t="s">
        <v>429</v>
      </c>
      <c r="AA556" s="180" t="s">
        <v>430</v>
      </c>
      <c r="AB556" s="180">
        <v>17071.473999999998</v>
      </c>
      <c r="AC556" s="180">
        <v>21296.668000000001</v>
      </c>
      <c r="AD556" s="180">
        <v>0.72499999999999998</v>
      </c>
      <c r="AE556" s="180">
        <v>0</v>
      </c>
      <c r="AF556" s="180">
        <v>0.72499999999999998</v>
      </c>
      <c r="AG556" s="180">
        <v>0</v>
      </c>
      <c r="AH556" s="180">
        <v>12376.82</v>
      </c>
      <c r="AI556" s="180">
        <v>15440.08</v>
      </c>
      <c r="AJ556" s="180">
        <v>0</v>
      </c>
      <c r="AK556" s="180">
        <v>0</v>
      </c>
      <c r="AL556" s="180">
        <v>0</v>
      </c>
      <c r="AM556">
        <v>1</v>
      </c>
    </row>
    <row r="557" spans="1:39" x14ac:dyDescent="0.25">
      <c r="A557" s="180" t="s">
        <v>1834</v>
      </c>
      <c r="B557" s="180">
        <v>1</v>
      </c>
      <c r="C557" s="181">
        <v>46266</v>
      </c>
      <c r="D557" s="180" t="s">
        <v>134</v>
      </c>
      <c r="E557" s="180">
        <v>9</v>
      </c>
      <c r="F557" s="180" t="s">
        <v>8</v>
      </c>
      <c r="G557" s="180" t="s">
        <v>503</v>
      </c>
      <c r="H557" s="180">
        <v>1696</v>
      </c>
      <c r="I557" s="180" t="s">
        <v>504</v>
      </c>
      <c r="J557" s="180">
        <v>1460</v>
      </c>
      <c r="K557" s="180" t="s">
        <v>505</v>
      </c>
      <c r="L557" s="180" t="s">
        <v>506</v>
      </c>
      <c r="M557" s="180"/>
      <c r="N557" s="180"/>
      <c r="O557" s="180"/>
      <c r="P557" s="180"/>
      <c r="Q557" s="180"/>
      <c r="R557" s="180"/>
      <c r="S557" s="180"/>
      <c r="T557" s="180"/>
      <c r="U557" s="180"/>
      <c r="V557" s="180"/>
      <c r="W557" s="180"/>
      <c r="X557" s="180"/>
      <c r="Y557" s="180">
        <v>1369</v>
      </c>
      <c r="Z557" s="180" t="s">
        <v>397</v>
      </c>
      <c r="AA557" s="180" t="s">
        <v>398</v>
      </c>
      <c r="AB557" s="180">
        <v>63840</v>
      </c>
      <c r="AC557" s="180">
        <v>78204</v>
      </c>
      <c r="AD557" s="180">
        <v>4.1700000000000001E-2</v>
      </c>
      <c r="AE557" s="180">
        <v>0</v>
      </c>
      <c r="AF557" s="180">
        <v>4.1700000000000001E-2</v>
      </c>
      <c r="AG557" s="180">
        <v>0</v>
      </c>
      <c r="AH557" s="180">
        <v>2660</v>
      </c>
      <c r="AI557" s="180">
        <v>3258.5</v>
      </c>
      <c r="AJ557" s="180">
        <v>0</v>
      </c>
      <c r="AK557" s="180">
        <v>0</v>
      </c>
      <c r="AL557" s="180">
        <v>0</v>
      </c>
      <c r="AM557">
        <v>1</v>
      </c>
    </row>
    <row r="558" spans="1:39" x14ac:dyDescent="0.25">
      <c r="A558" s="180" t="s">
        <v>1834</v>
      </c>
      <c r="B558" s="180">
        <v>1</v>
      </c>
      <c r="C558" s="181">
        <v>46266</v>
      </c>
      <c r="D558" s="180" t="s">
        <v>134</v>
      </c>
      <c r="E558" s="180">
        <v>9</v>
      </c>
      <c r="F558" s="180" t="s">
        <v>8</v>
      </c>
      <c r="G558" s="180" t="s">
        <v>507</v>
      </c>
      <c r="H558" s="180">
        <v>1808</v>
      </c>
      <c r="I558" s="180" t="s">
        <v>508</v>
      </c>
      <c r="J558" s="180">
        <v>1470</v>
      </c>
      <c r="K558" s="180" t="s">
        <v>509</v>
      </c>
      <c r="L558" s="180" t="s">
        <v>510</v>
      </c>
      <c r="M558" s="180"/>
      <c r="N558" s="180"/>
      <c r="O558" s="180"/>
      <c r="P558" s="180"/>
      <c r="Q558" s="180"/>
      <c r="R558" s="180"/>
      <c r="S558" s="180"/>
      <c r="T558" s="180"/>
      <c r="U558" s="180"/>
      <c r="V558" s="180"/>
      <c r="W558" s="180"/>
      <c r="X558" s="180"/>
      <c r="Y558" s="180">
        <v>1374</v>
      </c>
      <c r="Z558" s="180" t="s">
        <v>379</v>
      </c>
      <c r="AA558" s="180" t="s">
        <v>380</v>
      </c>
      <c r="AB558" s="180">
        <v>106227</v>
      </c>
      <c r="AC558" s="180">
        <v>133314.88500000001</v>
      </c>
      <c r="AD558" s="180">
        <v>8.3299999999999999E-2</v>
      </c>
      <c r="AE558" s="180">
        <v>0</v>
      </c>
      <c r="AF558" s="180">
        <v>8.3299999999999999E-2</v>
      </c>
      <c r="AG558" s="180">
        <v>0</v>
      </c>
      <c r="AH558" s="180">
        <v>8852.25</v>
      </c>
      <c r="AI558" s="180">
        <v>11109.57</v>
      </c>
      <c r="AJ558" s="180">
        <v>0</v>
      </c>
      <c r="AK558" s="180">
        <v>0</v>
      </c>
      <c r="AL558" s="180">
        <v>0</v>
      </c>
      <c r="AM558">
        <v>1</v>
      </c>
    </row>
    <row r="559" spans="1:39" x14ac:dyDescent="0.25">
      <c r="A559" s="180" t="s">
        <v>1834</v>
      </c>
      <c r="B559" s="180">
        <v>1</v>
      </c>
      <c r="C559" s="181">
        <v>46266</v>
      </c>
      <c r="D559" s="180" t="s">
        <v>134</v>
      </c>
      <c r="E559" s="180">
        <v>9</v>
      </c>
      <c r="F559" s="180" t="s">
        <v>8</v>
      </c>
      <c r="G559" s="180" t="s">
        <v>511</v>
      </c>
      <c r="H559" s="180">
        <v>1870</v>
      </c>
      <c r="I559" s="180" t="s">
        <v>512</v>
      </c>
      <c r="J559" s="180">
        <v>1351</v>
      </c>
      <c r="K559" s="180" t="s">
        <v>513</v>
      </c>
      <c r="L559" s="180" t="s">
        <v>514</v>
      </c>
      <c r="M559" s="180"/>
      <c r="N559" s="180"/>
      <c r="O559" s="180"/>
      <c r="P559" s="180">
        <v>1141</v>
      </c>
      <c r="Q559" s="180" t="s">
        <v>515</v>
      </c>
      <c r="R559" s="180" t="s">
        <v>516</v>
      </c>
      <c r="S559" s="180"/>
      <c r="T559" s="180"/>
      <c r="U559" s="180"/>
      <c r="V559" s="180"/>
      <c r="W559" s="180"/>
      <c r="X559" s="180"/>
      <c r="Y559" s="180">
        <v>1372</v>
      </c>
      <c r="Z559" s="180" t="s">
        <v>389</v>
      </c>
      <c r="AA559" s="180" t="s">
        <v>390</v>
      </c>
      <c r="AB559" s="180">
        <v>264368.62</v>
      </c>
      <c r="AC559" s="180">
        <v>327817.09399999998</v>
      </c>
      <c r="AD559" s="180">
        <v>8.3299999999999999E-2</v>
      </c>
      <c r="AE559" s="180">
        <v>0</v>
      </c>
      <c r="AF559" s="180">
        <v>8.3299999999999999E-2</v>
      </c>
      <c r="AG559" s="180">
        <v>0</v>
      </c>
      <c r="AH559" s="180">
        <v>22030.720000000001</v>
      </c>
      <c r="AI559" s="180">
        <v>27318.09</v>
      </c>
      <c r="AJ559" s="180">
        <v>0</v>
      </c>
      <c r="AK559" s="180">
        <v>0</v>
      </c>
      <c r="AL559" s="180">
        <v>0</v>
      </c>
      <c r="AM559">
        <v>1</v>
      </c>
    </row>
    <row r="560" spans="1:39" x14ac:dyDescent="0.25">
      <c r="A560" s="180" t="s">
        <v>1834</v>
      </c>
      <c r="B560" s="180">
        <v>1</v>
      </c>
      <c r="C560" s="181">
        <v>46266</v>
      </c>
      <c r="D560" s="180" t="s">
        <v>134</v>
      </c>
      <c r="E560" s="180">
        <v>9</v>
      </c>
      <c r="F560" s="180" t="s">
        <v>8</v>
      </c>
      <c r="G560" s="180" t="s">
        <v>999</v>
      </c>
      <c r="H560" s="180">
        <v>1871</v>
      </c>
      <c r="I560" s="180" t="s">
        <v>1000</v>
      </c>
      <c r="J560" s="180">
        <v>1351</v>
      </c>
      <c r="K560" s="180" t="s">
        <v>513</v>
      </c>
      <c r="L560" s="180" t="s">
        <v>514</v>
      </c>
      <c r="M560" s="180"/>
      <c r="N560" s="180"/>
      <c r="O560" s="180"/>
      <c r="P560" s="180">
        <v>1141</v>
      </c>
      <c r="Q560" s="180" t="s">
        <v>515</v>
      </c>
      <c r="R560" s="180" t="s">
        <v>516</v>
      </c>
      <c r="S560" s="180"/>
      <c r="T560" s="180"/>
      <c r="U560" s="180"/>
      <c r="V560" s="180"/>
      <c r="W560" s="180"/>
      <c r="X560" s="180"/>
      <c r="Y560" s="180">
        <v>1372</v>
      </c>
      <c r="Z560" s="180" t="s">
        <v>389</v>
      </c>
      <c r="AA560" s="180" t="s">
        <v>390</v>
      </c>
      <c r="AB560" s="180">
        <v>264368.62</v>
      </c>
      <c r="AC560" s="180">
        <v>331782.62300000002</v>
      </c>
      <c r="AD560" s="180">
        <v>8.3299999999999999E-2</v>
      </c>
      <c r="AE560" s="180">
        <v>0</v>
      </c>
      <c r="AF560" s="180">
        <v>8.3299999999999999E-2</v>
      </c>
      <c r="AG560" s="180">
        <v>0</v>
      </c>
      <c r="AH560" s="180">
        <v>22030.720000000001</v>
      </c>
      <c r="AI560" s="180">
        <v>27648.55</v>
      </c>
      <c r="AJ560" s="180">
        <v>1</v>
      </c>
      <c r="AK560" s="180">
        <v>0.08</v>
      </c>
      <c r="AL560" s="180">
        <v>0</v>
      </c>
      <c r="AM560">
        <v>1</v>
      </c>
    </row>
    <row r="561" spans="1:39" x14ac:dyDescent="0.25">
      <c r="A561" s="180" t="s">
        <v>1834</v>
      </c>
      <c r="B561" s="180">
        <v>1</v>
      </c>
      <c r="C561" s="181">
        <v>46266</v>
      </c>
      <c r="D561" s="180" t="s">
        <v>134</v>
      </c>
      <c r="E561" s="180">
        <v>9</v>
      </c>
      <c r="F561" s="180" t="s">
        <v>8</v>
      </c>
      <c r="G561" s="180" t="s">
        <v>539</v>
      </c>
      <c r="H561" s="180">
        <v>2039</v>
      </c>
      <c r="I561" s="180" t="s">
        <v>540</v>
      </c>
      <c r="J561" s="180"/>
      <c r="K561" s="180"/>
      <c r="L561" s="180"/>
      <c r="M561" s="180"/>
      <c r="N561" s="180"/>
      <c r="O561" s="180"/>
      <c r="P561" s="180"/>
      <c r="Q561" s="180"/>
      <c r="R561" s="180"/>
      <c r="S561" s="180"/>
      <c r="T561" s="180"/>
      <c r="U561" s="180"/>
      <c r="V561" s="180"/>
      <c r="W561" s="180"/>
      <c r="X561" s="180"/>
      <c r="Y561" s="180">
        <v>1370</v>
      </c>
      <c r="Z561" s="180" t="s">
        <v>443</v>
      </c>
      <c r="AA561" s="180" t="s">
        <v>444</v>
      </c>
      <c r="AB561" s="180">
        <v>29316.17</v>
      </c>
      <c r="AC561" s="180">
        <v>36352.048000000003</v>
      </c>
      <c r="AD561" s="180">
        <v>0.125</v>
      </c>
      <c r="AE561" s="180">
        <v>0</v>
      </c>
      <c r="AF561" s="180">
        <v>0.125</v>
      </c>
      <c r="AG561" s="180">
        <v>0</v>
      </c>
      <c r="AH561" s="180">
        <v>3664.52</v>
      </c>
      <c r="AI561" s="180">
        <v>4544.01</v>
      </c>
      <c r="AJ561" s="180">
        <v>0</v>
      </c>
      <c r="AK561" s="180">
        <v>0</v>
      </c>
      <c r="AL561" s="180">
        <v>0</v>
      </c>
      <c r="AM561">
        <v>1</v>
      </c>
    </row>
    <row r="562" spans="1:39" x14ac:dyDescent="0.25">
      <c r="A562" s="180" t="s">
        <v>1834</v>
      </c>
      <c r="B562" s="180">
        <v>1</v>
      </c>
      <c r="C562" s="181">
        <v>46266</v>
      </c>
      <c r="D562" s="180" t="s">
        <v>134</v>
      </c>
      <c r="E562" s="180">
        <v>9</v>
      </c>
      <c r="F562" s="180" t="s">
        <v>8</v>
      </c>
      <c r="G562" s="180" t="s">
        <v>547</v>
      </c>
      <c r="H562" s="180">
        <v>2339</v>
      </c>
      <c r="I562" s="180" t="s">
        <v>548</v>
      </c>
      <c r="J562" s="180"/>
      <c r="K562" s="180"/>
      <c r="L562" s="180"/>
      <c r="M562" s="180"/>
      <c r="N562" s="180"/>
      <c r="O562" s="180"/>
      <c r="P562" s="180">
        <v>1086</v>
      </c>
      <c r="Q562" s="180" t="s">
        <v>545</v>
      </c>
      <c r="R562" s="180" t="s">
        <v>546</v>
      </c>
      <c r="S562" s="180"/>
      <c r="T562" s="180"/>
      <c r="U562" s="180"/>
      <c r="V562" s="180"/>
      <c r="W562" s="180"/>
      <c r="X562" s="180"/>
      <c r="Y562" s="180">
        <v>1373</v>
      </c>
      <c r="Z562" s="180" t="s">
        <v>429</v>
      </c>
      <c r="AA562" s="180" t="s">
        <v>430</v>
      </c>
      <c r="AB562" s="180">
        <v>26806.358</v>
      </c>
      <c r="AC562" s="180">
        <v>32435.691999999999</v>
      </c>
      <c r="AD562" s="180">
        <v>0.66669999999999996</v>
      </c>
      <c r="AE562" s="180">
        <v>0.1333</v>
      </c>
      <c r="AF562" s="180">
        <v>0.8</v>
      </c>
      <c r="AG562" s="180">
        <v>0</v>
      </c>
      <c r="AH562" s="180">
        <v>21445.09</v>
      </c>
      <c r="AI562" s="180">
        <v>25948.55</v>
      </c>
      <c r="AJ562" s="180">
        <v>1</v>
      </c>
      <c r="AK562" s="180">
        <v>0.8</v>
      </c>
      <c r="AL562" s="180">
        <v>0</v>
      </c>
      <c r="AM562">
        <v>1</v>
      </c>
    </row>
    <row r="563" spans="1:39" x14ac:dyDescent="0.25">
      <c r="A563" s="180" t="s">
        <v>1834</v>
      </c>
      <c r="B563" s="180">
        <v>1</v>
      </c>
      <c r="C563" s="181">
        <v>46266</v>
      </c>
      <c r="D563" s="180" t="s">
        <v>134</v>
      </c>
      <c r="E563" s="180">
        <v>9</v>
      </c>
      <c r="F563" s="180" t="s">
        <v>8</v>
      </c>
      <c r="G563" s="180" t="s">
        <v>1133</v>
      </c>
      <c r="H563" s="180">
        <v>2996</v>
      </c>
      <c r="I563" s="180" t="s">
        <v>1134</v>
      </c>
      <c r="J563" s="180"/>
      <c r="K563" s="180"/>
      <c r="L563" s="180"/>
      <c r="M563" s="180"/>
      <c r="N563" s="180"/>
      <c r="O563" s="180"/>
      <c r="P563" s="180">
        <v>1306</v>
      </c>
      <c r="Q563" s="180" t="s">
        <v>1135</v>
      </c>
      <c r="R563" s="180" t="s">
        <v>1136</v>
      </c>
      <c r="S563" s="180"/>
      <c r="T563" s="180"/>
      <c r="U563" s="180"/>
      <c r="V563" s="180"/>
      <c r="W563" s="180"/>
      <c r="X563" s="180"/>
      <c r="Y563" s="180">
        <v>1370</v>
      </c>
      <c r="Z563" s="180" t="s">
        <v>443</v>
      </c>
      <c r="AA563" s="180" t="s">
        <v>444</v>
      </c>
      <c r="AB563" s="180">
        <v>14465.223</v>
      </c>
      <c r="AC563" s="180">
        <v>18009.203000000001</v>
      </c>
      <c r="AD563" s="180">
        <v>3</v>
      </c>
      <c r="AE563" s="180">
        <v>0</v>
      </c>
      <c r="AF563" s="180">
        <v>3</v>
      </c>
      <c r="AG563" s="180">
        <v>0</v>
      </c>
      <c r="AH563" s="180">
        <v>43395.67</v>
      </c>
      <c r="AI563" s="180">
        <v>54027.61</v>
      </c>
      <c r="AJ563" s="180">
        <v>1</v>
      </c>
      <c r="AK563" s="180">
        <v>3</v>
      </c>
      <c r="AL563" s="180">
        <v>0</v>
      </c>
      <c r="AM563">
        <v>1</v>
      </c>
    </row>
    <row r="564" spans="1:39" x14ac:dyDescent="0.25">
      <c r="A564" s="180" t="s">
        <v>1834</v>
      </c>
      <c r="B564" s="180">
        <v>1</v>
      </c>
      <c r="C564" s="181">
        <v>46266</v>
      </c>
      <c r="D564" s="180" t="s">
        <v>134</v>
      </c>
      <c r="E564" s="180">
        <v>9</v>
      </c>
      <c r="F564" s="180" t="s">
        <v>8</v>
      </c>
      <c r="G564" s="180" t="s">
        <v>561</v>
      </c>
      <c r="H564" s="180">
        <v>3237</v>
      </c>
      <c r="I564" s="180" t="s">
        <v>562</v>
      </c>
      <c r="J564" s="180">
        <v>1477</v>
      </c>
      <c r="K564" s="180" t="s">
        <v>555</v>
      </c>
      <c r="L564" s="180" t="s">
        <v>556</v>
      </c>
      <c r="M564" s="180"/>
      <c r="N564" s="180"/>
      <c r="O564" s="180"/>
      <c r="P564" s="180">
        <v>1093</v>
      </c>
      <c r="Q564" s="180" t="s">
        <v>563</v>
      </c>
      <c r="R564" s="180" t="s">
        <v>564</v>
      </c>
      <c r="S564" s="180"/>
      <c r="T564" s="180"/>
      <c r="U564" s="180"/>
      <c r="V564" s="180"/>
      <c r="W564" s="180"/>
      <c r="X564" s="180"/>
      <c r="Y564" s="180">
        <v>1373</v>
      </c>
      <c r="Z564" s="180" t="s">
        <v>429</v>
      </c>
      <c r="AA564" s="180" t="s">
        <v>430</v>
      </c>
      <c r="AB564" s="180">
        <v>106519.19500000001</v>
      </c>
      <c r="AC564" s="180">
        <v>130542.58900000001</v>
      </c>
      <c r="AD564" s="180">
        <v>0.25</v>
      </c>
      <c r="AE564" s="180">
        <v>0</v>
      </c>
      <c r="AF564" s="180">
        <v>0.25</v>
      </c>
      <c r="AG564" s="180">
        <v>0</v>
      </c>
      <c r="AH564" s="180">
        <v>26629.8</v>
      </c>
      <c r="AI564" s="180">
        <v>32635.65</v>
      </c>
      <c r="AJ564" s="180">
        <v>0</v>
      </c>
      <c r="AK564" s="180">
        <v>0</v>
      </c>
      <c r="AL564" s="180">
        <v>0</v>
      </c>
      <c r="AM564">
        <v>1</v>
      </c>
    </row>
    <row r="565" spans="1:39" x14ac:dyDescent="0.25">
      <c r="A565" s="180" t="s">
        <v>1834</v>
      </c>
      <c r="B565" s="180">
        <v>1</v>
      </c>
      <c r="C565" s="181">
        <v>46266</v>
      </c>
      <c r="D565" s="180" t="s">
        <v>134</v>
      </c>
      <c r="E565" s="180">
        <v>9</v>
      </c>
      <c r="F565" s="180" t="s">
        <v>8</v>
      </c>
      <c r="G565" s="180" t="s">
        <v>565</v>
      </c>
      <c r="H565" s="180">
        <v>3238</v>
      </c>
      <c r="I565" s="180" t="s">
        <v>566</v>
      </c>
      <c r="J565" s="180">
        <v>1477</v>
      </c>
      <c r="K565" s="180" t="s">
        <v>555</v>
      </c>
      <c r="L565" s="180" t="s">
        <v>556</v>
      </c>
      <c r="M565" s="180"/>
      <c r="N565" s="180"/>
      <c r="O565" s="180"/>
      <c r="P565" s="180">
        <v>1093</v>
      </c>
      <c r="Q565" s="180" t="s">
        <v>563</v>
      </c>
      <c r="R565" s="180" t="s">
        <v>564</v>
      </c>
      <c r="S565" s="180"/>
      <c r="T565" s="180"/>
      <c r="U565" s="180"/>
      <c r="V565" s="180"/>
      <c r="W565" s="180"/>
      <c r="X565" s="180"/>
      <c r="Y565" s="180">
        <v>1373</v>
      </c>
      <c r="Z565" s="180" t="s">
        <v>429</v>
      </c>
      <c r="AA565" s="180" t="s">
        <v>430</v>
      </c>
      <c r="AB565" s="180">
        <v>101271.333</v>
      </c>
      <c r="AC565" s="180">
        <v>122914.758</v>
      </c>
      <c r="AD565" s="180">
        <v>0.33329999999999999</v>
      </c>
      <c r="AE565" s="180">
        <v>0</v>
      </c>
      <c r="AF565" s="180">
        <v>0.33329999999999999</v>
      </c>
      <c r="AG565" s="180">
        <v>0</v>
      </c>
      <c r="AH565" s="180">
        <v>33757.11</v>
      </c>
      <c r="AI565" s="180">
        <v>40971.589999999997</v>
      </c>
      <c r="AJ565" s="180">
        <v>1</v>
      </c>
      <c r="AK565" s="180">
        <v>0.33</v>
      </c>
      <c r="AL565" s="180">
        <v>0</v>
      </c>
      <c r="AM565">
        <v>1</v>
      </c>
    </row>
    <row r="566" spans="1:39" x14ac:dyDescent="0.25">
      <c r="A566" s="180" t="s">
        <v>1834</v>
      </c>
      <c r="B566" s="180">
        <v>1</v>
      </c>
      <c r="C566" s="181">
        <v>46266</v>
      </c>
      <c r="D566" s="180" t="s">
        <v>134</v>
      </c>
      <c r="E566" s="180">
        <v>9</v>
      </c>
      <c r="F566" s="180" t="s">
        <v>8</v>
      </c>
      <c r="G566" s="180" t="s">
        <v>1013</v>
      </c>
      <c r="H566" s="180">
        <v>3493</v>
      </c>
      <c r="I566" s="180" t="s">
        <v>1014</v>
      </c>
      <c r="J566" s="180">
        <v>1418</v>
      </c>
      <c r="K566" s="180" t="s">
        <v>1009</v>
      </c>
      <c r="L566" s="180" t="s">
        <v>1010</v>
      </c>
      <c r="M566" s="180"/>
      <c r="N566" s="180"/>
      <c r="O566" s="180"/>
      <c r="P566" s="180">
        <v>1068</v>
      </c>
      <c r="Q566" s="180" t="s">
        <v>1011</v>
      </c>
      <c r="R566" s="180" t="s">
        <v>1012</v>
      </c>
      <c r="S566" s="180"/>
      <c r="T566" s="180"/>
      <c r="U566" s="180"/>
      <c r="V566" s="180"/>
      <c r="W566" s="180"/>
      <c r="X566" s="180"/>
      <c r="Y566" s="180">
        <v>1374</v>
      </c>
      <c r="Z566" s="180" t="s">
        <v>379</v>
      </c>
      <c r="AA566" s="180" t="s">
        <v>380</v>
      </c>
      <c r="AB566" s="180">
        <v>40550.006999999998</v>
      </c>
      <c r="AC566" s="180">
        <v>49065.506999999998</v>
      </c>
      <c r="AD566" s="180">
        <v>0.125</v>
      </c>
      <c r="AE566" s="180">
        <v>0</v>
      </c>
      <c r="AF566" s="180">
        <v>0.125</v>
      </c>
      <c r="AG566" s="180">
        <v>0</v>
      </c>
      <c r="AH566" s="180">
        <v>5068.75</v>
      </c>
      <c r="AI566" s="180">
        <v>6133.19</v>
      </c>
      <c r="AJ566" s="180">
        <v>1</v>
      </c>
      <c r="AK566" s="180">
        <v>0.13</v>
      </c>
      <c r="AL566" s="180">
        <v>0</v>
      </c>
      <c r="AM566">
        <v>1</v>
      </c>
    </row>
    <row r="567" spans="1:39" x14ac:dyDescent="0.25">
      <c r="A567" s="180" t="s">
        <v>1834</v>
      </c>
      <c r="B567" s="180">
        <v>1</v>
      </c>
      <c r="C567" s="181">
        <v>46266</v>
      </c>
      <c r="D567" s="180" t="s">
        <v>134</v>
      </c>
      <c r="E567" s="180">
        <v>9</v>
      </c>
      <c r="F567" s="180" t="s">
        <v>8</v>
      </c>
      <c r="G567" s="180" t="s">
        <v>583</v>
      </c>
      <c r="H567" s="180">
        <v>3586</v>
      </c>
      <c r="I567" s="180" t="s">
        <v>584</v>
      </c>
      <c r="J567" s="180">
        <v>1006</v>
      </c>
      <c r="K567" s="180" t="s">
        <v>393</v>
      </c>
      <c r="L567" s="180" t="s">
        <v>394</v>
      </c>
      <c r="M567" s="180"/>
      <c r="N567" s="180"/>
      <c r="O567" s="180"/>
      <c r="P567" s="180">
        <v>1004</v>
      </c>
      <c r="Q567" s="180" t="s">
        <v>395</v>
      </c>
      <c r="R567" s="180" t="s">
        <v>396</v>
      </c>
      <c r="S567" s="180"/>
      <c r="T567" s="180"/>
      <c r="U567" s="180"/>
      <c r="V567" s="180"/>
      <c r="W567" s="180"/>
      <c r="X567" s="180"/>
      <c r="Y567" s="180">
        <v>1369</v>
      </c>
      <c r="Z567" s="180" t="s">
        <v>397</v>
      </c>
      <c r="AA567" s="180" t="s">
        <v>398</v>
      </c>
      <c r="AB567" s="180">
        <v>6175.1409999999996</v>
      </c>
      <c r="AC567" s="180">
        <v>7471.9210000000003</v>
      </c>
      <c r="AD567" s="180">
        <v>1</v>
      </c>
      <c r="AE567" s="180">
        <v>0</v>
      </c>
      <c r="AF567" s="180">
        <v>1</v>
      </c>
      <c r="AG567" s="180">
        <v>0</v>
      </c>
      <c r="AH567" s="180">
        <v>6175.14</v>
      </c>
      <c r="AI567" s="180">
        <v>7471.92</v>
      </c>
      <c r="AJ567" s="180">
        <v>1</v>
      </c>
      <c r="AK567" s="180">
        <v>1</v>
      </c>
      <c r="AL567" s="180">
        <v>0</v>
      </c>
      <c r="AM567">
        <v>1</v>
      </c>
    </row>
    <row r="568" spans="1:39" x14ac:dyDescent="0.25">
      <c r="A568" s="180" t="s">
        <v>1834</v>
      </c>
      <c r="B568" s="180">
        <v>1</v>
      </c>
      <c r="C568" s="181">
        <v>46266</v>
      </c>
      <c r="D568" s="180" t="s">
        <v>134</v>
      </c>
      <c r="E568" s="180">
        <v>9</v>
      </c>
      <c r="F568" s="180" t="s">
        <v>8</v>
      </c>
      <c r="G568" s="180" t="s">
        <v>585</v>
      </c>
      <c r="H568" s="180">
        <v>3994</v>
      </c>
      <c r="I568" s="180" t="s">
        <v>586</v>
      </c>
      <c r="J568" s="180"/>
      <c r="K568" s="180"/>
      <c r="L568" s="180"/>
      <c r="M568" s="180"/>
      <c r="N568" s="180"/>
      <c r="O568" s="180"/>
      <c r="P568" s="180"/>
      <c r="Q568" s="180"/>
      <c r="R568" s="180"/>
      <c r="S568" s="180"/>
      <c r="T568" s="180"/>
      <c r="U568" s="180"/>
      <c r="V568" s="180"/>
      <c r="W568" s="180"/>
      <c r="X568" s="180"/>
      <c r="Y568" s="180">
        <v>1373</v>
      </c>
      <c r="Z568" s="180" t="s">
        <v>429</v>
      </c>
      <c r="AA568" s="180" t="s">
        <v>430</v>
      </c>
      <c r="AB568" s="180">
        <v>60002.6</v>
      </c>
      <c r="AC568" s="180">
        <v>73503.184999999998</v>
      </c>
      <c r="AD568" s="180">
        <v>8.3299999999999999E-2</v>
      </c>
      <c r="AE568" s="180">
        <v>1.67E-2</v>
      </c>
      <c r="AF568" s="180">
        <v>0.1</v>
      </c>
      <c r="AG568" s="180">
        <v>0</v>
      </c>
      <c r="AH568" s="180">
        <v>6000.26</v>
      </c>
      <c r="AI568" s="180">
        <v>7350.32</v>
      </c>
      <c r="AJ568" s="180">
        <v>1</v>
      </c>
      <c r="AK568" s="180">
        <v>0.1</v>
      </c>
      <c r="AL568" s="180">
        <v>0</v>
      </c>
      <c r="AM568">
        <v>1</v>
      </c>
    </row>
    <row r="569" spans="1:39" x14ac:dyDescent="0.25">
      <c r="A569" s="180" t="s">
        <v>1834</v>
      </c>
      <c r="B569" s="180">
        <v>1</v>
      </c>
      <c r="C569" s="181">
        <v>46266</v>
      </c>
      <c r="D569" s="180" t="s">
        <v>134</v>
      </c>
      <c r="E569" s="180">
        <v>9</v>
      </c>
      <c r="F569" s="180" t="s">
        <v>8</v>
      </c>
      <c r="G569" s="180" t="s">
        <v>593</v>
      </c>
      <c r="H569" s="180">
        <v>4174</v>
      </c>
      <c r="I569" s="180" t="s">
        <v>594</v>
      </c>
      <c r="J569" s="180">
        <v>1416</v>
      </c>
      <c r="K569" s="180" t="s">
        <v>595</v>
      </c>
      <c r="L569" s="180" t="s">
        <v>596</v>
      </c>
      <c r="M569" s="180"/>
      <c r="N569" s="180"/>
      <c r="O569" s="180"/>
      <c r="P569" s="180">
        <v>1070</v>
      </c>
      <c r="Q569" s="180" t="s">
        <v>597</v>
      </c>
      <c r="R569" s="180" t="s">
        <v>598</v>
      </c>
      <c r="S569" s="180"/>
      <c r="T569" s="180"/>
      <c r="U569" s="180"/>
      <c r="V569" s="180"/>
      <c r="W569" s="180"/>
      <c r="X569" s="180"/>
      <c r="Y569" s="180">
        <v>1372</v>
      </c>
      <c r="Z569" s="180" t="s">
        <v>389</v>
      </c>
      <c r="AA569" s="180" t="s">
        <v>390</v>
      </c>
      <c r="AB569" s="180">
        <v>102392.47100000001</v>
      </c>
      <c r="AC569" s="180">
        <v>125430.77899999999</v>
      </c>
      <c r="AD569" s="180">
        <v>0.25</v>
      </c>
      <c r="AE569" s="180">
        <v>0</v>
      </c>
      <c r="AF569" s="180">
        <v>0.25</v>
      </c>
      <c r="AG569" s="180">
        <v>0</v>
      </c>
      <c r="AH569" s="180">
        <v>25598.12</v>
      </c>
      <c r="AI569" s="180">
        <v>31357.69</v>
      </c>
      <c r="AJ569" s="180">
        <v>0</v>
      </c>
      <c r="AK569" s="180">
        <v>0</v>
      </c>
      <c r="AL569" s="180">
        <v>0</v>
      </c>
      <c r="AM569">
        <v>1</v>
      </c>
    </row>
    <row r="570" spans="1:39" x14ac:dyDescent="0.25">
      <c r="A570" s="180" t="s">
        <v>1834</v>
      </c>
      <c r="B570" s="180">
        <v>1</v>
      </c>
      <c r="C570" s="181">
        <v>46266</v>
      </c>
      <c r="D570" s="180" t="s">
        <v>134</v>
      </c>
      <c r="E570" s="180">
        <v>9</v>
      </c>
      <c r="F570" s="180" t="s">
        <v>8</v>
      </c>
      <c r="G570" s="180" t="s">
        <v>601</v>
      </c>
      <c r="H570" s="180">
        <v>4176</v>
      </c>
      <c r="I570" s="180" t="s">
        <v>602</v>
      </c>
      <c r="J570" s="180">
        <v>1416</v>
      </c>
      <c r="K570" s="180" t="s">
        <v>595</v>
      </c>
      <c r="L570" s="180" t="s">
        <v>596</v>
      </c>
      <c r="M570" s="180"/>
      <c r="N570" s="180"/>
      <c r="O570" s="180"/>
      <c r="P570" s="180">
        <v>1070</v>
      </c>
      <c r="Q570" s="180" t="s">
        <v>597</v>
      </c>
      <c r="R570" s="180" t="s">
        <v>598</v>
      </c>
      <c r="S570" s="180"/>
      <c r="T570" s="180"/>
      <c r="U570" s="180"/>
      <c r="V570" s="180"/>
      <c r="W570" s="180"/>
      <c r="X570" s="180"/>
      <c r="Y570" s="180">
        <v>1372</v>
      </c>
      <c r="Z570" s="180" t="s">
        <v>389</v>
      </c>
      <c r="AA570" s="180" t="s">
        <v>390</v>
      </c>
      <c r="AB570" s="180">
        <v>102392.47100000001</v>
      </c>
      <c r="AC570" s="180">
        <v>125430.77899999999</v>
      </c>
      <c r="AD570" s="180">
        <v>0.125</v>
      </c>
      <c r="AE570" s="180">
        <v>0</v>
      </c>
      <c r="AF570" s="180">
        <v>0.125</v>
      </c>
      <c r="AG570" s="180">
        <v>0</v>
      </c>
      <c r="AH570" s="180">
        <v>12799.06</v>
      </c>
      <c r="AI570" s="180">
        <v>15678.85</v>
      </c>
      <c r="AJ570" s="180">
        <v>0</v>
      </c>
      <c r="AK570" s="180">
        <v>0</v>
      </c>
      <c r="AL570" s="180">
        <v>0</v>
      </c>
      <c r="AM570">
        <v>1</v>
      </c>
    </row>
    <row r="571" spans="1:39" x14ac:dyDescent="0.25">
      <c r="A571" s="180" t="s">
        <v>1834</v>
      </c>
      <c r="B571" s="180">
        <v>1</v>
      </c>
      <c r="C571" s="181">
        <v>46266</v>
      </c>
      <c r="D571" s="180" t="s">
        <v>134</v>
      </c>
      <c r="E571" s="180">
        <v>9</v>
      </c>
      <c r="F571" s="180" t="s">
        <v>8</v>
      </c>
      <c r="G571" s="180" t="s">
        <v>1021</v>
      </c>
      <c r="H571" s="180">
        <v>4177</v>
      </c>
      <c r="I571" s="180" t="s">
        <v>1022</v>
      </c>
      <c r="J571" s="180">
        <v>1416</v>
      </c>
      <c r="K571" s="180" t="s">
        <v>595</v>
      </c>
      <c r="L571" s="180" t="s">
        <v>596</v>
      </c>
      <c r="M571" s="180"/>
      <c r="N571" s="180"/>
      <c r="O571" s="180"/>
      <c r="P571" s="180">
        <v>1070</v>
      </c>
      <c r="Q571" s="180" t="s">
        <v>597</v>
      </c>
      <c r="R571" s="180" t="s">
        <v>598</v>
      </c>
      <c r="S571" s="180"/>
      <c r="T571" s="180"/>
      <c r="U571" s="180"/>
      <c r="V571" s="180"/>
      <c r="W571" s="180"/>
      <c r="X571" s="180"/>
      <c r="Y571" s="180">
        <v>1372</v>
      </c>
      <c r="Z571" s="180" t="s">
        <v>389</v>
      </c>
      <c r="AA571" s="180" t="s">
        <v>390</v>
      </c>
      <c r="AB571" s="180">
        <v>102392.47100000001</v>
      </c>
      <c r="AC571" s="180">
        <v>125430.77899999999</v>
      </c>
      <c r="AD571" s="180">
        <v>0.125</v>
      </c>
      <c r="AE571" s="180">
        <v>0</v>
      </c>
      <c r="AF571" s="180">
        <v>0.125</v>
      </c>
      <c r="AG571" s="180">
        <v>0</v>
      </c>
      <c r="AH571" s="180">
        <v>12799.06</v>
      </c>
      <c r="AI571" s="180">
        <v>15678.85</v>
      </c>
      <c r="AJ571" s="180">
        <v>0</v>
      </c>
      <c r="AK571" s="180">
        <v>0</v>
      </c>
      <c r="AL571" s="180">
        <v>0</v>
      </c>
      <c r="AM571">
        <v>1</v>
      </c>
    </row>
    <row r="572" spans="1:39" x14ac:dyDescent="0.25">
      <c r="A572" s="180" t="s">
        <v>1834</v>
      </c>
      <c r="B572" s="180">
        <v>1</v>
      </c>
      <c r="C572" s="181">
        <v>46266</v>
      </c>
      <c r="D572" s="180" t="s">
        <v>134</v>
      </c>
      <c r="E572" s="180">
        <v>9</v>
      </c>
      <c r="F572" s="180" t="s">
        <v>8</v>
      </c>
      <c r="G572" s="180" t="s">
        <v>1145</v>
      </c>
      <c r="H572" s="180">
        <v>4298</v>
      </c>
      <c r="I572" s="180" t="s">
        <v>1146</v>
      </c>
      <c r="J572" s="180">
        <v>1194</v>
      </c>
      <c r="K572" s="180" t="s">
        <v>353</v>
      </c>
      <c r="L572" s="180" t="s">
        <v>354</v>
      </c>
      <c r="M572" s="180"/>
      <c r="N572" s="180"/>
      <c r="O572" s="180"/>
      <c r="P572" s="180">
        <v>1106</v>
      </c>
      <c r="Q572" s="180" t="s">
        <v>1131</v>
      </c>
      <c r="R572" s="180" t="s">
        <v>1132</v>
      </c>
      <c r="S572" s="180"/>
      <c r="T572" s="180"/>
      <c r="U572" s="180"/>
      <c r="V572" s="180"/>
      <c r="W572" s="180"/>
      <c r="X572" s="180"/>
      <c r="Y572" s="180">
        <v>1375</v>
      </c>
      <c r="Z572" s="180" t="s">
        <v>357</v>
      </c>
      <c r="AA572" s="180" t="s">
        <v>358</v>
      </c>
      <c r="AB572" s="180">
        <v>46019.688000000002</v>
      </c>
      <c r="AC572" s="180">
        <v>56374.118000000002</v>
      </c>
      <c r="AD572" s="180">
        <v>2</v>
      </c>
      <c r="AE572" s="180">
        <v>0</v>
      </c>
      <c r="AF572" s="180">
        <v>2</v>
      </c>
      <c r="AG572" s="180">
        <v>0</v>
      </c>
      <c r="AH572" s="180">
        <v>92039.38</v>
      </c>
      <c r="AI572" s="180">
        <v>112748.24</v>
      </c>
      <c r="AJ572" s="180">
        <v>0</v>
      </c>
      <c r="AK572" s="180">
        <v>0</v>
      </c>
      <c r="AL572" s="180">
        <v>0</v>
      </c>
      <c r="AM572">
        <v>1</v>
      </c>
    </row>
    <row r="573" spans="1:39" x14ac:dyDescent="0.25">
      <c r="A573" s="180" t="s">
        <v>1834</v>
      </c>
      <c r="B573" s="180">
        <v>1</v>
      </c>
      <c r="C573" s="181">
        <v>46266</v>
      </c>
      <c r="D573" s="180" t="s">
        <v>134</v>
      </c>
      <c r="E573" s="180">
        <v>9</v>
      </c>
      <c r="F573" s="180" t="s">
        <v>8</v>
      </c>
      <c r="G573" s="180" t="s">
        <v>1309</v>
      </c>
      <c r="H573" s="180">
        <v>4303</v>
      </c>
      <c r="I573" s="180" t="s">
        <v>1310</v>
      </c>
      <c r="J573" s="180">
        <v>1194</v>
      </c>
      <c r="K573" s="180" t="s">
        <v>353</v>
      </c>
      <c r="L573" s="180" t="s">
        <v>354</v>
      </c>
      <c r="M573" s="180"/>
      <c r="N573" s="180"/>
      <c r="O573" s="180"/>
      <c r="P573" s="180">
        <v>1106</v>
      </c>
      <c r="Q573" s="180" t="s">
        <v>1131</v>
      </c>
      <c r="R573" s="180" t="s">
        <v>1132</v>
      </c>
      <c r="S573" s="180"/>
      <c r="T573" s="180"/>
      <c r="U573" s="180"/>
      <c r="V573" s="180"/>
      <c r="W573" s="180"/>
      <c r="X573" s="180"/>
      <c r="Y573" s="180">
        <v>1375</v>
      </c>
      <c r="Z573" s="180" t="s">
        <v>357</v>
      </c>
      <c r="AA573" s="180" t="s">
        <v>358</v>
      </c>
      <c r="AB573" s="180">
        <v>43462.603000000003</v>
      </c>
      <c r="AC573" s="180">
        <v>53241.688000000002</v>
      </c>
      <c r="AD573" s="180">
        <v>1</v>
      </c>
      <c r="AE573" s="180">
        <v>0</v>
      </c>
      <c r="AF573" s="180">
        <v>1</v>
      </c>
      <c r="AG573" s="180">
        <v>0</v>
      </c>
      <c r="AH573" s="180">
        <v>43462.6</v>
      </c>
      <c r="AI573" s="180">
        <v>53241.69</v>
      </c>
      <c r="AJ573" s="180">
        <v>0</v>
      </c>
      <c r="AK573" s="180">
        <v>0</v>
      </c>
      <c r="AL573" s="180">
        <v>0</v>
      </c>
      <c r="AM573">
        <v>1</v>
      </c>
    </row>
    <row r="574" spans="1:39" x14ac:dyDescent="0.25">
      <c r="A574" s="180" t="s">
        <v>1834</v>
      </c>
      <c r="B574" s="180">
        <v>1</v>
      </c>
      <c r="C574" s="181">
        <v>46266</v>
      </c>
      <c r="D574" s="180" t="s">
        <v>134</v>
      </c>
      <c r="E574" s="180">
        <v>9</v>
      </c>
      <c r="F574" s="180" t="s">
        <v>8</v>
      </c>
      <c r="G574" s="180" t="s">
        <v>609</v>
      </c>
      <c r="H574" s="180">
        <v>4446</v>
      </c>
      <c r="I574" s="180" t="s">
        <v>610</v>
      </c>
      <c r="J574" s="180">
        <v>1420</v>
      </c>
      <c r="K574" s="180" t="s">
        <v>611</v>
      </c>
      <c r="L574" s="180" t="s">
        <v>612</v>
      </c>
      <c r="M574" s="180"/>
      <c r="N574" s="180"/>
      <c r="O574" s="180"/>
      <c r="P574" s="180"/>
      <c r="Q574" s="180"/>
      <c r="R574" s="180"/>
      <c r="S574" s="180"/>
      <c r="T574" s="180"/>
      <c r="U574" s="180"/>
      <c r="V574" s="180"/>
      <c r="W574" s="180"/>
      <c r="X574" s="180"/>
      <c r="Y574" s="180">
        <v>1373</v>
      </c>
      <c r="Z574" s="180" t="s">
        <v>429</v>
      </c>
      <c r="AA574" s="180" t="s">
        <v>430</v>
      </c>
      <c r="AB574" s="180">
        <v>20671.05</v>
      </c>
      <c r="AC574" s="180">
        <v>25011.968000000001</v>
      </c>
      <c r="AD574" s="180">
        <v>0.1875</v>
      </c>
      <c r="AE574" s="180">
        <v>0</v>
      </c>
      <c r="AF574" s="180">
        <v>0.1875</v>
      </c>
      <c r="AG574" s="180">
        <v>0</v>
      </c>
      <c r="AH574" s="180">
        <v>3875.82</v>
      </c>
      <c r="AI574" s="180">
        <v>4689.74</v>
      </c>
      <c r="AJ574" s="180">
        <v>0</v>
      </c>
      <c r="AK574" s="180">
        <v>0</v>
      </c>
      <c r="AL574" s="180">
        <v>0</v>
      </c>
      <c r="AM574">
        <v>1</v>
      </c>
    </row>
    <row r="575" spans="1:39" x14ac:dyDescent="0.25">
      <c r="A575" s="180" t="s">
        <v>1834</v>
      </c>
      <c r="B575" s="180">
        <v>1</v>
      </c>
      <c r="C575" s="181">
        <v>46266</v>
      </c>
      <c r="D575" s="180" t="s">
        <v>134</v>
      </c>
      <c r="E575" s="180">
        <v>9</v>
      </c>
      <c r="F575" s="180" t="s">
        <v>8</v>
      </c>
      <c r="G575" s="180" t="s">
        <v>1416</v>
      </c>
      <c r="H575" s="180">
        <v>4901</v>
      </c>
      <c r="I575" s="180" t="s">
        <v>1417</v>
      </c>
      <c r="J575" s="180">
        <v>1218</v>
      </c>
      <c r="K575" s="180" t="s">
        <v>1153</v>
      </c>
      <c r="L575" s="180" t="s">
        <v>1154</v>
      </c>
      <c r="M575" s="180"/>
      <c r="N575" s="180"/>
      <c r="O575" s="180"/>
      <c r="P575" s="180"/>
      <c r="Q575" s="180"/>
      <c r="R575" s="180"/>
      <c r="S575" s="180"/>
      <c r="T575" s="180"/>
      <c r="U575" s="180"/>
      <c r="V575" s="180"/>
      <c r="W575" s="180"/>
      <c r="X575" s="180"/>
      <c r="Y575" s="180">
        <v>1374</v>
      </c>
      <c r="Z575" s="180" t="s">
        <v>379</v>
      </c>
      <c r="AA575" s="180" t="s">
        <v>380</v>
      </c>
      <c r="AB575" s="180">
        <v>100193.43799999999</v>
      </c>
      <c r="AC575" s="180">
        <v>121234.061</v>
      </c>
      <c r="AD575" s="180">
        <v>6.25E-2</v>
      </c>
      <c r="AE575" s="180">
        <v>0</v>
      </c>
      <c r="AF575" s="180">
        <v>6.25E-2</v>
      </c>
      <c r="AG575" s="180">
        <v>0</v>
      </c>
      <c r="AH575" s="180">
        <v>6262.09</v>
      </c>
      <c r="AI575" s="180">
        <v>7577.13</v>
      </c>
      <c r="AJ575" s="180">
        <v>0</v>
      </c>
      <c r="AK575" s="180">
        <v>0</v>
      </c>
      <c r="AL575" s="180">
        <v>0</v>
      </c>
      <c r="AM575">
        <v>1</v>
      </c>
    </row>
    <row r="576" spans="1:39" x14ac:dyDescent="0.25">
      <c r="A576" s="180" t="s">
        <v>1834</v>
      </c>
      <c r="B576" s="180">
        <v>1</v>
      </c>
      <c r="C576" s="181">
        <v>46266</v>
      </c>
      <c r="D576" s="180" t="s">
        <v>134</v>
      </c>
      <c r="E576" s="180">
        <v>9</v>
      </c>
      <c r="F576" s="180" t="s">
        <v>8</v>
      </c>
      <c r="G576" s="180" t="s">
        <v>663</v>
      </c>
      <c r="H576" s="180">
        <v>5630</v>
      </c>
      <c r="I576" s="180" t="s">
        <v>664</v>
      </c>
      <c r="J576" s="180">
        <v>1449</v>
      </c>
      <c r="K576" s="180" t="s">
        <v>661</v>
      </c>
      <c r="L576" s="180" t="s">
        <v>662</v>
      </c>
      <c r="M576" s="180"/>
      <c r="N576" s="180"/>
      <c r="O576" s="180"/>
      <c r="P576" s="180"/>
      <c r="Q576" s="180"/>
      <c r="R576" s="180"/>
      <c r="S576" s="180"/>
      <c r="T576" s="180"/>
      <c r="U576" s="180"/>
      <c r="V576" s="180"/>
      <c r="W576" s="180"/>
      <c r="X576" s="180"/>
      <c r="Y576" s="180">
        <v>1370</v>
      </c>
      <c r="Z576" s="180" t="s">
        <v>443</v>
      </c>
      <c r="AA576" s="180" t="s">
        <v>444</v>
      </c>
      <c r="AB576" s="180">
        <v>7485.3419999999996</v>
      </c>
      <c r="AC576" s="180">
        <v>9223.6219999999994</v>
      </c>
      <c r="AD576" s="180">
        <v>6</v>
      </c>
      <c r="AE576" s="180">
        <v>0</v>
      </c>
      <c r="AF576" s="180">
        <v>6</v>
      </c>
      <c r="AG576" s="180">
        <v>0</v>
      </c>
      <c r="AH576" s="180">
        <v>44912.05</v>
      </c>
      <c r="AI576" s="180">
        <v>55341.73</v>
      </c>
      <c r="AJ576" s="180">
        <v>0</v>
      </c>
      <c r="AK576" s="180">
        <v>0</v>
      </c>
      <c r="AL576" s="180">
        <v>0</v>
      </c>
      <c r="AM576">
        <v>1</v>
      </c>
    </row>
    <row r="577" spans="1:39" x14ac:dyDescent="0.25">
      <c r="A577" s="180" t="s">
        <v>1834</v>
      </c>
      <c r="B577" s="180">
        <v>1</v>
      </c>
      <c r="C577" s="181">
        <v>46266</v>
      </c>
      <c r="D577" s="180" t="s">
        <v>134</v>
      </c>
      <c r="E577" s="180">
        <v>9</v>
      </c>
      <c r="F577" s="180" t="s">
        <v>8</v>
      </c>
      <c r="G577" s="180" t="s">
        <v>665</v>
      </c>
      <c r="H577" s="180">
        <v>5631</v>
      </c>
      <c r="I577" s="180" t="s">
        <v>666</v>
      </c>
      <c r="J577" s="180">
        <v>1449</v>
      </c>
      <c r="K577" s="180" t="s">
        <v>661</v>
      </c>
      <c r="L577" s="180" t="s">
        <v>662</v>
      </c>
      <c r="M577" s="180"/>
      <c r="N577" s="180"/>
      <c r="O577" s="180"/>
      <c r="P577" s="180"/>
      <c r="Q577" s="180"/>
      <c r="R577" s="180"/>
      <c r="S577" s="180"/>
      <c r="T577" s="180"/>
      <c r="U577" s="180"/>
      <c r="V577" s="180"/>
      <c r="W577" s="180"/>
      <c r="X577" s="180"/>
      <c r="Y577" s="180">
        <v>1370</v>
      </c>
      <c r="Z577" s="180" t="s">
        <v>443</v>
      </c>
      <c r="AA577" s="180" t="s">
        <v>444</v>
      </c>
      <c r="AB577" s="180">
        <v>6713.1589999999997</v>
      </c>
      <c r="AC577" s="180">
        <v>8324.3179999999993</v>
      </c>
      <c r="AD577" s="180">
        <v>1</v>
      </c>
      <c r="AE577" s="180">
        <v>0</v>
      </c>
      <c r="AF577" s="180">
        <v>1</v>
      </c>
      <c r="AG577" s="180">
        <v>0</v>
      </c>
      <c r="AH577" s="180">
        <v>6713.16</v>
      </c>
      <c r="AI577" s="180">
        <v>8324.32</v>
      </c>
      <c r="AJ577" s="180">
        <v>1</v>
      </c>
      <c r="AK577" s="180">
        <v>1</v>
      </c>
      <c r="AL577" s="180">
        <v>0</v>
      </c>
      <c r="AM577">
        <v>1</v>
      </c>
    </row>
    <row r="578" spans="1:39" x14ac:dyDescent="0.25">
      <c r="A578" s="180" t="s">
        <v>1834</v>
      </c>
      <c r="B578" s="180">
        <v>1</v>
      </c>
      <c r="C578" s="181">
        <v>46266</v>
      </c>
      <c r="D578" s="180" t="s">
        <v>134</v>
      </c>
      <c r="E578" s="180">
        <v>9</v>
      </c>
      <c r="F578" s="180" t="s">
        <v>8</v>
      </c>
      <c r="G578" s="180" t="s">
        <v>675</v>
      </c>
      <c r="H578" s="180">
        <v>5723</v>
      </c>
      <c r="I578" s="180" t="s">
        <v>676</v>
      </c>
      <c r="J578" s="180">
        <v>1450</v>
      </c>
      <c r="K578" s="180" t="s">
        <v>677</v>
      </c>
      <c r="L578" s="180" t="s">
        <v>678</v>
      </c>
      <c r="M578" s="180"/>
      <c r="N578" s="180"/>
      <c r="O578" s="180"/>
      <c r="P578" s="180">
        <v>1077</v>
      </c>
      <c r="Q578" s="180" t="s">
        <v>679</v>
      </c>
      <c r="R578" s="180" t="s">
        <v>680</v>
      </c>
      <c r="S578" s="180"/>
      <c r="T578" s="180"/>
      <c r="U578" s="180"/>
      <c r="V578" s="180"/>
      <c r="W578" s="180"/>
      <c r="X578" s="180"/>
      <c r="Y578" s="180">
        <v>1370</v>
      </c>
      <c r="Z578" s="180" t="s">
        <v>443</v>
      </c>
      <c r="AA578" s="180" t="s">
        <v>444</v>
      </c>
      <c r="AB578" s="180">
        <v>5924.3710000000001</v>
      </c>
      <c r="AC578" s="180">
        <v>7213.79</v>
      </c>
      <c r="AD578" s="180">
        <v>4</v>
      </c>
      <c r="AE578" s="180">
        <v>0</v>
      </c>
      <c r="AF578" s="180">
        <v>4</v>
      </c>
      <c r="AG578" s="180">
        <v>0</v>
      </c>
      <c r="AH578" s="180">
        <v>23697.48</v>
      </c>
      <c r="AI578" s="180">
        <v>28855.16</v>
      </c>
      <c r="AJ578" s="180">
        <v>0</v>
      </c>
      <c r="AK578" s="180">
        <v>0</v>
      </c>
      <c r="AL578" s="180">
        <v>0</v>
      </c>
      <c r="AM578">
        <v>1</v>
      </c>
    </row>
    <row r="579" spans="1:39" x14ac:dyDescent="0.25">
      <c r="A579" s="180" t="s">
        <v>1834</v>
      </c>
      <c r="B579" s="180">
        <v>1</v>
      </c>
      <c r="C579" s="181">
        <v>46266</v>
      </c>
      <c r="D579" s="180" t="s">
        <v>134</v>
      </c>
      <c r="E579" s="180">
        <v>9</v>
      </c>
      <c r="F579" s="180" t="s">
        <v>8</v>
      </c>
      <c r="G579" s="180" t="s">
        <v>681</v>
      </c>
      <c r="H579" s="180">
        <v>5761</v>
      </c>
      <c r="I579" s="180" t="s">
        <v>682</v>
      </c>
      <c r="J579" s="180">
        <v>1450</v>
      </c>
      <c r="K579" s="180" t="s">
        <v>677</v>
      </c>
      <c r="L579" s="180" t="s">
        <v>678</v>
      </c>
      <c r="M579" s="180"/>
      <c r="N579" s="180"/>
      <c r="O579" s="180"/>
      <c r="P579" s="180">
        <v>1077</v>
      </c>
      <c r="Q579" s="180" t="s">
        <v>679</v>
      </c>
      <c r="R579" s="180" t="s">
        <v>680</v>
      </c>
      <c r="S579" s="180"/>
      <c r="T579" s="180"/>
      <c r="U579" s="180"/>
      <c r="V579" s="180"/>
      <c r="W579" s="180"/>
      <c r="X579" s="180"/>
      <c r="Y579" s="180">
        <v>1370</v>
      </c>
      <c r="Z579" s="180" t="s">
        <v>443</v>
      </c>
      <c r="AA579" s="180" t="s">
        <v>444</v>
      </c>
      <c r="AB579" s="180">
        <v>5885.7950000000001</v>
      </c>
      <c r="AC579" s="180">
        <v>7121.8119999999999</v>
      </c>
      <c r="AD579" s="180">
        <v>3</v>
      </c>
      <c r="AE579" s="180">
        <v>0</v>
      </c>
      <c r="AF579" s="180">
        <v>3</v>
      </c>
      <c r="AG579" s="180">
        <v>0</v>
      </c>
      <c r="AH579" s="180">
        <v>17657.38</v>
      </c>
      <c r="AI579" s="180">
        <v>21365.439999999999</v>
      </c>
      <c r="AJ579" s="180">
        <v>2</v>
      </c>
      <c r="AK579" s="180">
        <v>1.5</v>
      </c>
      <c r="AL579" s="180">
        <v>0</v>
      </c>
      <c r="AM579">
        <v>1</v>
      </c>
    </row>
    <row r="580" spans="1:39" x14ac:dyDescent="0.25">
      <c r="A580" s="180" t="s">
        <v>1834</v>
      </c>
      <c r="B580" s="180">
        <v>1</v>
      </c>
      <c r="C580" s="181">
        <v>46266</v>
      </c>
      <c r="D580" s="180" t="s">
        <v>134</v>
      </c>
      <c r="E580" s="180">
        <v>9</v>
      </c>
      <c r="F580" s="180" t="s">
        <v>8</v>
      </c>
      <c r="G580" s="180" t="s">
        <v>689</v>
      </c>
      <c r="H580" s="180">
        <v>5801</v>
      </c>
      <c r="I580" s="180" t="s">
        <v>690</v>
      </c>
      <c r="J580" s="180">
        <v>1351</v>
      </c>
      <c r="K580" s="180" t="s">
        <v>513</v>
      </c>
      <c r="L580" s="180" t="s">
        <v>514</v>
      </c>
      <c r="M580" s="180"/>
      <c r="N580" s="180"/>
      <c r="O580" s="180"/>
      <c r="P580" s="180">
        <v>1141</v>
      </c>
      <c r="Q580" s="180" t="s">
        <v>515</v>
      </c>
      <c r="R580" s="180" t="s">
        <v>516</v>
      </c>
      <c r="S580" s="180"/>
      <c r="T580" s="180"/>
      <c r="U580" s="180"/>
      <c r="V580" s="180"/>
      <c r="W580" s="180"/>
      <c r="X580" s="180"/>
      <c r="Y580" s="180">
        <v>1372</v>
      </c>
      <c r="Z580" s="180" t="s">
        <v>389</v>
      </c>
      <c r="AA580" s="180" t="s">
        <v>390</v>
      </c>
      <c r="AB580" s="180">
        <v>264368.62</v>
      </c>
      <c r="AC580" s="180">
        <v>331782.62300000002</v>
      </c>
      <c r="AD580" s="180">
        <v>4.1700000000000001E-2</v>
      </c>
      <c r="AE580" s="180">
        <v>0</v>
      </c>
      <c r="AF580" s="180">
        <v>4.1700000000000001E-2</v>
      </c>
      <c r="AG580" s="180">
        <v>0</v>
      </c>
      <c r="AH580" s="180">
        <v>11015.36</v>
      </c>
      <c r="AI580" s="180">
        <v>13824.28</v>
      </c>
      <c r="AJ580" s="180">
        <v>0</v>
      </c>
      <c r="AK580" s="180">
        <v>0</v>
      </c>
      <c r="AL580" s="180">
        <v>0</v>
      </c>
      <c r="AM580">
        <v>1</v>
      </c>
    </row>
    <row r="581" spans="1:39" x14ac:dyDescent="0.25">
      <c r="A581" s="180" t="s">
        <v>1834</v>
      </c>
      <c r="B581" s="180">
        <v>1</v>
      </c>
      <c r="C581" s="181">
        <v>46266</v>
      </c>
      <c r="D581" s="180" t="s">
        <v>134</v>
      </c>
      <c r="E581" s="180">
        <v>9</v>
      </c>
      <c r="F581" s="180" t="s">
        <v>8</v>
      </c>
      <c r="G581" s="180" t="s">
        <v>691</v>
      </c>
      <c r="H581" s="180">
        <v>5816</v>
      </c>
      <c r="I581" s="180" t="s">
        <v>692</v>
      </c>
      <c r="J581" s="180">
        <v>1450</v>
      </c>
      <c r="K581" s="180" t="s">
        <v>677</v>
      </c>
      <c r="L581" s="180" t="s">
        <v>678</v>
      </c>
      <c r="M581" s="180"/>
      <c r="N581" s="180"/>
      <c r="O581" s="180"/>
      <c r="P581" s="180">
        <v>1077</v>
      </c>
      <c r="Q581" s="180" t="s">
        <v>679</v>
      </c>
      <c r="R581" s="180" t="s">
        <v>680</v>
      </c>
      <c r="S581" s="180"/>
      <c r="T581" s="180"/>
      <c r="U581" s="180"/>
      <c r="V581" s="180"/>
      <c r="W581" s="180"/>
      <c r="X581" s="180"/>
      <c r="Y581" s="180">
        <v>1370</v>
      </c>
      <c r="Z581" s="180" t="s">
        <v>443</v>
      </c>
      <c r="AA581" s="180" t="s">
        <v>444</v>
      </c>
      <c r="AB581" s="180">
        <v>5810.8280000000004</v>
      </c>
      <c r="AC581" s="180">
        <v>7089.5950000000003</v>
      </c>
      <c r="AD581" s="180">
        <v>3</v>
      </c>
      <c r="AE581" s="180">
        <v>0</v>
      </c>
      <c r="AF581" s="180">
        <v>3</v>
      </c>
      <c r="AG581" s="180">
        <v>0</v>
      </c>
      <c r="AH581" s="180">
        <v>17432.48</v>
      </c>
      <c r="AI581" s="180">
        <v>21268.78</v>
      </c>
      <c r="AJ581" s="180">
        <v>0</v>
      </c>
      <c r="AK581" s="180">
        <v>0</v>
      </c>
      <c r="AL581" s="180">
        <v>0</v>
      </c>
      <c r="AM581">
        <v>1</v>
      </c>
    </row>
    <row r="582" spans="1:39" x14ac:dyDescent="0.25">
      <c r="A582" s="180" t="s">
        <v>1834</v>
      </c>
      <c r="B582" s="180">
        <v>1</v>
      </c>
      <c r="C582" s="181">
        <v>46266</v>
      </c>
      <c r="D582" s="180" t="s">
        <v>134</v>
      </c>
      <c r="E582" s="180">
        <v>9</v>
      </c>
      <c r="F582" s="180" t="s">
        <v>8</v>
      </c>
      <c r="G582" s="180" t="s">
        <v>701</v>
      </c>
      <c r="H582" s="180">
        <v>6179</v>
      </c>
      <c r="I582" s="180" t="s">
        <v>702</v>
      </c>
      <c r="J582" s="180">
        <v>1454</v>
      </c>
      <c r="K582" s="180" t="s">
        <v>703</v>
      </c>
      <c r="L582" s="180" t="s">
        <v>704</v>
      </c>
      <c r="M582" s="180"/>
      <c r="N582" s="180"/>
      <c r="O582" s="180"/>
      <c r="P582" s="180">
        <v>1075</v>
      </c>
      <c r="Q582" s="180" t="s">
        <v>705</v>
      </c>
      <c r="R582" s="180" t="s">
        <v>706</v>
      </c>
      <c r="S582" s="180"/>
      <c r="T582" s="180"/>
      <c r="U582" s="180"/>
      <c r="V582" s="180"/>
      <c r="W582" s="180"/>
      <c r="X582" s="180"/>
      <c r="Y582" s="180">
        <v>1370</v>
      </c>
      <c r="Z582" s="180" t="s">
        <v>443</v>
      </c>
      <c r="AA582" s="180" t="s">
        <v>444</v>
      </c>
      <c r="AB582" s="180">
        <v>11569.24</v>
      </c>
      <c r="AC582" s="180">
        <v>14345.867</v>
      </c>
      <c r="AD582" s="180">
        <v>0.125</v>
      </c>
      <c r="AE582" s="180">
        <v>0</v>
      </c>
      <c r="AF582" s="180">
        <v>0.125</v>
      </c>
      <c r="AG582" s="180">
        <v>0</v>
      </c>
      <c r="AH582" s="180">
        <v>1446.16</v>
      </c>
      <c r="AI582" s="180">
        <v>1793.23</v>
      </c>
      <c r="AJ582" s="180">
        <v>0</v>
      </c>
      <c r="AK582" s="180">
        <v>0</v>
      </c>
      <c r="AL582" s="180">
        <v>0</v>
      </c>
      <c r="AM582">
        <v>1</v>
      </c>
    </row>
    <row r="583" spans="1:39" x14ac:dyDescent="0.25">
      <c r="A583" s="180" t="s">
        <v>1834</v>
      </c>
      <c r="B583" s="180">
        <v>1</v>
      </c>
      <c r="C583" s="181">
        <v>46266</v>
      </c>
      <c r="D583" s="180" t="s">
        <v>134</v>
      </c>
      <c r="E583" s="180">
        <v>9</v>
      </c>
      <c r="F583" s="180" t="s">
        <v>8</v>
      </c>
      <c r="G583" s="180" t="s">
        <v>707</v>
      </c>
      <c r="H583" s="180">
        <v>6180</v>
      </c>
      <c r="I583" s="180" t="s">
        <v>708</v>
      </c>
      <c r="J583" s="180">
        <v>1454</v>
      </c>
      <c r="K583" s="180" t="s">
        <v>703</v>
      </c>
      <c r="L583" s="180" t="s">
        <v>704</v>
      </c>
      <c r="M583" s="180"/>
      <c r="N583" s="180"/>
      <c r="O583" s="180"/>
      <c r="P583" s="180">
        <v>1075</v>
      </c>
      <c r="Q583" s="180" t="s">
        <v>705</v>
      </c>
      <c r="R583" s="180" t="s">
        <v>706</v>
      </c>
      <c r="S583" s="180"/>
      <c r="T583" s="180"/>
      <c r="U583" s="180"/>
      <c r="V583" s="180"/>
      <c r="W583" s="180"/>
      <c r="X583" s="180"/>
      <c r="Y583" s="180">
        <v>1370</v>
      </c>
      <c r="Z583" s="180" t="s">
        <v>443</v>
      </c>
      <c r="AA583" s="180" t="s">
        <v>444</v>
      </c>
      <c r="AB583" s="180">
        <v>11569.24</v>
      </c>
      <c r="AC583" s="180">
        <v>14345.867</v>
      </c>
      <c r="AD583" s="180">
        <v>0.125</v>
      </c>
      <c r="AE583" s="180">
        <v>0</v>
      </c>
      <c r="AF583" s="180">
        <v>0.125</v>
      </c>
      <c r="AG583" s="180">
        <v>0</v>
      </c>
      <c r="AH583" s="180">
        <v>1446.16</v>
      </c>
      <c r="AI583" s="180">
        <v>1793.23</v>
      </c>
      <c r="AJ583" s="180">
        <v>0</v>
      </c>
      <c r="AK583" s="180">
        <v>0</v>
      </c>
      <c r="AL583" s="180">
        <v>0</v>
      </c>
      <c r="AM583">
        <v>1</v>
      </c>
    </row>
    <row r="584" spans="1:39" x14ac:dyDescent="0.25">
      <c r="A584" s="180" t="s">
        <v>1834</v>
      </c>
      <c r="B584" s="180">
        <v>1</v>
      </c>
      <c r="C584" s="181">
        <v>46266</v>
      </c>
      <c r="D584" s="180" t="s">
        <v>134</v>
      </c>
      <c r="E584" s="180">
        <v>9</v>
      </c>
      <c r="F584" s="180" t="s">
        <v>8</v>
      </c>
      <c r="G584" s="180" t="s">
        <v>733</v>
      </c>
      <c r="H584" s="180">
        <v>6208</v>
      </c>
      <c r="I584" s="180" t="s">
        <v>734</v>
      </c>
      <c r="J584" s="180">
        <v>1454</v>
      </c>
      <c r="K584" s="180" t="s">
        <v>703</v>
      </c>
      <c r="L584" s="180" t="s">
        <v>704</v>
      </c>
      <c r="M584" s="180"/>
      <c r="N584" s="180"/>
      <c r="O584" s="180"/>
      <c r="P584" s="180">
        <v>1075</v>
      </c>
      <c r="Q584" s="180" t="s">
        <v>705</v>
      </c>
      <c r="R584" s="180" t="s">
        <v>706</v>
      </c>
      <c r="S584" s="180"/>
      <c r="T584" s="180"/>
      <c r="U584" s="180"/>
      <c r="V584" s="180"/>
      <c r="W584" s="180"/>
      <c r="X584" s="180"/>
      <c r="Y584" s="180">
        <v>1370</v>
      </c>
      <c r="Z584" s="180" t="s">
        <v>443</v>
      </c>
      <c r="AA584" s="180" t="s">
        <v>444</v>
      </c>
      <c r="AB584" s="180">
        <v>10746.538</v>
      </c>
      <c r="AC584" s="180">
        <v>13467.625</v>
      </c>
      <c r="AD584" s="180">
        <v>1.125</v>
      </c>
      <c r="AE584" s="180">
        <v>0</v>
      </c>
      <c r="AF584" s="180">
        <v>1.125</v>
      </c>
      <c r="AG584" s="180">
        <v>0</v>
      </c>
      <c r="AH584" s="180">
        <v>12089.86</v>
      </c>
      <c r="AI584" s="180">
        <v>15151.08</v>
      </c>
      <c r="AJ584" s="180">
        <v>0</v>
      </c>
      <c r="AK584" s="180">
        <v>0</v>
      </c>
      <c r="AL584" s="180">
        <v>0</v>
      </c>
      <c r="AM584">
        <v>1</v>
      </c>
    </row>
    <row r="585" spans="1:39" x14ac:dyDescent="0.25">
      <c r="A585" s="180" t="s">
        <v>1834</v>
      </c>
      <c r="B585" s="180">
        <v>1</v>
      </c>
      <c r="C585" s="181">
        <v>46266</v>
      </c>
      <c r="D585" s="180" t="s">
        <v>134</v>
      </c>
      <c r="E585" s="180">
        <v>9</v>
      </c>
      <c r="F585" s="180" t="s">
        <v>8</v>
      </c>
      <c r="G585" s="180" t="s">
        <v>745</v>
      </c>
      <c r="H585" s="180">
        <v>6270</v>
      </c>
      <c r="I585" s="180" t="s">
        <v>746</v>
      </c>
      <c r="J585" s="180">
        <v>1450</v>
      </c>
      <c r="K585" s="180" t="s">
        <v>677</v>
      </c>
      <c r="L585" s="180" t="s">
        <v>678</v>
      </c>
      <c r="M585" s="180"/>
      <c r="N585" s="180"/>
      <c r="O585" s="180"/>
      <c r="P585" s="180">
        <v>1077</v>
      </c>
      <c r="Q585" s="180" t="s">
        <v>679</v>
      </c>
      <c r="R585" s="180" t="s">
        <v>680</v>
      </c>
      <c r="S585" s="180"/>
      <c r="T585" s="180"/>
      <c r="U585" s="180"/>
      <c r="V585" s="180"/>
      <c r="W585" s="180"/>
      <c r="X585" s="180"/>
      <c r="Y585" s="180">
        <v>1370</v>
      </c>
      <c r="Z585" s="180" t="s">
        <v>443</v>
      </c>
      <c r="AA585" s="180" t="s">
        <v>444</v>
      </c>
      <c r="AB585" s="180">
        <v>5733.7629999999999</v>
      </c>
      <c r="AC585" s="180">
        <v>6937.8540000000003</v>
      </c>
      <c r="AD585" s="180">
        <v>3</v>
      </c>
      <c r="AE585" s="180">
        <v>0</v>
      </c>
      <c r="AF585" s="180">
        <v>3</v>
      </c>
      <c r="AG585" s="180">
        <v>0</v>
      </c>
      <c r="AH585" s="180">
        <v>17201.29</v>
      </c>
      <c r="AI585" s="180">
        <v>20813.560000000001</v>
      </c>
      <c r="AJ585" s="180">
        <v>0</v>
      </c>
      <c r="AK585" s="180">
        <v>0</v>
      </c>
      <c r="AL585" s="180">
        <v>0</v>
      </c>
      <c r="AM585">
        <v>1</v>
      </c>
    </row>
    <row r="586" spans="1:39" x14ac:dyDescent="0.25">
      <c r="A586" s="180" t="s">
        <v>1834</v>
      </c>
      <c r="B586" s="180">
        <v>1</v>
      </c>
      <c r="C586" s="181">
        <v>46266</v>
      </c>
      <c r="D586" s="180" t="s">
        <v>134</v>
      </c>
      <c r="E586" s="180">
        <v>9</v>
      </c>
      <c r="F586" s="180" t="s">
        <v>8</v>
      </c>
      <c r="G586" s="180" t="s">
        <v>747</v>
      </c>
      <c r="H586" s="180">
        <v>6273</v>
      </c>
      <c r="I586" s="180" t="s">
        <v>748</v>
      </c>
      <c r="J586" s="180">
        <v>1454</v>
      </c>
      <c r="K586" s="180" t="s">
        <v>703</v>
      </c>
      <c r="L586" s="180" t="s">
        <v>704</v>
      </c>
      <c r="M586" s="180"/>
      <c r="N586" s="180"/>
      <c r="O586" s="180"/>
      <c r="P586" s="180">
        <v>1075</v>
      </c>
      <c r="Q586" s="180" t="s">
        <v>705</v>
      </c>
      <c r="R586" s="180" t="s">
        <v>706</v>
      </c>
      <c r="S586" s="180"/>
      <c r="T586" s="180"/>
      <c r="U586" s="180"/>
      <c r="V586" s="180"/>
      <c r="W586" s="180"/>
      <c r="X586" s="180"/>
      <c r="Y586" s="180">
        <v>1370</v>
      </c>
      <c r="Z586" s="180" t="s">
        <v>443</v>
      </c>
      <c r="AA586" s="180" t="s">
        <v>444</v>
      </c>
      <c r="AB586" s="180">
        <v>13594.96</v>
      </c>
      <c r="AC586" s="180">
        <v>17061.673999999999</v>
      </c>
      <c r="AD586" s="180">
        <v>1</v>
      </c>
      <c r="AE586" s="180">
        <v>0</v>
      </c>
      <c r="AF586" s="180">
        <v>1</v>
      </c>
      <c r="AG586" s="180">
        <v>0</v>
      </c>
      <c r="AH586" s="180">
        <v>13594.96</v>
      </c>
      <c r="AI586" s="180">
        <v>17061.669999999998</v>
      </c>
      <c r="AJ586" s="180">
        <v>0</v>
      </c>
      <c r="AK586" s="180">
        <v>0</v>
      </c>
      <c r="AL586" s="180">
        <v>0</v>
      </c>
      <c r="AM586">
        <v>1</v>
      </c>
    </row>
    <row r="587" spans="1:39" x14ac:dyDescent="0.25">
      <c r="A587" s="180" t="s">
        <v>1834</v>
      </c>
      <c r="B587" s="180">
        <v>1</v>
      </c>
      <c r="C587" s="181">
        <v>46266</v>
      </c>
      <c r="D587" s="180" t="s">
        <v>134</v>
      </c>
      <c r="E587" s="180">
        <v>9</v>
      </c>
      <c r="F587" s="180" t="s">
        <v>8</v>
      </c>
      <c r="G587" s="180" t="s">
        <v>761</v>
      </c>
      <c r="H587" s="180">
        <v>6655</v>
      </c>
      <c r="I587" s="180" t="s">
        <v>762</v>
      </c>
      <c r="J587" s="180">
        <v>1414</v>
      </c>
      <c r="K587" s="180" t="s">
        <v>415</v>
      </c>
      <c r="L587" s="180" t="s">
        <v>416</v>
      </c>
      <c r="M587" s="180"/>
      <c r="N587" s="180"/>
      <c r="O587" s="180"/>
      <c r="P587" s="180">
        <v>1072</v>
      </c>
      <c r="Q587" s="180" t="s">
        <v>417</v>
      </c>
      <c r="R587" s="180" t="s">
        <v>418</v>
      </c>
      <c r="S587" s="180"/>
      <c r="T587" s="180"/>
      <c r="U587" s="180"/>
      <c r="V587" s="180"/>
      <c r="W587" s="180"/>
      <c r="X587" s="180"/>
      <c r="Y587" s="180">
        <v>1374</v>
      </c>
      <c r="Z587" s="180" t="s">
        <v>379</v>
      </c>
      <c r="AA587" s="180" t="s">
        <v>380</v>
      </c>
      <c r="AB587" s="180">
        <v>35013.75</v>
      </c>
      <c r="AC587" s="180">
        <v>42366.644</v>
      </c>
      <c r="AD587" s="180">
        <v>0.16669999999999999</v>
      </c>
      <c r="AE587" s="180">
        <v>0</v>
      </c>
      <c r="AF587" s="180">
        <v>0.16669999999999999</v>
      </c>
      <c r="AG587" s="180">
        <v>0</v>
      </c>
      <c r="AH587" s="180">
        <v>5835.63</v>
      </c>
      <c r="AI587" s="180">
        <v>7061.11</v>
      </c>
      <c r="AJ587" s="180">
        <v>1</v>
      </c>
      <c r="AK587" s="180">
        <v>0.17</v>
      </c>
      <c r="AL587" s="180">
        <v>0</v>
      </c>
      <c r="AM587">
        <v>1</v>
      </c>
    </row>
    <row r="588" spans="1:39" x14ac:dyDescent="0.25">
      <c r="A588" s="180" t="s">
        <v>1834</v>
      </c>
      <c r="B588" s="180">
        <v>1</v>
      </c>
      <c r="C588" s="181">
        <v>46266</v>
      </c>
      <c r="D588" s="180" t="s">
        <v>134</v>
      </c>
      <c r="E588" s="180">
        <v>9</v>
      </c>
      <c r="F588" s="180" t="s">
        <v>8</v>
      </c>
      <c r="G588" s="180" t="s">
        <v>1265</v>
      </c>
      <c r="H588" s="180">
        <v>6970</v>
      </c>
      <c r="I588" s="180" t="s">
        <v>1266</v>
      </c>
      <c r="J588" s="180">
        <v>1257</v>
      </c>
      <c r="K588" s="180" t="s">
        <v>817</v>
      </c>
      <c r="L588" s="180" t="s">
        <v>818</v>
      </c>
      <c r="M588" s="180"/>
      <c r="N588" s="180"/>
      <c r="O588" s="180"/>
      <c r="P588" s="180">
        <v>1114</v>
      </c>
      <c r="Q588" s="180" t="s">
        <v>1267</v>
      </c>
      <c r="R588" s="180" t="s">
        <v>1268</v>
      </c>
      <c r="S588" s="180"/>
      <c r="T588" s="180"/>
      <c r="U588" s="180"/>
      <c r="V588" s="180"/>
      <c r="W588" s="180"/>
      <c r="X588" s="180"/>
      <c r="Y588" s="180">
        <v>1375</v>
      </c>
      <c r="Z588" s="180" t="s">
        <v>357</v>
      </c>
      <c r="AA588" s="180" t="s">
        <v>358</v>
      </c>
      <c r="AB588" s="180">
        <v>21877.39</v>
      </c>
      <c r="AC588" s="180">
        <v>26471.642</v>
      </c>
      <c r="AD588" s="180">
        <v>1</v>
      </c>
      <c r="AE588" s="180">
        <v>0</v>
      </c>
      <c r="AF588" s="180">
        <v>1</v>
      </c>
      <c r="AG588" s="180">
        <v>0</v>
      </c>
      <c r="AH588" s="180">
        <v>21877.39</v>
      </c>
      <c r="AI588" s="180">
        <v>26471.64</v>
      </c>
      <c r="AJ588" s="180">
        <v>0</v>
      </c>
      <c r="AK588" s="180">
        <v>0</v>
      </c>
      <c r="AL588" s="180">
        <v>0</v>
      </c>
      <c r="AM588">
        <v>1</v>
      </c>
    </row>
    <row r="589" spans="1:39" x14ac:dyDescent="0.25">
      <c r="A589" s="180" t="s">
        <v>1834</v>
      </c>
      <c r="B589" s="180">
        <v>1</v>
      </c>
      <c r="C589" s="181">
        <v>46266</v>
      </c>
      <c r="D589" s="180" t="s">
        <v>134</v>
      </c>
      <c r="E589" s="180">
        <v>9</v>
      </c>
      <c r="F589" s="180" t="s">
        <v>8</v>
      </c>
      <c r="G589" s="180" t="s">
        <v>791</v>
      </c>
      <c r="H589" s="180">
        <v>7230</v>
      </c>
      <c r="I589" s="180" t="s">
        <v>792</v>
      </c>
      <c r="J589" s="180">
        <v>1450</v>
      </c>
      <c r="K589" s="180" t="s">
        <v>677</v>
      </c>
      <c r="L589" s="180" t="s">
        <v>678</v>
      </c>
      <c r="M589" s="180"/>
      <c r="N589" s="180"/>
      <c r="O589" s="180"/>
      <c r="P589" s="180">
        <v>1077</v>
      </c>
      <c r="Q589" s="180" t="s">
        <v>679</v>
      </c>
      <c r="R589" s="180" t="s">
        <v>680</v>
      </c>
      <c r="S589" s="180"/>
      <c r="T589" s="180"/>
      <c r="U589" s="180"/>
      <c r="V589" s="180"/>
      <c r="W589" s="180"/>
      <c r="X589" s="180"/>
      <c r="Y589" s="180">
        <v>1370</v>
      </c>
      <c r="Z589" s="180" t="s">
        <v>443</v>
      </c>
      <c r="AA589" s="180" t="s">
        <v>444</v>
      </c>
      <c r="AB589" s="180">
        <v>5820.4610000000002</v>
      </c>
      <c r="AC589" s="180">
        <v>7108.5630000000001</v>
      </c>
      <c r="AD589" s="180">
        <v>4</v>
      </c>
      <c r="AE589" s="180">
        <v>0</v>
      </c>
      <c r="AF589" s="180">
        <v>4</v>
      </c>
      <c r="AG589" s="180">
        <v>0</v>
      </c>
      <c r="AH589" s="180">
        <v>23281.84</v>
      </c>
      <c r="AI589" s="180">
        <v>28434.25</v>
      </c>
      <c r="AJ589" s="180">
        <v>0</v>
      </c>
      <c r="AK589" s="180">
        <v>0</v>
      </c>
      <c r="AL589" s="180">
        <v>0</v>
      </c>
      <c r="AM589">
        <v>1</v>
      </c>
    </row>
    <row r="590" spans="1:39" x14ac:dyDescent="0.25">
      <c r="A590" s="180" t="s">
        <v>1834</v>
      </c>
      <c r="B590" s="180">
        <v>1</v>
      </c>
      <c r="C590" s="181">
        <v>46266</v>
      </c>
      <c r="D590" s="180" t="s">
        <v>134</v>
      </c>
      <c r="E590" s="180">
        <v>9</v>
      </c>
      <c r="F590" s="180" t="s">
        <v>8</v>
      </c>
      <c r="G590" s="180" t="s">
        <v>809</v>
      </c>
      <c r="H590" s="180">
        <v>7243</v>
      </c>
      <c r="I590" s="180" t="s">
        <v>810</v>
      </c>
      <c r="J590" s="180">
        <v>1193</v>
      </c>
      <c r="K590" s="180" t="s">
        <v>549</v>
      </c>
      <c r="L590" s="180" t="s">
        <v>550</v>
      </c>
      <c r="M590" s="180"/>
      <c r="N590" s="180"/>
      <c r="O590" s="180"/>
      <c r="P590" s="180">
        <v>1094</v>
      </c>
      <c r="Q590" s="180" t="s">
        <v>795</v>
      </c>
      <c r="R590" s="180" t="s">
        <v>796</v>
      </c>
      <c r="S590" s="180"/>
      <c r="T590" s="180"/>
      <c r="U590" s="180"/>
      <c r="V590" s="180"/>
      <c r="W590" s="180"/>
      <c r="X590" s="180"/>
      <c r="Y590" s="180">
        <v>1375</v>
      </c>
      <c r="Z590" s="180" t="s">
        <v>357</v>
      </c>
      <c r="AA590" s="180" t="s">
        <v>358</v>
      </c>
      <c r="AB590" s="180">
        <v>8408.8220000000001</v>
      </c>
      <c r="AC590" s="180">
        <v>10300.807000000001</v>
      </c>
      <c r="AD590" s="180">
        <v>2</v>
      </c>
      <c r="AE590" s="180">
        <v>0</v>
      </c>
      <c r="AF590" s="180">
        <v>2</v>
      </c>
      <c r="AG590" s="180">
        <v>0</v>
      </c>
      <c r="AH590" s="180">
        <v>16817.64</v>
      </c>
      <c r="AI590" s="180">
        <v>20601.61</v>
      </c>
      <c r="AJ590" s="180">
        <v>0</v>
      </c>
      <c r="AK590" s="180">
        <v>0</v>
      </c>
      <c r="AL590" s="180">
        <v>0</v>
      </c>
      <c r="AM590">
        <v>1</v>
      </c>
    </row>
    <row r="591" spans="1:39" x14ac:dyDescent="0.25">
      <c r="A591" s="180" t="s">
        <v>1834</v>
      </c>
      <c r="B591" s="180">
        <v>1</v>
      </c>
      <c r="C591" s="181">
        <v>46266</v>
      </c>
      <c r="D591" s="180" t="s">
        <v>134</v>
      </c>
      <c r="E591" s="180">
        <v>9</v>
      </c>
      <c r="F591" s="180" t="s">
        <v>8</v>
      </c>
      <c r="G591" s="180" t="s">
        <v>1796</v>
      </c>
      <c r="H591" s="180">
        <v>7262</v>
      </c>
      <c r="I591" s="180" t="s">
        <v>1797</v>
      </c>
      <c r="J591" s="180">
        <v>1218</v>
      </c>
      <c r="K591" s="180" t="s">
        <v>1153</v>
      </c>
      <c r="L591" s="180" t="s">
        <v>1154</v>
      </c>
      <c r="M591" s="180"/>
      <c r="N591" s="180"/>
      <c r="O591" s="180"/>
      <c r="P591" s="180"/>
      <c r="Q591" s="180"/>
      <c r="R591" s="180"/>
      <c r="S591" s="180"/>
      <c r="T591" s="180"/>
      <c r="U591" s="180"/>
      <c r="V591" s="180"/>
      <c r="W591" s="180"/>
      <c r="X591" s="180"/>
      <c r="Y591" s="180">
        <v>1374</v>
      </c>
      <c r="Z591" s="180" t="s">
        <v>379</v>
      </c>
      <c r="AA591" s="180" t="s">
        <v>380</v>
      </c>
      <c r="AB591" s="180">
        <v>100193.43799999999</v>
      </c>
      <c r="AC591" s="180">
        <v>121234.061</v>
      </c>
      <c r="AD591" s="180">
        <v>6.25E-2</v>
      </c>
      <c r="AE591" s="180">
        <v>0</v>
      </c>
      <c r="AF591" s="180">
        <v>6.25E-2</v>
      </c>
      <c r="AG591" s="180">
        <v>0</v>
      </c>
      <c r="AH591" s="180">
        <v>6262.09</v>
      </c>
      <c r="AI591" s="180">
        <v>7577.13</v>
      </c>
      <c r="AJ591" s="180">
        <v>0</v>
      </c>
      <c r="AK591" s="180">
        <v>0</v>
      </c>
      <c r="AL591" s="180">
        <v>0</v>
      </c>
      <c r="AM591">
        <v>1</v>
      </c>
    </row>
    <row r="592" spans="1:39" x14ac:dyDescent="0.25">
      <c r="A592" s="180" t="s">
        <v>1834</v>
      </c>
      <c r="B592" s="180">
        <v>1</v>
      </c>
      <c r="C592" s="181">
        <v>46266</v>
      </c>
      <c r="D592" s="180" t="s">
        <v>134</v>
      </c>
      <c r="E592" s="180">
        <v>9</v>
      </c>
      <c r="F592" s="180" t="s">
        <v>8</v>
      </c>
      <c r="G592" s="180" t="s">
        <v>1630</v>
      </c>
      <c r="H592" s="180">
        <v>7434</v>
      </c>
      <c r="I592" s="180" t="s">
        <v>1631</v>
      </c>
      <c r="J592" s="180">
        <v>1193</v>
      </c>
      <c r="K592" s="180" t="s">
        <v>549</v>
      </c>
      <c r="L592" s="180" t="s">
        <v>550</v>
      </c>
      <c r="M592" s="180"/>
      <c r="N592" s="180"/>
      <c r="O592" s="180"/>
      <c r="P592" s="180">
        <v>1094</v>
      </c>
      <c r="Q592" s="180" t="s">
        <v>795</v>
      </c>
      <c r="R592" s="180" t="s">
        <v>796</v>
      </c>
      <c r="S592" s="180"/>
      <c r="T592" s="180"/>
      <c r="U592" s="180"/>
      <c r="V592" s="180"/>
      <c r="W592" s="180"/>
      <c r="X592" s="180"/>
      <c r="Y592" s="180">
        <v>1375</v>
      </c>
      <c r="Z592" s="180" t="s">
        <v>357</v>
      </c>
      <c r="AA592" s="180" t="s">
        <v>358</v>
      </c>
      <c r="AB592" s="180">
        <v>8408.8220000000001</v>
      </c>
      <c r="AC592" s="180">
        <v>10300.807000000001</v>
      </c>
      <c r="AD592" s="180">
        <v>2</v>
      </c>
      <c r="AE592" s="180">
        <v>0</v>
      </c>
      <c r="AF592" s="180">
        <v>2</v>
      </c>
      <c r="AG592" s="180">
        <v>0</v>
      </c>
      <c r="AH592" s="180">
        <v>16817.64</v>
      </c>
      <c r="AI592" s="180">
        <v>20601.61</v>
      </c>
      <c r="AJ592" s="180">
        <v>0</v>
      </c>
      <c r="AK592" s="180">
        <v>0</v>
      </c>
      <c r="AL592" s="180">
        <v>0</v>
      </c>
      <c r="AM592">
        <v>1</v>
      </c>
    </row>
    <row r="593" spans="1:39" x14ac:dyDescent="0.25">
      <c r="A593" s="180" t="s">
        <v>1834</v>
      </c>
      <c r="B593" s="180">
        <v>1</v>
      </c>
      <c r="C593" s="181">
        <v>46266</v>
      </c>
      <c r="D593" s="180" t="s">
        <v>134</v>
      </c>
      <c r="E593" s="180">
        <v>9</v>
      </c>
      <c r="F593" s="180" t="s">
        <v>8</v>
      </c>
      <c r="G593" s="180" t="s">
        <v>1442</v>
      </c>
      <c r="H593" s="180">
        <v>7731</v>
      </c>
      <c r="I593" s="180" t="s">
        <v>1443</v>
      </c>
      <c r="J593" s="180">
        <v>1202</v>
      </c>
      <c r="K593" s="180" t="s">
        <v>519</v>
      </c>
      <c r="L593" s="180" t="s">
        <v>520</v>
      </c>
      <c r="M593" s="180"/>
      <c r="N593" s="180"/>
      <c r="O593" s="180"/>
      <c r="P593" s="180"/>
      <c r="Q593" s="180"/>
      <c r="R593" s="180"/>
      <c r="S593" s="180"/>
      <c r="T593" s="180"/>
      <c r="U593" s="180"/>
      <c r="V593" s="180"/>
      <c r="W593" s="180"/>
      <c r="X593" s="180"/>
      <c r="Y593" s="180">
        <v>1372</v>
      </c>
      <c r="Z593" s="180" t="s">
        <v>389</v>
      </c>
      <c r="AA593" s="180" t="s">
        <v>390</v>
      </c>
      <c r="AB593" s="180">
        <v>99196.289000000004</v>
      </c>
      <c r="AC593" s="180">
        <v>124491.34299999999</v>
      </c>
      <c r="AD593" s="180">
        <v>0.22220000000000001</v>
      </c>
      <c r="AE593" s="180">
        <v>0</v>
      </c>
      <c r="AF593" s="180">
        <v>0.22220000000000001</v>
      </c>
      <c r="AG593" s="180">
        <v>0</v>
      </c>
      <c r="AH593" s="180">
        <v>22043.62</v>
      </c>
      <c r="AI593" s="180">
        <v>27664.74</v>
      </c>
      <c r="AJ593" s="180">
        <v>0</v>
      </c>
      <c r="AK593" s="180">
        <v>0</v>
      </c>
      <c r="AL593" s="180">
        <v>0</v>
      </c>
      <c r="AM593">
        <v>1</v>
      </c>
    </row>
    <row r="594" spans="1:39" x14ac:dyDescent="0.25">
      <c r="A594" s="180" t="s">
        <v>1834</v>
      </c>
      <c r="B594" s="180">
        <v>1</v>
      </c>
      <c r="C594" s="181">
        <v>46266</v>
      </c>
      <c r="D594" s="180" t="s">
        <v>134</v>
      </c>
      <c r="E594" s="180">
        <v>9</v>
      </c>
      <c r="F594" s="180" t="s">
        <v>8</v>
      </c>
      <c r="G594" s="180" t="s">
        <v>831</v>
      </c>
      <c r="H594" s="180">
        <v>7827</v>
      </c>
      <c r="I594" s="180" t="s">
        <v>832</v>
      </c>
      <c r="J594" s="180"/>
      <c r="K594" s="180"/>
      <c r="L594" s="180"/>
      <c r="M594" s="180"/>
      <c r="N594" s="180"/>
      <c r="O594" s="180"/>
      <c r="P594" s="180"/>
      <c r="Q594" s="180"/>
      <c r="R594" s="180"/>
      <c r="S594" s="180"/>
      <c r="T594" s="180"/>
      <c r="U594" s="180"/>
      <c r="V594" s="180"/>
      <c r="W594" s="180"/>
      <c r="X594" s="180"/>
      <c r="Y594" s="180">
        <v>1376</v>
      </c>
      <c r="Z594" s="180" t="s">
        <v>363</v>
      </c>
      <c r="AA594" s="180" t="s">
        <v>364</v>
      </c>
      <c r="AB594" s="180">
        <v>447280.65899999999</v>
      </c>
      <c r="AC594" s="180">
        <v>547918.83900000004</v>
      </c>
      <c r="AD594" s="180">
        <v>2.5000000000000001E-2</v>
      </c>
      <c r="AE594" s="180">
        <v>0</v>
      </c>
      <c r="AF594" s="180">
        <v>2.5000000000000001E-2</v>
      </c>
      <c r="AG594" s="180">
        <v>0</v>
      </c>
      <c r="AH594" s="180">
        <v>11182.02</v>
      </c>
      <c r="AI594" s="180">
        <v>13697.97</v>
      </c>
      <c r="AJ594" s="180">
        <v>0</v>
      </c>
      <c r="AK594" s="180">
        <v>0</v>
      </c>
      <c r="AL594" s="180">
        <v>0</v>
      </c>
      <c r="AM594">
        <v>1</v>
      </c>
    </row>
    <row r="595" spans="1:39" x14ac:dyDescent="0.25">
      <c r="A595" s="180" t="s">
        <v>1834</v>
      </c>
      <c r="B595" s="180">
        <v>1</v>
      </c>
      <c r="C595" s="181">
        <v>46266</v>
      </c>
      <c r="D595" s="180" t="s">
        <v>134</v>
      </c>
      <c r="E595" s="180">
        <v>9</v>
      </c>
      <c r="F595" s="180" t="s">
        <v>8</v>
      </c>
      <c r="G595" s="180" t="s">
        <v>1674</v>
      </c>
      <c r="H595" s="180">
        <v>8160</v>
      </c>
      <c r="I595" s="180" t="s">
        <v>1675</v>
      </c>
      <c r="J595" s="180">
        <v>1450</v>
      </c>
      <c r="K595" s="180" t="s">
        <v>677</v>
      </c>
      <c r="L595" s="180" t="s">
        <v>678</v>
      </c>
      <c r="M595" s="180"/>
      <c r="N595" s="180"/>
      <c r="O595" s="180"/>
      <c r="P595" s="180">
        <v>1077</v>
      </c>
      <c r="Q595" s="180" t="s">
        <v>679</v>
      </c>
      <c r="R595" s="180" t="s">
        <v>680</v>
      </c>
      <c r="S595" s="180"/>
      <c r="T595" s="180"/>
      <c r="U595" s="180"/>
      <c r="V595" s="180"/>
      <c r="W595" s="180"/>
      <c r="X595" s="180"/>
      <c r="Y595" s="180">
        <v>1370</v>
      </c>
      <c r="Z595" s="180" t="s">
        <v>443</v>
      </c>
      <c r="AA595" s="180" t="s">
        <v>444</v>
      </c>
      <c r="AB595" s="180">
        <v>5733.7629999999999</v>
      </c>
      <c r="AC595" s="180">
        <v>6937.8530000000001</v>
      </c>
      <c r="AD595" s="180">
        <v>1</v>
      </c>
      <c r="AE595" s="180">
        <v>0</v>
      </c>
      <c r="AF595" s="180">
        <v>1</v>
      </c>
      <c r="AG595" s="180">
        <v>0</v>
      </c>
      <c r="AH595" s="180">
        <v>5733.76</v>
      </c>
      <c r="AI595" s="180">
        <v>6937.85</v>
      </c>
      <c r="AJ595" s="180">
        <v>0</v>
      </c>
      <c r="AK595" s="180">
        <v>0</v>
      </c>
      <c r="AL595" s="180">
        <v>0</v>
      </c>
      <c r="AM595">
        <v>1</v>
      </c>
    </row>
    <row r="596" spans="1:39" x14ac:dyDescent="0.25">
      <c r="A596" s="180" t="s">
        <v>1834</v>
      </c>
      <c r="B596" s="180">
        <v>1</v>
      </c>
      <c r="C596" s="181">
        <v>46266</v>
      </c>
      <c r="D596" s="180" t="s">
        <v>134</v>
      </c>
      <c r="E596" s="180">
        <v>9</v>
      </c>
      <c r="F596" s="180" t="s">
        <v>8</v>
      </c>
      <c r="G596" s="180" t="s">
        <v>1798</v>
      </c>
      <c r="H596" s="180">
        <v>8322</v>
      </c>
      <c r="I596" s="180" t="s">
        <v>1799</v>
      </c>
      <c r="J596" s="180">
        <v>1218</v>
      </c>
      <c r="K596" s="180" t="s">
        <v>1153</v>
      </c>
      <c r="L596" s="180" t="s">
        <v>1154</v>
      </c>
      <c r="M596" s="180"/>
      <c r="N596" s="180"/>
      <c r="O596" s="180"/>
      <c r="P596" s="180"/>
      <c r="Q596" s="180"/>
      <c r="R596" s="180"/>
      <c r="S596" s="180"/>
      <c r="T596" s="180"/>
      <c r="U596" s="180"/>
      <c r="V596" s="180"/>
      <c r="W596" s="180"/>
      <c r="X596" s="180"/>
      <c r="Y596" s="180">
        <v>1374</v>
      </c>
      <c r="Z596" s="180" t="s">
        <v>379</v>
      </c>
      <c r="AA596" s="180" t="s">
        <v>380</v>
      </c>
      <c r="AB596" s="180">
        <v>100193.43799999999</v>
      </c>
      <c r="AC596" s="180">
        <v>121234.061</v>
      </c>
      <c r="AD596" s="180">
        <v>6.25E-2</v>
      </c>
      <c r="AE596" s="180">
        <v>0</v>
      </c>
      <c r="AF596" s="180">
        <v>6.25E-2</v>
      </c>
      <c r="AG596" s="180">
        <v>0</v>
      </c>
      <c r="AH596" s="180">
        <v>6262.09</v>
      </c>
      <c r="AI596" s="180">
        <v>7577.13</v>
      </c>
      <c r="AJ596" s="180">
        <v>1</v>
      </c>
      <c r="AK596" s="180">
        <v>0.06</v>
      </c>
      <c r="AL596" s="180">
        <v>0</v>
      </c>
      <c r="AM596">
        <v>1</v>
      </c>
    </row>
    <row r="597" spans="1:39" x14ac:dyDescent="0.25">
      <c r="A597" s="180" t="s">
        <v>1834</v>
      </c>
      <c r="B597" s="180">
        <v>1</v>
      </c>
      <c r="C597" s="181">
        <v>46266</v>
      </c>
      <c r="D597" s="180" t="s">
        <v>134</v>
      </c>
      <c r="E597" s="180">
        <v>9</v>
      </c>
      <c r="F597" s="180" t="s">
        <v>8</v>
      </c>
      <c r="G597" s="180" t="s">
        <v>849</v>
      </c>
      <c r="H597" s="180">
        <v>8327</v>
      </c>
      <c r="I597" s="180" t="s">
        <v>850</v>
      </c>
      <c r="J597" s="180">
        <v>1204</v>
      </c>
      <c r="K597" s="180" t="s">
        <v>535</v>
      </c>
      <c r="L597" s="180" t="s">
        <v>536</v>
      </c>
      <c r="M597" s="180"/>
      <c r="N597" s="180"/>
      <c r="O597" s="180"/>
      <c r="P597" s="180">
        <v>1201</v>
      </c>
      <c r="Q597" s="180" t="s">
        <v>851</v>
      </c>
      <c r="R597" s="180" t="s">
        <v>852</v>
      </c>
      <c r="S597" s="180"/>
      <c r="T597" s="180"/>
      <c r="U597" s="180"/>
      <c r="V597" s="180"/>
      <c r="W597" s="180"/>
      <c r="X597" s="180"/>
      <c r="Y597" s="180">
        <v>1372</v>
      </c>
      <c r="Z597" s="180" t="s">
        <v>389</v>
      </c>
      <c r="AA597" s="180" t="s">
        <v>390</v>
      </c>
      <c r="AB597" s="180">
        <v>164498.98499999999</v>
      </c>
      <c r="AC597" s="180">
        <v>206446.22</v>
      </c>
      <c r="AD597" s="180">
        <v>0.125</v>
      </c>
      <c r="AE597" s="180">
        <v>0</v>
      </c>
      <c r="AF597" s="180">
        <v>0.125</v>
      </c>
      <c r="AG597" s="180">
        <v>0</v>
      </c>
      <c r="AH597" s="180">
        <v>20562.37</v>
      </c>
      <c r="AI597" s="180">
        <v>25805.78</v>
      </c>
      <c r="AJ597" s="180">
        <v>0</v>
      </c>
      <c r="AK597" s="180">
        <v>0</v>
      </c>
      <c r="AL597" s="180">
        <v>0</v>
      </c>
      <c r="AM597">
        <v>1</v>
      </c>
    </row>
    <row r="598" spans="1:39" x14ac:dyDescent="0.25">
      <c r="A598" s="180" t="s">
        <v>1834</v>
      </c>
      <c r="B598" s="180">
        <v>1</v>
      </c>
      <c r="C598" s="181">
        <v>46266</v>
      </c>
      <c r="D598" s="180" t="s">
        <v>134</v>
      </c>
      <c r="E598" s="180">
        <v>9</v>
      </c>
      <c r="F598" s="180" t="s">
        <v>8</v>
      </c>
      <c r="G598" s="180" t="s">
        <v>853</v>
      </c>
      <c r="H598" s="180">
        <v>8328</v>
      </c>
      <c r="I598" s="180" t="s">
        <v>854</v>
      </c>
      <c r="J598" s="180">
        <v>1204</v>
      </c>
      <c r="K598" s="180" t="s">
        <v>535</v>
      </c>
      <c r="L598" s="180" t="s">
        <v>536</v>
      </c>
      <c r="M598" s="180"/>
      <c r="N598" s="180"/>
      <c r="O598" s="180"/>
      <c r="P598" s="180">
        <v>1201</v>
      </c>
      <c r="Q598" s="180" t="s">
        <v>851</v>
      </c>
      <c r="R598" s="180" t="s">
        <v>852</v>
      </c>
      <c r="S598" s="180"/>
      <c r="T598" s="180"/>
      <c r="U598" s="180"/>
      <c r="V598" s="180"/>
      <c r="W598" s="180"/>
      <c r="X598" s="180"/>
      <c r="Y598" s="180">
        <v>1372</v>
      </c>
      <c r="Z598" s="180" t="s">
        <v>389</v>
      </c>
      <c r="AA598" s="180" t="s">
        <v>390</v>
      </c>
      <c r="AB598" s="180">
        <v>170373.94899999999</v>
      </c>
      <c r="AC598" s="180">
        <v>211175.565</v>
      </c>
      <c r="AD598" s="180">
        <v>0.25</v>
      </c>
      <c r="AE598" s="180">
        <v>0</v>
      </c>
      <c r="AF598" s="180">
        <v>0.25</v>
      </c>
      <c r="AG598" s="180">
        <v>0</v>
      </c>
      <c r="AH598" s="180">
        <v>42593.49</v>
      </c>
      <c r="AI598" s="180">
        <v>52793.89</v>
      </c>
      <c r="AJ598" s="180">
        <v>0</v>
      </c>
      <c r="AK598" s="180">
        <v>0</v>
      </c>
      <c r="AL598" s="180">
        <v>0</v>
      </c>
      <c r="AM598">
        <v>1</v>
      </c>
    </row>
    <row r="599" spans="1:39" x14ac:dyDescent="0.25">
      <c r="A599" s="180" t="s">
        <v>1834</v>
      </c>
      <c r="B599" s="180">
        <v>1</v>
      </c>
      <c r="C599" s="181">
        <v>46266</v>
      </c>
      <c r="D599" s="180" t="s">
        <v>134</v>
      </c>
      <c r="E599" s="180">
        <v>9</v>
      </c>
      <c r="F599" s="180" t="s">
        <v>8</v>
      </c>
      <c r="G599" s="180" t="s">
        <v>855</v>
      </c>
      <c r="H599" s="180">
        <v>8329</v>
      </c>
      <c r="I599" s="180" t="s">
        <v>856</v>
      </c>
      <c r="J599" s="180">
        <v>1461</v>
      </c>
      <c r="K599" s="180" t="s">
        <v>857</v>
      </c>
      <c r="L599" s="180" t="s">
        <v>858</v>
      </c>
      <c r="M599" s="180"/>
      <c r="N599" s="180"/>
      <c r="O599" s="180"/>
      <c r="P599" s="180"/>
      <c r="Q599" s="180"/>
      <c r="R599" s="180"/>
      <c r="S599" s="180"/>
      <c r="T599" s="180"/>
      <c r="U599" s="180"/>
      <c r="V599" s="180"/>
      <c r="W599" s="180"/>
      <c r="X599" s="180"/>
      <c r="Y599" s="180">
        <v>1376</v>
      </c>
      <c r="Z599" s="180" t="s">
        <v>363</v>
      </c>
      <c r="AA599" s="180" t="s">
        <v>364</v>
      </c>
      <c r="AB599" s="180">
        <v>31884.639999999999</v>
      </c>
      <c r="AC599" s="180">
        <v>39536.957999999999</v>
      </c>
      <c r="AD599" s="180">
        <v>0.16669999999999999</v>
      </c>
      <c r="AE599" s="180">
        <v>0</v>
      </c>
      <c r="AF599" s="180">
        <v>0.16669999999999999</v>
      </c>
      <c r="AG599" s="180">
        <v>0</v>
      </c>
      <c r="AH599" s="180">
        <v>5314.11</v>
      </c>
      <c r="AI599" s="180">
        <v>6589.49</v>
      </c>
      <c r="AJ599" s="180">
        <v>0</v>
      </c>
      <c r="AK599" s="180">
        <v>0</v>
      </c>
      <c r="AL599" s="180">
        <v>0</v>
      </c>
      <c r="AM599">
        <v>1</v>
      </c>
    </row>
    <row r="600" spans="1:39" x14ac:dyDescent="0.25">
      <c r="A600" s="180" t="s">
        <v>1834</v>
      </c>
      <c r="B600" s="180">
        <v>1</v>
      </c>
      <c r="C600" s="181">
        <v>46266</v>
      </c>
      <c r="D600" s="180" t="s">
        <v>134</v>
      </c>
      <c r="E600" s="180">
        <v>9</v>
      </c>
      <c r="F600" s="180" t="s">
        <v>8</v>
      </c>
      <c r="G600" s="180" t="s">
        <v>859</v>
      </c>
      <c r="H600" s="180">
        <v>8386</v>
      </c>
      <c r="I600" s="180" t="s">
        <v>860</v>
      </c>
      <c r="J600" s="180"/>
      <c r="K600" s="180"/>
      <c r="L600" s="180"/>
      <c r="M600" s="180"/>
      <c r="N600" s="180"/>
      <c r="O600" s="180"/>
      <c r="P600" s="180">
        <v>1088</v>
      </c>
      <c r="Q600" s="180" t="s">
        <v>861</v>
      </c>
      <c r="R600" s="180" t="s">
        <v>862</v>
      </c>
      <c r="S600" s="180"/>
      <c r="T600" s="180"/>
      <c r="U600" s="180"/>
      <c r="V600" s="180"/>
      <c r="W600" s="180"/>
      <c r="X600" s="180"/>
      <c r="Y600" s="180">
        <v>1373</v>
      </c>
      <c r="Z600" s="180" t="s">
        <v>429</v>
      </c>
      <c r="AA600" s="180" t="s">
        <v>430</v>
      </c>
      <c r="AB600" s="180">
        <v>78612.471000000005</v>
      </c>
      <c r="AC600" s="180">
        <v>97479.471000000005</v>
      </c>
      <c r="AD600" s="180">
        <v>0.1</v>
      </c>
      <c r="AE600" s="180">
        <v>0</v>
      </c>
      <c r="AF600" s="180">
        <v>0.1</v>
      </c>
      <c r="AG600" s="180">
        <v>0</v>
      </c>
      <c r="AH600" s="180">
        <v>7861.25</v>
      </c>
      <c r="AI600" s="180">
        <v>9747.9500000000007</v>
      </c>
      <c r="AJ600" s="180">
        <v>1</v>
      </c>
      <c r="AK600" s="180">
        <v>0.1</v>
      </c>
      <c r="AL600" s="180">
        <v>0</v>
      </c>
      <c r="AM600">
        <v>1</v>
      </c>
    </row>
    <row r="601" spans="1:39" x14ac:dyDescent="0.25">
      <c r="A601" s="180" t="s">
        <v>1834</v>
      </c>
      <c r="B601" s="180">
        <v>1</v>
      </c>
      <c r="C601" s="181">
        <v>46266</v>
      </c>
      <c r="D601" s="180" t="s">
        <v>134</v>
      </c>
      <c r="E601" s="180">
        <v>9</v>
      </c>
      <c r="F601" s="180" t="s">
        <v>8</v>
      </c>
      <c r="G601" s="180" t="s">
        <v>863</v>
      </c>
      <c r="H601" s="180">
        <v>8388</v>
      </c>
      <c r="I601" s="180" t="s">
        <v>864</v>
      </c>
      <c r="J601" s="180">
        <v>1272</v>
      </c>
      <c r="K601" s="180" t="s">
        <v>865</v>
      </c>
      <c r="L601" s="180" t="s">
        <v>866</v>
      </c>
      <c r="M601" s="180"/>
      <c r="N601" s="180"/>
      <c r="O601" s="180"/>
      <c r="P601" s="180">
        <v>1088</v>
      </c>
      <c r="Q601" s="180" t="s">
        <v>861</v>
      </c>
      <c r="R601" s="180" t="s">
        <v>862</v>
      </c>
      <c r="S601" s="180"/>
      <c r="T601" s="180"/>
      <c r="U601" s="180"/>
      <c r="V601" s="180"/>
      <c r="W601" s="180"/>
      <c r="X601" s="180"/>
      <c r="Y601" s="180">
        <v>1373</v>
      </c>
      <c r="Z601" s="180" t="s">
        <v>429</v>
      </c>
      <c r="AA601" s="180" t="s">
        <v>430</v>
      </c>
      <c r="AB601" s="180">
        <v>52547.889000000003</v>
      </c>
      <c r="AC601" s="180">
        <v>64165.09</v>
      </c>
      <c r="AD601" s="180">
        <v>0.44440000000000002</v>
      </c>
      <c r="AE601" s="180">
        <v>0</v>
      </c>
      <c r="AF601" s="180">
        <v>0.44440000000000002</v>
      </c>
      <c r="AG601" s="180">
        <v>0</v>
      </c>
      <c r="AH601" s="180">
        <v>23354.62</v>
      </c>
      <c r="AI601" s="180">
        <v>28517.82</v>
      </c>
      <c r="AJ601" s="180">
        <v>0</v>
      </c>
      <c r="AK601" s="180">
        <v>0</v>
      </c>
      <c r="AL601" s="180">
        <v>0</v>
      </c>
      <c r="AM601">
        <v>1</v>
      </c>
    </row>
    <row r="602" spans="1:39" x14ac:dyDescent="0.25">
      <c r="A602" s="180" t="s">
        <v>1834</v>
      </c>
      <c r="B602" s="180">
        <v>1</v>
      </c>
      <c r="C602" s="181">
        <v>46266</v>
      </c>
      <c r="D602" s="180" t="s">
        <v>134</v>
      </c>
      <c r="E602" s="180">
        <v>9</v>
      </c>
      <c r="F602" s="180" t="s">
        <v>8</v>
      </c>
      <c r="G602" s="180" t="s">
        <v>883</v>
      </c>
      <c r="H602" s="180">
        <v>8575</v>
      </c>
      <c r="I602" s="180" t="s">
        <v>884</v>
      </c>
      <c r="J602" s="180">
        <v>1430</v>
      </c>
      <c r="K602" s="180" t="s">
        <v>463</v>
      </c>
      <c r="L602" s="180" t="s">
        <v>464</v>
      </c>
      <c r="M602" s="180"/>
      <c r="N602" s="180"/>
      <c r="O602" s="180"/>
      <c r="P602" s="180"/>
      <c r="Q602" s="180"/>
      <c r="R602" s="180"/>
      <c r="S602" s="180"/>
      <c r="T602" s="180"/>
      <c r="U602" s="180"/>
      <c r="V602" s="180"/>
      <c r="W602" s="180"/>
      <c r="X602" s="180"/>
      <c r="Y602" s="180">
        <v>1374</v>
      </c>
      <c r="Z602" s="180" t="s">
        <v>379</v>
      </c>
      <c r="AA602" s="180" t="s">
        <v>380</v>
      </c>
      <c r="AB602" s="180">
        <v>73432.3</v>
      </c>
      <c r="AC602" s="180">
        <v>89954.572</v>
      </c>
      <c r="AD602" s="180">
        <v>0.125</v>
      </c>
      <c r="AE602" s="180">
        <v>0</v>
      </c>
      <c r="AF602" s="180">
        <v>0.125</v>
      </c>
      <c r="AG602" s="180">
        <v>0</v>
      </c>
      <c r="AH602" s="180">
        <v>9179.0400000000009</v>
      </c>
      <c r="AI602" s="180">
        <v>11244.32</v>
      </c>
      <c r="AJ602" s="180">
        <v>1</v>
      </c>
      <c r="AK602" s="180">
        <v>0.13</v>
      </c>
      <c r="AL602" s="180">
        <v>0</v>
      </c>
      <c r="AM602">
        <v>1</v>
      </c>
    </row>
    <row r="603" spans="1:39" x14ac:dyDescent="0.25">
      <c r="A603" s="180" t="s">
        <v>1834</v>
      </c>
      <c r="B603" s="180">
        <v>1</v>
      </c>
      <c r="C603" s="181">
        <v>46266</v>
      </c>
      <c r="D603" s="180" t="s">
        <v>134</v>
      </c>
      <c r="E603" s="180">
        <v>9</v>
      </c>
      <c r="F603" s="180" t="s">
        <v>8</v>
      </c>
      <c r="G603" s="180" t="s">
        <v>1279</v>
      </c>
      <c r="H603" s="180">
        <v>10198</v>
      </c>
      <c r="I603" s="180" t="s">
        <v>1280</v>
      </c>
      <c r="J603" s="180">
        <v>1204</v>
      </c>
      <c r="K603" s="180" t="s">
        <v>535</v>
      </c>
      <c r="L603" s="180" t="s">
        <v>536</v>
      </c>
      <c r="M603" s="180"/>
      <c r="N603" s="180"/>
      <c r="O603" s="180"/>
      <c r="P603" s="180"/>
      <c r="Q603" s="180"/>
      <c r="R603" s="180"/>
      <c r="S603" s="180"/>
      <c r="T603" s="180"/>
      <c r="U603" s="180"/>
      <c r="V603" s="180"/>
      <c r="W603" s="180"/>
      <c r="X603" s="180"/>
      <c r="Y603" s="180">
        <v>1372</v>
      </c>
      <c r="Z603" s="180" t="s">
        <v>389</v>
      </c>
      <c r="AA603" s="180" t="s">
        <v>390</v>
      </c>
      <c r="AB603" s="180">
        <v>509234.75</v>
      </c>
      <c r="AC603" s="180">
        <v>639089.60699999996</v>
      </c>
      <c r="AD603" s="180">
        <v>0.15</v>
      </c>
      <c r="AE603" s="180">
        <v>0</v>
      </c>
      <c r="AF603" s="180">
        <v>0.15</v>
      </c>
      <c r="AG603" s="180">
        <v>0</v>
      </c>
      <c r="AH603" s="180">
        <v>76385.210000000006</v>
      </c>
      <c r="AI603" s="180">
        <v>95863.44</v>
      </c>
      <c r="AJ603" s="180">
        <v>0</v>
      </c>
      <c r="AK603" s="180">
        <v>0</v>
      </c>
      <c r="AL603" s="180">
        <v>0</v>
      </c>
      <c r="AM603">
        <v>1</v>
      </c>
    </row>
    <row r="604" spans="1:39" x14ac:dyDescent="0.25">
      <c r="A604" s="180" t="s">
        <v>1834</v>
      </c>
      <c r="B604" s="180">
        <v>1</v>
      </c>
      <c r="C604" s="181">
        <v>46266</v>
      </c>
      <c r="D604" s="180" t="s">
        <v>134</v>
      </c>
      <c r="E604" s="180">
        <v>9</v>
      </c>
      <c r="F604" s="180" t="s">
        <v>8</v>
      </c>
      <c r="G604" s="180" t="s">
        <v>893</v>
      </c>
      <c r="H604" s="180">
        <v>10278</v>
      </c>
      <c r="I604" s="180" t="s">
        <v>894</v>
      </c>
      <c r="J604" s="180"/>
      <c r="K604" s="180"/>
      <c r="L604" s="180"/>
      <c r="M604" s="180"/>
      <c r="N604" s="180"/>
      <c r="O604" s="180"/>
      <c r="P604" s="180">
        <v>1005</v>
      </c>
      <c r="Q604" s="180" t="s">
        <v>625</v>
      </c>
      <c r="R604" s="180" t="s">
        <v>626</v>
      </c>
      <c r="S604" s="180"/>
      <c r="T604" s="180"/>
      <c r="U604" s="180"/>
      <c r="V604" s="180"/>
      <c r="W604" s="180"/>
      <c r="X604" s="180"/>
      <c r="Y604" s="180">
        <v>1369</v>
      </c>
      <c r="Z604" s="180" t="s">
        <v>397</v>
      </c>
      <c r="AA604" s="180" t="s">
        <v>398</v>
      </c>
      <c r="AB604" s="180">
        <v>12275.298000000001</v>
      </c>
      <c r="AC604" s="180">
        <v>15405.5</v>
      </c>
      <c r="AD604" s="180">
        <v>2</v>
      </c>
      <c r="AE604" s="180">
        <v>0</v>
      </c>
      <c r="AF604" s="180">
        <v>2</v>
      </c>
      <c r="AG604" s="180">
        <v>0</v>
      </c>
      <c r="AH604" s="180">
        <v>24550.6</v>
      </c>
      <c r="AI604" s="180">
        <v>30811</v>
      </c>
      <c r="AJ604" s="180">
        <v>0</v>
      </c>
      <c r="AK604" s="180">
        <v>0</v>
      </c>
      <c r="AL604" s="180">
        <v>0</v>
      </c>
      <c r="AM604">
        <v>1</v>
      </c>
    </row>
    <row r="605" spans="1:39" x14ac:dyDescent="0.25">
      <c r="A605" s="180" t="s">
        <v>1834</v>
      </c>
      <c r="B605" s="180">
        <v>1</v>
      </c>
      <c r="C605" s="181">
        <v>46266</v>
      </c>
      <c r="D605" s="180" t="s">
        <v>134</v>
      </c>
      <c r="E605" s="180">
        <v>9</v>
      </c>
      <c r="F605" s="180" t="s">
        <v>8</v>
      </c>
      <c r="G605" s="180" t="s">
        <v>899</v>
      </c>
      <c r="H605" s="180">
        <v>10352</v>
      </c>
      <c r="I605" s="180" t="s">
        <v>900</v>
      </c>
      <c r="J605" s="180">
        <v>1015</v>
      </c>
      <c r="K605" s="180" t="s">
        <v>605</v>
      </c>
      <c r="L605" s="180" t="s">
        <v>606</v>
      </c>
      <c r="M605" s="180"/>
      <c r="N605" s="180"/>
      <c r="O605" s="180"/>
      <c r="P605" s="180">
        <v>1236</v>
      </c>
      <c r="Q605" s="180" t="s">
        <v>901</v>
      </c>
      <c r="R605" s="180" t="s">
        <v>902</v>
      </c>
      <c r="S605" s="180"/>
      <c r="T605" s="180"/>
      <c r="U605" s="180"/>
      <c r="V605" s="180"/>
      <c r="W605" s="180"/>
      <c r="X605" s="180"/>
      <c r="Y605" s="180">
        <v>1374</v>
      </c>
      <c r="Z605" s="180" t="s">
        <v>379</v>
      </c>
      <c r="AA605" s="180" t="s">
        <v>380</v>
      </c>
      <c r="AB605" s="180">
        <v>53688.428999999996</v>
      </c>
      <c r="AC605" s="180">
        <v>67378.978000000003</v>
      </c>
      <c r="AD605" s="180">
        <v>1.1667000000000001</v>
      </c>
      <c r="AE605" s="180">
        <v>0</v>
      </c>
      <c r="AF605" s="180">
        <v>1.1667000000000001</v>
      </c>
      <c r="AG605" s="180">
        <v>0</v>
      </c>
      <c r="AH605" s="180">
        <v>62636.5</v>
      </c>
      <c r="AI605" s="180">
        <v>78608.81</v>
      </c>
      <c r="AJ605" s="180">
        <v>0</v>
      </c>
      <c r="AK605" s="180">
        <v>0</v>
      </c>
      <c r="AL605" s="180">
        <v>0</v>
      </c>
      <c r="AM605">
        <v>1</v>
      </c>
    </row>
    <row r="606" spans="1:39" x14ac:dyDescent="0.25">
      <c r="A606" s="180" t="s">
        <v>1834</v>
      </c>
      <c r="B606" s="180">
        <v>1</v>
      </c>
      <c r="C606" s="181">
        <v>46266</v>
      </c>
      <c r="D606" s="180" t="s">
        <v>134</v>
      </c>
      <c r="E606" s="180">
        <v>9</v>
      </c>
      <c r="F606" s="180" t="s">
        <v>8</v>
      </c>
      <c r="G606" s="180" t="s">
        <v>1073</v>
      </c>
      <c r="H606" s="180">
        <v>10399</v>
      </c>
      <c r="I606" s="180" t="s">
        <v>1074</v>
      </c>
      <c r="J606" s="180">
        <v>1351</v>
      </c>
      <c r="K606" s="180" t="s">
        <v>513</v>
      </c>
      <c r="L606" s="180" t="s">
        <v>514</v>
      </c>
      <c r="M606" s="180"/>
      <c r="N606" s="180"/>
      <c r="O606" s="180"/>
      <c r="P606" s="180">
        <v>1141</v>
      </c>
      <c r="Q606" s="180" t="s">
        <v>515</v>
      </c>
      <c r="R606" s="180" t="s">
        <v>516</v>
      </c>
      <c r="S606" s="180"/>
      <c r="T606" s="180"/>
      <c r="U606" s="180"/>
      <c r="V606" s="180"/>
      <c r="W606" s="180"/>
      <c r="X606" s="180"/>
      <c r="Y606" s="180">
        <v>1372</v>
      </c>
      <c r="Z606" s="180" t="s">
        <v>389</v>
      </c>
      <c r="AA606" s="180" t="s">
        <v>390</v>
      </c>
      <c r="AB606" s="180">
        <v>0</v>
      </c>
      <c r="AC606" s="180">
        <v>0</v>
      </c>
      <c r="AD606" s="180">
        <v>0</v>
      </c>
      <c r="AE606" s="180">
        <v>4.1700000000000001E-2</v>
      </c>
      <c r="AF606" s="180">
        <v>4.1700000000000001E-2</v>
      </c>
      <c r="AG606" s="180">
        <v>0</v>
      </c>
      <c r="AH606" s="180">
        <v>0</v>
      </c>
      <c r="AI606" s="180">
        <v>0</v>
      </c>
      <c r="AJ606" s="180">
        <v>0</v>
      </c>
      <c r="AK606" s="180">
        <v>0</v>
      </c>
      <c r="AL606" s="180">
        <v>0</v>
      </c>
      <c r="AM606">
        <v>1</v>
      </c>
    </row>
    <row r="607" spans="1:39" x14ac:dyDescent="0.25">
      <c r="A607" s="180" t="s">
        <v>1834</v>
      </c>
      <c r="B607" s="180">
        <v>1</v>
      </c>
      <c r="C607" s="181">
        <v>46266</v>
      </c>
      <c r="D607" s="180" t="s">
        <v>134</v>
      </c>
      <c r="E607" s="180">
        <v>9</v>
      </c>
      <c r="F607" s="180" t="s">
        <v>8</v>
      </c>
      <c r="G607" s="180" t="s">
        <v>1776</v>
      </c>
      <c r="H607" s="180">
        <v>10627</v>
      </c>
      <c r="I607" s="180" t="s">
        <v>1777</v>
      </c>
      <c r="J607" s="180">
        <v>1431</v>
      </c>
      <c r="K607" s="180" t="s">
        <v>925</v>
      </c>
      <c r="L607" s="180" t="s">
        <v>926</v>
      </c>
      <c r="M607" s="180"/>
      <c r="N607" s="180"/>
      <c r="O607" s="180"/>
      <c r="P607" s="180"/>
      <c r="Q607" s="180"/>
      <c r="R607" s="180"/>
      <c r="S607" s="180"/>
      <c r="T607" s="180"/>
      <c r="U607" s="180"/>
      <c r="V607" s="180"/>
      <c r="W607" s="180"/>
      <c r="X607" s="180"/>
      <c r="Y607" s="180">
        <v>1374</v>
      </c>
      <c r="Z607" s="180" t="s">
        <v>379</v>
      </c>
      <c r="AA607" s="180" t="s">
        <v>380</v>
      </c>
      <c r="AB607" s="180">
        <v>14553.222</v>
      </c>
      <c r="AC607" s="180">
        <v>17609.402999999998</v>
      </c>
      <c r="AD607" s="180">
        <v>0.25</v>
      </c>
      <c r="AE607" s="180">
        <v>0</v>
      </c>
      <c r="AF607" s="180">
        <v>0.25</v>
      </c>
      <c r="AG607" s="180">
        <v>0</v>
      </c>
      <c r="AH607" s="180">
        <v>3638.31</v>
      </c>
      <c r="AI607" s="180">
        <v>4402.3500000000004</v>
      </c>
      <c r="AJ607" s="180">
        <v>1</v>
      </c>
      <c r="AK607" s="180">
        <v>0.25</v>
      </c>
      <c r="AL607" s="180">
        <v>0</v>
      </c>
      <c r="AM607">
        <v>1</v>
      </c>
    </row>
    <row r="608" spans="1:39" x14ac:dyDescent="0.25">
      <c r="A608" s="180" t="s">
        <v>1834</v>
      </c>
      <c r="B608" s="180">
        <v>1</v>
      </c>
      <c r="C608" s="181">
        <v>46266</v>
      </c>
      <c r="D608" s="180" t="s">
        <v>134</v>
      </c>
      <c r="E608" s="180">
        <v>9</v>
      </c>
      <c r="F608" s="180" t="s">
        <v>8</v>
      </c>
      <c r="G608" s="180" t="s">
        <v>1281</v>
      </c>
      <c r="H608" s="180">
        <v>10721</v>
      </c>
      <c r="I608" s="180" t="s">
        <v>1282</v>
      </c>
      <c r="J608" s="180">
        <v>1351</v>
      </c>
      <c r="K608" s="180" t="s">
        <v>513</v>
      </c>
      <c r="L608" s="180" t="s">
        <v>514</v>
      </c>
      <c r="M608" s="180"/>
      <c r="N608" s="180"/>
      <c r="O608" s="180"/>
      <c r="P608" s="180">
        <v>1141</v>
      </c>
      <c r="Q608" s="180" t="s">
        <v>515</v>
      </c>
      <c r="R608" s="180" t="s">
        <v>516</v>
      </c>
      <c r="S608" s="180"/>
      <c r="T608" s="180"/>
      <c r="U608" s="180"/>
      <c r="V608" s="180"/>
      <c r="W608" s="180"/>
      <c r="X608" s="180"/>
      <c r="Y608" s="180">
        <v>1372</v>
      </c>
      <c r="Z608" s="180" t="s">
        <v>389</v>
      </c>
      <c r="AA608" s="180" t="s">
        <v>390</v>
      </c>
      <c r="AB608" s="180">
        <v>0</v>
      </c>
      <c r="AC608" s="180">
        <v>0</v>
      </c>
      <c r="AD608" s="180">
        <v>0</v>
      </c>
      <c r="AE608" s="180">
        <v>0.125</v>
      </c>
      <c r="AF608" s="180">
        <v>0.125</v>
      </c>
      <c r="AG608" s="180">
        <v>0</v>
      </c>
      <c r="AH608" s="180">
        <v>0</v>
      </c>
      <c r="AI608" s="180">
        <v>0</v>
      </c>
      <c r="AJ608" s="180">
        <v>0</v>
      </c>
      <c r="AK608" s="180">
        <v>0</v>
      </c>
      <c r="AL608" s="180">
        <v>0</v>
      </c>
      <c r="AM608">
        <v>1</v>
      </c>
    </row>
    <row r="609" spans="1:39" x14ac:dyDescent="0.25">
      <c r="A609" s="180" t="s">
        <v>1834</v>
      </c>
      <c r="B609" s="180">
        <v>1</v>
      </c>
      <c r="C609" s="181">
        <v>46266</v>
      </c>
      <c r="D609" s="180" t="s">
        <v>134</v>
      </c>
      <c r="E609" s="180">
        <v>9</v>
      </c>
      <c r="F609" s="180" t="s">
        <v>8</v>
      </c>
      <c r="G609" s="180" t="s">
        <v>945</v>
      </c>
      <c r="H609" s="180">
        <v>10866</v>
      </c>
      <c r="I609" s="180" t="s">
        <v>946</v>
      </c>
      <c r="J609" s="180"/>
      <c r="K609" s="180"/>
      <c r="L609" s="180"/>
      <c r="M609" s="180"/>
      <c r="N609" s="180"/>
      <c r="O609" s="180"/>
      <c r="P609" s="180"/>
      <c r="Q609" s="180"/>
      <c r="R609" s="180"/>
      <c r="S609" s="180"/>
      <c r="T609" s="180"/>
      <c r="U609" s="180"/>
      <c r="V609" s="180"/>
      <c r="W609" s="180"/>
      <c r="X609" s="180"/>
      <c r="Y609" s="180">
        <v>1373</v>
      </c>
      <c r="Z609" s="180" t="s">
        <v>429</v>
      </c>
      <c r="AA609" s="180" t="s">
        <v>430</v>
      </c>
      <c r="AB609" s="180">
        <v>29979.483</v>
      </c>
      <c r="AC609" s="180">
        <v>36275.173999999999</v>
      </c>
      <c r="AD609" s="180">
        <v>1</v>
      </c>
      <c r="AE609" s="180">
        <v>0</v>
      </c>
      <c r="AF609" s="180">
        <v>1</v>
      </c>
      <c r="AG609" s="180">
        <v>0</v>
      </c>
      <c r="AH609" s="180">
        <v>29979.48</v>
      </c>
      <c r="AI609" s="180">
        <v>36275.17</v>
      </c>
      <c r="AJ609" s="180">
        <v>0</v>
      </c>
      <c r="AK609" s="180">
        <v>0</v>
      </c>
      <c r="AL609" s="180">
        <v>0</v>
      </c>
      <c r="AM609">
        <v>1</v>
      </c>
    </row>
    <row r="610" spans="1:39" x14ac:dyDescent="0.25">
      <c r="A610" s="180" t="s">
        <v>1834</v>
      </c>
      <c r="B610" s="180">
        <v>1</v>
      </c>
      <c r="C610" s="181">
        <v>46266</v>
      </c>
      <c r="D610" s="180" t="s">
        <v>134</v>
      </c>
      <c r="E610" s="180">
        <v>9</v>
      </c>
      <c r="F610" s="180" t="s">
        <v>8</v>
      </c>
      <c r="G610" s="180" t="s">
        <v>953</v>
      </c>
      <c r="H610" s="180">
        <v>11064</v>
      </c>
      <c r="I610" s="180" t="s">
        <v>954</v>
      </c>
      <c r="J610" s="180">
        <v>1467</v>
      </c>
      <c r="K610" s="180" t="s">
        <v>955</v>
      </c>
      <c r="L610" s="180" t="s">
        <v>956</v>
      </c>
      <c r="M610" s="180"/>
      <c r="N610" s="180"/>
      <c r="O610" s="180"/>
      <c r="P610" s="180"/>
      <c r="Q610" s="180"/>
      <c r="R610" s="180"/>
      <c r="S610" s="180"/>
      <c r="T610" s="180"/>
      <c r="U610" s="180"/>
      <c r="V610" s="180"/>
      <c r="W610" s="180"/>
      <c r="X610" s="180"/>
      <c r="Y610" s="180">
        <v>1374</v>
      </c>
      <c r="Z610" s="180" t="s">
        <v>379</v>
      </c>
      <c r="AA610" s="180" t="s">
        <v>380</v>
      </c>
      <c r="AB610" s="180">
        <v>79274.399999999994</v>
      </c>
      <c r="AC610" s="180">
        <v>98300.255999999994</v>
      </c>
      <c r="AD610" s="180">
        <v>0.125</v>
      </c>
      <c r="AE610" s="180">
        <v>0</v>
      </c>
      <c r="AF610" s="180">
        <v>0.125</v>
      </c>
      <c r="AG610" s="180">
        <v>0</v>
      </c>
      <c r="AH610" s="180">
        <v>9909.2999999999993</v>
      </c>
      <c r="AI610" s="180">
        <v>12287.53</v>
      </c>
      <c r="AJ610" s="180">
        <v>0</v>
      </c>
      <c r="AK610" s="180">
        <v>0</v>
      </c>
      <c r="AL610" s="180">
        <v>0</v>
      </c>
      <c r="AM610">
        <v>1</v>
      </c>
    </row>
    <row r="611" spans="1:39" x14ac:dyDescent="0.25">
      <c r="A611" s="180" t="s">
        <v>1834</v>
      </c>
      <c r="B611" s="180">
        <v>1</v>
      </c>
      <c r="C611" s="181">
        <v>46266</v>
      </c>
      <c r="D611" s="180" t="s">
        <v>134</v>
      </c>
      <c r="E611" s="180">
        <v>9</v>
      </c>
      <c r="F611" s="180" t="s">
        <v>8</v>
      </c>
      <c r="G611" s="180" t="s">
        <v>961</v>
      </c>
      <c r="H611" s="180">
        <v>11093</v>
      </c>
      <c r="I611" s="180" t="s">
        <v>962</v>
      </c>
      <c r="J611" s="180">
        <v>1351</v>
      </c>
      <c r="K611" s="180" t="s">
        <v>513</v>
      </c>
      <c r="L611" s="180" t="s">
        <v>514</v>
      </c>
      <c r="M611" s="180"/>
      <c r="N611" s="180"/>
      <c r="O611" s="180"/>
      <c r="P611" s="180">
        <v>1141</v>
      </c>
      <c r="Q611" s="180" t="s">
        <v>515</v>
      </c>
      <c r="R611" s="180" t="s">
        <v>516</v>
      </c>
      <c r="S611" s="180"/>
      <c r="T611" s="180"/>
      <c r="U611" s="180"/>
      <c r="V611" s="180"/>
      <c r="W611" s="180"/>
      <c r="X611" s="180"/>
      <c r="Y611" s="180">
        <v>1372</v>
      </c>
      <c r="Z611" s="180" t="s">
        <v>389</v>
      </c>
      <c r="AA611" s="180" t="s">
        <v>390</v>
      </c>
      <c r="AB611" s="180">
        <v>264368.62</v>
      </c>
      <c r="AC611" s="180">
        <v>327817.09399999998</v>
      </c>
      <c r="AD611" s="180">
        <v>8.3299999999999999E-2</v>
      </c>
      <c r="AE611" s="180">
        <v>0</v>
      </c>
      <c r="AF611" s="180">
        <v>8.3299999999999999E-2</v>
      </c>
      <c r="AG611" s="180">
        <v>0</v>
      </c>
      <c r="AH611" s="180">
        <v>22030.720000000001</v>
      </c>
      <c r="AI611" s="180">
        <v>27318.09</v>
      </c>
      <c r="AJ611" s="180">
        <v>0</v>
      </c>
      <c r="AK611" s="180">
        <v>0</v>
      </c>
      <c r="AL611" s="180">
        <v>0</v>
      </c>
      <c r="AM611">
        <v>1</v>
      </c>
    </row>
    <row r="612" spans="1:39" x14ac:dyDescent="0.25">
      <c r="A612" s="180" t="s">
        <v>1834</v>
      </c>
      <c r="B612" s="180">
        <v>1</v>
      </c>
      <c r="C612" s="181">
        <v>46266</v>
      </c>
      <c r="D612" s="180" t="s">
        <v>134</v>
      </c>
      <c r="E612" s="180">
        <v>9</v>
      </c>
      <c r="F612" s="180" t="s">
        <v>8</v>
      </c>
      <c r="G612" s="180" t="s">
        <v>1283</v>
      </c>
      <c r="H612" s="180">
        <v>11146</v>
      </c>
      <c r="I612" s="180" t="s">
        <v>1284</v>
      </c>
      <c r="J612" s="180">
        <v>1193</v>
      </c>
      <c r="K612" s="180" t="s">
        <v>549</v>
      </c>
      <c r="L612" s="180" t="s">
        <v>550</v>
      </c>
      <c r="M612" s="180"/>
      <c r="N612" s="180"/>
      <c r="O612" s="180"/>
      <c r="P612" s="180"/>
      <c r="Q612" s="180"/>
      <c r="R612" s="180"/>
      <c r="S612" s="180"/>
      <c r="T612" s="180"/>
      <c r="U612" s="180"/>
      <c r="V612" s="180"/>
      <c r="W612" s="180"/>
      <c r="X612" s="180"/>
      <c r="Y612" s="180">
        <v>1375</v>
      </c>
      <c r="Z612" s="180" t="s">
        <v>357</v>
      </c>
      <c r="AA612" s="180" t="s">
        <v>358</v>
      </c>
      <c r="AB612" s="180">
        <v>58956.326000000001</v>
      </c>
      <c r="AC612" s="180">
        <v>72221.5</v>
      </c>
      <c r="AD612" s="180">
        <v>2</v>
      </c>
      <c r="AE612" s="180">
        <v>0</v>
      </c>
      <c r="AF612" s="180">
        <v>2</v>
      </c>
      <c r="AG612" s="180">
        <v>0</v>
      </c>
      <c r="AH612" s="180">
        <v>117912.65</v>
      </c>
      <c r="AI612" s="180">
        <v>144443</v>
      </c>
      <c r="AJ612" s="180">
        <v>0</v>
      </c>
      <c r="AK612" s="180">
        <v>0</v>
      </c>
      <c r="AL612" s="180">
        <v>0</v>
      </c>
      <c r="AM612">
        <v>1</v>
      </c>
    </row>
    <row r="613" spans="1:39" x14ac:dyDescent="0.25">
      <c r="A613" s="180" t="s">
        <v>1834</v>
      </c>
      <c r="B613" s="180">
        <v>1</v>
      </c>
      <c r="C613" s="181">
        <v>46266</v>
      </c>
      <c r="D613" s="180" t="s">
        <v>134</v>
      </c>
      <c r="E613" s="180">
        <v>9</v>
      </c>
      <c r="F613" s="180" t="s">
        <v>8</v>
      </c>
      <c r="G613" s="180" t="s">
        <v>1450</v>
      </c>
      <c r="H613" s="180">
        <v>11336</v>
      </c>
      <c r="I613" s="180" t="s">
        <v>1451</v>
      </c>
      <c r="J613" s="180"/>
      <c r="K613" s="180"/>
      <c r="L613" s="180"/>
      <c r="M613" s="180"/>
      <c r="N613" s="180"/>
      <c r="O613" s="180"/>
      <c r="P613" s="180"/>
      <c r="Q613" s="180"/>
      <c r="R613" s="180"/>
      <c r="S613" s="180"/>
      <c r="T613" s="180"/>
      <c r="U613" s="180"/>
      <c r="V613" s="180"/>
      <c r="W613" s="180"/>
      <c r="X613" s="180"/>
      <c r="Y613" s="180"/>
      <c r="Z613" s="180"/>
      <c r="AA613" s="180"/>
      <c r="AB613" s="180">
        <v>52498.07</v>
      </c>
      <c r="AC613" s="180">
        <v>65885.08</v>
      </c>
      <c r="AD613" s="180">
        <v>8.3299999999999999E-2</v>
      </c>
      <c r="AE613" s="180">
        <v>0</v>
      </c>
      <c r="AF613" s="180">
        <v>8.3299999999999999E-2</v>
      </c>
      <c r="AG613" s="180">
        <v>0</v>
      </c>
      <c r="AH613" s="180">
        <v>4374.84</v>
      </c>
      <c r="AI613" s="180">
        <v>5490.42</v>
      </c>
      <c r="AJ613" s="180">
        <v>0</v>
      </c>
      <c r="AK613" s="180">
        <v>0</v>
      </c>
      <c r="AL613" s="180">
        <v>0</v>
      </c>
      <c r="AM613">
        <v>1</v>
      </c>
    </row>
    <row r="614" spans="1:39" x14ac:dyDescent="0.25">
      <c r="A614" s="180" t="s">
        <v>1834</v>
      </c>
      <c r="B614" s="180">
        <v>1</v>
      </c>
      <c r="C614" s="181">
        <v>46266</v>
      </c>
      <c r="D614" s="180" t="s">
        <v>134</v>
      </c>
      <c r="E614" s="180">
        <v>9</v>
      </c>
      <c r="F614" s="180" t="s">
        <v>8</v>
      </c>
      <c r="G614" s="180" t="s">
        <v>1099</v>
      </c>
      <c r="H614" s="180">
        <v>11368</v>
      </c>
      <c r="I614" s="180" t="s">
        <v>1100</v>
      </c>
      <c r="J614" s="180">
        <v>1205</v>
      </c>
      <c r="K614" s="180" t="s">
        <v>635</v>
      </c>
      <c r="L614" s="180" t="s">
        <v>636</v>
      </c>
      <c r="M614" s="180"/>
      <c r="N614" s="180"/>
      <c r="O614" s="180"/>
      <c r="P614" s="180"/>
      <c r="Q614" s="180"/>
      <c r="R614" s="180"/>
      <c r="S614" s="180"/>
      <c r="T614" s="180"/>
      <c r="U614" s="180"/>
      <c r="V614" s="180"/>
      <c r="W614" s="180"/>
      <c r="X614" s="180"/>
      <c r="Y614" s="180"/>
      <c r="Z614" s="180"/>
      <c r="AA614" s="180"/>
      <c r="AB614" s="180">
        <v>48092.097000000002</v>
      </c>
      <c r="AC614" s="180">
        <v>60355.576999999997</v>
      </c>
      <c r="AD614" s="180">
        <v>0.25</v>
      </c>
      <c r="AE614" s="180">
        <v>0</v>
      </c>
      <c r="AF614" s="180">
        <v>0.25</v>
      </c>
      <c r="AG614" s="180">
        <v>0</v>
      </c>
      <c r="AH614" s="180">
        <v>12023.02</v>
      </c>
      <c r="AI614" s="180">
        <v>15088.89</v>
      </c>
      <c r="AJ614" s="180">
        <v>0</v>
      </c>
      <c r="AK614" s="180">
        <v>0</v>
      </c>
      <c r="AL614" s="180">
        <v>0</v>
      </c>
      <c r="AM614">
        <v>1</v>
      </c>
    </row>
    <row r="615" spans="1:39" x14ac:dyDescent="0.25">
      <c r="A615" s="180" t="s">
        <v>1834</v>
      </c>
      <c r="B615" s="180">
        <v>1</v>
      </c>
      <c r="C615" s="181">
        <v>46266</v>
      </c>
      <c r="D615" s="180" t="s">
        <v>134</v>
      </c>
      <c r="E615" s="180">
        <v>9</v>
      </c>
      <c r="F615" s="180" t="s">
        <v>8</v>
      </c>
      <c r="G615" s="180" t="s">
        <v>1289</v>
      </c>
      <c r="H615" s="180">
        <v>11410</v>
      </c>
      <c r="I615" s="180" t="s">
        <v>1290</v>
      </c>
      <c r="J615" s="180"/>
      <c r="K615" s="180"/>
      <c r="L615" s="180"/>
      <c r="M615" s="180"/>
      <c r="N615" s="180"/>
      <c r="O615" s="180"/>
      <c r="P615" s="180"/>
      <c r="Q615" s="180"/>
      <c r="R615" s="180"/>
      <c r="S615" s="180"/>
      <c r="T615" s="180"/>
      <c r="U615" s="180"/>
      <c r="V615" s="180"/>
      <c r="W615" s="180"/>
      <c r="X615" s="180"/>
      <c r="Y615" s="180"/>
      <c r="Z615" s="180"/>
      <c r="AA615" s="180"/>
      <c r="AB615" s="180">
        <v>58574.379000000001</v>
      </c>
      <c r="AC615" s="180">
        <v>73510.845000000001</v>
      </c>
      <c r="AD615" s="180">
        <v>0.24</v>
      </c>
      <c r="AE615" s="180">
        <v>0</v>
      </c>
      <c r="AF615" s="180">
        <v>0.24</v>
      </c>
      <c r="AG615" s="180">
        <v>0</v>
      </c>
      <c r="AH615" s="180">
        <v>14057.85</v>
      </c>
      <c r="AI615" s="180">
        <v>17642.599999999999</v>
      </c>
      <c r="AJ615" s="180">
        <v>0</v>
      </c>
      <c r="AK615" s="180">
        <v>0</v>
      </c>
      <c r="AL615" s="180">
        <v>0</v>
      </c>
      <c r="AM615">
        <v>1</v>
      </c>
    </row>
    <row r="616" spans="1:39" x14ac:dyDescent="0.25">
      <c r="A616" s="180" t="s">
        <v>1834</v>
      </c>
      <c r="B616" s="180">
        <v>1</v>
      </c>
      <c r="C616" s="181">
        <v>46266</v>
      </c>
      <c r="D616" s="180" t="s">
        <v>134</v>
      </c>
      <c r="E616" s="180">
        <v>9</v>
      </c>
      <c r="F616" s="180" t="s">
        <v>8</v>
      </c>
      <c r="G616" s="180" t="s">
        <v>1454</v>
      </c>
      <c r="H616" s="180">
        <v>11505</v>
      </c>
      <c r="I616" s="180" t="s">
        <v>1455</v>
      </c>
      <c r="J616" s="180">
        <v>1414</v>
      </c>
      <c r="K616" s="180" t="s">
        <v>415</v>
      </c>
      <c r="L616" s="180" t="s">
        <v>416</v>
      </c>
      <c r="M616" s="180"/>
      <c r="N616" s="180"/>
      <c r="O616" s="180"/>
      <c r="P616" s="180"/>
      <c r="Q616" s="180"/>
      <c r="R616" s="180"/>
      <c r="S616" s="180"/>
      <c r="T616" s="180"/>
      <c r="U616" s="180"/>
      <c r="V616" s="180"/>
      <c r="W616" s="180"/>
      <c r="X616" s="180"/>
      <c r="Y616" s="180"/>
      <c r="Z616" s="180"/>
      <c r="AA616" s="180"/>
      <c r="AB616" s="180">
        <v>48813.77</v>
      </c>
      <c r="AC616" s="180">
        <v>59064.650999999998</v>
      </c>
      <c r="AD616" s="180">
        <v>8.3299999999999999E-2</v>
      </c>
      <c r="AE616" s="180">
        <v>0</v>
      </c>
      <c r="AF616" s="180">
        <v>8.3299999999999999E-2</v>
      </c>
      <c r="AG616" s="180">
        <v>0</v>
      </c>
      <c r="AH616" s="180">
        <v>4067.81</v>
      </c>
      <c r="AI616" s="180">
        <v>4922.05</v>
      </c>
      <c r="AJ616" s="180">
        <v>1</v>
      </c>
      <c r="AK616" s="180">
        <v>0.08</v>
      </c>
      <c r="AL616" s="180">
        <v>0</v>
      </c>
      <c r="AM616">
        <v>1</v>
      </c>
    </row>
    <row r="617" spans="1:39" x14ac:dyDescent="0.25">
      <c r="A617" s="180" t="s">
        <v>1834</v>
      </c>
      <c r="B617" s="180">
        <v>1</v>
      </c>
      <c r="C617" s="181">
        <v>46266</v>
      </c>
      <c r="D617" s="180" t="s">
        <v>134</v>
      </c>
      <c r="E617" s="180">
        <v>9</v>
      </c>
      <c r="F617" s="180" t="s">
        <v>8</v>
      </c>
      <c r="G617" s="180" t="s">
        <v>1295</v>
      </c>
      <c r="H617" s="180">
        <v>11506</v>
      </c>
      <c r="I617" s="180" t="s">
        <v>1296</v>
      </c>
      <c r="J617" s="180">
        <v>1414</v>
      </c>
      <c r="K617" s="180" t="s">
        <v>415</v>
      </c>
      <c r="L617" s="180" t="s">
        <v>416</v>
      </c>
      <c r="M617" s="180"/>
      <c r="N617" s="180"/>
      <c r="O617" s="180"/>
      <c r="P617" s="180"/>
      <c r="Q617" s="180"/>
      <c r="R617" s="180"/>
      <c r="S617" s="180"/>
      <c r="T617" s="180"/>
      <c r="U617" s="180"/>
      <c r="V617" s="180"/>
      <c r="W617" s="180"/>
      <c r="X617" s="180"/>
      <c r="Y617" s="180"/>
      <c r="Z617" s="180"/>
      <c r="AA617" s="180"/>
      <c r="AB617" s="180">
        <v>47632.800000000003</v>
      </c>
      <c r="AC617" s="180">
        <v>59064.671999999999</v>
      </c>
      <c r="AD617" s="180">
        <v>0.16669999999999999</v>
      </c>
      <c r="AE617" s="180">
        <v>0</v>
      </c>
      <c r="AF617" s="180">
        <v>0.16669999999999999</v>
      </c>
      <c r="AG617" s="180">
        <v>0</v>
      </c>
      <c r="AH617" s="180">
        <v>7938.8</v>
      </c>
      <c r="AI617" s="180">
        <v>9844.11</v>
      </c>
      <c r="AJ617" s="180">
        <v>1</v>
      </c>
      <c r="AK617" s="180">
        <v>0.17</v>
      </c>
      <c r="AL617" s="180">
        <v>0</v>
      </c>
      <c r="AM617">
        <v>1</v>
      </c>
    </row>
    <row r="618" spans="1:39" x14ac:dyDescent="0.25">
      <c r="A618" s="180" t="s">
        <v>1834</v>
      </c>
      <c r="B618" s="180">
        <v>1</v>
      </c>
      <c r="C618" s="181">
        <v>46266</v>
      </c>
      <c r="D618" s="180" t="s">
        <v>134</v>
      </c>
      <c r="E618" s="180">
        <v>9</v>
      </c>
      <c r="F618" s="180" t="s">
        <v>8</v>
      </c>
      <c r="G618" s="180" t="s">
        <v>1680</v>
      </c>
      <c r="H618" s="180">
        <v>50014</v>
      </c>
      <c r="I618" s="180" t="s">
        <v>1681</v>
      </c>
      <c r="J618" s="180"/>
      <c r="K618" s="180"/>
      <c r="L618" s="180"/>
      <c r="M618" s="180"/>
      <c r="N618" s="180"/>
      <c r="O618" s="180"/>
      <c r="P618" s="180"/>
      <c r="Q618" s="180"/>
      <c r="R618" s="180"/>
      <c r="S618" s="180"/>
      <c r="T618" s="180"/>
      <c r="U618" s="180"/>
      <c r="V618" s="180"/>
      <c r="W618" s="180"/>
      <c r="X618" s="180"/>
      <c r="Y618" s="180"/>
      <c r="Z618" s="180"/>
      <c r="AA618" s="180"/>
      <c r="AB618" s="180">
        <v>16503.727999999999</v>
      </c>
      <c r="AC618" s="180">
        <v>20730.257000000001</v>
      </c>
      <c r="AD618" s="180">
        <v>1</v>
      </c>
      <c r="AE618" s="180">
        <v>0</v>
      </c>
      <c r="AF618" s="180">
        <v>1</v>
      </c>
      <c r="AG618" s="180">
        <v>0</v>
      </c>
      <c r="AH618" s="180">
        <v>16503.73</v>
      </c>
      <c r="AI618" s="180">
        <v>20730.259999999998</v>
      </c>
      <c r="AJ618" s="180">
        <v>1</v>
      </c>
      <c r="AK618" s="180">
        <v>1</v>
      </c>
      <c r="AL618" s="180">
        <v>0</v>
      </c>
      <c r="AM618">
        <v>1</v>
      </c>
    </row>
    <row r="619" spans="1:39" x14ac:dyDescent="0.25">
      <c r="A619" s="180" t="s">
        <v>1834</v>
      </c>
      <c r="B619" s="180">
        <v>1</v>
      </c>
      <c r="C619" s="181">
        <v>46266</v>
      </c>
      <c r="D619" s="180" t="s">
        <v>1456</v>
      </c>
      <c r="E619" s="180">
        <v>10</v>
      </c>
      <c r="F619" s="180" t="s">
        <v>301</v>
      </c>
      <c r="G619" s="180" t="s">
        <v>375</v>
      </c>
      <c r="H619" s="180">
        <v>273</v>
      </c>
      <c r="I619" s="180" t="s">
        <v>376</v>
      </c>
      <c r="J619" s="180">
        <v>1413</v>
      </c>
      <c r="K619" s="180" t="s">
        <v>377</v>
      </c>
      <c r="L619" s="180" t="s">
        <v>378</v>
      </c>
      <c r="M619" s="180"/>
      <c r="N619" s="180"/>
      <c r="O619" s="180"/>
      <c r="P619" s="180"/>
      <c r="Q619" s="180"/>
      <c r="R619" s="180"/>
      <c r="S619" s="180"/>
      <c r="T619" s="180"/>
      <c r="U619" s="180"/>
      <c r="V619" s="180"/>
      <c r="W619" s="180"/>
      <c r="X619" s="180"/>
      <c r="Y619" s="180">
        <v>1374</v>
      </c>
      <c r="Z619" s="180" t="s">
        <v>379</v>
      </c>
      <c r="AA619" s="180" t="s">
        <v>380</v>
      </c>
      <c r="AB619" s="180">
        <v>84455.03</v>
      </c>
      <c r="AC619" s="180">
        <v>104724.23</v>
      </c>
      <c r="AD619" s="180">
        <v>0.1</v>
      </c>
      <c r="AE619" s="180">
        <v>0</v>
      </c>
      <c r="AF619" s="180">
        <v>0.1</v>
      </c>
      <c r="AG619" s="180">
        <v>0</v>
      </c>
      <c r="AH619" s="180">
        <v>8445.5</v>
      </c>
      <c r="AI619" s="180">
        <v>10472.42</v>
      </c>
      <c r="AJ619" s="180">
        <v>1</v>
      </c>
      <c r="AK619" s="180">
        <v>0.1</v>
      </c>
      <c r="AL619" s="180">
        <v>0</v>
      </c>
      <c r="AM619">
        <v>1</v>
      </c>
    </row>
    <row r="620" spans="1:39" x14ac:dyDescent="0.25">
      <c r="A620" s="180" t="s">
        <v>1834</v>
      </c>
      <c r="B620" s="180">
        <v>1</v>
      </c>
      <c r="C620" s="181">
        <v>46266</v>
      </c>
      <c r="D620" s="180" t="s">
        <v>1456</v>
      </c>
      <c r="E620" s="180">
        <v>10</v>
      </c>
      <c r="F620" s="180" t="s">
        <v>301</v>
      </c>
      <c r="G620" s="180" t="s">
        <v>453</v>
      </c>
      <c r="H620" s="180">
        <v>1118</v>
      </c>
      <c r="I620" s="180" t="s">
        <v>454</v>
      </c>
      <c r="J620" s="180"/>
      <c r="K620" s="180"/>
      <c r="L620" s="180"/>
      <c r="M620" s="180"/>
      <c r="N620" s="180"/>
      <c r="O620" s="180"/>
      <c r="P620" s="180">
        <v>1335</v>
      </c>
      <c r="Q620" s="180" t="s">
        <v>455</v>
      </c>
      <c r="R620" s="180" t="s">
        <v>456</v>
      </c>
      <c r="S620" s="180"/>
      <c r="T620" s="180"/>
      <c r="U620" s="180"/>
      <c r="V620" s="180"/>
      <c r="W620" s="180"/>
      <c r="X620" s="180"/>
      <c r="Y620" s="180">
        <v>1373</v>
      </c>
      <c r="Z620" s="180" t="s">
        <v>429</v>
      </c>
      <c r="AA620" s="180" t="s">
        <v>430</v>
      </c>
      <c r="AB620" s="180">
        <v>15866.81</v>
      </c>
      <c r="AC620" s="180">
        <v>19674.847000000002</v>
      </c>
      <c r="AD620" s="180">
        <v>0.27779999999999999</v>
      </c>
      <c r="AE620" s="180">
        <v>0</v>
      </c>
      <c r="AF620" s="180">
        <v>0.27779999999999999</v>
      </c>
      <c r="AG620" s="180">
        <v>0</v>
      </c>
      <c r="AH620" s="180">
        <v>4407.45</v>
      </c>
      <c r="AI620" s="180">
        <v>5465.24</v>
      </c>
      <c r="AJ620" s="180">
        <v>0</v>
      </c>
      <c r="AK620" s="180">
        <v>0</v>
      </c>
      <c r="AL620" s="180">
        <v>0</v>
      </c>
      <c r="AM620">
        <v>1</v>
      </c>
    </row>
    <row r="621" spans="1:39" x14ac:dyDescent="0.25">
      <c r="A621" s="180" t="s">
        <v>1834</v>
      </c>
      <c r="B621" s="180">
        <v>1</v>
      </c>
      <c r="C621" s="181">
        <v>46266</v>
      </c>
      <c r="D621" s="180" t="s">
        <v>1456</v>
      </c>
      <c r="E621" s="180">
        <v>10</v>
      </c>
      <c r="F621" s="180" t="s">
        <v>301</v>
      </c>
      <c r="G621" s="180" t="s">
        <v>469</v>
      </c>
      <c r="H621" s="180">
        <v>1352</v>
      </c>
      <c r="I621" s="180" t="s">
        <v>470</v>
      </c>
      <c r="J621" s="180"/>
      <c r="K621" s="180"/>
      <c r="L621" s="180"/>
      <c r="M621" s="180"/>
      <c r="N621" s="180"/>
      <c r="O621" s="180"/>
      <c r="P621" s="180"/>
      <c r="Q621" s="180"/>
      <c r="R621" s="180"/>
      <c r="S621" s="180"/>
      <c r="T621" s="180"/>
      <c r="U621" s="180"/>
      <c r="V621" s="180"/>
      <c r="W621" s="180"/>
      <c r="X621" s="180"/>
      <c r="Y621" s="180">
        <v>1372</v>
      </c>
      <c r="Z621" s="180" t="s">
        <v>389</v>
      </c>
      <c r="AA621" s="180" t="s">
        <v>390</v>
      </c>
      <c r="AB621" s="180">
        <v>242439.95800000001</v>
      </c>
      <c r="AC621" s="180">
        <v>296988.94900000002</v>
      </c>
      <c r="AD621" s="180">
        <v>8.3299999999999999E-2</v>
      </c>
      <c r="AE621" s="180">
        <v>0</v>
      </c>
      <c r="AF621" s="180">
        <v>8.3299999999999999E-2</v>
      </c>
      <c r="AG621" s="180">
        <v>0</v>
      </c>
      <c r="AH621" s="180">
        <v>20203.330000000002</v>
      </c>
      <c r="AI621" s="180">
        <v>24749.08</v>
      </c>
      <c r="AJ621" s="180">
        <v>1</v>
      </c>
      <c r="AK621" s="180">
        <v>0.08</v>
      </c>
      <c r="AL621" s="180">
        <v>0</v>
      </c>
      <c r="AM621">
        <v>1</v>
      </c>
    </row>
    <row r="622" spans="1:39" x14ac:dyDescent="0.25">
      <c r="A622" s="180" t="s">
        <v>1834</v>
      </c>
      <c r="B622" s="180">
        <v>1</v>
      </c>
      <c r="C622" s="181">
        <v>46266</v>
      </c>
      <c r="D622" s="180" t="s">
        <v>1456</v>
      </c>
      <c r="E622" s="180">
        <v>10</v>
      </c>
      <c r="F622" s="180" t="s">
        <v>301</v>
      </c>
      <c r="G622" s="180" t="s">
        <v>487</v>
      </c>
      <c r="H622" s="180">
        <v>1641</v>
      </c>
      <c r="I622" s="180" t="s">
        <v>488</v>
      </c>
      <c r="J622" s="180">
        <v>1064</v>
      </c>
      <c r="K622" s="180" t="s">
        <v>489</v>
      </c>
      <c r="L622" s="180" t="s">
        <v>490</v>
      </c>
      <c r="M622" s="180"/>
      <c r="N622" s="180"/>
      <c r="O622" s="180"/>
      <c r="P622" s="180">
        <v>1066</v>
      </c>
      <c r="Q622" s="180" t="s">
        <v>491</v>
      </c>
      <c r="R622" s="180" t="s">
        <v>492</v>
      </c>
      <c r="S622" s="180"/>
      <c r="T622" s="180"/>
      <c r="U622" s="180"/>
      <c r="V622" s="180"/>
      <c r="W622" s="180"/>
      <c r="X622" s="180"/>
      <c r="Y622" s="180">
        <v>1373</v>
      </c>
      <c r="Z622" s="180" t="s">
        <v>429</v>
      </c>
      <c r="AA622" s="180" t="s">
        <v>430</v>
      </c>
      <c r="AB622" s="180">
        <v>17712.781999999999</v>
      </c>
      <c r="AC622" s="180">
        <v>21432.466</v>
      </c>
      <c r="AD622" s="180">
        <v>0.5</v>
      </c>
      <c r="AE622" s="180">
        <v>0.05</v>
      </c>
      <c r="AF622" s="180">
        <v>0.55000000000000004</v>
      </c>
      <c r="AG622" s="180">
        <v>0</v>
      </c>
      <c r="AH622" s="180">
        <v>9742.0300000000007</v>
      </c>
      <c r="AI622" s="180">
        <v>11787.86</v>
      </c>
      <c r="AJ622" s="180">
        <v>0</v>
      </c>
      <c r="AK622" s="180">
        <v>0</v>
      </c>
      <c r="AL622" s="180">
        <v>0</v>
      </c>
      <c r="AM622">
        <v>1</v>
      </c>
    </row>
    <row r="623" spans="1:39" x14ac:dyDescent="0.25">
      <c r="A623" s="180" t="s">
        <v>1834</v>
      </c>
      <c r="B623" s="180">
        <v>1</v>
      </c>
      <c r="C623" s="181">
        <v>46266</v>
      </c>
      <c r="D623" s="180" t="s">
        <v>1456</v>
      </c>
      <c r="E623" s="180">
        <v>10</v>
      </c>
      <c r="F623" s="180" t="s">
        <v>301</v>
      </c>
      <c r="G623" s="180" t="s">
        <v>561</v>
      </c>
      <c r="H623" s="180">
        <v>3237</v>
      </c>
      <c r="I623" s="180" t="s">
        <v>562</v>
      </c>
      <c r="J623" s="180">
        <v>1477</v>
      </c>
      <c r="K623" s="180" t="s">
        <v>555</v>
      </c>
      <c r="L623" s="180" t="s">
        <v>556</v>
      </c>
      <c r="M623" s="180"/>
      <c r="N623" s="180"/>
      <c r="O623" s="180"/>
      <c r="P623" s="180">
        <v>1093</v>
      </c>
      <c r="Q623" s="180" t="s">
        <v>563</v>
      </c>
      <c r="R623" s="180" t="s">
        <v>564</v>
      </c>
      <c r="S623" s="180"/>
      <c r="T623" s="180"/>
      <c r="U623" s="180"/>
      <c r="V623" s="180"/>
      <c r="W623" s="180"/>
      <c r="X623" s="180"/>
      <c r="Y623" s="180">
        <v>1373</v>
      </c>
      <c r="Z623" s="180" t="s">
        <v>429</v>
      </c>
      <c r="AA623" s="180" t="s">
        <v>430</v>
      </c>
      <c r="AB623" s="180">
        <v>100385.57799999999</v>
      </c>
      <c r="AC623" s="180">
        <v>121466.537</v>
      </c>
      <c r="AD623" s="180">
        <v>8.3299999999999999E-2</v>
      </c>
      <c r="AE623" s="180">
        <v>0</v>
      </c>
      <c r="AF623" s="180">
        <v>8.3299999999999999E-2</v>
      </c>
      <c r="AG623" s="180">
        <v>0</v>
      </c>
      <c r="AH623" s="180">
        <v>8365.4599999999991</v>
      </c>
      <c r="AI623" s="180">
        <v>10122.209999999999</v>
      </c>
      <c r="AJ623" s="180">
        <v>0</v>
      </c>
      <c r="AK623" s="180">
        <v>0</v>
      </c>
      <c r="AL623" s="180">
        <v>0</v>
      </c>
      <c r="AM623">
        <v>1</v>
      </c>
    </row>
    <row r="624" spans="1:39" x14ac:dyDescent="0.25">
      <c r="A624" s="180" t="s">
        <v>1834</v>
      </c>
      <c r="B624" s="180">
        <v>1</v>
      </c>
      <c r="C624" s="181">
        <v>46266</v>
      </c>
      <c r="D624" s="180" t="s">
        <v>1456</v>
      </c>
      <c r="E624" s="180">
        <v>10</v>
      </c>
      <c r="F624" s="180" t="s">
        <v>301</v>
      </c>
      <c r="G624" s="180" t="s">
        <v>565</v>
      </c>
      <c r="H624" s="180">
        <v>3238</v>
      </c>
      <c r="I624" s="180" t="s">
        <v>566</v>
      </c>
      <c r="J624" s="180">
        <v>1477</v>
      </c>
      <c r="K624" s="180" t="s">
        <v>555</v>
      </c>
      <c r="L624" s="180" t="s">
        <v>556</v>
      </c>
      <c r="M624" s="180"/>
      <c r="N624" s="180"/>
      <c r="O624" s="180"/>
      <c r="P624" s="180">
        <v>1093</v>
      </c>
      <c r="Q624" s="180" t="s">
        <v>563</v>
      </c>
      <c r="R624" s="180" t="s">
        <v>564</v>
      </c>
      <c r="S624" s="180"/>
      <c r="T624" s="180"/>
      <c r="U624" s="180"/>
      <c r="V624" s="180"/>
      <c r="W624" s="180"/>
      <c r="X624" s="180"/>
      <c r="Y624" s="180">
        <v>1373</v>
      </c>
      <c r="Z624" s="180" t="s">
        <v>429</v>
      </c>
      <c r="AA624" s="180" t="s">
        <v>430</v>
      </c>
      <c r="AB624" s="180">
        <v>99414.106</v>
      </c>
      <c r="AC624" s="180">
        <v>121466.549</v>
      </c>
      <c r="AD624" s="180">
        <v>0.41670000000000001</v>
      </c>
      <c r="AE624" s="180">
        <v>0</v>
      </c>
      <c r="AF624" s="180">
        <v>0.41670000000000001</v>
      </c>
      <c r="AG624" s="180">
        <v>0</v>
      </c>
      <c r="AH624" s="180">
        <v>41422.54</v>
      </c>
      <c r="AI624" s="180">
        <v>50611.06</v>
      </c>
      <c r="AJ624" s="180">
        <v>0</v>
      </c>
      <c r="AK624" s="180">
        <v>0</v>
      </c>
      <c r="AL624" s="180">
        <v>0</v>
      </c>
      <c r="AM624">
        <v>1</v>
      </c>
    </row>
    <row r="625" spans="1:39" x14ac:dyDescent="0.25">
      <c r="A625" s="180" t="s">
        <v>1834</v>
      </c>
      <c r="B625" s="180">
        <v>1</v>
      </c>
      <c r="C625" s="181">
        <v>46266</v>
      </c>
      <c r="D625" s="180" t="s">
        <v>1456</v>
      </c>
      <c r="E625" s="180">
        <v>10</v>
      </c>
      <c r="F625" s="180" t="s">
        <v>301</v>
      </c>
      <c r="G625" s="180" t="s">
        <v>1015</v>
      </c>
      <c r="H625" s="180">
        <v>3494</v>
      </c>
      <c r="I625" s="180" t="s">
        <v>1016</v>
      </c>
      <c r="J625" s="180">
        <v>1418</v>
      </c>
      <c r="K625" s="180" t="s">
        <v>1009</v>
      </c>
      <c r="L625" s="180" t="s">
        <v>1010</v>
      </c>
      <c r="M625" s="180"/>
      <c r="N625" s="180"/>
      <c r="O625" s="180"/>
      <c r="P625" s="180">
        <v>1068</v>
      </c>
      <c r="Q625" s="180" t="s">
        <v>1011</v>
      </c>
      <c r="R625" s="180" t="s">
        <v>1012</v>
      </c>
      <c r="S625" s="180"/>
      <c r="T625" s="180"/>
      <c r="U625" s="180"/>
      <c r="V625" s="180"/>
      <c r="W625" s="180"/>
      <c r="X625" s="180"/>
      <c r="Y625" s="180">
        <v>1374</v>
      </c>
      <c r="Z625" s="180" t="s">
        <v>379</v>
      </c>
      <c r="AA625" s="180" t="s">
        <v>380</v>
      </c>
      <c r="AB625" s="180">
        <v>39568.962</v>
      </c>
      <c r="AC625" s="180">
        <v>49065.512000000002</v>
      </c>
      <c r="AD625" s="180">
        <v>0.125</v>
      </c>
      <c r="AE625" s="180">
        <v>0</v>
      </c>
      <c r="AF625" s="180">
        <v>0.125</v>
      </c>
      <c r="AG625" s="180">
        <v>0</v>
      </c>
      <c r="AH625" s="180">
        <v>4946.12</v>
      </c>
      <c r="AI625" s="180">
        <v>6133.19</v>
      </c>
      <c r="AJ625" s="180">
        <v>1</v>
      </c>
      <c r="AK625" s="180">
        <v>0.13</v>
      </c>
      <c r="AL625" s="180">
        <v>0</v>
      </c>
      <c r="AM625">
        <v>1</v>
      </c>
    </row>
    <row r="626" spans="1:39" x14ac:dyDescent="0.25">
      <c r="A626" s="180" t="s">
        <v>1834</v>
      </c>
      <c r="B626" s="180">
        <v>1</v>
      </c>
      <c r="C626" s="181">
        <v>46266</v>
      </c>
      <c r="D626" s="180" t="s">
        <v>1456</v>
      </c>
      <c r="E626" s="180">
        <v>10</v>
      </c>
      <c r="F626" s="180" t="s">
        <v>301</v>
      </c>
      <c r="G626" s="180" t="s">
        <v>593</v>
      </c>
      <c r="H626" s="180">
        <v>4174</v>
      </c>
      <c r="I626" s="180" t="s">
        <v>594</v>
      </c>
      <c r="J626" s="180">
        <v>1416</v>
      </c>
      <c r="K626" s="180" t="s">
        <v>595</v>
      </c>
      <c r="L626" s="180" t="s">
        <v>596</v>
      </c>
      <c r="M626" s="180"/>
      <c r="N626" s="180"/>
      <c r="O626" s="180"/>
      <c r="P626" s="180">
        <v>1070</v>
      </c>
      <c r="Q626" s="180" t="s">
        <v>597</v>
      </c>
      <c r="R626" s="180" t="s">
        <v>598</v>
      </c>
      <c r="S626" s="180"/>
      <c r="T626" s="180"/>
      <c r="U626" s="180"/>
      <c r="V626" s="180"/>
      <c r="W626" s="180"/>
      <c r="X626" s="180"/>
      <c r="Y626" s="180">
        <v>1372</v>
      </c>
      <c r="Z626" s="180" t="s">
        <v>389</v>
      </c>
      <c r="AA626" s="180" t="s">
        <v>390</v>
      </c>
      <c r="AB626" s="180">
        <v>104931.132</v>
      </c>
      <c r="AC626" s="180">
        <v>128540.63400000001</v>
      </c>
      <c r="AD626" s="180">
        <v>0.125</v>
      </c>
      <c r="AE626" s="180">
        <v>0</v>
      </c>
      <c r="AF626" s="180">
        <v>0.125</v>
      </c>
      <c r="AG626" s="180">
        <v>0</v>
      </c>
      <c r="AH626" s="180">
        <v>13116.39</v>
      </c>
      <c r="AI626" s="180">
        <v>16067.58</v>
      </c>
      <c r="AJ626" s="180">
        <v>0</v>
      </c>
      <c r="AK626" s="180">
        <v>0</v>
      </c>
      <c r="AL626" s="180">
        <v>0</v>
      </c>
      <c r="AM626">
        <v>1</v>
      </c>
    </row>
    <row r="627" spans="1:39" x14ac:dyDescent="0.25">
      <c r="A627" s="180" t="s">
        <v>1834</v>
      </c>
      <c r="B627" s="180">
        <v>1</v>
      </c>
      <c r="C627" s="181">
        <v>46266</v>
      </c>
      <c r="D627" s="180" t="s">
        <v>1456</v>
      </c>
      <c r="E627" s="180">
        <v>10</v>
      </c>
      <c r="F627" s="180" t="s">
        <v>301</v>
      </c>
      <c r="G627" s="180" t="s">
        <v>599</v>
      </c>
      <c r="H627" s="180">
        <v>4175</v>
      </c>
      <c r="I627" s="180" t="s">
        <v>600</v>
      </c>
      <c r="J627" s="180">
        <v>1416</v>
      </c>
      <c r="K627" s="180" t="s">
        <v>595</v>
      </c>
      <c r="L627" s="180" t="s">
        <v>596</v>
      </c>
      <c r="M627" s="180"/>
      <c r="N627" s="180"/>
      <c r="O627" s="180"/>
      <c r="P627" s="180">
        <v>1070</v>
      </c>
      <c r="Q627" s="180" t="s">
        <v>597</v>
      </c>
      <c r="R627" s="180" t="s">
        <v>598</v>
      </c>
      <c r="S627" s="180"/>
      <c r="T627" s="180"/>
      <c r="U627" s="180"/>
      <c r="V627" s="180"/>
      <c r="W627" s="180"/>
      <c r="X627" s="180"/>
      <c r="Y627" s="180">
        <v>1372</v>
      </c>
      <c r="Z627" s="180" t="s">
        <v>389</v>
      </c>
      <c r="AA627" s="180" t="s">
        <v>390</v>
      </c>
      <c r="AB627" s="180">
        <v>104931.132</v>
      </c>
      <c r="AC627" s="180">
        <v>126966.667</v>
      </c>
      <c r="AD627" s="180">
        <v>0.125</v>
      </c>
      <c r="AE627" s="180">
        <v>0</v>
      </c>
      <c r="AF627" s="180">
        <v>0.125</v>
      </c>
      <c r="AG627" s="180">
        <v>0</v>
      </c>
      <c r="AH627" s="180">
        <v>13116.39</v>
      </c>
      <c r="AI627" s="180">
        <v>15870.83</v>
      </c>
      <c r="AJ627" s="180">
        <v>1</v>
      </c>
      <c r="AK627" s="180">
        <v>0.13</v>
      </c>
      <c r="AL627" s="180">
        <v>0</v>
      </c>
      <c r="AM627">
        <v>1</v>
      </c>
    </row>
    <row r="628" spans="1:39" x14ac:dyDescent="0.25">
      <c r="A628" s="180" t="s">
        <v>1834</v>
      </c>
      <c r="B628" s="180">
        <v>1</v>
      </c>
      <c r="C628" s="181">
        <v>46266</v>
      </c>
      <c r="D628" s="180" t="s">
        <v>1456</v>
      </c>
      <c r="E628" s="180">
        <v>10</v>
      </c>
      <c r="F628" s="180" t="s">
        <v>301</v>
      </c>
      <c r="G628" s="180" t="s">
        <v>1021</v>
      </c>
      <c r="H628" s="180">
        <v>4177</v>
      </c>
      <c r="I628" s="180" t="s">
        <v>1022</v>
      </c>
      <c r="J628" s="180">
        <v>1416</v>
      </c>
      <c r="K628" s="180" t="s">
        <v>595</v>
      </c>
      <c r="L628" s="180" t="s">
        <v>596</v>
      </c>
      <c r="M628" s="180"/>
      <c r="N628" s="180"/>
      <c r="O628" s="180"/>
      <c r="P628" s="180">
        <v>1070</v>
      </c>
      <c r="Q628" s="180" t="s">
        <v>597</v>
      </c>
      <c r="R628" s="180" t="s">
        <v>598</v>
      </c>
      <c r="S628" s="180"/>
      <c r="T628" s="180"/>
      <c r="U628" s="180"/>
      <c r="V628" s="180"/>
      <c r="W628" s="180"/>
      <c r="X628" s="180"/>
      <c r="Y628" s="180">
        <v>1372</v>
      </c>
      <c r="Z628" s="180" t="s">
        <v>389</v>
      </c>
      <c r="AA628" s="180" t="s">
        <v>390</v>
      </c>
      <c r="AB628" s="180">
        <v>104931.132</v>
      </c>
      <c r="AC628" s="180">
        <v>126966.667</v>
      </c>
      <c r="AD628" s="180">
        <v>0.125</v>
      </c>
      <c r="AE628" s="180">
        <v>0</v>
      </c>
      <c r="AF628" s="180">
        <v>0.125</v>
      </c>
      <c r="AG628" s="180">
        <v>0</v>
      </c>
      <c r="AH628" s="180">
        <v>13116.39</v>
      </c>
      <c r="AI628" s="180">
        <v>15870.83</v>
      </c>
      <c r="AJ628" s="180">
        <v>0</v>
      </c>
      <c r="AK628" s="180">
        <v>0</v>
      </c>
      <c r="AL628" s="180">
        <v>0</v>
      </c>
      <c r="AM628">
        <v>1</v>
      </c>
    </row>
    <row r="629" spans="1:39" x14ac:dyDescent="0.25">
      <c r="A629" s="180" t="s">
        <v>1834</v>
      </c>
      <c r="B629" s="180">
        <v>1</v>
      </c>
      <c r="C629" s="181">
        <v>46266</v>
      </c>
      <c r="D629" s="180" t="s">
        <v>1456</v>
      </c>
      <c r="E629" s="180">
        <v>10</v>
      </c>
      <c r="F629" s="180" t="s">
        <v>301</v>
      </c>
      <c r="G629" s="180" t="s">
        <v>1311</v>
      </c>
      <c r="H629" s="180">
        <v>4454</v>
      </c>
      <c r="I629" s="180" t="s">
        <v>1312</v>
      </c>
      <c r="J629" s="180">
        <v>1419</v>
      </c>
      <c r="K629" s="180" t="s">
        <v>615</v>
      </c>
      <c r="L629" s="180" t="s">
        <v>616</v>
      </c>
      <c r="M629" s="180"/>
      <c r="N629" s="180"/>
      <c r="O629" s="180"/>
      <c r="P629" s="180"/>
      <c r="Q629" s="180"/>
      <c r="R629" s="180"/>
      <c r="S629" s="180"/>
      <c r="T629" s="180"/>
      <c r="U629" s="180"/>
      <c r="V629" s="180"/>
      <c r="W629" s="180"/>
      <c r="X629" s="180"/>
      <c r="Y629" s="180">
        <v>1369</v>
      </c>
      <c r="Z629" s="180" t="s">
        <v>397</v>
      </c>
      <c r="AA629" s="180" t="s">
        <v>398</v>
      </c>
      <c r="AB629" s="180">
        <v>31613.599999999999</v>
      </c>
      <c r="AC629" s="180">
        <v>38726.660000000003</v>
      </c>
      <c r="AD629" s="180">
        <v>1</v>
      </c>
      <c r="AE629" s="180">
        <v>0</v>
      </c>
      <c r="AF629" s="180">
        <v>1</v>
      </c>
      <c r="AG629" s="180">
        <v>0</v>
      </c>
      <c r="AH629" s="180">
        <v>31613.599999999999</v>
      </c>
      <c r="AI629" s="180">
        <v>38726.660000000003</v>
      </c>
      <c r="AJ629" s="180">
        <v>1</v>
      </c>
      <c r="AK629" s="180">
        <v>1</v>
      </c>
      <c r="AL629" s="180">
        <v>0</v>
      </c>
      <c r="AM629">
        <v>1</v>
      </c>
    </row>
    <row r="630" spans="1:39" x14ac:dyDescent="0.25">
      <c r="A630" s="180" t="s">
        <v>1834</v>
      </c>
      <c r="B630" s="180">
        <v>1</v>
      </c>
      <c r="C630" s="181">
        <v>46266</v>
      </c>
      <c r="D630" s="180" t="s">
        <v>1456</v>
      </c>
      <c r="E630" s="180">
        <v>10</v>
      </c>
      <c r="F630" s="180" t="s">
        <v>301</v>
      </c>
      <c r="G630" s="180" t="s">
        <v>1317</v>
      </c>
      <c r="H630" s="180">
        <v>4616</v>
      </c>
      <c r="I630" s="180" t="s">
        <v>1318</v>
      </c>
      <c r="J630" s="180">
        <v>1418</v>
      </c>
      <c r="K630" s="180" t="s">
        <v>1009</v>
      </c>
      <c r="L630" s="180" t="s">
        <v>1010</v>
      </c>
      <c r="M630" s="180"/>
      <c r="N630" s="180"/>
      <c r="O630" s="180"/>
      <c r="P630" s="180">
        <v>1068</v>
      </c>
      <c r="Q630" s="180" t="s">
        <v>1011</v>
      </c>
      <c r="R630" s="180" t="s">
        <v>1012</v>
      </c>
      <c r="S630" s="180"/>
      <c r="T630" s="180"/>
      <c r="U630" s="180"/>
      <c r="V630" s="180"/>
      <c r="W630" s="180"/>
      <c r="X630" s="180"/>
      <c r="Y630" s="180">
        <v>1372</v>
      </c>
      <c r="Z630" s="180" t="s">
        <v>389</v>
      </c>
      <c r="AA630" s="180" t="s">
        <v>390</v>
      </c>
      <c r="AB630" s="180">
        <v>65950.701000000001</v>
      </c>
      <c r="AC630" s="180">
        <v>81778.864000000001</v>
      </c>
      <c r="AD630" s="180">
        <v>8.3299999999999999E-2</v>
      </c>
      <c r="AE630" s="180">
        <v>0</v>
      </c>
      <c r="AF630" s="180">
        <v>8.3299999999999999E-2</v>
      </c>
      <c r="AG630" s="180">
        <v>0</v>
      </c>
      <c r="AH630" s="180">
        <v>5495.89</v>
      </c>
      <c r="AI630" s="180">
        <v>6814.91</v>
      </c>
      <c r="AJ630" s="180">
        <v>0</v>
      </c>
      <c r="AK630" s="180">
        <v>0</v>
      </c>
      <c r="AL630" s="180">
        <v>0</v>
      </c>
      <c r="AM630">
        <v>1</v>
      </c>
    </row>
    <row r="631" spans="1:39" x14ac:dyDescent="0.25">
      <c r="A631" s="180" t="s">
        <v>1834</v>
      </c>
      <c r="B631" s="180">
        <v>1</v>
      </c>
      <c r="C631" s="181">
        <v>46266</v>
      </c>
      <c r="D631" s="180" t="s">
        <v>1456</v>
      </c>
      <c r="E631" s="180">
        <v>10</v>
      </c>
      <c r="F631" s="180" t="s">
        <v>301</v>
      </c>
      <c r="G631" s="180" t="s">
        <v>639</v>
      </c>
      <c r="H631" s="180">
        <v>4940</v>
      </c>
      <c r="I631" s="180" t="s">
        <v>640</v>
      </c>
      <c r="J631" s="180"/>
      <c r="K631" s="180"/>
      <c r="L631" s="180"/>
      <c r="M631" s="180"/>
      <c r="N631" s="180"/>
      <c r="O631" s="180"/>
      <c r="P631" s="180">
        <v>1085</v>
      </c>
      <c r="Q631" s="180" t="s">
        <v>641</v>
      </c>
      <c r="R631" s="180" t="s">
        <v>642</v>
      </c>
      <c r="S631" s="180"/>
      <c r="T631" s="180"/>
      <c r="U631" s="180"/>
      <c r="V631" s="180"/>
      <c r="W631" s="180"/>
      <c r="X631" s="180"/>
      <c r="Y631" s="180">
        <v>1373</v>
      </c>
      <c r="Z631" s="180" t="s">
        <v>429</v>
      </c>
      <c r="AA631" s="180" t="s">
        <v>430</v>
      </c>
      <c r="AB631" s="180">
        <v>16130.36</v>
      </c>
      <c r="AC631" s="180">
        <v>19517.736000000001</v>
      </c>
      <c r="AD631" s="180">
        <v>1</v>
      </c>
      <c r="AE631" s="180">
        <v>0</v>
      </c>
      <c r="AF631" s="180">
        <v>1</v>
      </c>
      <c r="AG631" s="180">
        <v>0</v>
      </c>
      <c r="AH631" s="180">
        <v>16130.36</v>
      </c>
      <c r="AI631" s="180">
        <v>19517.740000000002</v>
      </c>
      <c r="AJ631" s="180">
        <v>0</v>
      </c>
      <c r="AK631" s="180">
        <v>0</v>
      </c>
      <c r="AL631" s="180">
        <v>0</v>
      </c>
      <c r="AM631">
        <v>1</v>
      </c>
    </row>
    <row r="632" spans="1:39" x14ac:dyDescent="0.25">
      <c r="A632" s="180" t="s">
        <v>1834</v>
      </c>
      <c r="B632" s="180">
        <v>1</v>
      </c>
      <c r="C632" s="181">
        <v>46266</v>
      </c>
      <c r="D632" s="180" t="s">
        <v>1456</v>
      </c>
      <c r="E632" s="180">
        <v>10</v>
      </c>
      <c r="F632" s="180" t="s">
        <v>301</v>
      </c>
      <c r="G632" s="180" t="s">
        <v>643</v>
      </c>
      <c r="H632" s="180">
        <v>4941</v>
      </c>
      <c r="I632" s="180" t="s">
        <v>644</v>
      </c>
      <c r="J632" s="180"/>
      <c r="K632" s="180"/>
      <c r="L632" s="180"/>
      <c r="M632" s="180"/>
      <c r="N632" s="180"/>
      <c r="O632" s="180"/>
      <c r="P632" s="180">
        <v>1085</v>
      </c>
      <c r="Q632" s="180" t="s">
        <v>641</v>
      </c>
      <c r="R632" s="180" t="s">
        <v>642</v>
      </c>
      <c r="S632" s="180"/>
      <c r="T632" s="180"/>
      <c r="U632" s="180"/>
      <c r="V632" s="180"/>
      <c r="W632" s="180"/>
      <c r="X632" s="180"/>
      <c r="Y632" s="180">
        <v>1373</v>
      </c>
      <c r="Z632" s="180" t="s">
        <v>429</v>
      </c>
      <c r="AA632" s="180" t="s">
        <v>430</v>
      </c>
      <c r="AB632" s="180">
        <v>16130.36</v>
      </c>
      <c r="AC632" s="180">
        <v>19759.690999999999</v>
      </c>
      <c r="AD632" s="180">
        <v>1</v>
      </c>
      <c r="AE632" s="180">
        <v>0</v>
      </c>
      <c r="AF632" s="180">
        <v>1</v>
      </c>
      <c r="AG632" s="180">
        <v>0</v>
      </c>
      <c r="AH632" s="180">
        <v>16130.36</v>
      </c>
      <c r="AI632" s="180">
        <v>19759.689999999999</v>
      </c>
      <c r="AJ632" s="180">
        <v>0</v>
      </c>
      <c r="AK632" s="180">
        <v>0</v>
      </c>
      <c r="AL632" s="180">
        <v>0</v>
      </c>
      <c r="AM632">
        <v>1</v>
      </c>
    </row>
    <row r="633" spans="1:39" x14ac:dyDescent="0.25">
      <c r="A633" s="180" t="s">
        <v>1834</v>
      </c>
      <c r="B633" s="180">
        <v>1</v>
      </c>
      <c r="C633" s="181">
        <v>46266</v>
      </c>
      <c r="D633" s="180" t="s">
        <v>1456</v>
      </c>
      <c r="E633" s="180">
        <v>10</v>
      </c>
      <c r="F633" s="180" t="s">
        <v>301</v>
      </c>
      <c r="G633" s="180" t="s">
        <v>1778</v>
      </c>
      <c r="H633" s="180">
        <v>5030</v>
      </c>
      <c r="I633" s="180" t="s">
        <v>1779</v>
      </c>
      <c r="J633" s="180"/>
      <c r="K633" s="180"/>
      <c r="L633" s="180"/>
      <c r="M633" s="180"/>
      <c r="N633" s="180"/>
      <c r="O633" s="180"/>
      <c r="P633" s="180">
        <v>1273</v>
      </c>
      <c r="Q633" s="180" t="s">
        <v>1724</v>
      </c>
      <c r="R633" s="180" t="s">
        <v>1725</v>
      </c>
      <c r="S633" s="180"/>
      <c r="T633" s="180"/>
      <c r="U633" s="180"/>
      <c r="V633" s="180"/>
      <c r="W633" s="180"/>
      <c r="X633" s="180"/>
      <c r="Y633" s="180">
        <v>1373</v>
      </c>
      <c r="Z633" s="180" t="s">
        <v>429</v>
      </c>
      <c r="AA633" s="180" t="s">
        <v>430</v>
      </c>
      <c r="AB633" s="180">
        <v>24903.584999999999</v>
      </c>
      <c r="AC633" s="180">
        <v>30133.341</v>
      </c>
      <c r="AD633" s="180">
        <v>0.2</v>
      </c>
      <c r="AE633" s="180">
        <v>0</v>
      </c>
      <c r="AF633" s="180">
        <v>0.2</v>
      </c>
      <c r="AG633" s="180">
        <v>0</v>
      </c>
      <c r="AH633" s="180">
        <v>4980.72</v>
      </c>
      <c r="AI633" s="180">
        <v>6026.67</v>
      </c>
      <c r="AJ633" s="180">
        <v>0</v>
      </c>
      <c r="AK633" s="180">
        <v>0</v>
      </c>
      <c r="AL633" s="180">
        <v>0</v>
      </c>
      <c r="AM633">
        <v>1</v>
      </c>
    </row>
    <row r="634" spans="1:39" x14ac:dyDescent="0.25">
      <c r="A634" s="180" t="s">
        <v>1834</v>
      </c>
      <c r="B634" s="180">
        <v>1</v>
      </c>
      <c r="C634" s="181">
        <v>46266</v>
      </c>
      <c r="D634" s="180" t="s">
        <v>1456</v>
      </c>
      <c r="E634" s="180">
        <v>10</v>
      </c>
      <c r="F634" s="180" t="s">
        <v>301</v>
      </c>
      <c r="G634" s="180" t="s">
        <v>1722</v>
      </c>
      <c r="H634" s="180">
        <v>5031</v>
      </c>
      <c r="I634" s="180" t="s">
        <v>1723</v>
      </c>
      <c r="J634" s="180"/>
      <c r="K634" s="180"/>
      <c r="L634" s="180"/>
      <c r="M634" s="180"/>
      <c r="N634" s="180"/>
      <c r="O634" s="180"/>
      <c r="P634" s="180">
        <v>1273</v>
      </c>
      <c r="Q634" s="180" t="s">
        <v>1724</v>
      </c>
      <c r="R634" s="180" t="s">
        <v>1725</v>
      </c>
      <c r="S634" s="180"/>
      <c r="T634" s="180"/>
      <c r="U634" s="180"/>
      <c r="V634" s="180"/>
      <c r="W634" s="180"/>
      <c r="X634" s="180"/>
      <c r="Y634" s="180">
        <v>1373</v>
      </c>
      <c r="Z634" s="180" t="s">
        <v>429</v>
      </c>
      <c r="AA634" s="180" t="s">
        <v>430</v>
      </c>
      <c r="AB634" s="180">
        <v>24903.584999999999</v>
      </c>
      <c r="AC634" s="180">
        <v>30133.341</v>
      </c>
      <c r="AD634" s="180">
        <v>0.26669999999999999</v>
      </c>
      <c r="AE634" s="180">
        <v>0</v>
      </c>
      <c r="AF634" s="180">
        <v>0.26669999999999999</v>
      </c>
      <c r="AG634" s="180">
        <v>0</v>
      </c>
      <c r="AH634" s="180">
        <v>6640.96</v>
      </c>
      <c r="AI634" s="180">
        <v>8035.56</v>
      </c>
      <c r="AJ634" s="180">
        <v>0</v>
      </c>
      <c r="AK634" s="180">
        <v>0</v>
      </c>
      <c r="AL634" s="180">
        <v>0</v>
      </c>
      <c r="AM634">
        <v>1</v>
      </c>
    </row>
    <row r="635" spans="1:39" x14ac:dyDescent="0.25">
      <c r="A635" s="180" t="s">
        <v>1834</v>
      </c>
      <c r="B635" s="180">
        <v>1</v>
      </c>
      <c r="C635" s="181">
        <v>46266</v>
      </c>
      <c r="D635" s="180" t="s">
        <v>1456</v>
      </c>
      <c r="E635" s="180">
        <v>10</v>
      </c>
      <c r="F635" s="180" t="s">
        <v>301</v>
      </c>
      <c r="G635" s="180" t="s">
        <v>1726</v>
      </c>
      <c r="H635" s="180">
        <v>5032</v>
      </c>
      <c r="I635" s="180" t="s">
        <v>1727</v>
      </c>
      <c r="J635" s="180"/>
      <c r="K635" s="180"/>
      <c r="L635" s="180"/>
      <c r="M635" s="180"/>
      <c r="N635" s="180"/>
      <c r="O635" s="180"/>
      <c r="P635" s="180">
        <v>1273</v>
      </c>
      <c r="Q635" s="180" t="s">
        <v>1724</v>
      </c>
      <c r="R635" s="180" t="s">
        <v>1725</v>
      </c>
      <c r="S635" s="180"/>
      <c r="T635" s="180"/>
      <c r="U635" s="180"/>
      <c r="V635" s="180"/>
      <c r="W635" s="180"/>
      <c r="X635" s="180"/>
      <c r="Y635" s="180">
        <v>1373</v>
      </c>
      <c r="Z635" s="180" t="s">
        <v>429</v>
      </c>
      <c r="AA635" s="180" t="s">
        <v>430</v>
      </c>
      <c r="AB635" s="180">
        <v>24903.584999999999</v>
      </c>
      <c r="AC635" s="180">
        <v>30133.341</v>
      </c>
      <c r="AD635" s="180">
        <v>0.26669999999999999</v>
      </c>
      <c r="AE635" s="180">
        <v>0</v>
      </c>
      <c r="AF635" s="180">
        <v>0.26669999999999999</v>
      </c>
      <c r="AG635" s="180">
        <v>0</v>
      </c>
      <c r="AH635" s="180">
        <v>6640.96</v>
      </c>
      <c r="AI635" s="180">
        <v>8035.56</v>
      </c>
      <c r="AJ635" s="180">
        <v>0</v>
      </c>
      <c r="AK635" s="180">
        <v>0</v>
      </c>
      <c r="AL635" s="180">
        <v>0</v>
      </c>
      <c r="AM635">
        <v>1</v>
      </c>
    </row>
    <row r="636" spans="1:39" x14ac:dyDescent="0.25">
      <c r="A636" s="180" t="s">
        <v>1834</v>
      </c>
      <c r="B636" s="180">
        <v>1</v>
      </c>
      <c r="C636" s="181">
        <v>46266</v>
      </c>
      <c r="D636" s="180" t="s">
        <v>1456</v>
      </c>
      <c r="E636" s="180">
        <v>10</v>
      </c>
      <c r="F636" s="180" t="s">
        <v>301</v>
      </c>
      <c r="G636" s="180" t="s">
        <v>1728</v>
      </c>
      <c r="H636" s="180">
        <v>5033</v>
      </c>
      <c r="I636" s="180" t="s">
        <v>1729</v>
      </c>
      <c r="J636" s="180"/>
      <c r="K636" s="180"/>
      <c r="L636" s="180"/>
      <c r="M636" s="180"/>
      <c r="N636" s="180"/>
      <c r="O636" s="180"/>
      <c r="P636" s="180">
        <v>1273</v>
      </c>
      <c r="Q636" s="180" t="s">
        <v>1724</v>
      </c>
      <c r="R636" s="180" t="s">
        <v>1725</v>
      </c>
      <c r="S636" s="180"/>
      <c r="T636" s="180"/>
      <c r="U636" s="180"/>
      <c r="V636" s="180"/>
      <c r="W636" s="180"/>
      <c r="X636" s="180"/>
      <c r="Y636" s="180">
        <v>1373</v>
      </c>
      <c r="Z636" s="180" t="s">
        <v>429</v>
      </c>
      <c r="AA636" s="180" t="s">
        <v>430</v>
      </c>
      <c r="AB636" s="180">
        <v>24903.584999999999</v>
      </c>
      <c r="AC636" s="180">
        <v>30133.341</v>
      </c>
      <c r="AD636" s="180">
        <v>0.26669999999999999</v>
      </c>
      <c r="AE636" s="180">
        <v>0</v>
      </c>
      <c r="AF636" s="180">
        <v>0.26669999999999999</v>
      </c>
      <c r="AG636" s="180">
        <v>0</v>
      </c>
      <c r="AH636" s="180">
        <v>6640.96</v>
      </c>
      <c r="AI636" s="180">
        <v>8035.56</v>
      </c>
      <c r="AJ636" s="180">
        <v>0</v>
      </c>
      <c r="AK636" s="180">
        <v>0</v>
      </c>
      <c r="AL636" s="180">
        <v>0</v>
      </c>
      <c r="AM636">
        <v>1</v>
      </c>
    </row>
    <row r="637" spans="1:39" x14ac:dyDescent="0.25">
      <c r="A637" s="180" t="s">
        <v>1834</v>
      </c>
      <c r="B637" s="180">
        <v>1</v>
      </c>
      <c r="C637" s="181">
        <v>46266</v>
      </c>
      <c r="D637" s="180" t="s">
        <v>1456</v>
      </c>
      <c r="E637" s="180">
        <v>10</v>
      </c>
      <c r="F637" s="180" t="s">
        <v>301</v>
      </c>
      <c r="G637" s="180" t="s">
        <v>655</v>
      </c>
      <c r="H637" s="180">
        <v>5108</v>
      </c>
      <c r="I637" s="180" t="s">
        <v>656</v>
      </c>
      <c r="J637" s="180">
        <v>1065</v>
      </c>
      <c r="K637" s="180" t="s">
        <v>497</v>
      </c>
      <c r="L637" s="180" t="s">
        <v>498</v>
      </c>
      <c r="M637" s="180"/>
      <c r="N637" s="180"/>
      <c r="O637" s="180"/>
      <c r="P637" s="180"/>
      <c r="Q637" s="180"/>
      <c r="R637" s="180"/>
      <c r="S637" s="180"/>
      <c r="T637" s="180"/>
      <c r="U637" s="180"/>
      <c r="V637" s="180"/>
      <c r="W637" s="180"/>
      <c r="X637" s="180"/>
      <c r="Y637" s="180">
        <v>1373</v>
      </c>
      <c r="Z637" s="180" t="s">
        <v>429</v>
      </c>
      <c r="AA637" s="180" t="s">
        <v>430</v>
      </c>
      <c r="AB637" s="180">
        <v>18156.98</v>
      </c>
      <c r="AC637" s="180">
        <v>21969.948</v>
      </c>
      <c r="AD637" s="180">
        <v>0.35709999999999997</v>
      </c>
      <c r="AE637" s="180">
        <v>0</v>
      </c>
      <c r="AF637" s="180">
        <v>0.35709999999999997</v>
      </c>
      <c r="AG637" s="180">
        <v>0</v>
      </c>
      <c r="AH637" s="180">
        <v>6484.64</v>
      </c>
      <c r="AI637" s="180">
        <v>7846.41</v>
      </c>
      <c r="AJ637" s="180">
        <v>1</v>
      </c>
      <c r="AK637" s="180">
        <v>0.36</v>
      </c>
      <c r="AL637" s="180">
        <v>0</v>
      </c>
      <c r="AM637">
        <v>1</v>
      </c>
    </row>
    <row r="638" spans="1:39" x14ac:dyDescent="0.25">
      <c r="A638" s="180" t="s">
        <v>1834</v>
      </c>
      <c r="B638" s="180">
        <v>1</v>
      </c>
      <c r="C638" s="181">
        <v>46266</v>
      </c>
      <c r="D638" s="180" t="s">
        <v>1456</v>
      </c>
      <c r="E638" s="180">
        <v>10</v>
      </c>
      <c r="F638" s="180" t="s">
        <v>301</v>
      </c>
      <c r="G638" s="180" t="s">
        <v>659</v>
      </c>
      <c r="H638" s="180">
        <v>5629</v>
      </c>
      <c r="I638" s="180" t="s">
        <v>660</v>
      </c>
      <c r="J638" s="180">
        <v>1449</v>
      </c>
      <c r="K638" s="180" t="s">
        <v>661</v>
      </c>
      <c r="L638" s="180" t="s">
        <v>662</v>
      </c>
      <c r="M638" s="180"/>
      <c r="N638" s="180"/>
      <c r="O638" s="180"/>
      <c r="P638" s="180"/>
      <c r="Q638" s="180"/>
      <c r="R638" s="180"/>
      <c r="S638" s="180"/>
      <c r="T638" s="180"/>
      <c r="U638" s="180"/>
      <c r="V638" s="180"/>
      <c r="W638" s="180"/>
      <c r="X638" s="180"/>
      <c r="Y638" s="180">
        <v>1370</v>
      </c>
      <c r="Z638" s="180" t="s">
        <v>443</v>
      </c>
      <c r="AA638" s="180" t="s">
        <v>444</v>
      </c>
      <c r="AB638" s="180">
        <v>9965.7450000000008</v>
      </c>
      <c r="AC638" s="180">
        <v>12058.553</v>
      </c>
      <c r="AD638" s="180">
        <v>1</v>
      </c>
      <c r="AE638" s="180">
        <v>0</v>
      </c>
      <c r="AF638" s="180">
        <v>1</v>
      </c>
      <c r="AG638" s="180">
        <v>0</v>
      </c>
      <c r="AH638" s="180">
        <v>9965.75</v>
      </c>
      <c r="AI638" s="180">
        <v>12058.55</v>
      </c>
      <c r="AJ638" s="180">
        <v>0</v>
      </c>
      <c r="AK638" s="180">
        <v>0</v>
      </c>
      <c r="AL638" s="180">
        <v>0</v>
      </c>
      <c r="AM638">
        <v>1</v>
      </c>
    </row>
    <row r="639" spans="1:39" x14ac:dyDescent="0.25">
      <c r="A639" s="180" t="s">
        <v>1834</v>
      </c>
      <c r="B639" s="180">
        <v>1</v>
      </c>
      <c r="C639" s="181">
        <v>46266</v>
      </c>
      <c r="D639" s="180" t="s">
        <v>1456</v>
      </c>
      <c r="E639" s="180">
        <v>10</v>
      </c>
      <c r="F639" s="180" t="s">
        <v>301</v>
      </c>
      <c r="G639" s="180" t="s">
        <v>665</v>
      </c>
      <c r="H639" s="180">
        <v>5631</v>
      </c>
      <c r="I639" s="180" t="s">
        <v>666</v>
      </c>
      <c r="J639" s="180">
        <v>1449</v>
      </c>
      <c r="K639" s="180" t="s">
        <v>661</v>
      </c>
      <c r="L639" s="180" t="s">
        <v>662</v>
      </c>
      <c r="M639" s="180"/>
      <c r="N639" s="180"/>
      <c r="O639" s="180"/>
      <c r="P639" s="180"/>
      <c r="Q639" s="180"/>
      <c r="R639" s="180"/>
      <c r="S639" s="180"/>
      <c r="T639" s="180"/>
      <c r="U639" s="180"/>
      <c r="V639" s="180"/>
      <c r="W639" s="180"/>
      <c r="X639" s="180"/>
      <c r="Y639" s="180">
        <v>1370</v>
      </c>
      <c r="Z639" s="180" t="s">
        <v>443</v>
      </c>
      <c r="AA639" s="180" t="s">
        <v>444</v>
      </c>
      <c r="AB639" s="180">
        <v>6713.1589999999997</v>
      </c>
      <c r="AC639" s="180">
        <v>8324.3179999999993</v>
      </c>
      <c r="AD639" s="180">
        <v>2</v>
      </c>
      <c r="AE639" s="180">
        <v>0</v>
      </c>
      <c r="AF639" s="180">
        <v>2</v>
      </c>
      <c r="AG639" s="180">
        <v>0</v>
      </c>
      <c r="AH639" s="180">
        <v>13426.32</v>
      </c>
      <c r="AI639" s="180">
        <v>16648.64</v>
      </c>
      <c r="AJ639" s="180">
        <v>1</v>
      </c>
      <c r="AK639" s="180">
        <v>2</v>
      </c>
      <c r="AL639" s="180">
        <v>0</v>
      </c>
      <c r="AM639">
        <v>1</v>
      </c>
    </row>
    <row r="640" spans="1:39" x14ac:dyDescent="0.25">
      <c r="A640" s="180" t="s">
        <v>1834</v>
      </c>
      <c r="B640" s="180">
        <v>1</v>
      </c>
      <c r="C640" s="181">
        <v>46266</v>
      </c>
      <c r="D640" s="180" t="s">
        <v>1456</v>
      </c>
      <c r="E640" s="180">
        <v>10</v>
      </c>
      <c r="F640" s="180" t="s">
        <v>301</v>
      </c>
      <c r="G640" s="180" t="s">
        <v>671</v>
      </c>
      <c r="H640" s="180">
        <v>5634</v>
      </c>
      <c r="I640" s="180" t="s">
        <v>672</v>
      </c>
      <c r="J640" s="180">
        <v>1076</v>
      </c>
      <c r="K640" s="180" t="s">
        <v>669</v>
      </c>
      <c r="L640" s="180" t="s">
        <v>670</v>
      </c>
      <c r="M640" s="180"/>
      <c r="N640" s="180"/>
      <c r="O640" s="180"/>
      <c r="P640" s="180"/>
      <c r="Q640" s="180"/>
      <c r="R640" s="180"/>
      <c r="S640" s="180"/>
      <c r="T640" s="180"/>
      <c r="U640" s="180"/>
      <c r="V640" s="180"/>
      <c r="W640" s="180"/>
      <c r="X640" s="180"/>
      <c r="Y640" s="180">
        <v>1369</v>
      </c>
      <c r="Z640" s="180" t="s">
        <v>397</v>
      </c>
      <c r="AA640" s="180" t="s">
        <v>398</v>
      </c>
      <c r="AB640" s="180">
        <v>6723.8819999999996</v>
      </c>
      <c r="AC640" s="180">
        <v>8135.8959999999997</v>
      </c>
      <c r="AD640" s="180">
        <v>1</v>
      </c>
      <c r="AE640" s="180">
        <v>0</v>
      </c>
      <c r="AF640" s="180">
        <v>1</v>
      </c>
      <c r="AG640" s="180">
        <v>0</v>
      </c>
      <c r="AH640" s="180">
        <v>6723.88</v>
      </c>
      <c r="AI640" s="180">
        <v>8135.9</v>
      </c>
      <c r="AJ640" s="180">
        <v>0</v>
      </c>
      <c r="AK640" s="180">
        <v>0</v>
      </c>
      <c r="AL640" s="180">
        <v>0</v>
      </c>
      <c r="AM640">
        <v>1</v>
      </c>
    </row>
    <row r="641" spans="1:39" x14ac:dyDescent="0.25">
      <c r="A641" s="180" t="s">
        <v>1834</v>
      </c>
      <c r="B641" s="180">
        <v>1</v>
      </c>
      <c r="C641" s="181">
        <v>46266</v>
      </c>
      <c r="D641" s="180" t="s">
        <v>1456</v>
      </c>
      <c r="E641" s="180">
        <v>10</v>
      </c>
      <c r="F641" s="180" t="s">
        <v>301</v>
      </c>
      <c r="G641" s="180" t="s">
        <v>1684</v>
      </c>
      <c r="H641" s="180">
        <v>5654</v>
      </c>
      <c r="I641" s="180" t="s">
        <v>1685</v>
      </c>
      <c r="J641" s="180">
        <v>1450</v>
      </c>
      <c r="K641" s="180" t="s">
        <v>677</v>
      </c>
      <c r="L641" s="180" t="s">
        <v>678</v>
      </c>
      <c r="M641" s="180"/>
      <c r="N641" s="180"/>
      <c r="O641" s="180"/>
      <c r="P641" s="180">
        <v>1118</v>
      </c>
      <c r="Q641" s="180" t="s">
        <v>1686</v>
      </c>
      <c r="R641" s="180" t="s">
        <v>1687</v>
      </c>
      <c r="S641" s="180"/>
      <c r="T641" s="180"/>
      <c r="U641" s="180"/>
      <c r="V641" s="180"/>
      <c r="W641" s="180"/>
      <c r="X641" s="180"/>
      <c r="Y641" s="180">
        <v>1370</v>
      </c>
      <c r="Z641" s="180" t="s">
        <v>443</v>
      </c>
      <c r="AA641" s="180" t="s">
        <v>444</v>
      </c>
      <c r="AB641" s="180">
        <v>5353.9319999999998</v>
      </c>
      <c r="AC641" s="180">
        <v>6478.2569999999996</v>
      </c>
      <c r="AD641" s="180">
        <v>1</v>
      </c>
      <c r="AE641" s="180">
        <v>0</v>
      </c>
      <c r="AF641" s="180">
        <v>1</v>
      </c>
      <c r="AG641" s="180">
        <v>0</v>
      </c>
      <c r="AH641" s="180">
        <v>5353.93</v>
      </c>
      <c r="AI641" s="180">
        <v>6478.26</v>
      </c>
      <c r="AJ641" s="180">
        <v>0</v>
      </c>
      <c r="AK641" s="180">
        <v>0</v>
      </c>
      <c r="AL641" s="180">
        <v>0</v>
      </c>
      <c r="AM641">
        <v>1</v>
      </c>
    </row>
    <row r="642" spans="1:39" x14ac:dyDescent="0.25">
      <c r="A642" s="180" t="s">
        <v>1834</v>
      </c>
      <c r="B642" s="180">
        <v>1</v>
      </c>
      <c r="C642" s="181">
        <v>46266</v>
      </c>
      <c r="D642" s="180" t="s">
        <v>1456</v>
      </c>
      <c r="E642" s="180">
        <v>10</v>
      </c>
      <c r="F642" s="180" t="s">
        <v>301</v>
      </c>
      <c r="G642" s="180" t="s">
        <v>689</v>
      </c>
      <c r="H642" s="180">
        <v>5801</v>
      </c>
      <c r="I642" s="180" t="s">
        <v>690</v>
      </c>
      <c r="J642" s="180">
        <v>1351</v>
      </c>
      <c r="K642" s="180" t="s">
        <v>513</v>
      </c>
      <c r="L642" s="180" t="s">
        <v>514</v>
      </c>
      <c r="M642" s="180"/>
      <c r="N642" s="180"/>
      <c r="O642" s="180"/>
      <c r="P642" s="180">
        <v>1141</v>
      </c>
      <c r="Q642" s="180" t="s">
        <v>515</v>
      </c>
      <c r="R642" s="180" t="s">
        <v>516</v>
      </c>
      <c r="S642" s="180"/>
      <c r="T642" s="180"/>
      <c r="U642" s="180"/>
      <c r="V642" s="180"/>
      <c r="W642" s="180"/>
      <c r="X642" s="180"/>
      <c r="Y642" s="180">
        <v>1372</v>
      </c>
      <c r="Z642" s="180" t="s">
        <v>389</v>
      </c>
      <c r="AA642" s="180" t="s">
        <v>390</v>
      </c>
      <c r="AB642" s="180">
        <v>270923.21999999997</v>
      </c>
      <c r="AC642" s="180">
        <v>331880.93099999998</v>
      </c>
      <c r="AD642" s="180">
        <v>8.3299999999999999E-2</v>
      </c>
      <c r="AE642" s="180">
        <v>0</v>
      </c>
      <c r="AF642" s="180">
        <v>8.3299999999999999E-2</v>
      </c>
      <c r="AG642" s="180">
        <v>0</v>
      </c>
      <c r="AH642" s="180">
        <v>22576.93</v>
      </c>
      <c r="AI642" s="180">
        <v>27656.74</v>
      </c>
      <c r="AJ642" s="180">
        <v>0</v>
      </c>
      <c r="AK642" s="180">
        <v>0</v>
      </c>
      <c r="AL642" s="180">
        <v>0</v>
      </c>
      <c r="AM642">
        <v>1</v>
      </c>
    </row>
    <row r="643" spans="1:39" x14ac:dyDescent="0.25">
      <c r="A643" s="180" t="s">
        <v>1834</v>
      </c>
      <c r="B643" s="180">
        <v>1</v>
      </c>
      <c r="C643" s="181">
        <v>46266</v>
      </c>
      <c r="D643" s="180" t="s">
        <v>1456</v>
      </c>
      <c r="E643" s="180">
        <v>10</v>
      </c>
      <c r="F643" s="180" t="s">
        <v>301</v>
      </c>
      <c r="G643" s="180" t="s">
        <v>735</v>
      </c>
      <c r="H643" s="180">
        <v>6209</v>
      </c>
      <c r="I643" s="180" t="s">
        <v>736</v>
      </c>
      <c r="J643" s="180">
        <v>1454</v>
      </c>
      <c r="K643" s="180" t="s">
        <v>703</v>
      </c>
      <c r="L643" s="180" t="s">
        <v>704</v>
      </c>
      <c r="M643" s="180"/>
      <c r="N643" s="180"/>
      <c r="O643" s="180"/>
      <c r="P643" s="180">
        <v>1074</v>
      </c>
      <c r="Q643" s="180" t="s">
        <v>717</v>
      </c>
      <c r="R643" s="180" t="s">
        <v>718</v>
      </c>
      <c r="S643" s="180"/>
      <c r="T643" s="180"/>
      <c r="U643" s="180"/>
      <c r="V643" s="180"/>
      <c r="W643" s="180"/>
      <c r="X643" s="180"/>
      <c r="Y643" s="180">
        <v>1370</v>
      </c>
      <c r="Z643" s="180" t="s">
        <v>443</v>
      </c>
      <c r="AA643" s="180" t="s">
        <v>444</v>
      </c>
      <c r="AB643" s="180">
        <v>7247.3370000000004</v>
      </c>
      <c r="AC643" s="180">
        <v>8769.2780000000002</v>
      </c>
      <c r="AD643" s="180">
        <v>1</v>
      </c>
      <c r="AE643" s="180">
        <v>0</v>
      </c>
      <c r="AF643" s="180">
        <v>1</v>
      </c>
      <c r="AG643" s="180">
        <v>0</v>
      </c>
      <c r="AH643" s="180">
        <v>7247.34</v>
      </c>
      <c r="AI643" s="180">
        <v>8769.2800000000007</v>
      </c>
      <c r="AJ643" s="180">
        <v>0</v>
      </c>
      <c r="AK643" s="180">
        <v>0</v>
      </c>
      <c r="AL643" s="180">
        <v>0</v>
      </c>
      <c r="AM643">
        <v>1</v>
      </c>
    </row>
    <row r="644" spans="1:39" x14ac:dyDescent="0.25">
      <c r="A644" s="180" t="s">
        <v>1834</v>
      </c>
      <c r="B644" s="180">
        <v>1</v>
      </c>
      <c r="C644" s="181">
        <v>46266</v>
      </c>
      <c r="D644" s="180" t="s">
        <v>1456</v>
      </c>
      <c r="E644" s="180">
        <v>10</v>
      </c>
      <c r="F644" s="180" t="s">
        <v>301</v>
      </c>
      <c r="G644" s="180" t="s">
        <v>737</v>
      </c>
      <c r="H644" s="180">
        <v>6227</v>
      </c>
      <c r="I644" s="180" t="s">
        <v>738</v>
      </c>
      <c r="J644" s="180">
        <v>1463</v>
      </c>
      <c r="K644" s="180" t="s">
        <v>739</v>
      </c>
      <c r="L644" s="180" t="s">
        <v>740</v>
      </c>
      <c r="M644" s="180"/>
      <c r="N644" s="180"/>
      <c r="O644" s="180"/>
      <c r="P644" s="180"/>
      <c r="Q644" s="180"/>
      <c r="R644" s="180"/>
      <c r="S644" s="180"/>
      <c r="T644" s="180"/>
      <c r="U644" s="180"/>
      <c r="V644" s="180"/>
      <c r="W644" s="180"/>
      <c r="X644" s="180"/>
      <c r="Y644" s="180">
        <v>1369</v>
      </c>
      <c r="Z644" s="180" t="s">
        <v>397</v>
      </c>
      <c r="AA644" s="180" t="s">
        <v>398</v>
      </c>
      <c r="AB644" s="180">
        <v>33510.392</v>
      </c>
      <c r="AC644" s="180">
        <v>40547.572999999997</v>
      </c>
      <c r="AD644" s="180">
        <v>1</v>
      </c>
      <c r="AE644" s="180">
        <v>0</v>
      </c>
      <c r="AF644" s="180">
        <v>1</v>
      </c>
      <c r="AG644" s="180">
        <v>0</v>
      </c>
      <c r="AH644" s="180">
        <v>33510.39</v>
      </c>
      <c r="AI644" s="180">
        <v>40547.57</v>
      </c>
      <c r="AJ644" s="180">
        <v>1</v>
      </c>
      <c r="AK644" s="180">
        <v>1</v>
      </c>
      <c r="AL644" s="180">
        <v>0</v>
      </c>
      <c r="AM644">
        <v>1</v>
      </c>
    </row>
    <row r="645" spans="1:39" x14ac:dyDescent="0.25">
      <c r="A645" s="180" t="s">
        <v>1834</v>
      </c>
      <c r="B645" s="180">
        <v>1</v>
      </c>
      <c r="C645" s="181">
        <v>46266</v>
      </c>
      <c r="D645" s="180" t="s">
        <v>1456</v>
      </c>
      <c r="E645" s="180">
        <v>10</v>
      </c>
      <c r="F645" s="180" t="s">
        <v>301</v>
      </c>
      <c r="G645" s="180" t="s">
        <v>1171</v>
      </c>
      <c r="H645" s="180">
        <v>6645</v>
      </c>
      <c r="I645" s="180" t="s">
        <v>1172</v>
      </c>
      <c r="J645" s="180">
        <v>1418</v>
      </c>
      <c r="K645" s="180" t="s">
        <v>1009</v>
      </c>
      <c r="L645" s="180" t="s">
        <v>1010</v>
      </c>
      <c r="M645" s="180"/>
      <c r="N645" s="180"/>
      <c r="O645" s="180"/>
      <c r="P645" s="180">
        <v>1068</v>
      </c>
      <c r="Q645" s="180" t="s">
        <v>1011</v>
      </c>
      <c r="R645" s="180" t="s">
        <v>1012</v>
      </c>
      <c r="S645" s="180"/>
      <c r="T645" s="180"/>
      <c r="U645" s="180"/>
      <c r="V645" s="180"/>
      <c r="W645" s="180"/>
      <c r="X645" s="180"/>
      <c r="Y645" s="180">
        <v>1372</v>
      </c>
      <c r="Z645" s="180" t="s">
        <v>389</v>
      </c>
      <c r="AA645" s="180" t="s">
        <v>390</v>
      </c>
      <c r="AB645" s="180">
        <v>66175.713000000003</v>
      </c>
      <c r="AC645" s="180">
        <v>80072.606</v>
      </c>
      <c r="AD645" s="180">
        <v>0.125</v>
      </c>
      <c r="AE645" s="180">
        <v>0</v>
      </c>
      <c r="AF645" s="180">
        <v>0.125</v>
      </c>
      <c r="AG645" s="180">
        <v>0</v>
      </c>
      <c r="AH645" s="180">
        <v>8271.9599999999991</v>
      </c>
      <c r="AI645" s="180">
        <v>10009.08</v>
      </c>
      <c r="AJ645" s="180">
        <v>1</v>
      </c>
      <c r="AK645" s="180">
        <v>0.13</v>
      </c>
      <c r="AL645" s="180">
        <v>0</v>
      </c>
      <c r="AM645">
        <v>1</v>
      </c>
    </row>
    <row r="646" spans="1:39" x14ac:dyDescent="0.25">
      <c r="A646" s="180" t="s">
        <v>1834</v>
      </c>
      <c r="B646" s="180">
        <v>1</v>
      </c>
      <c r="C646" s="181">
        <v>46266</v>
      </c>
      <c r="D646" s="180" t="s">
        <v>1456</v>
      </c>
      <c r="E646" s="180">
        <v>10</v>
      </c>
      <c r="F646" s="180" t="s">
        <v>301</v>
      </c>
      <c r="G646" s="180" t="s">
        <v>797</v>
      </c>
      <c r="H646" s="180">
        <v>7237</v>
      </c>
      <c r="I646" s="180" t="s">
        <v>798</v>
      </c>
      <c r="J646" s="180">
        <v>1194</v>
      </c>
      <c r="K646" s="180" t="s">
        <v>353</v>
      </c>
      <c r="L646" s="180" t="s">
        <v>354</v>
      </c>
      <c r="M646" s="180"/>
      <c r="N646" s="180"/>
      <c r="O646" s="180"/>
      <c r="P646" s="180">
        <v>1094</v>
      </c>
      <c r="Q646" s="180" t="s">
        <v>795</v>
      </c>
      <c r="R646" s="180" t="s">
        <v>796</v>
      </c>
      <c r="S646" s="180"/>
      <c r="T646" s="180"/>
      <c r="U646" s="180"/>
      <c r="V646" s="180"/>
      <c r="W646" s="180"/>
      <c r="X646" s="180"/>
      <c r="Y646" s="180">
        <v>1375</v>
      </c>
      <c r="Z646" s="180" t="s">
        <v>357</v>
      </c>
      <c r="AA646" s="180" t="s">
        <v>358</v>
      </c>
      <c r="AB646" s="180">
        <v>9792.39</v>
      </c>
      <c r="AC646" s="180">
        <v>11995.678</v>
      </c>
      <c r="AD646" s="180">
        <v>1</v>
      </c>
      <c r="AE646" s="180">
        <v>0</v>
      </c>
      <c r="AF646" s="180">
        <v>1</v>
      </c>
      <c r="AG646" s="180">
        <v>0</v>
      </c>
      <c r="AH646" s="180">
        <v>9792.39</v>
      </c>
      <c r="AI646" s="180">
        <v>11995.68</v>
      </c>
      <c r="AJ646" s="180">
        <v>0</v>
      </c>
      <c r="AK646" s="180">
        <v>0</v>
      </c>
      <c r="AL646" s="180">
        <v>0</v>
      </c>
      <c r="AM646">
        <v>1</v>
      </c>
    </row>
    <row r="647" spans="1:39" x14ac:dyDescent="0.25">
      <c r="A647" s="180" t="s">
        <v>1834</v>
      </c>
      <c r="B647" s="180">
        <v>1</v>
      </c>
      <c r="C647" s="181">
        <v>46266</v>
      </c>
      <c r="D647" s="180" t="s">
        <v>1456</v>
      </c>
      <c r="E647" s="180">
        <v>10</v>
      </c>
      <c r="F647" s="180" t="s">
        <v>301</v>
      </c>
      <c r="G647" s="180" t="s">
        <v>1484</v>
      </c>
      <c r="H647" s="180">
        <v>7810</v>
      </c>
      <c r="I647" s="180" t="s">
        <v>1485</v>
      </c>
      <c r="J647" s="180">
        <v>1193</v>
      </c>
      <c r="K647" s="180" t="s">
        <v>549</v>
      </c>
      <c r="L647" s="180" t="s">
        <v>550</v>
      </c>
      <c r="M647" s="180"/>
      <c r="N647" s="180"/>
      <c r="O647" s="180"/>
      <c r="P647" s="180">
        <v>1098</v>
      </c>
      <c r="Q647" s="180" t="s">
        <v>355</v>
      </c>
      <c r="R647" s="180" t="s">
        <v>356</v>
      </c>
      <c r="S647" s="180"/>
      <c r="T647" s="180"/>
      <c r="U647" s="180"/>
      <c r="V647" s="180"/>
      <c r="W647" s="180"/>
      <c r="X647" s="180"/>
      <c r="Y647" s="180">
        <v>1375</v>
      </c>
      <c r="Z647" s="180" t="s">
        <v>357</v>
      </c>
      <c r="AA647" s="180" t="s">
        <v>358</v>
      </c>
      <c r="AB647" s="180">
        <v>76521</v>
      </c>
      <c r="AC647" s="180">
        <v>93738.225000000006</v>
      </c>
      <c r="AD647" s="180">
        <v>0.16669999999999999</v>
      </c>
      <c r="AE647" s="180">
        <v>0</v>
      </c>
      <c r="AF647" s="180">
        <v>0.16669999999999999</v>
      </c>
      <c r="AG647" s="180">
        <v>0</v>
      </c>
      <c r="AH647" s="180">
        <v>12753.5</v>
      </c>
      <c r="AI647" s="180">
        <v>15623.04</v>
      </c>
      <c r="AJ647" s="180">
        <v>1</v>
      </c>
      <c r="AK647" s="180">
        <v>0.17</v>
      </c>
      <c r="AL647" s="180">
        <v>0</v>
      </c>
      <c r="AM647">
        <v>1</v>
      </c>
    </row>
    <row r="648" spans="1:39" x14ac:dyDescent="0.25">
      <c r="A648" s="180" t="s">
        <v>1834</v>
      </c>
      <c r="B648" s="180">
        <v>1</v>
      </c>
      <c r="C648" s="181">
        <v>46266</v>
      </c>
      <c r="D648" s="180" t="s">
        <v>1456</v>
      </c>
      <c r="E648" s="180">
        <v>10</v>
      </c>
      <c r="F648" s="180" t="s">
        <v>301</v>
      </c>
      <c r="G648" s="180" t="s">
        <v>863</v>
      </c>
      <c r="H648" s="180">
        <v>8388</v>
      </c>
      <c r="I648" s="180" t="s">
        <v>864</v>
      </c>
      <c r="J648" s="180">
        <v>1272</v>
      </c>
      <c r="K648" s="180" t="s">
        <v>865</v>
      </c>
      <c r="L648" s="180" t="s">
        <v>866</v>
      </c>
      <c r="M648" s="180"/>
      <c r="N648" s="180"/>
      <c r="O648" s="180"/>
      <c r="P648" s="180">
        <v>1088</v>
      </c>
      <c r="Q648" s="180" t="s">
        <v>861</v>
      </c>
      <c r="R648" s="180" t="s">
        <v>862</v>
      </c>
      <c r="S648" s="180"/>
      <c r="T648" s="180"/>
      <c r="U648" s="180"/>
      <c r="V648" s="180"/>
      <c r="W648" s="180"/>
      <c r="X648" s="180"/>
      <c r="Y648" s="180">
        <v>1373</v>
      </c>
      <c r="Z648" s="180" t="s">
        <v>429</v>
      </c>
      <c r="AA648" s="180" t="s">
        <v>430</v>
      </c>
      <c r="AB648" s="180">
        <v>57495.6</v>
      </c>
      <c r="AC648" s="180">
        <v>71294.543999999994</v>
      </c>
      <c r="AD648" s="180">
        <v>0.1389</v>
      </c>
      <c r="AE648" s="180">
        <v>0</v>
      </c>
      <c r="AF648" s="180">
        <v>0.1389</v>
      </c>
      <c r="AG648" s="180">
        <v>0</v>
      </c>
      <c r="AH648" s="180">
        <v>7985.5</v>
      </c>
      <c r="AI648" s="180">
        <v>9902.02</v>
      </c>
      <c r="AJ648" s="180">
        <v>0</v>
      </c>
      <c r="AK648" s="180">
        <v>0</v>
      </c>
      <c r="AL648" s="180">
        <v>0</v>
      </c>
      <c r="AM648">
        <v>1</v>
      </c>
    </row>
    <row r="649" spans="1:39" x14ac:dyDescent="0.25">
      <c r="A649" s="180" t="s">
        <v>1834</v>
      </c>
      <c r="B649" s="180">
        <v>1</v>
      </c>
      <c r="C649" s="181">
        <v>46266</v>
      </c>
      <c r="D649" s="180" t="s">
        <v>1456</v>
      </c>
      <c r="E649" s="180">
        <v>10</v>
      </c>
      <c r="F649" s="180" t="s">
        <v>301</v>
      </c>
      <c r="G649" s="180" t="s">
        <v>1219</v>
      </c>
      <c r="H649" s="180">
        <v>8675</v>
      </c>
      <c r="I649" s="180" t="s">
        <v>1220</v>
      </c>
      <c r="J649" s="180">
        <v>1414</v>
      </c>
      <c r="K649" s="180" t="s">
        <v>415</v>
      </c>
      <c r="L649" s="180" t="s">
        <v>416</v>
      </c>
      <c r="M649" s="180"/>
      <c r="N649" s="180"/>
      <c r="O649" s="180"/>
      <c r="P649" s="180"/>
      <c r="Q649" s="180"/>
      <c r="R649" s="180"/>
      <c r="S649" s="180"/>
      <c r="T649" s="180"/>
      <c r="U649" s="180"/>
      <c r="V649" s="180"/>
      <c r="W649" s="180"/>
      <c r="X649" s="180"/>
      <c r="Y649" s="180">
        <v>1374</v>
      </c>
      <c r="Z649" s="180" t="s">
        <v>379</v>
      </c>
      <c r="AA649" s="180" t="s">
        <v>380</v>
      </c>
      <c r="AB649" s="180">
        <v>90051.62</v>
      </c>
      <c r="AC649" s="180">
        <v>108962.45600000001</v>
      </c>
      <c r="AD649" s="180">
        <v>8.3299999999999999E-2</v>
      </c>
      <c r="AE649" s="180">
        <v>0</v>
      </c>
      <c r="AF649" s="180">
        <v>8.3299999999999999E-2</v>
      </c>
      <c r="AG649" s="180">
        <v>0</v>
      </c>
      <c r="AH649" s="180">
        <v>7504.3</v>
      </c>
      <c r="AI649" s="180">
        <v>9080.2000000000007</v>
      </c>
      <c r="AJ649" s="180">
        <v>0</v>
      </c>
      <c r="AK649" s="180">
        <v>0</v>
      </c>
      <c r="AL649" s="180">
        <v>0</v>
      </c>
      <c r="AM649">
        <v>1</v>
      </c>
    </row>
    <row r="650" spans="1:39" x14ac:dyDescent="0.25">
      <c r="A650" s="180" t="s">
        <v>1834</v>
      </c>
      <c r="B650" s="180">
        <v>1</v>
      </c>
      <c r="C650" s="181">
        <v>46266</v>
      </c>
      <c r="D650" s="180" t="s">
        <v>1456</v>
      </c>
      <c r="E650" s="180">
        <v>10</v>
      </c>
      <c r="F650" s="180" t="s">
        <v>301</v>
      </c>
      <c r="G650" s="180" t="s">
        <v>893</v>
      </c>
      <c r="H650" s="180">
        <v>10278</v>
      </c>
      <c r="I650" s="180" t="s">
        <v>894</v>
      </c>
      <c r="J650" s="180"/>
      <c r="K650" s="180"/>
      <c r="L650" s="180"/>
      <c r="M650" s="180"/>
      <c r="N650" s="180"/>
      <c r="O650" s="180"/>
      <c r="P650" s="180">
        <v>1005</v>
      </c>
      <c r="Q650" s="180" t="s">
        <v>625</v>
      </c>
      <c r="R650" s="180" t="s">
        <v>626</v>
      </c>
      <c r="S650" s="180"/>
      <c r="T650" s="180"/>
      <c r="U650" s="180"/>
      <c r="V650" s="180"/>
      <c r="W650" s="180"/>
      <c r="X650" s="180"/>
      <c r="Y650" s="180">
        <v>1369</v>
      </c>
      <c r="Z650" s="180" t="s">
        <v>397</v>
      </c>
      <c r="AA650" s="180" t="s">
        <v>398</v>
      </c>
      <c r="AB650" s="180">
        <v>14202.824000000001</v>
      </c>
      <c r="AC650" s="180">
        <v>17395.850999999999</v>
      </c>
      <c r="AD650" s="180">
        <v>2</v>
      </c>
      <c r="AE650" s="180">
        <v>0</v>
      </c>
      <c r="AF650" s="180">
        <v>2</v>
      </c>
      <c r="AG650" s="180">
        <v>0</v>
      </c>
      <c r="AH650" s="180">
        <v>28405.65</v>
      </c>
      <c r="AI650" s="180">
        <v>34791.699999999997</v>
      </c>
      <c r="AJ650" s="180">
        <v>0</v>
      </c>
      <c r="AK650" s="180">
        <v>0</v>
      </c>
      <c r="AL650" s="180">
        <v>0</v>
      </c>
      <c r="AM650">
        <v>1</v>
      </c>
    </row>
    <row r="651" spans="1:39" x14ac:dyDescent="0.25">
      <c r="A651" s="180" t="s">
        <v>1834</v>
      </c>
      <c r="B651" s="180">
        <v>1</v>
      </c>
      <c r="C651" s="181">
        <v>46266</v>
      </c>
      <c r="D651" s="180" t="s">
        <v>1456</v>
      </c>
      <c r="E651" s="180">
        <v>10</v>
      </c>
      <c r="F651" s="180" t="s">
        <v>301</v>
      </c>
      <c r="G651" s="180" t="s">
        <v>921</v>
      </c>
      <c r="H651" s="180">
        <v>10605</v>
      </c>
      <c r="I651" s="180" t="s">
        <v>922</v>
      </c>
      <c r="J651" s="180">
        <v>1436</v>
      </c>
      <c r="K651" s="180" t="s">
        <v>923</v>
      </c>
      <c r="L651" s="180" t="s">
        <v>924</v>
      </c>
      <c r="M651" s="180"/>
      <c r="N651" s="180"/>
      <c r="O651" s="180"/>
      <c r="P651" s="180"/>
      <c r="Q651" s="180"/>
      <c r="R651" s="180"/>
      <c r="S651" s="180"/>
      <c r="T651" s="180"/>
      <c r="U651" s="180"/>
      <c r="V651" s="180"/>
      <c r="W651" s="180"/>
      <c r="X651" s="180"/>
      <c r="Y651" s="180">
        <v>1374</v>
      </c>
      <c r="Z651" s="180" t="s">
        <v>379</v>
      </c>
      <c r="AA651" s="180" t="s">
        <v>380</v>
      </c>
      <c r="AB651" s="180">
        <v>13727.99</v>
      </c>
      <c r="AC651" s="180">
        <v>16610.87</v>
      </c>
      <c r="AD651" s="180">
        <v>0.25</v>
      </c>
      <c r="AE651" s="180">
        <v>0</v>
      </c>
      <c r="AF651" s="180">
        <v>0.25</v>
      </c>
      <c r="AG651" s="180">
        <v>0</v>
      </c>
      <c r="AH651" s="180">
        <v>3432</v>
      </c>
      <c r="AI651" s="180">
        <v>4152.72</v>
      </c>
      <c r="AJ651" s="180">
        <v>1</v>
      </c>
      <c r="AK651" s="180">
        <v>0.25</v>
      </c>
      <c r="AL651" s="180">
        <v>0</v>
      </c>
      <c r="AM651">
        <v>1</v>
      </c>
    </row>
    <row r="652" spans="1:39" x14ac:dyDescent="0.25">
      <c r="A652" s="180" t="s">
        <v>1834</v>
      </c>
      <c r="B652" s="180">
        <v>1</v>
      </c>
      <c r="C652" s="181">
        <v>46266</v>
      </c>
      <c r="D652" s="180" t="s">
        <v>1456</v>
      </c>
      <c r="E652" s="180">
        <v>10</v>
      </c>
      <c r="F652" s="180" t="s">
        <v>301</v>
      </c>
      <c r="G652" s="180" t="s">
        <v>1730</v>
      </c>
      <c r="H652" s="180">
        <v>10710</v>
      </c>
      <c r="I652" s="180" t="s">
        <v>1731</v>
      </c>
      <c r="J652" s="180"/>
      <c r="K652" s="180"/>
      <c r="L652" s="180"/>
      <c r="M652" s="180"/>
      <c r="N652" s="180"/>
      <c r="O652" s="180"/>
      <c r="P652" s="180"/>
      <c r="Q652" s="180"/>
      <c r="R652" s="180"/>
      <c r="S652" s="180"/>
      <c r="T652" s="180"/>
      <c r="U652" s="180"/>
      <c r="V652" s="180"/>
      <c r="W652" s="180"/>
      <c r="X652" s="180"/>
      <c r="Y652" s="180">
        <v>1373</v>
      </c>
      <c r="Z652" s="180" t="s">
        <v>429</v>
      </c>
      <c r="AA652" s="180" t="s">
        <v>430</v>
      </c>
      <c r="AB652" s="180">
        <v>13045.144</v>
      </c>
      <c r="AC652" s="180">
        <v>15784.623</v>
      </c>
      <c r="AD652" s="180">
        <v>0.5</v>
      </c>
      <c r="AE652" s="180">
        <v>0</v>
      </c>
      <c r="AF652" s="180">
        <v>0.5</v>
      </c>
      <c r="AG652" s="180">
        <v>0</v>
      </c>
      <c r="AH652" s="180">
        <v>6522.57</v>
      </c>
      <c r="AI652" s="180">
        <v>7892.31</v>
      </c>
      <c r="AJ652" s="180">
        <v>0</v>
      </c>
      <c r="AK652" s="180">
        <v>0</v>
      </c>
      <c r="AL652" s="180">
        <v>0</v>
      </c>
      <c r="AM652">
        <v>1</v>
      </c>
    </row>
    <row r="653" spans="1:39" x14ac:dyDescent="0.25">
      <c r="A653" s="180" t="s">
        <v>1834</v>
      </c>
      <c r="B653" s="180">
        <v>1</v>
      </c>
      <c r="C653" s="181">
        <v>46266</v>
      </c>
      <c r="D653" s="180" t="s">
        <v>1456</v>
      </c>
      <c r="E653" s="180">
        <v>10</v>
      </c>
      <c r="F653" s="180" t="s">
        <v>301</v>
      </c>
      <c r="G653" s="180" t="s">
        <v>1808</v>
      </c>
      <c r="H653" s="180">
        <v>10711</v>
      </c>
      <c r="I653" s="180" t="s">
        <v>1809</v>
      </c>
      <c r="J653" s="180"/>
      <c r="K653" s="180"/>
      <c r="L653" s="180"/>
      <c r="M653" s="180"/>
      <c r="N653" s="180"/>
      <c r="O653" s="180"/>
      <c r="P653" s="180"/>
      <c r="Q653" s="180"/>
      <c r="R653" s="180"/>
      <c r="S653" s="180"/>
      <c r="T653" s="180"/>
      <c r="U653" s="180"/>
      <c r="V653" s="180"/>
      <c r="W653" s="180"/>
      <c r="X653" s="180"/>
      <c r="Y653" s="180">
        <v>1373</v>
      </c>
      <c r="Z653" s="180" t="s">
        <v>429</v>
      </c>
      <c r="AA653" s="180" t="s">
        <v>430</v>
      </c>
      <c r="AB653" s="180">
        <v>14491.813</v>
      </c>
      <c r="AC653" s="180">
        <v>17535.095000000001</v>
      </c>
      <c r="AD653" s="180">
        <v>0.5</v>
      </c>
      <c r="AE653" s="180">
        <v>0</v>
      </c>
      <c r="AF653" s="180">
        <v>0.5</v>
      </c>
      <c r="AG653" s="180">
        <v>0</v>
      </c>
      <c r="AH653" s="180">
        <v>7245.91</v>
      </c>
      <c r="AI653" s="180">
        <v>8767.5499999999993</v>
      </c>
      <c r="AJ653" s="180">
        <v>1</v>
      </c>
      <c r="AK653" s="180">
        <v>0.5</v>
      </c>
      <c r="AL653" s="180">
        <v>0</v>
      </c>
      <c r="AM653">
        <v>1</v>
      </c>
    </row>
    <row r="654" spans="1:39" x14ac:dyDescent="0.25">
      <c r="A654" s="180" t="s">
        <v>1834</v>
      </c>
      <c r="B654" s="180">
        <v>1</v>
      </c>
      <c r="C654" s="181">
        <v>46266</v>
      </c>
      <c r="D654" s="180" t="s">
        <v>1456</v>
      </c>
      <c r="E654" s="180">
        <v>10</v>
      </c>
      <c r="F654" s="180" t="s">
        <v>301</v>
      </c>
      <c r="G654" s="180" t="s">
        <v>1281</v>
      </c>
      <c r="H654" s="180">
        <v>10721</v>
      </c>
      <c r="I654" s="180" t="s">
        <v>1282</v>
      </c>
      <c r="J654" s="180">
        <v>1351</v>
      </c>
      <c r="K654" s="180" t="s">
        <v>513</v>
      </c>
      <c r="L654" s="180" t="s">
        <v>514</v>
      </c>
      <c r="M654" s="180"/>
      <c r="N654" s="180"/>
      <c r="O654" s="180"/>
      <c r="P654" s="180">
        <v>1141</v>
      </c>
      <c r="Q654" s="180" t="s">
        <v>515</v>
      </c>
      <c r="R654" s="180" t="s">
        <v>516</v>
      </c>
      <c r="S654" s="180"/>
      <c r="T654" s="180"/>
      <c r="U654" s="180"/>
      <c r="V654" s="180"/>
      <c r="W654" s="180"/>
      <c r="X654" s="180"/>
      <c r="Y654" s="180">
        <v>1372</v>
      </c>
      <c r="Z654" s="180" t="s">
        <v>389</v>
      </c>
      <c r="AA654" s="180" t="s">
        <v>390</v>
      </c>
      <c r="AB654" s="180">
        <v>0</v>
      </c>
      <c r="AC654" s="180">
        <v>0</v>
      </c>
      <c r="AD654" s="180">
        <v>0</v>
      </c>
      <c r="AE654" s="180">
        <v>4.1700000000000001E-2</v>
      </c>
      <c r="AF654" s="180">
        <v>4.1700000000000001E-2</v>
      </c>
      <c r="AG654" s="180">
        <v>0</v>
      </c>
      <c r="AH654" s="180">
        <v>0</v>
      </c>
      <c r="AI654" s="180">
        <v>0</v>
      </c>
      <c r="AJ654" s="180">
        <v>0</v>
      </c>
      <c r="AK654" s="180">
        <v>0</v>
      </c>
      <c r="AL654" s="180">
        <v>0</v>
      </c>
      <c r="AM654">
        <v>1</v>
      </c>
    </row>
    <row r="655" spans="1:39" x14ac:dyDescent="0.25">
      <c r="A655" s="180" t="s">
        <v>1834</v>
      </c>
      <c r="B655" s="180">
        <v>1</v>
      </c>
      <c r="C655" s="181">
        <v>46266</v>
      </c>
      <c r="D655" s="180" t="s">
        <v>1456</v>
      </c>
      <c r="E655" s="180">
        <v>10</v>
      </c>
      <c r="F655" s="180" t="s">
        <v>301</v>
      </c>
      <c r="G655" s="180" t="s">
        <v>1672</v>
      </c>
      <c r="H655" s="180">
        <v>10852</v>
      </c>
      <c r="I655" s="180" t="s">
        <v>1673</v>
      </c>
      <c r="J655" s="180">
        <v>1450</v>
      </c>
      <c r="K655" s="180" t="s">
        <v>677</v>
      </c>
      <c r="L655" s="180" t="s">
        <v>678</v>
      </c>
      <c r="M655" s="180"/>
      <c r="N655" s="180"/>
      <c r="O655" s="180"/>
      <c r="P655" s="180">
        <v>1293</v>
      </c>
      <c r="Q655" s="180" t="s">
        <v>1607</v>
      </c>
      <c r="R655" s="180" t="s">
        <v>1608</v>
      </c>
      <c r="S655" s="180"/>
      <c r="T655" s="180"/>
      <c r="U655" s="180"/>
      <c r="V655" s="180"/>
      <c r="W655" s="180"/>
      <c r="X655" s="180"/>
      <c r="Y655" s="180">
        <v>1370</v>
      </c>
      <c r="Z655" s="180" t="s">
        <v>443</v>
      </c>
      <c r="AA655" s="180" t="s">
        <v>444</v>
      </c>
      <c r="AB655" s="180">
        <v>6643.9549999999999</v>
      </c>
      <c r="AC655" s="180">
        <v>8716.8670000000002</v>
      </c>
      <c r="AD655" s="180">
        <v>1</v>
      </c>
      <c r="AE655" s="180">
        <v>0</v>
      </c>
      <c r="AF655" s="180">
        <v>1</v>
      </c>
      <c r="AG655" s="180">
        <v>0</v>
      </c>
      <c r="AH655" s="180">
        <v>6643.95</v>
      </c>
      <c r="AI655" s="180">
        <v>8716.8700000000008</v>
      </c>
      <c r="AJ655" s="180">
        <v>0</v>
      </c>
      <c r="AK655" s="180">
        <v>0</v>
      </c>
      <c r="AL655" s="180">
        <v>0</v>
      </c>
      <c r="AM655">
        <v>1</v>
      </c>
    </row>
    <row r="656" spans="1:39" x14ac:dyDescent="0.25">
      <c r="A656" s="180" t="s">
        <v>1834</v>
      </c>
      <c r="B656" s="180">
        <v>1</v>
      </c>
      <c r="C656" s="181">
        <v>46266</v>
      </c>
      <c r="D656" s="180" t="s">
        <v>1456</v>
      </c>
      <c r="E656" s="180">
        <v>10</v>
      </c>
      <c r="F656" s="180" t="s">
        <v>301</v>
      </c>
      <c r="G656" s="180" t="s">
        <v>1083</v>
      </c>
      <c r="H656" s="180">
        <v>11068</v>
      </c>
      <c r="I656" s="180" t="s">
        <v>1084</v>
      </c>
      <c r="J656" s="180"/>
      <c r="K656" s="180"/>
      <c r="L656" s="180"/>
      <c r="M656" s="180"/>
      <c r="N656" s="180"/>
      <c r="O656" s="180"/>
      <c r="P656" s="180"/>
      <c r="Q656" s="180"/>
      <c r="R656" s="180"/>
      <c r="S656" s="180"/>
      <c r="T656" s="180"/>
      <c r="U656" s="180"/>
      <c r="V656" s="180"/>
      <c r="W656" s="180"/>
      <c r="X656" s="180"/>
      <c r="Y656" s="180">
        <v>1370</v>
      </c>
      <c r="Z656" s="180" t="s">
        <v>443</v>
      </c>
      <c r="AA656" s="180" t="s">
        <v>444</v>
      </c>
      <c r="AB656" s="180">
        <v>9645.2469999999994</v>
      </c>
      <c r="AC656" s="180">
        <v>11815.429</v>
      </c>
      <c r="AD656" s="180">
        <v>1</v>
      </c>
      <c r="AE656" s="180">
        <v>0</v>
      </c>
      <c r="AF656" s="180">
        <v>1</v>
      </c>
      <c r="AG656" s="180">
        <v>0</v>
      </c>
      <c r="AH656" s="180">
        <v>9645.25</v>
      </c>
      <c r="AI656" s="180">
        <v>11815.43</v>
      </c>
      <c r="AJ656" s="180">
        <v>1</v>
      </c>
      <c r="AK656" s="180">
        <v>1</v>
      </c>
      <c r="AL656" s="180">
        <v>0</v>
      </c>
      <c r="AM656">
        <v>1</v>
      </c>
    </row>
    <row r="657" spans="1:39" x14ac:dyDescent="0.25">
      <c r="A657" s="180" t="s">
        <v>1834</v>
      </c>
      <c r="B657" s="180">
        <v>1</v>
      </c>
      <c r="C657" s="181">
        <v>46266</v>
      </c>
      <c r="D657" s="180" t="s">
        <v>1456</v>
      </c>
      <c r="E657" s="180">
        <v>10</v>
      </c>
      <c r="F657" s="180" t="s">
        <v>301</v>
      </c>
      <c r="G657" s="180" t="s">
        <v>1804</v>
      </c>
      <c r="H657" s="180">
        <v>11312</v>
      </c>
      <c r="I657" s="180" t="s">
        <v>1805</v>
      </c>
      <c r="J657" s="180">
        <v>1204</v>
      </c>
      <c r="K657" s="180" t="s">
        <v>535</v>
      </c>
      <c r="L657" s="180" t="s">
        <v>536</v>
      </c>
      <c r="M657" s="180"/>
      <c r="N657" s="180"/>
      <c r="O657" s="180"/>
      <c r="P657" s="180">
        <v>1201</v>
      </c>
      <c r="Q657" s="180" t="s">
        <v>851</v>
      </c>
      <c r="R657" s="180" t="s">
        <v>852</v>
      </c>
      <c r="S657" s="180"/>
      <c r="T657" s="180"/>
      <c r="U657" s="180"/>
      <c r="V657" s="180"/>
      <c r="W657" s="180"/>
      <c r="X657" s="180"/>
      <c r="Y657" s="180"/>
      <c r="Z657" s="180"/>
      <c r="AA657" s="180"/>
      <c r="AB657" s="180">
        <v>180618.728</v>
      </c>
      <c r="AC657" s="180">
        <v>218548.65900000001</v>
      </c>
      <c r="AD657" s="180">
        <v>0.125</v>
      </c>
      <c r="AE657" s="180">
        <v>0</v>
      </c>
      <c r="AF657" s="180">
        <v>0.125</v>
      </c>
      <c r="AG657" s="180">
        <v>0</v>
      </c>
      <c r="AH657" s="180">
        <v>22577.34</v>
      </c>
      <c r="AI657" s="180">
        <v>27318.58</v>
      </c>
      <c r="AJ657" s="180">
        <v>1</v>
      </c>
      <c r="AK657" s="180">
        <v>0.13</v>
      </c>
      <c r="AL657" s="180">
        <v>0</v>
      </c>
      <c r="AM657">
        <v>1</v>
      </c>
    </row>
    <row r="658" spans="1:39" x14ac:dyDescent="0.25">
      <c r="A658" s="180" t="s">
        <v>1834</v>
      </c>
      <c r="B658" s="180">
        <v>1</v>
      </c>
      <c r="C658" s="181">
        <v>46266</v>
      </c>
      <c r="D658" s="180" t="s">
        <v>1456</v>
      </c>
      <c r="E658" s="180">
        <v>10</v>
      </c>
      <c r="F658" s="180" t="s">
        <v>301</v>
      </c>
      <c r="G658" s="180" t="s">
        <v>1546</v>
      </c>
      <c r="H658" s="180">
        <v>11354</v>
      </c>
      <c r="I658" s="180" t="s">
        <v>1547</v>
      </c>
      <c r="J658" s="180"/>
      <c r="K658" s="180"/>
      <c r="L658" s="180"/>
      <c r="M658" s="180"/>
      <c r="N658" s="180"/>
      <c r="O658" s="180"/>
      <c r="P658" s="180"/>
      <c r="Q658" s="180"/>
      <c r="R658" s="180"/>
      <c r="S658" s="180"/>
      <c r="T658" s="180"/>
      <c r="U658" s="180"/>
      <c r="V658" s="180"/>
      <c r="W658" s="180"/>
      <c r="X658" s="180"/>
      <c r="Y658" s="180"/>
      <c r="Z658" s="180"/>
      <c r="AA658" s="180"/>
      <c r="AB658" s="180">
        <v>60427.54</v>
      </c>
      <c r="AC658" s="180">
        <v>73117.327999999994</v>
      </c>
      <c r="AD658" s="180">
        <v>8.3299999999999999E-2</v>
      </c>
      <c r="AE658" s="180">
        <v>0</v>
      </c>
      <c r="AF658" s="180">
        <v>8.3299999999999999E-2</v>
      </c>
      <c r="AG658" s="180">
        <v>0</v>
      </c>
      <c r="AH658" s="180">
        <v>5035.63</v>
      </c>
      <c r="AI658" s="180">
        <v>6093.11</v>
      </c>
      <c r="AJ658" s="180">
        <v>0</v>
      </c>
      <c r="AK658" s="180">
        <v>0</v>
      </c>
      <c r="AL658" s="180">
        <v>0</v>
      </c>
      <c r="AM658">
        <v>1</v>
      </c>
    </row>
    <row r="659" spans="1:39" x14ac:dyDescent="0.25">
      <c r="A659" s="180" t="s">
        <v>1834</v>
      </c>
      <c r="B659" s="180">
        <v>1</v>
      </c>
      <c r="C659" s="181">
        <v>46266</v>
      </c>
      <c r="D659" s="180" t="s">
        <v>1456</v>
      </c>
      <c r="E659" s="180">
        <v>10</v>
      </c>
      <c r="F659" s="180" t="s">
        <v>301</v>
      </c>
      <c r="G659" s="180" t="s">
        <v>1788</v>
      </c>
      <c r="H659" s="180">
        <v>11443</v>
      </c>
      <c r="I659" s="180" t="s">
        <v>1789</v>
      </c>
      <c r="J659" s="180">
        <v>1426</v>
      </c>
      <c r="K659" s="180" t="s">
        <v>1293</v>
      </c>
      <c r="L659" s="180" t="s">
        <v>1294</v>
      </c>
      <c r="M659" s="180"/>
      <c r="N659" s="180"/>
      <c r="O659" s="180"/>
      <c r="P659" s="180"/>
      <c r="Q659" s="180"/>
      <c r="R659" s="180"/>
      <c r="S659" s="180"/>
      <c r="T659" s="180"/>
      <c r="U659" s="180"/>
      <c r="V659" s="180"/>
      <c r="W659" s="180"/>
      <c r="X659" s="180"/>
      <c r="Y659" s="180"/>
      <c r="Z659" s="180"/>
      <c r="AA659" s="180"/>
      <c r="AB659" s="180">
        <v>87348.006999999998</v>
      </c>
      <c r="AC659" s="180">
        <v>107001.307</v>
      </c>
      <c r="AD659" s="180">
        <v>0.125</v>
      </c>
      <c r="AE659" s="180">
        <v>0</v>
      </c>
      <c r="AF659" s="180">
        <v>0.125</v>
      </c>
      <c r="AG659" s="180">
        <v>0</v>
      </c>
      <c r="AH659" s="180">
        <v>10918.5</v>
      </c>
      <c r="AI659" s="180">
        <v>13375.16</v>
      </c>
      <c r="AJ659" s="180">
        <v>1</v>
      </c>
      <c r="AK659" s="180">
        <v>0.13</v>
      </c>
      <c r="AL659" s="180">
        <v>0</v>
      </c>
      <c r="AM659">
        <v>1</v>
      </c>
    </row>
    <row r="660" spans="1:39" x14ac:dyDescent="0.25">
      <c r="A660" s="180" t="s">
        <v>1834</v>
      </c>
      <c r="B660" s="180">
        <v>1</v>
      </c>
      <c r="C660" s="181">
        <v>46266</v>
      </c>
      <c r="D660" s="180" t="s">
        <v>1456</v>
      </c>
      <c r="E660" s="180">
        <v>10</v>
      </c>
      <c r="F660" s="180" t="s">
        <v>301</v>
      </c>
      <c r="G660" s="180" t="s">
        <v>1295</v>
      </c>
      <c r="H660" s="180">
        <v>11506</v>
      </c>
      <c r="I660" s="180" t="s">
        <v>1296</v>
      </c>
      <c r="J660" s="180">
        <v>1414</v>
      </c>
      <c r="K660" s="180" t="s">
        <v>415</v>
      </c>
      <c r="L660" s="180" t="s">
        <v>416</v>
      </c>
      <c r="M660" s="180"/>
      <c r="N660" s="180"/>
      <c r="O660" s="180"/>
      <c r="P660" s="180"/>
      <c r="Q660" s="180"/>
      <c r="R660" s="180"/>
      <c r="S660" s="180"/>
      <c r="T660" s="180"/>
      <c r="U660" s="180"/>
      <c r="V660" s="180"/>
      <c r="W660" s="180"/>
      <c r="X660" s="180"/>
      <c r="Y660" s="180"/>
      <c r="Z660" s="180"/>
      <c r="AA660" s="180"/>
      <c r="AB660" s="180">
        <v>48813.77</v>
      </c>
      <c r="AC660" s="180">
        <v>59064.650999999998</v>
      </c>
      <c r="AD660" s="180">
        <v>8.3299999999999999E-2</v>
      </c>
      <c r="AE660" s="180">
        <v>0</v>
      </c>
      <c r="AF660" s="180">
        <v>8.3299999999999999E-2</v>
      </c>
      <c r="AG660" s="180">
        <v>0</v>
      </c>
      <c r="AH660" s="180">
        <v>4067.81</v>
      </c>
      <c r="AI660" s="180">
        <v>4922.05</v>
      </c>
      <c r="AJ660" s="180">
        <v>0</v>
      </c>
      <c r="AK660" s="180">
        <v>0</v>
      </c>
      <c r="AL660" s="180">
        <v>0</v>
      </c>
      <c r="AM660">
        <v>1</v>
      </c>
    </row>
    <row r="661" spans="1:39" x14ac:dyDescent="0.25">
      <c r="A661" s="180" t="s">
        <v>1834</v>
      </c>
      <c r="B661" s="180">
        <v>1</v>
      </c>
      <c r="C661" s="181">
        <v>46266</v>
      </c>
      <c r="D661" s="180" t="s">
        <v>1456</v>
      </c>
      <c r="E661" s="180">
        <v>10</v>
      </c>
      <c r="F661" s="180" t="s">
        <v>301</v>
      </c>
      <c r="G661" s="180" t="s">
        <v>1818</v>
      </c>
      <c r="H661" s="180">
        <v>11574</v>
      </c>
      <c r="I661" s="180" t="s">
        <v>1819</v>
      </c>
      <c r="J661" s="180"/>
      <c r="K661" s="180"/>
      <c r="L661" s="180"/>
      <c r="M661" s="180"/>
      <c r="N661" s="180"/>
      <c r="O661" s="180"/>
      <c r="P661" s="180"/>
      <c r="Q661" s="180"/>
      <c r="R661" s="180"/>
      <c r="S661" s="180"/>
      <c r="T661" s="180"/>
      <c r="U661" s="180"/>
      <c r="V661" s="180"/>
      <c r="W661" s="180"/>
      <c r="X661" s="180"/>
      <c r="Y661" s="180"/>
      <c r="Z661" s="180"/>
      <c r="AA661" s="180"/>
      <c r="AB661" s="180">
        <v>10152.892</v>
      </c>
      <c r="AC661" s="180">
        <v>12589.585999999999</v>
      </c>
      <c r="AD661" s="180">
        <v>1</v>
      </c>
      <c r="AE661" s="180">
        <v>0</v>
      </c>
      <c r="AF661" s="180">
        <v>1</v>
      </c>
      <c r="AG661" s="180">
        <v>0</v>
      </c>
      <c r="AH661" s="180">
        <v>10152.89</v>
      </c>
      <c r="AI661" s="180">
        <v>12589.59</v>
      </c>
      <c r="AJ661" s="180">
        <v>1</v>
      </c>
      <c r="AK661" s="180">
        <v>1</v>
      </c>
      <c r="AL661" s="180">
        <v>0</v>
      </c>
      <c r="AM661">
        <v>1</v>
      </c>
    </row>
    <row r="662" spans="1:39" x14ac:dyDescent="0.25">
      <c r="A662" s="180" t="s">
        <v>1834</v>
      </c>
      <c r="B662" s="180">
        <v>1</v>
      </c>
      <c r="C662" s="181">
        <v>46266</v>
      </c>
      <c r="D662" s="180" t="s">
        <v>1467</v>
      </c>
      <c r="E662" s="180">
        <v>11</v>
      </c>
      <c r="F662" s="180" t="s">
        <v>302</v>
      </c>
      <c r="G662" s="180" t="s">
        <v>1297</v>
      </c>
      <c r="H662" s="180">
        <v>163</v>
      </c>
      <c r="I662" s="180" t="s">
        <v>1298</v>
      </c>
      <c r="J662" s="180">
        <v>1439</v>
      </c>
      <c r="K662" s="180" t="s">
        <v>373</v>
      </c>
      <c r="L662" s="180" t="s">
        <v>374</v>
      </c>
      <c r="M662" s="180"/>
      <c r="N662" s="180"/>
      <c r="O662" s="180"/>
      <c r="P662" s="180"/>
      <c r="Q662" s="180"/>
      <c r="R662" s="180"/>
      <c r="S662" s="180"/>
      <c r="T662" s="180"/>
      <c r="U662" s="180"/>
      <c r="V662" s="180"/>
      <c r="W662" s="180"/>
      <c r="X662" s="180"/>
      <c r="Y662" s="180">
        <v>1376</v>
      </c>
      <c r="Z662" s="180" t="s">
        <v>363</v>
      </c>
      <c r="AA662" s="180" t="s">
        <v>364</v>
      </c>
      <c r="AB662" s="180">
        <v>1097448.912</v>
      </c>
      <c r="AC662" s="180">
        <v>1327913.1599999999</v>
      </c>
      <c r="AD662" s="180">
        <v>1.2500000000000001E-2</v>
      </c>
      <c r="AE662" s="180">
        <v>0</v>
      </c>
      <c r="AF662" s="180">
        <v>1.2500000000000001E-2</v>
      </c>
      <c r="AG662" s="180">
        <v>0</v>
      </c>
      <c r="AH662" s="180">
        <v>13718.11</v>
      </c>
      <c r="AI662" s="180">
        <v>16598.91</v>
      </c>
      <c r="AJ662" s="180">
        <v>1</v>
      </c>
      <c r="AK662" s="180">
        <v>0.01</v>
      </c>
      <c r="AL662" s="180">
        <v>0</v>
      </c>
      <c r="AM662">
        <v>1</v>
      </c>
    </row>
    <row r="663" spans="1:39" x14ac:dyDescent="0.25">
      <c r="A663" s="180" t="s">
        <v>1834</v>
      </c>
      <c r="B663" s="180">
        <v>1</v>
      </c>
      <c r="C663" s="181">
        <v>46266</v>
      </c>
      <c r="D663" s="180" t="s">
        <v>1467</v>
      </c>
      <c r="E663" s="180">
        <v>11</v>
      </c>
      <c r="F663" s="180" t="s">
        <v>302</v>
      </c>
      <c r="G663" s="180" t="s">
        <v>371</v>
      </c>
      <c r="H663" s="180">
        <v>164</v>
      </c>
      <c r="I663" s="180" t="s">
        <v>372</v>
      </c>
      <c r="J663" s="180">
        <v>1439</v>
      </c>
      <c r="K663" s="180" t="s">
        <v>373</v>
      </c>
      <c r="L663" s="180" t="s">
        <v>374</v>
      </c>
      <c r="M663" s="180"/>
      <c r="N663" s="180"/>
      <c r="O663" s="180"/>
      <c r="P663" s="180"/>
      <c r="Q663" s="180"/>
      <c r="R663" s="180"/>
      <c r="S663" s="180"/>
      <c r="T663" s="180"/>
      <c r="U663" s="180"/>
      <c r="V663" s="180"/>
      <c r="W663" s="180"/>
      <c r="X663" s="180"/>
      <c r="Y663" s="180">
        <v>1376</v>
      </c>
      <c r="Z663" s="180" t="s">
        <v>363</v>
      </c>
      <c r="AA663" s="180" t="s">
        <v>364</v>
      </c>
      <c r="AB663" s="180">
        <v>1097448.912</v>
      </c>
      <c r="AC663" s="180">
        <v>1327913.1599999999</v>
      </c>
      <c r="AD663" s="180">
        <v>1.2500000000000001E-2</v>
      </c>
      <c r="AE663" s="180">
        <v>0</v>
      </c>
      <c r="AF663" s="180">
        <v>1.2500000000000001E-2</v>
      </c>
      <c r="AG663" s="180">
        <v>0</v>
      </c>
      <c r="AH663" s="180">
        <v>13718.11</v>
      </c>
      <c r="AI663" s="180">
        <v>16598.91</v>
      </c>
      <c r="AJ663" s="180">
        <v>0</v>
      </c>
      <c r="AK663" s="180">
        <v>0</v>
      </c>
      <c r="AL663" s="180">
        <v>0</v>
      </c>
      <c r="AM663">
        <v>1</v>
      </c>
    </row>
    <row r="664" spans="1:39" x14ac:dyDescent="0.25">
      <c r="A664" s="180" t="s">
        <v>1834</v>
      </c>
      <c r="B664" s="180">
        <v>1</v>
      </c>
      <c r="C664" s="181">
        <v>46266</v>
      </c>
      <c r="D664" s="180" t="s">
        <v>1467</v>
      </c>
      <c r="E664" s="180">
        <v>11</v>
      </c>
      <c r="F664" s="180" t="s">
        <v>302</v>
      </c>
      <c r="G664" s="180" t="s">
        <v>409</v>
      </c>
      <c r="H664" s="180">
        <v>567</v>
      </c>
      <c r="I664" s="180" t="s">
        <v>410</v>
      </c>
      <c r="J664" s="180"/>
      <c r="K664" s="180"/>
      <c r="L664" s="180"/>
      <c r="M664" s="180"/>
      <c r="N664" s="180"/>
      <c r="O664" s="180"/>
      <c r="P664" s="180"/>
      <c r="Q664" s="180"/>
      <c r="R664" s="180"/>
      <c r="S664" s="180"/>
      <c r="T664" s="180"/>
      <c r="U664" s="180"/>
      <c r="V664" s="180"/>
      <c r="W664" s="180"/>
      <c r="X664" s="180"/>
      <c r="Y664" s="180">
        <v>1374</v>
      </c>
      <c r="Z664" s="180" t="s">
        <v>379</v>
      </c>
      <c r="AA664" s="180" t="s">
        <v>380</v>
      </c>
      <c r="AB664" s="180">
        <v>144342.45000000001</v>
      </c>
      <c r="AC664" s="180">
        <v>174654.35399999999</v>
      </c>
      <c r="AD664" s="180">
        <v>3.1300000000000001E-2</v>
      </c>
      <c r="AE664" s="180">
        <v>0</v>
      </c>
      <c r="AF664" s="180">
        <v>3.1300000000000001E-2</v>
      </c>
      <c r="AG664" s="180">
        <v>0</v>
      </c>
      <c r="AH664" s="180">
        <v>4510.7</v>
      </c>
      <c r="AI664" s="180">
        <v>5457.95</v>
      </c>
      <c r="AJ664" s="180">
        <v>0</v>
      </c>
      <c r="AK664" s="180">
        <v>0</v>
      </c>
      <c r="AL664" s="180">
        <v>0</v>
      </c>
      <c r="AM664">
        <v>1</v>
      </c>
    </row>
    <row r="665" spans="1:39" x14ac:dyDescent="0.25">
      <c r="A665" s="180" t="s">
        <v>1834</v>
      </c>
      <c r="B665" s="180">
        <v>1</v>
      </c>
      <c r="C665" s="181">
        <v>46266</v>
      </c>
      <c r="D665" s="180" t="s">
        <v>1467</v>
      </c>
      <c r="E665" s="180">
        <v>11</v>
      </c>
      <c r="F665" s="180" t="s">
        <v>302</v>
      </c>
      <c r="G665" s="180" t="s">
        <v>413</v>
      </c>
      <c r="H665" s="180">
        <v>653</v>
      </c>
      <c r="I665" s="180" t="s">
        <v>414</v>
      </c>
      <c r="J665" s="180">
        <v>1414</v>
      </c>
      <c r="K665" s="180" t="s">
        <v>415</v>
      </c>
      <c r="L665" s="180" t="s">
        <v>416</v>
      </c>
      <c r="M665" s="180"/>
      <c r="N665" s="180"/>
      <c r="O665" s="180"/>
      <c r="P665" s="180">
        <v>1072</v>
      </c>
      <c r="Q665" s="180" t="s">
        <v>417</v>
      </c>
      <c r="R665" s="180" t="s">
        <v>418</v>
      </c>
      <c r="S665" s="180"/>
      <c r="T665" s="180"/>
      <c r="U665" s="180"/>
      <c r="V665" s="180"/>
      <c r="W665" s="180"/>
      <c r="X665" s="180"/>
      <c r="Y665" s="180">
        <v>1374</v>
      </c>
      <c r="Z665" s="180" t="s">
        <v>379</v>
      </c>
      <c r="AA665" s="180" t="s">
        <v>380</v>
      </c>
      <c r="AB665" s="180">
        <v>45251.135999999999</v>
      </c>
      <c r="AC665" s="180">
        <v>54753.877999999997</v>
      </c>
      <c r="AD665" s="180">
        <v>0.2</v>
      </c>
      <c r="AE665" s="180">
        <v>0</v>
      </c>
      <c r="AF665" s="180">
        <v>0.2</v>
      </c>
      <c r="AG665" s="180">
        <v>0</v>
      </c>
      <c r="AH665" s="180">
        <v>9050.23</v>
      </c>
      <c r="AI665" s="180">
        <v>10950.78</v>
      </c>
      <c r="AJ665" s="180">
        <v>1</v>
      </c>
      <c r="AK665" s="180">
        <v>0.2</v>
      </c>
      <c r="AL665" s="180">
        <v>0</v>
      </c>
      <c r="AM665">
        <v>1</v>
      </c>
    </row>
    <row r="666" spans="1:39" x14ac:dyDescent="0.25">
      <c r="A666" s="180" t="s">
        <v>1834</v>
      </c>
      <c r="B666" s="180">
        <v>1</v>
      </c>
      <c r="C666" s="181">
        <v>46266</v>
      </c>
      <c r="D666" s="180" t="s">
        <v>1467</v>
      </c>
      <c r="E666" s="180">
        <v>11</v>
      </c>
      <c r="F666" s="180" t="s">
        <v>302</v>
      </c>
      <c r="G666" s="180" t="s">
        <v>453</v>
      </c>
      <c r="H666" s="180">
        <v>1118</v>
      </c>
      <c r="I666" s="180" t="s">
        <v>454</v>
      </c>
      <c r="J666" s="180"/>
      <c r="K666" s="180"/>
      <c r="L666" s="180"/>
      <c r="M666" s="180"/>
      <c r="N666" s="180"/>
      <c r="O666" s="180"/>
      <c r="P666" s="180">
        <v>1335</v>
      </c>
      <c r="Q666" s="180" t="s">
        <v>455</v>
      </c>
      <c r="R666" s="180" t="s">
        <v>456</v>
      </c>
      <c r="S666" s="180"/>
      <c r="T666" s="180"/>
      <c r="U666" s="180"/>
      <c r="V666" s="180"/>
      <c r="W666" s="180"/>
      <c r="X666" s="180"/>
      <c r="Y666" s="180">
        <v>1373</v>
      </c>
      <c r="Z666" s="180" t="s">
        <v>429</v>
      </c>
      <c r="AA666" s="180" t="s">
        <v>430</v>
      </c>
      <c r="AB666" s="180">
        <v>15866.81</v>
      </c>
      <c r="AC666" s="180">
        <v>19674.847000000002</v>
      </c>
      <c r="AD666" s="180">
        <v>0.5</v>
      </c>
      <c r="AE666" s="180">
        <v>0</v>
      </c>
      <c r="AF666" s="180">
        <v>0.5</v>
      </c>
      <c r="AG666" s="180">
        <v>0</v>
      </c>
      <c r="AH666" s="180">
        <v>7933.41</v>
      </c>
      <c r="AI666" s="180">
        <v>9837.42</v>
      </c>
      <c r="AJ666" s="180">
        <v>0</v>
      </c>
      <c r="AK666" s="180">
        <v>0</v>
      </c>
      <c r="AL666" s="180">
        <v>0</v>
      </c>
      <c r="AM666">
        <v>1</v>
      </c>
    </row>
    <row r="667" spans="1:39" x14ac:dyDescent="0.25">
      <c r="A667" s="180" t="s">
        <v>1834</v>
      </c>
      <c r="B667" s="180">
        <v>1</v>
      </c>
      <c r="C667" s="181">
        <v>46266</v>
      </c>
      <c r="D667" s="180" t="s">
        <v>1467</v>
      </c>
      <c r="E667" s="180">
        <v>11</v>
      </c>
      <c r="F667" s="180" t="s">
        <v>302</v>
      </c>
      <c r="G667" s="180" t="s">
        <v>995</v>
      </c>
      <c r="H667" s="180">
        <v>1345</v>
      </c>
      <c r="I667" s="180" t="s">
        <v>996</v>
      </c>
      <c r="J667" s="180"/>
      <c r="K667" s="180"/>
      <c r="L667" s="180"/>
      <c r="M667" s="180"/>
      <c r="N667" s="180"/>
      <c r="O667" s="180"/>
      <c r="P667" s="180"/>
      <c r="Q667" s="180"/>
      <c r="R667" s="180"/>
      <c r="S667" s="180"/>
      <c r="T667" s="180"/>
      <c r="U667" s="180"/>
      <c r="V667" s="180"/>
      <c r="W667" s="180"/>
      <c r="X667" s="180"/>
      <c r="Y667" s="180">
        <v>1372</v>
      </c>
      <c r="Z667" s="180" t="s">
        <v>389</v>
      </c>
      <c r="AA667" s="180" t="s">
        <v>390</v>
      </c>
      <c r="AB667" s="180">
        <v>251257.17800000001</v>
      </c>
      <c r="AC667" s="180">
        <v>304021.19</v>
      </c>
      <c r="AD667" s="180">
        <v>8.3299999999999999E-2</v>
      </c>
      <c r="AE667" s="180">
        <v>0</v>
      </c>
      <c r="AF667" s="180">
        <v>8.3299999999999999E-2</v>
      </c>
      <c r="AG667" s="180">
        <v>0</v>
      </c>
      <c r="AH667" s="180">
        <v>20938.099999999999</v>
      </c>
      <c r="AI667" s="180">
        <v>25335.1</v>
      </c>
      <c r="AJ667" s="180">
        <v>0</v>
      </c>
      <c r="AK667" s="180">
        <v>0</v>
      </c>
      <c r="AL667" s="180">
        <v>0</v>
      </c>
      <c r="AM667">
        <v>1</v>
      </c>
    </row>
    <row r="668" spans="1:39" x14ac:dyDescent="0.25">
      <c r="A668" s="180" t="s">
        <v>1834</v>
      </c>
      <c r="B668" s="180">
        <v>1</v>
      </c>
      <c r="C668" s="181">
        <v>46266</v>
      </c>
      <c r="D668" s="180" t="s">
        <v>1467</v>
      </c>
      <c r="E668" s="180">
        <v>11</v>
      </c>
      <c r="F668" s="180" t="s">
        <v>302</v>
      </c>
      <c r="G668" s="180" t="s">
        <v>469</v>
      </c>
      <c r="H668" s="180">
        <v>1352</v>
      </c>
      <c r="I668" s="180" t="s">
        <v>470</v>
      </c>
      <c r="J668" s="180"/>
      <c r="K668" s="180"/>
      <c r="L668" s="180"/>
      <c r="M668" s="180"/>
      <c r="N668" s="180"/>
      <c r="O668" s="180"/>
      <c r="P668" s="180"/>
      <c r="Q668" s="180"/>
      <c r="R668" s="180"/>
      <c r="S668" s="180"/>
      <c r="T668" s="180"/>
      <c r="U668" s="180"/>
      <c r="V668" s="180"/>
      <c r="W668" s="180"/>
      <c r="X668" s="180"/>
      <c r="Y668" s="180">
        <v>1372</v>
      </c>
      <c r="Z668" s="180" t="s">
        <v>389</v>
      </c>
      <c r="AA668" s="180" t="s">
        <v>390</v>
      </c>
      <c r="AB668" s="180">
        <v>227385.21900000001</v>
      </c>
      <c r="AC668" s="180">
        <v>278684.73599999998</v>
      </c>
      <c r="AD668" s="180">
        <v>0.16669999999999999</v>
      </c>
      <c r="AE668" s="180">
        <v>0</v>
      </c>
      <c r="AF668" s="180">
        <v>0.16669999999999999</v>
      </c>
      <c r="AG668" s="180">
        <v>0</v>
      </c>
      <c r="AH668" s="180">
        <v>37897.54</v>
      </c>
      <c r="AI668" s="180">
        <v>46447.46</v>
      </c>
      <c r="AJ668" s="180">
        <v>1</v>
      </c>
      <c r="AK668" s="180">
        <v>0.17</v>
      </c>
      <c r="AL668" s="180">
        <v>0</v>
      </c>
      <c r="AM668">
        <v>1</v>
      </c>
    </row>
    <row r="669" spans="1:39" x14ac:dyDescent="0.25">
      <c r="A669" s="180" t="s">
        <v>1834</v>
      </c>
      <c r="B669" s="180">
        <v>1</v>
      </c>
      <c r="C669" s="181">
        <v>46266</v>
      </c>
      <c r="D669" s="180" t="s">
        <v>1467</v>
      </c>
      <c r="E669" s="180">
        <v>11</v>
      </c>
      <c r="F669" s="180" t="s">
        <v>302</v>
      </c>
      <c r="G669" s="180" t="s">
        <v>1111</v>
      </c>
      <c r="H669" s="180">
        <v>1512</v>
      </c>
      <c r="I669" s="180" t="s">
        <v>1112</v>
      </c>
      <c r="J669" s="180">
        <v>1414</v>
      </c>
      <c r="K669" s="180" t="s">
        <v>415</v>
      </c>
      <c r="L669" s="180" t="s">
        <v>416</v>
      </c>
      <c r="M669" s="180"/>
      <c r="N669" s="180"/>
      <c r="O669" s="180"/>
      <c r="P669" s="180">
        <v>1071</v>
      </c>
      <c r="Q669" s="180" t="s">
        <v>987</v>
      </c>
      <c r="R669" s="180" t="s">
        <v>988</v>
      </c>
      <c r="S669" s="180"/>
      <c r="T669" s="180"/>
      <c r="U669" s="180"/>
      <c r="V669" s="180"/>
      <c r="W669" s="180"/>
      <c r="X669" s="180"/>
      <c r="Y669" s="180">
        <v>1374</v>
      </c>
      <c r="Z669" s="180" t="s">
        <v>379</v>
      </c>
      <c r="AA669" s="180" t="s">
        <v>380</v>
      </c>
      <c r="AB669" s="180">
        <v>42752.521000000001</v>
      </c>
      <c r="AC669" s="180">
        <v>51730.55</v>
      </c>
      <c r="AD669" s="180">
        <v>0.33329999999999999</v>
      </c>
      <c r="AE669" s="180">
        <v>0</v>
      </c>
      <c r="AF669" s="180">
        <v>0.33329999999999999</v>
      </c>
      <c r="AG669" s="180">
        <v>0</v>
      </c>
      <c r="AH669" s="180">
        <v>14250.84</v>
      </c>
      <c r="AI669" s="180">
        <v>17243.52</v>
      </c>
      <c r="AJ669" s="180">
        <v>0</v>
      </c>
      <c r="AK669" s="180">
        <v>0</v>
      </c>
      <c r="AL669" s="180">
        <v>0</v>
      </c>
      <c r="AM669">
        <v>1</v>
      </c>
    </row>
    <row r="670" spans="1:39" x14ac:dyDescent="0.25">
      <c r="A670" s="180" t="s">
        <v>1834</v>
      </c>
      <c r="B670" s="180">
        <v>1</v>
      </c>
      <c r="C670" s="181">
        <v>46266</v>
      </c>
      <c r="D670" s="180" t="s">
        <v>1467</v>
      </c>
      <c r="E670" s="180">
        <v>11</v>
      </c>
      <c r="F670" s="180" t="s">
        <v>302</v>
      </c>
      <c r="G670" s="180" t="s">
        <v>1113</v>
      </c>
      <c r="H670" s="180">
        <v>1513</v>
      </c>
      <c r="I670" s="180" t="s">
        <v>1114</v>
      </c>
      <c r="J670" s="180">
        <v>1414</v>
      </c>
      <c r="K670" s="180" t="s">
        <v>415</v>
      </c>
      <c r="L670" s="180" t="s">
        <v>416</v>
      </c>
      <c r="M670" s="180"/>
      <c r="N670" s="180"/>
      <c r="O670" s="180"/>
      <c r="P670" s="180">
        <v>1071</v>
      </c>
      <c r="Q670" s="180" t="s">
        <v>987</v>
      </c>
      <c r="R670" s="180" t="s">
        <v>988</v>
      </c>
      <c r="S670" s="180"/>
      <c r="T670" s="180"/>
      <c r="U670" s="180"/>
      <c r="V670" s="180"/>
      <c r="W670" s="180"/>
      <c r="X670" s="180"/>
      <c r="Y670" s="180">
        <v>1374</v>
      </c>
      <c r="Z670" s="180" t="s">
        <v>379</v>
      </c>
      <c r="AA670" s="180" t="s">
        <v>380</v>
      </c>
      <c r="AB670" s="180">
        <v>42752.521000000001</v>
      </c>
      <c r="AC670" s="180">
        <v>51730.55</v>
      </c>
      <c r="AD670" s="180">
        <v>0.66669999999999996</v>
      </c>
      <c r="AE670" s="180">
        <v>0</v>
      </c>
      <c r="AF670" s="180">
        <v>0.66669999999999996</v>
      </c>
      <c r="AG670" s="180">
        <v>0</v>
      </c>
      <c r="AH670" s="180">
        <v>28501.68</v>
      </c>
      <c r="AI670" s="180">
        <v>34487.03</v>
      </c>
      <c r="AJ670" s="180">
        <v>1</v>
      </c>
      <c r="AK670" s="180">
        <v>0.67</v>
      </c>
      <c r="AL670" s="180">
        <v>0</v>
      </c>
      <c r="AM670">
        <v>1</v>
      </c>
    </row>
    <row r="671" spans="1:39" x14ac:dyDescent="0.25">
      <c r="A671" s="180" t="s">
        <v>1834</v>
      </c>
      <c r="B671" s="180">
        <v>1</v>
      </c>
      <c r="C671" s="181">
        <v>46266</v>
      </c>
      <c r="D671" s="180" t="s">
        <v>1467</v>
      </c>
      <c r="E671" s="180">
        <v>11</v>
      </c>
      <c r="F671" s="180" t="s">
        <v>302</v>
      </c>
      <c r="G671" s="180" t="s">
        <v>487</v>
      </c>
      <c r="H671" s="180">
        <v>1641</v>
      </c>
      <c r="I671" s="180" t="s">
        <v>488</v>
      </c>
      <c r="J671" s="180">
        <v>1064</v>
      </c>
      <c r="K671" s="180" t="s">
        <v>489</v>
      </c>
      <c r="L671" s="180" t="s">
        <v>490</v>
      </c>
      <c r="M671" s="180"/>
      <c r="N671" s="180"/>
      <c r="O671" s="180"/>
      <c r="P671" s="180">
        <v>1066</v>
      </c>
      <c r="Q671" s="180" t="s">
        <v>491</v>
      </c>
      <c r="R671" s="180" t="s">
        <v>492</v>
      </c>
      <c r="S671" s="180"/>
      <c r="T671" s="180"/>
      <c r="U671" s="180"/>
      <c r="V671" s="180"/>
      <c r="W671" s="180"/>
      <c r="X671" s="180"/>
      <c r="Y671" s="180">
        <v>1373</v>
      </c>
      <c r="Z671" s="180" t="s">
        <v>429</v>
      </c>
      <c r="AA671" s="180" t="s">
        <v>430</v>
      </c>
      <c r="AB671" s="180">
        <v>17013.120999999999</v>
      </c>
      <c r="AC671" s="180">
        <v>20782.713</v>
      </c>
      <c r="AD671" s="180">
        <v>2.5</v>
      </c>
      <c r="AE671" s="180">
        <v>0.05</v>
      </c>
      <c r="AF671" s="180">
        <v>2.5499999999999998</v>
      </c>
      <c r="AG671" s="180">
        <v>0</v>
      </c>
      <c r="AH671" s="180">
        <v>43383.46</v>
      </c>
      <c r="AI671" s="180">
        <v>52995.92</v>
      </c>
      <c r="AJ671" s="180">
        <v>0</v>
      </c>
      <c r="AK671" s="180">
        <v>0</v>
      </c>
      <c r="AL671" s="180">
        <v>0</v>
      </c>
      <c r="AM671">
        <v>1</v>
      </c>
    </row>
    <row r="672" spans="1:39" x14ac:dyDescent="0.25">
      <c r="A672" s="180" t="s">
        <v>1834</v>
      </c>
      <c r="B672" s="180">
        <v>1</v>
      </c>
      <c r="C672" s="181">
        <v>46266</v>
      </c>
      <c r="D672" s="180" t="s">
        <v>1467</v>
      </c>
      <c r="E672" s="180">
        <v>11</v>
      </c>
      <c r="F672" s="180" t="s">
        <v>302</v>
      </c>
      <c r="G672" s="180" t="s">
        <v>503</v>
      </c>
      <c r="H672" s="180">
        <v>1696</v>
      </c>
      <c r="I672" s="180" t="s">
        <v>504</v>
      </c>
      <c r="J672" s="180">
        <v>1460</v>
      </c>
      <c r="K672" s="180" t="s">
        <v>505</v>
      </c>
      <c r="L672" s="180" t="s">
        <v>506</v>
      </c>
      <c r="M672" s="180"/>
      <c r="N672" s="180"/>
      <c r="O672" s="180"/>
      <c r="P672" s="180"/>
      <c r="Q672" s="180"/>
      <c r="R672" s="180"/>
      <c r="S672" s="180"/>
      <c r="T672" s="180"/>
      <c r="U672" s="180"/>
      <c r="V672" s="180"/>
      <c r="W672" s="180"/>
      <c r="X672" s="180"/>
      <c r="Y672" s="180">
        <v>1369</v>
      </c>
      <c r="Z672" s="180" t="s">
        <v>397</v>
      </c>
      <c r="AA672" s="180" t="s">
        <v>398</v>
      </c>
      <c r="AB672" s="180">
        <v>65422.81</v>
      </c>
      <c r="AC672" s="180">
        <v>79161.607999999993</v>
      </c>
      <c r="AD672" s="180">
        <v>-0.1042</v>
      </c>
      <c r="AE672" s="180">
        <v>0</v>
      </c>
      <c r="AF672" s="180">
        <v>-0.1042</v>
      </c>
      <c r="AG672" s="180">
        <v>0</v>
      </c>
      <c r="AH672" s="180">
        <v>-6814.88</v>
      </c>
      <c r="AI672" s="180">
        <v>-8246</v>
      </c>
      <c r="AJ672" s="180">
        <v>1</v>
      </c>
      <c r="AK672" s="180">
        <v>-0.1</v>
      </c>
      <c r="AL672" s="180">
        <v>0</v>
      </c>
      <c r="AM672">
        <v>1</v>
      </c>
    </row>
    <row r="673" spans="1:39" x14ac:dyDescent="0.25">
      <c r="A673" s="180" t="s">
        <v>1834</v>
      </c>
      <c r="B673" s="180">
        <v>1</v>
      </c>
      <c r="C673" s="181">
        <v>46266</v>
      </c>
      <c r="D673" s="180" t="s">
        <v>1467</v>
      </c>
      <c r="E673" s="180">
        <v>11</v>
      </c>
      <c r="F673" s="180" t="s">
        <v>302</v>
      </c>
      <c r="G673" s="180" t="s">
        <v>531</v>
      </c>
      <c r="H673" s="180">
        <v>1942</v>
      </c>
      <c r="I673" s="180" t="s">
        <v>532</v>
      </c>
      <c r="J673" s="180">
        <v>1425</v>
      </c>
      <c r="K673" s="180" t="s">
        <v>527</v>
      </c>
      <c r="L673" s="180" t="s">
        <v>528</v>
      </c>
      <c r="M673" s="180"/>
      <c r="N673" s="180"/>
      <c r="O673" s="180"/>
      <c r="P673" s="180">
        <v>1277</v>
      </c>
      <c r="Q673" s="180" t="s">
        <v>529</v>
      </c>
      <c r="R673" s="180" t="s">
        <v>530</v>
      </c>
      <c r="S673" s="180"/>
      <c r="T673" s="180"/>
      <c r="U673" s="180"/>
      <c r="V673" s="180"/>
      <c r="W673" s="180"/>
      <c r="X673" s="180"/>
      <c r="Y673" s="180">
        <v>1374</v>
      </c>
      <c r="Z673" s="180" t="s">
        <v>379</v>
      </c>
      <c r="AA673" s="180" t="s">
        <v>380</v>
      </c>
      <c r="AB673" s="180">
        <v>61477.214999999997</v>
      </c>
      <c r="AC673" s="180">
        <v>74387.426999999996</v>
      </c>
      <c r="AD673" s="180">
        <v>0.16669999999999999</v>
      </c>
      <c r="AE673" s="180">
        <v>0</v>
      </c>
      <c r="AF673" s="180">
        <v>0.16669999999999999</v>
      </c>
      <c r="AG673" s="180">
        <v>0</v>
      </c>
      <c r="AH673" s="180">
        <v>10246.200000000001</v>
      </c>
      <c r="AI673" s="180">
        <v>12397.9</v>
      </c>
      <c r="AJ673" s="180">
        <v>0</v>
      </c>
      <c r="AK673" s="180">
        <v>0</v>
      </c>
      <c r="AL673" s="180">
        <v>0</v>
      </c>
      <c r="AM673">
        <v>1</v>
      </c>
    </row>
    <row r="674" spans="1:39" x14ac:dyDescent="0.25">
      <c r="A674" s="180" t="s">
        <v>1834</v>
      </c>
      <c r="B674" s="180">
        <v>1</v>
      </c>
      <c r="C674" s="181">
        <v>46266</v>
      </c>
      <c r="D674" s="180" t="s">
        <v>1467</v>
      </c>
      <c r="E674" s="180">
        <v>11</v>
      </c>
      <c r="F674" s="180" t="s">
        <v>302</v>
      </c>
      <c r="G674" s="180" t="s">
        <v>1125</v>
      </c>
      <c r="H674" s="180">
        <v>1943</v>
      </c>
      <c r="I674" s="180" t="s">
        <v>1126</v>
      </c>
      <c r="J674" s="180">
        <v>1425</v>
      </c>
      <c r="K674" s="180" t="s">
        <v>527</v>
      </c>
      <c r="L674" s="180" t="s">
        <v>528</v>
      </c>
      <c r="M674" s="180"/>
      <c r="N674" s="180"/>
      <c r="O674" s="180"/>
      <c r="P674" s="180">
        <v>1277</v>
      </c>
      <c r="Q674" s="180" t="s">
        <v>529</v>
      </c>
      <c r="R674" s="180" t="s">
        <v>530</v>
      </c>
      <c r="S674" s="180"/>
      <c r="T674" s="180"/>
      <c r="U674" s="180"/>
      <c r="V674" s="180"/>
      <c r="W674" s="180"/>
      <c r="X674" s="180"/>
      <c r="Y674" s="180">
        <v>1374</v>
      </c>
      <c r="Z674" s="180" t="s">
        <v>379</v>
      </c>
      <c r="AA674" s="180" t="s">
        <v>380</v>
      </c>
      <c r="AB674" s="180">
        <v>37578.589</v>
      </c>
      <c r="AC674" s="180">
        <v>45470.095000000001</v>
      </c>
      <c r="AD674" s="180">
        <v>8.3299999999999999E-2</v>
      </c>
      <c r="AE674" s="180">
        <v>0</v>
      </c>
      <c r="AF674" s="180">
        <v>8.3299999999999999E-2</v>
      </c>
      <c r="AG674" s="180">
        <v>0</v>
      </c>
      <c r="AH674" s="180">
        <v>3131.55</v>
      </c>
      <c r="AI674" s="180">
        <v>3789.17</v>
      </c>
      <c r="AJ674" s="180">
        <v>0</v>
      </c>
      <c r="AK674" s="180">
        <v>0</v>
      </c>
      <c r="AL674" s="180">
        <v>0</v>
      </c>
      <c r="AM674">
        <v>1</v>
      </c>
    </row>
    <row r="675" spans="1:39" x14ac:dyDescent="0.25">
      <c r="A675" s="180" t="s">
        <v>1834</v>
      </c>
      <c r="B675" s="180">
        <v>1</v>
      </c>
      <c r="C675" s="181">
        <v>46266</v>
      </c>
      <c r="D675" s="180" t="s">
        <v>1467</v>
      </c>
      <c r="E675" s="180">
        <v>11</v>
      </c>
      <c r="F675" s="180" t="s">
        <v>302</v>
      </c>
      <c r="G675" s="180" t="s">
        <v>547</v>
      </c>
      <c r="H675" s="180">
        <v>2339</v>
      </c>
      <c r="I675" s="180" t="s">
        <v>548</v>
      </c>
      <c r="J675" s="180"/>
      <c r="K675" s="180"/>
      <c r="L675" s="180"/>
      <c r="M675" s="180"/>
      <c r="N675" s="180"/>
      <c r="O675" s="180"/>
      <c r="P675" s="180">
        <v>1086</v>
      </c>
      <c r="Q675" s="180" t="s">
        <v>545</v>
      </c>
      <c r="R675" s="180" t="s">
        <v>546</v>
      </c>
      <c r="S675" s="180"/>
      <c r="T675" s="180"/>
      <c r="U675" s="180"/>
      <c r="V675" s="180"/>
      <c r="W675" s="180"/>
      <c r="X675" s="180"/>
      <c r="Y675" s="180">
        <v>1373</v>
      </c>
      <c r="Z675" s="180" t="s">
        <v>429</v>
      </c>
      <c r="AA675" s="180" t="s">
        <v>430</v>
      </c>
      <c r="AB675" s="180">
        <v>25595.748</v>
      </c>
      <c r="AC675" s="180">
        <v>31508.957999999999</v>
      </c>
      <c r="AD675" s="180">
        <v>1.3332999999999999</v>
      </c>
      <c r="AE675" s="180">
        <v>6.6699999999999995E-2</v>
      </c>
      <c r="AF675" s="180">
        <v>1.4</v>
      </c>
      <c r="AG675" s="180">
        <v>0</v>
      </c>
      <c r="AH675" s="180">
        <v>35834.050000000003</v>
      </c>
      <c r="AI675" s="180">
        <v>44112.54</v>
      </c>
      <c r="AJ675" s="180">
        <v>0</v>
      </c>
      <c r="AK675" s="180">
        <v>0</v>
      </c>
      <c r="AL675" s="180">
        <v>0</v>
      </c>
      <c r="AM675">
        <v>1</v>
      </c>
    </row>
    <row r="676" spans="1:39" x14ac:dyDescent="0.25">
      <c r="A676" s="180" t="s">
        <v>1834</v>
      </c>
      <c r="B676" s="180">
        <v>1</v>
      </c>
      <c r="C676" s="181">
        <v>46266</v>
      </c>
      <c r="D676" s="180" t="s">
        <v>1467</v>
      </c>
      <c r="E676" s="180">
        <v>11</v>
      </c>
      <c r="F676" s="180" t="s">
        <v>302</v>
      </c>
      <c r="G676" s="180" t="s">
        <v>553</v>
      </c>
      <c r="H676" s="180">
        <v>3063</v>
      </c>
      <c r="I676" s="180" t="s">
        <v>554</v>
      </c>
      <c r="J676" s="180">
        <v>1414</v>
      </c>
      <c r="K676" s="180" t="s">
        <v>415</v>
      </c>
      <c r="L676" s="180" t="s">
        <v>416</v>
      </c>
      <c r="M676" s="180"/>
      <c r="N676" s="180"/>
      <c r="O676" s="180"/>
      <c r="P676" s="180"/>
      <c r="Q676" s="180"/>
      <c r="R676" s="180"/>
      <c r="S676" s="180"/>
      <c r="T676" s="180"/>
      <c r="U676" s="180"/>
      <c r="V676" s="180"/>
      <c r="W676" s="180"/>
      <c r="X676" s="180"/>
      <c r="Y676" s="180">
        <v>1374</v>
      </c>
      <c r="Z676" s="180" t="s">
        <v>379</v>
      </c>
      <c r="AA676" s="180" t="s">
        <v>380</v>
      </c>
      <c r="AB676" s="180">
        <v>28844.626</v>
      </c>
      <c r="AC676" s="180">
        <v>34901.998</v>
      </c>
      <c r="AD676" s="180">
        <v>0.75</v>
      </c>
      <c r="AE676" s="180">
        <v>0</v>
      </c>
      <c r="AF676" s="180">
        <v>0.75</v>
      </c>
      <c r="AG676" s="180">
        <v>0</v>
      </c>
      <c r="AH676" s="180">
        <v>21633.47</v>
      </c>
      <c r="AI676" s="180">
        <v>26176.5</v>
      </c>
      <c r="AJ676" s="180">
        <v>0</v>
      </c>
      <c r="AK676" s="180">
        <v>0</v>
      </c>
      <c r="AL676" s="180">
        <v>0</v>
      </c>
      <c r="AM676">
        <v>1</v>
      </c>
    </row>
    <row r="677" spans="1:39" x14ac:dyDescent="0.25">
      <c r="A677" s="180" t="s">
        <v>1834</v>
      </c>
      <c r="B677" s="180">
        <v>1</v>
      </c>
      <c r="C677" s="181">
        <v>46266</v>
      </c>
      <c r="D677" s="180" t="s">
        <v>1467</v>
      </c>
      <c r="E677" s="180">
        <v>11</v>
      </c>
      <c r="F677" s="180" t="s">
        <v>302</v>
      </c>
      <c r="G677" s="180" t="s">
        <v>1137</v>
      </c>
      <c r="H677" s="180">
        <v>3197</v>
      </c>
      <c r="I677" s="180" t="s">
        <v>1138</v>
      </c>
      <c r="J677" s="180">
        <v>1420</v>
      </c>
      <c r="K677" s="180" t="s">
        <v>611</v>
      </c>
      <c r="L677" s="180" t="s">
        <v>612</v>
      </c>
      <c r="M677" s="180"/>
      <c r="N677" s="180"/>
      <c r="O677" s="180"/>
      <c r="P677" s="180"/>
      <c r="Q677" s="180"/>
      <c r="R677" s="180"/>
      <c r="S677" s="180"/>
      <c r="T677" s="180"/>
      <c r="U677" s="180"/>
      <c r="V677" s="180"/>
      <c r="W677" s="180"/>
      <c r="X677" s="180"/>
      <c r="Y677" s="180">
        <v>1369</v>
      </c>
      <c r="Z677" s="180" t="s">
        <v>397</v>
      </c>
      <c r="AA677" s="180" t="s">
        <v>398</v>
      </c>
      <c r="AB677" s="180">
        <v>16136.76</v>
      </c>
      <c r="AC677" s="180">
        <v>20009.581999999999</v>
      </c>
      <c r="AD677" s="180">
        <v>0.25</v>
      </c>
      <c r="AE677" s="180">
        <v>0</v>
      </c>
      <c r="AF677" s="180">
        <v>0.25</v>
      </c>
      <c r="AG677" s="180">
        <v>0</v>
      </c>
      <c r="AH677" s="180">
        <v>4034.19</v>
      </c>
      <c r="AI677" s="180">
        <v>5002.3999999999996</v>
      </c>
      <c r="AJ677" s="180">
        <v>0</v>
      </c>
      <c r="AK677" s="180">
        <v>0</v>
      </c>
      <c r="AL677" s="180">
        <v>0</v>
      </c>
      <c r="AM677">
        <v>1</v>
      </c>
    </row>
    <row r="678" spans="1:39" x14ac:dyDescent="0.25">
      <c r="A678" s="180" t="s">
        <v>1834</v>
      </c>
      <c r="B678" s="180">
        <v>1</v>
      </c>
      <c r="C678" s="181">
        <v>46266</v>
      </c>
      <c r="D678" s="180" t="s">
        <v>1467</v>
      </c>
      <c r="E678" s="180">
        <v>11</v>
      </c>
      <c r="F678" s="180" t="s">
        <v>302</v>
      </c>
      <c r="G678" s="180" t="s">
        <v>561</v>
      </c>
      <c r="H678" s="180">
        <v>3237</v>
      </c>
      <c r="I678" s="180" t="s">
        <v>562</v>
      </c>
      <c r="J678" s="180">
        <v>1477</v>
      </c>
      <c r="K678" s="180" t="s">
        <v>555</v>
      </c>
      <c r="L678" s="180" t="s">
        <v>556</v>
      </c>
      <c r="M678" s="180"/>
      <c r="N678" s="180"/>
      <c r="O678" s="180"/>
      <c r="P678" s="180">
        <v>1093</v>
      </c>
      <c r="Q678" s="180" t="s">
        <v>563</v>
      </c>
      <c r="R678" s="180" t="s">
        <v>564</v>
      </c>
      <c r="S678" s="180"/>
      <c r="T678" s="180"/>
      <c r="U678" s="180"/>
      <c r="V678" s="180"/>
      <c r="W678" s="180"/>
      <c r="X678" s="180"/>
      <c r="Y678" s="180">
        <v>1373</v>
      </c>
      <c r="Z678" s="180" t="s">
        <v>429</v>
      </c>
      <c r="AA678" s="180" t="s">
        <v>430</v>
      </c>
      <c r="AB678" s="180">
        <v>100899.889</v>
      </c>
      <c r="AC678" s="180">
        <v>123610.075</v>
      </c>
      <c r="AD678" s="180">
        <v>0.33329999999999999</v>
      </c>
      <c r="AE678" s="180">
        <v>0</v>
      </c>
      <c r="AF678" s="180">
        <v>0.33329999999999999</v>
      </c>
      <c r="AG678" s="180">
        <v>0</v>
      </c>
      <c r="AH678" s="180">
        <v>33633.300000000003</v>
      </c>
      <c r="AI678" s="180">
        <v>41203.360000000001</v>
      </c>
      <c r="AJ678" s="180">
        <v>0</v>
      </c>
      <c r="AK678" s="180">
        <v>0</v>
      </c>
      <c r="AL678" s="180">
        <v>0</v>
      </c>
      <c r="AM678">
        <v>1</v>
      </c>
    </row>
    <row r="679" spans="1:39" x14ac:dyDescent="0.25">
      <c r="A679" s="180" t="s">
        <v>1834</v>
      </c>
      <c r="B679" s="180">
        <v>1</v>
      </c>
      <c r="C679" s="181">
        <v>46266</v>
      </c>
      <c r="D679" s="180" t="s">
        <v>1467</v>
      </c>
      <c r="E679" s="180">
        <v>11</v>
      </c>
      <c r="F679" s="180" t="s">
        <v>302</v>
      </c>
      <c r="G679" s="180" t="s">
        <v>565</v>
      </c>
      <c r="H679" s="180">
        <v>3238</v>
      </c>
      <c r="I679" s="180" t="s">
        <v>566</v>
      </c>
      <c r="J679" s="180">
        <v>1477</v>
      </c>
      <c r="K679" s="180" t="s">
        <v>555</v>
      </c>
      <c r="L679" s="180" t="s">
        <v>556</v>
      </c>
      <c r="M679" s="180"/>
      <c r="N679" s="180"/>
      <c r="O679" s="180"/>
      <c r="P679" s="180">
        <v>1093</v>
      </c>
      <c r="Q679" s="180" t="s">
        <v>563</v>
      </c>
      <c r="R679" s="180" t="s">
        <v>564</v>
      </c>
      <c r="S679" s="180"/>
      <c r="T679" s="180"/>
      <c r="U679" s="180"/>
      <c r="V679" s="180"/>
      <c r="W679" s="180"/>
      <c r="X679" s="180"/>
      <c r="Y679" s="180">
        <v>1373</v>
      </c>
      <c r="Z679" s="180" t="s">
        <v>429</v>
      </c>
      <c r="AA679" s="180" t="s">
        <v>430</v>
      </c>
      <c r="AB679" s="180">
        <v>100940.837</v>
      </c>
      <c r="AC679" s="180">
        <v>123152.552</v>
      </c>
      <c r="AD679" s="180">
        <v>0.5</v>
      </c>
      <c r="AE679" s="180">
        <v>0</v>
      </c>
      <c r="AF679" s="180">
        <v>0.5</v>
      </c>
      <c r="AG679" s="180">
        <v>0</v>
      </c>
      <c r="AH679" s="180">
        <v>50470.42</v>
      </c>
      <c r="AI679" s="180">
        <v>61576.28</v>
      </c>
      <c r="AJ679" s="180">
        <v>1</v>
      </c>
      <c r="AK679" s="180">
        <v>0.5</v>
      </c>
      <c r="AL679" s="180">
        <v>0</v>
      </c>
      <c r="AM679">
        <v>1</v>
      </c>
    </row>
    <row r="680" spans="1:39" x14ac:dyDescent="0.25">
      <c r="A680" s="180" t="s">
        <v>1834</v>
      </c>
      <c r="B680" s="180">
        <v>1</v>
      </c>
      <c r="C680" s="181">
        <v>46266</v>
      </c>
      <c r="D680" s="180" t="s">
        <v>1467</v>
      </c>
      <c r="E680" s="180">
        <v>11</v>
      </c>
      <c r="F680" s="180" t="s">
        <v>302</v>
      </c>
      <c r="G680" s="180" t="s">
        <v>1013</v>
      </c>
      <c r="H680" s="180">
        <v>3493</v>
      </c>
      <c r="I680" s="180" t="s">
        <v>1014</v>
      </c>
      <c r="J680" s="180">
        <v>1418</v>
      </c>
      <c r="K680" s="180" t="s">
        <v>1009</v>
      </c>
      <c r="L680" s="180" t="s">
        <v>1010</v>
      </c>
      <c r="M680" s="180"/>
      <c r="N680" s="180"/>
      <c r="O680" s="180"/>
      <c r="P680" s="180">
        <v>1068</v>
      </c>
      <c r="Q680" s="180" t="s">
        <v>1011</v>
      </c>
      <c r="R680" s="180" t="s">
        <v>1012</v>
      </c>
      <c r="S680" s="180"/>
      <c r="T680" s="180"/>
      <c r="U680" s="180"/>
      <c r="V680" s="180"/>
      <c r="W680" s="180"/>
      <c r="X680" s="180"/>
      <c r="Y680" s="180">
        <v>1374</v>
      </c>
      <c r="Z680" s="180" t="s">
        <v>379</v>
      </c>
      <c r="AA680" s="180" t="s">
        <v>380</v>
      </c>
      <c r="AB680" s="180">
        <v>40550.006999999998</v>
      </c>
      <c r="AC680" s="180">
        <v>49065.506999999998</v>
      </c>
      <c r="AD680" s="180">
        <v>0.125</v>
      </c>
      <c r="AE680" s="180">
        <v>0</v>
      </c>
      <c r="AF680" s="180">
        <v>0.125</v>
      </c>
      <c r="AG680" s="180">
        <v>0</v>
      </c>
      <c r="AH680" s="180">
        <v>5068.75</v>
      </c>
      <c r="AI680" s="180">
        <v>6133.19</v>
      </c>
      <c r="AJ680" s="180">
        <v>1</v>
      </c>
      <c r="AK680" s="180">
        <v>0.13</v>
      </c>
      <c r="AL680" s="180">
        <v>0</v>
      </c>
      <c r="AM680">
        <v>1</v>
      </c>
    </row>
    <row r="681" spans="1:39" x14ac:dyDescent="0.25">
      <c r="A681" s="180" t="s">
        <v>1834</v>
      </c>
      <c r="B681" s="180">
        <v>1</v>
      </c>
      <c r="C681" s="181">
        <v>46266</v>
      </c>
      <c r="D681" s="180" t="s">
        <v>1467</v>
      </c>
      <c r="E681" s="180">
        <v>11</v>
      </c>
      <c r="F681" s="180" t="s">
        <v>302</v>
      </c>
      <c r="G681" s="180" t="s">
        <v>603</v>
      </c>
      <c r="H681" s="180">
        <v>4386</v>
      </c>
      <c r="I681" s="180" t="s">
        <v>604</v>
      </c>
      <c r="J681" s="180">
        <v>1015</v>
      </c>
      <c r="K681" s="180" t="s">
        <v>605</v>
      </c>
      <c r="L681" s="180" t="s">
        <v>606</v>
      </c>
      <c r="M681" s="180"/>
      <c r="N681" s="180"/>
      <c r="O681" s="180"/>
      <c r="P681" s="180">
        <v>1237</v>
      </c>
      <c r="Q681" s="180" t="s">
        <v>607</v>
      </c>
      <c r="R681" s="180" t="s">
        <v>608</v>
      </c>
      <c r="S681" s="180"/>
      <c r="T681" s="180"/>
      <c r="U681" s="180"/>
      <c r="V681" s="180"/>
      <c r="W681" s="180"/>
      <c r="X681" s="180"/>
      <c r="Y681" s="180">
        <v>1374</v>
      </c>
      <c r="Z681" s="180" t="s">
        <v>379</v>
      </c>
      <c r="AA681" s="180" t="s">
        <v>380</v>
      </c>
      <c r="AB681" s="180">
        <v>18452.342000000001</v>
      </c>
      <c r="AC681" s="180">
        <v>22327.332999999999</v>
      </c>
      <c r="AD681" s="180">
        <v>0.5</v>
      </c>
      <c r="AE681" s="180">
        <v>0</v>
      </c>
      <c r="AF681" s="180">
        <v>0.5</v>
      </c>
      <c r="AG681" s="180">
        <v>0</v>
      </c>
      <c r="AH681" s="180">
        <v>9226.17</v>
      </c>
      <c r="AI681" s="180">
        <v>11163.67</v>
      </c>
      <c r="AJ681" s="180">
        <v>0</v>
      </c>
      <c r="AK681" s="180">
        <v>0</v>
      </c>
      <c r="AL681" s="180">
        <v>0</v>
      </c>
      <c r="AM681">
        <v>1</v>
      </c>
    </row>
    <row r="682" spans="1:39" x14ac:dyDescent="0.25">
      <c r="A682" s="180" t="s">
        <v>1834</v>
      </c>
      <c r="B682" s="180">
        <v>1</v>
      </c>
      <c r="C682" s="181">
        <v>46266</v>
      </c>
      <c r="D682" s="180" t="s">
        <v>1467</v>
      </c>
      <c r="E682" s="180">
        <v>11</v>
      </c>
      <c r="F682" s="180" t="s">
        <v>302</v>
      </c>
      <c r="G682" s="180" t="s">
        <v>609</v>
      </c>
      <c r="H682" s="180">
        <v>4446</v>
      </c>
      <c r="I682" s="180" t="s">
        <v>610</v>
      </c>
      <c r="J682" s="180">
        <v>1420</v>
      </c>
      <c r="K682" s="180" t="s">
        <v>611</v>
      </c>
      <c r="L682" s="180" t="s">
        <v>612</v>
      </c>
      <c r="M682" s="180"/>
      <c r="N682" s="180"/>
      <c r="O682" s="180"/>
      <c r="P682" s="180"/>
      <c r="Q682" s="180"/>
      <c r="R682" s="180"/>
      <c r="S682" s="180"/>
      <c r="T682" s="180"/>
      <c r="U682" s="180"/>
      <c r="V682" s="180"/>
      <c r="W682" s="180"/>
      <c r="X682" s="180"/>
      <c r="Y682" s="180">
        <v>1373</v>
      </c>
      <c r="Z682" s="180" t="s">
        <v>429</v>
      </c>
      <c r="AA682" s="180" t="s">
        <v>430</v>
      </c>
      <c r="AB682" s="180">
        <v>20170.939999999999</v>
      </c>
      <c r="AC682" s="180">
        <v>24406.835999999999</v>
      </c>
      <c r="AD682" s="180">
        <v>0.375</v>
      </c>
      <c r="AE682" s="180">
        <v>0</v>
      </c>
      <c r="AF682" s="180">
        <v>0.375</v>
      </c>
      <c r="AG682" s="180">
        <v>0</v>
      </c>
      <c r="AH682" s="180">
        <v>7564.1</v>
      </c>
      <c r="AI682" s="180">
        <v>9152.56</v>
      </c>
      <c r="AJ682" s="180">
        <v>0</v>
      </c>
      <c r="AK682" s="180">
        <v>0</v>
      </c>
      <c r="AL682" s="180">
        <v>0</v>
      </c>
      <c r="AM682">
        <v>1</v>
      </c>
    </row>
    <row r="683" spans="1:39" x14ac:dyDescent="0.25">
      <c r="A683" s="180" t="s">
        <v>1834</v>
      </c>
      <c r="B683" s="180">
        <v>1</v>
      </c>
      <c r="C683" s="181">
        <v>46266</v>
      </c>
      <c r="D683" s="180" t="s">
        <v>1467</v>
      </c>
      <c r="E683" s="180">
        <v>11</v>
      </c>
      <c r="F683" s="180" t="s">
        <v>302</v>
      </c>
      <c r="G683" s="180" t="s">
        <v>1317</v>
      </c>
      <c r="H683" s="180">
        <v>4616</v>
      </c>
      <c r="I683" s="180" t="s">
        <v>1318</v>
      </c>
      <c r="J683" s="180">
        <v>1418</v>
      </c>
      <c r="K683" s="180" t="s">
        <v>1009</v>
      </c>
      <c r="L683" s="180" t="s">
        <v>1010</v>
      </c>
      <c r="M683" s="180"/>
      <c r="N683" s="180"/>
      <c r="O683" s="180"/>
      <c r="P683" s="180">
        <v>1068</v>
      </c>
      <c r="Q683" s="180" t="s">
        <v>1011</v>
      </c>
      <c r="R683" s="180" t="s">
        <v>1012</v>
      </c>
      <c r="S683" s="180"/>
      <c r="T683" s="180"/>
      <c r="U683" s="180"/>
      <c r="V683" s="180"/>
      <c r="W683" s="180"/>
      <c r="X683" s="180"/>
      <c r="Y683" s="180">
        <v>1372</v>
      </c>
      <c r="Z683" s="180" t="s">
        <v>389</v>
      </c>
      <c r="AA683" s="180" t="s">
        <v>390</v>
      </c>
      <c r="AB683" s="180">
        <v>67585.837</v>
      </c>
      <c r="AC683" s="180">
        <v>81778.856</v>
      </c>
      <c r="AD683" s="180">
        <v>8.3299999999999999E-2</v>
      </c>
      <c r="AE683" s="180">
        <v>0</v>
      </c>
      <c r="AF683" s="180">
        <v>8.3299999999999999E-2</v>
      </c>
      <c r="AG683" s="180">
        <v>0</v>
      </c>
      <c r="AH683" s="180">
        <v>5632.15</v>
      </c>
      <c r="AI683" s="180">
        <v>6814.9</v>
      </c>
      <c r="AJ683" s="180">
        <v>0</v>
      </c>
      <c r="AK683" s="180">
        <v>0</v>
      </c>
      <c r="AL683" s="180">
        <v>0</v>
      </c>
      <c r="AM683">
        <v>1</v>
      </c>
    </row>
    <row r="684" spans="1:39" x14ac:dyDescent="0.25">
      <c r="A684" s="180" t="s">
        <v>1834</v>
      </c>
      <c r="B684" s="180">
        <v>1</v>
      </c>
      <c r="C684" s="181">
        <v>46266</v>
      </c>
      <c r="D684" s="180" t="s">
        <v>1467</v>
      </c>
      <c r="E684" s="180">
        <v>11</v>
      </c>
      <c r="F684" s="180" t="s">
        <v>302</v>
      </c>
      <c r="G684" s="180" t="s">
        <v>639</v>
      </c>
      <c r="H684" s="180">
        <v>4940</v>
      </c>
      <c r="I684" s="180" t="s">
        <v>640</v>
      </c>
      <c r="J684" s="180"/>
      <c r="K684" s="180"/>
      <c r="L684" s="180"/>
      <c r="M684" s="180"/>
      <c r="N684" s="180"/>
      <c r="O684" s="180"/>
      <c r="P684" s="180">
        <v>1085</v>
      </c>
      <c r="Q684" s="180" t="s">
        <v>641</v>
      </c>
      <c r="R684" s="180" t="s">
        <v>642</v>
      </c>
      <c r="S684" s="180"/>
      <c r="T684" s="180"/>
      <c r="U684" s="180"/>
      <c r="V684" s="180"/>
      <c r="W684" s="180"/>
      <c r="X684" s="180"/>
      <c r="Y684" s="180">
        <v>1373</v>
      </c>
      <c r="Z684" s="180" t="s">
        <v>429</v>
      </c>
      <c r="AA684" s="180" t="s">
        <v>430</v>
      </c>
      <c r="AB684" s="180">
        <v>15740.111999999999</v>
      </c>
      <c r="AC684" s="180">
        <v>19382.824000000001</v>
      </c>
      <c r="AD684" s="180">
        <v>0.7</v>
      </c>
      <c r="AE684" s="180">
        <v>0</v>
      </c>
      <c r="AF684" s="180">
        <v>0.7</v>
      </c>
      <c r="AG684" s="180">
        <v>0</v>
      </c>
      <c r="AH684" s="180">
        <v>11018.08</v>
      </c>
      <c r="AI684" s="180">
        <v>13567.98</v>
      </c>
      <c r="AJ684" s="180">
        <v>0</v>
      </c>
      <c r="AK684" s="180">
        <v>0</v>
      </c>
      <c r="AL684" s="180">
        <v>0</v>
      </c>
      <c r="AM684">
        <v>1</v>
      </c>
    </row>
    <row r="685" spans="1:39" x14ac:dyDescent="0.25">
      <c r="A685" s="180" t="s">
        <v>1834</v>
      </c>
      <c r="B685" s="180">
        <v>1</v>
      </c>
      <c r="C685" s="181">
        <v>46266</v>
      </c>
      <c r="D685" s="180" t="s">
        <v>1467</v>
      </c>
      <c r="E685" s="180">
        <v>11</v>
      </c>
      <c r="F685" s="180" t="s">
        <v>302</v>
      </c>
      <c r="G685" s="180" t="s">
        <v>643</v>
      </c>
      <c r="H685" s="180">
        <v>4941</v>
      </c>
      <c r="I685" s="180" t="s">
        <v>644</v>
      </c>
      <c r="J685" s="180"/>
      <c r="K685" s="180"/>
      <c r="L685" s="180"/>
      <c r="M685" s="180"/>
      <c r="N685" s="180"/>
      <c r="O685" s="180"/>
      <c r="P685" s="180">
        <v>1085</v>
      </c>
      <c r="Q685" s="180" t="s">
        <v>641</v>
      </c>
      <c r="R685" s="180" t="s">
        <v>642</v>
      </c>
      <c r="S685" s="180"/>
      <c r="T685" s="180"/>
      <c r="U685" s="180"/>
      <c r="V685" s="180"/>
      <c r="W685" s="180"/>
      <c r="X685" s="180"/>
      <c r="Y685" s="180">
        <v>1373</v>
      </c>
      <c r="Z685" s="180" t="s">
        <v>429</v>
      </c>
      <c r="AA685" s="180" t="s">
        <v>430</v>
      </c>
      <c r="AB685" s="180">
        <v>15740.111999999999</v>
      </c>
      <c r="AC685" s="180">
        <v>19045.532999999999</v>
      </c>
      <c r="AD685" s="180">
        <v>0.2</v>
      </c>
      <c r="AE685" s="180">
        <v>0</v>
      </c>
      <c r="AF685" s="180">
        <v>0.2</v>
      </c>
      <c r="AG685" s="180">
        <v>0</v>
      </c>
      <c r="AH685" s="180">
        <v>3148.02</v>
      </c>
      <c r="AI685" s="180">
        <v>3809.11</v>
      </c>
      <c r="AJ685" s="180">
        <v>0</v>
      </c>
      <c r="AK685" s="180">
        <v>0</v>
      </c>
      <c r="AL685" s="180">
        <v>0</v>
      </c>
      <c r="AM685">
        <v>1</v>
      </c>
    </row>
    <row r="686" spans="1:39" x14ac:dyDescent="0.25">
      <c r="A686" s="180" t="s">
        <v>1834</v>
      </c>
      <c r="B686" s="180">
        <v>1</v>
      </c>
      <c r="C686" s="181">
        <v>46266</v>
      </c>
      <c r="D686" s="180" t="s">
        <v>1467</v>
      </c>
      <c r="E686" s="180">
        <v>11</v>
      </c>
      <c r="F686" s="180" t="s">
        <v>302</v>
      </c>
      <c r="G686" s="180" t="s">
        <v>647</v>
      </c>
      <c r="H686" s="180">
        <v>4943</v>
      </c>
      <c r="I686" s="180" t="s">
        <v>648</v>
      </c>
      <c r="J686" s="180">
        <v>1253</v>
      </c>
      <c r="K686" s="180" t="s">
        <v>645</v>
      </c>
      <c r="L686" s="180" t="s">
        <v>646</v>
      </c>
      <c r="M686" s="180"/>
      <c r="N686" s="180"/>
      <c r="O686" s="180"/>
      <c r="P686" s="180"/>
      <c r="Q686" s="180"/>
      <c r="R686" s="180"/>
      <c r="S686" s="180"/>
      <c r="T686" s="180"/>
      <c r="U686" s="180"/>
      <c r="V686" s="180"/>
      <c r="W686" s="180"/>
      <c r="X686" s="180"/>
      <c r="Y686" s="180">
        <v>1373</v>
      </c>
      <c r="Z686" s="180" t="s">
        <v>429</v>
      </c>
      <c r="AA686" s="180" t="s">
        <v>430</v>
      </c>
      <c r="AB686" s="180">
        <v>23167.223000000002</v>
      </c>
      <c r="AC686" s="180">
        <v>28032.339</v>
      </c>
      <c r="AD686" s="180">
        <v>-1</v>
      </c>
      <c r="AE686" s="180">
        <v>0</v>
      </c>
      <c r="AF686" s="180">
        <v>-1</v>
      </c>
      <c r="AG686" s="180">
        <v>0</v>
      </c>
      <c r="AH686" s="180">
        <v>-23167.22</v>
      </c>
      <c r="AI686" s="180">
        <v>-28032.34</v>
      </c>
      <c r="AJ686" s="180">
        <v>0</v>
      </c>
      <c r="AK686" s="180">
        <v>0</v>
      </c>
      <c r="AL686" s="180">
        <v>0</v>
      </c>
      <c r="AM686">
        <v>1</v>
      </c>
    </row>
    <row r="687" spans="1:39" x14ac:dyDescent="0.25">
      <c r="A687" s="180" t="s">
        <v>1834</v>
      </c>
      <c r="B687" s="180">
        <v>1</v>
      </c>
      <c r="C687" s="181">
        <v>46266</v>
      </c>
      <c r="D687" s="180" t="s">
        <v>1467</v>
      </c>
      <c r="E687" s="180">
        <v>11</v>
      </c>
      <c r="F687" s="180" t="s">
        <v>302</v>
      </c>
      <c r="G687" s="180" t="s">
        <v>651</v>
      </c>
      <c r="H687" s="180">
        <v>4981</v>
      </c>
      <c r="I687" s="180" t="s">
        <v>652</v>
      </c>
      <c r="J687" s="180"/>
      <c r="K687" s="180"/>
      <c r="L687" s="180"/>
      <c r="M687" s="180"/>
      <c r="N687" s="180"/>
      <c r="O687" s="180"/>
      <c r="P687" s="180">
        <v>1085</v>
      </c>
      <c r="Q687" s="180" t="s">
        <v>641</v>
      </c>
      <c r="R687" s="180" t="s">
        <v>642</v>
      </c>
      <c r="S687" s="180"/>
      <c r="T687" s="180"/>
      <c r="U687" s="180"/>
      <c r="V687" s="180"/>
      <c r="W687" s="180"/>
      <c r="X687" s="180"/>
      <c r="Y687" s="180">
        <v>1373</v>
      </c>
      <c r="Z687" s="180" t="s">
        <v>429</v>
      </c>
      <c r="AA687" s="180" t="s">
        <v>430</v>
      </c>
      <c r="AB687" s="180">
        <v>15740.111999999999</v>
      </c>
      <c r="AC687" s="180">
        <v>19382.824000000001</v>
      </c>
      <c r="AD687" s="180">
        <v>0.7</v>
      </c>
      <c r="AE687" s="180">
        <v>0</v>
      </c>
      <c r="AF687" s="180">
        <v>0.7</v>
      </c>
      <c r="AG687" s="180">
        <v>0</v>
      </c>
      <c r="AH687" s="180">
        <v>11018.08</v>
      </c>
      <c r="AI687" s="180">
        <v>13567.98</v>
      </c>
      <c r="AJ687" s="180">
        <v>1</v>
      </c>
      <c r="AK687" s="180">
        <v>0.7</v>
      </c>
      <c r="AL687" s="180">
        <v>0</v>
      </c>
      <c r="AM687">
        <v>1</v>
      </c>
    </row>
    <row r="688" spans="1:39" x14ac:dyDescent="0.25">
      <c r="A688" s="180" t="s">
        <v>1834</v>
      </c>
      <c r="B688" s="180">
        <v>1</v>
      </c>
      <c r="C688" s="181">
        <v>46266</v>
      </c>
      <c r="D688" s="180" t="s">
        <v>1467</v>
      </c>
      <c r="E688" s="180">
        <v>11</v>
      </c>
      <c r="F688" s="180" t="s">
        <v>302</v>
      </c>
      <c r="G688" s="180" t="s">
        <v>653</v>
      </c>
      <c r="H688" s="180">
        <v>5002</v>
      </c>
      <c r="I688" s="180" t="s">
        <v>654</v>
      </c>
      <c r="J688" s="180"/>
      <c r="K688" s="180"/>
      <c r="L688" s="180"/>
      <c r="M688" s="180"/>
      <c r="N688" s="180"/>
      <c r="O688" s="180"/>
      <c r="P688" s="180">
        <v>1085</v>
      </c>
      <c r="Q688" s="180" t="s">
        <v>641</v>
      </c>
      <c r="R688" s="180" t="s">
        <v>642</v>
      </c>
      <c r="S688" s="180"/>
      <c r="T688" s="180"/>
      <c r="U688" s="180"/>
      <c r="V688" s="180"/>
      <c r="W688" s="180"/>
      <c r="X688" s="180"/>
      <c r="Y688" s="180">
        <v>1373</v>
      </c>
      <c r="Z688" s="180" t="s">
        <v>429</v>
      </c>
      <c r="AA688" s="180" t="s">
        <v>430</v>
      </c>
      <c r="AB688" s="180">
        <v>15740.111999999999</v>
      </c>
      <c r="AC688" s="180">
        <v>19045.532999999999</v>
      </c>
      <c r="AD688" s="180">
        <v>0.2</v>
      </c>
      <c r="AE688" s="180">
        <v>0</v>
      </c>
      <c r="AF688" s="180">
        <v>0.2</v>
      </c>
      <c r="AG688" s="180">
        <v>0</v>
      </c>
      <c r="AH688" s="180">
        <v>3148.02</v>
      </c>
      <c r="AI688" s="180">
        <v>3809.11</v>
      </c>
      <c r="AJ688" s="180">
        <v>0</v>
      </c>
      <c r="AK688" s="180">
        <v>0</v>
      </c>
      <c r="AL688" s="180">
        <v>0</v>
      </c>
      <c r="AM688">
        <v>1</v>
      </c>
    </row>
    <row r="689" spans="1:39" x14ac:dyDescent="0.25">
      <c r="A689" s="180" t="s">
        <v>1834</v>
      </c>
      <c r="B689" s="180">
        <v>1</v>
      </c>
      <c r="C689" s="181">
        <v>46266</v>
      </c>
      <c r="D689" s="180" t="s">
        <v>1467</v>
      </c>
      <c r="E689" s="180">
        <v>11</v>
      </c>
      <c r="F689" s="180" t="s">
        <v>302</v>
      </c>
      <c r="G689" s="180" t="s">
        <v>1259</v>
      </c>
      <c r="H689" s="180">
        <v>5603</v>
      </c>
      <c r="I689" s="180" t="s">
        <v>1260</v>
      </c>
      <c r="J689" s="180"/>
      <c r="K689" s="180"/>
      <c r="L689" s="180"/>
      <c r="M689" s="180"/>
      <c r="N689" s="180"/>
      <c r="O689" s="180"/>
      <c r="P689" s="180">
        <v>1183</v>
      </c>
      <c r="Q689" s="180" t="s">
        <v>1251</v>
      </c>
      <c r="R689" s="180" t="s">
        <v>1252</v>
      </c>
      <c r="S689" s="180"/>
      <c r="T689" s="180"/>
      <c r="U689" s="180"/>
      <c r="V689" s="180"/>
      <c r="W689" s="180"/>
      <c r="X689" s="180"/>
      <c r="Y689" s="180">
        <v>1370</v>
      </c>
      <c r="Z689" s="180" t="s">
        <v>443</v>
      </c>
      <c r="AA689" s="180" t="s">
        <v>444</v>
      </c>
      <c r="AB689" s="180">
        <v>17050.519</v>
      </c>
      <c r="AC689" s="180">
        <v>21142.644</v>
      </c>
      <c r="AD689" s="180">
        <v>-1</v>
      </c>
      <c r="AE689" s="180">
        <v>0</v>
      </c>
      <c r="AF689" s="180">
        <v>-1</v>
      </c>
      <c r="AG689" s="180">
        <v>0</v>
      </c>
      <c r="AH689" s="180">
        <v>-17050.52</v>
      </c>
      <c r="AI689" s="180">
        <v>-21142.639999999999</v>
      </c>
      <c r="AJ689" s="180">
        <v>0</v>
      </c>
      <c r="AK689" s="180">
        <v>0</v>
      </c>
      <c r="AL689" s="180">
        <v>0</v>
      </c>
      <c r="AM689">
        <v>1</v>
      </c>
    </row>
    <row r="690" spans="1:39" x14ac:dyDescent="0.25">
      <c r="A690" s="180" t="s">
        <v>1834</v>
      </c>
      <c r="B690" s="180">
        <v>1</v>
      </c>
      <c r="C690" s="181">
        <v>46266</v>
      </c>
      <c r="D690" s="180" t="s">
        <v>1467</v>
      </c>
      <c r="E690" s="180">
        <v>11</v>
      </c>
      <c r="F690" s="180" t="s">
        <v>302</v>
      </c>
      <c r="G690" s="180" t="s">
        <v>1155</v>
      </c>
      <c r="H690" s="180">
        <v>5626</v>
      </c>
      <c r="I690" s="180" t="s">
        <v>1156</v>
      </c>
      <c r="J690" s="180">
        <v>1161</v>
      </c>
      <c r="K690" s="180" t="s">
        <v>1157</v>
      </c>
      <c r="L690" s="180" t="s">
        <v>1158</v>
      </c>
      <c r="M690" s="180"/>
      <c r="N690" s="180"/>
      <c r="O690" s="180"/>
      <c r="P690" s="180">
        <v>1073</v>
      </c>
      <c r="Q690" s="180" t="s">
        <v>1159</v>
      </c>
      <c r="R690" s="180" t="s">
        <v>1160</v>
      </c>
      <c r="S690" s="180"/>
      <c r="T690" s="180"/>
      <c r="U690" s="180"/>
      <c r="V690" s="180"/>
      <c r="W690" s="180"/>
      <c r="X690" s="180"/>
      <c r="Y690" s="180">
        <v>1370</v>
      </c>
      <c r="Z690" s="180" t="s">
        <v>443</v>
      </c>
      <c r="AA690" s="180" t="s">
        <v>444</v>
      </c>
      <c r="AB690" s="180">
        <v>13127.664000000001</v>
      </c>
      <c r="AC690" s="180">
        <v>15884.474</v>
      </c>
      <c r="AD690" s="180">
        <v>4</v>
      </c>
      <c r="AE690" s="180">
        <v>0</v>
      </c>
      <c r="AF690" s="180">
        <v>4</v>
      </c>
      <c r="AG690" s="180">
        <v>0</v>
      </c>
      <c r="AH690" s="180">
        <v>52510.66</v>
      </c>
      <c r="AI690" s="180">
        <v>63537.89</v>
      </c>
      <c r="AJ690" s="180">
        <v>1</v>
      </c>
      <c r="AK690" s="180">
        <v>4</v>
      </c>
      <c r="AL690" s="180">
        <v>0</v>
      </c>
      <c r="AM690">
        <v>1</v>
      </c>
    </row>
    <row r="691" spans="1:39" x14ac:dyDescent="0.25">
      <c r="A691" s="180" t="s">
        <v>1834</v>
      </c>
      <c r="B691" s="180">
        <v>1</v>
      </c>
      <c r="C691" s="181">
        <v>46266</v>
      </c>
      <c r="D691" s="180" t="s">
        <v>1467</v>
      </c>
      <c r="E691" s="180">
        <v>11</v>
      </c>
      <c r="F691" s="180" t="s">
        <v>302</v>
      </c>
      <c r="G691" s="180" t="s">
        <v>675</v>
      </c>
      <c r="H691" s="180">
        <v>5723</v>
      </c>
      <c r="I691" s="180" t="s">
        <v>676</v>
      </c>
      <c r="J691" s="180">
        <v>1450</v>
      </c>
      <c r="K691" s="180" t="s">
        <v>677</v>
      </c>
      <c r="L691" s="180" t="s">
        <v>678</v>
      </c>
      <c r="M691" s="180"/>
      <c r="N691" s="180"/>
      <c r="O691" s="180"/>
      <c r="P691" s="180">
        <v>1077</v>
      </c>
      <c r="Q691" s="180" t="s">
        <v>679</v>
      </c>
      <c r="R691" s="180" t="s">
        <v>680</v>
      </c>
      <c r="S691" s="180"/>
      <c r="T691" s="180"/>
      <c r="U691" s="180"/>
      <c r="V691" s="180"/>
      <c r="W691" s="180"/>
      <c r="X691" s="180"/>
      <c r="Y691" s="180">
        <v>1370</v>
      </c>
      <c r="Z691" s="180" t="s">
        <v>443</v>
      </c>
      <c r="AA691" s="180" t="s">
        <v>444</v>
      </c>
      <c r="AB691" s="180">
        <v>6040.1</v>
      </c>
      <c r="AC691" s="180">
        <v>7489.7240000000002</v>
      </c>
      <c r="AD691" s="180">
        <v>1</v>
      </c>
      <c r="AE691" s="180">
        <v>0</v>
      </c>
      <c r="AF691" s="180">
        <v>1</v>
      </c>
      <c r="AG691" s="180">
        <v>0</v>
      </c>
      <c r="AH691" s="180">
        <v>6040.1</v>
      </c>
      <c r="AI691" s="180">
        <v>7489.72</v>
      </c>
      <c r="AJ691" s="180">
        <v>0</v>
      </c>
      <c r="AK691" s="180">
        <v>0</v>
      </c>
      <c r="AL691" s="180">
        <v>0</v>
      </c>
      <c r="AM691">
        <v>1</v>
      </c>
    </row>
    <row r="692" spans="1:39" x14ac:dyDescent="0.25">
      <c r="A692" s="180" t="s">
        <v>1834</v>
      </c>
      <c r="B692" s="180">
        <v>1</v>
      </c>
      <c r="C692" s="181">
        <v>46266</v>
      </c>
      <c r="D692" s="180" t="s">
        <v>1467</v>
      </c>
      <c r="E692" s="180">
        <v>11</v>
      </c>
      <c r="F692" s="180" t="s">
        <v>302</v>
      </c>
      <c r="G692" s="180" t="s">
        <v>681</v>
      </c>
      <c r="H692" s="180">
        <v>5761</v>
      </c>
      <c r="I692" s="180" t="s">
        <v>682</v>
      </c>
      <c r="J692" s="180">
        <v>1450</v>
      </c>
      <c r="K692" s="180" t="s">
        <v>677</v>
      </c>
      <c r="L692" s="180" t="s">
        <v>678</v>
      </c>
      <c r="M692" s="180"/>
      <c r="N692" s="180"/>
      <c r="O692" s="180"/>
      <c r="P692" s="180">
        <v>1077</v>
      </c>
      <c r="Q692" s="180" t="s">
        <v>679</v>
      </c>
      <c r="R692" s="180" t="s">
        <v>680</v>
      </c>
      <c r="S692" s="180"/>
      <c r="T692" s="180"/>
      <c r="U692" s="180"/>
      <c r="V692" s="180"/>
      <c r="W692" s="180"/>
      <c r="X692" s="180"/>
      <c r="Y692" s="180">
        <v>1370</v>
      </c>
      <c r="Z692" s="180" t="s">
        <v>443</v>
      </c>
      <c r="AA692" s="180" t="s">
        <v>444</v>
      </c>
      <c r="AB692" s="180">
        <v>6040.1</v>
      </c>
      <c r="AC692" s="180">
        <v>7489.7240000000002</v>
      </c>
      <c r="AD692" s="180">
        <v>1</v>
      </c>
      <c r="AE692" s="180">
        <v>0</v>
      </c>
      <c r="AF692" s="180">
        <v>1</v>
      </c>
      <c r="AG692" s="180">
        <v>0</v>
      </c>
      <c r="AH692" s="180">
        <v>6040.1</v>
      </c>
      <c r="AI692" s="180">
        <v>7489.72</v>
      </c>
      <c r="AJ692" s="180">
        <v>0</v>
      </c>
      <c r="AK692" s="180">
        <v>0</v>
      </c>
      <c r="AL692" s="180">
        <v>0</v>
      </c>
      <c r="AM692">
        <v>1</v>
      </c>
    </row>
    <row r="693" spans="1:39" x14ac:dyDescent="0.25">
      <c r="A693" s="180" t="s">
        <v>1834</v>
      </c>
      <c r="B693" s="180">
        <v>1</v>
      </c>
      <c r="C693" s="181">
        <v>46266</v>
      </c>
      <c r="D693" s="180" t="s">
        <v>1467</v>
      </c>
      <c r="E693" s="180">
        <v>11</v>
      </c>
      <c r="F693" s="180" t="s">
        <v>302</v>
      </c>
      <c r="G693" s="180" t="s">
        <v>683</v>
      </c>
      <c r="H693" s="180">
        <v>5763</v>
      </c>
      <c r="I693" s="180" t="s">
        <v>684</v>
      </c>
      <c r="J693" s="180">
        <v>1076</v>
      </c>
      <c r="K693" s="180" t="s">
        <v>669</v>
      </c>
      <c r="L693" s="180" t="s">
        <v>670</v>
      </c>
      <c r="M693" s="180"/>
      <c r="N693" s="180"/>
      <c r="O693" s="180"/>
      <c r="P693" s="180"/>
      <c r="Q693" s="180"/>
      <c r="R693" s="180"/>
      <c r="S693" s="180"/>
      <c r="T693" s="180"/>
      <c r="U693" s="180"/>
      <c r="V693" s="180"/>
      <c r="W693" s="180"/>
      <c r="X693" s="180"/>
      <c r="Y693" s="180">
        <v>1369</v>
      </c>
      <c r="Z693" s="180" t="s">
        <v>397</v>
      </c>
      <c r="AA693" s="180" t="s">
        <v>398</v>
      </c>
      <c r="AB693" s="180">
        <v>5643.4470000000001</v>
      </c>
      <c r="AC693" s="180">
        <v>6828.5709999999999</v>
      </c>
      <c r="AD693" s="180">
        <v>1</v>
      </c>
      <c r="AE693" s="180">
        <v>0</v>
      </c>
      <c r="AF693" s="180">
        <v>1</v>
      </c>
      <c r="AG693" s="180">
        <v>0</v>
      </c>
      <c r="AH693" s="180">
        <v>5643.45</v>
      </c>
      <c r="AI693" s="180">
        <v>6828.57</v>
      </c>
      <c r="AJ693" s="180">
        <v>0</v>
      </c>
      <c r="AK693" s="180">
        <v>0</v>
      </c>
      <c r="AL693" s="180">
        <v>0</v>
      </c>
      <c r="AM693">
        <v>1</v>
      </c>
    </row>
    <row r="694" spans="1:39" x14ac:dyDescent="0.25">
      <c r="A694" s="180" t="s">
        <v>1834</v>
      </c>
      <c r="B694" s="180">
        <v>1</v>
      </c>
      <c r="C694" s="181">
        <v>46266</v>
      </c>
      <c r="D694" s="180" t="s">
        <v>1467</v>
      </c>
      <c r="E694" s="180">
        <v>11</v>
      </c>
      <c r="F694" s="180" t="s">
        <v>302</v>
      </c>
      <c r="G694" s="180" t="s">
        <v>701</v>
      </c>
      <c r="H694" s="180">
        <v>6179</v>
      </c>
      <c r="I694" s="180" t="s">
        <v>702</v>
      </c>
      <c r="J694" s="180">
        <v>1454</v>
      </c>
      <c r="K694" s="180" t="s">
        <v>703</v>
      </c>
      <c r="L694" s="180" t="s">
        <v>704</v>
      </c>
      <c r="M694" s="180"/>
      <c r="N694" s="180"/>
      <c r="O694" s="180"/>
      <c r="P694" s="180">
        <v>1075</v>
      </c>
      <c r="Q694" s="180" t="s">
        <v>705</v>
      </c>
      <c r="R694" s="180" t="s">
        <v>706</v>
      </c>
      <c r="S694" s="180"/>
      <c r="T694" s="180"/>
      <c r="U694" s="180"/>
      <c r="V694" s="180"/>
      <c r="W694" s="180"/>
      <c r="X694" s="180"/>
      <c r="Y694" s="180">
        <v>1370</v>
      </c>
      <c r="Z694" s="180" t="s">
        <v>443</v>
      </c>
      <c r="AA694" s="180" t="s">
        <v>444</v>
      </c>
      <c r="AB694" s="180">
        <v>10643.700999999999</v>
      </c>
      <c r="AC694" s="180">
        <v>13038.532999999999</v>
      </c>
      <c r="AD694" s="180">
        <v>2</v>
      </c>
      <c r="AE694" s="180">
        <v>0</v>
      </c>
      <c r="AF694" s="180">
        <v>2</v>
      </c>
      <c r="AG694" s="180">
        <v>0</v>
      </c>
      <c r="AH694" s="180">
        <v>21287.4</v>
      </c>
      <c r="AI694" s="180">
        <v>26077.07</v>
      </c>
      <c r="AJ694" s="180">
        <v>0</v>
      </c>
      <c r="AK694" s="180">
        <v>0</v>
      </c>
      <c r="AL694" s="180">
        <v>0</v>
      </c>
      <c r="AM694">
        <v>1</v>
      </c>
    </row>
    <row r="695" spans="1:39" x14ac:dyDescent="0.25">
      <c r="A695" s="180" t="s">
        <v>1834</v>
      </c>
      <c r="B695" s="180">
        <v>1</v>
      </c>
      <c r="C695" s="181">
        <v>46266</v>
      </c>
      <c r="D695" s="180" t="s">
        <v>1467</v>
      </c>
      <c r="E695" s="180">
        <v>11</v>
      </c>
      <c r="F695" s="180" t="s">
        <v>302</v>
      </c>
      <c r="G695" s="180" t="s">
        <v>711</v>
      </c>
      <c r="H695" s="180">
        <v>6183</v>
      </c>
      <c r="I695" s="180" t="s">
        <v>712</v>
      </c>
      <c r="J695" s="180">
        <v>1454</v>
      </c>
      <c r="K695" s="180" t="s">
        <v>703</v>
      </c>
      <c r="L695" s="180" t="s">
        <v>704</v>
      </c>
      <c r="M695" s="180"/>
      <c r="N695" s="180"/>
      <c r="O695" s="180"/>
      <c r="P695" s="180">
        <v>1075</v>
      </c>
      <c r="Q695" s="180" t="s">
        <v>705</v>
      </c>
      <c r="R695" s="180" t="s">
        <v>706</v>
      </c>
      <c r="S695" s="180"/>
      <c r="T695" s="180"/>
      <c r="U695" s="180"/>
      <c r="V695" s="180"/>
      <c r="W695" s="180"/>
      <c r="X695" s="180"/>
      <c r="Y695" s="180">
        <v>1370</v>
      </c>
      <c r="Z695" s="180" t="s">
        <v>443</v>
      </c>
      <c r="AA695" s="180" t="s">
        <v>444</v>
      </c>
      <c r="AB695" s="180">
        <v>10643.700999999999</v>
      </c>
      <c r="AC695" s="180">
        <v>13038.532999999999</v>
      </c>
      <c r="AD695" s="180">
        <v>2</v>
      </c>
      <c r="AE695" s="180">
        <v>0</v>
      </c>
      <c r="AF695" s="180">
        <v>2</v>
      </c>
      <c r="AG695" s="180">
        <v>0</v>
      </c>
      <c r="AH695" s="180">
        <v>21287.4</v>
      </c>
      <c r="AI695" s="180">
        <v>26077.07</v>
      </c>
      <c r="AJ695" s="180">
        <v>0</v>
      </c>
      <c r="AK695" s="180">
        <v>0</v>
      </c>
      <c r="AL695" s="180">
        <v>0</v>
      </c>
      <c r="AM695">
        <v>1</v>
      </c>
    </row>
    <row r="696" spans="1:39" x14ac:dyDescent="0.25">
      <c r="A696" s="180" t="s">
        <v>1834</v>
      </c>
      <c r="B696" s="180">
        <v>1</v>
      </c>
      <c r="C696" s="181">
        <v>46266</v>
      </c>
      <c r="D696" s="180" t="s">
        <v>1467</v>
      </c>
      <c r="E696" s="180">
        <v>11</v>
      </c>
      <c r="F696" s="180" t="s">
        <v>302</v>
      </c>
      <c r="G696" s="180" t="s">
        <v>713</v>
      </c>
      <c r="H696" s="180">
        <v>6184</v>
      </c>
      <c r="I696" s="180" t="s">
        <v>714</v>
      </c>
      <c r="J696" s="180">
        <v>1454</v>
      </c>
      <c r="K696" s="180" t="s">
        <v>703</v>
      </c>
      <c r="L696" s="180" t="s">
        <v>704</v>
      </c>
      <c r="M696" s="180"/>
      <c r="N696" s="180"/>
      <c r="O696" s="180"/>
      <c r="P696" s="180">
        <v>1075</v>
      </c>
      <c r="Q696" s="180" t="s">
        <v>705</v>
      </c>
      <c r="R696" s="180" t="s">
        <v>706</v>
      </c>
      <c r="S696" s="180"/>
      <c r="T696" s="180"/>
      <c r="U696" s="180"/>
      <c r="V696" s="180"/>
      <c r="W696" s="180"/>
      <c r="X696" s="180"/>
      <c r="Y696" s="180">
        <v>1370</v>
      </c>
      <c r="Z696" s="180" t="s">
        <v>443</v>
      </c>
      <c r="AA696" s="180" t="s">
        <v>444</v>
      </c>
      <c r="AB696" s="180">
        <v>10643.700999999999</v>
      </c>
      <c r="AC696" s="180">
        <v>12878.878000000001</v>
      </c>
      <c r="AD696" s="180">
        <v>1</v>
      </c>
      <c r="AE696" s="180">
        <v>0</v>
      </c>
      <c r="AF696" s="180">
        <v>1</v>
      </c>
      <c r="AG696" s="180">
        <v>0</v>
      </c>
      <c r="AH696" s="180">
        <v>10643.7</v>
      </c>
      <c r="AI696" s="180">
        <v>12878.88</v>
      </c>
      <c r="AJ696" s="180">
        <v>0</v>
      </c>
      <c r="AK696" s="180">
        <v>0</v>
      </c>
      <c r="AL696" s="180">
        <v>0</v>
      </c>
      <c r="AM696">
        <v>1</v>
      </c>
    </row>
    <row r="697" spans="1:39" x14ac:dyDescent="0.25">
      <c r="A697" s="180" t="s">
        <v>1834</v>
      </c>
      <c r="B697" s="180">
        <v>1</v>
      </c>
      <c r="C697" s="181">
        <v>46266</v>
      </c>
      <c r="D697" s="180" t="s">
        <v>1467</v>
      </c>
      <c r="E697" s="180">
        <v>11</v>
      </c>
      <c r="F697" s="180" t="s">
        <v>302</v>
      </c>
      <c r="G697" s="180" t="s">
        <v>715</v>
      </c>
      <c r="H697" s="180">
        <v>6185</v>
      </c>
      <c r="I697" s="180" t="s">
        <v>716</v>
      </c>
      <c r="J697" s="180">
        <v>1454</v>
      </c>
      <c r="K697" s="180" t="s">
        <v>703</v>
      </c>
      <c r="L697" s="180" t="s">
        <v>704</v>
      </c>
      <c r="M697" s="180"/>
      <c r="N697" s="180"/>
      <c r="O697" s="180"/>
      <c r="P697" s="180">
        <v>1074</v>
      </c>
      <c r="Q697" s="180" t="s">
        <v>717</v>
      </c>
      <c r="R697" s="180" t="s">
        <v>718</v>
      </c>
      <c r="S697" s="180"/>
      <c r="T697" s="180"/>
      <c r="U697" s="180"/>
      <c r="V697" s="180"/>
      <c r="W697" s="180"/>
      <c r="X697" s="180"/>
      <c r="Y697" s="180">
        <v>1370</v>
      </c>
      <c r="Z697" s="180" t="s">
        <v>443</v>
      </c>
      <c r="AA697" s="180" t="s">
        <v>444</v>
      </c>
      <c r="AB697" s="180">
        <v>7071.9939999999997</v>
      </c>
      <c r="AC697" s="180">
        <v>8769.2720000000008</v>
      </c>
      <c r="AD697" s="180">
        <v>1</v>
      </c>
      <c r="AE697" s="180">
        <v>0</v>
      </c>
      <c r="AF697" s="180">
        <v>1</v>
      </c>
      <c r="AG697" s="180">
        <v>0</v>
      </c>
      <c r="AH697" s="180">
        <v>7071.99</v>
      </c>
      <c r="AI697" s="180">
        <v>8769.27</v>
      </c>
      <c r="AJ697" s="180">
        <v>0</v>
      </c>
      <c r="AK697" s="180">
        <v>0</v>
      </c>
      <c r="AL697" s="180">
        <v>0</v>
      </c>
      <c r="AM697">
        <v>1</v>
      </c>
    </row>
    <row r="698" spans="1:39" x14ac:dyDescent="0.25">
      <c r="A698" s="180" t="s">
        <v>1834</v>
      </c>
      <c r="B698" s="180">
        <v>1</v>
      </c>
      <c r="C698" s="181">
        <v>46266</v>
      </c>
      <c r="D698" s="180" t="s">
        <v>1467</v>
      </c>
      <c r="E698" s="180">
        <v>11</v>
      </c>
      <c r="F698" s="180" t="s">
        <v>302</v>
      </c>
      <c r="G698" s="180" t="s">
        <v>723</v>
      </c>
      <c r="H698" s="180">
        <v>6189</v>
      </c>
      <c r="I698" s="180" t="s">
        <v>724</v>
      </c>
      <c r="J698" s="180">
        <v>1454</v>
      </c>
      <c r="K698" s="180" t="s">
        <v>703</v>
      </c>
      <c r="L698" s="180" t="s">
        <v>704</v>
      </c>
      <c r="M698" s="180"/>
      <c r="N698" s="180"/>
      <c r="O698" s="180"/>
      <c r="P698" s="180">
        <v>1074</v>
      </c>
      <c r="Q698" s="180" t="s">
        <v>717</v>
      </c>
      <c r="R698" s="180" t="s">
        <v>718</v>
      </c>
      <c r="S698" s="180"/>
      <c r="T698" s="180"/>
      <c r="U698" s="180"/>
      <c r="V698" s="180"/>
      <c r="W698" s="180"/>
      <c r="X698" s="180"/>
      <c r="Y698" s="180">
        <v>1370</v>
      </c>
      <c r="Z698" s="180" t="s">
        <v>443</v>
      </c>
      <c r="AA698" s="180" t="s">
        <v>444</v>
      </c>
      <c r="AB698" s="180">
        <v>7071.9939999999997</v>
      </c>
      <c r="AC698" s="180">
        <v>8769.2720000000008</v>
      </c>
      <c r="AD698" s="180">
        <v>1</v>
      </c>
      <c r="AE698" s="180">
        <v>0</v>
      </c>
      <c r="AF698" s="180">
        <v>1</v>
      </c>
      <c r="AG698" s="180">
        <v>0</v>
      </c>
      <c r="AH698" s="180">
        <v>7071.99</v>
      </c>
      <c r="AI698" s="180">
        <v>8769.27</v>
      </c>
      <c r="AJ698" s="180">
        <v>0</v>
      </c>
      <c r="AK698" s="180">
        <v>0</v>
      </c>
      <c r="AL698" s="180">
        <v>0</v>
      </c>
      <c r="AM698">
        <v>1</v>
      </c>
    </row>
    <row r="699" spans="1:39" x14ac:dyDescent="0.25">
      <c r="A699" s="180" t="s">
        <v>1834</v>
      </c>
      <c r="B699" s="180">
        <v>1</v>
      </c>
      <c r="C699" s="181">
        <v>46266</v>
      </c>
      <c r="D699" s="180" t="s">
        <v>1467</v>
      </c>
      <c r="E699" s="180">
        <v>11</v>
      </c>
      <c r="F699" s="180" t="s">
        <v>302</v>
      </c>
      <c r="G699" s="180" t="s">
        <v>729</v>
      </c>
      <c r="H699" s="180">
        <v>6201</v>
      </c>
      <c r="I699" s="180" t="s">
        <v>730</v>
      </c>
      <c r="J699" s="180">
        <v>1454</v>
      </c>
      <c r="K699" s="180" t="s">
        <v>703</v>
      </c>
      <c r="L699" s="180" t="s">
        <v>704</v>
      </c>
      <c r="M699" s="180"/>
      <c r="N699" s="180"/>
      <c r="O699" s="180"/>
      <c r="P699" s="180">
        <v>1214</v>
      </c>
      <c r="Q699" s="180" t="s">
        <v>731</v>
      </c>
      <c r="R699" s="180" t="s">
        <v>732</v>
      </c>
      <c r="S699" s="180"/>
      <c r="T699" s="180"/>
      <c r="U699" s="180"/>
      <c r="V699" s="180"/>
      <c r="W699" s="180"/>
      <c r="X699" s="180"/>
      <c r="Y699" s="180">
        <v>1370</v>
      </c>
      <c r="Z699" s="180" t="s">
        <v>443</v>
      </c>
      <c r="AA699" s="180" t="s">
        <v>444</v>
      </c>
      <c r="AB699" s="180">
        <v>4523.9740000000002</v>
      </c>
      <c r="AC699" s="180">
        <v>5474.009</v>
      </c>
      <c r="AD699" s="180">
        <v>5</v>
      </c>
      <c r="AE699" s="180">
        <v>0</v>
      </c>
      <c r="AF699" s="180">
        <v>5</v>
      </c>
      <c r="AG699" s="180">
        <v>0</v>
      </c>
      <c r="AH699" s="180">
        <v>22619.87</v>
      </c>
      <c r="AI699" s="180">
        <v>27370.04</v>
      </c>
      <c r="AJ699" s="180">
        <v>0</v>
      </c>
      <c r="AK699" s="180">
        <v>0</v>
      </c>
      <c r="AL699" s="180">
        <v>0</v>
      </c>
      <c r="AM699">
        <v>1</v>
      </c>
    </row>
    <row r="700" spans="1:39" x14ac:dyDescent="0.25">
      <c r="A700" s="180" t="s">
        <v>1834</v>
      </c>
      <c r="B700" s="180">
        <v>1</v>
      </c>
      <c r="C700" s="181">
        <v>46266</v>
      </c>
      <c r="D700" s="180" t="s">
        <v>1467</v>
      </c>
      <c r="E700" s="180">
        <v>11</v>
      </c>
      <c r="F700" s="180" t="s">
        <v>302</v>
      </c>
      <c r="G700" s="180" t="s">
        <v>733</v>
      </c>
      <c r="H700" s="180">
        <v>6208</v>
      </c>
      <c r="I700" s="180" t="s">
        <v>734</v>
      </c>
      <c r="J700" s="180">
        <v>1454</v>
      </c>
      <c r="K700" s="180" t="s">
        <v>703</v>
      </c>
      <c r="L700" s="180" t="s">
        <v>704</v>
      </c>
      <c r="M700" s="180"/>
      <c r="N700" s="180"/>
      <c r="O700" s="180"/>
      <c r="P700" s="180">
        <v>1075</v>
      </c>
      <c r="Q700" s="180" t="s">
        <v>705</v>
      </c>
      <c r="R700" s="180" t="s">
        <v>706</v>
      </c>
      <c r="S700" s="180"/>
      <c r="T700" s="180"/>
      <c r="U700" s="180"/>
      <c r="V700" s="180"/>
      <c r="W700" s="180"/>
      <c r="X700" s="180"/>
      <c r="Y700" s="180">
        <v>1370</v>
      </c>
      <c r="Z700" s="180" t="s">
        <v>443</v>
      </c>
      <c r="AA700" s="180" t="s">
        <v>444</v>
      </c>
      <c r="AB700" s="180">
        <v>10468.409</v>
      </c>
      <c r="AC700" s="180">
        <v>12719.993</v>
      </c>
      <c r="AD700" s="180">
        <v>6</v>
      </c>
      <c r="AE700" s="180">
        <v>0</v>
      </c>
      <c r="AF700" s="180">
        <v>6</v>
      </c>
      <c r="AG700" s="180">
        <v>0</v>
      </c>
      <c r="AH700" s="180">
        <v>62810.45</v>
      </c>
      <c r="AI700" s="180">
        <v>76319.960000000006</v>
      </c>
      <c r="AJ700" s="180">
        <v>0</v>
      </c>
      <c r="AK700" s="180">
        <v>0</v>
      </c>
      <c r="AL700" s="180">
        <v>0</v>
      </c>
      <c r="AM700">
        <v>1</v>
      </c>
    </row>
    <row r="701" spans="1:39" x14ac:dyDescent="0.25">
      <c r="A701" s="180" t="s">
        <v>1834</v>
      </c>
      <c r="B701" s="180">
        <v>1</v>
      </c>
      <c r="C701" s="181">
        <v>46266</v>
      </c>
      <c r="D701" s="180" t="s">
        <v>1467</v>
      </c>
      <c r="E701" s="180">
        <v>11</v>
      </c>
      <c r="F701" s="180" t="s">
        <v>302</v>
      </c>
      <c r="G701" s="180" t="s">
        <v>735</v>
      </c>
      <c r="H701" s="180">
        <v>6209</v>
      </c>
      <c r="I701" s="180" t="s">
        <v>736</v>
      </c>
      <c r="J701" s="180">
        <v>1454</v>
      </c>
      <c r="K701" s="180" t="s">
        <v>703</v>
      </c>
      <c r="L701" s="180" t="s">
        <v>704</v>
      </c>
      <c r="M701" s="180"/>
      <c r="N701" s="180"/>
      <c r="O701" s="180"/>
      <c r="P701" s="180">
        <v>1074</v>
      </c>
      <c r="Q701" s="180" t="s">
        <v>717</v>
      </c>
      <c r="R701" s="180" t="s">
        <v>718</v>
      </c>
      <c r="S701" s="180"/>
      <c r="T701" s="180"/>
      <c r="U701" s="180"/>
      <c r="V701" s="180"/>
      <c r="W701" s="180"/>
      <c r="X701" s="180"/>
      <c r="Y701" s="180">
        <v>1370</v>
      </c>
      <c r="Z701" s="180" t="s">
        <v>443</v>
      </c>
      <c r="AA701" s="180" t="s">
        <v>444</v>
      </c>
      <c r="AB701" s="180">
        <v>6885.6450000000004</v>
      </c>
      <c r="AC701" s="180">
        <v>8433.8670000000002</v>
      </c>
      <c r="AD701" s="180">
        <v>12</v>
      </c>
      <c r="AE701" s="180">
        <v>0</v>
      </c>
      <c r="AF701" s="180">
        <v>12</v>
      </c>
      <c r="AG701" s="180">
        <v>0</v>
      </c>
      <c r="AH701" s="180">
        <v>82627.740000000005</v>
      </c>
      <c r="AI701" s="180">
        <v>101206.41</v>
      </c>
      <c r="AJ701" s="180">
        <v>2</v>
      </c>
      <c r="AK701" s="180">
        <v>6</v>
      </c>
      <c r="AL701" s="180">
        <v>0</v>
      </c>
      <c r="AM701">
        <v>1</v>
      </c>
    </row>
    <row r="702" spans="1:39" x14ac:dyDescent="0.25">
      <c r="A702" s="180" t="s">
        <v>1834</v>
      </c>
      <c r="B702" s="180">
        <v>1</v>
      </c>
      <c r="C702" s="181">
        <v>46266</v>
      </c>
      <c r="D702" s="180" t="s">
        <v>1467</v>
      </c>
      <c r="E702" s="180">
        <v>11</v>
      </c>
      <c r="F702" s="180" t="s">
        <v>302</v>
      </c>
      <c r="G702" s="180" t="s">
        <v>745</v>
      </c>
      <c r="H702" s="180">
        <v>6270</v>
      </c>
      <c r="I702" s="180" t="s">
        <v>746</v>
      </c>
      <c r="J702" s="180">
        <v>1450</v>
      </c>
      <c r="K702" s="180" t="s">
        <v>677</v>
      </c>
      <c r="L702" s="180" t="s">
        <v>678</v>
      </c>
      <c r="M702" s="180"/>
      <c r="N702" s="180"/>
      <c r="O702" s="180"/>
      <c r="P702" s="180">
        <v>1077</v>
      </c>
      <c r="Q702" s="180" t="s">
        <v>679</v>
      </c>
      <c r="R702" s="180" t="s">
        <v>680</v>
      </c>
      <c r="S702" s="180"/>
      <c r="T702" s="180"/>
      <c r="U702" s="180"/>
      <c r="V702" s="180"/>
      <c r="W702" s="180"/>
      <c r="X702" s="180"/>
      <c r="Y702" s="180">
        <v>1370</v>
      </c>
      <c r="Z702" s="180" t="s">
        <v>443</v>
      </c>
      <c r="AA702" s="180" t="s">
        <v>444</v>
      </c>
      <c r="AB702" s="180">
        <v>6040.1</v>
      </c>
      <c r="AC702" s="180">
        <v>7399.1229999999996</v>
      </c>
      <c r="AD702" s="180">
        <v>2</v>
      </c>
      <c r="AE702" s="180">
        <v>0</v>
      </c>
      <c r="AF702" s="180">
        <v>2</v>
      </c>
      <c r="AG702" s="180">
        <v>0</v>
      </c>
      <c r="AH702" s="180">
        <v>12080.2</v>
      </c>
      <c r="AI702" s="180">
        <v>14798.25</v>
      </c>
      <c r="AJ702" s="180">
        <v>0</v>
      </c>
      <c r="AK702" s="180">
        <v>0</v>
      </c>
      <c r="AL702" s="180">
        <v>0</v>
      </c>
      <c r="AM702">
        <v>1</v>
      </c>
    </row>
    <row r="703" spans="1:39" x14ac:dyDescent="0.25">
      <c r="A703" s="180" t="s">
        <v>1834</v>
      </c>
      <c r="B703" s="180">
        <v>1</v>
      </c>
      <c r="C703" s="181">
        <v>46266</v>
      </c>
      <c r="D703" s="180" t="s">
        <v>1467</v>
      </c>
      <c r="E703" s="180">
        <v>11</v>
      </c>
      <c r="F703" s="180" t="s">
        <v>302</v>
      </c>
      <c r="G703" s="180" t="s">
        <v>1171</v>
      </c>
      <c r="H703" s="180">
        <v>6645</v>
      </c>
      <c r="I703" s="180" t="s">
        <v>1172</v>
      </c>
      <c r="J703" s="180">
        <v>1418</v>
      </c>
      <c r="K703" s="180" t="s">
        <v>1009</v>
      </c>
      <c r="L703" s="180" t="s">
        <v>1010</v>
      </c>
      <c r="M703" s="180"/>
      <c r="N703" s="180"/>
      <c r="O703" s="180"/>
      <c r="P703" s="180">
        <v>1068</v>
      </c>
      <c r="Q703" s="180" t="s">
        <v>1011</v>
      </c>
      <c r="R703" s="180" t="s">
        <v>1012</v>
      </c>
      <c r="S703" s="180"/>
      <c r="T703" s="180"/>
      <c r="U703" s="180"/>
      <c r="V703" s="180"/>
      <c r="W703" s="180"/>
      <c r="X703" s="180"/>
      <c r="Y703" s="180">
        <v>1372</v>
      </c>
      <c r="Z703" s="180" t="s">
        <v>389</v>
      </c>
      <c r="AA703" s="180" t="s">
        <v>390</v>
      </c>
      <c r="AB703" s="180">
        <v>66175.713000000003</v>
      </c>
      <c r="AC703" s="180">
        <v>80072.606</v>
      </c>
      <c r="AD703" s="180">
        <v>0.125</v>
      </c>
      <c r="AE703" s="180">
        <v>0</v>
      </c>
      <c r="AF703" s="180">
        <v>0.125</v>
      </c>
      <c r="AG703" s="180">
        <v>0</v>
      </c>
      <c r="AH703" s="180">
        <v>8271.9599999999991</v>
      </c>
      <c r="AI703" s="180">
        <v>10009.08</v>
      </c>
      <c r="AJ703" s="180">
        <v>0</v>
      </c>
      <c r="AK703" s="180">
        <v>0</v>
      </c>
      <c r="AL703" s="180">
        <v>0</v>
      </c>
      <c r="AM703">
        <v>1</v>
      </c>
    </row>
    <row r="704" spans="1:39" x14ac:dyDescent="0.25">
      <c r="A704" s="180" t="s">
        <v>1834</v>
      </c>
      <c r="B704" s="180">
        <v>1</v>
      </c>
      <c r="C704" s="181">
        <v>46266</v>
      </c>
      <c r="D704" s="180" t="s">
        <v>1467</v>
      </c>
      <c r="E704" s="180">
        <v>11</v>
      </c>
      <c r="F704" s="180" t="s">
        <v>302</v>
      </c>
      <c r="G704" s="180" t="s">
        <v>763</v>
      </c>
      <c r="H704" s="180">
        <v>6660</v>
      </c>
      <c r="I704" s="180" t="s">
        <v>764</v>
      </c>
      <c r="J704" s="180"/>
      <c r="K704" s="180"/>
      <c r="L704" s="180"/>
      <c r="M704" s="180"/>
      <c r="N704" s="180"/>
      <c r="O704" s="180"/>
      <c r="P704" s="180">
        <v>1085</v>
      </c>
      <c r="Q704" s="180" t="s">
        <v>641</v>
      </c>
      <c r="R704" s="180" t="s">
        <v>642</v>
      </c>
      <c r="S704" s="180"/>
      <c r="T704" s="180"/>
      <c r="U704" s="180"/>
      <c r="V704" s="180"/>
      <c r="W704" s="180"/>
      <c r="X704" s="180"/>
      <c r="Y704" s="180">
        <v>1373</v>
      </c>
      <c r="Z704" s="180" t="s">
        <v>429</v>
      </c>
      <c r="AA704" s="180" t="s">
        <v>430</v>
      </c>
      <c r="AB704" s="180">
        <v>15740.111999999999</v>
      </c>
      <c r="AC704" s="180">
        <v>19045.532999999999</v>
      </c>
      <c r="AD704" s="180">
        <v>0.2</v>
      </c>
      <c r="AE704" s="180">
        <v>0</v>
      </c>
      <c r="AF704" s="180">
        <v>0.2</v>
      </c>
      <c r="AG704" s="180">
        <v>0</v>
      </c>
      <c r="AH704" s="180">
        <v>3148.02</v>
      </c>
      <c r="AI704" s="180">
        <v>3809.11</v>
      </c>
      <c r="AJ704" s="180">
        <v>0</v>
      </c>
      <c r="AK704" s="180">
        <v>0</v>
      </c>
      <c r="AL704" s="180">
        <v>0</v>
      </c>
      <c r="AM704">
        <v>1</v>
      </c>
    </row>
    <row r="705" spans="1:39" x14ac:dyDescent="0.25">
      <c r="A705" s="180" t="s">
        <v>1834</v>
      </c>
      <c r="B705" s="180">
        <v>1</v>
      </c>
      <c r="C705" s="181">
        <v>46266</v>
      </c>
      <c r="D705" s="180" t="s">
        <v>1467</v>
      </c>
      <c r="E705" s="180">
        <v>11</v>
      </c>
      <c r="F705" s="180" t="s">
        <v>302</v>
      </c>
      <c r="G705" s="180" t="s">
        <v>1173</v>
      </c>
      <c r="H705" s="180">
        <v>6711</v>
      </c>
      <c r="I705" s="180" t="s">
        <v>1174</v>
      </c>
      <c r="J705" s="180">
        <v>1419</v>
      </c>
      <c r="K705" s="180" t="s">
        <v>615</v>
      </c>
      <c r="L705" s="180" t="s">
        <v>616</v>
      </c>
      <c r="M705" s="180"/>
      <c r="N705" s="180"/>
      <c r="O705" s="180"/>
      <c r="P705" s="180">
        <v>1333</v>
      </c>
      <c r="Q705" s="180" t="s">
        <v>1045</v>
      </c>
      <c r="R705" s="180" t="s">
        <v>1046</v>
      </c>
      <c r="S705" s="180"/>
      <c r="T705" s="180"/>
      <c r="U705" s="180"/>
      <c r="V705" s="180"/>
      <c r="W705" s="180"/>
      <c r="X705" s="180"/>
      <c r="Y705" s="180">
        <v>1369</v>
      </c>
      <c r="Z705" s="180" t="s">
        <v>397</v>
      </c>
      <c r="AA705" s="180" t="s">
        <v>398</v>
      </c>
      <c r="AB705" s="180">
        <v>20504.595000000001</v>
      </c>
      <c r="AC705" s="180">
        <v>24810.557000000001</v>
      </c>
      <c r="AD705" s="180">
        <v>0.33329999999999999</v>
      </c>
      <c r="AE705" s="180">
        <v>0</v>
      </c>
      <c r="AF705" s="180">
        <v>0.33329999999999999</v>
      </c>
      <c r="AG705" s="180">
        <v>0</v>
      </c>
      <c r="AH705" s="180">
        <v>6834.86</v>
      </c>
      <c r="AI705" s="180">
        <v>8270.19</v>
      </c>
      <c r="AJ705" s="180">
        <v>0</v>
      </c>
      <c r="AK705" s="180">
        <v>0</v>
      </c>
      <c r="AL705" s="180">
        <v>0</v>
      </c>
      <c r="AM705">
        <v>1</v>
      </c>
    </row>
    <row r="706" spans="1:39" x14ac:dyDescent="0.25">
      <c r="A706" s="180" t="s">
        <v>1834</v>
      </c>
      <c r="B706" s="180">
        <v>1</v>
      </c>
      <c r="C706" s="181">
        <v>46266</v>
      </c>
      <c r="D706" s="180" t="s">
        <v>1467</v>
      </c>
      <c r="E706" s="180">
        <v>11</v>
      </c>
      <c r="F706" s="180" t="s">
        <v>302</v>
      </c>
      <c r="G706" s="180" t="s">
        <v>1175</v>
      </c>
      <c r="H706" s="180">
        <v>6712</v>
      </c>
      <c r="I706" s="180" t="s">
        <v>1176</v>
      </c>
      <c r="J706" s="180">
        <v>1419</v>
      </c>
      <c r="K706" s="180" t="s">
        <v>615</v>
      </c>
      <c r="L706" s="180" t="s">
        <v>616</v>
      </c>
      <c r="M706" s="180"/>
      <c r="N706" s="180"/>
      <c r="O706" s="180"/>
      <c r="P706" s="180">
        <v>1333</v>
      </c>
      <c r="Q706" s="180" t="s">
        <v>1045</v>
      </c>
      <c r="R706" s="180" t="s">
        <v>1046</v>
      </c>
      <c r="S706" s="180"/>
      <c r="T706" s="180"/>
      <c r="U706" s="180"/>
      <c r="V706" s="180"/>
      <c r="W706" s="180"/>
      <c r="X706" s="180"/>
      <c r="Y706" s="180">
        <v>1369</v>
      </c>
      <c r="Z706" s="180" t="s">
        <v>397</v>
      </c>
      <c r="AA706" s="180" t="s">
        <v>398</v>
      </c>
      <c r="AB706" s="180">
        <v>20504.595000000001</v>
      </c>
      <c r="AC706" s="180">
        <v>24810.557000000001</v>
      </c>
      <c r="AD706" s="180">
        <v>0.33329999999999999</v>
      </c>
      <c r="AE706" s="180">
        <v>0</v>
      </c>
      <c r="AF706" s="180">
        <v>0.33329999999999999</v>
      </c>
      <c r="AG706" s="180">
        <v>0</v>
      </c>
      <c r="AH706" s="180">
        <v>6834.86</v>
      </c>
      <c r="AI706" s="180">
        <v>8270.19</v>
      </c>
      <c r="AJ706" s="180">
        <v>0</v>
      </c>
      <c r="AK706" s="180">
        <v>0</v>
      </c>
      <c r="AL706" s="180">
        <v>0</v>
      </c>
      <c r="AM706">
        <v>1</v>
      </c>
    </row>
    <row r="707" spans="1:39" x14ac:dyDescent="0.25">
      <c r="A707" s="180" t="s">
        <v>1834</v>
      </c>
      <c r="B707" s="180">
        <v>1</v>
      </c>
      <c r="C707" s="181">
        <v>46266</v>
      </c>
      <c r="D707" s="180" t="s">
        <v>1467</v>
      </c>
      <c r="E707" s="180">
        <v>11</v>
      </c>
      <c r="F707" s="180" t="s">
        <v>302</v>
      </c>
      <c r="G707" s="180" t="s">
        <v>1049</v>
      </c>
      <c r="H707" s="180">
        <v>6841</v>
      </c>
      <c r="I707" s="180" t="s">
        <v>1050</v>
      </c>
      <c r="J707" s="180">
        <v>1419</v>
      </c>
      <c r="K707" s="180" t="s">
        <v>615</v>
      </c>
      <c r="L707" s="180" t="s">
        <v>616</v>
      </c>
      <c r="M707" s="180"/>
      <c r="N707" s="180"/>
      <c r="O707" s="180"/>
      <c r="P707" s="180">
        <v>1333</v>
      </c>
      <c r="Q707" s="180" t="s">
        <v>1045</v>
      </c>
      <c r="R707" s="180" t="s">
        <v>1046</v>
      </c>
      <c r="S707" s="180"/>
      <c r="T707" s="180"/>
      <c r="U707" s="180"/>
      <c r="V707" s="180"/>
      <c r="W707" s="180"/>
      <c r="X707" s="180"/>
      <c r="Y707" s="180">
        <v>1369</v>
      </c>
      <c r="Z707" s="180" t="s">
        <v>397</v>
      </c>
      <c r="AA707" s="180" t="s">
        <v>398</v>
      </c>
      <c r="AB707" s="180">
        <v>20504.595000000001</v>
      </c>
      <c r="AC707" s="180">
        <v>24810.557000000001</v>
      </c>
      <c r="AD707" s="180">
        <v>0.33329999999999999</v>
      </c>
      <c r="AE707" s="180">
        <v>0</v>
      </c>
      <c r="AF707" s="180">
        <v>0.33329999999999999</v>
      </c>
      <c r="AG707" s="180">
        <v>0</v>
      </c>
      <c r="AH707" s="180">
        <v>6834.86</v>
      </c>
      <c r="AI707" s="180">
        <v>8270.19</v>
      </c>
      <c r="AJ707" s="180">
        <v>0</v>
      </c>
      <c r="AK707" s="180">
        <v>0</v>
      </c>
      <c r="AL707" s="180">
        <v>0</v>
      </c>
      <c r="AM707">
        <v>1</v>
      </c>
    </row>
    <row r="708" spans="1:39" x14ac:dyDescent="0.25">
      <c r="A708" s="180" t="s">
        <v>1834</v>
      </c>
      <c r="B708" s="180">
        <v>1</v>
      </c>
      <c r="C708" s="181">
        <v>46266</v>
      </c>
      <c r="D708" s="180" t="s">
        <v>1467</v>
      </c>
      <c r="E708" s="180">
        <v>11</v>
      </c>
      <c r="F708" s="180" t="s">
        <v>302</v>
      </c>
      <c r="G708" s="180" t="s">
        <v>771</v>
      </c>
      <c r="H708" s="180">
        <v>6874</v>
      </c>
      <c r="I708" s="180" t="s">
        <v>772</v>
      </c>
      <c r="J708" s="180">
        <v>1450</v>
      </c>
      <c r="K708" s="180" t="s">
        <v>677</v>
      </c>
      <c r="L708" s="180" t="s">
        <v>678</v>
      </c>
      <c r="M708" s="180"/>
      <c r="N708" s="180"/>
      <c r="O708" s="180"/>
      <c r="P708" s="180">
        <v>1078</v>
      </c>
      <c r="Q708" s="180" t="s">
        <v>773</v>
      </c>
      <c r="R708" s="180" t="s">
        <v>774</v>
      </c>
      <c r="S708" s="180"/>
      <c r="T708" s="180"/>
      <c r="U708" s="180"/>
      <c r="V708" s="180"/>
      <c r="W708" s="180"/>
      <c r="X708" s="180"/>
      <c r="Y708" s="180">
        <v>1370</v>
      </c>
      <c r="Z708" s="180" t="s">
        <v>443</v>
      </c>
      <c r="AA708" s="180" t="s">
        <v>444</v>
      </c>
      <c r="AB708" s="180">
        <v>4202.82</v>
      </c>
      <c r="AC708" s="180">
        <v>5085.4120000000003</v>
      </c>
      <c r="AD708" s="180">
        <v>5</v>
      </c>
      <c r="AE708" s="180">
        <v>0</v>
      </c>
      <c r="AF708" s="180">
        <v>5</v>
      </c>
      <c r="AG708" s="180">
        <v>0</v>
      </c>
      <c r="AH708" s="180">
        <v>21014.1</v>
      </c>
      <c r="AI708" s="180">
        <v>25427.06</v>
      </c>
      <c r="AJ708" s="180">
        <v>0</v>
      </c>
      <c r="AK708" s="180">
        <v>0</v>
      </c>
      <c r="AL708" s="180">
        <v>0</v>
      </c>
      <c r="AM708">
        <v>1</v>
      </c>
    </row>
    <row r="709" spans="1:39" x14ac:dyDescent="0.25">
      <c r="A709" s="180" t="s">
        <v>1834</v>
      </c>
      <c r="B709" s="180">
        <v>1</v>
      </c>
      <c r="C709" s="181">
        <v>46266</v>
      </c>
      <c r="D709" s="180" t="s">
        <v>1467</v>
      </c>
      <c r="E709" s="180">
        <v>11</v>
      </c>
      <c r="F709" s="180" t="s">
        <v>302</v>
      </c>
      <c r="G709" s="180" t="s">
        <v>775</v>
      </c>
      <c r="H709" s="180">
        <v>6875</v>
      </c>
      <c r="I709" s="180" t="s">
        <v>776</v>
      </c>
      <c r="J709" s="180">
        <v>1450</v>
      </c>
      <c r="K709" s="180" t="s">
        <v>677</v>
      </c>
      <c r="L709" s="180" t="s">
        <v>678</v>
      </c>
      <c r="M709" s="180"/>
      <c r="N709" s="180"/>
      <c r="O709" s="180"/>
      <c r="P709" s="180">
        <v>1078</v>
      </c>
      <c r="Q709" s="180" t="s">
        <v>773</v>
      </c>
      <c r="R709" s="180" t="s">
        <v>774</v>
      </c>
      <c r="S709" s="180"/>
      <c r="T709" s="180"/>
      <c r="U709" s="180"/>
      <c r="V709" s="180"/>
      <c r="W709" s="180"/>
      <c r="X709" s="180"/>
      <c r="Y709" s="180">
        <v>1370</v>
      </c>
      <c r="Z709" s="180" t="s">
        <v>443</v>
      </c>
      <c r="AA709" s="180" t="s">
        <v>444</v>
      </c>
      <c r="AB709" s="180">
        <v>4202.82</v>
      </c>
      <c r="AC709" s="180">
        <v>5085.4120000000003</v>
      </c>
      <c r="AD709" s="180">
        <v>0.83330000000000004</v>
      </c>
      <c r="AE709" s="180">
        <v>0</v>
      </c>
      <c r="AF709" s="180">
        <v>0.83330000000000004</v>
      </c>
      <c r="AG709" s="180">
        <v>0</v>
      </c>
      <c r="AH709" s="180">
        <v>3502.35</v>
      </c>
      <c r="AI709" s="180">
        <v>4237.84</v>
      </c>
      <c r="AJ709" s="180">
        <v>0</v>
      </c>
      <c r="AK709" s="180">
        <v>0</v>
      </c>
      <c r="AL709" s="180">
        <v>0</v>
      </c>
      <c r="AM709">
        <v>1</v>
      </c>
    </row>
    <row r="710" spans="1:39" x14ac:dyDescent="0.25">
      <c r="A710" s="180" t="s">
        <v>1834</v>
      </c>
      <c r="B710" s="180">
        <v>1</v>
      </c>
      <c r="C710" s="181">
        <v>46266</v>
      </c>
      <c r="D710" s="180" t="s">
        <v>1467</v>
      </c>
      <c r="E710" s="180">
        <v>11</v>
      </c>
      <c r="F710" s="180" t="s">
        <v>302</v>
      </c>
      <c r="G710" s="180" t="s">
        <v>1195</v>
      </c>
      <c r="H710" s="180">
        <v>7423</v>
      </c>
      <c r="I710" s="180" t="s">
        <v>1196</v>
      </c>
      <c r="J710" s="180">
        <v>1469</v>
      </c>
      <c r="K710" s="180" t="s">
        <v>1197</v>
      </c>
      <c r="L710" s="180" t="s">
        <v>1198</v>
      </c>
      <c r="M710" s="180"/>
      <c r="N710" s="180"/>
      <c r="O710" s="180"/>
      <c r="P710" s="180">
        <v>1103</v>
      </c>
      <c r="Q710" s="180" t="s">
        <v>1199</v>
      </c>
      <c r="R710" s="180" t="s">
        <v>1200</v>
      </c>
      <c r="S710" s="180"/>
      <c r="T710" s="180"/>
      <c r="U710" s="180"/>
      <c r="V710" s="180"/>
      <c r="W710" s="180"/>
      <c r="X710" s="180"/>
      <c r="Y710" s="180">
        <v>1374</v>
      </c>
      <c r="Z710" s="180" t="s">
        <v>379</v>
      </c>
      <c r="AA710" s="180" t="s">
        <v>380</v>
      </c>
      <c r="AB710" s="180">
        <v>29942.495999999999</v>
      </c>
      <c r="AC710" s="180">
        <v>36230.42</v>
      </c>
      <c r="AD710" s="180">
        <v>0.33329999999999999</v>
      </c>
      <c r="AE710" s="180">
        <v>8.3299999999999999E-2</v>
      </c>
      <c r="AF710" s="180">
        <v>0.41670000000000001</v>
      </c>
      <c r="AG710" s="180">
        <v>0</v>
      </c>
      <c r="AH710" s="180">
        <v>12476.04</v>
      </c>
      <c r="AI710" s="180">
        <v>15096.01</v>
      </c>
      <c r="AJ710" s="180">
        <v>0</v>
      </c>
      <c r="AK710" s="180">
        <v>0</v>
      </c>
      <c r="AL710" s="180">
        <v>0</v>
      </c>
      <c r="AM710">
        <v>1</v>
      </c>
    </row>
    <row r="711" spans="1:39" x14ac:dyDescent="0.25">
      <c r="A711" s="180" t="s">
        <v>1834</v>
      </c>
      <c r="B711" s="180">
        <v>1</v>
      </c>
      <c r="C711" s="181">
        <v>46266</v>
      </c>
      <c r="D711" s="180" t="s">
        <v>1467</v>
      </c>
      <c r="E711" s="180">
        <v>11</v>
      </c>
      <c r="F711" s="180" t="s">
        <v>302</v>
      </c>
      <c r="G711" s="180" t="s">
        <v>835</v>
      </c>
      <c r="H711" s="180">
        <v>8130</v>
      </c>
      <c r="I711" s="180" t="s">
        <v>836</v>
      </c>
      <c r="J711" s="180">
        <v>1006</v>
      </c>
      <c r="K711" s="180" t="s">
        <v>393</v>
      </c>
      <c r="L711" s="180" t="s">
        <v>394</v>
      </c>
      <c r="M711" s="180"/>
      <c r="N711" s="180"/>
      <c r="O711" s="180"/>
      <c r="P711" s="180">
        <v>1005</v>
      </c>
      <c r="Q711" s="180" t="s">
        <v>625</v>
      </c>
      <c r="R711" s="180" t="s">
        <v>626</v>
      </c>
      <c r="S711" s="180"/>
      <c r="T711" s="180"/>
      <c r="U711" s="180"/>
      <c r="V711" s="180"/>
      <c r="W711" s="180"/>
      <c r="X711" s="180"/>
      <c r="Y711" s="180">
        <v>1369</v>
      </c>
      <c r="Z711" s="180" t="s">
        <v>397</v>
      </c>
      <c r="AA711" s="180" t="s">
        <v>398</v>
      </c>
      <c r="AB711" s="180">
        <v>13536.299000000001</v>
      </c>
      <c r="AC711" s="180">
        <v>16378.922</v>
      </c>
      <c r="AD711" s="180">
        <v>1</v>
      </c>
      <c r="AE711" s="180">
        <v>0</v>
      </c>
      <c r="AF711" s="180">
        <v>1</v>
      </c>
      <c r="AG711" s="180">
        <v>0</v>
      </c>
      <c r="AH711" s="180">
        <v>13536.3</v>
      </c>
      <c r="AI711" s="180">
        <v>16378.92</v>
      </c>
      <c r="AJ711" s="180">
        <v>1</v>
      </c>
      <c r="AK711" s="180">
        <v>1</v>
      </c>
      <c r="AL711" s="180">
        <v>0</v>
      </c>
      <c r="AM711">
        <v>1</v>
      </c>
    </row>
    <row r="712" spans="1:39" x14ac:dyDescent="0.25">
      <c r="A712" s="180" t="s">
        <v>1834</v>
      </c>
      <c r="B712" s="180">
        <v>1</v>
      </c>
      <c r="C712" s="181">
        <v>46266</v>
      </c>
      <c r="D712" s="180" t="s">
        <v>1467</v>
      </c>
      <c r="E712" s="180">
        <v>11</v>
      </c>
      <c r="F712" s="180" t="s">
        <v>302</v>
      </c>
      <c r="G712" s="180" t="s">
        <v>839</v>
      </c>
      <c r="H712" s="180">
        <v>8134</v>
      </c>
      <c r="I712" s="180" t="s">
        <v>840</v>
      </c>
      <c r="J712" s="180">
        <v>1014</v>
      </c>
      <c r="K712" s="180" t="s">
        <v>837</v>
      </c>
      <c r="L712" s="180" t="s">
        <v>838</v>
      </c>
      <c r="M712" s="180"/>
      <c r="N712" s="180"/>
      <c r="O712" s="180"/>
      <c r="P712" s="180">
        <v>1005</v>
      </c>
      <c r="Q712" s="180" t="s">
        <v>625</v>
      </c>
      <c r="R712" s="180" t="s">
        <v>626</v>
      </c>
      <c r="S712" s="180"/>
      <c r="T712" s="180"/>
      <c r="U712" s="180"/>
      <c r="V712" s="180"/>
      <c r="W712" s="180"/>
      <c r="X712" s="180"/>
      <c r="Y712" s="180">
        <v>1369</v>
      </c>
      <c r="Z712" s="180" t="s">
        <v>397</v>
      </c>
      <c r="AA712" s="180" t="s">
        <v>398</v>
      </c>
      <c r="AB712" s="180">
        <v>13536.299000000001</v>
      </c>
      <c r="AC712" s="180">
        <v>16378.922</v>
      </c>
      <c r="AD712" s="180">
        <v>2</v>
      </c>
      <c r="AE712" s="180">
        <v>0</v>
      </c>
      <c r="AF712" s="180">
        <v>2</v>
      </c>
      <c r="AG712" s="180">
        <v>0</v>
      </c>
      <c r="AH712" s="180">
        <v>27072.6</v>
      </c>
      <c r="AI712" s="180">
        <v>32757.84</v>
      </c>
      <c r="AJ712" s="180">
        <v>0</v>
      </c>
      <c r="AK712" s="180">
        <v>0</v>
      </c>
      <c r="AL712" s="180">
        <v>0</v>
      </c>
      <c r="AM712">
        <v>1</v>
      </c>
    </row>
    <row r="713" spans="1:39" x14ac:dyDescent="0.25">
      <c r="A713" s="180" t="s">
        <v>1834</v>
      </c>
      <c r="B713" s="180">
        <v>1</v>
      </c>
      <c r="C713" s="181">
        <v>46266</v>
      </c>
      <c r="D713" s="180" t="s">
        <v>1467</v>
      </c>
      <c r="E713" s="180">
        <v>11</v>
      </c>
      <c r="F713" s="180" t="s">
        <v>302</v>
      </c>
      <c r="G713" s="180" t="s">
        <v>849</v>
      </c>
      <c r="H713" s="180">
        <v>8327</v>
      </c>
      <c r="I713" s="180" t="s">
        <v>850</v>
      </c>
      <c r="J713" s="180">
        <v>1204</v>
      </c>
      <c r="K713" s="180" t="s">
        <v>535</v>
      </c>
      <c r="L713" s="180" t="s">
        <v>536</v>
      </c>
      <c r="M713" s="180"/>
      <c r="N713" s="180"/>
      <c r="O713" s="180"/>
      <c r="P713" s="180">
        <v>1201</v>
      </c>
      <c r="Q713" s="180" t="s">
        <v>851</v>
      </c>
      <c r="R713" s="180" t="s">
        <v>852</v>
      </c>
      <c r="S713" s="180"/>
      <c r="T713" s="180"/>
      <c r="U713" s="180"/>
      <c r="V713" s="180"/>
      <c r="W713" s="180"/>
      <c r="X713" s="180"/>
      <c r="Y713" s="180">
        <v>1372</v>
      </c>
      <c r="Z713" s="180" t="s">
        <v>389</v>
      </c>
      <c r="AA713" s="180" t="s">
        <v>390</v>
      </c>
      <c r="AB713" s="180">
        <v>168577.47899999999</v>
      </c>
      <c r="AC713" s="180">
        <v>203978.74100000001</v>
      </c>
      <c r="AD713" s="180">
        <v>0.25</v>
      </c>
      <c r="AE713" s="180">
        <v>0</v>
      </c>
      <c r="AF713" s="180">
        <v>0.25</v>
      </c>
      <c r="AG713" s="180">
        <v>0</v>
      </c>
      <c r="AH713" s="180">
        <v>42144.37</v>
      </c>
      <c r="AI713" s="180">
        <v>50994.69</v>
      </c>
      <c r="AJ713" s="180">
        <v>2</v>
      </c>
      <c r="AK713" s="180">
        <v>0.13</v>
      </c>
      <c r="AL713" s="180">
        <v>0</v>
      </c>
      <c r="AM713">
        <v>1</v>
      </c>
    </row>
    <row r="714" spans="1:39" x14ac:dyDescent="0.25">
      <c r="A714" s="180" t="s">
        <v>1834</v>
      </c>
      <c r="B714" s="180">
        <v>1</v>
      </c>
      <c r="C714" s="181">
        <v>46266</v>
      </c>
      <c r="D714" s="180" t="s">
        <v>1467</v>
      </c>
      <c r="E714" s="180">
        <v>11</v>
      </c>
      <c r="F714" s="180" t="s">
        <v>302</v>
      </c>
      <c r="G714" s="180" t="s">
        <v>853</v>
      </c>
      <c r="H714" s="180">
        <v>8328</v>
      </c>
      <c r="I714" s="180" t="s">
        <v>854</v>
      </c>
      <c r="J714" s="180">
        <v>1204</v>
      </c>
      <c r="K714" s="180" t="s">
        <v>535</v>
      </c>
      <c r="L714" s="180" t="s">
        <v>536</v>
      </c>
      <c r="M714" s="180"/>
      <c r="N714" s="180"/>
      <c r="O714" s="180"/>
      <c r="P714" s="180">
        <v>1201</v>
      </c>
      <c r="Q714" s="180" t="s">
        <v>851</v>
      </c>
      <c r="R714" s="180" t="s">
        <v>852</v>
      </c>
      <c r="S714" s="180"/>
      <c r="T714" s="180"/>
      <c r="U714" s="180"/>
      <c r="V714" s="180"/>
      <c r="W714" s="180"/>
      <c r="X714" s="180"/>
      <c r="Y714" s="180">
        <v>1372</v>
      </c>
      <c r="Z714" s="180" t="s">
        <v>389</v>
      </c>
      <c r="AA714" s="180" t="s">
        <v>390</v>
      </c>
      <c r="AB714" s="180">
        <v>168577.47899999999</v>
      </c>
      <c r="AC714" s="180">
        <v>203978.74100000001</v>
      </c>
      <c r="AD714" s="180">
        <v>0.25</v>
      </c>
      <c r="AE714" s="180">
        <v>0</v>
      </c>
      <c r="AF714" s="180">
        <v>0.25</v>
      </c>
      <c r="AG714" s="180">
        <v>0</v>
      </c>
      <c r="AH714" s="180">
        <v>42144.37</v>
      </c>
      <c r="AI714" s="180">
        <v>50994.69</v>
      </c>
      <c r="AJ714" s="180">
        <v>0</v>
      </c>
      <c r="AK714" s="180">
        <v>0</v>
      </c>
      <c r="AL714" s="180">
        <v>0</v>
      </c>
      <c r="AM714">
        <v>1</v>
      </c>
    </row>
    <row r="715" spans="1:39" x14ac:dyDescent="0.25">
      <c r="A715" s="180" t="s">
        <v>1834</v>
      </c>
      <c r="B715" s="180">
        <v>1</v>
      </c>
      <c r="C715" s="181">
        <v>46266</v>
      </c>
      <c r="D715" s="180" t="s">
        <v>1467</v>
      </c>
      <c r="E715" s="180">
        <v>11</v>
      </c>
      <c r="F715" s="180" t="s">
        <v>302</v>
      </c>
      <c r="G715" s="180" t="s">
        <v>859</v>
      </c>
      <c r="H715" s="180">
        <v>8386</v>
      </c>
      <c r="I715" s="180" t="s">
        <v>860</v>
      </c>
      <c r="J715" s="180"/>
      <c r="K715" s="180"/>
      <c r="L715" s="180"/>
      <c r="M715" s="180"/>
      <c r="N715" s="180"/>
      <c r="O715" s="180"/>
      <c r="P715" s="180">
        <v>1088</v>
      </c>
      <c r="Q715" s="180" t="s">
        <v>861</v>
      </c>
      <c r="R715" s="180" t="s">
        <v>862</v>
      </c>
      <c r="S715" s="180"/>
      <c r="T715" s="180"/>
      <c r="U715" s="180"/>
      <c r="V715" s="180"/>
      <c r="W715" s="180"/>
      <c r="X715" s="180"/>
      <c r="Y715" s="180">
        <v>1373</v>
      </c>
      <c r="Z715" s="180" t="s">
        <v>429</v>
      </c>
      <c r="AA715" s="180" t="s">
        <v>430</v>
      </c>
      <c r="AB715" s="180">
        <v>79830.638000000006</v>
      </c>
      <c r="AC715" s="180">
        <v>97479.462</v>
      </c>
      <c r="AD715" s="180">
        <v>0.26669999999999999</v>
      </c>
      <c r="AE715" s="180">
        <v>0</v>
      </c>
      <c r="AF715" s="180">
        <v>0.26669999999999999</v>
      </c>
      <c r="AG715" s="180">
        <v>0</v>
      </c>
      <c r="AH715" s="180">
        <v>21288.17</v>
      </c>
      <c r="AI715" s="180">
        <v>25994.52</v>
      </c>
      <c r="AJ715" s="180">
        <v>1</v>
      </c>
      <c r="AK715" s="180">
        <v>0.27</v>
      </c>
      <c r="AL715" s="180">
        <v>0</v>
      </c>
      <c r="AM715">
        <v>1</v>
      </c>
    </row>
    <row r="716" spans="1:39" x14ac:dyDescent="0.25">
      <c r="A716" s="180" t="s">
        <v>1834</v>
      </c>
      <c r="B716" s="180">
        <v>1</v>
      </c>
      <c r="C716" s="181">
        <v>46266</v>
      </c>
      <c r="D716" s="180" t="s">
        <v>1467</v>
      </c>
      <c r="E716" s="180">
        <v>11</v>
      </c>
      <c r="F716" s="180" t="s">
        <v>302</v>
      </c>
      <c r="G716" s="180" t="s">
        <v>863</v>
      </c>
      <c r="H716" s="180">
        <v>8388</v>
      </c>
      <c r="I716" s="180" t="s">
        <v>864</v>
      </c>
      <c r="J716" s="180">
        <v>1272</v>
      </c>
      <c r="K716" s="180" t="s">
        <v>865</v>
      </c>
      <c r="L716" s="180" t="s">
        <v>866</v>
      </c>
      <c r="M716" s="180"/>
      <c r="N716" s="180"/>
      <c r="O716" s="180"/>
      <c r="P716" s="180">
        <v>1088</v>
      </c>
      <c r="Q716" s="180" t="s">
        <v>861</v>
      </c>
      <c r="R716" s="180" t="s">
        <v>862</v>
      </c>
      <c r="S716" s="180"/>
      <c r="T716" s="180"/>
      <c r="U716" s="180"/>
      <c r="V716" s="180"/>
      <c r="W716" s="180"/>
      <c r="X716" s="180"/>
      <c r="Y716" s="180">
        <v>1373</v>
      </c>
      <c r="Z716" s="180" t="s">
        <v>429</v>
      </c>
      <c r="AA716" s="180" t="s">
        <v>430</v>
      </c>
      <c r="AB716" s="180">
        <v>52329.203000000001</v>
      </c>
      <c r="AC716" s="180">
        <v>63741.713000000003</v>
      </c>
      <c r="AD716" s="180">
        <v>0.61109999999999998</v>
      </c>
      <c r="AE716" s="180">
        <v>0</v>
      </c>
      <c r="AF716" s="180">
        <v>0.61109999999999998</v>
      </c>
      <c r="AG716" s="180">
        <v>0</v>
      </c>
      <c r="AH716" s="180">
        <v>31978.959999999999</v>
      </c>
      <c r="AI716" s="180">
        <v>38953.269999999997</v>
      </c>
      <c r="AJ716" s="180">
        <v>0</v>
      </c>
      <c r="AK716" s="180">
        <v>0</v>
      </c>
      <c r="AL716" s="180">
        <v>0</v>
      </c>
      <c r="AM716">
        <v>1</v>
      </c>
    </row>
    <row r="717" spans="1:39" x14ac:dyDescent="0.25">
      <c r="A717" s="180" t="s">
        <v>1834</v>
      </c>
      <c r="B717" s="180">
        <v>1</v>
      </c>
      <c r="C717" s="181">
        <v>46266</v>
      </c>
      <c r="D717" s="180" t="s">
        <v>1467</v>
      </c>
      <c r="E717" s="180">
        <v>11</v>
      </c>
      <c r="F717" s="180" t="s">
        <v>302</v>
      </c>
      <c r="G717" s="180" t="s">
        <v>867</v>
      </c>
      <c r="H717" s="180">
        <v>8404</v>
      </c>
      <c r="I717" s="180" t="s">
        <v>868</v>
      </c>
      <c r="J717" s="180">
        <v>1014</v>
      </c>
      <c r="K717" s="180" t="s">
        <v>837</v>
      </c>
      <c r="L717" s="180" t="s">
        <v>838</v>
      </c>
      <c r="M717" s="180"/>
      <c r="N717" s="180"/>
      <c r="O717" s="180"/>
      <c r="P717" s="180">
        <v>1005</v>
      </c>
      <c r="Q717" s="180" t="s">
        <v>625</v>
      </c>
      <c r="R717" s="180" t="s">
        <v>626</v>
      </c>
      <c r="S717" s="180"/>
      <c r="T717" s="180"/>
      <c r="U717" s="180"/>
      <c r="V717" s="180"/>
      <c r="W717" s="180"/>
      <c r="X717" s="180"/>
      <c r="Y717" s="180">
        <v>1369</v>
      </c>
      <c r="Z717" s="180" t="s">
        <v>397</v>
      </c>
      <c r="AA717" s="180" t="s">
        <v>398</v>
      </c>
      <c r="AB717" s="180">
        <v>11328.281999999999</v>
      </c>
      <c r="AC717" s="180">
        <v>13707.221</v>
      </c>
      <c r="AD717" s="180">
        <v>1</v>
      </c>
      <c r="AE717" s="180">
        <v>0</v>
      </c>
      <c r="AF717" s="180">
        <v>1</v>
      </c>
      <c r="AG717" s="180">
        <v>0</v>
      </c>
      <c r="AH717" s="180">
        <v>11328.28</v>
      </c>
      <c r="AI717" s="180">
        <v>13707.22</v>
      </c>
      <c r="AJ717" s="180">
        <v>1</v>
      </c>
      <c r="AK717" s="180">
        <v>1</v>
      </c>
      <c r="AL717" s="180">
        <v>0</v>
      </c>
      <c r="AM717">
        <v>1</v>
      </c>
    </row>
    <row r="718" spans="1:39" x14ac:dyDescent="0.25">
      <c r="A718" s="180" t="s">
        <v>1834</v>
      </c>
      <c r="B718" s="180">
        <v>1</v>
      </c>
      <c r="C718" s="181">
        <v>46266</v>
      </c>
      <c r="D718" s="180" t="s">
        <v>1467</v>
      </c>
      <c r="E718" s="180">
        <v>11</v>
      </c>
      <c r="F718" s="180" t="s">
        <v>302</v>
      </c>
      <c r="G718" s="180" t="s">
        <v>1657</v>
      </c>
      <c r="H718" s="180">
        <v>8492</v>
      </c>
      <c r="I718" s="180" t="s">
        <v>1658</v>
      </c>
      <c r="J718" s="180">
        <v>1162</v>
      </c>
      <c r="K718" s="180" t="s">
        <v>1211</v>
      </c>
      <c r="L718" s="180" t="s">
        <v>1212</v>
      </c>
      <c r="M718" s="180"/>
      <c r="N718" s="180"/>
      <c r="O718" s="180"/>
      <c r="P718" s="180">
        <v>1073</v>
      </c>
      <c r="Q718" s="180" t="s">
        <v>1159</v>
      </c>
      <c r="R718" s="180" t="s">
        <v>1160</v>
      </c>
      <c r="S718" s="180"/>
      <c r="T718" s="180"/>
      <c r="U718" s="180"/>
      <c r="V718" s="180"/>
      <c r="W718" s="180"/>
      <c r="X718" s="180"/>
      <c r="Y718" s="180">
        <v>1370</v>
      </c>
      <c r="Z718" s="180" t="s">
        <v>443</v>
      </c>
      <c r="AA718" s="180" t="s">
        <v>444</v>
      </c>
      <c r="AB718" s="180">
        <v>12810.056</v>
      </c>
      <c r="AC718" s="180">
        <v>15500.169</v>
      </c>
      <c r="AD718" s="180">
        <v>1</v>
      </c>
      <c r="AE718" s="180">
        <v>0</v>
      </c>
      <c r="AF718" s="180">
        <v>1</v>
      </c>
      <c r="AG718" s="180">
        <v>0</v>
      </c>
      <c r="AH718" s="180">
        <v>12810.06</v>
      </c>
      <c r="AI718" s="180">
        <v>15500.17</v>
      </c>
      <c r="AJ718" s="180">
        <v>0</v>
      </c>
      <c r="AK718" s="180">
        <v>0</v>
      </c>
      <c r="AL718" s="180">
        <v>0</v>
      </c>
      <c r="AM718">
        <v>1</v>
      </c>
    </row>
    <row r="719" spans="1:39" x14ac:dyDescent="0.25">
      <c r="A719" s="180" t="s">
        <v>1834</v>
      </c>
      <c r="B719" s="180">
        <v>1</v>
      </c>
      <c r="C719" s="181">
        <v>46266</v>
      </c>
      <c r="D719" s="180" t="s">
        <v>1467</v>
      </c>
      <c r="E719" s="180">
        <v>11</v>
      </c>
      <c r="F719" s="180" t="s">
        <v>302</v>
      </c>
      <c r="G719" s="180" t="s">
        <v>1347</v>
      </c>
      <c r="H719" s="180">
        <v>8751</v>
      </c>
      <c r="I719" s="180" t="s">
        <v>1348</v>
      </c>
      <c r="J719" s="180">
        <v>1469</v>
      </c>
      <c r="K719" s="180" t="s">
        <v>1197</v>
      </c>
      <c r="L719" s="180" t="s">
        <v>1198</v>
      </c>
      <c r="M719" s="180"/>
      <c r="N719" s="180"/>
      <c r="O719" s="180"/>
      <c r="P719" s="180">
        <v>1103</v>
      </c>
      <c r="Q719" s="180" t="s">
        <v>1199</v>
      </c>
      <c r="R719" s="180" t="s">
        <v>1200</v>
      </c>
      <c r="S719" s="180"/>
      <c r="T719" s="180"/>
      <c r="U719" s="180"/>
      <c r="V719" s="180"/>
      <c r="W719" s="180"/>
      <c r="X719" s="180"/>
      <c r="Y719" s="180">
        <v>1374</v>
      </c>
      <c r="Z719" s="180" t="s">
        <v>379</v>
      </c>
      <c r="AA719" s="180" t="s">
        <v>380</v>
      </c>
      <c r="AB719" s="180">
        <v>37428.120000000003</v>
      </c>
      <c r="AC719" s="180">
        <v>45288.025000000001</v>
      </c>
      <c r="AD719" s="180">
        <v>0.33329999999999999</v>
      </c>
      <c r="AE719" s="180">
        <v>0</v>
      </c>
      <c r="AF719" s="180">
        <v>0.33329999999999999</v>
      </c>
      <c r="AG719" s="180">
        <v>0</v>
      </c>
      <c r="AH719" s="180">
        <v>12476.04</v>
      </c>
      <c r="AI719" s="180">
        <v>15096.01</v>
      </c>
      <c r="AJ719" s="180">
        <v>1</v>
      </c>
      <c r="AK719" s="180">
        <v>0.33</v>
      </c>
      <c r="AL719" s="180">
        <v>0</v>
      </c>
      <c r="AM719">
        <v>1</v>
      </c>
    </row>
    <row r="720" spans="1:39" x14ac:dyDescent="0.25">
      <c r="A720" s="180" t="s">
        <v>1834</v>
      </c>
      <c r="B720" s="180">
        <v>1</v>
      </c>
      <c r="C720" s="181">
        <v>46266</v>
      </c>
      <c r="D720" s="180" t="s">
        <v>1467</v>
      </c>
      <c r="E720" s="180">
        <v>11</v>
      </c>
      <c r="F720" s="180" t="s">
        <v>302</v>
      </c>
      <c r="G720" s="180" t="s">
        <v>887</v>
      </c>
      <c r="H720" s="180">
        <v>8805</v>
      </c>
      <c r="I720" s="180" t="s">
        <v>888</v>
      </c>
      <c r="J720" s="180">
        <v>1064</v>
      </c>
      <c r="K720" s="180" t="s">
        <v>489</v>
      </c>
      <c r="L720" s="180" t="s">
        <v>490</v>
      </c>
      <c r="M720" s="180"/>
      <c r="N720" s="180"/>
      <c r="O720" s="180"/>
      <c r="P720" s="180">
        <v>1066</v>
      </c>
      <c r="Q720" s="180" t="s">
        <v>491</v>
      </c>
      <c r="R720" s="180" t="s">
        <v>492</v>
      </c>
      <c r="S720" s="180"/>
      <c r="T720" s="180"/>
      <c r="U720" s="180"/>
      <c r="V720" s="180"/>
      <c r="W720" s="180"/>
      <c r="X720" s="180"/>
      <c r="Y720" s="180">
        <v>1373</v>
      </c>
      <c r="Z720" s="180" t="s">
        <v>429</v>
      </c>
      <c r="AA720" s="180" t="s">
        <v>430</v>
      </c>
      <c r="AB720" s="180">
        <v>23626.191999999999</v>
      </c>
      <c r="AC720" s="180">
        <v>29045.269</v>
      </c>
      <c r="AD720" s="180">
        <v>1.5357000000000001</v>
      </c>
      <c r="AE720" s="180">
        <v>0</v>
      </c>
      <c r="AF720" s="180">
        <v>1.5357000000000001</v>
      </c>
      <c r="AG720" s="180">
        <v>0</v>
      </c>
      <c r="AH720" s="180">
        <v>36283.08</v>
      </c>
      <c r="AI720" s="180">
        <v>44605.23</v>
      </c>
      <c r="AJ720" s="180">
        <v>1</v>
      </c>
      <c r="AK720" s="180">
        <v>1.54</v>
      </c>
      <c r="AL720" s="180">
        <v>0</v>
      </c>
      <c r="AM720">
        <v>1</v>
      </c>
    </row>
    <row r="721" spans="1:39" x14ac:dyDescent="0.25">
      <c r="A721" s="180" t="s">
        <v>1834</v>
      </c>
      <c r="B721" s="180">
        <v>1</v>
      </c>
      <c r="C721" s="181">
        <v>46266</v>
      </c>
      <c r="D721" s="180" t="s">
        <v>1467</v>
      </c>
      <c r="E721" s="180">
        <v>11</v>
      </c>
      <c r="F721" s="180" t="s">
        <v>302</v>
      </c>
      <c r="G721" s="180" t="s">
        <v>893</v>
      </c>
      <c r="H721" s="180">
        <v>10278</v>
      </c>
      <c r="I721" s="180" t="s">
        <v>894</v>
      </c>
      <c r="J721" s="180"/>
      <c r="K721" s="180"/>
      <c r="L721" s="180"/>
      <c r="M721" s="180"/>
      <c r="N721" s="180"/>
      <c r="O721" s="180"/>
      <c r="P721" s="180">
        <v>1005</v>
      </c>
      <c r="Q721" s="180" t="s">
        <v>625</v>
      </c>
      <c r="R721" s="180" t="s">
        <v>626</v>
      </c>
      <c r="S721" s="180"/>
      <c r="T721" s="180"/>
      <c r="U721" s="180"/>
      <c r="V721" s="180"/>
      <c r="W721" s="180"/>
      <c r="X721" s="180"/>
      <c r="Y721" s="180">
        <v>1369</v>
      </c>
      <c r="Z721" s="180" t="s">
        <v>397</v>
      </c>
      <c r="AA721" s="180" t="s">
        <v>398</v>
      </c>
      <c r="AB721" s="180">
        <v>10521.683999999999</v>
      </c>
      <c r="AC721" s="180">
        <v>13046.89</v>
      </c>
      <c r="AD721" s="180">
        <v>1</v>
      </c>
      <c r="AE721" s="180">
        <v>0</v>
      </c>
      <c r="AF721" s="180">
        <v>1</v>
      </c>
      <c r="AG721" s="180">
        <v>0</v>
      </c>
      <c r="AH721" s="180">
        <v>10521.68</v>
      </c>
      <c r="AI721" s="180">
        <v>13046.89</v>
      </c>
      <c r="AJ721" s="180">
        <v>2</v>
      </c>
      <c r="AK721" s="180">
        <v>0.5</v>
      </c>
      <c r="AL721" s="180">
        <v>0</v>
      </c>
      <c r="AM721">
        <v>1</v>
      </c>
    </row>
    <row r="722" spans="1:39" x14ac:dyDescent="0.25">
      <c r="A722" s="180" t="s">
        <v>1834</v>
      </c>
      <c r="B722" s="180">
        <v>1</v>
      </c>
      <c r="C722" s="181">
        <v>46266</v>
      </c>
      <c r="D722" s="180" t="s">
        <v>1467</v>
      </c>
      <c r="E722" s="180">
        <v>11</v>
      </c>
      <c r="F722" s="180" t="s">
        <v>302</v>
      </c>
      <c r="G722" s="180" t="s">
        <v>1776</v>
      </c>
      <c r="H722" s="180">
        <v>10627</v>
      </c>
      <c r="I722" s="180" t="s">
        <v>1777</v>
      </c>
      <c r="J722" s="180">
        <v>1431</v>
      </c>
      <c r="K722" s="180" t="s">
        <v>925</v>
      </c>
      <c r="L722" s="180" t="s">
        <v>926</v>
      </c>
      <c r="M722" s="180"/>
      <c r="N722" s="180"/>
      <c r="O722" s="180"/>
      <c r="P722" s="180"/>
      <c r="Q722" s="180"/>
      <c r="R722" s="180"/>
      <c r="S722" s="180"/>
      <c r="T722" s="180"/>
      <c r="U722" s="180"/>
      <c r="V722" s="180"/>
      <c r="W722" s="180"/>
      <c r="X722" s="180"/>
      <c r="Y722" s="180">
        <v>1374</v>
      </c>
      <c r="Z722" s="180" t="s">
        <v>379</v>
      </c>
      <c r="AA722" s="180" t="s">
        <v>380</v>
      </c>
      <c r="AB722" s="180">
        <v>13920.474</v>
      </c>
      <c r="AC722" s="180">
        <v>16843.772000000001</v>
      </c>
      <c r="AD722" s="180">
        <v>1</v>
      </c>
      <c r="AE722" s="180">
        <v>0</v>
      </c>
      <c r="AF722" s="180">
        <v>1</v>
      </c>
      <c r="AG722" s="180">
        <v>0</v>
      </c>
      <c r="AH722" s="180">
        <v>13920.47</v>
      </c>
      <c r="AI722" s="180">
        <v>16843.77</v>
      </c>
      <c r="AJ722" s="180">
        <v>1</v>
      </c>
      <c r="AK722" s="180">
        <v>1</v>
      </c>
      <c r="AL722" s="180">
        <v>0</v>
      </c>
      <c r="AM722">
        <v>1</v>
      </c>
    </row>
    <row r="723" spans="1:39" x14ac:dyDescent="0.25">
      <c r="A723" s="180" t="s">
        <v>1834</v>
      </c>
      <c r="B723" s="180">
        <v>1</v>
      </c>
      <c r="C723" s="181">
        <v>46266</v>
      </c>
      <c r="D723" s="180" t="s">
        <v>1467</v>
      </c>
      <c r="E723" s="180">
        <v>11</v>
      </c>
      <c r="F723" s="180" t="s">
        <v>302</v>
      </c>
      <c r="G723" s="180" t="s">
        <v>1446</v>
      </c>
      <c r="H723" s="180">
        <v>11156</v>
      </c>
      <c r="I723" s="180" t="s">
        <v>1447</v>
      </c>
      <c r="J723" s="180">
        <v>1345</v>
      </c>
      <c r="K723" s="180" t="s">
        <v>1448</v>
      </c>
      <c r="L723" s="180" t="s">
        <v>1449</v>
      </c>
      <c r="M723" s="180"/>
      <c r="N723" s="180"/>
      <c r="O723" s="180"/>
      <c r="P723" s="180"/>
      <c r="Q723" s="180"/>
      <c r="R723" s="180"/>
      <c r="S723" s="180"/>
      <c r="T723" s="180"/>
      <c r="U723" s="180"/>
      <c r="V723" s="180"/>
      <c r="W723" s="180"/>
      <c r="X723" s="180"/>
      <c r="Y723" s="180">
        <v>1373</v>
      </c>
      <c r="Z723" s="180" t="s">
        <v>429</v>
      </c>
      <c r="AA723" s="180" t="s">
        <v>430</v>
      </c>
      <c r="AB723" s="180">
        <v>14120.64</v>
      </c>
      <c r="AC723" s="180">
        <v>17085.973999999998</v>
      </c>
      <c r="AD723" s="180">
        <v>0.5</v>
      </c>
      <c r="AE723" s="180">
        <v>6.25E-2</v>
      </c>
      <c r="AF723" s="180">
        <v>0.5625</v>
      </c>
      <c r="AG723" s="180">
        <v>0</v>
      </c>
      <c r="AH723" s="180">
        <v>7942.86</v>
      </c>
      <c r="AI723" s="180">
        <v>9610.86</v>
      </c>
      <c r="AJ723" s="180">
        <v>0</v>
      </c>
      <c r="AK723" s="180">
        <v>0</v>
      </c>
      <c r="AL723" s="180">
        <v>0</v>
      </c>
      <c r="AM723">
        <v>1</v>
      </c>
    </row>
    <row r="724" spans="1:39" x14ac:dyDescent="0.25">
      <c r="A724" s="180" t="s">
        <v>1834</v>
      </c>
      <c r="B724" s="180">
        <v>1</v>
      </c>
      <c r="C724" s="181">
        <v>46266</v>
      </c>
      <c r="D724" s="180" t="s">
        <v>1467</v>
      </c>
      <c r="E724" s="180">
        <v>11</v>
      </c>
      <c r="F724" s="180" t="s">
        <v>302</v>
      </c>
      <c r="G724" s="180" t="s">
        <v>1701</v>
      </c>
      <c r="H724" s="180">
        <v>11563</v>
      </c>
      <c r="I724" s="180" t="s">
        <v>1702</v>
      </c>
      <c r="J724" s="180">
        <v>1418</v>
      </c>
      <c r="K724" s="180" t="s">
        <v>1009</v>
      </c>
      <c r="L724" s="180" t="s">
        <v>1010</v>
      </c>
      <c r="M724" s="180"/>
      <c r="N724" s="180"/>
      <c r="O724" s="180"/>
      <c r="P724" s="180"/>
      <c r="Q724" s="180"/>
      <c r="R724" s="180"/>
      <c r="S724" s="180"/>
      <c r="T724" s="180"/>
      <c r="U724" s="180"/>
      <c r="V724" s="180"/>
      <c r="W724" s="180"/>
      <c r="X724" s="180"/>
      <c r="Y724" s="180"/>
      <c r="Z724" s="180"/>
      <c r="AA724" s="180"/>
      <c r="AB724" s="180">
        <v>67862.188999999998</v>
      </c>
      <c r="AC724" s="180">
        <v>82113.251000000004</v>
      </c>
      <c r="AD724" s="180">
        <v>0.2</v>
      </c>
      <c r="AE724" s="180">
        <v>0</v>
      </c>
      <c r="AF724" s="180">
        <v>0.2</v>
      </c>
      <c r="AG724" s="180">
        <v>0</v>
      </c>
      <c r="AH724" s="180">
        <v>13572.44</v>
      </c>
      <c r="AI724" s="180">
        <v>16422.650000000001</v>
      </c>
      <c r="AJ724" s="180">
        <v>1</v>
      </c>
      <c r="AK724" s="180">
        <v>0.2</v>
      </c>
      <c r="AL724" s="180">
        <v>0</v>
      </c>
      <c r="AM724">
        <v>1</v>
      </c>
    </row>
    <row r="725" spans="1:39" x14ac:dyDescent="0.25">
      <c r="A725" s="180" t="s">
        <v>1834</v>
      </c>
      <c r="B725" s="180">
        <v>1</v>
      </c>
      <c r="C725" s="181">
        <v>46266</v>
      </c>
      <c r="D725" s="180" t="s">
        <v>1467</v>
      </c>
      <c r="E725" s="180">
        <v>11</v>
      </c>
      <c r="F725" s="180" t="s">
        <v>302</v>
      </c>
      <c r="G725" s="180" t="s">
        <v>1790</v>
      </c>
      <c r="H725" s="180">
        <v>11571</v>
      </c>
      <c r="I725" s="180" t="s">
        <v>1791</v>
      </c>
      <c r="J725" s="180">
        <v>1272</v>
      </c>
      <c r="K725" s="180" t="s">
        <v>865</v>
      </c>
      <c r="L725" s="180" t="s">
        <v>866</v>
      </c>
      <c r="M725" s="180"/>
      <c r="N725" s="180"/>
      <c r="O725" s="180"/>
      <c r="P725" s="180"/>
      <c r="Q725" s="180"/>
      <c r="R725" s="180"/>
      <c r="S725" s="180"/>
      <c r="T725" s="180"/>
      <c r="U725" s="180"/>
      <c r="V725" s="180"/>
      <c r="W725" s="180"/>
      <c r="X725" s="180"/>
      <c r="Y725" s="180"/>
      <c r="Z725" s="180"/>
      <c r="AA725" s="180"/>
      <c r="AB725" s="180">
        <v>60084.154000000002</v>
      </c>
      <c r="AC725" s="180">
        <v>72701.823999999993</v>
      </c>
      <c r="AD725" s="180">
        <v>0.1389</v>
      </c>
      <c r="AE725" s="180">
        <v>0</v>
      </c>
      <c r="AF725" s="180">
        <v>0.1389</v>
      </c>
      <c r="AG725" s="180">
        <v>0</v>
      </c>
      <c r="AH725" s="180">
        <v>8345.02</v>
      </c>
      <c r="AI725" s="180">
        <v>10097.48</v>
      </c>
      <c r="AJ725" s="180">
        <v>0</v>
      </c>
      <c r="AK725" s="180">
        <v>0</v>
      </c>
      <c r="AL725" s="180">
        <v>0</v>
      </c>
      <c r="AM725">
        <v>1</v>
      </c>
    </row>
    <row r="726" spans="1:39" x14ac:dyDescent="0.25">
      <c r="A726" s="180" t="s">
        <v>1834</v>
      </c>
      <c r="B726" s="180">
        <v>1</v>
      </c>
      <c r="C726" s="181">
        <v>46266</v>
      </c>
      <c r="D726" s="180" t="s">
        <v>171</v>
      </c>
      <c r="E726" s="180">
        <v>12</v>
      </c>
      <c r="F726" s="180" t="s">
        <v>12</v>
      </c>
      <c r="G726" s="180" t="s">
        <v>345</v>
      </c>
      <c r="H726" s="180">
        <v>2</v>
      </c>
      <c r="I726" s="180" t="s">
        <v>346</v>
      </c>
      <c r="J726" s="180">
        <v>1019</v>
      </c>
      <c r="K726" s="180" t="s">
        <v>269</v>
      </c>
      <c r="L726" s="180" t="s">
        <v>340</v>
      </c>
      <c r="M726" s="180"/>
      <c r="N726" s="180"/>
      <c r="O726" s="180"/>
      <c r="P726" s="180">
        <v>1020</v>
      </c>
      <c r="Q726" s="180" t="s">
        <v>341</v>
      </c>
      <c r="R726" s="180" t="s">
        <v>342</v>
      </c>
      <c r="S726" s="180"/>
      <c r="T726" s="180"/>
      <c r="U726" s="180"/>
      <c r="V726" s="180"/>
      <c r="W726" s="180"/>
      <c r="X726" s="180"/>
      <c r="Y726" s="180">
        <v>1402</v>
      </c>
      <c r="Z726" s="180" t="s">
        <v>343</v>
      </c>
      <c r="AA726" s="180" t="s">
        <v>344</v>
      </c>
      <c r="AB726" s="180">
        <v>138518.94899999999</v>
      </c>
      <c r="AC726" s="180">
        <v>171624.97700000001</v>
      </c>
      <c r="AD726" s="180">
        <v>0.125</v>
      </c>
      <c r="AE726" s="180">
        <v>2.0799999999999999E-2</v>
      </c>
      <c r="AF726" s="180">
        <v>0.14580000000000001</v>
      </c>
      <c r="AG726" s="180">
        <v>0</v>
      </c>
      <c r="AH726" s="180">
        <v>20200.68</v>
      </c>
      <c r="AI726" s="180">
        <v>25028.639999999999</v>
      </c>
      <c r="AJ726" s="180">
        <v>0</v>
      </c>
      <c r="AK726" s="180">
        <v>0</v>
      </c>
      <c r="AL726" s="180">
        <v>0</v>
      </c>
      <c r="AM726">
        <v>1</v>
      </c>
    </row>
    <row r="727" spans="1:39" x14ac:dyDescent="0.25">
      <c r="A727" s="180" t="s">
        <v>1834</v>
      </c>
      <c r="B727" s="180">
        <v>1</v>
      </c>
      <c r="C727" s="181">
        <v>46266</v>
      </c>
      <c r="D727" s="180" t="s">
        <v>171</v>
      </c>
      <c r="E727" s="180">
        <v>12</v>
      </c>
      <c r="F727" s="180" t="s">
        <v>12</v>
      </c>
      <c r="G727" s="180" t="s">
        <v>347</v>
      </c>
      <c r="H727" s="180">
        <v>4</v>
      </c>
      <c r="I727" s="180" t="s">
        <v>348</v>
      </c>
      <c r="J727" s="180">
        <v>1019</v>
      </c>
      <c r="K727" s="180" t="s">
        <v>269</v>
      </c>
      <c r="L727" s="180" t="s">
        <v>340</v>
      </c>
      <c r="M727" s="180"/>
      <c r="N727" s="180"/>
      <c r="O727" s="180"/>
      <c r="P727" s="180">
        <v>1020</v>
      </c>
      <c r="Q727" s="180" t="s">
        <v>341</v>
      </c>
      <c r="R727" s="180" t="s">
        <v>342</v>
      </c>
      <c r="S727" s="180"/>
      <c r="T727" s="180"/>
      <c r="U727" s="180"/>
      <c r="V727" s="180"/>
      <c r="W727" s="180"/>
      <c r="X727" s="180"/>
      <c r="Y727" s="180">
        <v>1402</v>
      </c>
      <c r="Z727" s="180" t="s">
        <v>343</v>
      </c>
      <c r="AA727" s="180" t="s">
        <v>344</v>
      </c>
      <c r="AB727" s="180">
        <v>85350.96</v>
      </c>
      <c r="AC727" s="180">
        <v>105749.83900000001</v>
      </c>
      <c r="AD727" s="180">
        <v>0.5</v>
      </c>
      <c r="AE727" s="180">
        <v>0</v>
      </c>
      <c r="AF727" s="180">
        <v>0.5</v>
      </c>
      <c r="AG727" s="180">
        <v>0</v>
      </c>
      <c r="AH727" s="180">
        <v>42675.48</v>
      </c>
      <c r="AI727" s="180">
        <v>52874.92</v>
      </c>
      <c r="AJ727" s="180">
        <v>0</v>
      </c>
      <c r="AK727" s="180">
        <v>0</v>
      </c>
      <c r="AL727" s="180">
        <v>0</v>
      </c>
      <c r="AM727">
        <v>1</v>
      </c>
    </row>
    <row r="728" spans="1:39" x14ac:dyDescent="0.25">
      <c r="A728" s="180" t="s">
        <v>1834</v>
      </c>
      <c r="B728" s="180">
        <v>1</v>
      </c>
      <c r="C728" s="181">
        <v>46266</v>
      </c>
      <c r="D728" s="180" t="s">
        <v>171</v>
      </c>
      <c r="E728" s="180">
        <v>12</v>
      </c>
      <c r="F728" s="180" t="s">
        <v>12</v>
      </c>
      <c r="G728" s="180" t="s">
        <v>349</v>
      </c>
      <c r="H728" s="180">
        <v>5</v>
      </c>
      <c r="I728" s="180" t="s">
        <v>350</v>
      </c>
      <c r="J728" s="180">
        <v>1019</v>
      </c>
      <c r="K728" s="180" t="s">
        <v>269</v>
      </c>
      <c r="L728" s="180" t="s">
        <v>340</v>
      </c>
      <c r="M728" s="180"/>
      <c r="N728" s="180"/>
      <c r="O728" s="180"/>
      <c r="P728" s="180">
        <v>1020</v>
      </c>
      <c r="Q728" s="180" t="s">
        <v>341</v>
      </c>
      <c r="R728" s="180" t="s">
        <v>342</v>
      </c>
      <c r="S728" s="180"/>
      <c r="T728" s="180"/>
      <c r="U728" s="180"/>
      <c r="V728" s="180"/>
      <c r="W728" s="180"/>
      <c r="X728" s="180"/>
      <c r="Y728" s="180">
        <v>1402</v>
      </c>
      <c r="Z728" s="180" t="s">
        <v>343</v>
      </c>
      <c r="AA728" s="180" t="s">
        <v>344</v>
      </c>
      <c r="AB728" s="180">
        <v>188346.23999999999</v>
      </c>
      <c r="AC728" s="180">
        <v>233360.99100000001</v>
      </c>
      <c r="AD728" s="180">
        <v>4.1700000000000001E-2</v>
      </c>
      <c r="AE728" s="180">
        <v>0</v>
      </c>
      <c r="AF728" s="180">
        <v>4.1700000000000001E-2</v>
      </c>
      <c r="AG728" s="180">
        <v>0</v>
      </c>
      <c r="AH728" s="180">
        <v>7847.76</v>
      </c>
      <c r="AI728" s="180">
        <v>9723.3700000000008</v>
      </c>
      <c r="AJ728" s="180">
        <v>1</v>
      </c>
      <c r="AK728" s="180">
        <v>0.04</v>
      </c>
      <c r="AL728" s="180">
        <v>0</v>
      </c>
      <c r="AM728">
        <v>1</v>
      </c>
    </row>
    <row r="729" spans="1:39" x14ac:dyDescent="0.25">
      <c r="A729" s="180" t="s">
        <v>1834</v>
      </c>
      <c r="B729" s="180">
        <v>1</v>
      </c>
      <c r="C729" s="181">
        <v>46266</v>
      </c>
      <c r="D729" s="180" t="s">
        <v>171</v>
      </c>
      <c r="E729" s="180">
        <v>12</v>
      </c>
      <c r="F729" s="180" t="s">
        <v>12</v>
      </c>
      <c r="G729" s="180" t="s">
        <v>1299</v>
      </c>
      <c r="H729" s="180">
        <v>170</v>
      </c>
      <c r="I729" s="180" t="s">
        <v>1300</v>
      </c>
      <c r="J729" s="180">
        <v>1440</v>
      </c>
      <c r="K729" s="180" t="s">
        <v>897</v>
      </c>
      <c r="L729" s="180" t="s">
        <v>898</v>
      </c>
      <c r="M729" s="180"/>
      <c r="N729" s="180"/>
      <c r="O729" s="180"/>
      <c r="P729" s="180"/>
      <c r="Q729" s="180"/>
      <c r="R729" s="180"/>
      <c r="S729" s="180"/>
      <c r="T729" s="180"/>
      <c r="U729" s="180"/>
      <c r="V729" s="180"/>
      <c r="W729" s="180"/>
      <c r="X729" s="180"/>
      <c r="Y729" s="180">
        <v>1376</v>
      </c>
      <c r="Z729" s="180" t="s">
        <v>363</v>
      </c>
      <c r="AA729" s="180" t="s">
        <v>364</v>
      </c>
      <c r="AB729" s="180">
        <v>577550.73600000003</v>
      </c>
      <c r="AC729" s="180">
        <v>715585.37699999998</v>
      </c>
      <c r="AD729" s="180">
        <v>0.05</v>
      </c>
      <c r="AE729" s="180">
        <v>0</v>
      </c>
      <c r="AF729" s="180">
        <v>0.05</v>
      </c>
      <c r="AG729" s="180">
        <v>0</v>
      </c>
      <c r="AH729" s="180">
        <v>28877.54</v>
      </c>
      <c r="AI729" s="180">
        <v>35779.269999999997</v>
      </c>
      <c r="AJ729" s="180">
        <v>0</v>
      </c>
      <c r="AK729" s="180">
        <v>0</v>
      </c>
      <c r="AL729" s="180">
        <v>0</v>
      </c>
      <c r="AM729">
        <v>1</v>
      </c>
    </row>
    <row r="730" spans="1:39" x14ac:dyDescent="0.25">
      <c r="A730" s="180" t="s">
        <v>1834</v>
      </c>
      <c r="B730" s="180">
        <v>1</v>
      </c>
      <c r="C730" s="181">
        <v>46266</v>
      </c>
      <c r="D730" s="180" t="s">
        <v>171</v>
      </c>
      <c r="E730" s="180">
        <v>12</v>
      </c>
      <c r="F730" s="180" t="s">
        <v>12</v>
      </c>
      <c r="G730" s="180" t="s">
        <v>387</v>
      </c>
      <c r="H730" s="180">
        <v>346</v>
      </c>
      <c r="I730" s="180" t="s">
        <v>388</v>
      </c>
      <c r="J730" s="180">
        <v>1019</v>
      </c>
      <c r="K730" s="180" t="s">
        <v>269</v>
      </c>
      <c r="L730" s="180" t="s">
        <v>340</v>
      </c>
      <c r="M730" s="180"/>
      <c r="N730" s="180"/>
      <c r="O730" s="180"/>
      <c r="P730" s="180">
        <v>1020</v>
      </c>
      <c r="Q730" s="180" t="s">
        <v>341</v>
      </c>
      <c r="R730" s="180" t="s">
        <v>342</v>
      </c>
      <c r="S730" s="180"/>
      <c r="T730" s="180"/>
      <c r="U730" s="180"/>
      <c r="V730" s="180"/>
      <c r="W730" s="180"/>
      <c r="X730" s="180"/>
      <c r="Y730" s="180">
        <v>1402</v>
      </c>
      <c r="Z730" s="180" t="s">
        <v>343</v>
      </c>
      <c r="AA730" s="180" t="s">
        <v>344</v>
      </c>
      <c r="AB730" s="180">
        <v>183481.62</v>
      </c>
      <c r="AC730" s="180">
        <v>227333.72200000001</v>
      </c>
      <c r="AD730" s="180">
        <v>0.1</v>
      </c>
      <c r="AE730" s="180">
        <v>0</v>
      </c>
      <c r="AF730" s="180">
        <v>0.1</v>
      </c>
      <c r="AG730" s="180">
        <v>0</v>
      </c>
      <c r="AH730" s="180">
        <v>18348.16</v>
      </c>
      <c r="AI730" s="180">
        <v>22733.37</v>
      </c>
      <c r="AJ730" s="180">
        <v>0</v>
      </c>
      <c r="AK730" s="180">
        <v>0</v>
      </c>
      <c r="AL730" s="180">
        <v>0</v>
      </c>
      <c r="AM730">
        <v>1</v>
      </c>
    </row>
    <row r="731" spans="1:39" x14ac:dyDescent="0.25">
      <c r="A731" s="180" t="s">
        <v>1834</v>
      </c>
      <c r="B731" s="180">
        <v>1</v>
      </c>
      <c r="C731" s="181">
        <v>46266</v>
      </c>
      <c r="D731" s="180" t="s">
        <v>171</v>
      </c>
      <c r="E731" s="180">
        <v>12</v>
      </c>
      <c r="F731" s="180" t="s">
        <v>12</v>
      </c>
      <c r="G731" s="180" t="s">
        <v>419</v>
      </c>
      <c r="H731" s="180">
        <v>692</v>
      </c>
      <c r="I731" s="180" t="s">
        <v>420</v>
      </c>
      <c r="J731" s="180">
        <v>1169</v>
      </c>
      <c r="K731" s="180" t="s">
        <v>421</v>
      </c>
      <c r="L731" s="180" t="s">
        <v>422</v>
      </c>
      <c r="M731" s="180"/>
      <c r="N731" s="180"/>
      <c r="O731" s="180"/>
      <c r="P731" s="180"/>
      <c r="Q731" s="180"/>
      <c r="R731" s="180"/>
      <c r="S731" s="180"/>
      <c r="T731" s="180"/>
      <c r="U731" s="180"/>
      <c r="V731" s="180"/>
      <c r="W731" s="180"/>
      <c r="X731" s="180"/>
      <c r="Y731" s="180">
        <v>1376</v>
      </c>
      <c r="Z731" s="180" t="s">
        <v>363</v>
      </c>
      <c r="AA731" s="180" t="s">
        <v>364</v>
      </c>
      <c r="AB731" s="180">
        <v>72461.929999999993</v>
      </c>
      <c r="AC731" s="180">
        <v>89780.334000000003</v>
      </c>
      <c r="AD731" s="180">
        <v>0.33329999999999999</v>
      </c>
      <c r="AE731" s="180">
        <v>0</v>
      </c>
      <c r="AF731" s="180">
        <v>0.33329999999999999</v>
      </c>
      <c r="AG731" s="180">
        <v>0</v>
      </c>
      <c r="AH731" s="180">
        <v>24153.98</v>
      </c>
      <c r="AI731" s="180">
        <v>29926.78</v>
      </c>
      <c r="AJ731" s="180">
        <v>0</v>
      </c>
      <c r="AK731" s="180">
        <v>0</v>
      </c>
      <c r="AL731" s="180">
        <v>0</v>
      </c>
      <c r="AM731">
        <v>1</v>
      </c>
    </row>
    <row r="732" spans="1:39" x14ac:dyDescent="0.25">
      <c r="A732" s="180" t="s">
        <v>1834</v>
      </c>
      <c r="B732" s="180">
        <v>1</v>
      </c>
      <c r="C732" s="181">
        <v>46266</v>
      </c>
      <c r="D732" s="180" t="s">
        <v>171</v>
      </c>
      <c r="E732" s="180">
        <v>12</v>
      </c>
      <c r="F732" s="180" t="s">
        <v>12</v>
      </c>
      <c r="G732" s="180" t="s">
        <v>431</v>
      </c>
      <c r="H732" s="180">
        <v>799</v>
      </c>
      <c r="I732" s="180" t="s">
        <v>432</v>
      </c>
      <c r="J732" s="180">
        <v>1019</v>
      </c>
      <c r="K732" s="180" t="s">
        <v>269</v>
      </c>
      <c r="L732" s="180" t="s">
        <v>340</v>
      </c>
      <c r="M732" s="180"/>
      <c r="N732" s="180"/>
      <c r="O732" s="180"/>
      <c r="P732" s="180">
        <v>1020</v>
      </c>
      <c r="Q732" s="180" t="s">
        <v>341</v>
      </c>
      <c r="R732" s="180" t="s">
        <v>342</v>
      </c>
      <c r="S732" s="180"/>
      <c r="T732" s="180"/>
      <c r="U732" s="180"/>
      <c r="V732" s="180"/>
      <c r="W732" s="180"/>
      <c r="X732" s="180"/>
      <c r="Y732" s="180">
        <v>1402</v>
      </c>
      <c r="Z732" s="180" t="s">
        <v>343</v>
      </c>
      <c r="AA732" s="180" t="s">
        <v>344</v>
      </c>
      <c r="AB732" s="180">
        <v>32652.54</v>
      </c>
      <c r="AC732" s="180">
        <v>40456.497000000003</v>
      </c>
      <c r="AD732" s="180">
        <v>0.33329999999999999</v>
      </c>
      <c r="AE732" s="180">
        <v>0</v>
      </c>
      <c r="AF732" s="180">
        <v>0.33329999999999999</v>
      </c>
      <c r="AG732" s="180">
        <v>0</v>
      </c>
      <c r="AH732" s="180">
        <v>10884.18</v>
      </c>
      <c r="AI732" s="180">
        <v>13485.5</v>
      </c>
      <c r="AJ732" s="180">
        <v>1</v>
      </c>
      <c r="AK732" s="180">
        <v>0.33</v>
      </c>
      <c r="AL732" s="180">
        <v>0</v>
      </c>
      <c r="AM732">
        <v>1</v>
      </c>
    </row>
    <row r="733" spans="1:39" x14ac:dyDescent="0.25">
      <c r="A733" s="180" t="s">
        <v>1834</v>
      </c>
      <c r="B733" s="180">
        <v>1</v>
      </c>
      <c r="C733" s="181">
        <v>46266</v>
      </c>
      <c r="D733" s="180" t="s">
        <v>171</v>
      </c>
      <c r="E733" s="180">
        <v>12</v>
      </c>
      <c r="F733" s="180" t="s">
        <v>12</v>
      </c>
      <c r="G733" s="180" t="s">
        <v>991</v>
      </c>
      <c r="H733" s="180">
        <v>861</v>
      </c>
      <c r="I733" s="180" t="s">
        <v>992</v>
      </c>
      <c r="J733" s="180"/>
      <c r="K733" s="180"/>
      <c r="L733" s="180"/>
      <c r="M733" s="180"/>
      <c r="N733" s="180"/>
      <c r="O733" s="180"/>
      <c r="P733" s="180">
        <v>1102</v>
      </c>
      <c r="Q733" s="180" t="s">
        <v>441</v>
      </c>
      <c r="R733" s="180" t="s">
        <v>442</v>
      </c>
      <c r="S733" s="180"/>
      <c r="T733" s="180"/>
      <c r="U733" s="180"/>
      <c r="V733" s="180"/>
      <c r="W733" s="180"/>
      <c r="X733" s="180"/>
      <c r="Y733" s="180">
        <v>1370</v>
      </c>
      <c r="Z733" s="180" t="s">
        <v>443</v>
      </c>
      <c r="AA733" s="180" t="s">
        <v>444</v>
      </c>
      <c r="AB733" s="180">
        <v>12161.326999999999</v>
      </c>
      <c r="AC733" s="180">
        <v>15080.046</v>
      </c>
      <c r="AD733" s="180">
        <v>1</v>
      </c>
      <c r="AE733" s="180">
        <v>0</v>
      </c>
      <c r="AF733" s="180">
        <v>1</v>
      </c>
      <c r="AG733" s="180">
        <v>0</v>
      </c>
      <c r="AH733" s="180">
        <v>12161.33</v>
      </c>
      <c r="AI733" s="180">
        <v>15080.05</v>
      </c>
      <c r="AJ733" s="180">
        <v>1</v>
      </c>
      <c r="AK733" s="180">
        <v>1</v>
      </c>
      <c r="AL733" s="180">
        <v>0</v>
      </c>
      <c r="AM733">
        <v>1</v>
      </c>
    </row>
    <row r="734" spans="1:39" x14ac:dyDescent="0.25">
      <c r="A734" s="180" t="s">
        <v>1834</v>
      </c>
      <c r="B734" s="180">
        <v>1</v>
      </c>
      <c r="C734" s="181">
        <v>46266</v>
      </c>
      <c r="D734" s="180" t="s">
        <v>171</v>
      </c>
      <c r="E734" s="180">
        <v>12</v>
      </c>
      <c r="F734" s="180" t="s">
        <v>12</v>
      </c>
      <c r="G734" s="180" t="s">
        <v>453</v>
      </c>
      <c r="H734" s="180">
        <v>1118</v>
      </c>
      <c r="I734" s="180" t="s">
        <v>454</v>
      </c>
      <c r="J734" s="180"/>
      <c r="K734" s="180"/>
      <c r="L734" s="180"/>
      <c r="M734" s="180"/>
      <c r="N734" s="180"/>
      <c r="O734" s="180"/>
      <c r="P734" s="180">
        <v>1335</v>
      </c>
      <c r="Q734" s="180" t="s">
        <v>455</v>
      </c>
      <c r="R734" s="180" t="s">
        <v>456</v>
      </c>
      <c r="S734" s="180"/>
      <c r="T734" s="180"/>
      <c r="U734" s="180"/>
      <c r="V734" s="180"/>
      <c r="W734" s="180"/>
      <c r="X734" s="180"/>
      <c r="Y734" s="180">
        <v>1373</v>
      </c>
      <c r="Z734" s="180" t="s">
        <v>429</v>
      </c>
      <c r="AA734" s="180" t="s">
        <v>430</v>
      </c>
      <c r="AB734" s="180">
        <v>16260.2</v>
      </c>
      <c r="AC734" s="180">
        <v>19674.838</v>
      </c>
      <c r="AD734" s="180">
        <v>0.16669999999999999</v>
      </c>
      <c r="AE734" s="180">
        <v>0</v>
      </c>
      <c r="AF734" s="180">
        <v>0.16669999999999999</v>
      </c>
      <c r="AG734" s="180">
        <v>0</v>
      </c>
      <c r="AH734" s="180">
        <v>2710.03</v>
      </c>
      <c r="AI734" s="180">
        <v>3279.14</v>
      </c>
      <c r="AJ734" s="180">
        <v>1</v>
      </c>
      <c r="AK734" s="180">
        <v>0.17</v>
      </c>
      <c r="AL734" s="180">
        <v>0</v>
      </c>
      <c r="AM734">
        <v>1</v>
      </c>
    </row>
    <row r="735" spans="1:39" x14ac:dyDescent="0.25">
      <c r="A735" s="180" t="s">
        <v>1834</v>
      </c>
      <c r="B735" s="180">
        <v>1</v>
      </c>
      <c r="C735" s="181">
        <v>46266</v>
      </c>
      <c r="D735" s="180" t="s">
        <v>171</v>
      </c>
      <c r="E735" s="180">
        <v>12</v>
      </c>
      <c r="F735" s="180" t="s">
        <v>12</v>
      </c>
      <c r="G735" s="180" t="s">
        <v>461</v>
      </c>
      <c r="H735" s="180">
        <v>1150</v>
      </c>
      <c r="I735" s="180" t="s">
        <v>462</v>
      </c>
      <c r="J735" s="180">
        <v>1430</v>
      </c>
      <c r="K735" s="180" t="s">
        <v>463</v>
      </c>
      <c r="L735" s="180" t="s">
        <v>464</v>
      </c>
      <c r="M735" s="180"/>
      <c r="N735" s="180"/>
      <c r="O735" s="180"/>
      <c r="P735" s="180"/>
      <c r="Q735" s="180"/>
      <c r="R735" s="180"/>
      <c r="S735" s="180"/>
      <c r="T735" s="180"/>
      <c r="U735" s="180"/>
      <c r="V735" s="180"/>
      <c r="W735" s="180"/>
      <c r="X735" s="180"/>
      <c r="Y735" s="180">
        <v>1374</v>
      </c>
      <c r="Z735" s="180" t="s">
        <v>379</v>
      </c>
      <c r="AA735" s="180" t="s">
        <v>380</v>
      </c>
      <c r="AB735" s="180">
        <v>83604.539999999994</v>
      </c>
      <c r="AC735" s="180">
        <v>106094.167</v>
      </c>
      <c r="AD735" s="180">
        <v>0.125</v>
      </c>
      <c r="AE735" s="180">
        <v>0</v>
      </c>
      <c r="AF735" s="180">
        <v>0.125</v>
      </c>
      <c r="AG735" s="180">
        <v>0</v>
      </c>
      <c r="AH735" s="180">
        <v>10450.57</v>
      </c>
      <c r="AI735" s="180">
        <v>13261.77</v>
      </c>
      <c r="AJ735" s="180">
        <v>1</v>
      </c>
      <c r="AK735" s="180">
        <v>0.13</v>
      </c>
      <c r="AL735" s="180">
        <v>0</v>
      </c>
      <c r="AM735">
        <v>1</v>
      </c>
    </row>
    <row r="736" spans="1:39" x14ac:dyDescent="0.25">
      <c r="A736" s="180" t="s">
        <v>1834</v>
      </c>
      <c r="B736" s="180">
        <v>1</v>
      </c>
      <c r="C736" s="181">
        <v>46266</v>
      </c>
      <c r="D736" s="180" t="s">
        <v>171</v>
      </c>
      <c r="E736" s="180">
        <v>12</v>
      </c>
      <c r="F736" s="180" t="s">
        <v>12</v>
      </c>
      <c r="G736" s="180" t="s">
        <v>469</v>
      </c>
      <c r="H736" s="180">
        <v>1352</v>
      </c>
      <c r="I736" s="180" t="s">
        <v>470</v>
      </c>
      <c r="J736" s="180"/>
      <c r="K736" s="180"/>
      <c r="L736" s="180"/>
      <c r="M736" s="180"/>
      <c r="N736" s="180"/>
      <c r="O736" s="180"/>
      <c r="P736" s="180"/>
      <c r="Q736" s="180"/>
      <c r="R736" s="180"/>
      <c r="S736" s="180"/>
      <c r="T736" s="180"/>
      <c r="U736" s="180"/>
      <c r="V736" s="180"/>
      <c r="W736" s="180"/>
      <c r="X736" s="180"/>
      <c r="Y736" s="180">
        <v>1372</v>
      </c>
      <c r="Z736" s="180" t="s">
        <v>389</v>
      </c>
      <c r="AA736" s="180" t="s">
        <v>390</v>
      </c>
      <c r="AB736" s="180">
        <v>212917.02799999999</v>
      </c>
      <c r="AC736" s="180">
        <v>270191.72200000001</v>
      </c>
      <c r="AD736" s="180">
        <v>8.3299999999999999E-2</v>
      </c>
      <c r="AE736" s="180">
        <v>0</v>
      </c>
      <c r="AF736" s="180">
        <v>8.3299999999999999E-2</v>
      </c>
      <c r="AG736" s="180">
        <v>0</v>
      </c>
      <c r="AH736" s="180">
        <v>17743.09</v>
      </c>
      <c r="AI736" s="180">
        <v>22515.98</v>
      </c>
      <c r="AJ736" s="180">
        <v>0</v>
      </c>
      <c r="AK736" s="180">
        <v>0</v>
      </c>
      <c r="AL736" s="180">
        <v>0</v>
      </c>
      <c r="AM736">
        <v>1</v>
      </c>
    </row>
    <row r="737" spans="1:39" x14ac:dyDescent="0.25">
      <c r="A737" s="180" t="s">
        <v>1834</v>
      </c>
      <c r="B737" s="180">
        <v>1</v>
      </c>
      <c r="C737" s="181">
        <v>46266</v>
      </c>
      <c r="D737" s="180" t="s">
        <v>171</v>
      </c>
      <c r="E737" s="180">
        <v>12</v>
      </c>
      <c r="F737" s="180" t="s">
        <v>12</v>
      </c>
      <c r="G737" s="180" t="s">
        <v>1410</v>
      </c>
      <c r="H737" s="180">
        <v>1370</v>
      </c>
      <c r="I737" s="180" t="s">
        <v>1411</v>
      </c>
      <c r="J737" s="180"/>
      <c r="K737" s="180"/>
      <c r="L737" s="180"/>
      <c r="M737" s="180"/>
      <c r="N737" s="180"/>
      <c r="O737" s="180"/>
      <c r="P737" s="180"/>
      <c r="Q737" s="180"/>
      <c r="R737" s="180"/>
      <c r="S737" s="180"/>
      <c r="T737" s="180"/>
      <c r="U737" s="180"/>
      <c r="V737" s="180"/>
      <c r="W737" s="180"/>
      <c r="X737" s="180"/>
      <c r="Y737" s="180">
        <v>1372</v>
      </c>
      <c r="Z737" s="180" t="s">
        <v>389</v>
      </c>
      <c r="AA737" s="180" t="s">
        <v>390</v>
      </c>
      <c r="AB737" s="180">
        <v>76181.001000000004</v>
      </c>
      <c r="AC737" s="180">
        <v>96673.701000000001</v>
      </c>
      <c r="AD737" s="180">
        <v>0.125</v>
      </c>
      <c r="AE737" s="180">
        <v>0</v>
      </c>
      <c r="AF737" s="180">
        <v>0.125</v>
      </c>
      <c r="AG737" s="180">
        <v>0</v>
      </c>
      <c r="AH737" s="180">
        <v>9522.6299999999992</v>
      </c>
      <c r="AI737" s="180">
        <v>12084.21</v>
      </c>
      <c r="AJ737" s="180">
        <v>0</v>
      </c>
      <c r="AK737" s="180">
        <v>0</v>
      </c>
      <c r="AL737" s="180">
        <v>0</v>
      </c>
      <c r="AM737">
        <v>1</v>
      </c>
    </row>
    <row r="738" spans="1:39" x14ac:dyDescent="0.25">
      <c r="A738" s="180" t="s">
        <v>1834</v>
      </c>
      <c r="B738" s="180">
        <v>1</v>
      </c>
      <c r="C738" s="181">
        <v>46266</v>
      </c>
      <c r="D738" s="180" t="s">
        <v>171</v>
      </c>
      <c r="E738" s="180">
        <v>12</v>
      </c>
      <c r="F738" s="180" t="s">
        <v>12</v>
      </c>
      <c r="G738" s="180" t="s">
        <v>481</v>
      </c>
      <c r="H738" s="180">
        <v>1419</v>
      </c>
      <c r="I738" s="180" t="s">
        <v>482</v>
      </c>
      <c r="J738" s="180">
        <v>1429</v>
      </c>
      <c r="K738" s="180" t="s">
        <v>483</v>
      </c>
      <c r="L738" s="180" t="s">
        <v>484</v>
      </c>
      <c r="M738" s="180"/>
      <c r="N738" s="180"/>
      <c r="O738" s="180"/>
      <c r="P738" s="180"/>
      <c r="Q738" s="180"/>
      <c r="R738" s="180"/>
      <c r="S738" s="180"/>
      <c r="T738" s="180"/>
      <c r="U738" s="180"/>
      <c r="V738" s="180"/>
      <c r="W738" s="180"/>
      <c r="X738" s="180"/>
      <c r="Y738" s="180">
        <v>1374</v>
      </c>
      <c r="Z738" s="180" t="s">
        <v>379</v>
      </c>
      <c r="AA738" s="180" t="s">
        <v>380</v>
      </c>
      <c r="AB738" s="180">
        <v>87378.49</v>
      </c>
      <c r="AC738" s="180">
        <v>105727.97100000001</v>
      </c>
      <c r="AD738" s="180">
        <v>0.16669999999999999</v>
      </c>
      <c r="AE738" s="180">
        <v>0</v>
      </c>
      <c r="AF738" s="180">
        <v>0.16669999999999999</v>
      </c>
      <c r="AG738" s="180">
        <v>0</v>
      </c>
      <c r="AH738" s="180">
        <v>14563.08</v>
      </c>
      <c r="AI738" s="180">
        <v>17621.330000000002</v>
      </c>
      <c r="AJ738" s="180">
        <v>1</v>
      </c>
      <c r="AK738" s="180">
        <v>0.17</v>
      </c>
      <c r="AL738" s="180">
        <v>0</v>
      </c>
      <c r="AM738">
        <v>1</v>
      </c>
    </row>
    <row r="739" spans="1:39" x14ac:dyDescent="0.25">
      <c r="A739" s="180" t="s">
        <v>1834</v>
      </c>
      <c r="B739" s="180">
        <v>1</v>
      </c>
      <c r="C739" s="181">
        <v>46266</v>
      </c>
      <c r="D739" s="180" t="s">
        <v>171</v>
      </c>
      <c r="E739" s="180">
        <v>12</v>
      </c>
      <c r="F739" s="180" t="s">
        <v>12</v>
      </c>
      <c r="G739" s="180" t="s">
        <v>493</v>
      </c>
      <c r="H739" s="180">
        <v>1642</v>
      </c>
      <c r="I739" s="180" t="s">
        <v>494</v>
      </c>
      <c r="J739" s="180">
        <v>1064</v>
      </c>
      <c r="K739" s="180" t="s">
        <v>489</v>
      </c>
      <c r="L739" s="180" t="s">
        <v>490</v>
      </c>
      <c r="M739" s="180"/>
      <c r="N739" s="180"/>
      <c r="O739" s="180"/>
      <c r="P739" s="180">
        <v>1066</v>
      </c>
      <c r="Q739" s="180" t="s">
        <v>491</v>
      </c>
      <c r="R739" s="180" t="s">
        <v>492</v>
      </c>
      <c r="S739" s="180"/>
      <c r="T739" s="180"/>
      <c r="U739" s="180"/>
      <c r="V739" s="180"/>
      <c r="W739" s="180"/>
      <c r="X739" s="180"/>
      <c r="Y739" s="180">
        <v>1373</v>
      </c>
      <c r="Z739" s="180" t="s">
        <v>429</v>
      </c>
      <c r="AA739" s="180" t="s">
        <v>430</v>
      </c>
      <c r="AB739" s="180">
        <v>17100.317999999999</v>
      </c>
      <c r="AC739" s="180">
        <v>20691.385999999999</v>
      </c>
      <c r="AD739" s="180">
        <v>0.5</v>
      </c>
      <c r="AE739" s="180">
        <v>0</v>
      </c>
      <c r="AF739" s="180">
        <v>0.5</v>
      </c>
      <c r="AG739" s="180">
        <v>0</v>
      </c>
      <c r="AH739" s="180">
        <v>8550.16</v>
      </c>
      <c r="AI739" s="180">
        <v>10345.69</v>
      </c>
      <c r="AJ739" s="180">
        <v>0</v>
      </c>
      <c r="AK739" s="180">
        <v>0</v>
      </c>
      <c r="AL739" s="180">
        <v>0</v>
      </c>
      <c r="AM739">
        <v>1</v>
      </c>
    </row>
    <row r="740" spans="1:39" x14ac:dyDescent="0.25">
      <c r="A740" s="180" t="s">
        <v>1834</v>
      </c>
      <c r="B740" s="180">
        <v>1</v>
      </c>
      <c r="C740" s="181">
        <v>46266</v>
      </c>
      <c r="D740" s="180" t="s">
        <v>171</v>
      </c>
      <c r="E740" s="180">
        <v>12</v>
      </c>
      <c r="F740" s="180" t="s">
        <v>12</v>
      </c>
      <c r="G740" s="180" t="s">
        <v>499</v>
      </c>
      <c r="H740" s="180">
        <v>1646</v>
      </c>
      <c r="I740" s="180" t="s">
        <v>500</v>
      </c>
      <c r="J740" s="180">
        <v>1064</v>
      </c>
      <c r="K740" s="180" t="s">
        <v>489</v>
      </c>
      <c r="L740" s="180" t="s">
        <v>490</v>
      </c>
      <c r="M740" s="180"/>
      <c r="N740" s="180"/>
      <c r="O740" s="180"/>
      <c r="P740" s="180">
        <v>1066</v>
      </c>
      <c r="Q740" s="180" t="s">
        <v>491</v>
      </c>
      <c r="R740" s="180" t="s">
        <v>492</v>
      </c>
      <c r="S740" s="180"/>
      <c r="T740" s="180"/>
      <c r="U740" s="180"/>
      <c r="V740" s="180"/>
      <c r="W740" s="180"/>
      <c r="X740" s="180"/>
      <c r="Y740" s="180">
        <v>1373</v>
      </c>
      <c r="Z740" s="180" t="s">
        <v>429</v>
      </c>
      <c r="AA740" s="180" t="s">
        <v>430</v>
      </c>
      <c r="AB740" s="180">
        <v>20077.376</v>
      </c>
      <c r="AC740" s="180">
        <v>24293.623</v>
      </c>
      <c r="AD740" s="180">
        <v>0.41670000000000001</v>
      </c>
      <c r="AE740" s="180">
        <v>0</v>
      </c>
      <c r="AF740" s="180">
        <v>0.41670000000000001</v>
      </c>
      <c r="AG740" s="180">
        <v>0</v>
      </c>
      <c r="AH740" s="180">
        <v>8365.57</v>
      </c>
      <c r="AI740" s="180">
        <v>10122.34</v>
      </c>
      <c r="AJ740" s="180">
        <v>0</v>
      </c>
      <c r="AK740" s="180">
        <v>0</v>
      </c>
      <c r="AL740" s="180">
        <v>0</v>
      </c>
      <c r="AM740">
        <v>1</v>
      </c>
    </row>
    <row r="741" spans="1:39" x14ac:dyDescent="0.25">
      <c r="A741" s="180" t="s">
        <v>1834</v>
      </c>
      <c r="B741" s="180">
        <v>1</v>
      </c>
      <c r="C741" s="181">
        <v>46266</v>
      </c>
      <c r="D741" s="180" t="s">
        <v>171</v>
      </c>
      <c r="E741" s="180">
        <v>12</v>
      </c>
      <c r="F741" s="180" t="s">
        <v>12</v>
      </c>
      <c r="G741" s="180" t="s">
        <v>511</v>
      </c>
      <c r="H741" s="180">
        <v>1870</v>
      </c>
      <c r="I741" s="180" t="s">
        <v>512</v>
      </c>
      <c r="J741" s="180">
        <v>1351</v>
      </c>
      <c r="K741" s="180" t="s">
        <v>513</v>
      </c>
      <c r="L741" s="180" t="s">
        <v>514</v>
      </c>
      <c r="M741" s="180"/>
      <c r="N741" s="180"/>
      <c r="O741" s="180"/>
      <c r="P741" s="180">
        <v>1141</v>
      </c>
      <c r="Q741" s="180" t="s">
        <v>515</v>
      </c>
      <c r="R741" s="180" t="s">
        <v>516</v>
      </c>
      <c r="S741" s="180"/>
      <c r="T741" s="180"/>
      <c r="U741" s="180"/>
      <c r="V741" s="180"/>
      <c r="W741" s="180"/>
      <c r="X741" s="180"/>
      <c r="Y741" s="180">
        <v>1372</v>
      </c>
      <c r="Z741" s="180" t="s">
        <v>389</v>
      </c>
      <c r="AA741" s="180" t="s">
        <v>390</v>
      </c>
      <c r="AB741" s="180">
        <v>264368.62</v>
      </c>
      <c r="AC741" s="180">
        <v>327552.72499999998</v>
      </c>
      <c r="AD741" s="180">
        <v>4.1700000000000001E-2</v>
      </c>
      <c r="AE741" s="180">
        <v>0</v>
      </c>
      <c r="AF741" s="180">
        <v>4.1700000000000001E-2</v>
      </c>
      <c r="AG741" s="180">
        <v>0</v>
      </c>
      <c r="AH741" s="180">
        <v>11015.36</v>
      </c>
      <c r="AI741" s="180">
        <v>13648.03</v>
      </c>
      <c r="AJ741" s="180">
        <v>0</v>
      </c>
      <c r="AK741" s="180">
        <v>0</v>
      </c>
      <c r="AL741" s="180">
        <v>0</v>
      </c>
      <c r="AM741">
        <v>1</v>
      </c>
    </row>
    <row r="742" spans="1:39" x14ac:dyDescent="0.25">
      <c r="A742" s="180" t="s">
        <v>1834</v>
      </c>
      <c r="B742" s="180">
        <v>1</v>
      </c>
      <c r="C742" s="181">
        <v>46266</v>
      </c>
      <c r="D742" s="180" t="s">
        <v>171</v>
      </c>
      <c r="E742" s="180">
        <v>12</v>
      </c>
      <c r="F742" s="180" t="s">
        <v>12</v>
      </c>
      <c r="G742" s="180" t="s">
        <v>533</v>
      </c>
      <c r="H742" s="180">
        <v>1971</v>
      </c>
      <c r="I742" s="180" t="s">
        <v>534</v>
      </c>
      <c r="J742" s="180">
        <v>1204</v>
      </c>
      <c r="K742" s="180" t="s">
        <v>535</v>
      </c>
      <c r="L742" s="180" t="s">
        <v>536</v>
      </c>
      <c r="M742" s="180"/>
      <c r="N742" s="180"/>
      <c r="O742" s="180"/>
      <c r="P742" s="180"/>
      <c r="Q742" s="180"/>
      <c r="R742" s="180"/>
      <c r="S742" s="180"/>
      <c r="T742" s="180"/>
      <c r="U742" s="180"/>
      <c r="V742" s="180"/>
      <c r="W742" s="180"/>
      <c r="X742" s="180"/>
      <c r="Y742" s="180">
        <v>1372</v>
      </c>
      <c r="Z742" s="180" t="s">
        <v>389</v>
      </c>
      <c r="AA742" s="180" t="s">
        <v>390</v>
      </c>
      <c r="AB742" s="180">
        <v>191259.17600000001</v>
      </c>
      <c r="AC742" s="180">
        <v>242707.883</v>
      </c>
      <c r="AD742" s="180">
        <v>0.1071</v>
      </c>
      <c r="AE742" s="180">
        <v>0</v>
      </c>
      <c r="AF742" s="180">
        <v>0.1071</v>
      </c>
      <c r="AG742" s="180">
        <v>0</v>
      </c>
      <c r="AH742" s="180">
        <v>20492.05</v>
      </c>
      <c r="AI742" s="180">
        <v>26004.42</v>
      </c>
      <c r="AJ742" s="180">
        <v>0</v>
      </c>
      <c r="AK742" s="180">
        <v>0</v>
      </c>
      <c r="AL742" s="180">
        <v>0</v>
      </c>
      <c r="AM742">
        <v>1</v>
      </c>
    </row>
    <row r="743" spans="1:39" x14ac:dyDescent="0.25">
      <c r="A743" s="180" t="s">
        <v>1834</v>
      </c>
      <c r="B743" s="180">
        <v>1</v>
      </c>
      <c r="C743" s="181">
        <v>46266</v>
      </c>
      <c r="D743" s="180" t="s">
        <v>171</v>
      </c>
      <c r="E743" s="180">
        <v>12</v>
      </c>
      <c r="F743" s="180" t="s">
        <v>12</v>
      </c>
      <c r="G743" s="180" t="s">
        <v>539</v>
      </c>
      <c r="H743" s="180">
        <v>2039</v>
      </c>
      <c r="I743" s="180" t="s">
        <v>540</v>
      </c>
      <c r="J743" s="180"/>
      <c r="K743" s="180"/>
      <c r="L743" s="180"/>
      <c r="M743" s="180"/>
      <c r="N743" s="180"/>
      <c r="O743" s="180"/>
      <c r="P743" s="180"/>
      <c r="Q743" s="180"/>
      <c r="R743" s="180"/>
      <c r="S743" s="180"/>
      <c r="T743" s="180"/>
      <c r="U743" s="180"/>
      <c r="V743" s="180"/>
      <c r="W743" s="180"/>
      <c r="X743" s="180"/>
      <c r="Y743" s="180">
        <v>1370</v>
      </c>
      <c r="Z743" s="180" t="s">
        <v>443</v>
      </c>
      <c r="AA743" s="180" t="s">
        <v>444</v>
      </c>
      <c r="AB743" s="180">
        <v>24430.142</v>
      </c>
      <c r="AC743" s="180">
        <v>31001.848999999998</v>
      </c>
      <c r="AD743" s="180">
        <v>0.41670000000000001</v>
      </c>
      <c r="AE743" s="180">
        <v>8.3299999999999999E-2</v>
      </c>
      <c r="AF743" s="180">
        <v>0.5</v>
      </c>
      <c r="AG743" s="180">
        <v>0</v>
      </c>
      <c r="AH743" s="180">
        <v>12215.07</v>
      </c>
      <c r="AI743" s="180">
        <v>15500.92</v>
      </c>
      <c r="AJ743" s="180">
        <v>0</v>
      </c>
      <c r="AK743" s="180">
        <v>0</v>
      </c>
      <c r="AL743" s="180">
        <v>0</v>
      </c>
      <c r="AM743">
        <v>1</v>
      </c>
    </row>
    <row r="744" spans="1:39" x14ac:dyDescent="0.25">
      <c r="A744" s="180" t="s">
        <v>1834</v>
      </c>
      <c r="B744" s="180">
        <v>1</v>
      </c>
      <c r="C744" s="181">
        <v>46266</v>
      </c>
      <c r="D744" s="180" t="s">
        <v>171</v>
      </c>
      <c r="E744" s="180">
        <v>12</v>
      </c>
      <c r="F744" s="180" t="s">
        <v>12</v>
      </c>
      <c r="G744" s="180" t="s">
        <v>543</v>
      </c>
      <c r="H744" s="180">
        <v>2338</v>
      </c>
      <c r="I744" s="180" t="s">
        <v>544</v>
      </c>
      <c r="J744" s="180"/>
      <c r="K744" s="180"/>
      <c r="L744" s="180"/>
      <c r="M744" s="180"/>
      <c r="N744" s="180"/>
      <c r="O744" s="180"/>
      <c r="P744" s="180">
        <v>1086</v>
      </c>
      <c r="Q744" s="180" t="s">
        <v>545</v>
      </c>
      <c r="R744" s="180" t="s">
        <v>546</v>
      </c>
      <c r="S744" s="180"/>
      <c r="T744" s="180"/>
      <c r="U744" s="180"/>
      <c r="V744" s="180"/>
      <c r="W744" s="180"/>
      <c r="X744" s="180"/>
      <c r="Y744" s="180">
        <v>1373</v>
      </c>
      <c r="Z744" s="180" t="s">
        <v>429</v>
      </c>
      <c r="AA744" s="180" t="s">
        <v>430</v>
      </c>
      <c r="AB744" s="180">
        <v>32167.63</v>
      </c>
      <c r="AC744" s="180">
        <v>38922.837</v>
      </c>
      <c r="AD744" s="180">
        <v>0.1333</v>
      </c>
      <c r="AE744" s="180">
        <v>0</v>
      </c>
      <c r="AF744" s="180">
        <v>0.1333</v>
      </c>
      <c r="AG744" s="180">
        <v>0</v>
      </c>
      <c r="AH744" s="180">
        <v>4289.0200000000004</v>
      </c>
      <c r="AI744" s="180">
        <v>5189.71</v>
      </c>
      <c r="AJ744" s="180">
        <v>0</v>
      </c>
      <c r="AK744" s="180">
        <v>0</v>
      </c>
      <c r="AL744" s="180">
        <v>0</v>
      </c>
      <c r="AM744">
        <v>1</v>
      </c>
    </row>
    <row r="745" spans="1:39" x14ac:dyDescent="0.25">
      <c r="A745" s="180" t="s">
        <v>1834</v>
      </c>
      <c r="B745" s="180">
        <v>1</v>
      </c>
      <c r="C745" s="181">
        <v>46266</v>
      </c>
      <c r="D745" s="180" t="s">
        <v>171</v>
      </c>
      <c r="E745" s="180">
        <v>12</v>
      </c>
      <c r="F745" s="180" t="s">
        <v>12</v>
      </c>
      <c r="G745" s="180" t="s">
        <v>547</v>
      </c>
      <c r="H745" s="180">
        <v>2339</v>
      </c>
      <c r="I745" s="180" t="s">
        <v>548</v>
      </c>
      <c r="J745" s="180"/>
      <c r="K745" s="180"/>
      <c r="L745" s="180"/>
      <c r="M745" s="180"/>
      <c r="N745" s="180"/>
      <c r="O745" s="180"/>
      <c r="P745" s="180">
        <v>1086</v>
      </c>
      <c r="Q745" s="180" t="s">
        <v>545</v>
      </c>
      <c r="R745" s="180" t="s">
        <v>546</v>
      </c>
      <c r="S745" s="180"/>
      <c r="T745" s="180"/>
      <c r="U745" s="180"/>
      <c r="V745" s="180"/>
      <c r="W745" s="180"/>
      <c r="X745" s="180"/>
      <c r="Y745" s="180">
        <v>1373</v>
      </c>
      <c r="Z745" s="180" t="s">
        <v>429</v>
      </c>
      <c r="AA745" s="180" t="s">
        <v>430</v>
      </c>
      <c r="AB745" s="180">
        <v>24125.722000000002</v>
      </c>
      <c r="AC745" s="180">
        <v>29192.127</v>
      </c>
      <c r="AD745" s="180">
        <v>0.2</v>
      </c>
      <c r="AE745" s="180">
        <v>6.6699999999999995E-2</v>
      </c>
      <c r="AF745" s="180">
        <v>0.26669999999999999</v>
      </c>
      <c r="AG745" s="180">
        <v>0</v>
      </c>
      <c r="AH745" s="180">
        <v>6433.53</v>
      </c>
      <c r="AI745" s="180">
        <v>7784.57</v>
      </c>
      <c r="AJ745" s="180">
        <v>0</v>
      </c>
      <c r="AK745" s="180">
        <v>0</v>
      </c>
      <c r="AL745" s="180">
        <v>0</v>
      </c>
      <c r="AM745">
        <v>1</v>
      </c>
    </row>
    <row r="746" spans="1:39" x14ac:dyDescent="0.25">
      <c r="A746" s="180" t="s">
        <v>1834</v>
      </c>
      <c r="B746" s="180">
        <v>1</v>
      </c>
      <c r="C746" s="181">
        <v>46266</v>
      </c>
      <c r="D746" s="180" t="s">
        <v>171</v>
      </c>
      <c r="E746" s="180">
        <v>12</v>
      </c>
      <c r="F746" s="180" t="s">
        <v>12</v>
      </c>
      <c r="G746" s="180" t="s">
        <v>561</v>
      </c>
      <c r="H746" s="180">
        <v>3237</v>
      </c>
      <c r="I746" s="180" t="s">
        <v>562</v>
      </c>
      <c r="J746" s="180">
        <v>1477</v>
      </c>
      <c r="K746" s="180" t="s">
        <v>555</v>
      </c>
      <c r="L746" s="180" t="s">
        <v>556</v>
      </c>
      <c r="M746" s="180"/>
      <c r="N746" s="180"/>
      <c r="O746" s="180"/>
      <c r="P746" s="180">
        <v>1093</v>
      </c>
      <c r="Q746" s="180" t="s">
        <v>563</v>
      </c>
      <c r="R746" s="180" t="s">
        <v>564</v>
      </c>
      <c r="S746" s="180"/>
      <c r="T746" s="180"/>
      <c r="U746" s="180"/>
      <c r="V746" s="180"/>
      <c r="W746" s="180"/>
      <c r="X746" s="180"/>
      <c r="Y746" s="180">
        <v>1373</v>
      </c>
      <c r="Z746" s="180" t="s">
        <v>429</v>
      </c>
      <c r="AA746" s="180" t="s">
        <v>430</v>
      </c>
      <c r="AB746" s="180">
        <v>97956.899000000005</v>
      </c>
      <c r="AC746" s="180">
        <v>122127.75599999999</v>
      </c>
      <c r="AD746" s="180">
        <v>0.33329999999999999</v>
      </c>
      <c r="AE746" s="180">
        <v>0</v>
      </c>
      <c r="AF746" s="180">
        <v>0.33329999999999999</v>
      </c>
      <c r="AG746" s="180">
        <v>0</v>
      </c>
      <c r="AH746" s="180">
        <v>32652.3</v>
      </c>
      <c r="AI746" s="180">
        <v>40709.25</v>
      </c>
      <c r="AJ746" s="180">
        <v>1</v>
      </c>
      <c r="AK746" s="180">
        <v>0.33</v>
      </c>
      <c r="AL746" s="180">
        <v>0</v>
      </c>
      <c r="AM746">
        <v>1</v>
      </c>
    </row>
    <row r="747" spans="1:39" x14ac:dyDescent="0.25">
      <c r="A747" s="180" t="s">
        <v>1834</v>
      </c>
      <c r="B747" s="180">
        <v>1</v>
      </c>
      <c r="C747" s="181">
        <v>46266</v>
      </c>
      <c r="D747" s="180" t="s">
        <v>171</v>
      </c>
      <c r="E747" s="180">
        <v>12</v>
      </c>
      <c r="F747" s="180" t="s">
        <v>12</v>
      </c>
      <c r="G747" s="180" t="s">
        <v>565</v>
      </c>
      <c r="H747" s="180">
        <v>3238</v>
      </c>
      <c r="I747" s="180" t="s">
        <v>566</v>
      </c>
      <c r="J747" s="180">
        <v>1477</v>
      </c>
      <c r="K747" s="180" t="s">
        <v>555</v>
      </c>
      <c r="L747" s="180" t="s">
        <v>556</v>
      </c>
      <c r="M747" s="180"/>
      <c r="N747" s="180"/>
      <c r="O747" s="180"/>
      <c r="P747" s="180">
        <v>1093</v>
      </c>
      <c r="Q747" s="180" t="s">
        <v>563</v>
      </c>
      <c r="R747" s="180" t="s">
        <v>564</v>
      </c>
      <c r="S747" s="180"/>
      <c r="T747" s="180"/>
      <c r="U747" s="180"/>
      <c r="V747" s="180"/>
      <c r="W747" s="180"/>
      <c r="X747" s="180"/>
      <c r="Y747" s="180">
        <v>1373</v>
      </c>
      <c r="Z747" s="180" t="s">
        <v>429</v>
      </c>
      <c r="AA747" s="180" t="s">
        <v>430</v>
      </c>
      <c r="AB747" s="180">
        <v>99171.237999999998</v>
      </c>
      <c r="AC747" s="180">
        <v>122176.732</v>
      </c>
      <c r="AD747" s="180">
        <v>0.33329999999999999</v>
      </c>
      <c r="AE747" s="180">
        <v>0</v>
      </c>
      <c r="AF747" s="180">
        <v>0.33329999999999999</v>
      </c>
      <c r="AG747" s="180">
        <v>0</v>
      </c>
      <c r="AH747" s="180">
        <v>33057.08</v>
      </c>
      <c r="AI747" s="180">
        <v>40725.58</v>
      </c>
      <c r="AJ747" s="180">
        <v>1</v>
      </c>
      <c r="AK747" s="180">
        <v>0.33</v>
      </c>
      <c r="AL747" s="180">
        <v>0</v>
      </c>
      <c r="AM747">
        <v>1</v>
      </c>
    </row>
    <row r="748" spans="1:39" x14ac:dyDescent="0.25">
      <c r="A748" s="180" t="s">
        <v>1834</v>
      </c>
      <c r="B748" s="180">
        <v>1</v>
      </c>
      <c r="C748" s="181">
        <v>46266</v>
      </c>
      <c r="D748" s="180" t="s">
        <v>171</v>
      </c>
      <c r="E748" s="180">
        <v>12</v>
      </c>
      <c r="F748" s="180" t="s">
        <v>12</v>
      </c>
      <c r="G748" s="180" t="s">
        <v>589</v>
      </c>
      <c r="H748" s="180">
        <v>4117</v>
      </c>
      <c r="I748" s="180" t="s">
        <v>590</v>
      </c>
      <c r="J748" s="180">
        <v>1019</v>
      </c>
      <c r="K748" s="180" t="s">
        <v>269</v>
      </c>
      <c r="L748" s="180" t="s">
        <v>340</v>
      </c>
      <c r="M748" s="180"/>
      <c r="N748" s="180"/>
      <c r="O748" s="180"/>
      <c r="P748" s="180">
        <v>1020</v>
      </c>
      <c r="Q748" s="180" t="s">
        <v>341</v>
      </c>
      <c r="R748" s="180" t="s">
        <v>342</v>
      </c>
      <c r="S748" s="180"/>
      <c r="T748" s="180"/>
      <c r="U748" s="180"/>
      <c r="V748" s="180"/>
      <c r="W748" s="180"/>
      <c r="X748" s="180"/>
      <c r="Y748" s="180">
        <v>1402</v>
      </c>
      <c r="Z748" s="180" t="s">
        <v>343</v>
      </c>
      <c r="AA748" s="180" t="s">
        <v>344</v>
      </c>
      <c r="AB748" s="180">
        <v>137611.78200000001</v>
      </c>
      <c r="AC748" s="180">
        <v>170569.80799999999</v>
      </c>
      <c r="AD748" s="180">
        <v>0.33329999999999999</v>
      </c>
      <c r="AE748" s="180">
        <v>0</v>
      </c>
      <c r="AF748" s="180">
        <v>0.33329999999999999</v>
      </c>
      <c r="AG748" s="180">
        <v>0</v>
      </c>
      <c r="AH748" s="180">
        <v>45870.59</v>
      </c>
      <c r="AI748" s="180">
        <v>56856.6</v>
      </c>
      <c r="AJ748" s="180">
        <v>1</v>
      </c>
      <c r="AK748" s="180">
        <v>0.33</v>
      </c>
      <c r="AL748" s="180">
        <v>0</v>
      </c>
      <c r="AM748">
        <v>1</v>
      </c>
    </row>
    <row r="749" spans="1:39" x14ac:dyDescent="0.25">
      <c r="A749" s="180" t="s">
        <v>1834</v>
      </c>
      <c r="B749" s="180">
        <v>1</v>
      </c>
      <c r="C749" s="181">
        <v>46266</v>
      </c>
      <c r="D749" s="180" t="s">
        <v>171</v>
      </c>
      <c r="E749" s="180">
        <v>12</v>
      </c>
      <c r="F749" s="180" t="s">
        <v>12</v>
      </c>
      <c r="G749" s="180" t="s">
        <v>591</v>
      </c>
      <c r="H749" s="180">
        <v>4118</v>
      </c>
      <c r="I749" s="180" t="s">
        <v>592</v>
      </c>
      <c r="J749" s="180">
        <v>1019</v>
      </c>
      <c r="K749" s="180" t="s">
        <v>269</v>
      </c>
      <c r="L749" s="180" t="s">
        <v>340</v>
      </c>
      <c r="M749" s="180"/>
      <c r="N749" s="180"/>
      <c r="O749" s="180"/>
      <c r="P749" s="180">
        <v>1020</v>
      </c>
      <c r="Q749" s="180" t="s">
        <v>341</v>
      </c>
      <c r="R749" s="180" t="s">
        <v>342</v>
      </c>
      <c r="S749" s="180"/>
      <c r="T749" s="180"/>
      <c r="U749" s="180"/>
      <c r="V749" s="180"/>
      <c r="W749" s="180"/>
      <c r="X749" s="180"/>
      <c r="Y749" s="180">
        <v>1402</v>
      </c>
      <c r="Z749" s="180" t="s">
        <v>343</v>
      </c>
      <c r="AA749" s="180" t="s">
        <v>344</v>
      </c>
      <c r="AB749" s="180">
        <v>137611.78200000001</v>
      </c>
      <c r="AC749" s="180">
        <v>169503.31299999999</v>
      </c>
      <c r="AD749" s="180">
        <v>0.66669999999999996</v>
      </c>
      <c r="AE749" s="180">
        <v>0</v>
      </c>
      <c r="AF749" s="180">
        <v>0.66669999999999996</v>
      </c>
      <c r="AG749" s="180">
        <v>0</v>
      </c>
      <c r="AH749" s="180">
        <v>91741.19</v>
      </c>
      <c r="AI749" s="180">
        <v>113002.21</v>
      </c>
      <c r="AJ749" s="180">
        <v>2</v>
      </c>
      <c r="AK749" s="180">
        <v>0.33</v>
      </c>
      <c r="AL749" s="180">
        <v>0</v>
      </c>
      <c r="AM749">
        <v>1</v>
      </c>
    </row>
    <row r="750" spans="1:39" x14ac:dyDescent="0.25">
      <c r="A750" s="180" t="s">
        <v>1834</v>
      </c>
      <c r="B750" s="180">
        <v>1</v>
      </c>
      <c r="C750" s="181">
        <v>46266</v>
      </c>
      <c r="D750" s="180" t="s">
        <v>171</v>
      </c>
      <c r="E750" s="180">
        <v>12</v>
      </c>
      <c r="F750" s="180" t="s">
        <v>12</v>
      </c>
      <c r="G750" s="180" t="s">
        <v>1021</v>
      </c>
      <c r="H750" s="180">
        <v>4177</v>
      </c>
      <c r="I750" s="180" t="s">
        <v>1022</v>
      </c>
      <c r="J750" s="180">
        <v>1416</v>
      </c>
      <c r="K750" s="180" t="s">
        <v>595</v>
      </c>
      <c r="L750" s="180" t="s">
        <v>596</v>
      </c>
      <c r="M750" s="180"/>
      <c r="N750" s="180"/>
      <c r="O750" s="180"/>
      <c r="P750" s="180">
        <v>1070</v>
      </c>
      <c r="Q750" s="180" t="s">
        <v>597</v>
      </c>
      <c r="R750" s="180" t="s">
        <v>598</v>
      </c>
      <c r="S750" s="180"/>
      <c r="T750" s="180"/>
      <c r="U750" s="180"/>
      <c r="V750" s="180"/>
      <c r="W750" s="180"/>
      <c r="X750" s="180"/>
      <c r="Y750" s="180">
        <v>1372</v>
      </c>
      <c r="Z750" s="180" t="s">
        <v>389</v>
      </c>
      <c r="AA750" s="180" t="s">
        <v>390</v>
      </c>
      <c r="AB750" s="180">
        <v>102392.47100000001</v>
      </c>
      <c r="AC750" s="180">
        <v>126864.273</v>
      </c>
      <c r="AD750" s="180">
        <v>0.125</v>
      </c>
      <c r="AE750" s="180">
        <v>0</v>
      </c>
      <c r="AF750" s="180">
        <v>0.125</v>
      </c>
      <c r="AG750" s="180">
        <v>0</v>
      </c>
      <c r="AH750" s="180">
        <v>12799.06</v>
      </c>
      <c r="AI750" s="180">
        <v>15858.03</v>
      </c>
      <c r="AJ750" s="180">
        <v>1</v>
      </c>
      <c r="AK750" s="180">
        <v>0.13</v>
      </c>
      <c r="AL750" s="180">
        <v>0</v>
      </c>
      <c r="AM750">
        <v>1</v>
      </c>
    </row>
    <row r="751" spans="1:39" x14ac:dyDescent="0.25">
      <c r="A751" s="180" t="s">
        <v>1834</v>
      </c>
      <c r="B751" s="180">
        <v>1</v>
      </c>
      <c r="C751" s="181">
        <v>46266</v>
      </c>
      <c r="D751" s="180" t="s">
        <v>171</v>
      </c>
      <c r="E751" s="180">
        <v>12</v>
      </c>
      <c r="F751" s="180" t="s">
        <v>12</v>
      </c>
      <c r="G751" s="180" t="s">
        <v>1023</v>
      </c>
      <c r="H751" s="180">
        <v>4406</v>
      </c>
      <c r="I751" s="180" t="s">
        <v>1024</v>
      </c>
      <c r="J751" s="180">
        <v>1414</v>
      </c>
      <c r="K751" s="180" t="s">
        <v>415</v>
      </c>
      <c r="L751" s="180" t="s">
        <v>416</v>
      </c>
      <c r="M751" s="180"/>
      <c r="N751" s="180"/>
      <c r="O751" s="180"/>
      <c r="P751" s="180">
        <v>1072</v>
      </c>
      <c r="Q751" s="180" t="s">
        <v>417</v>
      </c>
      <c r="R751" s="180" t="s">
        <v>418</v>
      </c>
      <c r="S751" s="180"/>
      <c r="T751" s="180"/>
      <c r="U751" s="180"/>
      <c r="V751" s="180"/>
      <c r="W751" s="180"/>
      <c r="X751" s="180"/>
      <c r="Y751" s="180">
        <v>1374</v>
      </c>
      <c r="Z751" s="180" t="s">
        <v>379</v>
      </c>
      <c r="AA751" s="180" t="s">
        <v>380</v>
      </c>
      <c r="AB751" s="180">
        <v>30749.975999999999</v>
      </c>
      <c r="AC751" s="180">
        <v>39021.726000000002</v>
      </c>
      <c r="AD751" s="180">
        <v>0.16669999999999999</v>
      </c>
      <c r="AE751" s="180">
        <v>0</v>
      </c>
      <c r="AF751" s="180">
        <v>0.16669999999999999</v>
      </c>
      <c r="AG751" s="180">
        <v>0</v>
      </c>
      <c r="AH751" s="180">
        <v>5125</v>
      </c>
      <c r="AI751" s="180">
        <v>6503.62</v>
      </c>
      <c r="AJ751" s="180">
        <v>0</v>
      </c>
      <c r="AK751" s="180">
        <v>0</v>
      </c>
      <c r="AL751" s="180">
        <v>0</v>
      </c>
      <c r="AM751">
        <v>1</v>
      </c>
    </row>
    <row r="752" spans="1:39" x14ac:dyDescent="0.25">
      <c r="A752" s="180" t="s">
        <v>1834</v>
      </c>
      <c r="B752" s="180">
        <v>1</v>
      </c>
      <c r="C752" s="181">
        <v>46266</v>
      </c>
      <c r="D752" s="180" t="s">
        <v>171</v>
      </c>
      <c r="E752" s="180">
        <v>12</v>
      </c>
      <c r="F752" s="180" t="s">
        <v>12</v>
      </c>
      <c r="G752" s="180" t="s">
        <v>1027</v>
      </c>
      <c r="H752" s="180">
        <v>4438</v>
      </c>
      <c r="I752" s="180" t="s">
        <v>1028</v>
      </c>
      <c r="J752" s="180">
        <v>1414</v>
      </c>
      <c r="K752" s="180" t="s">
        <v>415</v>
      </c>
      <c r="L752" s="180" t="s">
        <v>416</v>
      </c>
      <c r="M752" s="180"/>
      <c r="N752" s="180"/>
      <c r="O752" s="180"/>
      <c r="P752" s="180"/>
      <c r="Q752" s="180"/>
      <c r="R752" s="180"/>
      <c r="S752" s="180"/>
      <c r="T752" s="180"/>
      <c r="U752" s="180"/>
      <c r="V752" s="180"/>
      <c r="W752" s="180"/>
      <c r="X752" s="180"/>
      <c r="Y752" s="180">
        <v>1372</v>
      </c>
      <c r="Z752" s="180" t="s">
        <v>389</v>
      </c>
      <c r="AA752" s="180" t="s">
        <v>390</v>
      </c>
      <c r="AB752" s="180">
        <v>238254.46100000001</v>
      </c>
      <c r="AC752" s="180">
        <v>288287.902</v>
      </c>
      <c r="AD752" s="180">
        <v>8.3299999999999999E-2</v>
      </c>
      <c r="AE752" s="180">
        <v>0</v>
      </c>
      <c r="AF752" s="180">
        <v>8.3299999999999999E-2</v>
      </c>
      <c r="AG752" s="180">
        <v>0</v>
      </c>
      <c r="AH752" s="180">
        <v>19854.54</v>
      </c>
      <c r="AI752" s="180">
        <v>24023.99</v>
      </c>
      <c r="AJ752" s="180">
        <v>1</v>
      </c>
      <c r="AK752" s="180">
        <v>0.08</v>
      </c>
      <c r="AL752" s="180">
        <v>0</v>
      </c>
      <c r="AM752">
        <v>1</v>
      </c>
    </row>
    <row r="753" spans="1:39" x14ac:dyDescent="0.25">
      <c r="A753" s="180" t="s">
        <v>1834</v>
      </c>
      <c r="B753" s="180">
        <v>1</v>
      </c>
      <c r="C753" s="181">
        <v>46266</v>
      </c>
      <c r="D753" s="180" t="s">
        <v>171</v>
      </c>
      <c r="E753" s="180">
        <v>12</v>
      </c>
      <c r="F753" s="180" t="s">
        <v>12</v>
      </c>
      <c r="G753" s="180" t="s">
        <v>1029</v>
      </c>
      <c r="H753" s="180">
        <v>4439</v>
      </c>
      <c r="I753" s="180" t="s">
        <v>1030</v>
      </c>
      <c r="J753" s="180">
        <v>1414</v>
      </c>
      <c r="K753" s="180" t="s">
        <v>415</v>
      </c>
      <c r="L753" s="180" t="s">
        <v>416</v>
      </c>
      <c r="M753" s="180"/>
      <c r="N753" s="180"/>
      <c r="O753" s="180"/>
      <c r="P753" s="180"/>
      <c r="Q753" s="180"/>
      <c r="R753" s="180"/>
      <c r="S753" s="180"/>
      <c r="T753" s="180"/>
      <c r="U753" s="180"/>
      <c r="V753" s="180"/>
      <c r="W753" s="180"/>
      <c r="X753" s="180"/>
      <c r="Y753" s="180">
        <v>1372</v>
      </c>
      <c r="Z753" s="180" t="s">
        <v>389</v>
      </c>
      <c r="AA753" s="180" t="s">
        <v>390</v>
      </c>
      <c r="AB753" s="180">
        <v>238254.46100000001</v>
      </c>
      <c r="AC753" s="180">
        <v>288287.902</v>
      </c>
      <c r="AD753" s="180">
        <v>8.3299999999999999E-2</v>
      </c>
      <c r="AE753" s="180">
        <v>0</v>
      </c>
      <c r="AF753" s="180">
        <v>8.3299999999999999E-2</v>
      </c>
      <c r="AG753" s="180">
        <v>0</v>
      </c>
      <c r="AH753" s="180">
        <v>19854.54</v>
      </c>
      <c r="AI753" s="180">
        <v>24023.99</v>
      </c>
      <c r="AJ753" s="180">
        <v>0</v>
      </c>
      <c r="AK753" s="180">
        <v>0</v>
      </c>
      <c r="AL753" s="180">
        <v>0</v>
      </c>
      <c r="AM753">
        <v>1</v>
      </c>
    </row>
    <row r="754" spans="1:39" x14ac:dyDescent="0.25">
      <c r="A754" s="180" t="s">
        <v>1834</v>
      </c>
      <c r="B754" s="180">
        <v>1</v>
      </c>
      <c r="C754" s="181">
        <v>46266</v>
      </c>
      <c r="D754" s="180" t="s">
        <v>171</v>
      </c>
      <c r="E754" s="180">
        <v>12</v>
      </c>
      <c r="F754" s="180" t="s">
        <v>12</v>
      </c>
      <c r="G754" s="180" t="s">
        <v>609</v>
      </c>
      <c r="H754" s="180">
        <v>4446</v>
      </c>
      <c r="I754" s="180" t="s">
        <v>610</v>
      </c>
      <c r="J754" s="180">
        <v>1420</v>
      </c>
      <c r="K754" s="180" t="s">
        <v>611</v>
      </c>
      <c r="L754" s="180" t="s">
        <v>612</v>
      </c>
      <c r="M754" s="180"/>
      <c r="N754" s="180"/>
      <c r="O754" s="180"/>
      <c r="P754" s="180"/>
      <c r="Q754" s="180"/>
      <c r="R754" s="180"/>
      <c r="S754" s="180"/>
      <c r="T754" s="180"/>
      <c r="U754" s="180"/>
      <c r="V754" s="180"/>
      <c r="W754" s="180"/>
      <c r="X754" s="180"/>
      <c r="Y754" s="180">
        <v>1373</v>
      </c>
      <c r="Z754" s="180" t="s">
        <v>429</v>
      </c>
      <c r="AA754" s="180" t="s">
        <v>430</v>
      </c>
      <c r="AB754" s="180">
        <v>20671.05</v>
      </c>
      <c r="AC754" s="180">
        <v>25011.968000000001</v>
      </c>
      <c r="AD754" s="180">
        <v>0.25</v>
      </c>
      <c r="AE754" s="180">
        <v>0</v>
      </c>
      <c r="AF754" s="180">
        <v>0.25</v>
      </c>
      <c r="AG754" s="180">
        <v>0</v>
      </c>
      <c r="AH754" s="180">
        <v>5167.76</v>
      </c>
      <c r="AI754" s="180">
        <v>6252.99</v>
      </c>
      <c r="AJ754" s="180">
        <v>0</v>
      </c>
      <c r="AK754" s="180">
        <v>0</v>
      </c>
      <c r="AL754" s="180">
        <v>0</v>
      </c>
      <c r="AM754">
        <v>1</v>
      </c>
    </row>
    <row r="755" spans="1:39" x14ac:dyDescent="0.25">
      <c r="A755" s="180" t="s">
        <v>1834</v>
      </c>
      <c r="B755" s="180">
        <v>1</v>
      </c>
      <c r="C755" s="181">
        <v>46266</v>
      </c>
      <c r="D755" s="180" t="s">
        <v>171</v>
      </c>
      <c r="E755" s="180">
        <v>12</v>
      </c>
      <c r="F755" s="180" t="s">
        <v>12</v>
      </c>
      <c r="G755" s="180" t="s">
        <v>1699</v>
      </c>
      <c r="H755" s="180">
        <v>4462</v>
      </c>
      <c r="I755" s="180" t="s">
        <v>1700</v>
      </c>
      <c r="J755" s="180">
        <v>1419</v>
      </c>
      <c r="K755" s="180" t="s">
        <v>615</v>
      </c>
      <c r="L755" s="180" t="s">
        <v>616</v>
      </c>
      <c r="M755" s="180"/>
      <c r="N755" s="180"/>
      <c r="O755" s="180"/>
      <c r="P755" s="180">
        <v>1333</v>
      </c>
      <c r="Q755" s="180" t="s">
        <v>1045</v>
      </c>
      <c r="R755" s="180" t="s">
        <v>1046</v>
      </c>
      <c r="S755" s="180"/>
      <c r="T755" s="180"/>
      <c r="U755" s="180"/>
      <c r="V755" s="180"/>
      <c r="W755" s="180"/>
      <c r="X755" s="180"/>
      <c r="Y755" s="180">
        <v>1369</v>
      </c>
      <c r="Z755" s="180" t="s">
        <v>397</v>
      </c>
      <c r="AA755" s="180" t="s">
        <v>398</v>
      </c>
      <c r="AB755" s="180">
        <v>24392.15</v>
      </c>
      <c r="AC755" s="180">
        <v>29514.504000000001</v>
      </c>
      <c r="AD755" s="180">
        <v>0.5</v>
      </c>
      <c r="AE755" s="180">
        <v>0</v>
      </c>
      <c r="AF755" s="180">
        <v>0.5</v>
      </c>
      <c r="AG755" s="180">
        <v>0</v>
      </c>
      <c r="AH755" s="180">
        <v>12196.08</v>
      </c>
      <c r="AI755" s="180">
        <v>14757.25</v>
      </c>
      <c r="AJ755" s="180">
        <v>0</v>
      </c>
      <c r="AK755" s="180">
        <v>0</v>
      </c>
      <c r="AL755" s="180">
        <v>0</v>
      </c>
      <c r="AM755">
        <v>1</v>
      </c>
    </row>
    <row r="756" spans="1:39" x14ac:dyDescent="0.25">
      <c r="A756" s="180" t="s">
        <v>1834</v>
      </c>
      <c r="B756" s="180">
        <v>1</v>
      </c>
      <c r="C756" s="181">
        <v>46266</v>
      </c>
      <c r="D756" s="180" t="s">
        <v>171</v>
      </c>
      <c r="E756" s="180">
        <v>12</v>
      </c>
      <c r="F756" s="180" t="s">
        <v>12</v>
      </c>
      <c r="G756" s="180" t="s">
        <v>639</v>
      </c>
      <c r="H756" s="180">
        <v>4940</v>
      </c>
      <c r="I756" s="180" t="s">
        <v>640</v>
      </c>
      <c r="J756" s="180"/>
      <c r="K756" s="180"/>
      <c r="L756" s="180"/>
      <c r="M756" s="180"/>
      <c r="N756" s="180"/>
      <c r="O756" s="180"/>
      <c r="P756" s="180">
        <v>1085</v>
      </c>
      <c r="Q756" s="180" t="s">
        <v>641</v>
      </c>
      <c r="R756" s="180" t="s">
        <v>642</v>
      </c>
      <c r="S756" s="180"/>
      <c r="T756" s="180"/>
      <c r="U756" s="180"/>
      <c r="V756" s="180"/>
      <c r="W756" s="180"/>
      <c r="X756" s="180"/>
      <c r="Y756" s="180">
        <v>1373</v>
      </c>
      <c r="Z756" s="180" t="s">
        <v>429</v>
      </c>
      <c r="AA756" s="180" t="s">
        <v>430</v>
      </c>
      <c r="AB756" s="180">
        <v>15740.111999999999</v>
      </c>
      <c r="AC756" s="180">
        <v>19501.995999999999</v>
      </c>
      <c r="AD756" s="180">
        <v>0.6</v>
      </c>
      <c r="AE756" s="180">
        <v>0</v>
      </c>
      <c r="AF756" s="180">
        <v>0.6</v>
      </c>
      <c r="AG756" s="180">
        <v>0</v>
      </c>
      <c r="AH756" s="180">
        <v>9444.07</v>
      </c>
      <c r="AI756" s="180">
        <v>11701.2</v>
      </c>
      <c r="AJ756" s="180">
        <v>0</v>
      </c>
      <c r="AK756" s="180">
        <v>0</v>
      </c>
      <c r="AL756" s="180">
        <v>0</v>
      </c>
      <c r="AM756">
        <v>1</v>
      </c>
    </row>
    <row r="757" spans="1:39" x14ac:dyDescent="0.25">
      <c r="A757" s="180" t="s">
        <v>1834</v>
      </c>
      <c r="B757" s="180">
        <v>1</v>
      </c>
      <c r="C757" s="181">
        <v>46266</v>
      </c>
      <c r="D757" s="180" t="s">
        <v>171</v>
      </c>
      <c r="E757" s="180">
        <v>12</v>
      </c>
      <c r="F757" s="180" t="s">
        <v>12</v>
      </c>
      <c r="G757" s="180" t="s">
        <v>643</v>
      </c>
      <c r="H757" s="180">
        <v>4941</v>
      </c>
      <c r="I757" s="180" t="s">
        <v>644</v>
      </c>
      <c r="J757" s="180"/>
      <c r="K757" s="180"/>
      <c r="L757" s="180"/>
      <c r="M757" s="180"/>
      <c r="N757" s="180"/>
      <c r="O757" s="180"/>
      <c r="P757" s="180">
        <v>1085</v>
      </c>
      <c r="Q757" s="180" t="s">
        <v>641</v>
      </c>
      <c r="R757" s="180" t="s">
        <v>642</v>
      </c>
      <c r="S757" s="180"/>
      <c r="T757" s="180"/>
      <c r="U757" s="180"/>
      <c r="V757" s="180"/>
      <c r="W757" s="180"/>
      <c r="X757" s="180"/>
      <c r="Y757" s="180">
        <v>1373</v>
      </c>
      <c r="Z757" s="180" t="s">
        <v>429</v>
      </c>
      <c r="AA757" s="180" t="s">
        <v>430</v>
      </c>
      <c r="AB757" s="180">
        <v>15740.111999999999</v>
      </c>
      <c r="AC757" s="180">
        <v>19501.999</v>
      </c>
      <c r="AD757" s="180">
        <v>0.8</v>
      </c>
      <c r="AE757" s="180">
        <v>0</v>
      </c>
      <c r="AF757" s="180">
        <v>0.8</v>
      </c>
      <c r="AG757" s="180">
        <v>0</v>
      </c>
      <c r="AH757" s="180">
        <v>12592.09</v>
      </c>
      <c r="AI757" s="180">
        <v>15601.6</v>
      </c>
      <c r="AJ757" s="180">
        <v>0</v>
      </c>
      <c r="AK757" s="180">
        <v>0</v>
      </c>
      <c r="AL757" s="180">
        <v>0</v>
      </c>
      <c r="AM757">
        <v>1</v>
      </c>
    </row>
    <row r="758" spans="1:39" x14ac:dyDescent="0.25">
      <c r="A758" s="180" t="s">
        <v>1834</v>
      </c>
      <c r="B758" s="180">
        <v>1</v>
      </c>
      <c r="C758" s="181">
        <v>46266</v>
      </c>
      <c r="D758" s="180" t="s">
        <v>171</v>
      </c>
      <c r="E758" s="180">
        <v>12</v>
      </c>
      <c r="F758" s="180" t="s">
        <v>12</v>
      </c>
      <c r="G758" s="180" t="s">
        <v>647</v>
      </c>
      <c r="H758" s="180">
        <v>4943</v>
      </c>
      <c r="I758" s="180" t="s">
        <v>648</v>
      </c>
      <c r="J758" s="180">
        <v>1253</v>
      </c>
      <c r="K758" s="180" t="s">
        <v>645</v>
      </c>
      <c r="L758" s="180" t="s">
        <v>646</v>
      </c>
      <c r="M758" s="180"/>
      <c r="N758" s="180"/>
      <c r="O758" s="180"/>
      <c r="P758" s="180"/>
      <c r="Q758" s="180"/>
      <c r="R758" s="180"/>
      <c r="S758" s="180"/>
      <c r="T758" s="180"/>
      <c r="U758" s="180"/>
      <c r="V758" s="180"/>
      <c r="W758" s="180"/>
      <c r="X758" s="180"/>
      <c r="Y758" s="180">
        <v>1373</v>
      </c>
      <c r="Z758" s="180" t="s">
        <v>429</v>
      </c>
      <c r="AA758" s="180" t="s">
        <v>430</v>
      </c>
      <c r="AB758" s="180">
        <v>23354.055</v>
      </c>
      <c r="AC758" s="180">
        <v>28258.405999999999</v>
      </c>
      <c r="AD758" s="180">
        <v>0.5</v>
      </c>
      <c r="AE758" s="180">
        <v>0.05</v>
      </c>
      <c r="AF758" s="180">
        <v>0.55000000000000004</v>
      </c>
      <c r="AG758" s="180">
        <v>0</v>
      </c>
      <c r="AH758" s="180">
        <v>12844.73</v>
      </c>
      <c r="AI758" s="180">
        <v>15542.12</v>
      </c>
      <c r="AJ758" s="180">
        <v>0</v>
      </c>
      <c r="AK758" s="180">
        <v>0</v>
      </c>
      <c r="AL758" s="180">
        <v>0</v>
      </c>
      <c r="AM758">
        <v>1</v>
      </c>
    </row>
    <row r="759" spans="1:39" x14ac:dyDescent="0.25">
      <c r="A759" s="180" t="s">
        <v>1834</v>
      </c>
      <c r="B759" s="180">
        <v>1</v>
      </c>
      <c r="C759" s="181">
        <v>46266</v>
      </c>
      <c r="D759" s="180" t="s">
        <v>171</v>
      </c>
      <c r="E759" s="180">
        <v>12</v>
      </c>
      <c r="F759" s="180" t="s">
        <v>12</v>
      </c>
      <c r="G759" s="180" t="s">
        <v>651</v>
      </c>
      <c r="H759" s="180">
        <v>4981</v>
      </c>
      <c r="I759" s="180" t="s">
        <v>652</v>
      </c>
      <c r="J759" s="180"/>
      <c r="K759" s="180"/>
      <c r="L759" s="180"/>
      <c r="M759" s="180"/>
      <c r="N759" s="180"/>
      <c r="O759" s="180"/>
      <c r="P759" s="180">
        <v>1085</v>
      </c>
      <c r="Q759" s="180" t="s">
        <v>641</v>
      </c>
      <c r="R759" s="180" t="s">
        <v>642</v>
      </c>
      <c r="S759" s="180"/>
      <c r="T759" s="180"/>
      <c r="U759" s="180"/>
      <c r="V759" s="180"/>
      <c r="W759" s="180"/>
      <c r="X759" s="180"/>
      <c r="Y759" s="180">
        <v>1373</v>
      </c>
      <c r="Z759" s="180" t="s">
        <v>429</v>
      </c>
      <c r="AA759" s="180" t="s">
        <v>430</v>
      </c>
      <c r="AB759" s="180">
        <v>15740.111999999999</v>
      </c>
      <c r="AC759" s="180">
        <v>19501.995999999999</v>
      </c>
      <c r="AD759" s="180">
        <v>0.3</v>
      </c>
      <c r="AE759" s="180">
        <v>0</v>
      </c>
      <c r="AF759" s="180">
        <v>0.3</v>
      </c>
      <c r="AG759" s="180">
        <v>0</v>
      </c>
      <c r="AH759" s="180">
        <v>4722.03</v>
      </c>
      <c r="AI759" s="180">
        <v>5850.6</v>
      </c>
      <c r="AJ759" s="180">
        <v>0</v>
      </c>
      <c r="AK759" s="180">
        <v>0</v>
      </c>
      <c r="AL759" s="180">
        <v>0</v>
      </c>
      <c r="AM759">
        <v>1</v>
      </c>
    </row>
    <row r="760" spans="1:39" x14ac:dyDescent="0.25">
      <c r="A760" s="180" t="s">
        <v>1834</v>
      </c>
      <c r="B760" s="180">
        <v>1</v>
      </c>
      <c r="C760" s="181">
        <v>46266</v>
      </c>
      <c r="D760" s="180" t="s">
        <v>171</v>
      </c>
      <c r="E760" s="180">
        <v>12</v>
      </c>
      <c r="F760" s="180" t="s">
        <v>12</v>
      </c>
      <c r="G760" s="180" t="s">
        <v>653</v>
      </c>
      <c r="H760" s="180">
        <v>5002</v>
      </c>
      <c r="I760" s="180" t="s">
        <v>654</v>
      </c>
      <c r="J760" s="180"/>
      <c r="K760" s="180"/>
      <c r="L760" s="180"/>
      <c r="M760" s="180"/>
      <c r="N760" s="180"/>
      <c r="O760" s="180"/>
      <c r="P760" s="180">
        <v>1085</v>
      </c>
      <c r="Q760" s="180" t="s">
        <v>641</v>
      </c>
      <c r="R760" s="180" t="s">
        <v>642</v>
      </c>
      <c r="S760" s="180"/>
      <c r="T760" s="180"/>
      <c r="U760" s="180"/>
      <c r="V760" s="180"/>
      <c r="W760" s="180"/>
      <c r="X760" s="180"/>
      <c r="Y760" s="180">
        <v>1373</v>
      </c>
      <c r="Z760" s="180" t="s">
        <v>429</v>
      </c>
      <c r="AA760" s="180" t="s">
        <v>430</v>
      </c>
      <c r="AB760" s="180">
        <v>15740.111999999999</v>
      </c>
      <c r="AC760" s="180">
        <v>19501.995999999999</v>
      </c>
      <c r="AD760" s="180">
        <v>0.3</v>
      </c>
      <c r="AE760" s="180">
        <v>0</v>
      </c>
      <c r="AF760" s="180">
        <v>0.3</v>
      </c>
      <c r="AG760" s="180">
        <v>0</v>
      </c>
      <c r="AH760" s="180">
        <v>4722.03</v>
      </c>
      <c r="AI760" s="180">
        <v>5850.6</v>
      </c>
      <c r="AJ760" s="180">
        <v>0</v>
      </c>
      <c r="AK760" s="180">
        <v>0</v>
      </c>
      <c r="AL760" s="180">
        <v>0</v>
      </c>
      <c r="AM760">
        <v>1</v>
      </c>
    </row>
    <row r="761" spans="1:39" x14ac:dyDescent="0.25">
      <c r="A761" s="180" t="s">
        <v>1834</v>
      </c>
      <c r="B761" s="180">
        <v>1</v>
      </c>
      <c r="C761" s="181">
        <v>46266</v>
      </c>
      <c r="D761" s="180" t="s">
        <v>171</v>
      </c>
      <c r="E761" s="180">
        <v>12</v>
      </c>
      <c r="F761" s="180" t="s">
        <v>12</v>
      </c>
      <c r="G761" s="180" t="s">
        <v>663</v>
      </c>
      <c r="H761" s="180">
        <v>5630</v>
      </c>
      <c r="I761" s="180" t="s">
        <v>664</v>
      </c>
      <c r="J761" s="180">
        <v>1449</v>
      </c>
      <c r="K761" s="180" t="s">
        <v>661</v>
      </c>
      <c r="L761" s="180" t="s">
        <v>662</v>
      </c>
      <c r="M761" s="180"/>
      <c r="N761" s="180"/>
      <c r="O761" s="180"/>
      <c r="P761" s="180"/>
      <c r="Q761" s="180"/>
      <c r="R761" s="180"/>
      <c r="S761" s="180"/>
      <c r="T761" s="180"/>
      <c r="U761" s="180"/>
      <c r="V761" s="180"/>
      <c r="W761" s="180"/>
      <c r="X761" s="180"/>
      <c r="Y761" s="180">
        <v>1370</v>
      </c>
      <c r="Z761" s="180" t="s">
        <v>443</v>
      </c>
      <c r="AA761" s="180" t="s">
        <v>444</v>
      </c>
      <c r="AB761" s="180">
        <v>6612.8540000000003</v>
      </c>
      <c r="AC761" s="180">
        <v>8471.2690000000002</v>
      </c>
      <c r="AD761" s="180">
        <v>1.4167000000000001</v>
      </c>
      <c r="AE761" s="180">
        <v>0</v>
      </c>
      <c r="AF761" s="180">
        <v>1.4167000000000001</v>
      </c>
      <c r="AG761" s="180">
        <v>0</v>
      </c>
      <c r="AH761" s="180">
        <v>9368.2099999999991</v>
      </c>
      <c r="AI761" s="180">
        <v>12000.96</v>
      </c>
      <c r="AJ761" s="180">
        <v>3</v>
      </c>
      <c r="AK761" s="180">
        <v>0.47</v>
      </c>
      <c r="AL761" s="180">
        <v>0</v>
      </c>
      <c r="AM761">
        <v>1</v>
      </c>
    </row>
    <row r="762" spans="1:39" x14ac:dyDescent="0.25">
      <c r="A762" s="180" t="s">
        <v>1834</v>
      </c>
      <c r="B762" s="180">
        <v>1</v>
      </c>
      <c r="C762" s="181">
        <v>46266</v>
      </c>
      <c r="D762" s="180" t="s">
        <v>171</v>
      </c>
      <c r="E762" s="180">
        <v>12</v>
      </c>
      <c r="F762" s="180" t="s">
        <v>12</v>
      </c>
      <c r="G762" s="180" t="s">
        <v>667</v>
      </c>
      <c r="H762" s="180">
        <v>5633</v>
      </c>
      <c r="I762" s="180" t="s">
        <v>668</v>
      </c>
      <c r="J762" s="180">
        <v>1076</v>
      </c>
      <c r="K762" s="180" t="s">
        <v>669</v>
      </c>
      <c r="L762" s="180" t="s">
        <v>670</v>
      </c>
      <c r="M762" s="180"/>
      <c r="N762" s="180"/>
      <c r="O762" s="180"/>
      <c r="P762" s="180"/>
      <c r="Q762" s="180"/>
      <c r="R762" s="180"/>
      <c r="S762" s="180"/>
      <c r="T762" s="180"/>
      <c r="U762" s="180"/>
      <c r="V762" s="180"/>
      <c r="W762" s="180"/>
      <c r="X762" s="180"/>
      <c r="Y762" s="180">
        <v>1369</v>
      </c>
      <c r="Z762" s="180" t="s">
        <v>397</v>
      </c>
      <c r="AA762" s="180" t="s">
        <v>398</v>
      </c>
      <c r="AB762" s="180">
        <v>12145.388999999999</v>
      </c>
      <c r="AC762" s="180">
        <v>14695.921</v>
      </c>
      <c r="AD762" s="180">
        <v>1</v>
      </c>
      <c r="AE762" s="180">
        <v>0</v>
      </c>
      <c r="AF762" s="180">
        <v>1</v>
      </c>
      <c r="AG762" s="180">
        <v>0</v>
      </c>
      <c r="AH762" s="180">
        <v>12145.39</v>
      </c>
      <c r="AI762" s="180">
        <v>14695.92</v>
      </c>
      <c r="AJ762" s="180">
        <v>0</v>
      </c>
      <c r="AK762" s="180">
        <v>0</v>
      </c>
      <c r="AL762" s="180">
        <v>0</v>
      </c>
      <c r="AM762">
        <v>1</v>
      </c>
    </row>
    <row r="763" spans="1:39" x14ac:dyDescent="0.25">
      <c r="A763" s="180" t="s">
        <v>1834</v>
      </c>
      <c r="B763" s="180">
        <v>1</v>
      </c>
      <c r="C763" s="181">
        <v>46266</v>
      </c>
      <c r="D763" s="180" t="s">
        <v>171</v>
      </c>
      <c r="E763" s="180">
        <v>12</v>
      </c>
      <c r="F763" s="180" t="s">
        <v>12</v>
      </c>
      <c r="G763" s="180" t="s">
        <v>683</v>
      </c>
      <c r="H763" s="180">
        <v>5763</v>
      </c>
      <c r="I763" s="180" t="s">
        <v>684</v>
      </c>
      <c r="J763" s="180">
        <v>1076</v>
      </c>
      <c r="K763" s="180" t="s">
        <v>669</v>
      </c>
      <c r="L763" s="180" t="s">
        <v>670</v>
      </c>
      <c r="M763" s="180"/>
      <c r="N763" s="180"/>
      <c r="O763" s="180"/>
      <c r="P763" s="180"/>
      <c r="Q763" s="180"/>
      <c r="R763" s="180"/>
      <c r="S763" s="180"/>
      <c r="T763" s="180"/>
      <c r="U763" s="180"/>
      <c r="V763" s="180"/>
      <c r="W763" s="180"/>
      <c r="X763" s="180"/>
      <c r="Y763" s="180">
        <v>1369</v>
      </c>
      <c r="Z763" s="180" t="s">
        <v>397</v>
      </c>
      <c r="AA763" s="180" t="s">
        <v>398</v>
      </c>
      <c r="AB763" s="180">
        <v>5643.4470000000001</v>
      </c>
      <c r="AC763" s="180">
        <v>7161.5330000000004</v>
      </c>
      <c r="AD763" s="180">
        <v>2</v>
      </c>
      <c r="AE763" s="180">
        <v>0</v>
      </c>
      <c r="AF763" s="180">
        <v>2</v>
      </c>
      <c r="AG763" s="180">
        <v>0</v>
      </c>
      <c r="AH763" s="180">
        <v>11286.89</v>
      </c>
      <c r="AI763" s="180">
        <v>14323.07</v>
      </c>
      <c r="AJ763" s="180">
        <v>0</v>
      </c>
      <c r="AK763" s="180">
        <v>0</v>
      </c>
      <c r="AL763" s="180">
        <v>0</v>
      </c>
      <c r="AM763">
        <v>1</v>
      </c>
    </row>
    <row r="764" spans="1:39" x14ac:dyDescent="0.25">
      <c r="A764" s="180" t="s">
        <v>1834</v>
      </c>
      <c r="B764" s="180">
        <v>1</v>
      </c>
      <c r="C764" s="181">
        <v>46266</v>
      </c>
      <c r="D764" s="180" t="s">
        <v>171</v>
      </c>
      <c r="E764" s="180">
        <v>12</v>
      </c>
      <c r="F764" s="180" t="s">
        <v>12</v>
      </c>
      <c r="G764" s="180" t="s">
        <v>1037</v>
      </c>
      <c r="H764" s="180">
        <v>6029</v>
      </c>
      <c r="I764" s="180" t="s">
        <v>1038</v>
      </c>
      <c r="J764" s="180">
        <v>1194</v>
      </c>
      <c r="K764" s="180" t="s">
        <v>353</v>
      </c>
      <c r="L764" s="180" t="s">
        <v>354</v>
      </c>
      <c r="M764" s="180"/>
      <c r="N764" s="180"/>
      <c r="O764" s="180"/>
      <c r="P764" s="180">
        <v>1098</v>
      </c>
      <c r="Q764" s="180" t="s">
        <v>355</v>
      </c>
      <c r="R764" s="180" t="s">
        <v>356</v>
      </c>
      <c r="S764" s="180"/>
      <c r="T764" s="180"/>
      <c r="U764" s="180"/>
      <c r="V764" s="180"/>
      <c r="W764" s="180"/>
      <c r="X764" s="180"/>
      <c r="Y764" s="180">
        <v>1375</v>
      </c>
      <c r="Z764" s="180" t="s">
        <v>357</v>
      </c>
      <c r="AA764" s="180" t="s">
        <v>358</v>
      </c>
      <c r="AB764" s="180">
        <v>49213.37</v>
      </c>
      <c r="AC764" s="180">
        <v>59548.18</v>
      </c>
      <c r="AD764" s="180">
        <v>0.33329999999999999</v>
      </c>
      <c r="AE764" s="180">
        <v>0</v>
      </c>
      <c r="AF764" s="180">
        <v>0.33329999999999999</v>
      </c>
      <c r="AG764" s="180">
        <v>0</v>
      </c>
      <c r="AH764" s="180">
        <v>16404.46</v>
      </c>
      <c r="AI764" s="180">
        <v>19849.39</v>
      </c>
      <c r="AJ764" s="180">
        <v>0</v>
      </c>
      <c r="AK764" s="180">
        <v>0</v>
      </c>
      <c r="AL764" s="180">
        <v>0</v>
      </c>
      <c r="AM764">
        <v>1</v>
      </c>
    </row>
    <row r="765" spans="1:39" x14ac:dyDescent="0.25">
      <c r="A765" s="180" t="s">
        <v>1834</v>
      </c>
      <c r="B765" s="180">
        <v>1</v>
      </c>
      <c r="C765" s="181">
        <v>46266</v>
      </c>
      <c r="D765" s="180" t="s">
        <v>171</v>
      </c>
      <c r="E765" s="180">
        <v>12</v>
      </c>
      <c r="F765" s="180" t="s">
        <v>12</v>
      </c>
      <c r="G765" s="180" t="s">
        <v>701</v>
      </c>
      <c r="H765" s="180">
        <v>6179</v>
      </c>
      <c r="I765" s="180" t="s">
        <v>702</v>
      </c>
      <c r="J765" s="180">
        <v>1454</v>
      </c>
      <c r="K765" s="180" t="s">
        <v>703</v>
      </c>
      <c r="L765" s="180" t="s">
        <v>704</v>
      </c>
      <c r="M765" s="180"/>
      <c r="N765" s="180"/>
      <c r="O765" s="180"/>
      <c r="P765" s="180">
        <v>1075</v>
      </c>
      <c r="Q765" s="180" t="s">
        <v>705</v>
      </c>
      <c r="R765" s="180" t="s">
        <v>706</v>
      </c>
      <c r="S765" s="180"/>
      <c r="T765" s="180"/>
      <c r="U765" s="180"/>
      <c r="V765" s="180"/>
      <c r="W765" s="180"/>
      <c r="X765" s="180"/>
      <c r="Y765" s="180">
        <v>1370</v>
      </c>
      <c r="Z765" s="180" t="s">
        <v>443</v>
      </c>
      <c r="AA765" s="180" t="s">
        <v>444</v>
      </c>
      <c r="AB765" s="180">
        <v>10907.593999999999</v>
      </c>
      <c r="AC765" s="180">
        <v>13198.188</v>
      </c>
      <c r="AD765" s="180">
        <v>1</v>
      </c>
      <c r="AE765" s="180">
        <v>0</v>
      </c>
      <c r="AF765" s="180">
        <v>1</v>
      </c>
      <c r="AG765" s="180">
        <v>0</v>
      </c>
      <c r="AH765" s="180">
        <v>10907.59</v>
      </c>
      <c r="AI765" s="180">
        <v>13198.19</v>
      </c>
      <c r="AJ765" s="180">
        <v>0</v>
      </c>
      <c r="AK765" s="180">
        <v>0</v>
      </c>
      <c r="AL765" s="180">
        <v>0</v>
      </c>
      <c r="AM765">
        <v>1</v>
      </c>
    </row>
    <row r="766" spans="1:39" x14ac:dyDescent="0.25">
      <c r="A766" s="180" t="s">
        <v>1834</v>
      </c>
      <c r="B766" s="180">
        <v>1</v>
      </c>
      <c r="C766" s="181">
        <v>46266</v>
      </c>
      <c r="D766" s="180" t="s">
        <v>171</v>
      </c>
      <c r="E766" s="180">
        <v>12</v>
      </c>
      <c r="F766" s="180" t="s">
        <v>12</v>
      </c>
      <c r="G766" s="180" t="s">
        <v>711</v>
      </c>
      <c r="H766" s="180">
        <v>6183</v>
      </c>
      <c r="I766" s="180" t="s">
        <v>712</v>
      </c>
      <c r="J766" s="180">
        <v>1454</v>
      </c>
      <c r="K766" s="180" t="s">
        <v>703</v>
      </c>
      <c r="L766" s="180" t="s">
        <v>704</v>
      </c>
      <c r="M766" s="180"/>
      <c r="N766" s="180"/>
      <c r="O766" s="180"/>
      <c r="P766" s="180">
        <v>1075</v>
      </c>
      <c r="Q766" s="180" t="s">
        <v>705</v>
      </c>
      <c r="R766" s="180" t="s">
        <v>706</v>
      </c>
      <c r="S766" s="180"/>
      <c r="T766" s="180"/>
      <c r="U766" s="180"/>
      <c r="V766" s="180"/>
      <c r="W766" s="180"/>
      <c r="X766" s="180"/>
      <c r="Y766" s="180">
        <v>1370</v>
      </c>
      <c r="Z766" s="180" t="s">
        <v>443</v>
      </c>
      <c r="AA766" s="180" t="s">
        <v>444</v>
      </c>
      <c r="AB766" s="180">
        <v>10907.593999999999</v>
      </c>
      <c r="AC766" s="180">
        <v>13198.188</v>
      </c>
      <c r="AD766" s="180">
        <v>1</v>
      </c>
      <c r="AE766" s="180">
        <v>0</v>
      </c>
      <c r="AF766" s="180">
        <v>1</v>
      </c>
      <c r="AG766" s="180">
        <v>0</v>
      </c>
      <c r="AH766" s="180">
        <v>10907.59</v>
      </c>
      <c r="AI766" s="180">
        <v>13198.19</v>
      </c>
      <c r="AJ766" s="180">
        <v>0</v>
      </c>
      <c r="AK766" s="180">
        <v>0</v>
      </c>
      <c r="AL766" s="180">
        <v>0</v>
      </c>
      <c r="AM766">
        <v>1</v>
      </c>
    </row>
    <row r="767" spans="1:39" x14ac:dyDescent="0.25">
      <c r="A767" s="180" t="s">
        <v>1834</v>
      </c>
      <c r="B767" s="180">
        <v>1</v>
      </c>
      <c r="C767" s="181">
        <v>46266</v>
      </c>
      <c r="D767" s="180" t="s">
        <v>171</v>
      </c>
      <c r="E767" s="180">
        <v>12</v>
      </c>
      <c r="F767" s="180" t="s">
        <v>12</v>
      </c>
      <c r="G767" s="180" t="s">
        <v>715</v>
      </c>
      <c r="H767" s="180">
        <v>6185</v>
      </c>
      <c r="I767" s="180" t="s">
        <v>716</v>
      </c>
      <c r="J767" s="180">
        <v>1454</v>
      </c>
      <c r="K767" s="180" t="s">
        <v>703</v>
      </c>
      <c r="L767" s="180" t="s">
        <v>704</v>
      </c>
      <c r="M767" s="180"/>
      <c r="N767" s="180"/>
      <c r="O767" s="180"/>
      <c r="P767" s="180">
        <v>1074</v>
      </c>
      <c r="Q767" s="180" t="s">
        <v>717</v>
      </c>
      <c r="R767" s="180" t="s">
        <v>718</v>
      </c>
      <c r="S767" s="180"/>
      <c r="T767" s="180"/>
      <c r="U767" s="180"/>
      <c r="V767" s="180"/>
      <c r="W767" s="180"/>
      <c r="X767" s="180"/>
      <c r="Y767" s="180">
        <v>1370</v>
      </c>
      <c r="Z767" s="180" t="s">
        <v>443</v>
      </c>
      <c r="AA767" s="180" t="s">
        <v>444</v>
      </c>
      <c r="AB767" s="180">
        <v>7247.3370000000004</v>
      </c>
      <c r="AC767" s="180">
        <v>8769.2780000000002</v>
      </c>
      <c r="AD767" s="180">
        <v>0.33329999999999999</v>
      </c>
      <c r="AE767" s="180">
        <v>0</v>
      </c>
      <c r="AF767" s="180">
        <v>0.33329999999999999</v>
      </c>
      <c r="AG767" s="180">
        <v>0</v>
      </c>
      <c r="AH767" s="180">
        <v>2415.7800000000002</v>
      </c>
      <c r="AI767" s="180">
        <v>2923.09</v>
      </c>
      <c r="AJ767" s="180">
        <v>0</v>
      </c>
      <c r="AK767" s="180">
        <v>0</v>
      </c>
      <c r="AL767" s="180">
        <v>0</v>
      </c>
      <c r="AM767">
        <v>1</v>
      </c>
    </row>
    <row r="768" spans="1:39" x14ac:dyDescent="0.25">
      <c r="A768" s="180" t="s">
        <v>1834</v>
      </c>
      <c r="B768" s="180">
        <v>1</v>
      </c>
      <c r="C768" s="181">
        <v>46266</v>
      </c>
      <c r="D768" s="180" t="s">
        <v>171</v>
      </c>
      <c r="E768" s="180">
        <v>12</v>
      </c>
      <c r="F768" s="180" t="s">
        <v>12</v>
      </c>
      <c r="G768" s="180" t="s">
        <v>719</v>
      </c>
      <c r="H768" s="180">
        <v>6186</v>
      </c>
      <c r="I768" s="180" t="s">
        <v>720</v>
      </c>
      <c r="J768" s="180">
        <v>1454</v>
      </c>
      <c r="K768" s="180" t="s">
        <v>703</v>
      </c>
      <c r="L768" s="180" t="s">
        <v>704</v>
      </c>
      <c r="M768" s="180"/>
      <c r="N768" s="180"/>
      <c r="O768" s="180"/>
      <c r="P768" s="180">
        <v>1074</v>
      </c>
      <c r="Q768" s="180" t="s">
        <v>717</v>
      </c>
      <c r="R768" s="180" t="s">
        <v>718</v>
      </c>
      <c r="S768" s="180"/>
      <c r="T768" s="180"/>
      <c r="U768" s="180"/>
      <c r="V768" s="180"/>
      <c r="W768" s="180"/>
      <c r="X768" s="180"/>
      <c r="Y768" s="180">
        <v>1370</v>
      </c>
      <c r="Z768" s="180" t="s">
        <v>443</v>
      </c>
      <c r="AA768" s="180" t="s">
        <v>444</v>
      </c>
      <c r="AB768" s="180">
        <v>7247.3370000000004</v>
      </c>
      <c r="AC768" s="180">
        <v>8769.2780000000002</v>
      </c>
      <c r="AD768" s="180">
        <v>0.33329999999999999</v>
      </c>
      <c r="AE768" s="180">
        <v>0</v>
      </c>
      <c r="AF768" s="180">
        <v>0.33329999999999999</v>
      </c>
      <c r="AG768" s="180">
        <v>0</v>
      </c>
      <c r="AH768" s="180">
        <v>2415.7800000000002</v>
      </c>
      <c r="AI768" s="180">
        <v>2923.09</v>
      </c>
      <c r="AJ768" s="180">
        <v>0</v>
      </c>
      <c r="AK768" s="180">
        <v>0</v>
      </c>
      <c r="AL768" s="180">
        <v>0</v>
      </c>
      <c r="AM768">
        <v>1</v>
      </c>
    </row>
    <row r="769" spans="1:39" x14ac:dyDescent="0.25">
      <c r="A769" s="180" t="s">
        <v>1834</v>
      </c>
      <c r="B769" s="180">
        <v>1</v>
      </c>
      <c r="C769" s="181">
        <v>46266</v>
      </c>
      <c r="D769" s="180" t="s">
        <v>171</v>
      </c>
      <c r="E769" s="180">
        <v>12</v>
      </c>
      <c r="F769" s="180" t="s">
        <v>12</v>
      </c>
      <c r="G769" s="180" t="s">
        <v>1041</v>
      </c>
      <c r="H769" s="180">
        <v>6187</v>
      </c>
      <c r="I769" s="180" t="s">
        <v>1042</v>
      </c>
      <c r="J769" s="180">
        <v>1454</v>
      </c>
      <c r="K769" s="180" t="s">
        <v>703</v>
      </c>
      <c r="L769" s="180" t="s">
        <v>704</v>
      </c>
      <c r="M769" s="180"/>
      <c r="N769" s="180"/>
      <c r="O769" s="180"/>
      <c r="P769" s="180">
        <v>1074</v>
      </c>
      <c r="Q769" s="180" t="s">
        <v>717</v>
      </c>
      <c r="R769" s="180" t="s">
        <v>718</v>
      </c>
      <c r="S769" s="180"/>
      <c r="T769" s="180"/>
      <c r="U769" s="180"/>
      <c r="V769" s="180"/>
      <c r="W769" s="180"/>
      <c r="X769" s="180"/>
      <c r="Y769" s="180">
        <v>1370</v>
      </c>
      <c r="Z769" s="180" t="s">
        <v>443</v>
      </c>
      <c r="AA769" s="180" t="s">
        <v>444</v>
      </c>
      <c r="AB769" s="180">
        <v>7247.3370000000004</v>
      </c>
      <c r="AC769" s="180">
        <v>8769.2780000000002</v>
      </c>
      <c r="AD769" s="180">
        <v>0.33329999999999999</v>
      </c>
      <c r="AE769" s="180">
        <v>0</v>
      </c>
      <c r="AF769" s="180">
        <v>0.33329999999999999</v>
      </c>
      <c r="AG769" s="180">
        <v>0</v>
      </c>
      <c r="AH769" s="180">
        <v>2415.7800000000002</v>
      </c>
      <c r="AI769" s="180">
        <v>2923.09</v>
      </c>
      <c r="AJ769" s="180">
        <v>0</v>
      </c>
      <c r="AK769" s="180">
        <v>0</v>
      </c>
      <c r="AL769" s="180">
        <v>0</v>
      </c>
      <c r="AM769">
        <v>1</v>
      </c>
    </row>
    <row r="770" spans="1:39" x14ac:dyDescent="0.25">
      <c r="A770" s="180" t="s">
        <v>1834</v>
      </c>
      <c r="B770" s="180">
        <v>1</v>
      </c>
      <c r="C770" s="181">
        <v>46266</v>
      </c>
      <c r="D770" s="180" t="s">
        <v>171</v>
      </c>
      <c r="E770" s="180">
        <v>12</v>
      </c>
      <c r="F770" s="180" t="s">
        <v>12</v>
      </c>
      <c r="G770" s="180" t="s">
        <v>721</v>
      </c>
      <c r="H770" s="180">
        <v>6188</v>
      </c>
      <c r="I770" s="180" t="s">
        <v>722</v>
      </c>
      <c r="J770" s="180">
        <v>1454</v>
      </c>
      <c r="K770" s="180" t="s">
        <v>703</v>
      </c>
      <c r="L770" s="180" t="s">
        <v>704</v>
      </c>
      <c r="M770" s="180"/>
      <c r="N770" s="180"/>
      <c r="O770" s="180"/>
      <c r="P770" s="180">
        <v>1074</v>
      </c>
      <c r="Q770" s="180" t="s">
        <v>717</v>
      </c>
      <c r="R770" s="180" t="s">
        <v>718</v>
      </c>
      <c r="S770" s="180"/>
      <c r="T770" s="180"/>
      <c r="U770" s="180"/>
      <c r="V770" s="180"/>
      <c r="W770" s="180"/>
      <c r="X770" s="180"/>
      <c r="Y770" s="180">
        <v>1370</v>
      </c>
      <c r="Z770" s="180" t="s">
        <v>443</v>
      </c>
      <c r="AA770" s="180" t="s">
        <v>444</v>
      </c>
      <c r="AB770" s="180">
        <v>7247.3370000000004</v>
      </c>
      <c r="AC770" s="180">
        <v>8769.2780000000002</v>
      </c>
      <c r="AD770" s="180">
        <v>0.33329999999999999</v>
      </c>
      <c r="AE770" s="180">
        <v>0</v>
      </c>
      <c r="AF770" s="180">
        <v>0.33329999999999999</v>
      </c>
      <c r="AG770" s="180">
        <v>0</v>
      </c>
      <c r="AH770" s="180">
        <v>2415.7800000000002</v>
      </c>
      <c r="AI770" s="180">
        <v>2923.09</v>
      </c>
      <c r="AJ770" s="180">
        <v>0</v>
      </c>
      <c r="AK770" s="180">
        <v>0</v>
      </c>
      <c r="AL770" s="180">
        <v>0</v>
      </c>
      <c r="AM770">
        <v>1</v>
      </c>
    </row>
    <row r="771" spans="1:39" x14ac:dyDescent="0.25">
      <c r="A771" s="180" t="s">
        <v>1834</v>
      </c>
      <c r="B771" s="180">
        <v>1</v>
      </c>
      <c r="C771" s="181">
        <v>46266</v>
      </c>
      <c r="D771" s="180" t="s">
        <v>171</v>
      </c>
      <c r="E771" s="180">
        <v>12</v>
      </c>
      <c r="F771" s="180" t="s">
        <v>12</v>
      </c>
      <c r="G771" s="180" t="s">
        <v>723</v>
      </c>
      <c r="H771" s="180">
        <v>6189</v>
      </c>
      <c r="I771" s="180" t="s">
        <v>724</v>
      </c>
      <c r="J771" s="180">
        <v>1454</v>
      </c>
      <c r="K771" s="180" t="s">
        <v>703</v>
      </c>
      <c r="L771" s="180" t="s">
        <v>704</v>
      </c>
      <c r="M771" s="180"/>
      <c r="N771" s="180"/>
      <c r="O771" s="180"/>
      <c r="P771" s="180">
        <v>1074</v>
      </c>
      <c r="Q771" s="180" t="s">
        <v>717</v>
      </c>
      <c r="R771" s="180" t="s">
        <v>718</v>
      </c>
      <c r="S771" s="180"/>
      <c r="T771" s="180"/>
      <c r="U771" s="180"/>
      <c r="V771" s="180"/>
      <c r="W771" s="180"/>
      <c r="X771" s="180"/>
      <c r="Y771" s="180">
        <v>1370</v>
      </c>
      <c r="Z771" s="180" t="s">
        <v>443</v>
      </c>
      <c r="AA771" s="180" t="s">
        <v>444</v>
      </c>
      <c r="AB771" s="180">
        <v>7115.83</v>
      </c>
      <c r="AC771" s="180">
        <v>8610.1530000000002</v>
      </c>
      <c r="AD771" s="180">
        <v>1.3332999999999999</v>
      </c>
      <c r="AE771" s="180">
        <v>0</v>
      </c>
      <c r="AF771" s="180">
        <v>1.3332999999999999</v>
      </c>
      <c r="AG771" s="180">
        <v>0</v>
      </c>
      <c r="AH771" s="180">
        <v>9487.77</v>
      </c>
      <c r="AI771" s="180">
        <v>11480.2</v>
      </c>
      <c r="AJ771" s="180">
        <v>0</v>
      </c>
      <c r="AK771" s="180">
        <v>0</v>
      </c>
      <c r="AL771" s="180">
        <v>0</v>
      </c>
      <c r="AM771">
        <v>1</v>
      </c>
    </row>
    <row r="772" spans="1:39" x14ac:dyDescent="0.25">
      <c r="A772" s="180" t="s">
        <v>1834</v>
      </c>
      <c r="B772" s="180">
        <v>1</v>
      </c>
      <c r="C772" s="181">
        <v>46266</v>
      </c>
      <c r="D772" s="180" t="s">
        <v>171</v>
      </c>
      <c r="E772" s="180">
        <v>12</v>
      </c>
      <c r="F772" s="180" t="s">
        <v>12</v>
      </c>
      <c r="G772" s="180" t="s">
        <v>725</v>
      </c>
      <c r="H772" s="180">
        <v>6190</v>
      </c>
      <c r="I772" s="180" t="s">
        <v>726</v>
      </c>
      <c r="J772" s="180">
        <v>1454</v>
      </c>
      <c r="K772" s="180" t="s">
        <v>703</v>
      </c>
      <c r="L772" s="180" t="s">
        <v>704</v>
      </c>
      <c r="M772" s="180"/>
      <c r="N772" s="180"/>
      <c r="O772" s="180"/>
      <c r="P772" s="180">
        <v>1074</v>
      </c>
      <c r="Q772" s="180" t="s">
        <v>717</v>
      </c>
      <c r="R772" s="180" t="s">
        <v>718</v>
      </c>
      <c r="S772" s="180"/>
      <c r="T772" s="180"/>
      <c r="U772" s="180"/>
      <c r="V772" s="180"/>
      <c r="W772" s="180"/>
      <c r="X772" s="180"/>
      <c r="Y772" s="180">
        <v>1370</v>
      </c>
      <c r="Z772" s="180" t="s">
        <v>443</v>
      </c>
      <c r="AA772" s="180" t="s">
        <v>444</v>
      </c>
      <c r="AB772" s="180">
        <v>7247.3370000000004</v>
      </c>
      <c r="AC772" s="180">
        <v>8769.2780000000002</v>
      </c>
      <c r="AD772" s="180">
        <v>0.33329999999999999</v>
      </c>
      <c r="AE772" s="180">
        <v>0</v>
      </c>
      <c r="AF772" s="180">
        <v>0.33329999999999999</v>
      </c>
      <c r="AG772" s="180">
        <v>0</v>
      </c>
      <c r="AH772" s="180">
        <v>2415.7800000000002</v>
      </c>
      <c r="AI772" s="180">
        <v>2923.09</v>
      </c>
      <c r="AJ772" s="180">
        <v>0</v>
      </c>
      <c r="AK772" s="180">
        <v>0</v>
      </c>
      <c r="AL772" s="180">
        <v>0</v>
      </c>
      <c r="AM772">
        <v>1</v>
      </c>
    </row>
    <row r="773" spans="1:39" x14ac:dyDescent="0.25">
      <c r="A773" s="180" t="s">
        <v>1834</v>
      </c>
      <c r="B773" s="180">
        <v>1</v>
      </c>
      <c r="C773" s="181">
        <v>46266</v>
      </c>
      <c r="D773" s="180" t="s">
        <v>171</v>
      </c>
      <c r="E773" s="180">
        <v>12</v>
      </c>
      <c r="F773" s="180" t="s">
        <v>12</v>
      </c>
      <c r="G773" s="180" t="s">
        <v>733</v>
      </c>
      <c r="H773" s="180">
        <v>6208</v>
      </c>
      <c r="I773" s="180" t="s">
        <v>734</v>
      </c>
      <c r="J773" s="180">
        <v>1454</v>
      </c>
      <c r="K773" s="180" t="s">
        <v>703</v>
      </c>
      <c r="L773" s="180" t="s">
        <v>704</v>
      </c>
      <c r="M773" s="180"/>
      <c r="N773" s="180"/>
      <c r="O773" s="180"/>
      <c r="P773" s="180">
        <v>1075</v>
      </c>
      <c r="Q773" s="180" t="s">
        <v>705</v>
      </c>
      <c r="R773" s="180" t="s">
        <v>706</v>
      </c>
      <c r="S773" s="180"/>
      <c r="T773" s="180"/>
      <c r="U773" s="180"/>
      <c r="V773" s="180"/>
      <c r="W773" s="180"/>
      <c r="X773" s="180"/>
      <c r="Y773" s="180">
        <v>1370</v>
      </c>
      <c r="Z773" s="180" t="s">
        <v>443</v>
      </c>
      <c r="AA773" s="180" t="s">
        <v>444</v>
      </c>
      <c r="AB773" s="180">
        <v>10907.593999999999</v>
      </c>
      <c r="AC773" s="180">
        <v>13198.188</v>
      </c>
      <c r="AD773" s="180">
        <v>1</v>
      </c>
      <c r="AE773" s="180">
        <v>0</v>
      </c>
      <c r="AF773" s="180">
        <v>1</v>
      </c>
      <c r="AG773" s="180">
        <v>0</v>
      </c>
      <c r="AH773" s="180">
        <v>10907.59</v>
      </c>
      <c r="AI773" s="180">
        <v>13198.19</v>
      </c>
      <c r="AJ773" s="180">
        <v>0</v>
      </c>
      <c r="AK773" s="180">
        <v>0</v>
      </c>
      <c r="AL773" s="180">
        <v>0</v>
      </c>
      <c r="AM773">
        <v>1</v>
      </c>
    </row>
    <row r="774" spans="1:39" x14ac:dyDescent="0.25">
      <c r="A774" s="180" t="s">
        <v>1834</v>
      </c>
      <c r="B774" s="180">
        <v>1</v>
      </c>
      <c r="C774" s="181">
        <v>46266</v>
      </c>
      <c r="D774" s="180" t="s">
        <v>171</v>
      </c>
      <c r="E774" s="180">
        <v>12</v>
      </c>
      <c r="F774" s="180" t="s">
        <v>12</v>
      </c>
      <c r="G774" s="180" t="s">
        <v>735</v>
      </c>
      <c r="H774" s="180">
        <v>6209</v>
      </c>
      <c r="I774" s="180" t="s">
        <v>736</v>
      </c>
      <c r="J774" s="180">
        <v>1454</v>
      </c>
      <c r="K774" s="180" t="s">
        <v>703</v>
      </c>
      <c r="L774" s="180" t="s">
        <v>704</v>
      </c>
      <c r="M774" s="180"/>
      <c r="N774" s="180"/>
      <c r="O774" s="180"/>
      <c r="P774" s="180">
        <v>1074</v>
      </c>
      <c r="Q774" s="180" t="s">
        <v>717</v>
      </c>
      <c r="R774" s="180" t="s">
        <v>718</v>
      </c>
      <c r="S774" s="180"/>
      <c r="T774" s="180"/>
      <c r="U774" s="180"/>
      <c r="V774" s="180"/>
      <c r="W774" s="180"/>
      <c r="X774" s="180"/>
      <c r="Y774" s="180">
        <v>1370</v>
      </c>
      <c r="Z774" s="180" t="s">
        <v>443</v>
      </c>
      <c r="AA774" s="180" t="s">
        <v>444</v>
      </c>
      <c r="AB774" s="180">
        <v>7172.19</v>
      </c>
      <c r="AC774" s="180">
        <v>8678.35</v>
      </c>
      <c r="AD774" s="180">
        <v>2.3332999999999999</v>
      </c>
      <c r="AE774" s="180">
        <v>0</v>
      </c>
      <c r="AF774" s="180">
        <v>2.3332999999999999</v>
      </c>
      <c r="AG774" s="180">
        <v>0</v>
      </c>
      <c r="AH774" s="180">
        <v>16735.11</v>
      </c>
      <c r="AI774" s="180">
        <v>20249.48</v>
      </c>
      <c r="AJ774" s="180">
        <v>0</v>
      </c>
      <c r="AK774" s="180">
        <v>0</v>
      </c>
      <c r="AL774" s="180">
        <v>0</v>
      </c>
      <c r="AM774">
        <v>1</v>
      </c>
    </row>
    <row r="775" spans="1:39" x14ac:dyDescent="0.25">
      <c r="A775" s="180" t="s">
        <v>1834</v>
      </c>
      <c r="B775" s="180">
        <v>1</v>
      </c>
      <c r="C775" s="181">
        <v>46266</v>
      </c>
      <c r="D775" s="180" t="s">
        <v>171</v>
      </c>
      <c r="E775" s="180">
        <v>12</v>
      </c>
      <c r="F775" s="180" t="s">
        <v>12</v>
      </c>
      <c r="G775" s="180" t="s">
        <v>737</v>
      </c>
      <c r="H775" s="180">
        <v>6227</v>
      </c>
      <c r="I775" s="180" t="s">
        <v>738</v>
      </c>
      <c r="J775" s="180">
        <v>1463</v>
      </c>
      <c r="K775" s="180" t="s">
        <v>739</v>
      </c>
      <c r="L775" s="180" t="s">
        <v>740</v>
      </c>
      <c r="M775" s="180"/>
      <c r="N775" s="180"/>
      <c r="O775" s="180"/>
      <c r="P775" s="180"/>
      <c r="Q775" s="180"/>
      <c r="R775" s="180"/>
      <c r="S775" s="180"/>
      <c r="T775" s="180"/>
      <c r="U775" s="180"/>
      <c r="V775" s="180"/>
      <c r="W775" s="180"/>
      <c r="X775" s="180"/>
      <c r="Y775" s="180">
        <v>1369</v>
      </c>
      <c r="Z775" s="180" t="s">
        <v>397</v>
      </c>
      <c r="AA775" s="180" t="s">
        <v>398</v>
      </c>
      <c r="AB775" s="180">
        <v>33510.392</v>
      </c>
      <c r="AC775" s="180">
        <v>40547.572999999997</v>
      </c>
      <c r="AD775" s="180">
        <v>1</v>
      </c>
      <c r="AE775" s="180">
        <v>0</v>
      </c>
      <c r="AF775" s="180">
        <v>1</v>
      </c>
      <c r="AG775" s="180">
        <v>0</v>
      </c>
      <c r="AH775" s="180">
        <v>33510.39</v>
      </c>
      <c r="AI775" s="180">
        <v>40547.57</v>
      </c>
      <c r="AJ775" s="180">
        <v>0</v>
      </c>
      <c r="AK775" s="180">
        <v>0</v>
      </c>
      <c r="AL775" s="180">
        <v>0</v>
      </c>
      <c r="AM775">
        <v>1</v>
      </c>
    </row>
    <row r="776" spans="1:39" x14ac:dyDescent="0.25">
      <c r="A776" s="180" t="s">
        <v>1834</v>
      </c>
      <c r="B776" s="180">
        <v>1</v>
      </c>
      <c r="C776" s="181">
        <v>46266</v>
      </c>
      <c r="D776" s="180" t="s">
        <v>171</v>
      </c>
      <c r="E776" s="180">
        <v>12</v>
      </c>
      <c r="F776" s="180" t="s">
        <v>12</v>
      </c>
      <c r="G776" s="180" t="s">
        <v>741</v>
      </c>
      <c r="H776" s="180">
        <v>6238</v>
      </c>
      <c r="I776" s="180" t="s">
        <v>742</v>
      </c>
      <c r="J776" s="180">
        <v>1019</v>
      </c>
      <c r="K776" s="180" t="s">
        <v>269</v>
      </c>
      <c r="L776" s="180" t="s">
        <v>340</v>
      </c>
      <c r="M776" s="180"/>
      <c r="N776" s="180"/>
      <c r="O776" s="180"/>
      <c r="P776" s="180">
        <v>1021</v>
      </c>
      <c r="Q776" s="180" t="s">
        <v>743</v>
      </c>
      <c r="R776" s="180" t="s">
        <v>744</v>
      </c>
      <c r="S776" s="180"/>
      <c r="T776" s="180"/>
      <c r="U776" s="180"/>
      <c r="V776" s="180"/>
      <c r="W776" s="180"/>
      <c r="X776" s="180"/>
      <c r="Y776" s="180">
        <v>1376</v>
      </c>
      <c r="Z776" s="180" t="s">
        <v>363</v>
      </c>
      <c r="AA776" s="180" t="s">
        <v>364</v>
      </c>
      <c r="AB776" s="180">
        <v>0</v>
      </c>
      <c r="AC776" s="180">
        <v>0</v>
      </c>
      <c r="AD776" s="180">
        <v>0</v>
      </c>
      <c r="AE776" s="180">
        <v>0.5</v>
      </c>
      <c r="AF776" s="180">
        <v>0.5</v>
      </c>
      <c r="AG776" s="180">
        <v>0</v>
      </c>
      <c r="AH776" s="180">
        <v>0</v>
      </c>
      <c r="AI776" s="180">
        <v>0</v>
      </c>
      <c r="AJ776" s="180">
        <v>0</v>
      </c>
      <c r="AK776" s="180">
        <v>0</v>
      </c>
      <c r="AL776" s="180">
        <v>0</v>
      </c>
      <c r="AM776">
        <v>1</v>
      </c>
    </row>
    <row r="777" spans="1:39" x14ac:dyDescent="0.25">
      <c r="A777" s="180" t="s">
        <v>1834</v>
      </c>
      <c r="B777" s="180">
        <v>1</v>
      </c>
      <c r="C777" s="181">
        <v>46266</v>
      </c>
      <c r="D777" s="180" t="s">
        <v>171</v>
      </c>
      <c r="E777" s="180">
        <v>12</v>
      </c>
      <c r="F777" s="180" t="s">
        <v>12</v>
      </c>
      <c r="G777" s="180" t="s">
        <v>755</v>
      </c>
      <c r="H777" s="180">
        <v>6493</v>
      </c>
      <c r="I777" s="180" t="s">
        <v>756</v>
      </c>
      <c r="J777" s="180">
        <v>1413</v>
      </c>
      <c r="K777" s="180" t="s">
        <v>377</v>
      </c>
      <c r="L777" s="180" t="s">
        <v>378</v>
      </c>
      <c r="M777" s="180"/>
      <c r="N777" s="180"/>
      <c r="O777" s="180"/>
      <c r="P777" s="180">
        <v>1069</v>
      </c>
      <c r="Q777" s="180" t="s">
        <v>383</v>
      </c>
      <c r="R777" s="180" t="s">
        <v>384</v>
      </c>
      <c r="S777" s="180"/>
      <c r="T777" s="180"/>
      <c r="U777" s="180"/>
      <c r="V777" s="180"/>
      <c r="W777" s="180"/>
      <c r="X777" s="180"/>
      <c r="Y777" s="180">
        <v>1374</v>
      </c>
      <c r="Z777" s="180" t="s">
        <v>379</v>
      </c>
      <c r="AA777" s="180" t="s">
        <v>380</v>
      </c>
      <c r="AB777" s="180">
        <v>27878.741999999998</v>
      </c>
      <c r="AC777" s="180">
        <v>35378.127999999997</v>
      </c>
      <c r="AD777" s="180">
        <v>8.3299999999999999E-2</v>
      </c>
      <c r="AE777" s="180">
        <v>0</v>
      </c>
      <c r="AF777" s="180">
        <v>8.3299999999999999E-2</v>
      </c>
      <c r="AG777" s="180">
        <v>0</v>
      </c>
      <c r="AH777" s="180">
        <v>2323.23</v>
      </c>
      <c r="AI777" s="180">
        <v>2948.18</v>
      </c>
      <c r="AJ777" s="180">
        <v>0</v>
      </c>
      <c r="AK777" s="180">
        <v>0</v>
      </c>
      <c r="AL777" s="180">
        <v>0</v>
      </c>
      <c r="AM777">
        <v>1</v>
      </c>
    </row>
    <row r="778" spans="1:39" x14ac:dyDescent="0.25">
      <c r="A778" s="180" t="s">
        <v>1834</v>
      </c>
      <c r="B778" s="180">
        <v>1</v>
      </c>
      <c r="C778" s="181">
        <v>46266</v>
      </c>
      <c r="D778" s="180" t="s">
        <v>171</v>
      </c>
      <c r="E778" s="180">
        <v>12</v>
      </c>
      <c r="F778" s="180" t="s">
        <v>12</v>
      </c>
      <c r="G778" s="180" t="s">
        <v>757</v>
      </c>
      <c r="H778" s="180">
        <v>6494</v>
      </c>
      <c r="I778" s="180" t="s">
        <v>758</v>
      </c>
      <c r="J778" s="180">
        <v>1413</v>
      </c>
      <c r="K778" s="180" t="s">
        <v>377</v>
      </c>
      <c r="L778" s="180" t="s">
        <v>378</v>
      </c>
      <c r="M778" s="180"/>
      <c r="N778" s="180"/>
      <c r="O778" s="180"/>
      <c r="P778" s="180">
        <v>1069</v>
      </c>
      <c r="Q778" s="180" t="s">
        <v>383</v>
      </c>
      <c r="R778" s="180" t="s">
        <v>384</v>
      </c>
      <c r="S778" s="180"/>
      <c r="T778" s="180"/>
      <c r="U778" s="180"/>
      <c r="V778" s="180"/>
      <c r="W778" s="180"/>
      <c r="X778" s="180"/>
      <c r="Y778" s="180">
        <v>1374</v>
      </c>
      <c r="Z778" s="180" t="s">
        <v>379</v>
      </c>
      <c r="AA778" s="180" t="s">
        <v>380</v>
      </c>
      <c r="AB778" s="180">
        <v>27878.741999999998</v>
      </c>
      <c r="AC778" s="180">
        <v>35378.127999999997</v>
      </c>
      <c r="AD778" s="180">
        <v>8.3299999999999999E-2</v>
      </c>
      <c r="AE778" s="180">
        <v>0</v>
      </c>
      <c r="AF778" s="180">
        <v>8.3299999999999999E-2</v>
      </c>
      <c r="AG778" s="180">
        <v>0</v>
      </c>
      <c r="AH778" s="180">
        <v>2323.23</v>
      </c>
      <c r="AI778" s="180">
        <v>2948.18</v>
      </c>
      <c r="AJ778" s="180">
        <v>0</v>
      </c>
      <c r="AK778" s="180">
        <v>0</v>
      </c>
      <c r="AL778" s="180">
        <v>0</v>
      </c>
      <c r="AM778">
        <v>1</v>
      </c>
    </row>
    <row r="779" spans="1:39" x14ac:dyDescent="0.25">
      <c r="A779" s="180" t="s">
        <v>1834</v>
      </c>
      <c r="B779" s="180">
        <v>1</v>
      </c>
      <c r="C779" s="181">
        <v>46266</v>
      </c>
      <c r="D779" s="180" t="s">
        <v>171</v>
      </c>
      <c r="E779" s="180">
        <v>12</v>
      </c>
      <c r="F779" s="180" t="s">
        <v>12</v>
      </c>
      <c r="G779" s="180" t="s">
        <v>759</v>
      </c>
      <c r="H779" s="180">
        <v>6501</v>
      </c>
      <c r="I779" s="180" t="s">
        <v>760</v>
      </c>
      <c r="J779" s="180">
        <v>1413</v>
      </c>
      <c r="K779" s="180" t="s">
        <v>377</v>
      </c>
      <c r="L779" s="180" t="s">
        <v>378</v>
      </c>
      <c r="M779" s="180"/>
      <c r="N779" s="180"/>
      <c r="O779" s="180"/>
      <c r="P779" s="180">
        <v>1069</v>
      </c>
      <c r="Q779" s="180" t="s">
        <v>383</v>
      </c>
      <c r="R779" s="180" t="s">
        <v>384</v>
      </c>
      <c r="S779" s="180"/>
      <c r="T779" s="180"/>
      <c r="U779" s="180"/>
      <c r="V779" s="180"/>
      <c r="W779" s="180"/>
      <c r="X779" s="180"/>
      <c r="Y779" s="180">
        <v>1374</v>
      </c>
      <c r="Z779" s="180" t="s">
        <v>379</v>
      </c>
      <c r="AA779" s="180" t="s">
        <v>380</v>
      </c>
      <c r="AB779" s="180">
        <v>27878.741999999998</v>
      </c>
      <c r="AC779" s="180">
        <v>35378.127999999997</v>
      </c>
      <c r="AD779" s="180">
        <v>8.3299999999999999E-2</v>
      </c>
      <c r="AE779" s="180">
        <v>0</v>
      </c>
      <c r="AF779" s="180">
        <v>8.3299999999999999E-2</v>
      </c>
      <c r="AG779" s="180">
        <v>0</v>
      </c>
      <c r="AH779" s="180">
        <v>2323.23</v>
      </c>
      <c r="AI779" s="180">
        <v>2948.18</v>
      </c>
      <c r="AJ779" s="180">
        <v>0</v>
      </c>
      <c r="AK779" s="180">
        <v>0</v>
      </c>
      <c r="AL779" s="180">
        <v>0</v>
      </c>
      <c r="AM779">
        <v>1</v>
      </c>
    </row>
    <row r="780" spans="1:39" x14ac:dyDescent="0.25">
      <c r="A780" s="180" t="s">
        <v>1834</v>
      </c>
      <c r="B780" s="180">
        <v>1</v>
      </c>
      <c r="C780" s="181">
        <v>46266</v>
      </c>
      <c r="D780" s="180" t="s">
        <v>171</v>
      </c>
      <c r="E780" s="180">
        <v>12</v>
      </c>
      <c r="F780" s="180" t="s">
        <v>12</v>
      </c>
      <c r="G780" s="180" t="s">
        <v>1169</v>
      </c>
      <c r="H780" s="180">
        <v>6508</v>
      </c>
      <c r="I780" s="180" t="s">
        <v>1170</v>
      </c>
      <c r="J780" s="180">
        <v>1414</v>
      </c>
      <c r="K780" s="180" t="s">
        <v>415</v>
      </c>
      <c r="L780" s="180" t="s">
        <v>416</v>
      </c>
      <c r="M780" s="180"/>
      <c r="N780" s="180"/>
      <c r="O780" s="180"/>
      <c r="P780" s="180">
        <v>1072</v>
      </c>
      <c r="Q780" s="180" t="s">
        <v>417</v>
      </c>
      <c r="R780" s="180" t="s">
        <v>418</v>
      </c>
      <c r="S780" s="180"/>
      <c r="T780" s="180"/>
      <c r="U780" s="180"/>
      <c r="V780" s="180"/>
      <c r="W780" s="180"/>
      <c r="X780" s="180"/>
      <c r="Y780" s="180">
        <v>1374</v>
      </c>
      <c r="Z780" s="180" t="s">
        <v>379</v>
      </c>
      <c r="AA780" s="180" t="s">
        <v>380</v>
      </c>
      <c r="AB780" s="180">
        <v>40235.319000000003</v>
      </c>
      <c r="AC780" s="180">
        <v>51058.608999999997</v>
      </c>
      <c r="AD780" s="180">
        <v>8.3299999999999999E-2</v>
      </c>
      <c r="AE780" s="180">
        <v>0</v>
      </c>
      <c r="AF780" s="180">
        <v>8.3299999999999999E-2</v>
      </c>
      <c r="AG780" s="180">
        <v>0</v>
      </c>
      <c r="AH780" s="180">
        <v>3352.94</v>
      </c>
      <c r="AI780" s="180">
        <v>4254.88</v>
      </c>
      <c r="AJ780" s="180">
        <v>0</v>
      </c>
      <c r="AK780" s="180">
        <v>0</v>
      </c>
      <c r="AL780" s="180">
        <v>0</v>
      </c>
      <c r="AM780">
        <v>1</v>
      </c>
    </row>
    <row r="781" spans="1:39" x14ac:dyDescent="0.25">
      <c r="A781" s="180" t="s">
        <v>1834</v>
      </c>
      <c r="B781" s="180">
        <v>1</v>
      </c>
      <c r="C781" s="181">
        <v>46266</v>
      </c>
      <c r="D781" s="180" t="s">
        <v>171</v>
      </c>
      <c r="E781" s="180">
        <v>12</v>
      </c>
      <c r="F781" s="180" t="s">
        <v>12</v>
      </c>
      <c r="G781" s="180" t="s">
        <v>763</v>
      </c>
      <c r="H781" s="180">
        <v>6660</v>
      </c>
      <c r="I781" s="180" t="s">
        <v>764</v>
      </c>
      <c r="J781" s="180"/>
      <c r="K781" s="180"/>
      <c r="L781" s="180"/>
      <c r="M781" s="180"/>
      <c r="N781" s="180"/>
      <c r="O781" s="180"/>
      <c r="P781" s="180">
        <v>1085</v>
      </c>
      <c r="Q781" s="180" t="s">
        <v>641</v>
      </c>
      <c r="R781" s="180" t="s">
        <v>642</v>
      </c>
      <c r="S781" s="180"/>
      <c r="T781" s="180"/>
      <c r="U781" s="180"/>
      <c r="V781" s="180"/>
      <c r="W781" s="180"/>
      <c r="X781" s="180"/>
      <c r="Y781" s="180">
        <v>1373</v>
      </c>
      <c r="Z781" s="180" t="s">
        <v>429</v>
      </c>
      <c r="AA781" s="180" t="s">
        <v>430</v>
      </c>
      <c r="AB781" s="180">
        <v>15740.111999999999</v>
      </c>
      <c r="AC781" s="180">
        <v>19501.995999999999</v>
      </c>
      <c r="AD781" s="180">
        <v>0.4</v>
      </c>
      <c r="AE781" s="180">
        <v>0</v>
      </c>
      <c r="AF781" s="180">
        <v>0.4</v>
      </c>
      <c r="AG781" s="180">
        <v>0</v>
      </c>
      <c r="AH781" s="180">
        <v>6296.04</v>
      </c>
      <c r="AI781" s="180">
        <v>7800.8</v>
      </c>
      <c r="AJ781" s="180">
        <v>0</v>
      </c>
      <c r="AK781" s="180">
        <v>0</v>
      </c>
      <c r="AL781" s="180">
        <v>0</v>
      </c>
      <c r="AM781">
        <v>1</v>
      </c>
    </row>
    <row r="782" spans="1:39" x14ac:dyDescent="0.25">
      <c r="A782" s="180" t="s">
        <v>1834</v>
      </c>
      <c r="B782" s="180">
        <v>1</v>
      </c>
      <c r="C782" s="181">
        <v>46266</v>
      </c>
      <c r="D782" s="180" t="s">
        <v>171</v>
      </c>
      <c r="E782" s="180">
        <v>12</v>
      </c>
      <c r="F782" s="180" t="s">
        <v>12</v>
      </c>
      <c r="G782" s="180" t="s">
        <v>1177</v>
      </c>
      <c r="H782" s="180">
        <v>6882</v>
      </c>
      <c r="I782" s="180" t="s">
        <v>1178</v>
      </c>
      <c r="J782" s="180">
        <v>1076</v>
      </c>
      <c r="K782" s="180" t="s">
        <v>669</v>
      </c>
      <c r="L782" s="180" t="s">
        <v>670</v>
      </c>
      <c r="M782" s="180"/>
      <c r="N782" s="180"/>
      <c r="O782" s="180"/>
      <c r="P782" s="180"/>
      <c r="Q782" s="180"/>
      <c r="R782" s="180"/>
      <c r="S782" s="180"/>
      <c r="T782" s="180"/>
      <c r="U782" s="180"/>
      <c r="V782" s="180"/>
      <c r="W782" s="180"/>
      <c r="X782" s="180"/>
      <c r="Y782" s="180">
        <v>1369</v>
      </c>
      <c r="Z782" s="180" t="s">
        <v>397</v>
      </c>
      <c r="AA782" s="180" t="s">
        <v>398</v>
      </c>
      <c r="AB782" s="180">
        <v>10514.724</v>
      </c>
      <c r="AC782" s="180">
        <v>13343.183000000001</v>
      </c>
      <c r="AD782" s="180">
        <v>1</v>
      </c>
      <c r="AE782" s="180">
        <v>0</v>
      </c>
      <c r="AF782" s="180">
        <v>1</v>
      </c>
      <c r="AG782" s="180">
        <v>0</v>
      </c>
      <c r="AH782" s="180">
        <v>10514.72</v>
      </c>
      <c r="AI782" s="180">
        <v>13343.18</v>
      </c>
      <c r="AJ782" s="180">
        <v>0</v>
      </c>
      <c r="AK782" s="180">
        <v>0</v>
      </c>
      <c r="AL782" s="180">
        <v>0</v>
      </c>
      <c r="AM782">
        <v>1</v>
      </c>
    </row>
    <row r="783" spans="1:39" x14ac:dyDescent="0.25">
      <c r="A783" s="180" t="s">
        <v>1834</v>
      </c>
      <c r="B783" s="180">
        <v>1</v>
      </c>
      <c r="C783" s="181">
        <v>46266</v>
      </c>
      <c r="D783" s="180" t="s">
        <v>171</v>
      </c>
      <c r="E783" s="180">
        <v>12</v>
      </c>
      <c r="F783" s="180" t="s">
        <v>12</v>
      </c>
      <c r="G783" s="180" t="s">
        <v>1179</v>
      </c>
      <c r="H783" s="180">
        <v>6941</v>
      </c>
      <c r="I783" s="180" t="s">
        <v>1180</v>
      </c>
      <c r="J783" s="180">
        <v>1192</v>
      </c>
      <c r="K783" s="180" t="s">
        <v>975</v>
      </c>
      <c r="L783" s="180" t="s">
        <v>976</v>
      </c>
      <c r="M783" s="180"/>
      <c r="N783" s="180"/>
      <c r="O783" s="180"/>
      <c r="P783" s="180">
        <v>1101</v>
      </c>
      <c r="Q783" s="180" t="s">
        <v>819</v>
      </c>
      <c r="R783" s="180" t="s">
        <v>820</v>
      </c>
      <c r="S783" s="180"/>
      <c r="T783" s="180"/>
      <c r="U783" s="180"/>
      <c r="V783" s="180"/>
      <c r="W783" s="180"/>
      <c r="X783" s="180"/>
      <c r="Y783" s="180">
        <v>1375</v>
      </c>
      <c r="Z783" s="180" t="s">
        <v>357</v>
      </c>
      <c r="AA783" s="180" t="s">
        <v>358</v>
      </c>
      <c r="AB783" s="180">
        <v>41733.044999999998</v>
      </c>
      <c r="AC783" s="180">
        <v>51707.241999999998</v>
      </c>
      <c r="AD783" s="180">
        <v>0.375</v>
      </c>
      <c r="AE783" s="180">
        <v>0</v>
      </c>
      <c r="AF783" s="180">
        <v>0.375</v>
      </c>
      <c r="AG783" s="180">
        <v>0</v>
      </c>
      <c r="AH783" s="180">
        <v>15649.89</v>
      </c>
      <c r="AI783" s="180">
        <v>19390.22</v>
      </c>
      <c r="AJ783" s="180">
        <v>0</v>
      </c>
      <c r="AK783" s="180">
        <v>0</v>
      </c>
      <c r="AL783" s="180">
        <v>0</v>
      </c>
      <c r="AM783">
        <v>1</v>
      </c>
    </row>
    <row r="784" spans="1:39" x14ac:dyDescent="0.25">
      <c r="A784" s="180" t="s">
        <v>1834</v>
      </c>
      <c r="B784" s="180">
        <v>1</v>
      </c>
      <c r="C784" s="181">
        <v>46266</v>
      </c>
      <c r="D784" s="180" t="s">
        <v>171</v>
      </c>
      <c r="E784" s="180">
        <v>12</v>
      </c>
      <c r="F784" s="180" t="s">
        <v>12</v>
      </c>
      <c r="G784" s="180" t="s">
        <v>1480</v>
      </c>
      <c r="H784" s="180">
        <v>6946</v>
      </c>
      <c r="I784" s="180" t="s">
        <v>1481</v>
      </c>
      <c r="J784" s="180">
        <v>1192</v>
      </c>
      <c r="K784" s="180" t="s">
        <v>975</v>
      </c>
      <c r="L784" s="180" t="s">
        <v>976</v>
      </c>
      <c r="M784" s="180"/>
      <c r="N784" s="180"/>
      <c r="O784" s="180"/>
      <c r="P784" s="180">
        <v>1101</v>
      </c>
      <c r="Q784" s="180" t="s">
        <v>819</v>
      </c>
      <c r="R784" s="180" t="s">
        <v>820</v>
      </c>
      <c r="S784" s="180"/>
      <c r="T784" s="180"/>
      <c r="U784" s="180"/>
      <c r="V784" s="180"/>
      <c r="W784" s="180"/>
      <c r="X784" s="180"/>
      <c r="Y784" s="180">
        <v>1375</v>
      </c>
      <c r="Z784" s="180" t="s">
        <v>357</v>
      </c>
      <c r="AA784" s="180" t="s">
        <v>358</v>
      </c>
      <c r="AB784" s="180">
        <v>41733.044999999998</v>
      </c>
      <c r="AC784" s="180">
        <v>51707.241999999998</v>
      </c>
      <c r="AD784" s="180">
        <v>0.25</v>
      </c>
      <c r="AE784" s="180">
        <v>0</v>
      </c>
      <c r="AF784" s="180">
        <v>0.25</v>
      </c>
      <c r="AG784" s="180">
        <v>0</v>
      </c>
      <c r="AH784" s="180">
        <v>10433.26</v>
      </c>
      <c r="AI784" s="180">
        <v>12926.81</v>
      </c>
      <c r="AJ784" s="180">
        <v>0</v>
      </c>
      <c r="AK784" s="180">
        <v>0</v>
      </c>
      <c r="AL784" s="180">
        <v>0</v>
      </c>
      <c r="AM784">
        <v>1</v>
      </c>
    </row>
    <row r="785" spans="1:39" x14ac:dyDescent="0.25">
      <c r="A785" s="180" t="s">
        <v>1834</v>
      </c>
      <c r="B785" s="180">
        <v>1</v>
      </c>
      <c r="C785" s="181">
        <v>46266</v>
      </c>
      <c r="D785" s="180" t="s">
        <v>171</v>
      </c>
      <c r="E785" s="180">
        <v>12</v>
      </c>
      <c r="F785" s="180" t="s">
        <v>12</v>
      </c>
      <c r="G785" s="180" t="s">
        <v>1637</v>
      </c>
      <c r="H785" s="180">
        <v>6949</v>
      </c>
      <c r="I785" s="180" t="s">
        <v>1638</v>
      </c>
      <c r="J785" s="180">
        <v>1192</v>
      </c>
      <c r="K785" s="180" t="s">
        <v>975</v>
      </c>
      <c r="L785" s="180" t="s">
        <v>976</v>
      </c>
      <c r="M785" s="180"/>
      <c r="N785" s="180"/>
      <c r="O785" s="180"/>
      <c r="P785" s="180">
        <v>1101</v>
      </c>
      <c r="Q785" s="180" t="s">
        <v>819</v>
      </c>
      <c r="R785" s="180" t="s">
        <v>820</v>
      </c>
      <c r="S785" s="180"/>
      <c r="T785" s="180"/>
      <c r="U785" s="180"/>
      <c r="V785" s="180"/>
      <c r="W785" s="180"/>
      <c r="X785" s="180"/>
      <c r="Y785" s="180">
        <v>1375</v>
      </c>
      <c r="Z785" s="180" t="s">
        <v>357</v>
      </c>
      <c r="AA785" s="180" t="s">
        <v>358</v>
      </c>
      <c r="AB785" s="180">
        <v>41733.044999999998</v>
      </c>
      <c r="AC785" s="180">
        <v>51707.248</v>
      </c>
      <c r="AD785" s="180">
        <v>0.1875</v>
      </c>
      <c r="AE785" s="180">
        <v>0</v>
      </c>
      <c r="AF785" s="180">
        <v>0.1875</v>
      </c>
      <c r="AG785" s="180">
        <v>0</v>
      </c>
      <c r="AH785" s="180">
        <v>7824.95</v>
      </c>
      <c r="AI785" s="180">
        <v>9695.11</v>
      </c>
      <c r="AJ785" s="180">
        <v>0</v>
      </c>
      <c r="AK785" s="180">
        <v>0</v>
      </c>
      <c r="AL785" s="180">
        <v>0</v>
      </c>
      <c r="AM785">
        <v>1</v>
      </c>
    </row>
    <row r="786" spans="1:39" x14ac:dyDescent="0.25">
      <c r="A786" s="180" t="s">
        <v>1834</v>
      </c>
      <c r="B786" s="180">
        <v>1</v>
      </c>
      <c r="C786" s="181">
        <v>46266</v>
      </c>
      <c r="D786" s="180" t="s">
        <v>171</v>
      </c>
      <c r="E786" s="180">
        <v>12</v>
      </c>
      <c r="F786" s="180" t="s">
        <v>12</v>
      </c>
      <c r="G786" s="180" t="s">
        <v>1057</v>
      </c>
      <c r="H786" s="180">
        <v>6951</v>
      </c>
      <c r="I786" s="180" t="s">
        <v>1058</v>
      </c>
      <c r="J786" s="180">
        <v>1192</v>
      </c>
      <c r="K786" s="180" t="s">
        <v>975</v>
      </c>
      <c r="L786" s="180" t="s">
        <v>976</v>
      </c>
      <c r="M786" s="180"/>
      <c r="N786" s="180"/>
      <c r="O786" s="180"/>
      <c r="P786" s="180">
        <v>1101</v>
      </c>
      <c r="Q786" s="180" t="s">
        <v>819</v>
      </c>
      <c r="R786" s="180" t="s">
        <v>820</v>
      </c>
      <c r="S786" s="180"/>
      <c r="T786" s="180"/>
      <c r="U786" s="180"/>
      <c r="V786" s="180"/>
      <c r="W786" s="180"/>
      <c r="X786" s="180"/>
      <c r="Y786" s="180">
        <v>1375</v>
      </c>
      <c r="Z786" s="180" t="s">
        <v>357</v>
      </c>
      <c r="AA786" s="180" t="s">
        <v>358</v>
      </c>
      <c r="AB786" s="180">
        <v>27593.802</v>
      </c>
      <c r="AC786" s="180">
        <v>34188.722999999998</v>
      </c>
      <c r="AD786" s="180">
        <v>0.1875</v>
      </c>
      <c r="AE786" s="180">
        <v>0</v>
      </c>
      <c r="AF786" s="180">
        <v>0.1875</v>
      </c>
      <c r="AG786" s="180">
        <v>0</v>
      </c>
      <c r="AH786" s="180">
        <v>5173.84</v>
      </c>
      <c r="AI786" s="180">
        <v>6410.39</v>
      </c>
      <c r="AJ786" s="180">
        <v>0</v>
      </c>
      <c r="AK786" s="180">
        <v>0</v>
      </c>
      <c r="AL786" s="180">
        <v>0</v>
      </c>
      <c r="AM786">
        <v>1</v>
      </c>
    </row>
    <row r="787" spans="1:39" x14ac:dyDescent="0.25">
      <c r="A787" s="180" t="s">
        <v>1834</v>
      </c>
      <c r="B787" s="180">
        <v>1</v>
      </c>
      <c r="C787" s="181">
        <v>46266</v>
      </c>
      <c r="D787" s="180" t="s">
        <v>171</v>
      </c>
      <c r="E787" s="180">
        <v>12</v>
      </c>
      <c r="F787" s="180" t="s">
        <v>12</v>
      </c>
      <c r="G787" s="180" t="s">
        <v>785</v>
      </c>
      <c r="H787" s="180">
        <v>7081</v>
      </c>
      <c r="I787" s="180" t="s">
        <v>786</v>
      </c>
      <c r="J787" s="180">
        <v>1450</v>
      </c>
      <c r="K787" s="180" t="s">
        <v>677</v>
      </c>
      <c r="L787" s="180" t="s">
        <v>678</v>
      </c>
      <c r="M787" s="180"/>
      <c r="N787" s="180"/>
      <c r="O787" s="180"/>
      <c r="P787" s="180">
        <v>1259</v>
      </c>
      <c r="Q787" s="180" t="s">
        <v>787</v>
      </c>
      <c r="R787" s="180" t="s">
        <v>788</v>
      </c>
      <c r="S787" s="180"/>
      <c r="T787" s="180"/>
      <c r="U787" s="180"/>
      <c r="V787" s="180"/>
      <c r="W787" s="180"/>
      <c r="X787" s="180"/>
      <c r="Y787" s="180">
        <v>1370</v>
      </c>
      <c r="Z787" s="180" t="s">
        <v>443</v>
      </c>
      <c r="AA787" s="180" t="s">
        <v>444</v>
      </c>
      <c r="AB787" s="180">
        <v>3869.82</v>
      </c>
      <c r="AC787" s="180">
        <v>4682.482</v>
      </c>
      <c r="AD787" s="180">
        <v>3</v>
      </c>
      <c r="AE787" s="180">
        <v>0</v>
      </c>
      <c r="AF787" s="180">
        <v>3</v>
      </c>
      <c r="AG787" s="180">
        <v>0</v>
      </c>
      <c r="AH787" s="180">
        <v>11609.46</v>
      </c>
      <c r="AI787" s="180">
        <v>14047.45</v>
      </c>
      <c r="AJ787" s="180">
        <v>0</v>
      </c>
      <c r="AK787" s="180">
        <v>0</v>
      </c>
      <c r="AL787" s="180">
        <v>0</v>
      </c>
      <c r="AM787">
        <v>1</v>
      </c>
    </row>
    <row r="788" spans="1:39" x14ac:dyDescent="0.25">
      <c r="A788" s="180" t="s">
        <v>1834</v>
      </c>
      <c r="B788" s="180">
        <v>1</v>
      </c>
      <c r="C788" s="181">
        <v>46266</v>
      </c>
      <c r="D788" s="180" t="s">
        <v>171</v>
      </c>
      <c r="E788" s="180">
        <v>12</v>
      </c>
      <c r="F788" s="180" t="s">
        <v>12</v>
      </c>
      <c r="G788" s="180" t="s">
        <v>801</v>
      </c>
      <c r="H788" s="180">
        <v>7239</v>
      </c>
      <c r="I788" s="180" t="s">
        <v>802</v>
      </c>
      <c r="J788" s="180">
        <v>1193</v>
      </c>
      <c r="K788" s="180" t="s">
        <v>549</v>
      </c>
      <c r="L788" s="180" t="s">
        <v>550</v>
      </c>
      <c r="M788" s="180"/>
      <c r="N788" s="180"/>
      <c r="O788" s="180"/>
      <c r="P788" s="180">
        <v>1094</v>
      </c>
      <c r="Q788" s="180" t="s">
        <v>795</v>
      </c>
      <c r="R788" s="180" t="s">
        <v>796</v>
      </c>
      <c r="S788" s="180"/>
      <c r="T788" s="180"/>
      <c r="U788" s="180"/>
      <c r="V788" s="180"/>
      <c r="W788" s="180"/>
      <c r="X788" s="180"/>
      <c r="Y788" s="180">
        <v>1375</v>
      </c>
      <c r="Z788" s="180" t="s">
        <v>357</v>
      </c>
      <c r="AA788" s="180" t="s">
        <v>358</v>
      </c>
      <c r="AB788" s="180">
        <v>6370.32</v>
      </c>
      <c r="AC788" s="180">
        <v>7892.826</v>
      </c>
      <c r="AD788" s="180">
        <v>2</v>
      </c>
      <c r="AE788" s="180">
        <v>1</v>
      </c>
      <c r="AF788" s="180">
        <v>3</v>
      </c>
      <c r="AG788" s="180">
        <v>0</v>
      </c>
      <c r="AH788" s="180">
        <v>19110.96</v>
      </c>
      <c r="AI788" s="180">
        <v>23678.48</v>
      </c>
      <c r="AJ788" s="180">
        <v>1</v>
      </c>
      <c r="AK788" s="180">
        <v>3</v>
      </c>
      <c r="AL788" s="180">
        <v>0</v>
      </c>
      <c r="AM788">
        <v>1</v>
      </c>
    </row>
    <row r="789" spans="1:39" x14ac:dyDescent="0.25">
      <c r="A789" s="180" t="s">
        <v>1834</v>
      </c>
      <c r="B789" s="180">
        <v>1</v>
      </c>
      <c r="C789" s="181">
        <v>46266</v>
      </c>
      <c r="D789" s="180" t="s">
        <v>171</v>
      </c>
      <c r="E789" s="180">
        <v>12</v>
      </c>
      <c r="F789" s="180" t="s">
        <v>12</v>
      </c>
      <c r="G789" s="180" t="s">
        <v>805</v>
      </c>
      <c r="H789" s="180">
        <v>7241</v>
      </c>
      <c r="I789" s="180" t="s">
        <v>806</v>
      </c>
      <c r="J789" s="180">
        <v>1193</v>
      </c>
      <c r="K789" s="180" t="s">
        <v>549</v>
      </c>
      <c r="L789" s="180" t="s">
        <v>550</v>
      </c>
      <c r="M789" s="180"/>
      <c r="N789" s="180"/>
      <c r="O789" s="180"/>
      <c r="P789" s="180">
        <v>1094</v>
      </c>
      <c r="Q789" s="180" t="s">
        <v>795</v>
      </c>
      <c r="R789" s="180" t="s">
        <v>796</v>
      </c>
      <c r="S789" s="180"/>
      <c r="T789" s="180"/>
      <c r="U789" s="180"/>
      <c r="V789" s="180"/>
      <c r="W789" s="180"/>
      <c r="X789" s="180"/>
      <c r="Y789" s="180">
        <v>1375</v>
      </c>
      <c r="Z789" s="180" t="s">
        <v>357</v>
      </c>
      <c r="AA789" s="180" t="s">
        <v>358</v>
      </c>
      <c r="AB789" s="180">
        <v>9555.48</v>
      </c>
      <c r="AC789" s="180">
        <v>11839.24</v>
      </c>
      <c r="AD789" s="180">
        <v>2</v>
      </c>
      <c r="AE789" s="180">
        <v>0</v>
      </c>
      <c r="AF789" s="180">
        <v>2</v>
      </c>
      <c r="AG789" s="180">
        <v>0</v>
      </c>
      <c r="AH789" s="180">
        <v>19110.96</v>
      </c>
      <c r="AI789" s="180">
        <v>23678.48</v>
      </c>
      <c r="AJ789" s="180">
        <v>0</v>
      </c>
      <c r="AK789" s="180">
        <v>0</v>
      </c>
      <c r="AL789" s="180">
        <v>0</v>
      </c>
      <c r="AM789">
        <v>1</v>
      </c>
    </row>
    <row r="790" spans="1:39" x14ac:dyDescent="0.25">
      <c r="A790" s="180" t="s">
        <v>1834</v>
      </c>
      <c r="B790" s="180">
        <v>1</v>
      </c>
      <c r="C790" s="181">
        <v>46266</v>
      </c>
      <c r="D790" s="180" t="s">
        <v>171</v>
      </c>
      <c r="E790" s="180">
        <v>12</v>
      </c>
      <c r="F790" s="180" t="s">
        <v>12</v>
      </c>
      <c r="G790" s="180" t="s">
        <v>809</v>
      </c>
      <c r="H790" s="180">
        <v>7243</v>
      </c>
      <c r="I790" s="180" t="s">
        <v>810</v>
      </c>
      <c r="J790" s="180">
        <v>1193</v>
      </c>
      <c r="K790" s="180" t="s">
        <v>549</v>
      </c>
      <c r="L790" s="180" t="s">
        <v>550</v>
      </c>
      <c r="M790" s="180"/>
      <c r="N790" s="180"/>
      <c r="O790" s="180"/>
      <c r="P790" s="180">
        <v>1094</v>
      </c>
      <c r="Q790" s="180" t="s">
        <v>795</v>
      </c>
      <c r="R790" s="180" t="s">
        <v>796</v>
      </c>
      <c r="S790" s="180"/>
      <c r="T790" s="180"/>
      <c r="U790" s="180"/>
      <c r="V790" s="180"/>
      <c r="W790" s="180"/>
      <c r="X790" s="180"/>
      <c r="Y790" s="180">
        <v>1375</v>
      </c>
      <c r="Z790" s="180" t="s">
        <v>357</v>
      </c>
      <c r="AA790" s="180" t="s">
        <v>358</v>
      </c>
      <c r="AB790" s="180">
        <v>9555.48</v>
      </c>
      <c r="AC790" s="180">
        <v>11839.24</v>
      </c>
      <c r="AD790" s="180">
        <v>1</v>
      </c>
      <c r="AE790" s="180">
        <v>0</v>
      </c>
      <c r="AF790" s="180">
        <v>1</v>
      </c>
      <c r="AG790" s="180">
        <v>0</v>
      </c>
      <c r="AH790" s="180">
        <v>9555.48</v>
      </c>
      <c r="AI790" s="180">
        <v>11839.24</v>
      </c>
      <c r="AJ790" s="180">
        <v>0</v>
      </c>
      <c r="AK790" s="180">
        <v>0</v>
      </c>
      <c r="AL790" s="180">
        <v>0</v>
      </c>
      <c r="AM790">
        <v>1</v>
      </c>
    </row>
    <row r="791" spans="1:39" x14ac:dyDescent="0.25">
      <c r="A791" s="180" t="s">
        <v>1834</v>
      </c>
      <c r="B791" s="180">
        <v>1</v>
      </c>
      <c r="C791" s="181">
        <v>46266</v>
      </c>
      <c r="D791" s="180" t="s">
        <v>171</v>
      </c>
      <c r="E791" s="180">
        <v>12</v>
      </c>
      <c r="F791" s="180" t="s">
        <v>12</v>
      </c>
      <c r="G791" s="180" t="s">
        <v>823</v>
      </c>
      <c r="H791" s="180">
        <v>7691</v>
      </c>
      <c r="I791" s="180" t="s">
        <v>824</v>
      </c>
      <c r="J791" s="180">
        <v>1193</v>
      </c>
      <c r="K791" s="180" t="s">
        <v>549</v>
      </c>
      <c r="L791" s="180" t="s">
        <v>550</v>
      </c>
      <c r="M791" s="180"/>
      <c r="N791" s="180"/>
      <c r="O791" s="180"/>
      <c r="P791" s="180">
        <v>1098</v>
      </c>
      <c r="Q791" s="180" t="s">
        <v>355</v>
      </c>
      <c r="R791" s="180" t="s">
        <v>356</v>
      </c>
      <c r="S791" s="180"/>
      <c r="T791" s="180"/>
      <c r="U791" s="180"/>
      <c r="V791" s="180"/>
      <c r="W791" s="180"/>
      <c r="X791" s="180"/>
      <c r="Y791" s="180">
        <v>1375</v>
      </c>
      <c r="Z791" s="180" t="s">
        <v>357</v>
      </c>
      <c r="AA791" s="180" t="s">
        <v>358</v>
      </c>
      <c r="AB791" s="180">
        <v>43616.52</v>
      </c>
      <c r="AC791" s="180">
        <v>54040.864000000001</v>
      </c>
      <c r="AD791" s="180">
        <v>0.1</v>
      </c>
      <c r="AE791" s="180">
        <v>0</v>
      </c>
      <c r="AF791" s="180">
        <v>0.1</v>
      </c>
      <c r="AG791" s="180">
        <v>0</v>
      </c>
      <c r="AH791" s="180">
        <v>4361.6499999999996</v>
      </c>
      <c r="AI791" s="180">
        <v>5404.09</v>
      </c>
      <c r="AJ791" s="180">
        <v>0</v>
      </c>
      <c r="AK791" s="180">
        <v>0</v>
      </c>
      <c r="AL791" s="180">
        <v>0</v>
      </c>
      <c r="AM791">
        <v>1</v>
      </c>
    </row>
    <row r="792" spans="1:39" x14ac:dyDescent="0.25">
      <c r="A792" s="180" t="s">
        <v>1834</v>
      </c>
      <c r="B792" s="180">
        <v>1</v>
      </c>
      <c r="C792" s="181">
        <v>46266</v>
      </c>
      <c r="D792" s="180" t="s">
        <v>171</v>
      </c>
      <c r="E792" s="180">
        <v>12</v>
      </c>
      <c r="F792" s="180" t="s">
        <v>12</v>
      </c>
      <c r="G792" s="180" t="s">
        <v>827</v>
      </c>
      <c r="H792" s="180">
        <v>7784</v>
      </c>
      <c r="I792" s="180" t="s">
        <v>828</v>
      </c>
      <c r="J792" s="180">
        <v>1193</v>
      </c>
      <c r="K792" s="180" t="s">
        <v>549</v>
      </c>
      <c r="L792" s="180" t="s">
        <v>550</v>
      </c>
      <c r="M792" s="180"/>
      <c r="N792" s="180"/>
      <c r="O792" s="180"/>
      <c r="P792" s="180">
        <v>1098</v>
      </c>
      <c r="Q792" s="180" t="s">
        <v>355</v>
      </c>
      <c r="R792" s="180" t="s">
        <v>356</v>
      </c>
      <c r="S792" s="180"/>
      <c r="T792" s="180"/>
      <c r="U792" s="180"/>
      <c r="V792" s="180"/>
      <c r="W792" s="180"/>
      <c r="X792" s="180"/>
      <c r="Y792" s="180">
        <v>1375</v>
      </c>
      <c r="Z792" s="180" t="s">
        <v>357</v>
      </c>
      <c r="AA792" s="180" t="s">
        <v>358</v>
      </c>
      <c r="AB792" s="180">
        <v>45761.2</v>
      </c>
      <c r="AC792" s="180">
        <v>56698.127</v>
      </c>
      <c r="AD792" s="180">
        <v>0.1</v>
      </c>
      <c r="AE792" s="180">
        <v>0</v>
      </c>
      <c r="AF792" s="180">
        <v>0.1</v>
      </c>
      <c r="AG792" s="180">
        <v>0</v>
      </c>
      <c r="AH792" s="180">
        <v>4576.12</v>
      </c>
      <c r="AI792" s="180">
        <v>5669.81</v>
      </c>
      <c r="AJ792" s="180">
        <v>0</v>
      </c>
      <c r="AK792" s="180">
        <v>0</v>
      </c>
      <c r="AL792" s="180">
        <v>0</v>
      </c>
      <c r="AM792">
        <v>1</v>
      </c>
    </row>
    <row r="793" spans="1:39" x14ac:dyDescent="0.25">
      <c r="A793" s="180" t="s">
        <v>1834</v>
      </c>
      <c r="B793" s="180">
        <v>1</v>
      </c>
      <c r="C793" s="181">
        <v>46266</v>
      </c>
      <c r="D793" s="180" t="s">
        <v>171</v>
      </c>
      <c r="E793" s="180">
        <v>12</v>
      </c>
      <c r="F793" s="180" t="s">
        <v>12</v>
      </c>
      <c r="G793" s="180" t="s">
        <v>1484</v>
      </c>
      <c r="H793" s="180">
        <v>7810</v>
      </c>
      <c r="I793" s="180" t="s">
        <v>1485</v>
      </c>
      <c r="J793" s="180">
        <v>1193</v>
      </c>
      <c r="K793" s="180" t="s">
        <v>549</v>
      </c>
      <c r="L793" s="180" t="s">
        <v>550</v>
      </c>
      <c r="M793" s="180"/>
      <c r="N793" s="180"/>
      <c r="O793" s="180"/>
      <c r="P793" s="180">
        <v>1098</v>
      </c>
      <c r="Q793" s="180" t="s">
        <v>355</v>
      </c>
      <c r="R793" s="180" t="s">
        <v>356</v>
      </c>
      <c r="S793" s="180"/>
      <c r="T793" s="180"/>
      <c r="U793" s="180"/>
      <c r="V793" s="180"/>
      <c r="W793" s="180"/>
      <c r="X793" s="180"/>
      <c r="Y793" s="180">
        <v>1375</v>
      </c>
      <c r="Z793" s="180" t="s">
        <v>357</v>
      </c>
      <c r="AA793" s="180" t="s">
        <v>358</v>
      </c>
      <c r="AB793" s="180">
        <v>76521</v>
      </c>
      <c r="AC793" s="180">
        <v>92590.41</v>
      </c>
      <c r="AD793" s="180">
        <v>0.16669999999999999</v>
      </c>
      <c r="AE793" s="180">
        <v>0</v>
      </c>
      <c r="AF793" s="180">
        <v>0.16669999999999999</v>
      </c>
      <c r="AG793" s="180">
        <v>0</v>
      </c>
      <c r="AH793" s="180">
        <v>12753.5</v>
      </c>
      <c r="AI793" s="180">
        <v>15431.74</v>
      </c>
      <c r="AJ793" s="180">
        <v>0</v>
      </c>
      <c r="AK793" s="180">
        <v>0</v>
      </c>
      <c r="AL793" s="180">
        <v>0</v>
      </c>
      <c r="AM793">
        <v>1</v>
      </c>
    </row>
    <row r="794" spans="1:39" x14ac:dyDescent="0.25">
      <c r="A794" s="180" t="s">
        <v>1834</v>
      </c>
      <c r="B794" s="180">
        <v>1</v>
      </c>
      <c r="C794" s="181">
        <v>46266</v>
      </c>
      <c r="D794" s="180" t="s">
        <v>171</v>
      </c>
      <c r="E794" s="180">
        <v>12</v>
      </c>
      <c r="F794" s="180" t="s">
        <v>12</v>
      </c>
      <c r="G794" s="180" t="s">
        <v>1063</v>
      </c>
      <c r="H794" s="180">
        <v>7875</v>
      </c>
      <c r="I794" s="180" t="s">
        <v>1064</v>
      </c>
      <c r="J794" s="180">
        <v>1193</v>
      </c>
      <c r="K794" s="180" t="s">
        <v>549</v>
      </c>
      <c r="L794" s="180" t="s">
        <v>550</v>
      </c>
      <c r="M794" s="180"/>
      <c r="N794" s="180"/>
      <c r="O794" s="180"/>
      <c r="P794" s="180">
        <v>1098</v>
      </c>
      <c r="Q794" s="180" t="s">
        <v>355</v>
      </c>
      <c r="R794" s="180" t="s">
        <v>356</v>
      </c>
      <c r="S794" s="180"/>
      <c r="T794" s="180"/>
      <c r="U794" s="180"/>
      <c r="V794" s="180"/>
      <c r="W794" s="180"/>
      <c r="X794" s="180"/>
      <c r="Y794" s="180">
        <v>1375</v>
      </c>
      <c r="Z794" s="180" t="s">
        <v>357</v>
      </c>
      <c r="AA794" s="180" t="s">
        <v>358</v>
      </c>
      <c r="AB794" s="180">
        <v>42710.453000000001</v>
      </c>
      <c r="AC794" s="180">
        <v>52918.254999999997</v>
      </c>
      <c r="AD794" s="180">
        <v>0.3</v>
      </c>
      <c r="AE794" s="180">
        <v>0</v>
      </c>
      <c r="AF794" s="180">
        <v>0.3</v>
      </c>
      <c r="AG794" s="180">
        <v>0</v>
      </c>
      <c r="AH794" s="180">
        <v>12813.14</v>
      </c>
      <c r="AI794" s="180">
        <v>15875.48</v>
      </c>
      <c r="AJ794" s="180">
        <v>0</v>
      </c>
      <c r="AK794" s="180">
        <v>0</v>
      </c>
      <c r="AL794" s="180">
        <v>0</v>
      </c>
      <c r="AM794">
        <v>1</v>
      </c>
    </row>
    <row r="795" spans="1:39" x14ac:dyDescent="0.25">
      <c r="A795" s="180" t="s">
        <v>1834</v>
      </c>
      <c r="B795" s="180">
        <v>1</v>
      </c>
      <c r="C795" s="181">
        <v>46266</v>
      </c>
      <c r="D795" s="180" t="s">
        <v>171</v>
      </c>
      <c r="E795" s="180">
        <v>12</v>
      </c>
      <c r="F795" s="180" t="s">
        <v>12</v>
      </c>
      <c r="G795" s="180" t="s">
        <v>849</v>
      </c>
      <c r="H795" s="180">
        <v>8327</v>
      </c>
      <c r="I795" s="180" t="s">
        <v>850</v>
      </c>
      <c r="J795" s="180">
        <v>1204</v>
      </c>
      <c r="K795" s="180" t="s">
        <v>535</v>
      </c>
      <c r="L795" s="180" t="s">
        <v>536</v>
      </c>
      <c r="M795" s="180"/>
      <c r="N795" s="180"/>
      <c r="O795" s="180"/>
      <c r="P795" s="180">
        <v>1201</v>
      </c>
      <c r="Q795" s="180" t="s">
        <v>851</v>
      </c>
      <c r="R795" s="180" t="s">
        <v>852</v>
      </c>
      <c r="S795" s="180"/>
      <c r="T795" s="180"/>
      <c r="U795" s="180"/>
      <c r="V795" s="180"/>
      <c r="W795" s="180"/>
      <c r="X795" s="180"/>
      <c r="Y795" s="180">
        <v>1372</v>
      </c>
      <c r="Z795" s="180" t="s">
        <v>389</v>
      </c>
      <c r="AA795" s="180" t="s">
        <v>390</v>
      </c>
      <c r="AB795" s="180">
        <v>164498.98499999999</v>
      </c>
      <c r="AC795" s="180">
        <v>208749.20499999999</v>
      </c>
      <c r="AD795" s="180">
        <v>0.125</v>
      </c>
      <c r="AE795" s="180">
        <v>0</v>
      </c>
      <c r="AF795" s="180">
        <v>0.125</v>
      </c>
      <c r="AG795" s="180">
        <v>0</v>
      </c>
      <c r="AH795" s="180">
        <v>20562.37</v>
      </c>
      <c r="AI795" s="180">
        <v>26093.65</v>
      </c>
      <c r="AJ795" s="180">
        <v>0</v>
      </c>
      <c r="AK795" s="180">
        <v>0</v>
      </c>
      <c r="AL795" s="180">
        <v>0</v>
      </c>
      <c r="AM795">
        <v>1</v>
      </c>
    </row>
    <row r="796" spans="1:39" x14ac:dyDescent="0.25">
      <c r="A796" s="180" t="s">
        <v>1834</v>
      </c>
      <c r="B796" s="180">
        <v>1</v>
      </c>
      <c r="C796" s="181">
        <v>46266</v>
      </c>
      <c r="D796" s="180" t="s">
        <v>171</v>
      </c>
      <c r="E796" s="180">
        <v>12</v>
      </c>
      <c r="F796" s="180" t="s">
        <v>12</v>
      </c>
      <c r="G796" s="180" t="s">
        <v>853</v>
      </c>
      <c r="H796" s="180">
        <v>8328</v>
      </c>
      <c r="I796" s="180" t="s">
        <v>854</v>
      </c>
      <c r="J796" s="180">
        <v>1204</v>
      </c>
      <c r="K796" s="180" t="s">
        <v>535</v>
      </c>
      <c r="L796" s="180" t="s">
        <v>536</v>
      </c>
      <c r="M796" s="180"/>
      <c r="N796" s="180"/>
      <c r="O796" s="180"/>
      <c r="P796" s="180">
        <v>1201</v>
      </c>
      <c r="Q796" s="180" t="s">
        <v>851</v>
      </c>
      <c r="R796" s="180" t="s">
        <v>852</v>
      </c>
      <c r="S796" s="180"/>
      <c r="T796" s="180"/>
      <c r="U796" s="180"/>
      <c r="V796" s="180"/>
      <c r="W796" s="180"/>
      <c r="X796" s="180"/>
      <c r="Y796" s="180">
        <v>1372</v>
      </c>
      <c r="Z796" s="180" t="s">
        <v>389</v>
      </c>
      <c r="AA796" s="180" t="s">
        <v>390</v>
      </c>
      <c r="AB796" s="180">
        <v>164498.98499999999</v>
      </c>
      <c r="AC796" s="180">
        <v>208749.20499999999</v>
      </c>
      <c r="AD796" s="180">
        <v>0.125</v>
      </c>
      <c r="AE796" s="180">
        <v>0</v>
      </c>
      <c r="AF796" s="180">
        <v>0.125</v>
      </c>
      <c r="AG796" s="180">
        <v>0</v>
      </c>
      <c r="AH796" s="180">
        <v>20562.37</v>
      </c>
      <c r="AI796" s="180">
        <v>26093.65</v>
      </c>
      <c r="AJ796" s="180">
        <v>0</v>
      </c>
      <c r="AK796" s="180">
        <v>0</v>
      </c>
      <c r="AL796" s="180">
        <v>0</v>
      </c>
      <c r="AM796">
        <v>1</v>
      </c>
    </row>
    <row r="797" spans="1:39" x14ac:dyDescent="0.25">
      <c r="A797" s="180" t="s">
        <v>1834</v>
      </c>
      <c r="B797" s="180">
        <v>1</v>
      </c>
      <c r="C797" s="181">
        <v>46266</v>
      </c>
      <c r="D797" s="180" t="s">
        <v>171</v>
      </c>
      <c r="E797" s="180">
        <v>12</v>
      </c>
      <c r="F797" s="180" t="s">
        <v>12</v>
      </c>
      <c r="G797" s="180" t="s">
        <v>855</v>
      </c>
      <c r="H797" s="180">
        <v>8329</v>
      </c>
      <c r="I797" s="180" t="s">
        <v>856</v>
      </c>
      <c r="J797" s="180">
        <v>1461</v>
      </c>
      <c r="K797" s="180" t="s">
        <v>857</v>
      </c>
      <c r="L797" s="180" t="s">
        <v>858</v>
      </c>
      <c r="M797" s="180"/>
      <c r="N797" s="180"/>
      <c r="O797" s="180"/>
      <c r="P797" s="180"/>
      <c r="Q797" s="180"/>
      <c r="R797" s="180"/>
      <c r="S797" s="180"/>
      <c r="T797" s="180"/>
      <c r="U797" s="180"/>
      <c r="V797" s="180"/>
      <c r="W797" s="180"/>
      <c r="X797" s="180"/>
      <c r="Y797" s="180">
        <v>1376</v>
      </c>
      <c r="Z797" s="180" t="s">
        <v>363</v>
      </c>
      <c r="AA797" s="180" t="s">
        <v>364</v>
      </c>
      <c r="AB797" s="180">
        <v>31884.639999999999</v>
      </c>
      <c r="AC797" s="180">
        <v>38580.419000000002</v>
      </c>
      <c r="AD797" s="180">
        <v>0.16669999999999999</v>
      </c>
      <c r="AE797" s="180">
        <v>0</v>
      </c>
      <c r="AF797" s="180">
        <v>0.16669999999999999</v>
      </c>
      <c r="AG797" s="180">
        <v>0</v>
      </c>
      <c r="AH797" s="180">
        <v>5314.11</v>
      </c>
      <c r="AI797" s="180">
        <v>6430.07</v>
      </c>
      <c r="AJ797" s="180">
        <v>0</v>
      </c>
      <c r="AK797" s="180">
        <v>0</v>
      </c>
      <c r="AL797" s="180">
        <v>0</v>
      </c>
      <c r="AM797">
        <v>1</v>
      </c>
    </row>
    <row r="798" spans="1:39" x14ac:dyDescent="0.25">
      <c r="A798" s="180" t="s">
        <v>1834</v>
      </c>
      <c r="B798" s="180">
        <v>1</v>
      </c>
      <c r="C798" s="181">
        <v>46266</v>
      </c>
      <c r="D798" s="180" t="s">
        <v>171</v>
      </c>
      <c r="E798" s="180">
        <v>12</v>
      </c>
      <c r="F798" s="180" t="s">
        <v>12</v>
      </c>
      <c r="G798" s="180" t="s">
        <v>869</v>
      </c>
      <c r="H798" s="180">
        <v>8406</v>
      </c>
      <c r="I798" s="180" t="s">
        <v>870</v>
      </c>
      <c r="J798" s="180">
        <v>1006</v>
      </c>
      <c r="K798" s="180" t="s">
        <v>393</v>
      </c>
      <c r="L798" s="180" t="s">
        <v>394</v>
      </c>
      <c r="M798" s="180"/>
      <c r="N798" s="180"/>
      <c r="O798" s="180"/>
      <c r="P798" s="180">
        <v>1004</v>
      </c>
      <c r="Q798" s="180" t="s">
        <v>395</v>
      </c>
      <c r="R798" s="180" t="s">
        <v>396</v>
      </c>
      <c r="S798" s="180"/>
      <c r="T798" s="180"/>
      <c r="U798" s="180"/>
      <c r="V798" s="180"/>
      <c r="W798" s="180"/>
      <c r="X798" s="180"/>
      <c r="Y798" s="180">
        <v>1369</v>
      </c>
      <c r="Z798" s="180" t="s">
        <v>397</v>
      </c>
      <c r="AA798" s="180" t="s">
        <v>398</v>
      </c>
      <c r="AB798" s="180">
        <v>6844.4939999999997</v>
      </c>
      <c r="AC798" s="180">
        <v>8281.8359999999993</v>
      </c>
      <c r="AD798" s="180">
        <v>1</v>
      </c>
      <c r="AE798" s="180">
        <v>0</v>
      </c>
      <c r="AF798" s="180">
        <v>1</v>
      </c>
      <c r="AG798" s="180">
        <v>0</v>
      </c>
      <c r="AH798" s="180">
        <v>6844.49</v>
      </c>
      <c r="AI798" s="180">
        <v>8281.84</v>
      </c>
      <c r="AJ798" s="180">
        <v>1</v>
      </c>
      <c r="AK798" s="180">
        <v>1</v>
      </c>
      <c r="AL798" s="180">
        <v>0</v>
      </c>
      <c r="AM798">
        <v>1</v>
      </c>
    </row>
    <row r="799" spans="1:39" x14ac:dyDescent="0.25">
      <c r="A799" s="180" t="s">
        <v>1834</v>
      </c>
      <c r="B799" s="180">
        <v>1</v>
      </c>
      <c r="C799" s="181">
        <v>46266</v>
      </c>
      <c r="D799" s="180" t="s">
        <v>171</v>
      </c>
      <c r="E799" s="180">
        <v>12</v>
      </c>
      <c r="F799" s="180" t="s">
        <v>12</v>
      </c>
      <c r="G799" s="180" t="s">
        <v>877</v>
      </c>
      <c r="H799" s="180">
        <v>8491</v>
      </c>
      <c r="I799" s="180" t="s">
        <v>878</v>
      </c>
      <c r="J799" s="180">
        <v>1430</v>
      </c>
      <c r="K799" s="180" t="s">
        <v>463</v>
      </c>
      <c r="L799" s="180" t="s">
        <v>464</v>
      </c>
      <c r="M799" s="180"/>
      <c r="N799" s="180"/>
      <c r="O799" s="180"/>
      <c r="P799" s="180"/>
      <c r="Q799" s="180"/>
      <c r="R799" s="180"/>
      <c r="S799" s="180"/>
      <c r="T799" s="180"/>
      <c r="U799" s="180"/>
      <c r="V799" s="180"/>
      <c r="W799" s="180"/>
      <c r="X799" s="180"/>
      <c r="Y799" s="180">
        <v>1374</v>
      </c>
      <c r="Z799" s="180" t="s">
        <v>379</v>
      </c>
      <c r="AA799" s="180" t="s">
        <v>380</v>
      </c>
      <c r="AB799" s="180">
        <v>77315.62</v>
      </c>
      <c r="AC799" s="180">
        <v>97340.36</v>
      </c>
      <c r="AD799" s="180">
        <v>0.22500000000000001</v>
      </c>
      <c r="AE799" s="180">
        <v>0</v>
      </c>
      <c r="AF799" s="180">
        <v>0.22500000000000001</v>
      </c>
      <c r="AG799" s="180">
        <v>0</v>
      </c>
      <c r="AH799" s="180">
        <v>17396.009999999998</v>
      </c>
      <c r="AI799" s="180">
        <v>21901.58</v>
      </c>
      <c r="AJ799" s="180">
        <v>1</v>
      </c>
      <c r="AK799" s="180">
        <v>0.23</v>
      </c>
      <c r="AL799" s="180">
        <v>0</v>
      </c>
      <c r="AM799">
        <v>1</v>
      </c>
    </row>
    <row r="800" spans="1:39" x14ac:dyDescent="0.25">
      <c r="A800" s="180" t="s">
        <v>1834</v>
      </c>
      <c r="B800" s="180">
        <v>1</v>
      </c>
      <c r="C800" s="181">
        <v>46266</v>
      </c>
      <c r="D800" s="180" t="s">
        <v>171</v>
      </c>
      <c r="E800" s="180">
        <v>12</v>
      </c>
      <c r="F800" s="180" t="s">
        <v>12</v>
      </c>
      <c r="G800" s="180" t="s">
        <v>887</v>
      </c>
      <c r="H800" s="180">
        <v>8805</v>
      </c>
      <c r="I800" s="180" t="s">
        <v>888</v>
      </c>
      <c r="J800" s="180">
        <v>1064</v>
      </c>
      <c r="K800" s="180" t="s">
        <v>489</v>
      </c>
      <c r="L800" s="180" t="s">
        <v>490</v>
      </c>
      <c r="M800" s="180"/>
      <c r="N800" s="180"/>
      <c r="O800" s="180"/>
      <c r="P800" s="180">
        <v>1066</v>
      </c>
      <c r="Q800" s="180" t="s">
        <v>491</v>
      </c>
      <c r="R800" s="180" t="s">
        <v>492</v>
      </c>
      <c r="S800" s="180"/>
      <c r="T800" s="180"/>
      <c r="U800" s="180"/>
      <c r="V800" s="180"/>
      <c r="W800" s="180"/>
      <c r="X800" s="180"/>
      <c r="Y800" s="180">
        <v>1373</v>
      </c>
      <c r="Z800" s="180" t="s">
        <v>429</v>
      </c>
      <c r="AA800" s="180" t="s">
        <v>430</v>
      </c>
      <c r="AB800" s="180">
        <v>23423.601999999999</v>
      </c>
      <c r="AC800" s="180">
        <v>28342.558000000001</v>
      </c>
      <c r="AD800" s="180">
        <v>0.35709999999999997</v>
      </c>
      <c r="AE800" s="180">
        <v>0</v>
      </c>
      <c r="AF800" s="180">
        <v>0.35709999999999997</v>
      </c>
      <c r="AG800" s="180">
        <v>0</v>
      </c>
      <c r="AH800" s="180">
        <v>8365.57</v>
      </c>
      <c r="AI800" s="180">
        <v>10122.34</v>
      </c>
      <c r="AJ800" s="180">
        <v>0</v>
      </c>
      <c r="AK800" s="180">
        <v>0</v>
      </c>
      <c r="AL800" s="180">
        <v>0</v>
      </c>
      <c r="AM800">
        <v>1</v>
      </c>
    </row>
    <row r="801" spans="1:39" x14ac:dyDescent="0.25">
      <c r="A801" s="180" t="s">
        <v>1834</v>
      </c>
      <c r="B801" s="180">
        <v>1</v>
      </c>
      <c r="C801" s="181">
        <v>46266</v>
      </c>
      <c r="D801" s="180" t="s">
        <v>171</v>
      </c>
      <c r="E801" s="180">
        <v>12</v>
      </c>
      <c r="F801" s="180" t="s">
        <v>12</v>
      </c>
      <c r="G801" s="180" t="s">
        <v>1351</v>
      </c>
      <c r="H801" s="180">
        <v>10026</v>
      </c>
      <c r="I801" s="180" t="s">
        <v>1352</v>
      </c>
      <c r="J801" s="180">
        <v>1194</v>
      </c>
      <c r="K801" s="180" t="s">
        <v>353</v>
      </c>
      <c r="L801" s="180" t="s">
        <v>354</v>
      </c>
      <c r="M801" s="180"/>
      <c r="N801" s="180"/>
      <c r="O801" s="180"/>
      <c r="P801" s="180">
        <v>1098</v>
      </c>
      <c r="Q801" s="180" t="s">
        <v>355</v>
      </c>
      <c r="R801" s="180" t="s">
        <v>356</v>
      </c>
      <c r="S801" s="180"/>
      <c r="T801" s="180"/>
      <c r="U801" s="180"/>
      <c r="V801" s="180"/>
      <c r="W801" s="180"/>
      <c r="X801" s="180"/>
      <c r="Y801" s="180">
        <v>1375</v>
      </c>
      <c r="Z801" s="180" t="s">
        <v>357</v>
      </c>
      <c r="AA801" s="180" t="s">
        <v>358</v>
      </c>
      <c r="AB801" s="180">
        <v>35247.222000000002</v>
      </c>
      <c r="AC801" s="180">
        <v>43671.311999999998</v>
      </c>
      <c r="AD801" s="180">
        <v>0.22220000000000001</v>
      </c>
      <c r="AE801" s="180">
        <v>0</v>
      </c>
      <c r="AF801" s="180">
        <v>0.22220000000000001</v>
      </c>
      <c r="AG801" s="180">
        <v>0</v>
      </c>
      <c r="AH801" s="180">
        <v>7832.72</v>
      </c>
      <c r="AI801" s="180">
        <v>9704.74</v>
      </c>
      <c r="AJ801" s="180">
        <v>0</v>
      </c>
      <c r="AK801" s="180">
        <v>0</v>
      </c>
      <c r="AL801" s="180">
        <v>0</v>
      </c>
      <c r="AM801">
        <v>1</v>
      </c>
    </row>
    <row r="802" spans="1:39" x14ac:dyDescent="0.25">
      <c r="A802" s="180" t="s">
        <v>1834</v>
      </c>
      <c r="B802" s="180">
        <v>1</v>
      </c>
      <c r="C802" s="181">
        <v>46266</v>
      </c>
      <c r="D802" s="180" t="s">
        <v>171</v>
      </c>
      <c r="E802" s="180">
        <v>12</v>
      </c>
      <c r="F802" s="180" t="s">
        <v>12</v>
      </c>
      <c r="G802" s="180" t="s">
        <v>937</v>
      </c>
      <c r="H802" s="180">
        <v>10747</v>
      </c>
      <c r="I802" s="180" t="s">
        <v>938</v>
      </c>
      <c r="J802" s="180">
        <v>1433</v>
      </c>
      <c r="K802" s="180" t="s">
        <v>935</v>
      </c>
      <c r="L802" s="180" t="s">
        <v>936</v>
      </c>
      <c r="M802" s="180"/>
      <c r="N802" s="180"/>
      <c r="O802" s="180"/>
      <c r="P802" s="180"/>
      <c r="Q802" s="180"/>
      <c r="R802" s="180"/>
      <c r="S802" s="180"/>
      <c r="T802" s="180"/>
      <c r="U802" s="180"/>
      <c r="V802" s="180"/>
      <c r="W802" s="180"/>
      <c r="X802" s="180"/>
      <c r="Y802" s="180">
        <v>1374</v>
      </c>
      <c r="Z802" s="180" t="s">
        <v>379</v>
      </c>
      <c r="AA802" s="180" t="s">
        <v>380</v>
      </c>
      <c r="AB802" s="180">
        <v>0</v>
      </c>
      <c r="AC802" s="180">
        <v>0</v>
      </c>
      <c r="AD802" s="180">
        <v>0</v>
      </c>
      <c r="AE802" s="180">
        <v>8.3299999999999999E-2</v>
      </c>
      <c r="AF802" s="180">
        <v>8.3299999999999999E-2</v>
      </c>
      <c r="AG802" s="180">
        <v>0</v>
      </c>
      <c r="AH802" s="180">
        <v>0</v>
      </c>
      <c r="AI802" s="180">
        <v>0</v>
      </c>
      <c r="AJ802" s="180">
        <v>0</v>
      </c>
      <c r="AK802" s="180">
        <v>0</v>
      </c>
      <c r="AL802" s="180">
        <v>0</v>
      </c>
      <c r="AM802">
        <v>1</v>
      </c>
    </row>
    <row r="803" spans="1:39" x14ac:dyDescent="0.25">
      <c r="A803" s="180" t="s">
        <v>1834</v>
      </c>
      <c r="B803" s="180">
        <v>1</v>
      </c>
      <c r="C803" s="181">
        <v>46266</v>
      </c>
      <c r="D803" s="180" t="s">
        <v>171</v>
      </c>
      <c r="E803" s="180">
        <v>12</v>
      </c>
      <c r="F803" s="180" t="s">
        <v>12</v>
      </c>
      <c r="G803" s="180" t="s">
        <v>945</v>
      </c>
      <c r="H803" s="180">
        <v>10866</v>
      </c>
      <c r="I803" s="180" t="s">
        <v>946</v>
      </c>
      <c r="J803" s="180"/>
      <c r="K803" s="180"/>
      <c r="L803" s="180"/>
      <c r="M803" s="180"/>
      <c r="N803" s="180"/>
      <c r="O803" s="180"/>
      <c r="P803" s="180"/>
      <c r="Q803" s="180"/>
      <c r="R803" s="180"/>
      <c r="S803" s="180"/>
      <c r="T803" s="180"/>
      <c r="U803" s="180"/>
      <c r="V803" s="180"/>
      <c r="W803" s="180"/>
      <c r="X803" s="180"/>
      <c r="Y803" s="180">
        <v>1373</v>
      </c>
      <c r="Z803" s="180" t="s">
        <v>429</v>
      </c>
      <c r="AA803" s="180" t="s">
        <v>430</v>
      </c>
      <c r="AB803" s="180">
        <v>29979.483</v>
      </c>
      <c r="AC803" s="180">
        <v>36275.173999999999</v>
      </c>
      <c r="AD803" s="180">
        <v>-1</v>
      </c>
      <c r="AE803" s="180">
        <v>0</v>
      </c>
      <c r="AF803" s="180">
        <v>-1</v>
      </c>
      <c r="AG803" s="180">
        <v>0</v>
      </c>
      <c r="AH803" s="180">
        <v>-29979.48</v>
      </c>
      <c r="AI803" s="180">
        <v>-36275.17</v>
      </c>
      <c r="AJ803" s="180">
        <v>1</v>
      </c>
      <c r="AK803" s="180">
        <v>-1</v>
      </c>
      <c r="AL803" s="180">
        <v>0</v>
      </c>
      <c r="AM803">
        <v>1</v>
      </c>
    </row>
    <row r="804" spans="1:39" x14ac:dyDescent="0.25">
      <c r="A804" s="180" t="s">
        <v>1834</v>
      </c>
      <c r="B804" s="180">
        <v>1</v>
      </c>
      <c r="C804" s="181">
        <v>46266</v>
      </c>
      <c r="D804" s="180" t="s">
        <v>171</v>
      </c>
      <c r="E804" s="180">
        <v>12</v>
      </c>
      <c r="F804" s="180" t="s">
        <v>12</v>
      </c>
      <c r="G804" s="180" t="s">
        <v>1085</v>
      </c>
      <c r="H804" s="180">
        <v>11134</v>
      </c>
      <c r="I804" s="180" t="s">
        <v>1086</v>
      </c>
      <c r="J804" s="180">
        <v>1413</v>
      </c>
      <c r="K804" s="180" t="s">
        <v>377</v>
      </c>
      <c r="L804" s="180" t="s">
        <v>378</v>
      </c>
      <c r="M804" s="180"/>
      <c r="N804" s="180"/>
      <c r="O804" s="180"/>
      <c r="P804" s="180"/>
      <c r="Q804" s="180"/>
      <c r="R804" s="180"/>
      <c r="S804" s="180"/>
      <c r="T804" s="180"/>
      <c r="U804" s="180"/>
      <c r="V804" s="180"/>
      <c r="W804" s="180"/>
      <c r="X804" s="180"/>
      <c r="Y804" s="180">
        <v>1374</v>
      </c>
      <c r="Z804" s="180" t="s">
        <v>379</v>
      </c>
      <c r="AA804" s="180" t="s">
        <v>380</v>
      </c>
      <c r="AB804" s="180">
        <v>30174.637999999999</v>
      </c>
      <c r="AC804" s="180">
        <v>38291.606</v>
      </c>
      <c r="AD804" s="180">
        <v>8.3299999999999999E-2</v>
      </c>
      <c r="AE804" s="180">
        <v>0</v>
      </c>
      <c r="AF804" s="180">
        <v>8.3299999999999999E-2</v>
      </c>
      <c r="AG804" s="180">
        <v>0</v>
      </c>
      <c r="AH804" s="180">
        <v>2514.5500000000002</v>
      </c>
      <c r="AI804" s="180">
        <v>3190.97</v>
      </c>
      <c r="AJ804" s="180">
        <v>0</v>
      </c>
      <c r="AK804" s="180">
        <v>0</v>
      </c>
      <c r="AL804" s="180">
        <v>0</v>
      </c>
      <c r="AM804">
        <v>1</v>
      </c>
    </row>
    <row r="805" spans="1:39" x14ac:dyDescent="0.25">
      <c r="A805" s="180" t="s">
        <v>1834</v>
      </c>
      <c r="B805" s="180">
        <v>1</v>
      </c>
      <c r="C805" s="181">
        <v>46266</v>
      </c>
      <c r="D805" s="180" t="s">
        <v>171</v>
      </c>
      <c r="E805" s="180">
        <v>12</v>
      </c>
      <c r="F805" s="180" t="s">
        <v>12</v>
      </c>
      <c r="G805" s="180" t="s">
        <v>1732</v>
      </c>
      <c r="H805" s="180">
        <v>11135</v>
      </c>
      <c r="I805" s="180" t="s">
        <v>1733</v>
      </c>
      <c r="J805" s="180">
        <v>1413</v>
      </c>
      <c r="K805" s="180" t="s">
        <v>377</v>
      </c>
      <c r="L805" s="180" t="s">
        <v>378</v>
      </c>
      <c r="M805" s="180"/>
      <c r="N805" s="180"/>
      <c r="O805" s="180"/>
      <c r="P805" s="180"/>
      <c r="Q805" s="180"/>
      <c r="R805" s="180"/>
      <c r="S805" s="180"/>
      <c r="T805" s="180"/>
      <c r="U805" s="180"/>
      <c r="V805" s="180"/>
      <c r="W805" s="180"/>
      <c r="X805" s="180"/>
      <c r="Y805" s="180">
        <v>1374</v>
      </c>
      <c r="Z805" s="180" t="s">
        <v>379</v>
      </c>
      <c r="AA805" s="180" t="s">
        <v>380</v>
      </c>
      <c r="AB805" s="180">
        <v>30174.637999999999</v>
      </c>
      <c r="AC805" s="180">
        <v>38291.606</v>
      </c>
      <c r="AD805" s="180">
        <v>8.3299999999999999E-2</v>
      </c>
      <c r="AE805" s="180">
        <v>0</v>
      </c>
      <c r="AF805" s="180">
        <v>8.3299999999999999E-2</v>
      </c>
      <c r="AG805" s="180">
        <v>0</v>
      </c>
      <c r="AH805" s="180">
        <v>2514.5500000000002</v>
      </c>
      <c r="AI805" s="180">
        <v>3190.97</v>
      </c>
      <c r="AJ805" s="180">
        <v>0</v>
      </c>
      <c r="AK805" s="180">
        <v>0</v>
      </c>
      <c r="AL805" s="180">
        <v>0</v>
      </c>
      <c r="AM805">
        <v>1</v>
      </c>
    </row>
    <row r="806" spans="1:39" x14ac:dyDescent="0.25">
      <c r="A806" s="180" t="s">
        <v>1834</v>
      </c>
      <c r="B806" s="180">
        <v>1</v>
      </c>
      <c r="C806" s="181">
        <v>46266</v>
      </c>
      <c r="D806" s="180" t="s">
        <v>171</v>
      </c>
      <c r="E806" s="180">
        <v>12</v>
      </c>
      <c r="F806" s="180" t="s">
        <v>12</v>
      </c>
      <c r="G806" s="180" t="s">
        <v>1093</v>
      </c>
      <c r="H806" s="180">
        <v>11190</v>
      </c>
      <c r="I806" s="180" t="s">
        <v>1094</v>
      </c>
      <c r="J806" s="180">
        <v>1204</v>
      </c>
      <c r="K806" s="180" t="s">
        <v>535</v>
      </c>
      <c r="L806" s="180" t="s">
        <v>536</v>
      </c>
      <c r="M806" s="180"/>
      <c r="N806" s="180"/>
      <c r="O806" s="180"/>
      <c r="P806" s="180"/>
      <c r="Q806" s="180"/>
      <c r="R806" s="180"/>
      <c r="S806" s="180"/>
      <c r="T806" s="180"/>
      <c r="U806" s="180"/>
      <c r="V806" s="180"/>
      <c r="W806" s="180"/>
      <c r="X806" s="180"/>
      <c r="Y806" s="180">
        <v>1372</v>
      </c>
      <c r="Z806" s="180" t="s">
        <v>389</v>
      </c>
      <c r="AA806" s="180" t="s">
        <v>390</v>
      </c>
      <c r="AB806" s="180">
        <v>167044.99</v>
      </c>
      <c r="AC806" s="180">
        <v>211980.095</v>
      </c>
      <c r="AD806" s="180">
        <v>0.05</v>
      </c>
      <c r="AE806" s="180">
        <v>0</v>
      </c>
      <c r="AF806" s="180">
        <v>0.05</v>
      </c>
      <c r="AG806" s="180">
        <v>0</v>
      </c>
      <c r="AH806" s="180">
        <v>8352.25</v>
      </c>
      <c r="AI806" s="180">
        <v>10599</v>
      </c>
      <c r="AJ806" s="180">
        <v>0</v>
      </c>
      <c r="AK806" s="180">
        <v>0</v>
      </c>
      <c r="AL806" s="180">
        <v>0</v>
      </c>
      <c r="AM806">
        <v>1</v>
      </c>
    </row>
    <row r="807" spans="1:39" x14ac:dyDescent="0.25">
      <c r="A807" s="180" t="s">
        <v>1834</v>
      </c>
      <c r="B807" s="180">
        <v>1</v>
      </c>
      <c r="C807" s="181">
        <v>46266</v>
      </c>
      <c r="D807" s="180" t="s">
        <v>171</v>
      </c>
      <c r="E807" s="180">
        <v>12</v>
      </c>
      <c r="F807" s="180" t="s">
        <v>12</v>
      </c>
      <c r="G807" s="180" t="s">
        <v>1097</v>
      </c>
      <c r="H807" s="180">
        <v>11253</v>
      </c>
      <c r="I807" s="180" t="s">
        <v>1098</v>
      </c>
      <c r="J807" s="180">
        <v>1204</v>
      </c>
      <c r="K807" s="180" t="s">
        <v>535</v>
      </c>
      <c r="L807" s="180" t="s">
        <v>536</v>
      </c>
      <c r="M807" s="180"/>
      <c r="N807" s="180"/>
      <c r="O807" s="180"/>
      <c r="P807" s="180"/>
      <c r="Q807" s="180"/>
      <c r="R807" s="180"/>
      <c r="S807" s="180"/>
      <c r="T807" s="180"/>
      <c r="U807" s="180"/>
      <c r="V807" s="180"/>
      <c r="W807" s="180"/>
      <c r="X807" s="180"/>
      <c r="Y807" s="180">
        <v>1372</v>
      </c>
      <c r="Z807" s="180" t="s">
        <v>389</v>
      </c>
      <c r="AA807" s="180" t="s">
        <v>390</v>
      </c>
      <c r="AB807" s="180">
        <v>167044.99</v>
      </c>
      <c r="AC807" s="180">
        <v>211980.095</v>
      </c>
      <c r="AD807" s="180">
        <v>0.05</v>
      </c>
      <c r="AE807" s="180">
        <v>0</v>
      </c>
      <c r="AF807" s="180">
        <v>0.05</v>
      </c>
      <c r="AG807" s="180">
        <v>0</v>
      </c>
      <c r="AH807" s="180">
        <v>8352.25</v>
      </c>
      <c r="AI807" s="180">
        <v>10599</v>
      </c>
      <c r="AJ807" s="180">
        <v>0</v>
      </c>
      <c r="AK807" s="180">
        <v>0</v>
      </c>
      <c r="AL807" s="180">
        <v>0</v>
      </c>
      <c r="AM807">
        <v>1</v>
      </c>
    </row>
    <row r="808" spans="1:39" x14ac:dyDescent="0.25">
      <c r="A808" s="180" t="s">
        <v>1834</v>
      </c>
      <c r="B808" s="180">
        <v>1</v>
      </c>
      <c r="C808" s="181">
        <v>46266</v>
      </c>
      <c r="D808" s="180" t="s">
        <v>171</v>
      </c>
      <c r="E808" s="180">
        <v>12</v>
      </c>
      <c r="F808" s="180" t="s">
        <v>12</v>
      </c>
      <c r="G808" s="180" t="s">
        <v>1488</v>
      </c>
      <c r="H808" s="180">
        <v>11307</v>
      </c>
      <c r="I808" s="180" t="s">
        <v>1489</v>
      </c>
      <c r="J808" s="180">
        <v>1192</v>
      </c>
      <c r="K808" s="180" t="s">
        <v>975</v>
      </c>
      <c r="L808" s="180" t="s">
        <v>976</v>
      </c>
      <c r="M808" s="180"/>
      <c r="N808" s="180"/>
      <c r="O808" s="180"/>
      <c r="P808" s="180">
        <v>1101</v>
      </c>
      <c r="Q808" s="180" t="s">
        <v>819</v>
      </c>
      <c r="R808" s="180" t="s">
        <v>820</v>
      </c>
      <c r="S808" s="180"/>
      <c r="T808" s="180"/>
      <c r="U808" s="180"/>
      <c r="V808" s="180"/>
      <c r="W808" s="180"/>
      <c r="X808" s="180"/>
      <c r="Y808" s="180">
        <v>1375</v>
      </c>
      <c r="Z808" s="180" t="s">
        <v>357</v>
      </c>
      <c r="AA808" s="180" t="s">
        <v>358</v>
      </c>
      <c r="AB808" s="180">
        <v>32673.401999999998</v>
      </c>
      <c r="AC808" s="180">
        <v>40482.345000000001</v>
      </c>
      <c r="AD808" s="180">
        <v>0.2</v>
      </c>
      <c r="AE808" s="180">
        <v>0</v>
      </c>
      <c r="AF808" s="180">
        <v>0.2</v>
      </c>
      <c r="AG808" s="180">
        <v>0</v>
      </c>
      <c r="AH808" s="180">
        <v>6534.68</v>
      </c>
      <c r="AI808" s="180">
        <v>8096.47</v>
      </c>
      <c r="AJ808" s="180">
        <v>0</v>
      </c>
      <c r="AK808" s="180">
        <v>0</v>
      </c>
      <c r="AL808" s="180">
        <v>0</v>
      </c>
      <c r="AM808">
        <v>1</v>
      </c>
    </row>
    <row r="809" spans="1:39" x14ac:dyDescent="0.25">
      <c r="A809" s="180" t="s">
        <v>1834</v>
      </c>
      <c r="B809" s="180">
        <v>1</v>
      </c>
      <c r="C809" s="181">
        <v>46266</v>
      </c>
      <c r="D809" s="180" t="s">
        <v>171</v>
      </c>
      <c r="E809" s="180">
        <v>12</v>
      </c>
      <c r="F809" s="180" t="s">
        <v>12</v>
      </c>
      <c r="G809" s="180" t="s">
        <v>1241</v>
      </c>
      <c r="H809" s="180">
        <v>11313</v>
      </c>
      <c r="I809" s="180" t="s">
        <v>1242</v>
      </c>
      <c r="J809" s="180">
        <v>1192</v>
      </c>
      <c r="K809" s="180" t="s">
        <v>975</v>
      </c>
      <c r="L809" s="180" t="s">
        <v>976</v>
      </c>
      <c r="M809" s="180"/>
      <c r="N809" s="180"/>
      <c r="O809" s="180"/>
      <c r="P809" s="180">
        <v>1101</v>
      </c>
      <c r="Q809" s="180" t="s">
        <v>819</v>
      </c>
      <c r="R809" s="180" t="s">
        <v>820</v>
      </c>
      <c r="S809" s="180"/>
      <c r="T809" s="180"/>
      <c r="U809" s="180"/>
      <c r="V809" s="180"/>
      <c r="W809" s="180"/>
      <c r="X809" s="180"/>
      <c r="Y809" s="180">
        <v>1375</v>
      </c>
      <c r="Z809" s="180" t="s">
        <v>357</v>
      </c>
      <c r="AA809" s="180" t="s">
        <v>358</v>
      </c>
      <c r="AB809" s="180">
        <v>27638.784</v>
      </c>
      <c r="AC809" s="180">
        <v>35073.620999999999</v>
      </c>
      <c r="AD809" s="180">
        <v>0.3</v>
      </c>
      <c r="AE809" s="180">
        <v>0</v>
      </c>
      <c r="AF809" s="180">
        <v>0.3</v>
      </c>
      <c r="AG809" s="180">
        <v>0</v>
      </c>
      <c r="AH809" s="180">
        <v>8291.64</v>
      </c>
      <c r="AI809" s="180">
        <v>10522.09</v>
      </c>
      <c r="AJ809" s="180">
        <v>0</v>
      </c>
      <c r="AK809" s="180">
        <v>0</v>
      </c>
      <c r="AL809" s="180">
        <v>0</v>
      </c>
      <c r="AM809">
        <v>1</v>
      </c>
    </row>
    <row r="810" spans="1:39" x14ac:dyDescent="0.25">
      <c r="A810" s="180" t="s">
        <v>1834</v>
      </c>
      <c r="B810" s="180">
        <v>1</v>
      </c>
      <c r="C810" s="181">
        <v>46266</v>
      </c>
      <c r="D810" s="180" t="s">
        <v>171</v>
      </c>
      <c r="E810" s="180">
        <v>12</v>
      </c>
      <c r="F810" s="180" t="s">
        <v>12</v>
      </c>
      <c r="G810" s="180" t="s">
        <v>1680</v>
      </c>
      <c r="H810" s="180">
        <v>50014</v>
      </c>
      <c r="I810" s="180" t="s">
        <v>1681</v>
      </c>
      <c r="J810" s="180"/>
      <c r="K810" s="180"/>
      <c r="L810" s="180"/>
      <c r="M810" s="180"/>
      <c r="N810" s="180"/>
      <c r="O810" s="180"/>
      <c r="P810" s="180"/>
      <c r="Q810" s="180"/>
      <c r="R810" s="180"/>
      <c r="S810" s="180"/>
      <c r="T810" s="180"/>
      <c r="U810" s="180"/>
      <c r="V810" s="180"/>
      <c r="W810" s="180"/>
      <c r="X810" s="180"/>
      <c r="Y810" s="180"/>
      <c r="Z810" s="180"/>
      <c r="AA810" s="180"/>
      <c r="AB810" s="180">
        <v>16104.445</v>
      </c>
      <c r="AC810" s="180">
        <v>20949.732</v>
      </c>
      <c r="AD810" s="180">
        <v>1</v>
      </c>
      <c r="AE810" s="180">
        <v>0</v>
      </c>
      <c r="AF810" s="180">
        <v>1</v>
      </c>
      <c r="AG810" s="180">
        <v>0</v>
      </c>
      <c r="AH810" s="180">
        <v>16104.45</v>
      </c>
      <c r="AI810" s="180">
        <v>20949.73</v>
      </c>
      <c r="AJ810" s="180">
        <v>0</v>
      </c>
      <c r="AK810" s="180">
        <v>0</v>
      </c>
      <c r="AL810" s="180">
        <v>0</v>
      </c>
      <c r="AM810">
        <v>1</v>
      </c>
    </row>
    <row r="811" spans="1:39" x14ac:dyDescent="0.25">
      <c r="A811" s="180" t="s">
        <v>1834</v>
      </c>
      <c r="B811" s="180">
        <v>1</v>
      </c>
      <c r="C811" s="181">
        <v>46266</v>
      </c>
      <c r="D811" s="180" t="s">
        <v>192</v>
      </c>
      <c r="E811" s="180">
        <v>15</v>
      </c>
      <c r="F811" s="180" t="s">
        <v>13</v>
      </c>
      <c r="G811" s="180" t="s">
        <v>375</v>
      </c>
      <c r="H811" s="180">
        <v>273</v>
      </c>
      <c r="I811" s="180" t="s">
        <v>376</v>
      </c>
      <c r="J811" s="180">
        <v>1413</v>
      </c>
      <c r="K811" s="180" t="s">
        <v>377</v>
      </c>
      <c r="L811" s="180" t="s">
        <v>378</v>
      </c>
      <c r="M811" s="180"/>
      <c r="N811" s="180"/>
      <c r="O811" s="180"/>
      <c r="P811" s="180"/>
      <c r="Q811" s="180"/>
      <c r="R811" s="180"/>
      <c r="S811" s="180"/>
      <c r="T811" s="180"/>
      <c r="U811" s="180"/>
      <c r="V811" s="180"/>
      <c r="W811" s="180"/>
      <c r="X811" s="180"/>
      <c r="Y811" s="180">
        <v>1374</v>
      </c>
      <c r="Z811" s="180" t="s">
        <v>379</v>
      </c>
      <c r="AA811" s="180" t="s">
        <v>380</v>
      </c>
      <c r="AB811" s="180">
        <v>56303.353000000003</v>
      </c>
      <c r="AC811" s="180">
        <v>71448.955000000002</v>
      </c>
      <c r="AD811" s="180">
        <v>4</v>
      </c>
      <c r="AE811" s="180">
        <v>2</v>
      </c>
      <c r="AF811" s="180">
        <v>6</v>
      </c>
      <c r="AG811" s="180">
        <v>0</v>
      </c>
      <c r="AH811" s="180">
        <v>337820.12</v>
      </c>
      <c r="AI811" s="180">
        <v>428693.73</v>
      </c>
      <c r="AJ811" s="180">
        <v>0</v>
      </c>
      <c r="AK811" s="180">
        <v>0</v>
      </c>
      <c r="AL811" s="180">
        <v>0</v>
      </c>
      <c r="AM811">
        <v>1</v>
      </c>
    </row>
    <row r="812" spans="1:39" x14ac:dyDescent="0.25">
      <c r="A812" s="180" t="s">
        <v>1834</v>
      </c>
      <c r="B812" s="180">
        <v>1</v>
      </c>
      <c r="C812" s="181">
        <v>46266</v>
      </c>
      <c r="D812" s="180" t="s">
        <v>192</v>
      </c>
      <c r="E812" s="180">
        <v>15</v>
      </c>
      <c r="F812" s="180" t="s">
        <v>13</v>
      </c>
      <c r="G812" s="180" t="s">
        <v>381</v>
      </c>
      <c r="H812" s="180">
        <v>274</v>
      </c>
      <c r="I812" s="180" t="s">
        <v>382</v>
      </c>
      <c r="J812" s="180">
        <v>1413</v>
      </c>
      <c r="K812" s="180" t="s">
        <v>377</v>
      </c>
      <c r="L812" s="180" t="s">
        <v>378</v>
      </c>
      <c r="M812" s="180"/>
      <c r="N812" s="180"/>
      <c r="O812" s="180"/>
      <c r="P812" s="180">
        <v>1069</v>
      </c>
      <c r="Q812" s="180" t="s">
        <v>383</v>
      </c>
      <c r="R812" s="180" t="s">
        <v>384</v>
      </c>
      <c r="S812" s="180"/>
      <c r="T812" s="180"/>
      <c r="U812" s="180"/>
      <c r="V812" s="180"/>
      <c r="W812" s="180"/>
      <c r="X812" s="180"/>
      <c r="Y812" s="180">
        <v>1374</v>
      </c>
      <c r="Z812" s="180" t="s">
        <v>379</v>
      </c>
      <c r="AA812" s="180" t="s">
        <v>380</v>
      </c>
      <c r="AB812" s="180">
        <v>84455.03</v>
      </c>
      <c r="AC812" s="180">
        <v>107173.433</v>
      </c>
      <c r="AD812" s="180">
        <v>2</v>
      </c>
      <c r="AE812" s="180">
        <v>0</v>
      </c>
      <c r="AF812" s="180">
        <v>2</v>
      </c>
      <c r="AG812" s="180">
        <v>0</v>
      </c>
      <c r="AH812" s="180">
        <v>168910.06</v>
      </c>
      <c r="AI812" s="180">
        <v>214346.87</v>
      </c>
      <c r="AJ812" s="180">
        <v>0</v>
      </c>
      <c r="AK812" s="180">
        <v>0</v>
      </c>
      <c r="AL812" s="180">
        <v>0</v>
      </c>
      <c r="AM812">
        <v>1</v>
      </c>
    </row>
    <row r="813" spans="1:39" x14ac:dyDescent="0.25">
      <c r="A813" s="180" t="s">
        <v>1834</v>
      </c>
      <c r="B813" s="180">
        <v>1</v>
      </c>
      <c r="C813" s="181">
        <v>46266</v>
      </c>
      <c r="D813" s="180" t="s">
        <v>192</v>
      </c>
      <c r="E813" s="180">
        <v>15</v>
      </c>
      <c r="F813" s="180" t="s">
        <v>13</v>
      </c>
      <c r="G813" s="180" t="s">
        <v>423</v>
      </c>
      <c r="H813" s="180">
        <v>731</v>
      </c>
      <c r="I813" s="180" t="s">
        <v>424</v>
      </c>
      <c r="J813" s="180">
        <v>1422</v>
      </c>
      <c r="K813" s="180" t="s">
        <v>425</v>
      </c>
      <c r="L813" s="180" t="s">
        <v>426</v>
      </c>
      <c r="M813" s="180"/>
      <c r="N813" s="180"/>
      <c r="O813" s="180"/>
      <c r="P813" s="180">
        <v>1067</v>
      </c>
      <c r="Q813" s="180" t="s">
        <v>427</v>
      </c>
      <c r="R813" s="180" t="s">
        <v>428</v>
      </c>
      <c r="S813" s="180"/>
      <c r="T813" s="180"/>
      <c r="U813" s="180"/>
      <c r="V813" s="180"/>
      <c r="W813" s="180"/>
      <c r="X813" s="180"/>
      <c r="Y813" s="180">
        <v>1373</v>
      </c>
      <c r="Z813" s="180" t="s">
        <v>429</v>
      </c>
      <c r="AA813" s="180" t="s">
        <v>430</v>
      </c>
      <c r="AB813" s="180">
        <v>19041.259999999998</v>
      </c>
      <c r="AC813" s="180">
        <v>24163.359</v>
      </c>
      <c r="AD813" s="180">
        <v>2</v>
      </c>
      <c r="AE813" s="180">
        <v>0</v>
      </c>
      <c r="AF813" s="180">
        <v>2</v>
      </c>
      <c r="AG813" s="180">
        <v>0</v>
      </c>
      <c r="AH813" s="180">
        <v>38082.519999999997</v>
      </c>
      <c r="AI813" s="180">
        <v>48326.720000000001</v>
      </c>
      <c r="AJ813" s="180">
        <v>0</v>
      </c>
      <c r="AK813" s="180">
        <v>0</v>
      </c>
      <c r="AL813" s="180">
        <v>0</v>
      </c>
      <c r="AM813">
        <v>1</v>
      </c>
    </row>
    <row r="814" spans="1:39" x14ac:dyDescent="0.25">
      <c r="A814" s="180" t="s">
        <v>1834</v>
      </c>
      <c r="B814" s="180">
        <v>1</v>
      </c>
      <c r="C814" s="181">
        <v>46266</v>
      </c>
      <c r="D814" s="180" t="s">
        <v>192</v>
      </c>
      <c r="E814" s="180">
        <v>15</v>
      </c>
      <c r="F814" s="180" t="s">
        <v>13</v>
      </c>
      <c r="G814" s="180" t="s">
        <v>469</v>
      </c>
      <c r="H814" s="180">
        <v>1352</v>
      </c>
      <c r="I814" s="180" t="s">
        <v>470</v>
      </c>
      <c r="J814" s="180"/>
      <c r="K814" s="180"/>
      <c r="L814" s="180"/>
      <c r="M814" s="180"/>
      <c r="N814" s="180"/>
      <c r="O814" s="180"/>
      <c r="P814" s="180"/>
      <c r="Q814" s="180"/>
      <c r="R814" s="180"/>
      <c r="S814" s="180"/>
      <c r="T814" s="180"/>
      <c r="U814" s="180"/>
      <c r="V814" s="180"/>
      <c r="W814" s="180"/>
      <c r="X814" s="180"/>
      <c r="Y814" s="180">
        <v>1372</v>
      </c>
      <c r="Z814" s="180" t="s">
        <v>389</v>
      </c>
      <c r="AA814" s="180" t="s">
        <v>390</v>
      </c>
      <c r="AB814" s="180">
        <v>212917.027</v>
      </c>
      <c r="AC814" s="180">
        <v>270191.70600000001</v>
      </c>
      <c r="AD814" s="180">
        <v>0.16669999999999999</v>
      </c>
      <c r="AE814" s="180">
        <v>0</v>
      </c>
      <c r="AF814" s="180">
        <v>0.16669999999999999</v>
      </c>
      <c r="AG814" s="180">
        <v>0</v>
      </c>
      <c r="AH814" s="180">
        <v>35486.17</v>
      </c>
      <c r="AI814" s="180">
        <v>45031.95</v>
      </c>
      <c r="AJ814" s="180">
        <v>0</v>
      </c>
      <c r="AK814" s="180">
        <v>0</v>
      </c>
      <c r="AL814" s="180">
        <v>0</v>
      </c>
      <c r="AM814">
        <v>1</v>
      </c>
    </row>
    <row r="815" spans="1:39" x14ac:dyDescent="0.25">
      <c r="A815" s="180" t="s">
        <v>1834</v>
      </c>
      <c r="B815" s="180">
        <v>1</v>
      </c>
      <c r="C815" s="181">
        <v>46266</v>
      </c>
      <c r="D815" s="180" t="s">
        <v>192</v>
      </c>
      <c r="E815" s="180">
        <v>15</v>
      </c>
      <c r="F815" s="180" t="s">
        <v>13</v>
      </c>
      <c r="G815" s="180" t="s">
        <v>485</v>
      </c>
      <c r="H815" s="180">
        <v>1594</v>
      </c>
      <c r="I815" s="180" t="s">
        <v>486</v>
      </c>
      <c r="J815" s="180">
        <v>1422</v>
      </c>
      <c r="K815" s="180" t="s">
        <v>425</v>
      </c>
      <c r="L815" s="180" t="s">
        <v>426</v>
      </c>
      <c r="M815" s="180"/>
      <c r="N815" s="180"/>
      <c r="O815" s="180"/>
      <c r="P815" s="180">
        <v>1067</v>
      </c>
      <c r="Q815" s="180" t="s">
        <v>427</v>
      </c>
      <c r="R815" s="180" t="s">
        <v>428</v>
      </c>
      <c r="S815" s="180"/>
      <c r="T815" s="180"/>
      <c r="U815" s="180"/>
      <c r="V815" s="180"/>
      <c r="W815" s="180"/>
      <c r="X815" s="180"/>
      <c r="Y815" s="180">
        <v>1373</v>
      </c>
      <c r="Z815" s="180" t="s">
        <v>429</v>
      </c>
      <c r="AA815" s="180" t="s">
        <v>430</v>
      </c>
      <c r="AB815" s="180">
        <v>19041.259999999998</v>
      </c>
      <c r="AC815" s="180">
        <v>24163.359</v>
      </c>
      <c r="AD815" s="180">
        <v>2</v>
      </c>
      <c r="AE815" s="180">
        <v>0</v>
      </c>
      <c r="AF815" s="180">
        <v>2</v>
      </c>
      <c r="AG815" s="180">
        <v>0</v>
      </c>
      <c r="AH815" s="180">
        <v>38082.519999999997</v>
      </c>
      <c r="AI815" s="180">
        <v>48326.720000000001</v>
      </c>
      <c r="AJ815" s="180">
        <v>0</v>
      </c>
      <c r="AK815" s="180">
        <v>0</v>
      </c>
      <c r="AL815" s="180">
        <v>0</v>
      </c>
      <c r="AM815">
        <v>1</v>
      </c>
    </row>
    <row r="816" spans="1:39" x14ac:dyDescent="0.25">
      <c r="A816" s="180" t="s">
        <v>1834</v>
      </c>
      <c r="B816" s="180">
        <v>1</v>
      </c>
      <c r="C816" s="181">
        <v>46266</v>
      </c>
      <c r="D816" s="180" t="s">
        <v>192</v>
      </c>
      <c r="E816" s="180">
        <v>15</v>
      </c>
      <c r="F816" s="180" t="s">
        <v>13</v>
      </c>
      <c r="G816" s="180" t="s">
        <v>487</v>
      </c>
      <c r="H816" s="180">
        <v>1641</v>
      </c>
      <c r="I816" s="180" t="s">
        <v>488</v>
      </c>
      <c r="J816" s="180">
        <v>1064</v>
      </c>
      <c r="K816" s="180" t="s">
        <v>489</v>
      </c>
      <c r="L816" s="180" t="s">
        <v>490</v>
      </c>
      <c r="M816" s="180"/>
      <c r="N816" s="180"/>
      <c r="O816" s="180"/>
      <c r="P816" s="180">
        <v>1066</v>
      </c>
      <c r="Q816" s="180" t="s">
        <v>491</v>
      </c>
      <c r="R816" s="180" t="s">
        <v>492</v>
      </c>
      <c r="S816" s="180"/>
      <c r="T816" s="180"/>
      <c r="U816" s="180"/>
      <c r="V816" s="180"/>
      <c r="W816" s="180"/>
      <c r="X816" s="180"/>
      <c r="Y816" s="180">
        <v>1373</v>
      </c>
      <c r="Z816" s="180" t="s">
        <v>429</v>
      </c>
      <c r="AA816" s="180" t="s">
        <v>430</v>
      </c>
      <c r="AB816" s="180">
        <v>16160.77</v>
      </c>
      <c r="AC816" s="180">
        <v>20281.766</v>
      </c>
      <c r="AD816" s="180">
        <v>2</v>
      </c>
      <c r="AE816" s="180">
        <v>0</v>
      </c>
      <c r="AF816" s="180">
        <v>2</v>
      </c>
      <c r="AG816" s="180">
        <v>0</v>
      </c>
      <c r="AH816" s="180">
        <v>32321.54</v>
      </c>
      <c r="AI816" s="180">
        <v>40563.53</v>
      </c>
      <c r="AJ816" s="180">
        <v>0</v>
      </c>
      <c r="AK816" s="180">
        <v>0</v>
      </c>
      <c r="AL816" s="180">
        <v>0</v>
      </c>
      <c r="AM816">
        <v>1</v>
      </c>
    </row>
    <row r="817" spans="1:39" x14ac:dyDescent="0.25">
      <c r="A817" s="180" t="s">
        <v>1834</v>
      </c>
      <c r="B817" s="180">
        <v>1</v>
      </c>
      <c r="C817" s="181">
        <v>46266</v>
      </c>
      <c r="D817" s="180" t="s">
        <v>192</v>
      </c>
      <c r="E817" s="180">
        <v>15</v>
      </c>
      <c r="F817" s="180" t="s">
        <v>13</v>
      </c>
      <c r="G817" s="180" t="s">
        <v>501</v>
      </c>
      <c r="H817" s="180">
        <v>1648</v>
      </c>
      <c r="I817" s="180" t="s">
        <v>502</v>
      </c>
      <c r="J817" s="180">
        <v>1422</v>
      </c>
      <c r="K817" s="180" t="s">
        <v>425</v>
      </c>
      <c r="L817" s="180" t="s">
        <v>426</v>
      </c>
      <c r="M817" s="180"/>
      <c r="N817" s="180"/>
      <c r="O817" s="180"/>
      <c r="P817" s="180">
        <v>1067</v>
      </c>
      <c r="Q817" s="180" t="s">
        <v>427</v>
      </c>
      <c r="R817" s="180" t="s">
        <v>428</v>
      </c>
      <c r="S817" s="180"/>
      <c r="T817" s="180"/>
      <c r="U817" s="180"/>
      <c r="V817" s="180"/>
      <c r="W817" s="180"/>
      <c r="X817" s="180"/>
      <c r="Y817" s="180">
        <v>1373</v>
      </c>
      <c r="Z817" s="180" t="s">
        <v>429</v>
      </c>
      <c r="AA817" s="180" t="s">
        <v>430</v>
      </c>
      <c r="AB817" s="180">
        <v>0</v>
      </c>
      <c r="AC817" s="180">
        <v>0</v>
      </c>
      <c r="AD817" s="180">
        <v>0</v>
      </c>
      <c r="AE817" s="180">
        <v>1</v>
      </c>
      <c r="AF817" s="180">
        <v>1</v>
      </c>
      <c r="AG817" s="180">
        <v>0</v>
      </c>
      <c r="AH817" s="180">
        <v>0</v>
      </c>
      <c r="AI817" s="180">
        <v>0</v>
      </c>
      <c r="AJ817" s="180">
        <v>0</v>
      </c>
      <c r="AK817" s="180">
        <v>0</v>
      </c>
      <c r="AL817" s="180">
        <v>0</v>
      </c>
      <c r="AM817">
        <v>1</v>
      </c>
    </row>
    <row r="818" spans="1:39" x14ac:dyDescent="0.25">
      <c r="A818" s="180" t="s">
        <v>1834</v>
      </c>
      <c r="B818" s="180">
        <v>1</v>
      </c>
      <c r="C818" s="181">
        <v>46266</v>
      </c>
      <c r="D818" s="180" t="s">
        <v>192</v>
      </c>
      <c r="E818" s="180">
        <v>15</v>
      </c>
      <c r="F818" s="180" t="s">
        <v>13</v>
      </c>
      <c r="G818" s="180" t="s">
        <v>503</v>
      </c>
      <c r="H818" s="180">
        <v>1696</v>
      </c>
      <c r="I818" s="180" t="s">
        <v>504</v>
      </c>
      <c r="J818" s="180">
        <v>1460</v>
      </c>
      <c r="K818" s="180" t="s">
        <v>505</v>
      </c>
      <c r="L818" s="180" t="s">
        <v>506</v>
      </c>
      <c r="M818" s="180"/>
      <c r="N818" s="180"/>
      <c r="O818" s="180"/>
      <c r="P818" s="180"/>
      <c r="Q818" s="180"/>
      <c r="R818" s="180"/>
      <c r="S818" s="180"/>
      <c r="T818" s="180"/>
      <c r="U818" s="180"/>
      <c r="V818" s="180"/>
      <c r="W818" s="180"/>
      <c r="X818" s="180"/>
      <c r="Y818" s="180">
        <v>1369</v>
      </c>
      <c r="Z818" s="180" t="s">
        <v>397</v>
      </c>
      <c r="AA818" s="180" t="s">
        <v>398</v>
      </c>
      <c r="AB818" s="180">
        <v>51072</v>
      </c>
      <c r="AC818" s="180">
        <v>63278.207999999999</v>
      </c>
      <c r="AD818" s="180">
        <v>1</v>
      </c>
      <c r="AE818" s="180">
        <v>0</v>
      </c>
      <c r="AF818" s="180">
        <v>1</v>
      </c>
      <c r="AG818" s="180">
        <v>0</v>
      </c>
      <c r="AH818" s="180">
        <v>51072</v>
      </c>
      <c r="AI818" s="180">
        <v>63278.21</v>
      </c>
      <c r="AJ818" s="180">
        <v>1</v>
      </c>
      <c r="AK818" s="180">
        <v>1</v>
      </c>
      <c r="AL818" s="180">
        <v>0</v>
      </c>
      <c r="AM818">
        <v>1</v>
      </c>
    </row>
    <row r="819" spans="1:39" x14ac:dyDescent="0.25">
      <c r="A819" s="180" t="s">
        <v>1834</v>
      </c>
      <c r="B819" s="180">
        <v>1</v>
      </c>
      <c r="C819" s="181">
        <v>46266</v>
      </c>
      <c r="D819" s="180" t="s">
        <v>192</v>
      </c>
      <c r="E819" s="180">
        <v>15</v>
      </c>
      <c r="F819" s="180" t="s">
        <v>13</v>
      </c>
      <c r="G819" s="180" t="s">
        <v>521</v>
      </c>
      <c r="H819" s="180">
        <v>1919</v>
      </c>
      <c r="I819" s="180" t="s">
        <v>522</v>
      </c>
      <c r="J819" s="180">
        <v>1421</v>
      </c>
      <c r="K819" s="180" t="s">
        <v>523</v>
      </c>
      <c r="L819" s="180" t="s">
        <v>524</v>
      </c>
      <c r="M819" s="180"/>
      <c r="N819" s="180"/>
      <c r="O819" s="180"/>
      <c r="P819" s="180"/>
      <c r="Q819" s="180"/>
      <c r="R819" s="180"/>
      <c r="S819" s="180"/>
      <c r="T819" s="180"/>
      <c r="U819" s="180"/>
      <c r="V819" s="180"/>
      <c r="W819" s="180"/>
      <c r="X819" s="180"/>
      <c r="Y819" s="180">
        <v>1374</v>
      </c>
      <c r="Z819" s="180" t="s">
        <v>379</v>
      </c>
      <c r="AA819" s="180" t="s">
        <v>380</v>
      </c>
      <c r="AB819" s="180">
        <v>23737.902999999998</v>
      </c>
      <c r="AC819" s="180">
        <v>30123.399000000001</v>
      </c>
      <c r="AD819" s="180">
        <v>1</v>
      </c>
      <c r="AE819" s="180">
        <v>0.16669999999999999</v>
      </c>
      <c r="AF819" s="180">
        <v>1.1667000000000001</v>
      </c>
      <c r="AG819" s="180">
        <v>0</v>
      </c>
      <c r="AH819" s="180">
        <v>27694.22</v>
      </c>
      <c r="AI819" s="180">
        <v>35143.97</v>
      </c>
      <c r="AJ819" s="180">
        <v>0</v>
      </c>
      <c r="AK819" s="180">
        <v>0</v>
      </c>
      <c r="AL819" s="180">
        <v>0</v>
      </c>
      <c r="AM819">
        <v>1</v>
      </c>
    </row>
    <row r="820" spans="1:39" x14ac:dyDescent="0.25">
      <c r="A820" s="180" t="s">
        <v>1834</v>
      </c>
      <c r="B820" s="180">
        <v>1</v>
      </c>
      <c r="C820" s="181">
        <v>46266</v>
      </c>
      <c r="D820" s="180" t="s">
        <v>192</v>
      </c>
      <c r="E820" s="180">
        <v>15</v>
      </c>
      <c r="F820" s="180" t="s">
        <v>13</v>
      </c>
      <c r="G820" s="180" t="s">
        <v>553</v>
      </c>
      <c r="H820" s="180">
        <v>3063</v>
      </c>
      <c r="I820" s="180" t="s">
        <v>554</v>
      </c>
      <c r="J820" s="180">
        <v>1414</v>
      </c>
      <c r="K820" s="180" t="s">
        <v>415</v>
      </c>
      <c r="L820" s="180" t="s">
        <v>416</v>
      </c>
      <c r="M820" s="180"/>
      <c r="N820" s="180"/>
      <c r="O820" s="180"/>
      <c r="P820" s="180"/>
      <c r="Q820" s="180"/>
      <c r="R820" s="180"/>
      <c r="S820" s="180"/>
      <c r="T820" s="180"/>
      <c r="U820" s="180"/>
      <c r="V820" s="180"/>
      <c r="W820" s="180"/>
      <c r="X820" s="180"/>
      <c r="Y820" s="180">
        <v>1374</v>
      </c>
      <c r="Z820" s="180" t="s">
        <v>379</v>
      </c>
      <c r="AA820" s="180" t="s">
        <v>380</v>
      </c>
      <c r="AB820" s="180">
        <v>29347.167000000001</v>
      </c>
      <c r="AC820" s="180">
        <v>36390.487000000001</v>
      </c>
      <c r="AD820" s="180">
        <v>5</v>
      </c>
      <c r="AE820" s="180">
        <v>1</v>
      </c>
      <c r="AF820" s="180">
        <v>6</v>
      </c>
      <c r="AG820" s="180">
        <v>0</v>
      </c>
      <c r="AH820" s="180">
        <v>176083</v>
      </c>
      <c r="AI820" s="180">
        <v>218342.92</v>
      </c>
      <c r="AJ820" s="180">
        <v>0</v>
      </c>
      <c r="AK820" s="180">
        <v>0</v>
      </c>
      <c r="AL820" s="180">
        <v>0</v>
      </c>
      <c r="AM820">
        <v>1</v>
      </c>
    </row>
    <row r="821" spans="1:39" x14ac:dyDescent="0.25">
      <c r="A821" s="180" t="s">
        <v>1834</v>
      </c>
      <c r="B821" s="180">
        <v>1</v>
      </c>
      <c r="C821" s="181">
        <v>46266</v>
      </c>
      <c r="D821" s="180" t="s">
        <v>192</v>
      </c>
      <c r="E821" s="180">
        <v>15</v>
      </c>
      <c r="F821" s="180" t="s">
        <v>13</v>
      </c>
      <c r="G821" s="180" t="s">
        <v>561</v>
      </c>
      <c r="H821" s="180">
        <v>3237</v>
      </c>
      <c r="I821" s="180" t="s">
        <v>562</v>
      </c>
      <c r="J821" s="180">
        <v>1477</v>
      </c>
      <c r="K821" s="180" t="s">
        <v>555</v>
      </c>
      <c r="L821" s="180" t="s">
        <v>556</v>
      </c>
      <c r="M821" s="180"/>
      <c r="N821" s="180"/>
      <c r="O821" s="180"/>
      <c r="P821" s="180">
        <v>1093</v>
      </c>
      <c r="Q821" s="180" t="s">
        <v>563</v>
      </c>
      <c r="R821" s="180" t="s">
        <v>564</v>
      </c>
      <c r="S821" s="180"/>
      <c r="T821" s="180"/>
      <c r="U821" s="180"/>
      <c r="V821" s="180"/>
      <c r="W821" s="180"/>
      <c r="X821" s="180"/>
      <c r="Y821" s="180">
        <v>1373</v>
      </c>
      <c r="Z821" s="180" t="s">
        <v>429</v>
      </c>
      <c r="AA821" s="180" t="s">
        <v>430</v>
      </c>
      <c r="AB821" s="180">
        <v>99230.982000000004</v>
      </c>
      <c r="AC821" s="180">
        <v>123271.893</v>
      </c>
      <c r="AD821" s="180">
        <v>1.6667000000000001</v>
      </c>
      <c r="AE821" s="180">
        <v>0.25</v>
      </c>
      <c r="AF821" s="180">
        <v>1.9167000000000001</v>
      </c>
      <c r="AG821" s="180">
        <v>0</v>
      </c>
      <c r="AH821" s="180">
        <v>190192.72</v>
      </c>
      <c r="AI821" s="180">
        <v>236271.13</v>
      </c>
      <c r="AJ821" s="180">
        <v>0</v>
      </c>
      <c r="AK821" s="180">
        <v>0</v>
      </c>
      <c r="AL821" s="180">
        <v>0</v>
      </c>
      <c r="AM821">
        <v>1</v>
      </c>
    </row>
    <row r="822" spans="1:39" x14ac:dyDescent="0.25">
      <c r="A822" s="180" t="s">
        <v>1834</v>
      </c>
      <c r="B822" s="180">
        <v>1</v>
      </c>
      <c r="C822" s="181">
        <v>46266</v>
      </c>
      <c r="D822" s="180" t="s">
        <v>192</v>
      </c>
      <c r="E822" s="180">
        <v>15</v>
      </c>
      <c r="F822" s="180" t="s">
        <v>13</v>
      </c>
      <c r="G822" s="180" t="s">
        <v>565</v>
      </c>
      <c r="H822" s="180">
        <v>3238</v>
      </c>
      <c r="I822" s="180" t="s">
        <v>566</v>
      </c>
      <c r="J822" s="180">
        <v>1477</v>
      </c>
      <c r="K822" s="180" t="s">
        <v>555</v>
      </c>
      <c r="L822" s="180" t="s">
        <v>556</v>
      </c>
      <c r="M822" s="180"/>
      <c r="N822" s="180"/>
      <c r="O822" s="180"/>
      <c r="P822" s="180">
        <v>1093</v>
      </c>
      <c r="Q822" s="180" t="s">
        <v>563</v>
      </c>
      <c r="R822" s="180" t="s">
        <v>564</v>
      </c>
      <c r="S822" s="180"/>
      <c r="T822" s="180"/>
      <c r="U822" s="180"/>
      <c r="V822" s="180"/>
      <c r="W822" s="180"/>
      <c r="X822" s="180"/>
      <c r="Y822" s="180">
        <v>1373</v>
      </c>
      <c r="Z822" s="180" t="s">
        <v>429</v>
      </c>
      <c r="AA822" s="180" t="s">
        <v>430</v>
      </c>
      <c r="AB822" s="180">
        <v>91163.614000000001</v>
      </c>
      <c r="AC822" s="180">
        <v>113181.174</v>
      </c>
      <c r="AD822" s="180">
        <v>1.6667000000000001</v>
      </c>
      <c r="AE822" s="180">
        <v>0.41670000000000001</v>
      </c>
      <c r="AF822" s="180">
        <v>2.0832999999999999</v>
      </c>
      <c r="AG822" s="180">
        <v>0</v>
      </c>
      <c r="AH822" s="180">
        <v>189924.2</v>
      </c>
      <c r="AI822" s="180">
        <v>235794.11</v>
      </c>
      <c r="AJ822" s="180">
        <v>0</v>
      </c>
      <c r="AK822" s="180">
        <v>0</v>
      </c>
      <c r="AL822" s="180">
        <v>0</v>
      </c>
      <c r="AM822">
        <v>1</v>
      </c>
    </row>
    <row r="823" spans="1:39" x14ac:dyDescent="0.25">
      <c r="A823" s="180" t="s">
        <v>1834</v>
      </c>
      <c r="B823" s="180">
        <v>1</v>
      </c>
      <c r="C823" s="181">
        <v>46266</v>
      </c>
      <c r="D823" s="180" t="s">
        <v>192</v>
      </c>
      <c r="E823" s="180">
        <v>15</v>
      </c>
      <c r="F823" s="180" t="s">
        <v>13</v>
      </c>
      <c r="G823" s="180" t="s">
        <v>591</v>
      </c>
      <c r="H823" s="180">
        <v>4118</v>
      </c>
      <c r="I823" s="180" t="s">
        <v>592</v>
      </c>
      <c r="J823" s="180">
        <v>1019</v>
      </c>
      <c r="K823" s="180" t="s">
        <v>269</v>
      </c>
      <c r="L823" s="180" t="s">
        <v>340</v>
      </c>
      <c r="M823" s="180"/>
      <c r="N823" s="180"/>
      <c r="O823" s="180"/>
      <c r="P823" s="180">
        <v>1020</v>
      </c>
      <c r="Q823" s="180" t="s">
        <v>341</v>
      </c>
      <c r="R823" s="180" t="s">
        <v>342</v>
      </c>
      <c r="S823" s="180"/>
      <c r="T823" s="180"/>
      <c r="U823" s="180"/>
      <c r="V823" s="180"/>
      <c r="W823" s="180"/>
      <c r="X823" s="180"/>
      <c r="Y823" s="180">
        <v>1402</v>
      </c>
      <c r="Z823" s="180" t="s">
        <v>343</v>
      </c>
      <c r="AA823" s="180" t="s">
        <v>344</v>
      </c>
      <c r="AB823" s="180">
        <v>117952.95600000001</v>
      </c>
      <c r="AC823" s="180">
        <v>146261.666</v>
      </c>
      <c r="AD823" s="180">
        <v>1</v>
      </c>
      <c r="AE823" s="180">
        <v>0</v>
      </c>
      <c r="AF823" s="180">
        <v>1</v>
      </c>
      <c r="AG823" s="180">
        <v>0</v>
      </c>
      <c r="AH823" s="180">
        <v>117952.96000000001</v>
      </c>
      <c r="AI823" s="180">
        <v>146261.67000000001</v>
      </c>
      <c r="AJ823" s="180">
        <v>1</v>
      </c>
      <c r="AK823" s="180">
        <v>1</v>
      </c>
      <c r="AL823" s="180">
        <v>0</v>
      </c>
      <c r="AM823">
        <v>1</v>
      </c>
    </row>
    <row r="824" spans="1:39" x14ac:dyDescent="0.25">
      <c r="A824" s="180" t="s">
        <v>1834</v>
      </c>
      <c r="B824" s="180">
        <v>1</v>
      </c>
      <c r="C824" s="181">
        <v>46266</v>
      </c>
      <c r="D824" s="180" t="s">
        <v>192</v>
      </c>
      <c r="E824" s="180">
        <v>15</v>
      </c>
      <c r="F824" s="180" t="s">
        <v>13</v>
      </c>
      <c r="G824" s="180" t="s">
        <v>1414</v>
      </c>
      <c r="H824" s="180">
        <v>4412</v>
      </c>
      <c r="I824" s="180" t="s">
        <v>1415</v>
      </c>
      <c r="J824" s="180">
        <v>1413</v>
      </c>
      <c r="K824" s="180" t="s">
        <v>377</v>
      </c>
      <c r="L824" s="180" t="s">
        <v>378</v>
      </c>
      <c r="M824" s="180"/>
      <c r="N824" s="180"/>
      <c r="O824" s="180"/>
      <c r="P824" s="180"/>
      <c r="Q824" s="180"/>
      <c r="R824" s="180"/>
      <c r="S824" s="180"/>
      <c r="T824" s="180"/>
      <c r="U824" s="180"/>
      <c r="V824" s="180"/>
      <c r="W824" s="180"/>
      <c r="X824" s="180"/>
      <c r="Y824" s="180">
        <v>1374</v>
      </c>
      <c r="Z824" s="180" t="s">
        <v>379</v>
      </c>
      <c r="AA824" s="180" t="s">
        <v>380</v>
      </c>
      <c r="AB824" s="180">
        <v>84455.03</v>
      </c>
      <c r="AC824" s="180">
        <v>107173.433</v>
      </c>
      <c r="AD824" s="180">
        <v>2</v>
      </c>
      <c r="AE824" s="180">
        <v>0</v>
      </c>
      <c r="AF824" s="180">
        <v>2</v>
      </c>
      <c r="AG824" s="180">
        <v>0</v>
      </c>
      <c r="AH824" s="180">
        <v>168910.06</v>
      </c>
      <c r="AI824" s="180">
        <v>214346.87</v>
      </c>
      <c r="AJ824" s="180">
        <v>0</v>
      </c>
      <c r="AK824" s="180">
        <v>0</v>
      </c>
      <c r="AL824" s="180">
        <v>0</v>
      </c>
      <c r="AM824">
        <v>1</v>
      </c>
    </row>
    <row r="825" spans="1:39" x14ac:dyDescent="0.25">
      <c r="A825" s="180" t="s">
        <v>1834</v>
      </c>
      <c r="B825" s="180">
        <v>1</v>
      </c>
      <c r="C825" s="181">
        <v>46266</v>
      </c>
      <c r="D825" s="180" t="s">
        <v>192</v>
      </c>
      <c r="E825" s="180">
        <v>15</v>
      </c>
      <c r="F825" s="180" t="s">
        <v>13</v>
      </c>
      <c r="G825" s="180" t="s">
        <v>637</v>
      </c>
      <c r="H825" s="180">
        <v>4828</v>
      </c>
      <c r="I825" s="180" t="s">
        <v>638</v>
      </c>
      <c r="J825" s="180">
        <v>1413</v>
      </c>
      <c r="K825" s="180" t="s">
        <v>377</v>
      </c>
      <c r="L825" s="180" t="s">
        <v>378</v>
      </c>
      <c r="M825" s="180"/>
      <c r="N825" s="180"/>
      <c r="O825" s="180"/>
      <c r="P825" s="180">
        <v>1069</v>
      </c>
      <c r="Q825" s="180" t="s">
        <v>383</v>
      </c>
      <c r="R825" s="180" t="s">
        <v>384</v>
      </c>
      <c r="S825" s="180"/>
      <c r="T825" s="180"/>
      <c r="U825" s="180"/>
      <c r="V825" s="180"/>
      <c r="W825" s="180"/>
      <c r="X825" s="180"/>
      <c r="Y825" s="180">
        <v>1374</v>
      </c>
      <c r="Z825" s="180" t="s">
        <v>379</v>
      </c>
      <c r="AA825" s="180" t="s">
        <v>380</v>
      </c>
      <c r="AB825" s="180">
        <v>84455.03</v>
      </c>
      <c r="AC825" s="180">
        <v>107173.433</v>
      </c>
      <c r="AD825" s="180">
        <v>1</v>
      </c>
      <c r="AE825" s="180">
        <v>0</v>
      </c>
      <c r="AF825" s="180">
        <v>1</v>
      </c>
      <c r="AG825" s="180">
        <v>0</v>
      </c>
      <c r="AH825" s="180">
        <v>84455.03</v>
      </c>
      <c r="AI825" s="180">
        <v>107173.43</v>
      </c>
      <c r="AJ825" s="180">
        <v>0</v>
      </c>
      <c r="AK825" s="180">
        <v>0</v>
      </c>
      <c r="AL825" s="180">
        <v>0</v>
      </c>
      <c r="AM825">
        <v>1</v>
      </c>
    </row>
    <row r="826" spans="1:39" x14ac:dyDescent="0.25">
      <c r="A826" s="180" t="s">
        <v>1834</v>
      </c>
      <c r="B826" s="180">
        <v>1</v>
      </c>
      <c r="C826" s="181">
        <v>46266</v>
      </c>
      <c r="D826" s="180" t="s">
        <v>192</v>
      </c>
      <c r="E826" s="180">
        <v>15</v>
      </c>
      <c r="F826" s="180" t="s">
        <v>13</v>
      </c>
      <c r="G826" s="180" t="s">
        <v>647</v>
      </c>
      <c r="H826" s="180">
        <v>4943</v>
      </c>
      <c r="I826" s="180" t="s">
        <v>648</v>
      </c>
      <c r="J826" s="180">
        <v>1253</v>
      </c>
      <c r="K826" s="180" t="s">
        <v>645</v>
      </c>
      <c r="L826" s="180" t="s">
        <v>646</v>
      </c>
      <c r="M826" s="180"/>
      <c r="N826" s="180"/>
      <c r="O826" s="180"/>
      <c r="P826" s="180"/>
      <c r="Q826" s="180"/>
      <c r="R826" s="180"/>
      <c r="S826" s="180"/>
      <c r="T826" s="180"/>
      <c r="U826" s="180"/>
      <c r="V826" s="180"/>
      <c r="W826" s="180"/>
      <c r="X826" s="180"/>
      <c r="Y826" s="180">
        <v>1373</v>
      </c>
      <c r="Z826" s="180" t="s">
        <v>429</v>
      </c>
      <c r="AA826" s="180" t="s">
        <v>430</v>
      </c>
      <c r="AB826" s="180">
        <v>21407.883000000002</v>
      </c>
      <c r="AC826" s="180">
        <v>26866.894</v>
      </c>
      <c r="AD826" s="180">
        <v>2</v>
      </c>
      <c r="AE826" s="180">
        <v>0.4</v>
      </c>
      <c r="AF826" s="180">
        <v>2.4</v>
      </c>
      <c r="AG826" s="180">
        <v>0</v>
      </c>
      <c r="AH826" s="180">
        <v>51378.92</v>
      </c>
      <c r="AI826" s="180">
        <v>64480.54</v>
      </c>
      <c r="AJ826" s="180">
        <v>0</v>
      </c>
      <c r="AK826" s="180">
        <v>0</v>
      </c>
      <c r="AL826" s="180">
        <v>0</v>
      </c>
      <c r="AM826">
        <v>1</v>
      </c>
    </row>
    <row r="827" spans="1:39" x14ac:dyDescent="0.25">
      <c r="A827" s="180" t="s">
        <v>1834</v>
      </c>
      <c r="B827" s="180">
        <v>1</v>
      </c>
      <c r="C827" s="181">
        <v>46266</v>
      </c>
      <c r="D827" s="180" t="s">
        <v>192</v>
      </c>
      <c r="E827" s="180">
        <v>15</v>
      </c>
      <c r="F827" s="180" t="s">
        <v>13</v>
      </c>
      <c r="G827" s="180" t="s">
        <v>651</v>
      </c>
      <c r="H827" s="180">
        <v>4981</v>
      </c>
      <c r="I827" s="180" t="s">
        <v>652</v>
      </c>
      <c r="J827" s="180"/>
      <c r="K827" s="180"/>
      <c r="L827" s="180"/>
      <c r="M827" s="180"/>
      <c r="N827" s="180"/>
      <c r="O827" s="180"/>
      <c r="P827" s="180">
        <v>1085</v>
      </c>
      <c r="Q827" s="180" t="s">
        <v>641</v>
      </c>
      <c r="R827" s="180" t="s">
        <v>642</v>
      </c>
      <c r="S827" s="180"/>
      <c r="T827" s="180"/>
      <c r="U827" s="180"/>
      <c r="V827" s="180"/>
      <c r="W827" s="180"/>
      <c r="X827" s="180"/>
      <c r="Y827" s="180">
        <v>1373</v>
      </c>
      <c r="Z827" s="180" t="s">
        <v>429</v>
      </c>
      <c r="AA827" s="180" t="s">
        <v>430</v>
      </c>
      <c r="AB827" s="180">
        <v>16395.95</v>
      </c>
      <c r="AC827" s="180">
        <v>20576.917000000001</v>
      </c>
      <c r="AD827" s="180">
        <v>1</v>
      </c>
      <c r="AE827" s="180">
        <v>0.2</v>
      </c>
      <c r="AF827" s="180">
        <v>1.2</v>
      </c>
      <c r="AG827" s="180">
        <v>0</v>
      </c>
      <c r="AH827" s="180">
        <v>19675.14</v>
      </c>
      <c r="AI827" s="180">
        <v>24692.3</v>
      </c>
      <c r="AJ827" s="180">
        <v>0</v>
      </c>
      <c r="AK827" s="180">
        <v>0</v>
      </c>
      <c r="AL827" s="180">
        <v>0</v>
      </c>
      <c r="AM827">
        <v>1</v>
      </c>
    </row>
    <row r="828" spans="1:39" x14ac:dyDescent="0.25">
      <c r="A828" s="180" t="s">
        <v>1834</v>
      </c>
      <c r="B828" s="180">
        <v>1</v>
      </c>
      <c r="C828" s="181">
        <v>46266</v>
      </c>
      <c r="D828" s="180" t="s">
        <v>192</v>
      </c>
      <c r="E828" s="180">
        <v>15</v>
      </c>
      <c r="F828" s="180" t="s">
        <v>13</v>
      </c>
      <c r="G828" s="180" t="s">
        <v>1155</v>
      </c>
      <c r="H828" s="180">
        <v>5626</v>
      </c>
      <c r="I828" s="180" t="s">
        <v>1156</v>
      </c>
      <c r="J828" s="180">
        <v>1161</v>
      </c>
      <c r="K828" s="180" t="s">
        <v>1157</v>
      </c>
      <c r="L828" s="180" t="s">
        <v>1158</v>
      </c>
      <c r="M828" s="180"/>
      <c r="N828" s="180"/>
      <c r="O828" s="180"/>
      <c r="P828" s="180">
        <v>1073</v>
      </c>
      <c r="Q828" s="180" t="s">
        <v>1159</v>
      </c>
      <c r="R828" s="180" t="s">
        <v>1160</v>
      </c>
      <c r="S828" s="180"/>
      <c r="T828" s="180"/>
      <c r="U828" s="180"/>
      <c r="V828" s="180"/>
      <c r="W828" s="180"/>
      <c r="X828" s="180"/>
      <c r="Y828" s="180">
        <v>1370</v>
      </c>
      <c r="Z828" s="180" t="s">
        <v>443</v>
      </c>
      <c r="AA828" s="180" t="s">
        <v>444</v>
      </c>
      <c r="AB828" s="180">
        <v>11529.05</v>
      </c>
      <c r="AC828" s="180">
        <v>14296.022000000001</v>
      </c>
      <c r="AD828" s="180">
        <v>30</v>
      </c>
      <c r="AE828" s="180">
        <v>0</v>
      </c>
      <c r="AF828" s="180">
        <v>30</v>
      </c>
      <c r="AG828" s="180">
        <v>0</v>
      </c>
      <c r="AH828" s="180">
        <v>345871.51</v>
      </c>
      <c r="AI828" s="180">
        <v>428880.67</v>
      </c>
      <c r="AJ828" s="180">
        <v>0</v>
      </c>
      <c r="AK828" s="180">
        <v>0</v>
      </c>
      <c r="AL828" s="180">
        <v>0</v>
      </c>
      <c r="AM828">
        <v>1</v>
      </c>
    </row>
    <row r="829" spans="1:39" x14ac:dyDescent="0.25">
      <c r="A829" s="180" t="s">
        <v>1834</v>
      </c>
      <c r="B829" s="180">
        <v>1</v>
      </c>
      <c r="C829" s="181">
        <v>46266</v>
      </c>
      <c r="D829" s="180" t="s">
        <v>192</v>
      </c>
      <c r="E829" s="180">
        <v>15</v>
      </c>
      <c r="F829" s="180" t="s">
        <v>13</v>
      </c>
      <c r="G829" s="180" t="s">
        <v>1161</v>
      </c>
      <c r="H829" s="180">
        <v>5627</v>
      </c>
      <c r="I829" s="180" t="s">
        <v>1162</v>
      </c>
      <c r="J829" s="180">
        <v>1161</v>
      </c>
      <c r="K829" s="180" t="s">
        <v>1157</v>
      </c>
      <c r="L829" s="180" t="s">
        <v>1158</v>
      </c>
      <c r="M829" s="180"/>
      <c r="N829" s="180"/>
      <c r="O829" s="180"/>
      <c r="P829" s="180">
        <v>1073</v>
      </c>
      <c r="Q829" s="180" t="s">
        <v>1159</v>
      </c>
      <c r="R829" s="180" t="s">
        <v>1160</v>
      </c>
      <c r="S829" s="180"/>
      <c r="T829" s="180"/>
      <c r="U829" s="180"/>
      <c r="V829" s="180"/>
      <c r="W829" s="180"/>
      <c r="X829" s="180"/>
      <c r="Y829" s="180">
        <v>1370</v>
      </c>
      <c r="Z829" s="180" t="s">
        <v>443</v>
      </c>
      <c r="AA829" s="180" t="s">
        <v>444</v>
      </c>
      <c r="AB829" s="180">
        <v>11529.05</v>
      </c>
      <c r="AC829" s="180">
        <v>14296.022000000001</v>
      </c>
      <c r="AD829" s="180">
        <v>30</v>
      </c>
      <c r="AE829" s="180">
        <v>0</v>
      </c>
      <c r="AF829" s="180">
        <v>30</v>
      </c>
      <c r="AG829" s="180">
        <v>0</v>
      </c>
      <c r="AH829" s="180">
        <v>345871.51</v>
      </c>
      <c r="AI829" s="180">
        <v>428880.67</v>
      </c>
      <c r="AJ829" s="180">
        <v>0</v>
      </c>
      <c r="AK829" s="180">
        <v>0</v>
      </c>
      <c r="AL829" s="180">
        <v>0</v>
      </c>
      <c r="AM829">
        <v>1</v>
      </c>
    </row>
    <row r="830" spans="1:39" x14ac:dyDescent="0.25">
      <c r="A830" s="180" t="s">
        <v>1834</v>
      </c>
      <c r="B830" s="180">
        <v>1</v>
      </c>
      <c r="C830" s="181">
        <v>46266</v>
      </c>
      <c r="D830" s="180" t="s">
        <v>192</v>
      </c>
      <c r="E830" s="180">
        <v>15</v>
      </c>
      <c r="F830" s="180" t="s">
        <v>13</v>
      </c>
      <c r="G830" s="180" t="s">
        <v>659</v>
      </c>
      <c r="H830" s="180">
        <v>5629</v>
      </c>
      <c r="I830" s="180" t="s">
        <v>660</v>
      </c>
      <c r="J830" s="180">
        <v>1449</v>
      </c>
      <c r="K830" s="180" t="s">
        <v>661</v>
      </c>
      <c r="L830" s="180" t="s">
        <v>662</v>
      </c>
      <c r="M830" s="180"/>
      <c r="N830" s="180"/>
      <c r="O830" s="180"/>
      <c r="P830" s="180"/>
      <c r="Q830" s="180"/>
      <c r="R830" s="180"/>
      <c r="S830" s="180"/>
      <c r="T830" s="180"/>
      <c r="U830" s="180"/>
      <c r="V830" s="180"/>
      <c r="W830" s="180"/>
      <c r="X830" s="180"/>
      <c r="Y830" s="180">
        <v>1370</v>
      </c>
      <c r="Z830" s="180" t="s">
        <v>443</v>
      </c>
      <c r="AA830" s="180" t="s">
        <v>444</v>
      </c>
      <c r="AB830" s="180">
        <v>8968.2829999999994</v>
      </c>
      <c r="AC830" s="180">
        <v>11120.671</v>
      </c>
      <c r="AD830" s="180">
        <v>30</v>
      </c>
      <c r="AE830" s="180">
        <v>0</v>
      </c>
      <c r="AF830" s="180">
        <v>30</v>
      </c>
      <c r="AG830" s="180">
        <v>0</v>
      </c>
      <c r="AH830" s="180">
        <v>269048.48</v>
      </c>
      <c r="AI830" s="180">
        <v>333620.12</v>
      </c>
      <c r="AJ830" s="180">
        <v>0</v>
      </c>
      <c r="AK830" s="180">
        <v>0</v>
      </c>
      <c r="AL830" s="180">
        <v>0</v>
      </c>
      <c r="AM830">
        <v>1</v>
      </c>
    </row>
    <row r="831" spans="1:39" x14ac:dyDescent="0.25">
      <c r="A831" s="180" t="s">
        <v>1834</v>
      </c>
      <c r="B831" s="180">
        <v>1</v>
      </c>
      <c r="C831" s="181">
        <v>46266</v>
      </c>
      <c r="D831" s="180" t="s">
        <v>192</v>
      </c>
      <c r="E831" s="180">
        <v>15</v>
      </c>
      <c r="F831" s="180" t="s">
        <v>13</v>
      </c>
      <c r="G831" s="180" t="s">
        <v>663</v>
      </c>
      <c r="H831" s="180">
        <v>5630</v>
      </c>
      <c r="I831" s="180" t="s">
        <v>664</v>
      </c>
      <c r="J831" s="180">
        <v>1449</v>
      </c>
      <c r="K831" s="180" t="s">
        <v>661</v>
      </c>
      <c r="L831" s="180" t="s">
        <v>662</v>
      </c>
      <c r="M831" s="180"/>
      <c r="N831" s="180"/>
      <c r="O831" s="180"/>
      <c r="P831" s="180"/>
      <c r="Q831" s="180"/>
      <c r="R831" s="180"/>
      <c r="S831" s="180"/>
      <c r="T831" s="180"/>
      <c r="U831" s="180"/>
      <c r="V831" s="180"/>
      <c r="W831" s="180"/>
      <c r="X831" s="180"/>
      <c r="Y831" s="180">
        <v>1370</v>
      </c>
      <c r="Z831" s="180" t="s">
        <v>443</v>
      </c>
      <c r="AA831" s="180" t="s">
        <v>444</v>
      </c>
      <c r="AB831" s="180">
        <v>7219.7139999999999</v>
      </c>
      <c r="AC831" s="180">
        <v>8952.4449999999997</v>
      </c>
      <c r="AD831" s="180">
        <v>85</v>
      </c>
      <c r="AE831" s="180">
        <v>0</v>
      </c>
      <c r="AF831" s="180">
        <v>85</v>
      </c>
      <c r="AG831" s="180">
        <v>0</v>
      </c>
      <c r="AH831" s="180">
        <v>613675.65</v>
      </c>
      <c r="AI831" s="180">
        <v>760957.8</v>
      </c>
      <c r="AJ831" s="180">
        <v>0</v>
      </c>
      <c r="AK831" s="180">
        <v>0</v>
      </c>
      <c r="AL831" s="180">
        <v>0</v>
      </c>
      <c r="AM831">
        <v>1</v>
      </c>
    </row>
    <row r="832" spans="1:39" x14ac:dyDescent="0.25">
      <c r="A832" s="180" t="s">
        <v>1834</v>
      </c>
      <c r="B832" s="180">
        <v>1</v>
      </c>
      <c r="C832" s="181">
        <v>46266</v>
      </c>
      <c r="D832" s="180" t="s">
        <v>192</v>
      </c>
      <c r="E832" s="180">
        <v>15</v>
      </c>
      <c r="F832" s="180" t="s">
        <v>13</v>
      </c>
      <c r="G832" s="180" t="s">
        <v>667</v>
      </c>
      <c r="H832" s="180">
        <v>5633</v>
      </c>
      <c r="I832" s="180" t="s">
        <v>668</v>
      </c>
      <c r="J832" s="180">
        <v>1076</v>
      </c>
      <c r="K832" s="180" t="s">
        <v>669</v>
      </c>
      <c r="L832" s="180" t="s">
        <v>670</v>
      </c>
      <c r="M832" s="180"/>
      <c r="N832" s="180"/>
      <c r="O832" s="180"/>
      <c r="P832" s="180"/>
      <c r="Q832" s="180"/>
      <c r="R832" s="180"/>
      <c r="S832" s="180"/>
      <c r="T832" s="180"/>
      <c r="U832" s="180"/>
      <c r="V832" s="180"/>
      <c r="W832" s="180"/>
      <c r="X832" s="180"/>
      <c r="Y832" s="180">
        <v>1369</v>
      </c>
      <c r="Z832" s="180" t="s">
        <v>397</v>
      </c>
      <c r="AA832" s="180" t="s">
        <v>398</v>
      </c>
      <c r="AB832" s="180">
        <v>10653.85</v>
      </c>
      <c r="AC832" s="180">
        <v>13210.773999999999</v>
      </c>
      <c r="AD832" s="180">
        <v>20</v>
      </c>
      <c r="AE832" s="180">
        <v>4</v>
      </c>
      <c r="AF832" s="180">
        <v>24</v>
      </c>
      <c r="AG832" s="180">
        <v>0</v>
      </c>
      <c r="AH832" s="180">
        <v>255692.4</v>
      </c>
      <c r="AI832" s="180">
        <v>317058.58</v>
      </c>
      <c r="AJ832" s="180">
        <v>0</v>
      </c>
      <c r="AK832" s="180">
        <v>0</v>
      </c>
      <c r="AL832" s="180">
        <v>0</v>
      </c>
      <c r="AM832">
        <v>1</v>
      </c>
    </row>
    <row r="833" spans="1:39" x14ac:dyDescent="0.25">
      <c r="A833" s="180" t="s">
        <v>1834</v>
      </c>
      <c r="B833" s="180">
        <v>1</v>
      </c>
      <c r="C833" s="181">
        <v>46266</v>
      </c>
      <c r="D833" s="180" t="s">
        <v>192</v>
      </c>
      <c r="E833" s="180">
        <v>15</v>
      </c>
      <c r="F833" s="180" t="s">
        <v>13</v>
      </c>
      <c r="G833" s="180" t="s">
        <v>671</v>
      </c>
      <c r="H833" s="180">
        <v>5634</v>
      </c>
      <c r="I833" s="180" t="s">
        <v>672</v>
      </c>
      <c r="J833" s="180">
        <v>1076</v>
      </c>
      <c r="K833" s="180" t="s">
        <v>669</v>
      </c>
      <c r="L833" s="180" t="s">
        <v>670</v>
      </c>
      <c r="M833" s="180"/>
      <c r="N833" s="180"/>
      <c r="O833" s="180"/>
      <c r="P833" s="180"/>
      <c r="Q833" s="180"/>
      <c r="R833" s="180"/>
      <c r="S833" s="180"/>
      <c r="T833" s="180"/>
      <c r="U833" s="180"/>
      <c r="V833" s="180"/>
      <c r="W833" s="180"/>
      <c r="X833" s="180"/>
      <c r="Y833" s="180">
        <v>1369</v>
      </c>
      <c r="Z833" s="180" t="s">
        <v>397</v>
      </c>
      <c r="AA833" s="180" t="s">
        <v>398</v>
      </c>
      <c r="AB833" s="180">
        <v>5755.45</v>
      </c>
      <c r="AC833" s="180">
        <v>7136.7579999999998</v>
      </c>
      <c r="AD833" s="180">
        <v>20</v>
      </c>
      <c r="AE833" s="180">
        <v>4</v>
      </c>
      <c r="AF833" s="180">
        <v>24</v>
      </c>
      <c r="AG833" s="180">
        <v>0</v>
      </c>
      <c r="AH833" s="180">
        <v>138130.79999999999</v>
      </c>
      <c r="AI833" s="180">
        <v>171282.19</v>
      </c>
      <c r="AJ833" s="180">
        <v>0</v>
      </c>
      <c r="AK833" s="180">
        <v>0</v>
      </c>
      <c r="AL833" s="180">
        <v>0</v>
      </c>
      <c r="AM833">
        <v>1</v>
      </c>
    </row>
    <row r="834" spans="1:39" x14ac:dyDescent="0.25">
      <c r="A834" s="180" t="s">
        <v>1834</v>
      </c>
      <c r="B834" s="180">
        <v>1</v>
      </c>
      <c r="C834" s="181">
        <v>46266</v>
      </c>
      <c r="D834" s="180" t="s">
        <v>192</v>
      </c>
      <c r="E834" s="180">
        <v>15</v>
      </c>
      <c r="F834" s="180" t="s">
        <v>13</v>
      </c>
      <c r="G834" s="180" t="s">
        <v>1163</v>
      </c>
      <c r="H834" s="180">
        <v>5679</v>
      </c>
      <c r="I834" s="180" t="s">
        <v>1164</v>
      </c>
      <c r="J834" s="180">
        <v>1413</v>
      </c>
      <c r="K834" s="180" t="s">
        <v>377</v>
      </c>
      <c r="L834" s="180" t="s">
        <v>378</v>
      </c>
      <c r="M834" s="180"/>
      <c r="N834" s="180"/>
      <c r="O834" s="180"/>
      <c r="P834" s="180"/>
      <c r="Q834" s="180"/>
      <c r="R834" s="180"/>
      <c r="S834" s="180"/>
      <c r="T834" s="180"/>
      <c r="U834" s="180"/>
      <c r="V834" s="180"/>
      <c r="W834" s="180"/>
      <c r="X834" s="180"/>
      <c r="Y834" s="180">
        <v>1374</v>
      </c>
      <c r="Z834" s="180" t="s">
        <v>379</v>
      </c>
      <c r="AA834" s="180" t="s">
        <v>380</v>
      </c>
      <c r="AB834" s="180">
        <v>74519.144</v>
      </c>
      <c r="AC834" s="180">
        <v>94564.793999999994</v>
      </c>
      <c r="AD834" s="180">
        <v>3</v>
      </c>
      <c r="AE834" s="180">
        <v>0.4</v>
      </c>
      <c r="AF834" s="180">
        <v>3.4</v>
      </c>
      <c r="AG834" s="180">
        <v>0</v>
      </c>
      <c r="AH834" s="180">
        <v>253365.09</v>
      </c>
      <c r="AI834" s="180">
        <v>321520.3</v>
      </c>
      <c r="AJ834" s="180">
        <v>0</v>
      </c>
      <c r="AK834" s="180">
        <v>0</v>
      </c>
      <c r="AL834" s="180">
        <v>0</v>
      </c>
      <c r="AM834">
        <v>1</v>
      </c>
    </row>
    <row r="835" spans="1:39" x14ac:dyDescent="0.25">
      <c r="A835" s="180" t="s">
        <v>1834</v>
      </c>
      <c r="B835" s="180">
        <v>1</v>
      </c>
      <c r="C835" s="181">
        <v>46266</v>
      </c>
      <c r="D835" s="180" t="s">
        <v>192</v>
      </c>
      <c r="E835" s="180">
        <v>15</v>
      </c>
      <c r="F835" s="180" t="s">
        <v>13</v>
      </c>
      <c r="G835" s="180" t="s">
        <v>711</v>
      </c>
      <c r="H835" s="180">
        <v>6183</v>
      </c>
      <c r="I835" s="180" t="s">
        <v>712</v>
      </c>
      <c r="J835" s="180">
        <v>1454</v>
      </c>
      <c r="K835" s="180" t="s">
        <v>703</v>
      </c>
      <c r="L835" s="180" t="s">
        <v>704</v>
      </c>
      <c r="M835" s="180"/>
      <c r="N835" s="180"/>
      <c r="O835" s="180"/>
      <c r="P835" s="180">
        <v>1075</v>
      </c>
      <c r="Q835" s="180" t="s">
        <v>705</v>
      </c>
      <c r="R835" s="180" t="s">
        <v>706</v>
      </c>
      <c r="S835" s="180"/>
      <c r="T835" s="180"/>
      <c r="U835" s="180"/>
      <c r="V835" s="180"/>
      <c r="W835" s="180"/>
      <c r="X835" s="180"/>
      <c r="Y835" s="180">
        <v>1370</v>
      </c>
      <c r="Z835" s="180" t="s">
        <v>443</v>
      </c>
      <c r="AA835" s="180" t="s">
        <v>444</v>
      </c>
      <c r="AB835" s="180">
        <v>11569.24</v>
      </c>
      <c r="AC835" s="180">
        <v>14519.396000000001</v>
      </c>
      <c r="AD835" s="180">
        <v>4</v>
      </c>
      <c r="AE835" s="180">
        <v>0</v>
      </c>
      <c r="AF835" s="180">
        <v>4</v>
      </c>
      <c r="AG835" s="180">
        <v>0</v>
      </c>
      <c r="AH835" s="180">
        <v>46276.959999999999</v>
      </c>
      <c r="AI835" s="180">
        <v>58077.58</v>
      </c>
      <c r="AJ835" s="180">
        <v>0</v>
      </c>
      <c r="AK835" s="180">
        <v>0</v>
      </c>
      <c r="AL835" s="180">
        <v>0</v>
      </c>
      <c r="AM835">
        <v>1</v>
      </c>
    </row>
    <row r="836" spans="1:39" x14ac:dyDescent="0.25">
      <c r="A836" s="180" t="s">
        <v>1834</v>
      </c>
      <c r="B836" s="180">
        <v>1</v>
      </c>
      <c r="C836" s="181">
        <v>46266</v>
      </c>
      <c r="D836" s="180" t="s">
        <v>192</v>
      </c>
      <c r="E836" s="180">
        <v>15</v>
      </c>
      <c r="F836" s="180" t="s">
        <v>13</v>
      </c>
      <c r="G836" s="180" t="s">
        <v>729</v>
      </c>
      <c r="H836" s="180">
        <v>6201</v>
      </c>
      <c r="I836" s="180" t="s">
        <v>730</v>
      </c>
      <c r="J836" s="180">
        <v>1454</v>
      </c>
      <c r="K836" s="180" t="s">
        <v>703</v>
      </c>
      <c r="L836" s="180" t="s">
        <v>704</v>
      </c>
      <c r="M836" s="180"/>
      <c r="N836" s="180"/>
      <c r="O836" s="180"/>
      <c r="P836" s="180">
        <v>1214</v>
      </c>
      <c r="Q836" s="180" t="s">
        <v>731</v>
      </c>
      <c r="R836" s="180" t="s">
        <v>732</v>
      </c>
      <c r="S836" s="180"/>
      <c r="T836" s="180"/>
      <c r="U836" s="180"/>
      <c r="V836" s="180"/>
      <c r="W836" s="180"/>
      <c r="X836" s="180"/>
      <c r="Y836" s="180">
        <v>1370</v>
      </c>
      <c r="Z836" s="180" t="s">
        <v>443</v>
      </c>
      <c r="AA836" s="180" t="s">
        <v>444</v>
      </c>
      <c r="AB836" s="180">
        <v>4264.0339999999997</v>
      </c>
      <c r="AC836" s="180">
        <v>5287.402</v>
      </c>
      <c r="AD836" s="180">
        <v>15</v>
      </c>
      <c r="AE836" s="180">
        <v>0</v>
      </c>
      <c r="AF836" s="180">
        <v>15</v>
      </c>
      <c r="AG836" s="180">
        <v>0</v>
      </c>
      <c r="AH836" s="180">
        <v>63960.5</v>
      </c>
      <c r="AI836" s="180">
        <v>79311.02</v>
      </c>
      <c r="AJ836" s="180">
        <v>0</v>
      </c>
      <c r="AK836" s="180">
        <v>0</v>
      </c>
      <c r="AL836" s="180">
        <v>0</v>
      </c>
      <c r="AM836">
        <v>1</v>
      </c>
    </row>
    <row r="837" spans="1:39" x14ac:dyDescent="0.25">
      <c r="A837" s="180" t="s">
        <v>1834</v>
      </c>
      <c r="B837" s="180">
        <v>1</v>
      </c>
      <c r="C837" s="181">
        <v>46266</v>
      </c>
      <c r="D837" s="180" t="s">
        <v>192</v>
      </c>
      <c r="E837" s="180">
        <v>15</v>
      </c>
      <c r="F837" s="180" t="s">
        <v>13</v>
      </c>
      <c r="G837" s="180" t="s">
        <v>733</v>
      </c>
      <c r="H837" s="180">
        <v>6208</v>
      </c>
      <c r="I837" s="180" t="s">
        <v>734</v>
      </c>
      <c r="J837" s="180">
        <v>1454</v>
      </c>
      <c r="K837" s="180" t="s">
        <v>703</v>
      </c>
      <c r="L837" s="180" t="s">
        <v>704</v>
      </c>
      <c r="M837" s="180"/>
      <c r="N837" s="180"/>
      <c r="O837" s="180"/>
      <c r="P837" s="180">
        <v>1075</v>
      </c>
      <c r="Q837" s="180" t="s">
        <v>705</v>
      </c>
      <c r="R837" s="180" t="s">
        <v>706</v>
      </c>
      <c r="S837" s="180"/>
      <c r="T837" s="180"/>
      <c r="U837" s="180"/>
      <c r="V837" s="180"/>
      <c r="W837" s="180"/>
      <c r="X837" s="180"/>
      <c r="Y837" s="180">
        <v>1370</v>
      </c>
      <c r="Z837" s="180" t="s">
        <v>443</v>
      </c>
      <c r="AA837" s="180" t="s">
        <v>444</v>
      </c>
      <c r="AB837" s="180">
        <v>9255.3919999999998</v>
      </c>
      <c r="AC837" s="180">
        <v>11615.517</v>
      </c>
      <c r="AD837" s="180">
        <v>4</v>
      </c>
      <c r="AE837" s="180">
        <v>1</v>
      </c>
      <c r="AF837" s="180">
        <v>5</v>
      </c>
      <c r="AG837" s="180">
        <v>0</v>
      </c>
      <c r="AH837" s="180">
        <v>46276.959999999999</v>
      </c>
      <c r="AI837" s="180">
        <v>58077.58</v>
      </c>
      <c r="AJ837" s="180">
        <v>0</v>
      </c>
      <c r="AK837" s="180">
        <v>0</v>
      </c>
      <c r="AL837" s="180">
        <v>0</v>
      </c>
      <c r="AM837">
        <v>1</v>
      </c>
    </row>
    <row r="838" spans="1:39" x14ac:dyDescent="0.25">
      <c r="A838" s="180" t="s">
        <v>1834</v>
      </c>
      <c r="B838" s="180">
        <v>1</v>
      </c>
      <c r="C838" s="181">
        <v>46266</v>
      </c>
      <c r="D838" s="180" t="s">
        <v>192</v>
      </c>
      <c r="E838" s="180">
        <v>15</v>
      </c>
      <c r="F838" s="180" t="s">
        <v>13</v>
      </c>
      <c r="G838" s="180" t="s">
        <v>735</v>
      </c>
      <c r="H838" s="180">
        <v>6209</v>
      </c>
      <c r="I838" s="180" t="s">
        <v>736</v>
      </c>
      <c r="J838" s="180">
        <v>1454</v>
      </c>
      <c r="K838" s="180" t="s">
        <v>703</v>
      </c>
      <c r="L838" s="180" t="s">
        <v>704</v>
      </c>
      <c r="M838" s="180"/>
      <c r="N838" s="180"/>
      <c r="O838" s="180"/>
      <c r="P838" s="180">
        <v>1074</v>
      </c>
      <c r="Q838" s="180" t="s">
        <v>717</v>
      </c>
      <c r="R838" s="180" t="s">
        <v>718</v>
      </c>
      <c r="S838" s="180"/>
      <c r="T838" s="180"/>
      <c r="U838" s="180"/>
      <c r="V838" s="180"/>
      <c r="W838" s="180"/>
      <c r="X838" s="180"/>
      <c r="Y838" s="180">
        <v>1370</v>
      </c>
      <c r="Z838" s="180" t="s">
        <v>443</v>
      </c>
      <c r="AA838" s="180" t="s">
        <v>444</v>
      </c>
      <c r="AB838" s="180">
        <v>6533.9080000000004</v>
      </c>
      <c r="AC838" s="180">
        <v>8102.0450000000001</v>
      </c>
      <c r="AD838" s="180">
        <v>10</v>
      </c>
      <c r="AE838" s="180">
        <v>0</v>
      </c>
      <c r="AF838" s="180">
        <v>10</v>
      </c>
      <c r="AG838" s="180">
        <v>0</v>
      </c>
      <c r="AH838" s="180">
        <v>65339.08</v>
      </c>
      <c r="AI838" s="180">
        <v>81020.45</v>
      </c>
      <c r="AJ838" s="180">
        <v>0</v>
      </c>
      <c r="AK838" s="180">
        <v>0</v>
      </c>
      <c r="AL838" s="180">
        <v>0</v>
      </c>
      <c r="AM838">
        <v>1</v>
      </c>
    </row>
    <row r="839" spans="1:39" x14ac:dyDescent="0.25">
      <c r="A839" s="180" t="s">
        <v>1834</v>
      </c>
      <c r="B839" s="180">
        <v>1</v>
      </c>
      <c r="C839" s="181">
        <v>46266</v>
      </c>
      <c r="D839" s="180" t="s">
        <v>192</v>
      </c>
      <c r="E839" s="180">
        <v>15</v>
      </c>
      <c r="F839" s="180" t="s">
        <v>13</v>
      </c>
      <c r="G839" s="180" t="s">
        <v>1051</v>
      </c>
      <c r="H839" s="180">
        <v>6940</v>
      </c>
      <c r="I839" s="180" t="s">
        <v>1052</v>
      </c>
      <c r="J839" s="180">
        <v>1192</v>
      </c>
      <c r="K839" s="180" t="s">
        <v>975</v>
      </c>
      <c r="L839" s="180" t="s">
        <v>976</v>
      </c>
      <c r="M839" s="180"/>
      <c r="N839" s="180"/>
      <c r="O839" s="180"/>
      <c r="P839" s="180">
        <v>1101</v>
      </c>
      <c r="Q839" s="180" t="s">
        <v>819</v>
      </c>
      <c r="R839" s="180" t="s">
        <v>820</v>
      </c>
      <c r="S839" s="180"/>
      <c r="T839" s="180"/>
      <c r="U839" s="180"/>
      <c r="V839" s="180"/>
      <c r="W839" s="180"/>
      <c r="X839" s="180"/>
      <c r="Y839" s="180">
        <v>1375</v>
      </c>
      <c r="Z839" s="180" t="s">
        <v>357</v>
      </c>
      <c r="AA839" s="180" t="s">
        <v>358</v>
      </c>
      <c r="AB839" s="180">
        <v>21083.116999999998</v>
      </c>
      <c r="AC839" s="180">
        <v>26121.981</v>
      </c>
      <c r="AD839" s="180">
        <v>1.875</v>
      </c>
      <c r="AE839" s="180">
        <v>0.375</v>
      </c>
      <c r="AF839" s="180">
        <v>2.25</v>
      </c>
      <c r="AG839" s="180">
        <v>0</v>
      </c>
      <c r="AH839" s="180">
        <v>47437.01</v>
      </c>
      <c r="AI839" s="180">
        <v>58774.46</v>
      </c>
      <c r="AJ839" s="180">
        <v>0</v>
      </c>
      <c r="AK839" s="180">
        <v>0</v>
      </c>
      <c r="AL839" s="180">
        <v>0</v>
      </c>
      <c r="AM839">
        <v>1</v>
      </c>
    </row>
    <row r="840" spans="1:39" x14ac:dyDescent="0.25">
      <c r="A840" s="180" t="s">
        <v>1834</v>
      </c>
      <c r="B840" s="180">
        <v>1</v>
      </c>
      <c r="C840" s="181">
        <v>46266</v>
      </c>
      <c r="D840" s="180" t="s">
        <v>192</v>
      </c>
      <c r="E840" s="180">
        <v>15</v>
      </c>
      <c r="F840" s="180" t="s">
        <v>13</v>
      </c>
      <c r="G840" s="180" t="s">
        <v>1179</v>
      </c>
      <c r="H840" s="180">
        <v>6941</v>
      </c>
      <c r="I840" s="180" t="s">
        <v>1180</v>
      </c>
      <c r="J840" s="180">
        <v>1192</v>
      </c>
      <c r="K840" s="180" t="s">
        <v>975</v>
      </c>
      <c r="L840" s="180" t="s">
        <v>976</v>
      </c>
      <c r="M840" s="180"/>
      <c r="N840" s="180"/>
      <c r="O840" s="180"/>
      <c r="P840" s="180">
        <v>1101</v>
      </c>
      <c r="Q840" s="180" t="s">
        <v>819</v>
      </c>
      <c r="R840" s="180" t="s">
        <v>820</v>
      </c>
      <c r="S840" s="180"/>
      <c r="T840" s="180"/>
      <c r="U840" s="180"/>
      <c r="V840" s="180"/>
      <c r="W840" s="180"/>
      <c r="X840" s="180"/>
      <c r="Y840" s="180">
        <v>1375</v>
      </c>
      <c r="Z840" s="180" t="s">
        <v>357</v>
      </c>
      <c r="AA840" s="180" t="s">
        <v>358</v>
      </c>
      <c r="AB840" s="180">
        <v>38641.707999999999</v>
      </c>
      <c r="AC840" s="180">
        <v>47877.076000000001</v>
      </c>
      <c r="AD840" s="180">
        <v>1.875</v>
      </c>
      <c r="AE840" s="180">
        <v>0.375</v>
      </c>
      <c r="AF840" s="180">
        <v>2.25</v>
      </c>
      <c r="AG840" s="180">
        <v>0</v>
      </c>
      <c r="AH840" s="180">
        <v>86943.84</v>
      </c>
      <c r="AI840" s="180">
        <v>107723.42</v>
      </c>
      <c r="AJ840" s="180">
        <v>0</v>
      </c>
      <c r="AK840" s="180">
        <v>0</v>
      </c>
      <c r="AL840" s="180">
        <v>0</v>
      </c>
      <c r="AM840">
        <v>1</v>
      </c>
    </row>
    <row r="841" spans="1:39" x14ac:dyDescent="0.25">
      <c r="A841" s="180" t="s">
        <v>1834</v>
      </c>
      <c r="B841" s="180">
        <v>1</v>
      </c>
      <c r="C841" s="181">
        <v>46266</v>
      </c>
      <c r="D841" s="180" t="s">
        <v>192</v>
      </c>
      <c r="E841" s="180">
        <v>15</v>
      </c>
      <c r="F841" s="180" t="s">
        <v>13</v>
      </c>
      <c r="G841" s="180" t="s">
        <v>1055</v>
      </c>
      <c r="H841" s="180">
        <v>6945</v>
      </c>
      <c r="I841" s="180" t="s">
        <v>1056</v>
      </c>
      <c r="J841" s="180">
        <v>1192</v>
      </c>
      <c r="K841" s="180" t="s">
        <v>975</v>
      </c>
      <c r="L841" s="180" t="s">
        <v>976</v>
      </c>
      <c r="M841" s="180"/>
      <c r="N841" s="180"/>
      <c r="O841" s="180"/>
      <c r="P841" s="180">
        <v>1101</v>
      </c>
      <c r="Q841" s="180" t="s">
        <v>819</v>
      </c>
      <c r="R841" s="180" t="s">
        <v>820</v>
      </c>
      <c r="S841" s="180"/>
      <c r="T841" s="180"/>
      <c r="U841" s="180"/>
      <c r="V841" s="180"/>
      <c r="W841" s="180"/>
      <c r="X841" s="180"/>
      <c r="Y841" s="180">
        <v>1375</v>
      </c>
      <c r="Z841" s="180" t="s">
        <v>357</v>
      </c>
      <c r="AA841" s="180" t="s">
        <v>358</v>
      </c>
      <c r="AB841" s="180">
        <v>21083.116999999998</v>
      </c>
      <c r="AC841" s="180">
        <v>26121.982</v>
      </c>
      <c r="AD841" s="180">
        <v>0.9375</v>
      </c>
      <c r="AE841" s="180">
        <v>0.1875</v>
      </c>
      <c r="AF841" s="180">
        <v>1.125</v>
      </c>
      <c r="AG841" s="180">
        <v>0</v>
      </c>
      <c r="AH841" s="180">
        <v>23718.51</v>
      </c>
      <c r="AI841" s="180">
        <v>29387.23</v>
      </c>
      <c r="AJ841" s="180">
        <v>0</v>
      </c>
      <c r="AK841" s="180">
        <v>0</v>
      </c>
      <c r="AL841" s="180">
        <v>0</v>
      </c>
      <c r="AM841">
        <v>1</v>
      </c>
    </row>
    <row r="842" spans="1:39" x14ac:dyDescent="0.25">
      <c r="A842" s="180" t="s">
        <v>1834</v>
      </c>
      <c r="B842" s="180">
        <v>1</v>
      </c>
      <c r="C842" s="181">
        <v>46266</v>
      </c>
      <c r="D842" s="180" t="s">
        <v>192</v>
      </c>
      <c r="E842" s="180">
        <v>15</v>
      </c>
      <c r="F842" s="180" t="s">
        <v>13</v>
      </c>
      <c r="G842" s="180" t="s">
        <v>1480</v>
      </c>
      <c r="H842" s="180">
        <v>6946</v>
      </c>
      <c r="I842" s="180" t="s">
        <v>1481</v>
      </c>
      <c r="J842" s="180">
        <v>1192</v>
      </c>
      <c r="K842" s="180" t="s">
        <v>975</v>
      </c>
      <c r="L842" s="180" t="s">
        <v>976</v>
      </c>
      <c r="M842" s="180"/>
      <c r="N842" s="180"/>
      <c r="O842" s="180"/>
      <c r="P842" s="180">
        <v>1101</v>
      </c>
      <c r="Q842" s="180" t="s">
        <v>819</v>
      </c>
      <c r="R842" s="180" t="s">
        <v>820</v>
      </c>
      <c r="S842" s="180"/>
      <c r="T842" s="180"/>
      <c r="U842" s="180"/>
      <c r="V842" s="180"/>
      <c r="W842" s="180"/>
      <c r="X842" s="180"/>
      <c r="Y842" s="180">
        <v>1375</v>
      </c>
      <c r="Z842" s="180" t="s">
        <v>357</v>
      </c>
      <c r="AA842" s="180" t="s">
        <v>358</v>
      </c>
      <c r="AB842" s="180">
        <v>38641.707999999999</v>
      </c>
      <c r="AC842" s="180">
        <v>47877.076000000001</v>
      </c>
      <c r="AD842" s="180">
        <v>0.9375</v>
      </c>
      <c r="AE842" s="180">
        <v>0.1875</v>
      </c>
      <c r="AF842" s="180">
        <v>1.125</v>
      </c>
      <c r="AG842" s="180">
        <v>0</v>
      </c>
      <c r="AH842" s="180">
        <v>43471.92</v>
      </c>
      <c r="AI842" s="180">
        <v>53861.71</v>
      </c>
      <c r="AJ842" s="180">
        <v>0</v>
      </c>
      <c r="AK842" s="180">
        <v>0</v>
      </c>
      <c r="AL842" s="180">
        <v>0</v>
      </c>
      <c r="AM842">
        <v>1</v>
      </c>
    </row>
    <row r="843" spans="1:39" x14ac:dyDescent="0.25">
      <c r="A843" s="180" t="s">
        <v>1834</v>
      </c>
      <c r="B843" s="180">
        <v>1</v>
      </c>
      <c r="C843" s="181">
        <v>46266</v>
      </c>
      <c r="D843" s="180" t="s">
        <v>192</v>
      </c>
      <c r="E843" s="180">
        <v>15</v>
      </c>
      <c r="F843" s="180" t="s">
        <v>13</v>
      </c>
      <c r="G843" s="180" t="s">
        <v>1057</v>
      </c>
      <c r="H843" s="180">
        <v>6951</v>
      </c>
      <c r="I843" s="180" t="s">
        <v>1058</v>
      </c>
      <c r="J843" s="180">
        <v>1192</v>
      </c>
      <c r="K843" s="180" t="s">
        <v>975</v>
      </c>
      <c r="L843" s="180" t="s">
        <v>976</v>
      </c>
      <c r="M843" s="180"/>
      <c r="N843" s="180"/>
      <c r="O843" s="180"/>
      <c r="P843" s="180">
        <v>1101</v>
      </c>
      <c r="Q843" s="180" t="s">
        <v>819</v>
      </c>
      <c r="R843" s="180" t="s">
        <v>820</v>
      </c>
      <c r="S843" s="180"/>
      <c r="T843" s="180"/>
      <c r="U843" s="180"/>
      <c r="V843" s="180"/>
      <c r="W843" s="180"/>
      <c r="X843" s="180"/>
      <c r="Y843" s="180">
        <v>1375</v>
      </c>
      <c r="Z843" s="180" t="s">
        <v>357</v>
      </c>
      <c r="AA843" s="180" t="s">
        <v>358</v>
      </c>
      <c r="AB843" s="180">
        <v>25549.816999999999</v>
      </c>
      <c r="AC843" s="180">
        <v>31656.222000000002</v>
      </c>
      <c r="AD843" s="180">
        <v>0.9375</v>
      </c>
      <c r="AE843" s="180">
        <v>0.1875</v>
      </c>
      <c r="AF843" s="180">
        <v>1.125</v>
      </c>
      <c r="AG843" s="180">
        <v>0</v>
      </c>
      <c r="AH843" s="180">
        <v>28743.54</v>
      </c>
      <c r="AI843" s="180">
        <v>35613.25</v>
      </c>
      <c r="AJ843" s="180">
        <v>0</v>
      </c>
      <c r="AK843" s="180">
        <v>0</v>
      </c>
      <c r="AL843" s="180">
        <v>0</v>
      </c>
      <c r="AM843">
        <v>1</v>
      </c>
    </row>
    <row r="844" spans="1:39" x14ac:dyDescent="0.25">
      <c r="A844" s="180" t="s">
        <v>1834</v>
      </c>
      <c r="B844" s="180">
        <v>1</v>
      </c>
      <c r="C844" s="181">
        <v>46266</v>
      </c>
      <c r="D844" s="180" t="s">
        <v>192</v>
      </c>
      <c r="E844" s="180">
        <v>15</v>
      </c>
      <c r="F844" s="180" t="s">
        <v>13</v>
      </c>
      <c r="G844" s="180" t="s">
        <v>815</v>
      </c>
      <c r="H844" s="180">
        <v>7431</v>
      </c>
      <c r="I844" s="180" t="s">
        <v>816</v>
      </c>
      <c r="J844" s="180">
        <v>1257</v>
      </c>
      <c r="K844" s="180" t="s">
        <v>817</v>
      </c>
      <c r="L844" s="180" t="s">
        <v>818</v>
      </c>
      <c r="M844" s="180"/>
      <c r="N844" s="180"/>
      <c r="O844" s="180"/>
      <c r="P844" s="180">
        <v>1101</v>
      </c>
      <c r="Q844" s="180" t="s">
        <v>819</v>
      </c>
      <c r="R844" s="180" t="s">
        <v>820</v>
      </c>
      <c r="S844" s="180"/>
      <c r="T844" s="180"/>
      <c r="U844" s="180"/>
      <c r="V844" s="180"/>
      <c r="W844" s="180"/>
      <c r="X844" s="180"/>
      <c r="Y844" s="180">
        <v>1375</v>
      </c>
      <c r="Z844" s="180" t="s">
        <v>357</v>
      </c>
      <c r="AA844" s="180" t="s">
        <v>358</v>
      </c>
      <c r="AB844" s="180">
        <v>15552.674999999999</v>
      </c>
      <c r="AC844" s="180">
        <v>19269.763999999999</v>
      </c>
      <c r="AD844" s="180">
        <v>0.9375</v>
      </c>
      <c r="AE844" s="180">
        <v>0.1875</v>
      </c>
      <c r="AF844" s="180">
        <v>1.125</v>
      </c>
      <c r="AG844" s="180">
        <v>0</v>
      </c>
      <c r="AH844" s="180">
        <v>17496.759999999998</v>
      </c>
      <c r="AI844" s="180">
        <v>21678.49</v>
      </c>
      <c r="AJ844" s="180">
        <v>0</v>
      </c>
      <c r="AK844" s="180">
        <v>0</v>
      </c>
      <c r="AL844" s="180">
        <v>0</v>
      </c>
      <c r="AM844">
        <v>1</v>
      </c>
    </row>
    <row r="845" spans="1:39" x14ac:dyDescent="0.25">
      <c r="A845" s="180" t="s">
        <v>1834</v>
      </c>
      <c r="B845" s="180">
        <v>1</v>
      </c>
      <c r="C845" s="181">
        <v>46266</v>
      </c>
      <c r="D845" s="180" t="s">
        <v>192</v>
      </c>
      <c r="E845" s="180">
        <v>15</v>
      </c>
      <c r="F845" s="180" t="s">
        <v>13</v>
      </c>
      <c r="G845" s="180" t="s">
        <v>839</v>
      </c>
      <c r="H845" s="180">
        <v>8134</v>
      </c>
      <c r="I845" s="180" t="s">
        <v>840</v>
      </c>
      <c r="J845" s="180">
        <v>1014</v>
      </c>
      <c r="K845" s="180" t="s">
        <v>837</v>
      </c>
      <c r="L845" s="180" t="s">
        <v>838</v>
      </c>
      <c r="M845" s="180"/>
      <c r="N845" s="180"/>
      <c r="O845" s="180"/>
      <c r="P845" s="180">
        <v>1005</v>
      </c>
      <c r="Q845" s="180" t="s">
        <v>625</v>
      </c>
      <c r="R845" s="180" t="s">
        <v>626</v>
      </c>
      <c r="S845" s="180"/>
      <c r="T845" s="180"/>
      <c r="U845" s="180"/>
      <c r="V845" s="180"/>
      <c r="W845" s="180"/>
      <c r="X845" s="180"/>
      <c r="Y845" s="180">
        <v>1369</v>
      </c>
      <c r="Z845" s="180" t="s">
        <v>397</v>
      </c>
      <c r="AA845" s="180" t="s">
        <v>398</v>
      </c>
      <c r="AB845" s="180">
        <v>13208.811</v>
      </c>
      <c r="AC845" s="180">
        <v>16577.058000000001</v>
      </c>
      <c r="AD845" s="180">
        <v>2</v>
      </c>
      <c r="AE845" s="180">
        <v>0</v>
      </c>
      <c r="AF845" s="180">
        <v>2</v>
      </c>
      <c r="AG845" s="180">
        <v>0</v>
      </c>
      <c r="AH845" s="180">
        <v>26417.62</v>
      </c>
      <c r="AI845" s="180">
        <v>33154.120000000003</v>
      </c>
      <c r="AJ845" s="180">
        <v>1</v>
      </c>
      <c r="AK845" s="180">
        <v>2</v>
      </c>
      <c r="AL845" s="180">
        <v>0</v>
      </c>
      <c r="AM845">
        <v>1</v>
      </c>
    </row>
    <row r="846" spans="1:39" x14ac:dyDescent="0.25">
      <c r="A846" s="180" t="s">
        <v>1834</v>
      </c>
      <c r="B846" s="180">
        <v>1</v>
      </c>
      <c r="C846" s="181">
        <v>46266</v>
      </c>
      <c r="D846" s="180" t="s">
        <v>192</v>
      </c>
      <c r="E846" s="180">
        <v>15</v>
      </c>
      <c r="F846" s="180" t="s">
        <v>13</v>
      </c>
      <c r="G846" s="180" t="s">
        <v>849</v>
      </c>
      <c r="H846" s="180">
        <v>8327</v>
      </c>
      <c r="I846" s="180" t="s">
        <v>850</v>
      </c>
      <c r="J846" s="180">
        <v>1204</v>
      </c>
      <c r="K846" s="180" t="s">
        <v>535</v>
      </c>
      <c r="L846" s="180" t="s">
        <v>536</v>
      </c>
      <c r="M846" s="180"/>
      <c r="N846" s="180"/>
      <c r="O846" s="180"/>
      <c r="P846" s="180">
        <v>1201</v>
      </c>
      <c r="Q846" s="180" t="s">
        <v>851</v>
      </c>
      <c r="R846" s="180" t="s">
        <v>852</v>
      </c>
      <c r="S846" s="180"/>
      <c r="T846" s="180"/>
      <c r="U846" s="180"/>
      <c r="V846" s="180"/>
      <c r="W846" s="180"/>
      <c r="X846" s="180"/>
      <c r="Y846" s="180">
        <v>1372</v>
      </c>
      <c r="Z846" s="180" t="s">
        <v>389</v>
      </c>
      <c r="AA846" s="180" t="s">
        <v>390</v>
      </c>
      <c r="AB846" s="180">
        <v>164498.98499999999</v>
      </c>
      <c r="AC846" s="180">
        <v>203978.74299999999</v>
      </c>
      <c r="AD846" s="180">
        <v>0.625</v>
      </c>
      <c r="AE846" s="180">
        <v>0</v>
      </c>
      <c r="AF846" s="180">
        <v>0.625</v>
      </c>
      <c r="AG846" s="180">
        <v>0</v>
      </c>
      <c r="AH846" s="180">
        <v>102811.87</v>
      </c>
      <c r="AI846" s="180">
        <v>127486.71</v>
      </c>
      <c r="AJ846" s="180">
        <v>1</v>
      </c>
      <c r="AK846" s="180">
        <v>0.63</v>
      </c>
      <c r="AL846" s="180">
        <v>0</v>
      </c>
      <c r="AM846">
        <v>1</v>
      </c>
    </row>
    <row r="847" spans="1:39" x14ac:dyDescent="0.25">
      <c r="A847" s="180" t="s">
        <v>1834</v>
      </c>
      <c r="B847" s="180">
        <v>1</v>
      </c>
      <c r="C847" s="181">
        <v>46266</v>
      </c>
      <c r="D847" s="180" t="s">
        <v>192</v>
      </c>
      <c r="E847" s="180">
        <v>15</v>
      </c>
      <c r="F847" s="180" t="s">
        <v>13</v>
      </c>
      <c r="G847" s="180" t="s">
        <v>853</v>
      </c>
      <c r="H847" s="180">
        <v>8328</v>
      </c>
      <c r="I847" s="180" t="s">
        <v>854</v>
      </c>
      <c r="J847" s="180">
        <v>1204</v>
      </c>
      <c r="K847" s="180" t="s">
        <v>535</v>
      </c>
      <c r="L847" s="180" t="s">
        <v>536</v>
      </c>
      <c r="M847" s="180"/>
      <c r="N847" s="180"/>
      <c r="O847" s="180"/>
      <c r="P847" s="180">
        <v>1201</v>
      </c>
      <c r="Q847" s="180" t="s">
        <v>851</v>
      </c>
      <c r="R847" s="180" t="s">
        <v>852</v>
      </c>
      <c r="S847" s="180"/>
      <c r="T847" s="180"/>
      <c r="U847" s="180"/>
      <c r="V847" s="180"/>
      <c r="W847" s="180"/>
      <c r="X847" s="180"/>
      <c r="Y847" s="180">
        <v>1372</v>
      </c>
      <c r="Z847" s="180" t="s">
        <v>389</v>
      </c>
      <c r="AA847" s="180" t="s">
        <v>390</v>
      </c>
      <c r="AB847" s="180">
        <v>164498.98499999999</v>
      </c>
      <c r="AC847" s="180">
        <v>203978.74299999999</v>
      </c>
      <c r="AD847" s="180">
        <v>0.625</v>
      </c>
      <c r="AE847" s="180">
        <v>0</v>
      </c>
      <c r="AF847" s="180">
        <v>0.625</v>
      </c>
      <c r="AG847" s="180">
        <v>0</v>
      </c>
      <c r="AH847" s="180">
        <v>102811.87</v>
      </c>
      <c r="AI847" s="180">
        <v>127486.71</v>
      </c>
      <c r="AJ847" s="180">
        <v>0</v>
      </c>
      <c r="AK847" s="180">
        <v>0</v>
      </c>
      <c r="AL847" s="180">
        <v>0</v>
      </c>
      <c r="AM847">
        <v>1</v>
      </c>
    </row>
    <row r="848" spans="1:39" x14ac:dyDescent="0.25">
      <c r="A848" s="180" t="s">
        <v>1834</v>
      </c>
      <c r="B848" s="180">
        <v>1</v>
      </c>
      <c r="C848" s="181">
        <v>46266</v>
      </c>
      <c r="D848" s="180" t="s">
        <v>192</v>
      </c>
      <c r="E848" s="180">
        <v>15</v>
      </c>
      <c r="F848" s="180" t="s">
        <v>13</v>
      </c>
      <c r="G848" s="180" t="s">
        <v>893</v>
      </c>
      <c r="H848" s="180">
        <v>10278</v>
      </c>
      <c r="I848" s="180" t="s">
        <v>894</v>
      </c>
      <c r="J848" s="180"/>
      <c r="K848" s="180"/>
      <c r="L848" s="180"/>
      <c r="M848" s="180"/>
      <c r="N848" s="180"/>
      <c r="O848" s="180"/>
      <c r="P848" s="180">
        <v>1005</v>
      </c>
      <c r="Q848" s="180" t="s">
        <v>625</v>
      </c>
      <c r="R848" s="180" t="s">
        <v>626</v>
      </c>
      <c r="S848" s="180"/>
      <c r="T848" s="180"/>
      <c r="U848" s="180"/>
      <c r="V848" s="180"/>
      <c r="W848" s="180"/>
      <c r="X848" s="180"/>
      <c r="Y848" s="180">
        <v>1369</v>
      </c>
      <c r="Z848" s="180" t="s">
        <v>397</v>
      </c>
      <c r="AA848" s="180" t="s">
        <v>398</v>
      </c>
      <c r="AB848" s="180">
        <v>12275.298000000001</v>
      </c>
      <c r="AC848" s="180">
        <v>15577.352999999999</v>
      </c>
      <c r="AD848" s="180">
        <v>3</v>
      </c>
      <c r="AE848" s="180">
        <v>0</v>
      </c>
      <c r="AF848" s="180">
        <v>3</v>
      </c>
      <c r="AG848" s="180">
        <v>0</v>
      </c>
      <c r="AH848" s="180">
        <v>36825.89</v>
      </c>
      <c r="AI848" s="180">
        <v>46732.06</v>
      </c>
      <c r="AJ848" s="180">
        <v>0</v>
      </c>
      <c r="AK848" s="180">
        <v>0</v>
      </c>
      <c r="AL848" s="180">
        <v>0</v>
      </c>
      <c r="AM848">
        <v>1</v>
      </c>
    </row>
    <row r="849" spans="1:39" x14ac:dyDescent="0.25">
      <c r="A849" s="180" t="s">
        <v>1834</v>
      </c>
      <c r="B849" s="180">
        <v>1</v>
      </c>
      <c r="C849" s="181">
        <v>46266</v>
      </c>
      <c r="D849" s="180" t="s">
        <v>192</v>
      </c>
      <c r="E849" s="180">
        <v>15</v>
      </c>
      <c r="F849" s="180" t="s">
        <v>13</v>
      </c>
      <c r="G849" s="180" t="s">
        <v>1081</v>
      </c>
      <c r="H849" s="180">
        <v>10987</v>
      </c>
      <c r="I849" s="180" t="s">
        <v>1082</v>
      </c>
      <c r="J849" s="180">
        <v>1065</v>
      </c>
      <c r="K849" s="180" t="s">
        <v>497</v>
      </c>
      <c r="L849" s="180" t="s">
        <v>498</v>
      </c>
      <c r="M849" s="180"/>
      <c r="N849" s="180"/>
      <c r="O849" s="180"/>
      <c r="P849" s="180">
        <v>1332</v>
      </c>
      <c r="Q849" s="180" t="s">
        <v>951</v>
      </c>
      <c r="R849" s="180" t="s">
        <v>952</v>
      </c>
      <c r="S849" s="180"/>
      <c r="T849" s="180"/>
      <c r="U849" s="180"/>
      <c r="V849" s="180"/>
      <c r="W849" s="180"/>
      <c r="X849" s="180"/>
      <c r="Y849" s="180">
        <v>1373</v>
      </c>
      <c r="Z849" s="180" t="s">
        <v>429</v>
      </c>
      <c r="AA849" s="180" t="s">
        <v>430</v>
      </c>
      <c r="AB849" s="180">
        <v>14342.849</v>
      </c>
      <c r="AC849" s="180">
        <v>18000.276000000002</v>
      </c>
      <c r="AD849" s="180">
        <v>1</v>
      </c>
      <c r="AE849" s="180">
        <v>0</v>
      </c>
      <c r="AF849" s="180">
        <v>1</v>
      </c>
      <c r="AG849" s="180">
        <v>0</v>
      </c>
      <c r="AH849" s="180">
        <v>14342.85</v>
      </c>
      <c r="AI849" s="180">
        <v>18000.28</v>
      </c>
      <c r="AJ849" s="180">
        <v>0</v>
      </c>
      <c r="AK849" s="180">
        <v>0</v>
      </c>
      <c r="AL849" s="180">
        <v>0</v>
      </c>
      <c r="AM849">
        <v>1</v>
      </c>
    </row>
    <row r="850" spans="1:39" x14ac:dyDescent="0.25">
      <c r="A850" s="180" t="s">
        <v>1834</v>
      </c>
      <c r="B850" s="180">
        <v>1</v>
      </c>
      <c r="C850" s="181">
        <v>46266</v>
      </c>
      <c r="D850" s="180" t="s">
        <v>192</v>
      </c>
      <c r="E850" s="180">
        <v>15</v>
      </c>
      <c r="F850" s="180" t="s">
        <v>13</v>
      </c>
      <c r="G850" s="180" t="s">
        <v>949</v>
      </c>
      <c r="H850" s="180">
        <v>10988</v>
      </c>
      <c r="I850" s="180" t="s">
        <v>950</v>
      </c>
      <c r="J850" s="180">
        <v>1065</v>
      </c>
      <c r="K850" s="180" t="s">
        <v>497</v>
      </c>
      <c r="L850" s="180" t="s">
        <v>498</v>
      </c>
      <c r="M850" s="180"/>
      <c r="N850" s="180"/>
      <c r="O850" s="180"/>
      <c r="P850" s="180">
        <v>1332</v>
      </c>
      <c r="Q850" s="180" t="s">
        <v>951</v>
      </c>
      <c r="R850" s="180" t="s">
        <v>952</v>
      </c>
      <c r="S850" s="180"/>
      <c r="T850" s="180"/>
      <c r="U850" s="180"/>
      <c r="V850" s="180"/>
      <c r="W850" s="180"/>
      <c r="X850" s="180"/>
      <c r="Y850" s="180">
        <v>1373</v>
      </c>
      <c r="Z850" s="180" t="s">
        <v>429</v>
      </c>
      <c r="AA850" s="180" t="s">
        <v>430</v>
      </c>
      <c r="AB850" s="180">
        <v>14342.849</v>
      </c>
      <c r="AC850" s="180">
        <v>18000.276000000002</v>
      </c>
      <c r="AD850" s="180">
        <v>1</v>
      </c>
      <c r="AE850" s="180">
        <v>0</v>
      </c>
      <c r="AF850" s="180">
        <v>1</v>
      </c>
      <c r="AG850" s="180">
        <v>0</v>
      </c>
      <c r="AH850" s="180">
        <v>14342.85</v>
      </c>
      <c r="AI850" s="180">
        <v>18000.28</v>
      </c>
      <c r="AJ850" s="180">
        <v>0</v>
      </c>
      <c r="AK850" s="180">
        <v>0</v>
      </c>
      <c r="AL850" s="180">
        <v>0</v>
      </c>
      <c r="AM850">
        <v>1</v>
      </c>
    </row>
    <row r="851" spans="1:39" x14ac:dyDescent="0.25">
      <c r="A851" s="180" t="s">
        <v>1834</v>
      </c>
      <c r="B851" s="180">
        <v>1</v>
      </c>
      <c r="C851" s="181">
        <v>46266</v>
      </c>
      <c r="D851" s="180" t="s">
        <v>192</v>
      </c>
      <c r="E851" s="180">
        <v>15</v>
      </c>
      <c r="F851" s="180" t="s">
        <v>13</v>
      </c>
      <c r="G851" s="180" t="s">
        <v>953</v>
      </c>
      <c r="H851" s="180">
        <v>11064</v>
      </c>
      <c r="I851" s="180" t="s">
        <v>954</v>
      </c>
      <c r="J851" s="180">
        <v>1467</v>
      </c>
      <c r="K851" s="180" t="s">
        <v>955</v>
      </c>
      <c r="L851" s="180" t="s">
        <v>956</v>
      </c>
      <c r="M851" s="180"/>
      <c r="N851" s="180"/>
      <c r="O851" s="180"/>
      <c r="P851" s="180"/>
      <c r="Q851" s="180"/>
      <c r="R851" s="180"/>
      <c r="S851" s="180"/>
      <c r="T851" s="180"/>
      <c r="U851" s="180"/>
      <c r="V851" s="180"/>
      <c r="W851" s="180"/>
      <c r="X851" s="180"/>
      <c r="Y851" s="180">
        <v>1374</v>
      </c>
      <c r="Z851" s="180" t="s">
        <v>379</v>
      </c>
      <c r="AA851" s="180" t="s">
        <v>380</v>
      </c>
      <c r="AB851" s="180">
        <v>71346.960000000006</v>
      </c>
      <c r="AC851" s="180">
        <v>90539.297000000006</v>
      </c>
      <c r="AD851" s="180">
        <v>0.3125</v>
      </c>
      <c r="AE851" s="180">
        <v>0</v>
      </c>
      <c r="AF851" s="180">
        <v>0.3125</v>
      </c>
      <c r="AG851" s="180">
        <v>0</v>
      </c>
      <c r="AH851" s="180">
        <v>22295.93</v>
      </c>
      <c r="AI851" s="180">
        <v>28293.53</v>
      </c>
      <c r="AJ851" s="180">
        <v>0</v>
      </c>
      <c r="AK851" s="180">
        <v>0</v>
      </c>
      <c r="AL851" s="180">
        <v>0</v>
      </c>
      <c r="AM851">
        <v>1</v>
      </c>
    </row>
    <row r="852" spans="1:39" x14ac:dyDescent="0.25">
      <c r="A852" s="180" t="s">
        <v>1834</v>
      </c>
      <c r="B852" s="180">
        <v>1</v>
      </c>
      <c r="C852" s="181">
        <v>46266</v>
      </c>
      <c r="D852" s="180" t="s">
        <v>192</v>
      </c>
      <c r="E852" s="180">
        <v>15</v>
      </c>
      <c r="F852" s="180" t="s">
        <v>13</v>
      </c>
      <c r="G852" s="180" t="s">
        <v>959</v>
      </c>
      <c r="H852" s="180">
        <v>11079</v>
      </c>
      <c r="I852" s="180" t="s">
        <v>960</v>
      </c>
      <c r="J852" s="180">
        <v>1018</v>
      </c>
      <c r="K852" s="180" t="s">
        <v>435</v>
      </c>
      <c r="L852" s="180" t="s">
        <v>436</v>
      </c>
      <c r="M852" s="180"/>
      <c r="N852" s="180"/>
      <c r="O852" s="180"/>
      <c r="P852" s="180"/>
      <c r="Q852" s="180"/>
      <c r="R852" s="180"/>
      <c r="S852" s="180"/>
      <c r="T852" s="180"/>
      <c r="U852" s="180"/>
      <c r="V852" s="180"/>
      <c r="W852" s="180"/>
      <c r="X852" s="180"/>
      <c r="Y852" s="180">
        <v>1402</v>
      </c>
      <c r="Z852" s="180" t="s">
        <v>343</v>
      </c>
      <c r="AA852" s="180" t="s">
        <v>344</v>
      </c>
      <c r="AB852" s="180">
        <v>182012.052</v>
      </c>
      <c r="AC852" s="180">
        <v>225694.94200000001</v>
      </c>
      <c r="AD852" s="180">
        <v>0.33329999999999999</v>
      </c>
      <c r="AE852" s="180">
        <v>0</v>
      </c>
      <c r="AF852" s="180">
        <v>0.33329999999999999</v>
      </c>
      <c r="AG852" s="180">
        <v>0</v>
      </c>
      <c r="AH852" s="180">
        <v>60670.68</v>
      </c>
      <c r="AI852" s="180">
        <v>75231.649999999994</v>
      </c>
      <c r="AJ852" s="180">
        <v>0</v>
      </c>
      <c r="AK852" s="180">
        <v>0</v>
      </c>
      <c r="AL852" s="180">
        <v>0</v>
      </c>
      <c r="AM852">
        <v>1</v>
      </c>
    </row>
    <row r="853" spans="1:39" x14ac:dyDescent="0.25">
      <c r="A853" s="180" t="s">
        <v>1834</v>
      </c>
      <c r="B853" s="180">
        <v>1</v>
      </c>
      <c r="C853" s="181">
        <v>46266</v>
      </c>
      <c r="D853" s="180" t="s">
        <v>156</v>
      </c>
      <c r="E853" s="180">
        <v>16</v>
      </c>
      <c r="F853" s="180" t="s">
        <v>21</v>
      </c>
      <c r="G853" s="180" t="s">
        <v>359</v>
      </c>
      <c r="H853" s="180">
        <v>156</v>
      </c>
      <c r="I853" s="180" t="s">
        <v>360</v>
      </c>
      <c r="J853" s="180">
        <v>1437</v>
      </c>
      <c r="K853" s="180" t="s">
        <v>361</v>
      </c>
      <c r="L853" s="180" t="s">
        <v>362</v>
      </c>
      <c r="M853" s="180"/>
      <c r="N853" s="180"/>
      <c r="O853" s="180"/>
      <c r="P853" s="180"/>
      <c r="Q853" s="180"/>
      <c r="R853" s="180"/>
      <c r="S853" s="180"/>
      <c r="T853" s="180"/>
      <c r="U853" s="180"/>
      <c r="V853" s="180"/>
      <c r="W853" s="180"/>
      <c r="X853" s="180"/>
      <c r="Y853" s="180">
        <v>1376</v>
      </c>
      <c r="Z853" s="180" t="s">
        <v>363</v>
      </c>
      <c r="AA853" s="180" t="s">
        <v>364</v>
      </c>
      <c r="AB853" s="180">
        <v>358301.66399999999</v>
      </c>
      <c r="AC853" s="180">
        <v>443935.74599999998</v>
      </c>
      <c r="AD853" s="180">
        <v>2.5000000000000001E-2</v>
      </c>
      <c r="AE853" s="180">
        <v>0</v>
      </c>
      <c r="AF853" s="180">
        <v>2.5000000000000001E-2</v>
      </c>
      <c r="AG853" s="180">
        <v>0</v>
      </c>
      <c r="AH853" s="180">
        <v>8957.5400000000009</v>
      </c>
      <c r="AI853" s="180">
        <v>11098.39</v>
      </c>
      <c r="AJ853" s="180">
        <v>0</v>
      </c>
      <c r="AK853" s="180">
        <v>0</v>
      </c>
      <c r="AL853" s="180">
        <v>0</v>
      </c>
      <c r="AM853">
        <v>1</v>
      </c>
    </row>
    <row r="854" spans="1:39" x14ac:dyDescent="0.25">
      <c r="A854" s="180" t="s">
        <v>1834</v>
      </c>
      <c r="B854" s="180">
        <v>1</v>
      </c>
      <c r="C854" s="181">
        <v>46266</v>
      </c>
      <c r="D854" s="180" t="s">
        <v>156</v>
      </c>
      <c r="E854" s="180">
        <v>16</v>
      </c>
      <c r="F854" s="180" t="s">
        <v>21</v>
      </c>
      <c r="G854" s="180" t="s">
        <v>399</v>
      </c>
      <c r="H854" s="180">
        <v>542</v>
      </c>
      <c r="I854" s="180" t="s">
        <v>400</v>
      </c>
      <c r="J854" s="180">
        <v>1019</v>
      </c>
      <c r="K854" s="180" t="s">
        <v>269</v>
      </c>
      <c r="L854" s="180" t="s">
        <v>340</v>
      </c>
      <c r="M854" s="180"/>
      <c r="N854" s="180"/>
      <c r="O854" s="180"/>
      <c r="P854" s="180">
        <v>1020</v>
      </c>
      <c r="Q854" s="180" t="s">
        <v>341</v>
      </c>
      <c r="R854" s="180" t="s">
        <v>342</v>
      </c>
      <c r="S854" s="180"/>
      <c r="T854" s="180"/>
      <c r="U854" s="180"/>
      <c r="V854" s="180"/>
      <c r="W854" s="180"/>
      <c r="X854" s="180"/>
      <c r="Y854" s="180">
        <v>1402</v>
      </c>
      <c r="Z854" s="180" t="s">
        <v>343</v>
      </c>
      <c r="AA854" s="180" t="s">
        <v>344</v>
      </c>
      <c r="AB854" s="180">
        <v>125705.25</v>
      </c>
      <c r="AC854" s="180">
        <v>155874.522</v>
      </c>
      <c r="AD854" s="180">
        <v>0.1</v>
      </c>
      <c r="AE854" s="180">
        <v>0</v>
      </c>
      <c r="AF854" s="180">
        <v>0.1</v>
      </c>
      <c r="AG854" s="180">
        <v>0</v>
      </c>
      <c r="AH854" s="180">
        <v>12570.53</v>
      </c>
      <c r="AI854" s="180">
        <v>15587.45</v>
      </c>
      <c r="AJ854" s="180">
        <v>1</v>
      </c>
      <c r="AK854" s="180">
        <v>0.1</v>
      </c>
      <c r="AL854" s="180">
        <v>0</v>
      </c>
      <c r="AM854">
        <v>1</v>
      </c>
    </row>
    <row r="855" spans="1:39" x14ac:dyDescent="0.25">
      <c r="A855" s="180" t="s">
        <v>1834</v>
      </c>
      <c r="B855" s="180">
        <v>1</v>
      </c>
      <c r="C855" s="181">
        <v>46266</v>
      </c>
      <c r="D855" s="180" t="s">
        <v>156</v>
      </c>
      <c r="E855" s="180">
        <v>16</v>
      </c>
      <c r="F855" s="180" t="s">
        <v>21</v>
      </c>
      <c r="G855" s="180" t="s">
        <v>423</v>
      </c>
      <c r="H855" s="180">
        <v>731</v>
      </c>
      <c r="I855" s="180" t="s">
        <v>424</v>
      </c>
      <c r="J855" s="180">
        <v>1422</v>
      </c>
      <c r="K855" s="180" t="s">
        <v>425</v>
      </c>
      <c r="L855" s="180" t="s">
        <v>426</v>
      </c>
      <c r="M855" s="180"/>
      <c r="N855" s="180"/>
      <c r="O855" s="180"/>
      <c r="P855" s="180">
        <v>1067</v>
      </c>
      <c r="Q855" s="180" t="s">
        <v>427</v>
      </c>
      <c r="R855" s="180" t="s">
        <v>428</v>
      </c>
      <c r="S855" s="180"/>
      <c r="T855" s="180"/>
      <c r="U855" s="180"/>
      <c r="V855" s="180"/>
      <c r="W855" s="180"/>
      <c r="X855" s="180"/>
      <c r="Y855" s="180">
        <v>1373</v>
      </c>
      <c r="Z855" s="180" t="s">
        <v>429</v>
      </c>
      <c r="AA855" s="180" t="s">
        <v>430</v>
      </c>
      <c r="AB855" s="180">
        <v>16586.356</v>
      </c>
      <c r="AC855" s="180">
        <v>20069.491999999998</v>
      </c>
      <c r="AD855" s="180">
        <v>0.25</v>
      </c>
      <c r="AE855" s="180">
        <v>0</v>
      </c>
      <c r="AF855" s="180">
        <v>0.25</v>
      </c>
      <c r="AG855" s="180">
        <v>0</v>
      </c>
      <c r="AH855" s="180">
        <v>4146.59</v>
      </c>
      <c r="AI855" s="180">
        <v>5017.37</v>
      </c>
      <c r="AJ855" s="180">
        <v>0</v>
      </c>
      <c r="AK855" s="180">
        <v>0</v>
      </c>
      <c r="AL855" s="180">
        <v>0</v>
      </c>
      <c r="AM855">
        <v>1</v>
      </c>
    </row>
    <row r="856" spans="1:39" x14ac:dyDescent="0.25">
      <c r="A856" s="180" t="s">
        <v>1834</v>
      </c>
      <c r="B856" s="180">
        <v>1</v>
      </c>
      <c r="C856" s="181">
        <v>46266</v>
      </c>
      <c r="D856" s="180" t="s">
        <v>156</v>
      </c>
      <c r="E856" s="180">
        <v>16</v>
      </c>
      <c r="F856" s="180" t="s">
        <v>21</v>
      </c>
      <c r="G856" s="180" t="s">
        <v>453</v>
      </c>
      <c r="H856" s="180">
        <v>1118</v>
      </c>
      <c r="I856" s="180" t="s">
        <v>454</v>
      </c>
      <c r="J856" s="180"/>
      <c r="K856" s="180"/>
      <c r="L856" s="180"/>
      <c r="M856" s="180"/>
      <c r="N856" s="180"/>
      <c r="O856" s="180"/>
      <c r="P856" s="180">
        <v>1335</v>
      </c>
      <c r="Q856" s="180" t="s">
        <v>455</v>
      </c>
      <c r="R856" s="180" t="s">
        <v>456</v>
      </c>
      <c r="S856" s="180"/>
      <c r="T856" s="180"/>
      <c r="U856" s="180"/>
      <c r="V856" s="180"/>
      <c r="W856" s="180"/>
      <c r="X856" s="180"/>
      <c r="Y856" s="180">
        <v>1373</v>
      </c>
      <c r="Z856" s="180" t="s">
        <v>429</v>
      </c>
      <c r="AA856" s="180" t="s">
        <v>430</v>
      </c>
      <c r="AB856" s="180">
        <v>14308.976000000001</v>
      </c>
      <c r="AC856" s="180">
        <v>17313.862000000001</v>
      </c>
      <c r="AD856" s="180">
        <v>1</v>
      </c>
      <c r="AE856" s="180">
        <v>0</v>
      </c>
      <c r="AF856" s="180">
        <v>1</v>
      </c>
      <c r="AG856" s="180">
        <v>0</v>
      </c>
      <c r="AH856" s="180">
        <v>14308.98</v>
      </c>
      <c r="AI856" s="180">
        <v>17313.86</v>
      </c>
      <c r="AJ856" s="180">
        <v>0</v>
      </c>
      <c r="AK856" s="180">
        <v>0</v>
      </c>
      <c r="AL856" s="180">
        <v>0</v>
      </c>
      <c r="AM856">
        <v>1</v>
      </c>
    </row>
    <row r="857" spans="1:39" x14ac:dyDescent="0.25">
      <c r="A857" s="180" t="s">
        <v>1834</v>
      </c>
      <c r="B857" s="180">
        <v>1</v>
      </c>
      <c r="C857" s="181">
        <v>46266</v>
      </c>
      <c r="D857" s="180" t="s">
        <v>156</v>
      </c>
      <c r="E857" s="180">
        <v>16</v>
      </c>
      <c r="F857" s="180" t="s">
        <v>21</v>
      </c>
      <c r="G857" s="180" t="s">
        <v>485</v>
      </c>
      <c r="H857" s="180">
        <v>1594</v>
      </c>
      <c r="I857" s="180" t="s">
        <v>486</v>
      </c>
      <c r="J857" s="180">
        <v>1422</v>
      </c>
      <c r="K857" s="180" t="s">
        <v>425</v>
      </c>
      <c r="L857" s="180" t="s">
        <v>426</v>
      </c>
      <c r="M857" s="180"/>
      <c r="N857" s="180"/>
      <c r="O857" s="180"/>
      <c r="P857" s="180">
        <v>1067</v>
      </c>
      <c r="Q857" s="180" t="s">
        <v>427</v>
      </c>
      <c r="R857" s="180" t="s">
        <v>428</v>
      </c>
      <c r="S857" s="180"/>
      <c r="T857" s="180"/>
      <c r="U857" s="180"/>
      <c r="V857" s="180"/>
      <c r="W857" s="180"/>
      <c r="X857" s="180"/>
      <c r="Y857" s="180">
        <v>1373</v>
      </c>
      <c r="Z857" s="180" t="s">
        <v>429</v>
      </c>
      <c r="AA857" s="180" t="s">
        <v>430</v>
      </c>
      <c r="AB857" s="180">
        <v>16586.356</v>
      </c>
      <c r="AC857" s="180">
        <v>20069.491999999998</v>
      </c>
      <c r="AD857" s="180">
        <v>0.25</v>
      </c>
      <c r="AE857" s="180">
        <v>0</v>
      </c>
      <c r="AF857" s="180">
        <v>0.25</v>
      </c>
      <c r="AG857" s="180">
        <v>0</v>
      </c>
      <c r="AH857" s="180">
        <v>4146.59</v>
      </c>
      <c r="AI857" s="180">
        <v>5017.37</v>
      </c>
      <c r="AJ857" s="180">
        <v>0</v>
      </c>
      <c r="AK857" s="180">
        <v>0</v>
      </c>
      <c r="AL857" s="180">
        <v>0</v>
      </c>
      <c r="AM857">
        <v>1</v>
      </c>
    </row>
    <row r="858" spans="1:39" x14ac:dyDescent="0.25">
      <c r="A858" s="180" t="s">
        <v>1834</v>
      </c>
      <c r="B858" s="180">
        <v>1</v>
      </c>
      <c r="C858" s="181">
        <v>46266</v>
      </c>
      <c r="D858" s="180" t="s">
        <v>156</v>
      </c>
      <c r="E858" s="180">
        <v>16</v>
      </c>
      <c r="F858" s="180" t="s">
        <v>21</v>
      </c>
      <c r="G858" s="180" t="s">
        <v>487</v>
      </c>
      <c r="H858" s="180">
        <v>1641</v>
      </c>
      <c r="I858" s="180" t="s">
        <v>488</v>
      </c>
      <c r="J858" s="180">
        <v>1064</v>
      </c>
      <c r="K858" s="180" t="s">
        <v>489</v>
      </c>
      <c r="L858" s="180" t="s">
        <v>490</v>
      </c>
      <c r="M858" s="180"/>
      <c r="N858" s="180"/>
      <c r="O858" s="180"/>
      <c r="P858" s="180">
        <v>1066</v>
      </c>
      <c r="Q858" s="180" t="s">
        <v>491</v>
      </c>
      <c r="R858" s="180" t="s">
        <v>492</v>
      </c>
      <c r="S858" s="180"/>
      <c r="T858" s="180"/>
      <c r="U858" s="180"/>
      <c r="V858" s="180"/>
      <c r="W858" s="180"/>
      <c r="X858" s="180"/>
      <c r="Y858" s="180">
        <v>1373</v>
      </c>
      <c r="Z858" s="180" t="s">
        <v>429</v>
      </c>
      <c r="AA858" s="180" t="s">
        <v>430</v>
      </c>
      <c r="AB858" s="180">
        <v>16938.561000000002</v>
      </c>
      <c r="AC858" s="180">
        <v>20989.227999999999</v>
      </c>
      <c r="AD858" s="180">
        <v>2</v>
      </c>
      <c r="AE858" s="180">
        <v>0</v>
      </c>
      <c r="AF858" s="180">
        <v>2</v>
      </c>
      <c r="AG858" s="180">
        <v>0</v>
      </c>
      <c r="AH858" s="180">
        <v>33877.120000000003</v>
      </c>
      <c r="AI858" s="180">
        <v>41978.46</v>
      </c>
      <c r="AJ858" s="180">
        <v>1</v>
      </c>
      <c r="AK858" s="180">
        <v>2</v>
      </c>
      <c r="AL858" s="180">
        <v>0</v>
      </c>
      <c r="AM858">
        <v>1</v>
      </c>
    </row>
    <row r="859" spans="1:39" x14ac:dyDescent="0.25">
      <c r="A859" s="180" t="s">
        <v>1834</v>
      </c>
      <c r="B859" s="180">
        <v>1</v>
      </c>
      <c r="C859" s="181">
        <v>46266</v>
      </c>
      <c r="D859" s="180" t="s">
        <v>156</v>
      </c>
      <c r="E859" s="180">
        <v>16</v>
      </c>
      <c r="F859" s="180" t="s">
        <v>21</v>
      </c>
      <c r="G859" s="180" t="s">
        <v>499</v>
      </c>
      <c r="H859" s="180">
        <v>1646</v>
      </c>
      <c r="I859" s="180" t="s">
        <v>500</v>
      </c>
      <c r="J859" s="180">
        <v>1064</v>
      </c>
      <c r="K859" s="180" t="s">
        <v>489</v>
      </c>
      <c r="L859" s="180" t="s">
        <v>490</v>
      </c>
      <c r="M859" s="180"/>
      <c r="N859" s="180"/>
      <c r="O859" s="180"/>
      <c r="P859" s="180">
        <v>1066</v>
      </c>
      <c r="Q859" s="180" t="s">
        <v>491</v>
      </c>
      <c r="R859" s="180" t="s">
        <v>492</v>
      </c>
      <c r="S859" s="180"/>
      <c r="T859" s="180"/>
      <c r="U859" s="180"/>
      <c r="V859" s="180"/>
      <c r="W859" s="180"/>
      <c r="X859" s="180"/>
      <c r="Y859" s="180">
        <v>1373</v>
      </c>
      <c r="Z859" s="180" t="s">
        <v>429</v>
      </c>
      <c r="AA859" s="180" t="s">
        <v>430</v>
      </c>
      <c r="AB859" s="180">
        <v>20575.166000000001</v>
      </c>
      <c r="AC859" s="180">
        <v>24895.951000000001</v>
      </c>
      <c r="AD859" s="180">
        <v>1</v>
      </c>
      <c r="AE859" s="180">
        <v>0</v>
      </c>
      <c r="AF859" s="180">
        <v>1</v>
      </c>
      <c r="AG859" s="180">
        <v>0</v>
      </c>
      <c r="AH859" s="180">
        <v>20575.169999999998</v>
      </c>
      <c r="AI859" s="180">
        <v>24895.95</v>
      </c>
      <c r="AJ859" s="180">
        <v>0</v>
      </c>
      <c r="AK859" s="180">
        <v>0</v>
      </c>
      <c r="AL859" s="180">
        <v>0</v>
      </c>
      <c r="AM859">
        <v>1</v>
      </c>
    </row>
    <row r="860" spans="1:39" x14ac:dyDescent="0.25">
      <c r="A860" s="180" t="s">
        <v>1834</v>
      </c>
      <c r="B860" s="180">
        <v>1</v>
      </c>
      <c r="C860" s="181">
        <v>46266</v>
      </c>
      <c r="D860" s="180" t="s">
        <v>156</v>
      </c>
      <c r="E860" s="180">
        <v>16</v>
      </c>
      <c r="F860" s="180" t="s">
        <v>21</v>
      </c>
      <c r="G860" s="180" t="s">
        <v>501</v>
      </c>
      <c r="H860" s="180">
        <v>1648</v>
      </c>
      <c r="I860" s="180" t="s">
        <v>502</v>
      </c>
      <c r="J860" s="180">
        <v>1422</v>
      </c>
      <c r="K860" s="180" t="s">
        <v>425</v>
      </c>
      <c r="L860" s="180" t="s">
        <v>426</v>
      </c>
      <c r="M860" s="180"/>
      <c r="N860" s="180"/>
      <c r="O860" s="180"/>
      <c r="P860" s="180">
        <v>1067</v>
      </c>
      <c r="Q860" s="180" t="s">
        <v>427</v>
      </c>
      <c r="R860" s="180" t="s">
        <v>428</v>
      </c>
      <c r="S860" s="180"/>
      <c r="T860" s="180"/>
      <c r="U860" s="180"/>
      <c r="V860" s="180"/>
      <c r="W860" s="180"/>
      <c r="X860" s="180"/>
      <c r="Y860" s="180">
        <v>1373</v>
      </c>
      <c r="Z860" s="180" t="s">
        <v>429</v>
      </c>
      <c r="AA860" s="180" t="s">
        <v>430</v>
      </c>
      <c r="AB860" s="180">
        <v>16586.356</v>
      </c>
      <c r="AC860" s="180">
        <v>20069.491999999998</v>
      </c>
      <c r="AD860" s="180">
        <v>0.5</v>
      </c>
      <c r="AE860" s="180">
        <v>0</v>
      </c>
      <c r="AF860" s="180">
        <v>0.5</v>
      </c>
      <c r="AG860" s="180">
        <v>0</v>
      </c>
      <c r="AH860" s="180">
        <v>8293.18</v>
      </c>
      <c r="AI860" s="180">
        <v>10034.75</v>
      </c>
      <c r="AJ860" s="180">
        <v>0</v>
      </c>
      <c r="AK860" s="180">
        <v>0</v>
      </c>
      <c r="AL860" s="180">
        <v>0</v>
      </c>
      <c r="AM860">
        <v>1</v>
      </c>
    </row>
    <row r="861" spans="1:39" x14ac:dyDescent="0.25">
      <c r="A861" s="180" t="s">
        <v>1834</v>
      </c>
      <c r="B861" s="180">
        <v>1</v>
      </c>
      <c r="C861" s="181">
        <v>46266</v>
      </c>
      <c r="D861" s="180" t="s">
        <v>156</v>
      </c>
      <c r="E861" s="180">
        <v>16</v>
      </c>
      <c r="F861" s="180" t="s">
        <v>21</v>
      </c>
      <c r="G861" s="180" t="s">
        <v>1119</v>
      </c>
      <c r="H861" s="180">
        <v>1843</v>
      </c>
      <c r="I861" s="180" t="s">
        <v>1120</v>
      </c>
      <c r="J861" s="180">
        <v>1472</v>
      </c>
      <c r="K861" s="180" t="s">
        <v>1121</v>
      </c>
      <c r="L861" s="180" t="s">
        <v>1122</v>
      </c>
      <c r="M861" s="180"/>
      <c r="N861" s="180"/>
      <c r="O861" s="180"/>
      <c r="P861" s="180">
        <v>1105</v>
      </c>
      <c r="Q861" s="180" t="s">
        <v>1123</v>
      </c>
      <c r="R861" s="180" t="s">
        <v>1124</v>
      </c>
      <c r="S861" s="180"/>
      <c r="T861" s="180"/>
      <c r="U861" s="180"/>
      <c r="V861" s="180"/>
      <c r="W861" s="180"/>
      <c r="X861" s="180"/>
      <c r="Y861" s="180">
        <v>1374</v>
      </c>
      <c r="Z861" s="180" t="s">
        <v>379</v>
      </c>
      <c r="AA861" s="180" t="s">
        <v>380</v>
      </c>
      <c r="AB861" s="180">
        <v>22806.18</v>
      </c>
      <c r="AC861" s="180">
        <v>28279.663</v>
      </c>
      <c r="AD861" s="180">
        <v>0.16669999999999999</v>
      </c>
      <c r="AE861" s="180">
        <v>0</v>
      </c>
      <c r="AF861" s="180">
        <v>0.16669999999999999</v>
      </c>
      <c r="AG861" s="180">
        <v>0</v>
      </c>
      <c r="AH861" s="180">
        <v>3801.03</v>
      </c>
      <c r="AI861" s="180">
        <v>4713.28</v>
      </c>
      <c r="AJ861" s="180">
        <v>0</v>
      </c>
      <c r="AK861" s="180">
        <v>0</v>
      </c>
      <c r="AL861" s="180">
        <v>0</v>
      </c>
      <c r="AM861">
        <v>1</v>
      </c>
    </row>
    <row r="862" spans="1:39" x14ac:dyDescent="0.25">
      <c r="A862" s="180" t="s">
        <v>1834</v>
      </c>
      <c r="B862" s="180">
        <v>1</v>
      </c>
      <c r="C862" s="181">
        <v>46266</v>
      </c>
      <c r="D862" s="180" t="s">
        <v>156</v>
      </c>
      <c r="E862" s="180">
        <v>16</v>
      </c>
      <c r="F862" s="180" t="s">
        <v>21</v>
      </c>
      <c r="G862" s="180" t="s">
        <v>561</v>
      </c>
      <c r="H862" s="180">
        <v>3237</v>
      </c>
      <c r="I862" s="180" t="s">
        <v>562</v>
      </c>
      <c r="J862" s="180">
        <v>1477</v>
      </c>
      <c r="K862" s="180" t="s">
        <v>555</v>
      </c>
      <c r="L862" s="180" t="s">
        <v>556</v>
      </c>
      <c r="M862" s="180"/>
      <c r="N862" s="180"/>
      <c r="O862" s="180"/>
      <c r="P862" s="180">
        <v>1093</v>
      </c>
      <c r="Q862" s="180" t="s">
        <v>563</v>
      </c>
      <c r="R862" s="180" t="s">
        <v>564</v>
      </c>
      <c r="S862" s="180"/>
      <c r="T862" s="180"/>
      <c r="U862" s="180"/>
      <c r="V862" s="180"/>
      <c r="W862" s="180"/>
      <c r="X862" s="180"/>
      <c r="Y862" s="180">
        <v>1373</v>
      </c>
      <c r="Z862" s="180" t="s">
        <v>429</v>
      </c>
      <c r="AA862" s="180" t="s">
        <v>430</v>
      </c>
      <c r="AB862" s="180">
        <v>98060.521999999997</v>
      </c>
      <c r="AC862" s="180">
        <v>123015.417</v>
      </c>
      <c r="AD862" s="180">
        <v>0.5</v>
      </c>
      <c r="AE862" s="180">
        <v>0</v>
      </c>
      <c r="AF862" s="180">
        <v>0.5</v>
      </c>
      <c r="AG862" s="180">
        <v>0</v>
      </c>
      <c r="AH862" s="180">
        <v>49030.26</v>
      </c>
      <c r="AI862" s="180">
        <v>61507.71</v>
      </c>
      <c r="AJ862" s="180">
        <v>0</v>
      </c>
      <c r="AK862" s="180">
        <v>0</v>
      </c>
      <c r="AL862" s="180">
        <v>0</v>
      </c>
      <c r="AM862">
        <v>1</v>
      </c>
    </row>
    <row r="863" spans="1:39" x14ac:dyDescent="0.25">
      <c r="A863" s="180" t="s">
        <v>1834</v>
      </c>
      <c r="B863" s="180">
        <v>1</v>
      </c>
      <c r="C863" s="181">
        <v>46266</v>
      </c>
      <c r="D863" s="180" t="s">
        <v>156</v>
      </c>
      <c r="E863" s="180">
        <v>16</v>
      </c>
      <c r="F863" s="180" t="s">
        <v>21</v>
      </c>
      <c r="G863" s="180" t="s">
        <v>565</v>
      </c>
      <c r="H863" s="180">
        <v>3238</v>
      </c>
      <c r="I863" s="180" t="s">
        <v>566</v>
      </c>
      <c r="J863" s="180">
        <v>1477</v>
      </c>
      <c r="K863" s="180" t="s">
        <v>555</v>
      </c>
      <c r="L863" s="180" t="s">
        <v>556</v>
      </c>
      <c r="M863" s="180"/>
      <c r="N863" s="180"/>
      <c r="O863" s="180"/>
      <c r="P863" s="180">
        <v>1093</v>
      </c>
      <c r="Q863" s="180" t="s">
        <v>563</v>
      </c>
      <c r="R863" s="180" t="s">
        <v>564</v>
      </c>
      <c r="S863" s="180"/>
      <c r="T863" s="180"/>
      <c r="U863" s="180"/>
      <c r="V863" s="180"/>
      <c r="W863" s="180"/>
      <c r="X863" s="180"/>
      <c r="Y863" s="180">
        <v>1373</v>
      </c>
      <c r="Z863" s="180" t="s">
        <v>429</v>
      </c>
      <c r="AA863" s="180" t="s">
        <v>430</v>
      </c>
      <c r="AB863" s="180">
        <v>98134.538</v>
      </c>
      <c r="AC863" s="180">
        <v>122904.289</v>
      </c>
      <c r="AD863" s="180">
        <v>0.58330000000000004</v>
      </c>
      <c r="AE863" s="180">
        <v>0</v>
      </c>
      <c r="AF863" s="180">
        <v>0.58330000000000004</v>
      </c>
      <c r="AG863" s="180">
        <v>0</v>
      </c>
      <c r="AH863" s="180">
        <v>57245.15</v>
      </c>
      <c r="AI863" s="180">
        <v>71694.17</v>
      </c>
      <c r="AJ863" s="180">
        <v>1</v>
      </c>
      <c r="AK863" s="180">
        <v>0.57999999999999996</v>
      </c>
      <c r="AL863" s="180">
        <v>0</v>
      </c>
      <c r="AM863">
        <v>1</v>
      </c>
    </row>
    <row r="864" spans="1:39" x14ac:dyDescent="0.25">
      <c r="A864" s="180" t="s">
        <v>1834</v>
      </c>
      <c r="B864" s="180">
        <v>1</v>
      </c>
      <c r="C864" s="181">
        <v>46266</v>
      </c>
      <c r="D864" s="180" t="s">
        <v>156</v>
      </c>
      <c r="E864" s="180">
        <v>16</v>
      </c>
      <c r="F864" s="180" t="s">
        <v>21</v>
      </c>
      <c r="G864" s="180" t="s">
        <v>567</v>
      </c>
      <c r="H864" s="180">
        <v>3239</v>
      </c>
      <c r="I864" s="180" t="s">
        <v>568</v>
      </c>
      <c r="J864" s="180">
        <v>1477</v>
      </c>
      <c r="K864" s="180" t="s">
        <v>555</v>
      </c>
      <c r="L864" s="180" t="s">
        <v>556</v>
      </c>
      <c r="M864" s="180"/>
      <c r="N864" s="180"/>
      <c r="O864" s="180"/>
      <c r="P864" s="180">
        <v>1093</v>
      </c>
      <c r="Q864" s="180" t="s">
        <v>563</v>
      </c>
      <c r="R864" s="180" t="s">
        <v>564</v>
      </c>
      <c r="S864" s="180"/>
      <c r="T864" s="180"/>
      <c r="U864" s="180"/>
      <c r="V864" s="180"/>
      <c r="W864" s="180"/>
      <c r="X864" s="180"/>
      <c r="Y864" s="180">
        <v>1373</v>
      </c>
      <c r="Z864" s="180" t="s">
        <v>429</v>
      </c>
      <c r="AA864" s="180" t="s">
        <v>430</v>
      </c>
      <c r="AB864" s="180">
        <v>98578.638000000006</v>
      </c>
      <c r="AC864" s="180">
        <v>122237.522</v>
      </c>
      <c r="AD864" s="180">
        <v>8.3299999999999999E-2</v>
      </c>
      <c r="AE864" s="180">
        <v>0</v>
      </c>
      <c r="AF864" s="180">
        <v>8.3299999999999999E-2</v>
      </c>
      <c r="AG864" s="180">
        <v>0</v>
      </c>
      <c r="AH864" s="180">
        <v>8214.89</v>
      </c>
      <c r="AI864" s="180">
        <v>10186.459999999999</v>
      </c>
      <c r="AJ864" s="180">
        <v>1</v>
      </c>
      <c r="AK864" s="180">
        <v>0.08</v>
      </c>
      <c r="AL864" s="180">
        <v>0</v>
      </c>
      <c r="AM864">
        <v>1</v>
      </c>
    </row>
    <row r="865" spans="1:39" x14ac:dyDescent="0.25">
      <c r="A865" s="180" t="s">
        <v>1834</v>
      </c>
      <c r="B865" s="180">
        <v>1</v>
      </c>
      <c r="C865" s="181">
        <v>46266</v>
      </c>
      <c r="D865" s="180" t="s">
        <v>156</v>
      </c>
      <c r="E865" s="180">
        <v>16</v>
      </c>
      <c r="F865" s="180" t="s">
        <v>21</v>
      </c>
      <c r="G865" s="180" t="s">
        <v>577</v>
      </c>
      <c r="H865" s="180">
        <v>3536</v>
      </c>
      <c r="I865" s="180" t="s">
        <v>578</v>
      </c>
      <c r="J865" s="180">
        <v>1422</v>
      </c>
      <c r="K865" s="180" t="s">
        <v>425</v>
      </c>
      <c r="L865" s="180" t="s">
        <v>426</v>
      </c>
      <c r="M865" s="180"/>
      <c r="N865" s="180"/>
      <c r="O865" s="180"/>
      <c r="P865" s="180"/>
      <c r="Q865" s="180"/>
      <c r="R865" s="180"/>
      <c r="S865" s="180"/>
      <c r="T865" s="180"/>
      <c r="U865" s="180"/>
      <c r="V865" s="180"/>
      <c r="W865" s="180"/>
      <c r="X865" s="180"/>
      <c r="Y865" s="180">
        <v>1373</v>
      </c>
      <c r="Z865" s="180" t="s">
        <v>429</v>
      </c>
      <c r="AA865" s="180" t="s">
        <v>430</v>
      </c>
      <c r="AB865" s="180">
        <v>24991.092000000001</v>
      </c>
      <c r="AC865" s="180">
        <v>31713.696</v>
      </c>
      <c r="AD865" s="180">
        <v>0.55559999999999998</v>
      </c>
      <c r="AE865" s="180">
        <v>0.1111</v>
      </c>
      <c r="AF865" s="180">
        <v>0.66669999999999996</v>
      </c>
      <c r="AG865" s="180">
        <v>0</v>
      </c>
      <c r="AH865" s="180">
        <v>16660.73</v>
      </c>
      <c r="AI865" s="180">
        <v>21142.46</v>
      </c>
      <c r="AJ865" s="180">
        <v>0</v>
      </c>
      <c r="AK865" s="180">
        <v>0</v>
      </c>
      <c r="AL865" s="180">
        <v>0</v>
      </c>
      <c r="AM865">
        <v>1</v>
      </c>
    </row>
    <row r="866" spans="1:39" x14ac:dyDescent="0.25">
      <c r="A866" s="180" t="s">
        <v>1834</v>
      </c>
      <c r="B866" s="180">
        <v>1</v>
      </c>
      <c r="C866" s="181">
        <v>46266</v>
      </c>
      <c r="D866" s="180" t="s">
        <v>156</v>
      </c>
      <c r="E866" s="180">
        <v>16</v>
      </c>
      <c r="F866" s="180" t="s">
        <v>21</v>
      </c>
      <c r="G866" s="180" t="s">
        <v>579</v>
      </c>
      <c r="H866" s="180">
        <v>3537</v>
      </c>
      <c r="I866" s="180" t="s">
        <v>580</v>
      </c>
      <c r="J866" s="180">
        <v>1422</v>
      </c>
      <c r="K866" s="180" t="s">
        <v>425</v>
      </c>
      <c r="L866" s="180" t="s">
        <v>426</v>
      </c>
      <c r="M866" s="180"/>
      <c r="N866" s="180"/>
      <c r="O866" s="180"/>
      <c r="P866" s="180">
        <v>1167</v>
      </c>
      <c r="Q866" s="180" t="s">
        <v>581</v>
      </c>
      <c r="R866" s="180" t="s">
        <v>582</v>
      </c>
      <c r="S866" s="180"/>
      <c r="T866" s="180"/>
      <c r="U866" s="180"/>
      <c r="V866" s="180"/>
      <c r="W866" s="180"/>
      <c r="X866" s="180"/>
      <c r="Y866" s="180">
        <v>1373</v>
      </c>
      <c r="Z866" s="180" t="s">
        <v>429</v>
      </c>
      <c r="AA866" s="180" t="s">
        <v>430</v>
      </c>
      <c r="AB866" s="180">
        <v>29989.31</v>
      </c>
      <c r="AC866" s="180">
        <v>38056.436999999998</v>
      </c>
      <c r="AD866" s="180">
        <v>0.41670000000000001</v>
      </c>
      <c r="AE866" s="180">
        <v>0</v>
      </c>
      <c r="AF866" s="180">
        <v>0.41670000000000001</v>
      </c>
      <c r="AG866" s="180">
        <v>0</v>
      </c>
      <c r="AH866" s="180">
        <v>12495.55</v>
      </c>
      <c r="AI866" s="180">
        <v>15856.85</v>
      </c>
      <c r="AJ866" s="180">
        <v>0</v>
      </c>
      <c r="AK866" s="180">
        <v>0</v>
      </c>
      <c r="AL866" s="180">
        <v>0</v>
      </c>
      <c r="AM866">
        <v>1</v>
      </c>
    </row>
    <row r="867" spans="1:39" x14ac:dyDescent="0.25">
      <c r="A867" s="180" t="s">
        <v>1834</v>
      </c>
      <c r="B867" s="180">
        <v>1</v>
      </c>
      <c r="C867" s="181">
        <v>46266</v>
      </c>
      <c r="D867" s="180" t="s">
        <v>156</v>
      </c>
      <c r="E867" s="180">
        <v>16</v>
      </c>
      <c r="F867" s="180" t="s">
        <v>21</v>
      </c>
      <c r="G867" s="180" t="s">
        <v>583</v>
      </c>
      <c r="H867" s="180">
        <v>3586</v>
      </c>
      <c r="I867" s="180" t="s">
        <v>584</v>
      </c>
      <c r="J867" s="180">
        <v>1006</v>
      </c>
      <c r="K867" s="180" t="s">
        <v>393</v>
      </c>
      <c r="L867" s="180" t="s">
        <v>394</v>
      </c>
      <c r="M867" s="180"/>
      <c r="N867" s="180"/>
      <c r="O867" s="180"/>
      <c r="P867" s="180">
        <v>1004</v>
      </c>
      <c r="Q867" s="180" t="s">
        <v>395</v>
      </c>
      <c r="R867" s="180" t="s">
        <v>396</v>
      </c>
      <c r="S867" s="180"/>
      <c r="T867" s="180"/>
      <c r="U867" s="180"/>
      <c r="V867" s="180"/>
      <c r="W867" s="180"/>
      <c r="X867" s="180"/>
      <c r="Y867" s="180">
        <v>1369</v>
      </c>
      <c r="Z867" s="180" t="s">
        <v>397</v>
      </c>
      <c r="AA867" s="180" t="s">
        <v>398</v>
      </c>
      <c r="AB867" s="180">
        <v>6025.7420000000002</v>
      </c>
      <c r="AC867" s="180">
        <v>7646.6660000000002</v>
      </c>
      <c r="AD867" s="180">
        <v>1</v>
      </c>
      <c r="AE867" s="180">
        <v>0</v>
      </c>
      <c r="AF867" s="180">
        <v>1</v>
      </c>
      <c r="AG867" s="180">
        <v>0</v>
      </c>
      <c r="AH867" s="180">
        <v>6025.74</v>
      </c>
      <c r="AI867" s="180">
        <v>7646.67</v>
      </c>
      <c r="AJ867" s="180">
        <v>0</v>
      </c>
      <c r="AK867" s="180">
        <v>0</v>
      </c>
      <c r="AL867" s="180">
        <v>0</v>
      </c>
      <c r="AM867">
        <v>1</v>
      </c>
    </row>
    <row r="868" spans="1:39" x14ac:dyDescent="0.25">
      <c r="A868" s="180" t="s">
        <v>1834</v>
      </c>
      <c r="B868" s="180">
        <v>1</v>
      </c>
      <c r="C868" s="181">
        <v>46266</v>
      </c>
      <c r="D868" s="180" t="s">
        <v>156</v>
      </c>
      <c r="E868" s="180">
        <v>16</v>
      </c>
      <c r="F868" s="180" t="s">
        <v>21</v>
      </c>
      <c r="G868" s="180" t="s">
        <v>1740</v>
      </c>
      <c r="H868" s="180">
        <v>3615</v>
      </c>
      <c r="I868" s="180" t="s">
        <v>1741</v>
      </c>
      <c r="J868" s="180">
        <v>1187</v>
      </c>
      <c r="K868" s="180" t="s">
        <v>1696</v>
      </c>
      <c r="L868" s="180" t="s">
        <v>1697</v>
      </c>
      <c r="M868" s="180"/>
      <c r="N868" s="180"/>
      <c r="O868" s="180"/>
      <c r="P868" s="180"/>
      <c r="Q868" s="180"/>
      <c r="R868" s="180"/>
      <c r="S868" s="180"/>
      <c r="T868" s="180"/>
      <c r="U868" s="180"/>
      <c r="V868" s="180"/>
      <c r="W868" s="180"/>
      <c r="X868" s="180"/>
      <c r="Y868" s="180">
        <v>1374</v>
      </c>
      <c r="Z868" s="180" t="s">
        <v>379</v>
      </c>
      <c r="AA868" s="180" t="s">
        <v>380</v>
      </c>
      <c r="AB868" s="180">
        <v>67582.539000000004</v>
      </c>
      <c r="AC868" s="180">
        <v>83802.353000000003</v>
      </c>
      <c r="AD868" s="180">
        <v>0.25</v>
      </c>
      <c r="AE868" s="180">
        <v>0</v>
      </c>
      <c r="AF868" s="180">
        <v>0.25</v>
      </c>
      <c r="AG868" s="180">
        <v>0</v>
      </c>
      <c r="AH868" s="180">
        <v>16895.63</v>
      </c>
      <c r="AI868" s="180">
        <v>20950.59</v>
      </c>
      <c r="AJ868" s="180">
        <v>0</v>
      </c>
      <c r="AK868" s="180">
        <v>0</v>
      </c>
      <c r="AL868" s="180">
        <v>0</v>
      </c>
      <c r="AM868">
        <v>1</v>
      </c>
    </row>
    <row r="869" spans="1:39" x14ac:dyDescent="0.25">
      <c r="A869" s="180" t="s">
        <v>1834</v>
      </c>
      <c r="B869" s="180">
        <v>1</v>
      </c>
      <c r="C869" s="181">
        <v>46266</v>
      </c>
      <c r="D869" s="180" t="s">
        <v>156</v>
      </c>
      <c r="E869" s="180">
        <v>16</v>
      </c>
      <c r="F869" s="180" t="s">
        <v>21</v>
      </c>
      <c r="G869" s="180" t="s">
        <v>1742</v>
      </c>
      <c r="H869" s="180">
        <v>3620</v>
      </c>
      <c r="I869" s="180" t="s">
        <v>1743</v>
      </c>
      <c r="J869" s="180">
        <v>1187</v>
      </c>
      <c r="K869" s="180" t="s">
        <v>1696</v>
      </c>
      <c r="L869" s="180" t="s">
        <v>1697</v>
      </c>
      <c r="M869" s="180"/>
      <c r="N869" s="180"/>
      <c r="O869" s="180"/>
      <c r="P869" s="180"/>
      <c r="Q869" s="180"/>
      <c r="R869" s="180"/>
      <c r="S869" s="180"/>
      <c r="T869" s="180"/>
      <c r="U869" s="180"/>
      <c r="V869" s="180"/>
      <c r="W869" s="180"/>
      <c r="X869" s="180"/>
      <c r="Y869" s="180">
        <v>1374</v>
      </c>
      <c r="Z869" s="180" t="s">
        <v>379</v>
      </c>
      <c r="AA869" s="180" t="s">
        <v>380</v>
      </c>
      <c r="AB869" s="180">
        <v>67582.539000000004</v>
      </c>
      <c r="AC869" s="180">
        <v>83802.353000000003</v>
      </c>
      <c r="AD869" s="180">
        <v>0.16669999999999999</v>
      </c>
      <c r="AE869" s="180">
        <v>0</v>
      </c>
      <c r="AF869" s="180">
        <v>0.16669999999999999</v>
      </c>
      <c r="AG869" s="180">
        <v>0</v>
      </c>
      <c r="AH869" s="180">
        <v>11263.76</v>
      </c>
      <c r="AI869" s="180">
        <v>13967.06</v>
      </c>
      <c r="AJ869" s="180">
        <v>1</v>
      </c>
      <c r="AK869" s="180">
        <v>0.17</v>
      </c>
      <c r="AL869" s="180">
        <v>0</v>
      </c>
      <c r="AM869">
        <v>1</v>
      </c>
    </row>
    <row r="870" spans="1:39" x14ac:dyDescent="0.25">
      <c r="A870" s="180" t="s">
        <v>1834</v>
      </c>
      <c r="B870" s="180">
        <v>1</v>
      </c>
      <c r="C870" s="181">
        <v>46266</v>
      </c>
      <c r="D870" s="180" t="s">
        <v>156</v>
      </c>
      <c r="E870" s="180">
        <v>16</v>
      </c>
      <c r="F870" s="180" t="s">
        <v>21</v>
      </c>
      <c r="G870" s="180" t="s">
        <v>1758</v>
      </c>
      <c r="H870" s="180">
        <v>3626</v>
      </c>
      <c r="I870" s="180" t="s">
        <v>1759</v>
      </c>
      <c r="J870" s="180">
        <v>1187</v>
      </c>
      <c r="K870" s="180" t="s">
        <v>1696</v>
      </c>
      <c r="L870" s="180" t="s">
        <v>1697</v>
      </c>
      <c r="M870" s="180"/>
      <c r="N870" s="180"/>
      <c r="O870" s="180"/>
      <c r="P870" s="180"/>
      <c r="Q870" s="180"/>
      <c r="R870" s="180"/>
      <c r="S870" s="180"/>
      <c r="T870" s="180"/>
      <c r="U870" s="180"/>
      <c r="V870" s="180"/>
      <c r="W870" s="180"/>
      <c r="X870" s="180"/>
      <c r="Y870" s="180">
        <v>1374</v>
      </c>
      <c r="Z870" s="180" t="s">
        <v>379</v>
      </c>
      <c r="AA870" s="180" t="s">
        <v>380</v>
      </c>
      <c r="AB870" s="180">
        <v>67582.539000000004</v>
      </c>
      <c r="AC870" s="180">
        <v>83802.353000000003</v>
      </c>
      <c r="AD870" s="180">
        <v>8.3299999999999999E-2</v>
      </c>
      <c r="AE870" s="180">
        <v>0</v>
      </c>
      <c r="AF870" s="180">
        <v>8.3299999999999999E-2</v>
      </c>
      <c r="AG870" s="180">
        <v>0</v>
      </c>
      <c r="AH870" s="180">
        <v>5631.88</v>
      </c>
      <c r="AI870" s="180">
        <v>6983.53</v>
      </c>
      <c r="AJ870" s="180">
        <v>0</v>
      </c>
      <c r="AK870" s="180">
        <v>0</v>
      </c>
      <c r="AL870" s="180">
        <v>0</v>
      </c>
      <c r="AM870">
        <v>1</v>
      </c>
    </row>
    <row r="871" spans="1:39" x14ac:dyDescent="0.25">
      <c r="A871" s="180" t="s">
        <v>1834</v>
      </c>
      <c r="B871" s="180">
        <v>1</v>
      </c>
      <c r="C871" s="181">
        <v>46266</v>
      </c>
      <c r="D871" s="180" t="s">
        <v>156</v>
      </c>
      <c r="E871" s="180">
        <v>16</v>
      </c>
      <c r="F871" s="180" t="s">
        <v>21</v>
      </c>
      <c r="G871" s="180" t="s">
        <v>589</v>
      </c>
      <c r="H871" s="180">
        <v>4117</v>
      </c>
      <c r="I871" s="180" t="s">
        <v>590</v>
      </c>
      <c r="J871" s="180">
        <v>1019</v>
      </c>
      <c r="K871" s="180" t="s">
        <v>269</v>
      </c>
      <c r="L871" s="180" t="s">
        <v>340</v>
      </c>
      <c r="M871" s="180"/>
      <c r="N871" s="180"/>
      <c r="O871" s="180"/>
      <c r="P871" s="180">
        <v>1020</v>
      </c>
      <c r="Q871" s="180" t="s">
        <v>341</v>
      </c>
      <c r="R871" s="180" t="s">
        <v>342</v>
      </c>
      <c r="S871" s="180"/>
      <c r="T871" s="180"/>
      <c r="U871" s="180"/>
      <c r="V871" s="180"/>
      <c r="W871" s="180"/>
      <c r="X871" s="180"/>
      <c r="Y871" s="180">
        <v>1402</v>
      </c>
      <c r="Z871" s="180" t="s">
        <v>343</v>
      </c>
      <c r="AA871" s="180" t="s">
        <v>344</v>
      </c>
      <c r="AB871" s="180">
        <v>138749.07</v>
      </c>
      <c r="AC871" s="180">
        <v>170592.742</v>
      </c>
      <c r="AD871" s="180">
        <v>0.5</v>
      </c>
      <c r="AE871" s="180">
        <v>0</v>
      </c>
      <c r="AF871" s="180">
        <v>0.5</v>
      </c>
      <c r="AG871" s="180">
        <v>0</v>
      </c>
      <c r="AH871" s="180">
        <v>69374.53</v>
      </c>
      <c r="AI871" s="180">
        <v>85296.37</v>
      </c>
      <c r="AJ871" s="180">
        <v>3</v>
      </c>
      <c r="AK871" s="180">
        <v>0.17</v>
      </c>
      <c r="AL871" s="180">
        <v>0</v>
      </c>
      <c r="AM871">
        <v>1</v>
      </c>
    </row>
    <row r="872" spans="1:39" x14ac:dyDescent="0.25">
      <c r="A872" s="180" t="s">
        <v>1834</v>
      </c>
      <c r="B872" s="180">
        <v>1</v>
      </c>
      <c r="C872" s="181">
        <v>46266</v>
      </c>
      <c r="D872" s="180" t="s">
        <v>156</v>
      </c>
      <c r="E872" s="180">
        <v>16</v>
      </c>
      <c r="F872" s="180" t="s">
        <v>21</v>
      </c>
      <c r="G872" s="180" t="s">
        <v>591</v>
      </c>
      <c r="H872" s="180">
        <v>4118</v>
      </c>
      <c r="I872" s="180" t="s">
        <v>592</v>
      </c>
      <c r="J872" s="180">
        <v>1019</v>
      </c>
      <c r="K872" s="180" t="s">
        <v>269</v>
      </c>
      <c r="L872" s="180" t="s">
        <v>340</v>
      </c>
      <c r="M872" s="180"/>
      <c r="N872" s="180"/>
      <c r="O872" s="180"/>
      <c r="P872" s="180">
        <v>1020</v>
      </c>
      <c r="Q872" s="180" t="s">
        <v>341</v>
      </c>
      <c r="R872" s="180" t="s">
        <v>342</v>
      </c>
      <c r="S872" s="180"/>
      <c r="T872" s="180"/>
      <c r="U872" s="180"/>
      <c r="V872" s="180"/>
      <c r="W872" s="180"/>
      <c r="X872" s="180"/>
      <c r="Y872" s="180">
        <v>1402</v>
      </c>
      <c r="Z872" s="180" t="s">
        <v>343</v>
      </c>
      <c r="AA872" s="180" t="s">
        <v>344</v>
      </c>
      <c r="AB872" s="180">
        <v>138749.07</v>
      </c>
      <c r="AC872" s="180">
        <v>170546.86600000001</v>
      </c>
      <c r="AD872" s="180">
        <v>0.5</v>
      </c>
      <c r="AE872" s="180">
        <v>0</v>
      </c>
      <c r="AF872" s="180">
        <v>0.5</v>
      </c>
      <c r="AG872" s="180">
        <v>0</v>
      </c>
      <c r="AH872" s="180">
        <v>69374.53</v>
      </c>
      <c r="AI872" s="180">
        <v>85273.43</v>
      </c>
      <c r="AJ872" s="180">
        <v>0</v>
      </c>
      <c r="AK872" s="180">
        <v>0</v>
      </c>
      <c r="AL872" s="180">
        <v>0</v>
      </c>
      <c r="AM872">
        <v>1</v>
      </c>
    </row>
    <row r="873" spans="1:39" x14ac:dyDescent="0.25">
      <c r="A873" s="180" t="s">
        <v>1834</v>
      </c>
      <c r="B873" s="180">
        <v>1</v>
      </c>
      <c r="C873" s="181">
        <v>46266</v>
      </c>
      <c r="D873" s="180" t="s">
        <v>156</v>
      </c>
      <c r="E873" s="180">
        <v>16</v>
      </c>
      <c r="F873" s="180" t="s">
        <v>21</v>
      </c>
      <c r="G873" s="180" t="s">
        <v>593</v>
      </c>
      <c r="H873" s="180">
        <v>4174</v>
      </c>
      <c r="I873" s="180" t="s">
        <v>594</v>
      </c>
      <c r="J873" s="180">
        <v>1416</v>
      </c>
      <c r="K873" s="180" t="s">
        <v>595</v>
      </c>
      <c r="L873" s="180" t="s">
        <v>596</v>
      </c>
      <c r="M873" s="180"/>
      <c r="N873" s="180"/>
      <c r="O873" s="180"/>
      <c r="P873" s="180">
        <v>1070</v>
      </c>
      <c r="Q873" s="180" t="s">
        <v>597</v>
      </c>
      <c r="R873" s="180" t="s">
        <v>598</v>
      </c>
      <c r="S873" s="180"/>
      <c r="T873" s="180"/>
      <c r="U873" s="180"/>
      <c r="V873" s="180"/>
      <c r="W873" s="180"/>
      <c r="X873" s="180"/>
      <c r="Y873" s="180">
        <v>1372</v>
      </c>
      <c r="Z873" s="180" t="s">
        <v>389</v>
      </c>
      <c r="AA873" s="180" t="s">
        <v>390</v>
      </c>
      <c r="AB873" s="180">
        <v>102392.47100000001</v>
      </c>
      <c r="AC873" s="180">
        <v>129936.048</v>
      </c>
      <c r="AD873" s="180">
        <v>0.125</v>
      </c>
      <c r="AE873" s="180">
        <v>0</v>
      </c>
      <c r="AF873" s="180">
        <v>0.125</v>
      </c>
      <c r="AG873" s="180">
        <v>0</v>
      </c>
      <c r="AH873" s="180">
        <v>12799.06</v>
      </c>
      <c r="AI873" s="180">
        <v>16242.01</v>
      </c>
      <c r="AJ873" s="180">
        <v>0</v>
      </c>
      <c r="AK873" s="180">
        <v>0</v>
      </c>
      <c r="AL873" s="180">
        <v>0</v>
      </c>
      <c r="AM873">
        <v>1</v>
      </c>
    </row>
    <row r="874" spans="1:39" x14ac:dyDescent="0.25">
      <c r="A874" s="180" t="s">
        <v>1834</v>
      </c>
      <c r="B874" s="180">
        <v>1</v>
      </c>
      <c r="C874" s="181">
        <v>46266</v>
      </c>
      <c r="D874" s="180" t="s">
        <v>156</v>
      </c>
      <c r="E874" s="180">
        <v>16</v>
      </c>
      <c r="F874" s="180" t="s">
        <v>21</v>
      </c>
      <c r="G874" s="180" t="s">
        <v>599</v>
      </c>
      <c r="H874" s="180">
        <v>4175</v>
      </c>
      <c r="I874" s="180" t="s">
        <v>600</v>
      </c>
      <c r="J874" s="180">
        <v>1416</v>
      </c>
      <c r="K874" s="180" t="s">
        <v>595</v>
      </c>
      <c r="L874" s="180" t="s">
        <v>596</v>
      </c>
      <c r="M874" s="180"/>
      <c r="N874" s="180"/>
      <c r="O874" s="180"/>
      <c r="P874" s="180">
        <v>1070</v>
      </c>
      <c r="Q874" s="180" t="s">
        <v>597</v>
      </c>
      <c r="R874" s="180" t="s">
        <v>598</v>
      </c>
      <c r="S874" s="180"/>
      <c r="T874" s="180"/>
      <c r="U874" s="180"/>
      <c r="V874" s="180"/>
      <c r="W874" s="180"/>
      <c r="X874" s="180"/>
      <c r="Y874" s="180">
        <v>1372</v>
      </c>
      <c r="Z874" s="180" t="s">
        <v>389</v>
      </c>
      <c r="AA874" s="180" t="s">
        <v>390</v>
      </c>
      <c r="AB874" s="180">
        <v>102392.47100000001</v>
      </c>
      <c r="AC874" s="180">
        <v>129936.048</v>
      </c>
      <c r="AD874" s="180">
        <v>0.125</v>
      </c>
      <c r="AE874" s="180">
        <v>0</v>
      </c>
      <c r="AF874" s="180">
        <v>0.125</v>
      </c>
      <c r="AG874" s="180">
        <v>0</v>
      </c>
      <c r="AH874" s="180">
        <v>12799.06</v>
      </c>
      <c r="AI874" s="180">
        <v>16242.01</v>
      </c>
      <c r="AJ874" s="180">
        <v>0</v>
      </c>
      <c r="AK874" s="180">
        <v>0</v>
      </c>
      <c r="AL874" s="180">
        <v>0</v>
      </c>
      <c r="AM874">
        <v>1</v>
      </c>
    </row>
    <row r="875" spans="1:39" x14ac:dyDescent="0.25">
      <c r="A875" s="180" t="s">
        <v>1834</v>
      </c>
      <c r="B875" s="180">
        <v>1</v>
      </c>
      <c r="C875" s="181">
        <v>46266</v>
      </c>
      <c r="D875" s="180" t="s">
        <v>156</v>
      </c>
      <c r="E875" s="180">
        <v>16</v>
      </c>
      <c r="F875" s="180" t="s">
        <v>21</v>
      </c>
      <c r="G875" s="180" t="s">
        <v>601</v>
      </c>
      <c r="H875" s="180">
        <v>4176</v>
      </c>
      <c r="I875" s="180" t="s">
        <v>602</v>
      </c>
      <c r="J875" s="180">
        <v>1416</v>
      </c>
      <c r="K875" s="180" t="s">
        <v>595</v>
      </c>
      <c r="L875" s="180" t="s">
        <v>596</v>
      </c>
      <c r="M875" s="180"/>
      <c r="N875" s="180"/>
      <c r="O875" s="180"/>
      <c r="P875" s="180">
        <v>1070</v>
      </c>
      <c r="Q875" s="180" t="s">
        <v>597</v>
      </c>
      <c r="R875" s="180" t="s">
        <v>598</v>
      </c>
      <c r="S875" s="180"/>
      <c r="T875" s="180"/>
      <c r="U875" s="180"/>
      <c r="V875" s="180"/>
      <c r="W875" s="180"/>
      <c r="X875" s="180"/>
      <c r="Y875" s="180">
        <v>1372</v>
      </c>
      <c r="Z875" s="180" t="s">
        <v>389</v>
      </c>
      <c r="AA875" s="180" t="s">
        <v>390</v>
      </c>
      <c r="AB875" s="180">
        <v>102392.47100000001</v>
      </c>
      <c r="AC875" s="180">
        <v>129936.048</v>
      </c>
      <c r="AD875" s="180">
        <v>0.125</v>
      </c>
      <c r="AE875" s="180">
        <v>0</v>
      </c>
      <c r="AF875" s="180">
        <v>0.125</v>
      </c>
      <c r="AG875" s="180">
        <v>0</v>
      </c>
      <c r="AH875" s="180">
        <v>12799.06</v>
      </c>
      <c r="AI875" s="180">
        <v>16242.01</v>
      </c>
      <c r="AJ875" s="180">
        <v>0</v>
      </c>
      <c r="AK875" s="180">
        <v>0</v>
      </c>
      <c r="AL875" s="180">
        <v>0</v>
      </c>
      <c r="AM875">
        <v>1</v>
      </c>
    </row>
    <row r="876" spans="1:39" x14ac:dyDescent="0.25">
      <c r="A876" s="180" t="s">
        <v>1834</v>
      </c>
      <c r="B876" s="180">
        <v>1</v>
      </c>
      <c r="C876" s="181">
        <v>46266</v>
      </c>
      <c r="D876" s="180" t="s">
        <v>156</v>
      </c>
      <c r="E876" s="180">
        <v>16</v>
      </c>
      <c r="F876" s="180" t="s">
        <v>21</v>
      </c>
      <c r="G876" s="180" t="s">
        <v>1021</v>
      </c>
      <c r="H876" s="180">
        <v>4177</v>
      </c>
      <c r="I876" s="180" t="s">
        <v>1022</v>
      </c>
      <c r="J876" s="180">
        <v>1416</v>
      </c>
      <c r="K876" s="180" t="s">
        <v>595</v>
      </c>
      <c r="L876" s="180" t="s">
        <v>596</v>
      </c>
      <c r="M876" s="180"/>
      <c r="N876" s="180"/>
      <c r="O876" s="180"/>
      <c r="P876" s="180">
        <v>1070</v>
      </c>
      <c r="Q876" s="180" t="s">
        <v>597</v>
      </c>
      <c r="R876" s="180" t="s">
        <v>598</v>
      </c>
      <c r="S876" s="180"/>
      <c r="T876" s="180"/>
      <c r="U876" s="180"/>
      <c r="V876" s="180"/>
      <c r="W876" s="180"/>
      <c r="X876" s="180"/>
      <c r="Y876" s="180">
        <v>1372</v>
      </c>
      <c r="Z876" s="180" t="s">
        <v>389</v>
      </c>
      <c r="AA876" s="180" t="s">
        <v>390</v>
      </c>
      <c r="AB876" s="180">
        <v>102392.47100000001</v>
      </c>
      <c r="AC876" s="180">
        <v>129936.048</v>
      </c>
      <c r="AD876" s="180">
        <v>0.125</v>
      </c>
      <c r="AE876" s="180">
        <v>0</v>
      </c>
      <c r="AF876" s="180">
        <v>0.125</v>
      </c>
      <c r="AG876" s="180">
        <v>0</v>
      </c>
      <c r="AH876" s="180">
        <v>12799.06</v>
      </c>
      <c r="AI876" s="180">
        <v>16242.01</v>
      </c>
      <c r="AJ876" s="180">
        <v>0</v>
      </c>
      <c r="AK876" s="180">
        <v>0</v>
      </c>
      <c r="AL876" s="180">
        <v>0</v>
      </c>
      <c r="AM876">
        <v>1</v>
      </c>
    </row>
    <row r="877" spans="1:39" x14ac:dyDescent="0.25">
      <c r="A877" s="180" t="s">
        <v>1834</v>
      </c>
      <c r="B877" s="180">
        <v>1</v>
      </c>
      <c r="C877" s="181">
        <v>46266</v>
      </c>
      <c r="D877" s="180" t="s">
        <v>156</v>
      </c>
      <c r="E877" s="180">
        <v>16</v>
      </c>
      <c r="F877" s="180" t="s">
        <v>21</v>
      </c>
      <c r="G877" s="180" t="s">
        <v>1143</v>
      </c>
      <c r="H877" s="180">
        <v>4244</v>
      </c>
      <c r="I877" s="180" t="s">
        <v>1144</v>
      </c>
      <c r="J877" s="180">
        <v>1416</v>
      </c>
      <c r="K877" s="180" t="s">
        <v>595</v>
      </c>
      <c r="L877" s="180" t="s">
        <v>596</v>
      </c>
      <c r="M877" s="180"/>
      <c r="N877" s="180"/>
      <c r="O877" s="180"/>
      <c r="P877" s="180">
        <v>1070</v>
      </c>
      <c r="Q877" s="180" t="s">
        <v>597</v>
      </c>
      <c r="R877" s="180" t="s">
        <v>598</v>
      </c>
      <c r="S877" s="180"/>
      <c r="T877" s="180"/>
      <c r="U877" s="180"/>
      <c r="V877" s="180"/>
      <c r="W877" s="180"/>
      <c r="X877" s="180"/>
      <c r="Y877" s="180">
        <v>1372</v>
      </c>
      <c r="Z877" s="180" t="s">
        <v>389</v>
      </c>
      <c r="AA877" s="180" t="s">
        <v>390</v>
      </c>
      <c r="AB877" s="180">
        <v>102392.47100000001</v>
      </c>
      <c r="AC877" s="180">
        <v>129936.048</v>
      </c>
      <c r="AD877" s="180">
        <v>0.125</v>
      </c>
      <c r="AE877" s="180">
        <v>0</v>
      </c>
      <c r="AF877" s="180">
        <v>0.125</v>
      </c>
      <c r="AG877" s="180">
        <v>0</v>
      </c>
      <c r="AH877" s="180">
        <v>12799.06</v>
      </c>
      <c r="AI877" s="180">
        <v>16242.01</v>
      </c>
      <c r="AJ877" s="180">
        <v>0</v>
      </c>
      <c r="AK877" s="180">
        <v>0</v>
      </c>
      <c r="AL877" s="180">
        <v>0</v>
      </c>
      <c r="AM877">
        <v>1</v>
      </c>
    </row>
    <row r="878" spans="1:39" x14ac:dyDescent="0.25">
      <c r="A878" s="180" t="s">
        <v>1834</v>
      </c>
      <c r="B878" s="180">
        <v>1</v>
      </c>
      <c r="C878" s="181">
        <v>46266</v>
      </c>
      <c r="D878" s="180" t="s">
        <v>156</v>
      </c>
      <c r="E878" s="180">
        <v>16</v>
      </c>
      <c r="F878" s="180" t="s">
        <v>21</v>
      </c>
      <c r="G878" s="180" t="s">
        <v>1307</v>
      </c>
      <c r="H878" s="180">
        <v>4245</v>
      </c>
      <c r="I878" s="180" t="s">
        <v>1308</v>
      </c>
      <c r="J878" s="180">
        <v>1416</v>
      </c>
      <c r="K878" s="180" t="s">
        <v>595</v>
      </c>
      <c r="L878" s="180" t="s">
        <v>596</v>
      </c>
      <c r="M878" s="180"/>
      <c r="N878" s="180"/>
      <c r="O878" s="180"/>
      <c r="P878" s="180">
        <v>1070</v>
      </c>
      <c r="Q878" s="180" t="s">
        <v>597</v>
      </c>
      <c r="R878" s="180" t="s">
        <v>598</v>
      </c>
      <c r="S878" s="180"/>
      <c r="T878" s="180"/>
      <c r="U878" s="180"/>
      <c r="V878" s="180"/>
      <c r="W878" s="180"/>
      <c r="X878" s="180"/>
      <c r="Y878" s="180">
        <v>1372</v>
      </c>
      <c r="Z878" s="180" t="s">
        <v>389</v>
      </c>
      <c r="AA878" s="180" t="s">
        <v>390</v>
      </c>
      <c r="AB878" s="180">
        <v>102392.47100000001</v>
      </c>
      <c r="AC878" s="180">
        <v>129936.048</v>
      </c>
      <c r="AD878" s="180">
        <v>0.125</v>
      </c>
      <c r="AE878" s="180">
        <v>0</v>
      </c>
      <c r="AF878" s="180">
        <v>0.125</v>
      </c>
      <c r="AG878" s="180">
        <v>0</v>
      </c>
      <c r="AH878" s="180">
        <v>12799.06</v>
      </c>
      <c r="AI878" s="180">
        <v>16242.01</v>
      </c>
      <c r="AJ878" s="180">
        <v>0</v>
      </c>
      <c r="AK878" s="180">
        <v>0</v>
      </c>
      <c r="AL878" s="180">
        <v>0</v>
      </c>
      <c r="AM878">
        <v>1</v>
      </c>
    </row>
    <row r="879" spans="1:39" x14ac:dyDescent="0.25">
      <c r="A879" s="180" t="s">
        <v>1834</v>
      </c>
      <c r="B879" s="180">
        <v>1</v>
      </c>
      <c r="C879" s="181">
        <v>46266</v>
      </c>
      <c r="D879" s="180" t="s">
        <v>156</v>
      </c>
      <c r="E879" s="180">
        <v>16</v>
      </c>
      <c r="F879" s="180" t="s">
        <v>21</v>
      </c>
      <c r="G879" s="180" t="s">
        <v>1762</v>
      </c>
      <c r="H879" s="180">
        <v>4848</v>
      </c>
      <c r="I879" s="180" t="s">
        <v>1763</v>
      </c>
      <c r="J879" s="180">
        <v>1187</v>
      </c>
      <c r="K879" s="180" t="s">
        <v>1696</v>
      </c>
      <c r="L879" s="180" t="s">
        <v>1697</v>
      </c>
      <c r="M879" s="180"/>
      <c r="N879" s="180"/>
      <c r="O879" s="180"/>
      <c r="P879" s="180"/>
      <c r="Q879" s="180"/>
      <c r="R879" s="180"/>
      <c r="S879" s="180"/>
      <c r="T879" s="180"/>
      <c r="U879" s="180"/>
      <c r="V879" s="180"/>
      <c r="W879" s="180"/>
      <c r="X879" s="180"/>
      <c r="Y879" s="180">
        <v>1374</v>
      </c>
      <c r="Z879" s="180" t="s">
        <v>379</v>
      </c>
      <c r="AA879" s="180" t="s">
        <v>380</v>
      </c>
      <c r="AB879" s="180">
        <v>67582.539000000004</v>
      </c>
      <c r="AC879" s="180">
        <v>83802.353000000003</v>
      </c>
      <c r="AD879" s="180">
        <v>8.3299999999999999E-2</v>
      </c>
      <c r="AE879" s="180">
        <v>0</v>
      </c>
      <c r="AF879" s="180">
        <v>8.3299999999999999E-2</v>
      </c>
      <c r="AG879" s="180">
        <v>0</v>
      </c>
      <c r="AH879" s="180">
        <v>5631.88</v>
      </c>
      <c r="AI879" s="180">
        <v>6983.53</v>
      </c>
      <c r="AJ879" s="180">
        <v>0</v>
      </c>
      <c r="AK879" s="180">
        <v>0</v>
      </c>
      <c r="AL879" s="180">
        <v>0</v>
      </c>
      <c r="AM879">
        <v>1</v>
      </c>
    </row>
    <row r="880" spans="1:39" x14ac:dyDescent="0.25">
      <c r="A880" s="180" t="s">
        <v>1834</v>
      </c>
      <c r="B880" s="180">
        <v>1</v>
      </c>
      <c r="C880" s="181">
        <v>46266</v>
      </c>
      <c r="D880" s="180" t="s">
        <v>156</v>
      </c>
      <c r="E880" s="180">
        <v>16</v>
      </c>
      <c r="F880" s="180" t="s">
        <v>21</v>
      </c>
      <c r="G880" s="180" t="s">
        <v>1746</v>
      </c>
      <c r="H880" s="180">
        <v>4854</v>
      </c>
      <c r="I880" s="180" t="s">
        <v>1747</v>
      </c>
      <c r="J880" s="180">
        <v>1187</v>
      </c>
      <c r="K880" s="180" t="s">
        <v>1696</v>
      </c>
      <c r="L880" s="180" t="s">
        <v>1697</v>
      </c>
      <c r="M880" s="180"/>
      <c r="N880" s="180"/>
      <c r="O880" s="180"/>
      <c r="P880" s="180"/>
      <c r="Q880" s="180"/>
      <c r="R880" s="180"/>
      <c r="S880" s="180"/>
      <c r="T880" s="180"/>
      <c r="U880" s="180"/>
      <c r="V880" s="180"/>
      <c r="W880" s="180"/>
      <c r="X880" s="180"/>
      <c r="Y880" s="180">
        <v>1374</v>
      </c>
      <c r="Z880" s="180" t="s">
        <v>379</v>
      </c>
      <c r="AA880" s="180" t="s">
        <v>380</v>
      </c>
      <c r="AB880" s="180">
        <v>67582.539000000004</v>
      </c>
      <c r="AC880" s="180">
        <v>83802.353000000003</v>
      </c>
      <c r="AD880" s="180">
        <v>8.3299999999999999E-2</v>
      </c>
      <c r="AE880" s="180">
        <v>0</v>
      </c>
      <c r="AF880" s="180">
        <v>8.3299999999999999E-2</v>
      </c>
      <c r="AG880" s="180">
        <v>0</v>
      </c>
      <c r="AH880" s="180">
        <v>5631.88</v>
      </c>
      <c r="AI880" s="180">
        <v>6983.53</v>
      </c>
      <c r="AJ880" s="180">
        <v>0</v>
      </c>
      <c r="AK880" s="180">
        <v>0</v>
      </c>
      <c r="AL880" s="180">
        <v>0</v>
      </c>
      <c r="AM880">
        <v>1</v>
      </c>
    </row>
    <row r="881" spans="1:39" x14ac:dyDescent="0.25">
      <c r="A881" s="180" t="s">
        <v>1834</v>
      </c>
      <c r="B881" s="180">
        <v>1</v>
      </c>
      <c r="C881" s="181">
        <v>46266</v>
      </c>
      <c r="D881" s="180" t="s">
        <v>156</v>
      </c>
      <c r="E881" s="180">
        <v>16</v>
      </c>
      <c r="F881" s="180" t="s">
        <v>21</v>
      </c>
      <c r="G881" s="180" t="s">
        <v>655</v>
      </c>
      <c r="H881" s="180">
        <v>5108</v>
      </c>
      <c r="I881" s="180" t="s">
        <v>656</v>
      </c>
      <c r="J881" s="180">
        <v>1065</v>
      </c>
      <c r="K881" s="180" t="s">
        <v>497</v>
      </c>
      <c r="L881" s="180" t="s">
        <v>498</v>
      </c>
      <c r="M881" s="180"/>
      <c r="N881" s="180"/>
      <c r="O881" s="180"/>
      <c r="P881" s="180"/>
      <c r="Q881" s="180"/>
      <c r="R881" s="180"/>
      <c r="S881" s="180"/>
      <c r="T881" s="180"/>
      <c r="U881" s="180"/>
      <c r="V881" s="180"/>
      <c r="W881" s="180"/>
      <c r="X881" s="180"/>
      <c r="Y881" s="180">
        <v>1373</v>
      </c>
      <c r="Z881" s="180" t="s">
        <v>429</v>
      </c>
      <c r="AA881" s="180" t="s">
        <v>430</v>
      </c>
      <c r="AB881" s="180">
        <v>16831.814999999999</v>
      </c>
      <c r="AC881" s="180">
        <v>21359.575000000001</v>
      </c>
      <c r="AD881" s="180">
        <v>1</v>
      </c>
      <c r="AE881" s="180">
        <v>0</v>
      </c>
      <c r="AF881" s="180">
        <v>1</v>
      </c>
      <c r="AG881" s="180">
        <v>0</v>
      </c>
      <c r="AH881" s="180">
        <v>16831.82</v>
      </c>
      <c r="AI881" s="180">
        <v>21359.57</v>
      </c>
      <c r="AJ881" s="180">
        <v>0</v>
      </c>
      <c r="AK881" s="180">
        <v>0</v>
      </c>
      <c r="AL881" s="180">
        <v>0</v>
      </c>
      <c r="AM881">
        <v>1</v>
      </c>
    </row>
    <row r="882" spans="1:39" x14ac:dyDescent="0.25">
      <c r="A882" s="180" t="s">
        <v>1834</v>
      </c>
      <c r="B882" s="180">
        <v>1</v>
      </c>
      <c r="C882" s="181">
        <v>46266</v>
      </c>
      <c r="D882" s="180" t="s">
        <v>156</v>
      </c>
      <c r="E882" s="180">
        <v>16</v>
      </c>
      <c r="F882" s="180" t="s">
        <v>21</v>
      </c>
      <c r="G882" s="180" t="s">
        <v>1155</v>
      </c>
      <c r="H882" s="180">
        <v>5626</v>
      </c>
      <c r="I882" s="180" t="s">
        <v>1156</v>
      </c>
      <c r="J882" s="180">
        <v>1161</v>
      </c>
      <c r="K882" s="180" t="s">
        <v>1157</v>
      </c>
      <c r="L882" s="180" t="s">
        <v>1158</v>
      </c>
      <c r="M882" s="180"/>
      <c r="N882" s="180"/>
      <c r="O882" s="180"/>
      <c r="P882" s="180">
        <v>1073</v>
      </c>
      <c r="Q882" s="180" t="s">
        <v>1159</v>
      </c>
      <c r="R882" s="180" t="s">
        <v>1160</v>
      </c>
      <c r="S882" s="180"/>
      <c r="T882" s="180"/>
      <c r="U882" s="180"/>
      <c r="V882" s="180"/>
      <c r="W882" s="180"/>
      <c r="X882" s="180"/>
      <c r="Y882" s="180">
        <v>1370</v>
      </c>
      <c r="Z882" s="180" t="s">
        <v>443</v>
      </c>
      <c r="AA882" s="180" t="s">
        <v>444</v>
      </c>
      <c r="AB882" s="180">
        <v>13021.795</v>
      </c>
      <c r="AC882" s="180">
        <v>16008.303</v>
      </c>
      <c r="AD882" s="180">
        <v>3</v>
      </c>
      <c r="AE882" s="180">
        <v>0</v>
      </c>
      <c r="AF882" s="180">
        <v>3</v>
      </c>
      <c r="AG882" s="180">
        <v>0</v>
      </c>
      <c r="AH882" s="180">
        <v>39065.379999999997</v>
      </c>
      <c r="AI882" s="180">
        <v>48024.91</v>
      </c>
      <c r="AJ882" s="180">
        <v>0</v>
      </c>
      <c r="AK882" s="180">
        <v>0</v>
      </c>
      <c r="AL882" s="180">
        <v>0</v>
      </c>
      <c r="AM882">
        <v>1</v>
      </c>
    </row>
    <row r="883" spans="1:39" x14ac:dyDescent="0.25">
      <c r="A883" s="180" t="s">
        <v>1834</v>
      </c>
      <c r="B883" s="180">
        <v>1</v>
      </c>
      <c r="C883" s="181">
        <v>46266</v>
      </c>
      <c r="D883" s="180" t="s">
        <v>156</v>
      </c>
      <c r="E883" s="180">
        <v>16</v>
      </c>
      <c r="F883" s="180" t="s">
        <v>21</v>
      </c>
      <c r="G883" s="180" t="s">
        <v>1161</v>
      </c>
      <c r="H883" s="180">
        <v>5627</v>
      </c>
      <c r="I883" s="180" t="s">
        <v>1162</v>
      </c>
      <c r="J883" s="180">
        <v>1161</v>
      </c>
      <c r="K883" s="180" t="s">
        <v>1157</v>
      </c>
      <c r="L883" s="180" t="s">
        <v>1158</v>
      </c>
      <c r="M883" s="180"/>
      <c r="N883" s="180"/>
      <c r="O883" s="180"/>
      <c r="P883" s="180">
        <v>1073</v>
      </c>
      <c r="Q883" s="180" t="s">
        <v>1159</v>
      </c>
      <c r="R883" s="180" t="s">
        <v>1160</v>
      </c>
      <c r="S883" s="180"/>
      <c r="T883" s="180"/>
      <c r="U883" s="180"/>
      <c r="V883" s="180"/>
      <c r="W883" s="180"/>
      <c r="X883" s="180"/>
      <c r="Y883" s="180">
        <v>1370</v>
      </c>
      <c r="Z883" s="180" t="s">
        <v>443</v>
      </c>
      <c r="AA883" s="180" t="s">
        <v>444</v>
      </c>
      <c r="AB883" s="180">
        <v>12810.056</v>
      </c>
      <c r="AC883" s="180">
        <v>16255.962</v>
      </c>
      <c r="AD883" s="180">
        <v>1</v>
      </c>
      <c r="AE883" s="180">
        <v>0</v>
      </c>
      <c r="AF883" s="180">
        <v>1</v>
      </c>
      <c r="AG883" s="180">
        <v>0</v>
      </c>
      <c r="AH883" s="180">
        <v>12810.06</v>
      </c>
      <c r="AI883" s="180">
        <v>16255.96</v>
      </c>
      <c r="AJ883" s="180">
        <v>0</v>
      </c>
      <c r="AK883" s="180">
        <v>0</v>
      </c>
      <c r="AL883" s="180">
        <v>0</v>
      </c>
      <c r="AM883">
        <v>1</v>
      </c>
    </row>
    <row r="884" spans="1:39" x14ac:dyDescent="0.25">
      <c r="A884" s="180" t="s">
        <v>1834</v>
      </c>
      <c r="B884" s="180">
        <v>1</v>
      </c>
      <c r="C884" s="181">
        <v>46266</v>
      </c>
      <c r="D884" s="180" t="s">
        <v>156</v>
      </c>
      <c r="E884" s="180">
        <v>16</v>
      </c>
      <c r="F884" s="180" t="s">
        <v>21</v>
      </c>
      <c r="G884" s="180" t="s">
        <v>663</v>
      </c>
      <c r="H884" s="180">
        <v>5630</v>
      </c>
      <c r="I884" s="180" t="s">
        <v>664</v>
      </c>
      <c r="J884" s="180">
        <v>1449</v>
      </c>
      <c r="K884" s="180" t="s">
        <v>661</v>
      </c>
      <c r="L884" s="180" t="s">
        <v>662</v>
      </c>
      <c r="M884" s="180"/>
      <c r="N884" s="180"/>
      <c r="O884" s="180"/>
      <c r="P884" s="180"/>
      <c r="Q884" s="180"/>
      <c r="R884" s="180"/>
      <c r="S884" s="180"/>
      <c r="T884" s="180"/>
      <c r="U884" s="180"/>
      <c r="V884" s="180"/>
      <c r="W884" s="180"/>
      <c r="X884" s="180"/>
      <c r="Y884" s="180">
        <v>1370</v>
      </c>
      <c r="Z884" s="180" t="s">
        <v>443</v>
      </c>
      <c r="AA884" s="180" t="s">
        <v>444</v>
      </c>
      <c r="AB884" s="180">
        <v>7548.2430000000004</v>
      </c>
      <c r="AC884" s="180">
        <v>9391.9140000000007</v>
      </c>
      <c r="AD884" s="180">
        <v>20</v>
      </c>
      <c r="AE884" s="180">
        <v>0</v>
      </c>
      <c r="AF884" s="180">
        <v>20</v>
      </c>
      <c r="AG884" s="180">
        <v>0</v>
      </c>
      <c r="AH884" s="180">
        <v>150964.85999999999</v>
      </c>
      <c r="AI884" s="180">
        <v>187838.28</v>
      </c>
      <c r="AJ884" s="180">
        <v>1</v>
      </c>
      <c r="AK884" s="180">
        <v>20</v>
      </c>
      <c r="AL884" s="180">
        <v>0</v>
      </c>
      <c r="AM884">
        <v>1</v>
      </c>
    </row>
    <row r="885" spans="1:39" x14ac:dyDescent="0.25">
      <c r="A885" s="180" t="s">
        <v>1834</v>
      </c>
      <c r="B885" s="180">
        <v>1</v>
      </c>
      <c r="C885" s="181">
        <v>46266</v>
      </c>
      <c r="D885" s="180" t="s">
        <v>156</v>
      </c>
      <c r="E885" s="180">
        <v>16</v>
      </c>
      <c r="F885" s="180" t="s">
        <v>21</v>
      </c>
      <c r="G885" s="180" t="s">
        <v>711</v>
      </c>
      <c r="H885" s="180">
        <v>6183</v>
      </c>
      <c r="I885" s="180" t="s">
        <v>712</v>
      </c>
      <c r="J885" s="180">
        <v>1454</v>
      </c>
      <c r="K885" s="180" t="s">
        <v>703</v>
      </c>
      <c r="L885" s="180" t="s">
        <v>704</v>
      </c>
      <c r="M885" s="180"/>
      <c r="N885" s="180"/>
      <c r="O885" s="180"/>
      <c r="P885" s="180">
        <v>1075</v>
      </c>
      <c r="Q885" s="180" t="s">
        <v>705</v>
      </c>
      <c r="R885" s="180" t="s">
        <v>706</v>
      </c>
      <c r="S885" s="180"/>
      <c r="T885" s="180"/>
      <c r="U885" s="180"/>
      <c r="V885" s="180"/>
      <c r="W885" s="180"/>
      <c r="X885" s="180"/>
      <c r="Y885" s="180">
        <v>1370</v>
      </c>
      <c r="Z885" s="180" t="s">
        <v>443</v>
      </c>
      <c r="AA885" s="180" t="s">
        <v>444</v>
      </c>
      <c r="AB885" s="180">
        <v>10643.700999999999</v>
      </c>
      <c r="AC885" s="180">
        <v>13198.189</v>
      </c>
      <c r="AD885" s="180">
        <v>1</v>
      </c>
      <c r="AE885" s="180">
        <v>0</v>
      </c>
      <c r="AF885" s="180">
        <v>1</v>
      </c>
      <c r="AG885" s="180">
        <v>0</v>
      </c>
      <c r="AH885" s="180">
        <v>10643.7</v>
      </c>
      <c r="AI885" s="180">
        <v>13198.19</v>
      </c>
      <c r="AJ885" s="180">
        <v>0</v>
      </c>
      <c r="AK885" s="180">
        <v>0</v>
      </c>
      <c r="AL885" s="180">
        <v>0</v>
      </c>
      <c r="AM885">
        <v>1</v>
      </c>
    </row>
    <row r="886" spans="1:39" x14ac:dyDescent="0.25">
      <c r="A886" s="180" t="s">
        <v>1834</v>
      </c>
      <c r="B886" s="180">
        <v>1</v>
      </c>
      <c r="C886" s="181">
        <v>46266</v>
      </c>
      <c r="D886" s="180" t="s">
        <v>156</v>
      </c>
      <c r="E886" s="180">
        <v>16</v>
      </c>
      <c r="F886" s="180" t="s">
        <v>21</v>
      </c>
      <c r="G886" s="180" t="s">
        <v>723</v>
      </c>
      <c r="H886" s="180">
        <v>6189</v>
      </c>
      <c r="I886" s="180" t="s">
        <v>724</v>
      </c>
      <c r="J886" s="180">
        <v>1454</v>
      </c>
      <c r="K886" s="180" t="s">
        <v>703</v>
      </c>
      <c r="L886" s="180" t="s">
        <v>704</v>
      </c>
      <c r="M886" s="180"/>
      <c r="N886" s="180"/>
      <c r="O886" s="180"/>
      <c r="P886" s="180">
        <v>1074</v>
      </c>
      <c r="Q886" s="180" t="s">
        <v>717</v>
      </c>
      <c r="R886" s="180" t="s">
        <v>718</v>
      </c>
      <c r="S886" s="180"/>
      <c r="T886" s="180"/>
      <c r="U886" s="180"/>
      <c r="V886" s="180"/>
      <c r="W886" s="180"/>
      <c r="X886" s="180"/>
      <c r="Y886" s="180">
        <v>1370</v>
      </c>
      <c r="Z886" s="180" t="s">
        <v>443</v>
      </c>
      <c r="AA886" s="180" t="s">
        <v>444</v>
      </c>
      <c r="AB886" s="180">
        <v>7071.9939999999997</v>
      </c>
      <c r="AC886" s="180">
        <v>8769.2720000000008</v>
      </c>
      <c r="AD886" s="180">
        <v>1</v>
      </c>
      <c r="AE886" s="180">
        <v>0</v>
      </c>
      <c r="AF886" s="180">
        <v>1</v>
      </c>
      <c r="AG886" s="180">
        <v>0</v>
      </c>
      <c r="AH886" s="180">
        <v>7071.99</v>
      </c>
      <c r="AI886" s="180">
        <v>8769.27</v>
      </c>
      <c r="AJ886" s="180">
        <v>1</v>
      </c>
      <c r="AK886" s="180">
        <v>1</v>
      </c>
      <c r="AL886" s="180">
        <v>0</v>
      </c>
      <c r="AM886">
        <v>1</v>
      </c>
    </row>
    <row r="887" spans="1:39" x14ac:dyDescent="0.25">
      <c r="A887" s="180" t="s">
        <v>1834</v>
      </c>
      <c r="B887" s="180">
        <v>1</v>
      </c>
      <c r="C887" s="181">
        <v>46266</v>
      </c>
      <c r="D887" s="180" t="s">
        <v>156</v>
      </c>
      <c r="E887" s="180">
        <v>16</v>
      </c>
      <c r="F887" s="180" t="s">
        <v>21</v>
      </c>
      <c r="G887" s="180" t="s">
        <v>735</v>
      </c>
      <c r="H887" s="180">
        <v>6209</v>
      </c>
      <c r="I887" s="180" t="s">
        <v>736</v>
      </c>
      <c r="J887" s="180">
        <v>1454</v>
      </c>
      <c r="K887" s="180" t="s">
        <v>703</v>
      </c>
      <c r="L887" s="180" t="s">
        <v>704</v>
      </c>
      <c r="M887" s="180"/>
      <c r="N887" s="180"/>
      <c r="O887" s="180"/>
      <c r="P887" s="180">
        <v>1074</v>
      </c>
      <c r="Q887" s="180" t="s">
        <v>717</v>
      </c>
      <c r="R887" s="180" t="s">
        <v>718</v>
      </c>
      <c r="S887" s="180"/>
      <c r="T887" s="180"/>
      <c r="U887" s="180"/>
      <c r="V887" s="180"/>
      <c r="W887" s="180"/>
      <c r="X887" s="180"/>
      <c r="Y887" s="180">
        <v>1370</v>
      </c>
      <c r="Z887" s="180" t="s">
        <v>443</v>
      </c>
      <c r="AA887" s="180" t="s">
        <v>444</v>
      </c>
      <c r="AB887" s="180">
        <v>7071.9939999999997</v>
      </c>
      <c r="AC887" s="180">
        <v>8769.2720000000008</v>
      </c>
      <c r="AD887" s="180">
        <v>1</v>
      </c>
      <c r="AE887" s="180">
        <v>0</v>
      </c>
      <c r="AF887" s="180">
        <v>1</v>
      </c>
      <c r="AG887" s="180">
        <v>0</v>
      </c>
      <c r="AH887" s="180">
        <v>7071.99</v>
      </c>
      <c r="AI887" s="180">
        <v>8769.27</v>
      </c>
      <c r="AJ887" s="180">
        <v>0</v>
      </c>
      <c r="AK887" s="180">
        <v>0</v>
      </c>
      <c r="AL887" s="180">
        <v>0</v>
      </c>
      <c r="AM887">
        <v>1</v>
      </c>
    </row>
    <row r="888" spans="1:39" x14ac:dyDescent="0.25">
      <c r="A888" s="180" t="s">
        <v>1834</v>
      </c>
      <c r="B888" s="180">
        <v>1</v>
      </c>
      <c r="C888" s="181">
        <v>46266</v>
      </c>
      <c r="D888" s="180" t="s">
        <v>156</v>
      </c>
      <c r="E888" s="180">
        <v>16</v>
      </c>
      <c r="F888" s="180" t="s">
        <v>21</v>
      </c>
      <c r="G888" s="180" t="s">
        <v>741</v>
      </c>
      <c r="H888" s="180">
        <v>6238</v>
      </c>
      <c r="I888" s="180" t="s">
        <v>742</v>
      </c>
      <c r="J888" s="180">
        <v>1019</v>
      </c>
      <c r="K888" s="180" t="s">
        <v>269</v>
      </c>
      <c r="L888" s="180" t="s">
        <v>340</v>
      </c>
      <c r="M888" s="180"/>
      <c r="N888" s="180"/>
      <c r="O888" s="180"/>
      <c r="P888" s="180">
        <v>1021</v>
      </c>
      <c r="Q888" s="180" t="s">
        <v>743</v>
      </c>
      <c r="R888" s="180" t="s">
        <v>744</v>
      </c>
      <c r="S888" s="180"/>
      <c r="T888" s="180"/>
      <c r="U888" s="180"/>
      <c r="V888" s="180"/>
      <c r="W888" s="180"/>
      <c r="X888" s="180"/>
      <c r="Y888" s="180">
        <v>1376</v>
      </c>
      <c r="Z888" s="180" t="s">
        <v>363</v>
      </c>
      <c r="AA888" s="180" t="s">
        <v>364</v>
      </c>
      <c r="AB888" s="180">
        <v>0</v>
      </c>
      <c r="AC888" s="180">
        <v>0</v>
      </c>
      <c r="AD888" s="180">
        <v>0</v>
      </c>
      <c r="AE888" s="180">
        <v>0.5</v>
      </c>
      <c r="AF888" s="180">
        <v>0.5</v>
      </c>
      <c r="AG888" s="180">
        <v>0</v>
      </c>
      <c r="AH888" s="180">
        <v>0</v>
      </c>
      <c r="AI888" s="180">
        <v>0</v>
      </c>
      <c r="AJ888" s="180">
        <v>0</v>
      </c>
      <c r="AK888" s="180">
        <v>0</v>
      </c>
      <c r="AL888" s="180">
        <v>0</v>
      </c>
      <c r="AM888">
        <v>1</v>
      </c>
    </row>
    <row r="889" spans="1:39" x14ac:dyDescent="0.25">
      <c r="A889" s="180" t="s">
        <v>1834</v>
      </c>
      <c r="B889" s="180">
        <v>1</v>
      </c>
      <c r="C889" s="181">
        <v>46266</v>
      </c>
      <c r="D889" s="180" t="s">
        <v>156</v>
      </c>
      <c r="E889" s="180">
        <v>16</v>
      </c>
      <c r="F889" s="180" t="s">
        <v>21</v>
      </c>
      <c r="G889" s="180" t="s">
        <v>751</v>
      </c>
      <c r="H889" s="180">
        <v>6466</v>
      </c>
      <c r="I889" s="180" t="s">
        <v>752</v>
      </c>
      <c r="J889" s="180">
        <v>1414</v>
      </c>
      <c r="K889" s="180" t="s">
        <v>415</v>
      </c>
      <c r="L889" s="180" t="s">
        <v>416</v>
      </c>
      <c r="M889" s="180"/>
      <c r="N889" s="180"/>
      <c r="O889" s="180"/>
      <c r="P889" s="180">
        <v>1072</v>
      </c>
      <c r="Q889" s="180" t="s">
        <v>417</v>
      </c>
      <c r="R889" s="180" t="s">
        <v>418</v>
      </c>
      <c r="S889" s="180"/>
      <c r="T889" s="180"/>
      <c r="U889" s="180"/>
      <c r="V889" s="180"/>
      <c r="W889" s="180"/>
      <c r="X889" s="180"/>
      <c r="Y889" s="180">
        <v>1374</v>
      </c>
      <c r="Z889" s="180" t="s">
        <v>379</v>
      </c>
      <c r="AA889" s="180" t="s">
        <v>380</v>
      </c>
      <c r="AB889" s="180">
        <v>39273.093000000001</v>
      </c>
      <c r="AC889" s="180">
        <v>48698.642</v>
      </c>
      <c r="AD889" s="180">
        <v>0.16669999999999999</v>
      </c>
      <c r="AE889" s="180">
        <v>0</v>
      </c>
      <c r="AF889" s="180">
        <v>0.16669999999999999</v>
      </c>
      <c r="AG889" s="180">
        <v>0</v>
      </c>
      <c r="AH889" s="180">
        <v>6545.52</v>
      </c>
      <c r="AI889" s="180">
        <v>8116.44</v>
      </c>
      <c r="AJ889" s="180">
        <v>1</v>
      </c>
      <c r="AK889" s="180">
        <v>0.17</v>
      </c>
      <c r="AL889" s="180">
        <v>0</v>
      </c>
      <c r="AM889">
        <v>1</v>
      </c>
    </row>
    <row r="890" spans="1:39" x14ac:dyDescent="0.25">
      <c r="A890" s="180" t="s">
        <v>1834</v>
      </c>
      <c r="B890" s="180">
        <v>1</v>
      </c>
      <c r="C890" s="181">
        <v>46266</v>
      </c>
      <c r="D890" s="180" t="s">
        <v>156</v>
      </c>
      <c r="E890" s="180">
        <v>16</v>
      </c>
      <c r="F890" s="180" t="s">
        <v>21</v>
      </c>
      <c r="G890" s="180" t="s">
        <v>755</v>
      </c>
      <c r="H890" s="180">
        <v>6493</v>
      </c>
      <c r="I890" s="180" t="s">
        <v>756</v>
      </c>
      <c r="J890" s="180">
        <v>1413</v>
      </c>
      <c r="K890" s="180" t="s">
        <v>377</v>
      </c>
      <c r="L890" s="180" t="s">
        <v>378</v>
      </c>
      <c r="M890" s="180"/>
      <c r="N890" s="180"/>
      <c r="O890" s="180"/>
      <c r="P890" s="180">
        <v>1069</v>
      </c>
      <c r="Q890" s="180" t="s">
        <v>383</v>
      </c>
      <c r="R890" s="180" t="s">
        <v>384</v>
      </c>
      <c r="S890" s="180"/>
      <c r="T890" s="180"/>
      <c r="U890" s="180"/>
      <c r="V890" s="180"/>
      <c r="W890" s="180"/>
      <c r="X890" s="180"/>
      <c r="Y890" s="180">
        <v>1374</v>
      </c>
      <c r="Z890" s="180" t="s">
        <v>379</v>
      </c>
      <c r="AA890" s="180" t="s">
        <v>380</v>
      </c>
      <c r="AB890" s="180">
        <v>27878.741999999998</v>
      </c>
      <c r="AC890" s="180">
        <v>35108.633999999998</v>
      </c>
      <c r="AD890" s="180">
        <v>0.25</v>
      </c>
      <c r="AE890" s="180">
        <v>0</v>
      </c>
      <c r="AF890" s="180">
        <v>0.25</v>
      </c>
      <c r="AG890" s="180">
        <v>0</v>
      </c>
      <c r="AH890" s="180">
        <v>6969.69</v>
      </c>
      <c r="AI890" s="180">
        <v>8777.16</v>
      </c>
      <c r="AJ890" s="180">
        <v>0</v>
      </c>
      <c r="AK890" s="180">
        <v>0</v>
      </c>
      <c r="AL890" s="180">
        <v>0</v>
      </c>
      <c r="AM890">
        <v>1</v>
      </c>
    </row>
    <row r="891" spans="1:39" x14ac:dyDescent="0.25">
      <c r="A891" s="180" t="s">
        <v>1834</v>
      </c>
      <c r="B891" s="180">
        <v>1</v>
      </c>
      <c r="C891" s="181">
        <v>46266</v>
      </c>
      <c r="D891" s="180" t="s">
        <v>156</v>
      </c>
      <c r="E891" s="180">
        <v>16</v>
      </c>
      <c r="F891" s="180" t="s">
        <v>21</v>
      </c>
      <c r="G891" s="180" t="s">
        <v>757</v>
      </c>
      <c r="H891" s="180">
        <v>6494</v>
      </c>
      <c r="I891" s="180" t="s">
        <v>758</v>
      </c>
      <c r="J891" s="180">
        <v>1413</v>
      </c>
      <c r="K891" s="180" t="s">
        <v>377</v>
      </c>
      <c r="L891" s="180" t="s">
        <v>378</v>
      </c>
      <c r="M891" s="180"/>
      <c r="N891" s="180"/>
      <c r="O891" s="180"/>
      <c r="P891" s="180">
        <v>1069</v>
      </c>
      <c r="Q891" s="180" t="s">
        <v>383</v>
      </c>
      <c r="R891" s="180" t="s">
        <v>384</v>
      </c>
      <c r="S891" s="180"/>
      <c r="T891" s="180"/>
      <c r="U891" s="180"/>
      <c r="V891" s="180"/>
      <c r="W891" s="180"/>
      <c r="X891" s="180"/>
      <c r="Y891" s="180">
        <v>1374</v>
      </c>
      <c r="Z891" s="180" t="s">
        <v>379</v>
      </c>
      <c r="AA891" s="180" t="s">
        <v>380</v>
      </c>
      <c r="AB891" s="180">
        <v>27878.741999999998</v>
      </c>
      <c r="AC891" s="180">
        <v>35378.127999999997</v>
      </c>
      <c r="AD891" s="180">
        <v>0.16669999999999999</v>
      </c>
      <c r="AE891" s="180">
        <v>0</v>
      </c>
      <c r="AF891" s="180">
        <v>0.16669999999999999</v>
      </c>
      <c r="AG891" s="180">
        <v>0</v>
      </c>
      <c r="AH891" s="180">
        <v>4646.46</v>
      </c>
      <c r="AI891" s="180">
        <v>5896.35</v>
      </c>
      <c r="AJ891" s="180">
        <v>0</v>
      </c>
      <c r="AK891" s="180">
        <v>0</v>
      </c>
      <c r="AL891" s="180">
        <v>0</v>
      </c>
      <c r="AM891">
        <v>1</v>
      </c>
    </row>
    <row r="892" spans="1:39" x14ac:dyDescent="0.25">
      <c r="A892" s="180" t="s">
        <v>1834</v>
      </c>
      <c r="B892" s="180">
        <v>1</v>
      </c>
      <c r="C892" s="181">
        <v>46266</v>
      </c>
      <c r="D892" s="180" t="s">
        <v>156</v>
      </c>
      <c r="E892" s="180">
        <v>16</v>
      </c>
      <c r="F892" s="180" t="s">
        <v>21</v>
      </c>
      <c r="G892" s="180" t="s">
        <v>759</v>
      </c>
      <c r="H892" s="180">
        <v>6501</v>
      </c>
      <c r="I892" s="180" t="s">
        <v>760</v>
      </c>
      <c r="J892" s="180">
        <v>1413</v>
      </c>
      <c r="K892" s="180" t="s">
        <v>377</v>
      </c>
      <c r="L892" s="180" t="s">
        <v>378</v>
      </c>
      <c r="M892" s="180"/>
      <c r="N892" s="180"/>
      <c r="O892" s="180"/>
      <c r="P892" s="180">
        <v>1069</v>
      </c>
      <c r="Q892" s="180" t="s">
        <v>383</v>
      </c>
      <c r="R892" s="180" t="s">
        <v>384</v>
      </c>
      <c r="S892" s="180"/>
      <c r="T892" s="180"/>
      <c r="U892" s="180"/>
      <c r="V892" s="180"/>
      <c r="W892" s="180"/>
      <c r="X892" s="180"/>
      <c r="Y892" s="180">
        <v>1374</v>
      </c>
      <c r="Z892" s="180" t="s">
        <v>379</v>
      </c>
      <c r="AA892" s="180" t="s">
        <v>380</v>
      </c>
      <c r="AB892" s="180">
        <v>27878.741999999998</v>
      </c>
      <c r="AC892" s="180">
        <v>35108.633999999998</v>
      </c>
      <c r="AD892" s="180">
        <v>0.25</v>
      </c>
      <c r="AE892" s="180">
        <v>0</v>
      </c>
      <c r="AF892" s="180">
        <v>0.25</v>
      </c>
      <c r="AG892" s="180">
        <v>0</v>
      </c>
      <c r="AH892" s="180">
        <v>6969.69</v>
      </c>
      <c r="AI892" s="180">
        <v>8777.16</v>
      </c>
      <c r="AJ892" s="180">
        <v>0</v>
      </c>
      <c r="AK892" s="180">
        <v>0</v>
      </c>
      <c r="AL892" s="180">
        <v>0</v>
      </c>
      <c r="AM892">
        <v>1</v>
      </c>
    </row>
    <row r="893" spans="1:39" x14ac:dyDescent="0.25">
      <c r="A893" s="180" t="s">
        <v>1834</v>
      </c>
      <c r="B893" s="180">
        <v>1</v>
      </c>
      <c r="C893" s="181">
        <v>46266</v>
      </c>
      <c r="D893" s="180" t="s">
        <v>156</v>
      </c>
      <c r="E893" s="180">
        <v>16</v>
      </c>
      <c r="F893" s="180" t="s">
        <v>21</v>
      </c>
      <c r="G893" s="180" t="s">
        <v>1169</v>
      </c>
      <c r="H893" s="180">
        <v>6508</v>
      </c>
      <c r="I893" s="180" t="s">
        <v>1170</v>
      </c>
      <c r="J893" s="180">
        <v>1414</v>
      </c>
      <c r="K893" s="180" t="s">
        <v>415</v>
      </c>
      <c r="L893" s="180" t="s">
        <v>416</v>
      </c>
      <c r="M893" s="180"/>
      <c r="N893" s="180"/>
      <c r="O893" s="180"/>
      <c r="P893" s="180">
        <v>1072</v>
      </c>
      <c r="Q893" s="180" t="s">
        <v>417</v>
      </c>
      <c r="R893" s="180" t="s">
        <v>418</v>
      </c>
      <c r="S893" s="180"/>
      <c r="T893" s="180"/>
      <c r="U893" s="180"/>
      <c r="V893" s="180"/>
      <c r="W893" s="180"/>
      <c r="X893" s="180"/>
      <c r="Y893" s="180">
        <v>1374</v>
      </c>
      <c r="Z893" s="180" t="s">
        <v>379</v>
      </c>
      <c r="AA893" s="180" t="s">
        <v>380</v>
      </c>
      <c r="AB893" s="180">
        <v>40235.319000000003</v>
      </c>
      <c r="AC893" s="180">
        <v>51058.625</v>
      </c>
      <c r="AD893" s="180">
        <v>0.16669999999999999</v>
      </c>
      <c r="AE893" s="180">
        <v>0</v>
      </c>
      <c r="AF893" s="180">
        <v>0.16669999999999999</v>
      </c>
      <c r="AG893" s="180">
        <v>0</v>
      </c>
      <c r="AH893" s="180">
        <v>6705.89</v>
      </c>
      <c r="AI893" s="180">
        <v>8509.77</v>
      </c>
      <c r="AJ893" s="180">
        <v>0</v>
      </c>
      <c r="AK893" s="180">
        <v>0</v>
      </c>
      <c r="AL893" s="180">
        <v>0</v>
      </c>
      <c r="AM893">
        <v>1</v>
      </c>
    </row>
    <row r="894" spans="1:39" x14ac:dyDescent="0.25">
      <c r="A894" s="180" t="s">
        <v>1834</v>
      </c>
      <c r="B894" s="180">
        <v>1</v>
      </c>
      <c r="C894" s="181">
        <v>46266</v>
      </c>
      <c r="D894" s="180" t="s">
        <v>156</v>
      </c>
      <c r="E894" s="180">
        <v>16</v>
      </c>
      <c r="F894" s="180" t="s">
        <v>21</v>
      </c>
      <c r="G894" s="180" t="s">
        <v>761</v>
      </c>
      <c r="H894" s="180">
        <v>6655</v>
      </c>
      <c r="I894" s="180" t="s">
        <v>762</v>
      </c>
      <c r="J894" s="180">
        <v>1414</v>
      </c>
      <c r="K894" s="180" t="s">
        <v>415</v>
      </c>
      <c r="L894" s="180" t="s">
        <v>416</v>
      </c>
      <c r="M894" s="180"/>
      <c r="N894" s="180"/>
      <c r="O894" s="180"/>
      <c r="P894" s="180">
        <v>1072</v>
      </c>
      <c r="Q894" s="180" t="s">
        <v>417</v>
      </c>
      <c r="R894" s="180" t="s">
        <v>418</v>
      </c>
      <c r="S894" s="180"/>
      <c r="T894" s="180"/>
      <c r="U894" s="180"/>
      <c r="V894" s="180"/>
      <c r="W894" s="180"/>
      <c r="X894" s="180"/>
      <c r="Y894" s="180">
        <v>1374</v>
      </c>
      <c r="Z894" s="180" t="s">
        <v>379</v>
      </c>
      <c r="AA894" s="180" t="s">
        <v>380</v>
      </c>
      <c r="AB894" s="180">
        <v>30749.975999999999</v>
      </c>
      <c r="AC894" s="180">
        <v>38129.976000000002</v>
      </c>
      <c r="AD894" s="180">
        <v>0.16669999999999999</v>
      </c>
      <c r="AE894" s="180">
        <v>0</v>
      </c>
      <c r="AF894" s="180">
        <v>0.16669999999999999</v>
      </c>
      <c r="AG894" s="180">
        <v>0</v>
      </c>
      <c r="AH894" s="180">
        <v>5125</v>
      </c>
      <c r="AI894" s="180">
        <v>6355</v>
      </c>
      <c r="AJ894" s="180">
        <v>0</v>
      </c>
      <c r="AK894" s="180">
        <v>0</v>
      </c>
      <c r="AL894" s="180">
        <v>0</v>
      </c>
      <c r="AM894">
        <v>1</v>
      </c>
    </row>
    <row r="895" spans="1:39" x14ac:dyDescent="0.25">
      <c r="A895" s="180" t="s">
        <v>1834</v>
      </c>
      <c r="B895" s="180">
        <v>1</v>
      </c>
      <c r="C895" s="181">
        <v>46266</v>
      </c>
      <c r="D895" s="180" t="s">
        <v>156</v>
      </c>
      <c r="E895" s="180">
        <v>16</v>
      </c>
      <c r="F895" s="180" t="s">
        <v>21</v>
      </c>
      <c r="G895" s="180" t="s">
        <v>1766</v>
      </c>
      <c r="H895" s="180">
        <v>7061</v>
      </c>
      <c r="I895" s="180" t="s">
        <v>1767</v>
      </c>
      <c r="J895" s="180">
        <v>1187</v>
      </c>
      <c r="K895" s="180" t="s">
        <v>1696</v>
      </c>
      <c r="L895" s="180" t="s">
        <v>1697</v>
      </c>
      <c r="M895" s="180"/>
      <c r="N895" s="180"/>
      <c r="O895" s="180"/>
      <c r="P895" s="180"/>
      <c r="Q895" s="180"/>
      <c r="R895" s="180"/>
      <c r="S895" s="180"/>
      <c r="T895" s="180"/>
      <c r="U895" s="180"/>
      <c r="V895" s="180"/>
      <c r="W895" s="180"/>
      <c r="X895" s="180"/>
      <c r="Y895" s="180">
        <v>1374</v>
      </c>
      <c r="Z895" s="180" t="s">
        <v>379</v>
      </c>
      <c r="AA895" s="180" t="s">
        <v>380</v>
      </c>
      <c r="AB895" s="180">
        <v>67582.539000000004</v>
      </c>
      <c r="AC895" s="180">
        <v>83802.353000000003</v>
      </c>
      <c r="AD895" s="180">
        <v>8.3299999999999999E-2</v>
      </c>
      <c r="AE895" s="180">
        <v>0</v>
      </c>
      <c r="AF895" s="180">
        <v>8.3299999999999999E-2</v>
      </c>
      <c r="AG895" s="180">
        <v>0</v>
      </c>
      <c r="AH895" s="180">
        <v>5631.88</v>
      </c>
      <c r="AI895" s="180">
        <v>6983.53</v>
      </c>
      <c r="AJ895" s="180">
        <v>0</v>
      </c>
      <c r="AK895" s="180">
        <v>0</v>
      </c>
      <c r="AL895" s="180">
        <v>0</v>
      </c>
      <c r="AM895">
        <v>1</v>
      </c>
    </row>
    <row r="896" spans="1:39" x14ac:dyDescent="0.25">
      <c r="A896" s="180" t="s">
        <v>1834</v>
      </c>
      <c r="B896" s="180">
        <v>1</v>
      </c>
      <c r="C896" s="181">
        <v>46266</v>
      </c>
      <c r="D896" s="180" t="s">
        <v>156</v>
      </c>
      <c r="E896" s="180">
        <v>16</v>
      </c>
      <c r="F896" s="180" t="s">
        <v>21</v>
      </c>
      <c r="G896" s="180" t="s">
        <v>1694</v>
      </c>
      <c r="H896" s="180">
        <v>7071</v>
      </c>
      <c r="I896" s="180" t="s">
        <v>1695</v>
      </c>
      <c r="J896" s="180">
        <v>1187</v>
      </c>
      <c r="K896" s="180" t="s">
        <v>1696</v>
      </c>
      <c r="L896" s="180" t="s">
        <v>1697</v>
      </c>
      <c r="M896" s="180"/>
      <c r="N896" s="180"/>
      <c r="O896" s="180"/>
      <c r="P896" s="180"/>
      <c r="Q896" s="180"/>
      <c r="R896" s="180"/>
      <c r="S896" s="180"/>
      <c r="T896" s="180"/>
      <c r="U896" s="180"/>
      <c r="V896" s="180"/>
      <c r="W896" s="180"/>
      <c r="X896" s="180"/>
      <c r="Y896" s="180">
        <v>1374</v>
      </c>
      <c r="Z896" s="180" t="s">
        <v>379</v>
      </c>
      <c r="AA896" s="180" t="s">
        <v>380</v>
      </c>
      <c r="AB896" s="180">
        <v>67582.539000000004</v>
      </c>
      <c r="AC896" s="180">
        <v>83802.353000000003</v>
      </c>
      <c r="AD896" s="180">
        <v>0.16669999999999999</v>
      </c>
      <c r="AE896" s="180">
        <v>0</v>
      </c>
      <c r="AF896" s="180">
        <v>0.16669999999999999</v>
      </c>
      <c r="AG896" s="180">
        <v>0</v>
      </c>
      <c r="AH896" s="180">
        <v>11263.76</v>
      </c>
      <c r="AI896" s="180">
        <v>13967.06</v>
      </c>
      <c r="AJ896" s="180">
        <v>0</v>
      </c>
      <c r="AK896" s="180">
        <v>0</v>
      </c>
      <c r="AL896" s="180">
        <v>0</v>
      </c>
      <c r="AM896">
        <v>1</v>
      </c>
    </row>
    <row r="897" spans="1:39" x14ac:dyDescent="0.25">
      <c r="A897" s="180" t="s">
        <v>1834</v>
      </c>
      <c r="B897" s="180">
        <v>1</v>
      </c>
      <c r="C897" s="181">
        <v>46266</v>
      </c>
      <c r="D897" s="180" t="s">
        <v>156</v>
      </c>
      <c r="E897" s="180">
        <v>16</v>
      </c>
      <c r="F897" s="180" t="s">
        <v>21</v>
      </c>
      <c r="G897" s="180" t="s">
        <v>1780</v>
      </c>
      <c r="H897" s="180">
        <v>7261</v>
      </c>
      <c r="I897" s="180" t="s">
        <v>1781</v>
      </c>
      <c r="J897" s="180">
        <v>1187</v>
      </c>
      <c r="K897" s="180" t="s">
        <v>1696</v>
      </c>
      <c r="L897" s="180" t="s">
        <v>1697</v>
      </c>
      <c r="M897" s="180"/>
      <c r="N897" s="180"/>
      <c r="O897" s="180"/>
      <c r="P897" s="180"/>
      <c r="Q897" s="180"/>
      <c r="R897" s="180"/>
      <c r="S897" s="180"/>
      <c r="T897" s="180"/>
      <c r="U897" s="180"/>
      <c r="V897" s="180"/>
      <c r="W897" s="180"/>
      <c r="X897" s="180"/>
      <c r="Y897" s="180">
        <v>1374</v>
      </c>
      <c r="Z897" s="180" t="s">
        <v>379</v>
      </c>
      <c r="AA897" s="180" t="s">
        <v>380</v>
      </c>
      <c r="AB897" s="180">
        <v>67582.539000000004</v>
      </c>
      <c r="AC897" s="180">
        <v>83802.353000000003</v>
      </c>
      <c r="AD897" s="180">
        <v>8.3299999999999999E-2</v>
      </c>
      <c r="AE897" s="180">
        <v>0</v>
      </c>
      <c r="AF897" s="180">
        <v>8.3299999999999999E-2</v>
      </c>
      <c r="AG897" s="180">
        <v>0</v>
      </c>
      <c r="AH897" s="180">
        <v>5631.88</v>
      </c>
      <c r="AI897" s="180">
        <v>6983.53</v>
      </c>
      <c r="AJ897" s="180">
        <v>0</v>
      </c>
      <c r="AK897" s="180">
        <v>0</v>
      </c>
      <c r="AL897" s="180">
        <v>0</v>
      </c>
      <c r="AM897">
        <v>1</v>
      </c>
    </row>
    <row r="898" spans="1:39" x14ac:dyDescent="0.25">
      <c r="A898" s="180" t="s">
        <v>1834</v>
      </c>
      <c r="B898" s="180">
        <v>1</v>
      </c>
      <c r="C898" s="181">
        <v>46266</v>
      </c>
      <c r="D898" s="180" t="s">
        <v>156</v>
      </c>
      <c r="E898" s="180">
        <v>16</v>
      </c>
      <c r="F898" s="180" t="s">
        <v>21</v>
      </c>
      <c r="G898" s="180" t="s">
        <v>1275</v>
      </c>
      <c r="H898" s="180">
        <v>8129</v>
      </c>
      <c r="I898" s="180" t="s">
        <v>1276</v>
      </c>
      <c r="J898" s="180">
        <v>1006</v>
      </c>
      <c r="K898" s="180" t="s">
        <v>393</v>
      </c>
      <c r="L898" s="180" t="s">
        <v>394</v>
      </c>
      <c r="M898" s="180"/>
      <c r="N898" s="180"/>
      <c r="O898" s="180"/>
      <c r="P898" s="180">
        <v>1005</v>
      </c>
      <c r="Q898" s="180" t="s">
        <v>625</v>
      </c>
      <c r="R898" s="180" t="s">
        <v>626</v>
      </c>
      <c r="S898" s="180"/>
      <c r="T898" s="180"/>
      <c r="U898" s="180"/>
      <c r="V898" s="180"/>
      <c r="W898" s="180"/>
      <c r="X898" s="180"/>
      <c r="Y898" s="180">
        <v>1369</v>
      </c>
      <c r="Z898" s="180" t="s">
        <v>397</v>
      </c>
      <c r="AA898" s="180" t="s">
        <v>398</v>
      </c>
      <c r="AB898" s="180">
        <v>29213.207999999999</v>
      </c>
      <c r="AC898" s="180">
        <v>37071.561000000002</v>
      </c>
      <c r="AD898" s="180">
        <v>1</v>
      </c>
      <c r="AE898" s="180">
        <v>0</v>
      </c>
      <c r="AF898" s="180">
        <v>1</v>
      </c>
      <c r="AG898" s="180">
        <v>0</v>
      </c>
      <c r="AH898" s="180">
        <v>29213.21</v>
      </c>
      <c r="AI898" s="180">
        <v>37071.56</v>
      </c>
      <c r="AJ898" s="180">
        <v>0</v>
      </c>
      <c r="AK898" s="180">
        <v>0</v>
      </c>
      <c r="AL898" s="180">
        <v>0</v>
      </c>
      <c r="AM898">
        <v>1</v>
      </c>
    </row>
    <row r="899" spans="1:39" x14ac:dyDescent="0.25">
      <c r="A899" s="180" t="s">
        <v>1834</v>
      </c>
      <c r="B899" s="180">
        <v>1</v>
      </c>
      <c r="C899" s="181">
        <v>46266</v>
      </c>
      <c r="D899" s="180" t="s">
        <v>156</v>
      </c>
      <c r="E899" s="180">
        <v>16</v>
      </c>
      <c r="F899" s="180" t="s">
        <v>21</v>
      </c>
      <c r="G899" s="180" t="s">
        <v>835</v>
      </c>
      <c r="H899" s="180">
        <v>8130</v>
      </c>
      <c r="I899" s="180" t="s">
        <v>836</v>
      </c>
      <c r="J899" s="180">
        <v>1006</v>
      </c>
      <c r="K899" s="180" t="s">
        <v>393</v>
      </c>
      <c r="L899" s="180" t="s">
        <v>394</v>
      </c>
      <c r="M899" s="180"/>
      <c r="N899" s="180"/>
      <c r="O899" s="180"/>
      <c r="P899" s="180">
        <v>1005</v>
      </c>
      <c r="Q899" s="180" t="s">
        <v>625</v>
      </c>
      <c r="R899" s="180" t="s">
        <v>626</v>
      </c>
      <c r="S899" s="180"/>
      <c r="T899" s="180"/>
      <c r="U899" s="180"/>
      <c r="V899" s="180"/>
      <c r="W899" s="180"/>
      <c r="X899" s="180"/>
      <c r="Y899" s="180">
        <v>1369</v>
      </c>
      <c r="Z899" s="180" t="s">
        <v>397</v>
      </c>
      <c r="AA899" s="180" t="s">
        <v>398</v>
      </c>
      <c r="AB899" s="180">
        <v>13208.811</v>
      </c>
      <c r="AC899" s="180">
        <v>16761.981</v>
      </c>
      <c r="AD899" s="180">
        <v>1</v>
      </c>
      <c r="AE899" s="180">
        <v>0</v>
      </c>
      <c r="AF899" s="180">
        <v>1</v>
      </c>
      <c r="AG899" s="180">
        <v>0</v>
      </c>
      <c r="AH899" s="180">
        <v>13208.81</v>
      </c>
      <c r="AI899" s="180">
        <v>16761.98</v>
      </c>
      <c r="AJ899" s="180">
        <v>0</v>
      </c>
      <c r="AK899" s="180">
        <v>0</v>
      </c>
      <c r="AL899" s="180">
        <v>0</v>
      </c>
      <c r="AM899">
        <v>1</v>
      </c>
    </row>
    <row r="900" spans="1:39" x14ac:dyDescent="0.25">
      <c r="A900" s="180" t="s">
        <v>1834</v>
      </c>
      <c r="B900" s="180">
        <v>1</v>
      </c>
      <c r="C900" s="181">
        <v>46266</v>
      </c>
      <c r="D900" s="180" t="s">
        <v>156</v>
      </c>
      <c r="E900" s="180">
        <v>16</v>
      </c>
      <c r="F900" s="180" t="s">
        <v>21</v>
      </c>
      <c r="G900" s="180" t="s">
        <v>863</v>
      </c>
      <c r="H900" s="180">
        <v>8388</v>
      </c>
      <c r="I900" s="180" t="s">
        <v>864</v>
      </c>
      <c r="J900" s="180">
        <v>1272</v>
      </c>
      <c r="K900" s="180" t="s">
        <v>865</v>
      </c>
      <c r="L900" s="180" t="s">
        <v>866</v>
      </c>
      <c r="M900" s="180"/>
      <c r="N900" s="180"/>
      <c r="O900" s="180"/>
      <c r="P900" s="180">
        <v>1088</v>
      </c>
      <c r="Q900" s="180" t="s">
        <v>861</v>
      </c>
      <c r="R900" s="180" t="s">
        <v>862</v>
      </c>
      <c r="S900" s="180"/>
      <c r="T900" s="180"/>
      <c r="U900" s="180"/>
      <c r="V900" s="180"/>
      <c r="W900" s="180"/>
      <c r="X900" s="180"/>
      <c r="Y900" s="180">
        <v>1373</v>
      </c>
      <c r="Z900" s="180" t="s">
        <v>429</v>
      </c>
      <c r="AA900" s="180" t="s">
        <v>430</v>
      </c>
      <c r="AB900" s="180">
        <v>51746.04</v>
      </c>
      <c r="AC900" s="180">
        <v>64165.09</v>
      </c>
      <c r="AD900" s="180">
        <v>0.16669999999999999</v>
      </c>
      <c r="AE900" s="180">
        <v>0</v>
      </c>
      <c r="AF900" s="180">
        <v>0.16669999999999999</v>
      </c>
      <c r="AG900" s="180">
        <v>0</v>
      </c>
      <c r="AH900" s="180">
        <v>8624.34</v>
      </c>
      <c r="AI900" s="180">
        <v>10694.18</v>
      </c>
      <c r="AJ900" s="180">
        <v>1</v>
      </c>
      <c r="AK900" s="180">
        <v>0.17</v>
      </c>
      <c r="AL900" s="180">
        <v>0</v>
      </c>
      <c r="AM900">
        <v>1</v>
      </c>
    </row>
    <row r="901" spans="1:39" x14ac:dyDescent="0.25">
      <c r="A901" s="180" t="s">
        <v>1834</v>
      </c>
      <c r="B901" s="180">
        <v>1</v>
      </c>
      <c r="C901" s="181">
        <v>46266</v>
      </c>
      <c r="D901" s="180" t="s">
        <v>156</v>
      </c>
      <c r="E901" s="180">
        <v>16</v>
      </c>
      <c r="F901" s="180" t="s">
        <v>21</v>
      </c>
      <c r="G901" s="180" t="s">
        <v>869</v>
      </c>
      <c r="H901" s="180">
        <v>8406</v>
      </c>
      <c r="I901" s="180" t="s">
        <v>870</v>
      </c>
      <c r="J901" s="180">
        <v>1006</v>
      </c>
      <c r="K901" s="180" t="s">
        <v>393</v>
      </c>
      <c r="L901" s="180" t="s">
        <v>394</v>
      </c>
      <c r="M901" s="180"/>
      <c r="N901" s="180"/>
      <c r="O901" s="180"/>
      <c r="P901" s="180">
        <v>1004</v>
      </c>
      <c r="Q901" s="180" t="s">
        <v>395</v>
      </c>
      <c r="R901" s="180" t="s">
        <v>396</v>
      </c>
      <c r="S901" s="180"/>
      <c r="T901" s="180"/>
      <c r="U901" s="180"/>
      <c r="V901" s="180"/>
      <c r="W901" s="180"/>
      <c r="X901" s="180"/>
      <c r="Y901" s="180">
        <v>1369</v>
      </c>
      <c r="Z901" s="180" t="s">
        <v>397</v>
      </c>
      <c r="AA901" s="180" t="s">
        <v>398</v>
      </c>
      <c r="AB901" s="180">
        <v>6844.4939999999997</v>
      </c>
      <c r="AC901" s="180">
        <v>8487.1710000000003</v>
      </c>
      <c r="AD901" s="180">
        <v>1</v>
      </c>
      <c r="AE901" s="180">
        <v>0</v>
      </c>
      <c r="AF901" s="180">
        <v>1</v>
      </c>
      <c r="AG901" s="180">
        <v>0</v>
      </c>
      <c r="AH901" s="180">
        <v>6844.49</v>
      </c>
      <c r="AI901" s="180">
        <v>8487.17</v>
      </c>
      <c r="AJ901" s="180">
        <v>1</v>
      </c>
      <c r="AK901" s="180">
        <v>1</v>
      </c>
      <c r="AL901" s="180">
        <v>0</v>
      </c>
      <c r="AM901">
        <v>1</v>
      </c>
    </row>
    <row r="902" spans="1:39" x14ac:dyDescent="0.25">
      <c r="A902" s="180" t="s">
        <v>1834</v>
      </c>
      <c r="B902" s="180">
        <v>1</v>
      </c>
      <c r="C902" s="181">
        <v>46266</v>
      </c>
      <c r="D902" s="180" t="s">
        <v>156</v>
      </c>
      <c r="E902" s="180">
        <v>16</v>
      </c>
      <c r="F902" s="180" t="s">
        <v>21</v>
      </c>
      <c r="G902" s="180" t="s">
        <v>1065</v>
      </c>
      <c r="H902" s="180">
        <v>8407</v>
      </c>
      <c r="I902" s="180" t="s">
        <v>1066</v>
      </c>
      <c r="J902" s="180">
        <v>1006</v>
      </c>
      <c r="K902" s="180" t="s">
        <v>393</v>
      </c>
      <c r="L902" s="180" t="s">
        <v>394</v>
      </c>
      <c r="M902" s="180"/>
      <c r="N902" s="180"/>
      <c r="O902" s="180"/>
      <c r="P902" s="180">
        <v>1004</v>
      </c>
      <c r="Q902" s="180" t="s">
        <v>395</v>
      </c>
      <c r="R902" s="180" t="s">
        <v>396</v>
      </c>
      <c r="S902" s="180"/>
      <c r="T902" s="180"/>
      <c r="U902" s="180"/>
      <c r="V902" s="180"/>
      <c r="W902" s="180"/>
      <c r="X902" s="180"/>
      <c r="Y902" s="180">
        <v>1369</v>
      </c>
      <c r="Z902" s="180" t="s">
        <v>397</v>
      </c>
      <c r="AA902" s="180" t="s">
        <v>398</v>
      </c>
      <c r="AB902" s="180">
        <v>9937.6810000000005</v>
      </c>
      <c r="AC902" s="180">
        <v>12322.724</v>
      </c>
      <c r="AD902" s="180">
        <v>2</v>
      </c>
      <c r="AE902" s="180">
        <v>0</v>
      </c>
      <c r="AF902" s="180">
        <v>2</v>
      </c>
      <c r="AG902" s="180">
        <v>0</v>
      </c>
      <c r="AH902" s="180">
        <v>19875.36</v>
      </c>
      <c r="AI902" s="180">
        <v>24645.45</v>
      </c>
      <c r="AJ902" s="180">
        <v>1</v>
      </c>
      <c r="AK902" s="180">
        <v>2</v>
      </c>
      <c r="AL902" s="180">
        <v>0</v>
      </c>
      <c r="AM902">
        <v>1</v>
      </c>
    </row>
    <row r="903" spans="1:39" x14ac:dyDescent="0.25">
      <c r="A903" s="180" t="s">
        <v>1834</v>
      </c>
      <c r="B903" s="180">
        <v>1</v>
      </c>
      <c r="C903" s="181">
        <v>46266</v>
      </c>
      <c r="D903" s="180" t="s">
        <v>156</v>
      </c>
      <c r="E903" s="180">
        <v>16</v>
      </c>
      <c r="F903" s="180" t="s">
        <v>21</v>
      </c>
      <c r="G903" s="180" t="s">
        <v>877</v>
      </c>
      <c r="H903" s="180">
        <v>8491</v>
      </c>
      <c r="I903" s="180" t="s">
        <v>878</v>
      </c>
      <c r="J903" s="180">
        <v>1430</v>
      </c>
      <c r="K903" s="180" t="s">
        <v>463</v>
      </c>
      <c r="L903" s="180" t="s">
        <v>464</v>
      </c>
      <c r="M903" s="180"/>
      <c r="N903" s="180"/>
      <c r="O903" s="180"/>
      <c r="P903" s="180"/>
      <c r="Q903" s="180"/>
      <c r="R903" s="180"/>
      <c r="S903" s="180"/>
      <c r="T903" s="180"/>
      <c r="U903" s="180"/>
      <c r="V903" s="180"/>
      <c r="W903" s="180"/>
      <c r="X903" s="180"/>
      <c r="Y903" s="180">
        <v>1374</v>
      </c>
      <c r="Z903" s="180" t="s">
        <v>379</v>
      </c>
      <c r="AA903" s="180" t="s">
        <v>380</v>
      </c>
      <c r="AB903" s="180">
        <v>77315.62</v>
      </c>
      <c r="AC903" s="180">
        <v>95871.364000000001</v>
      </c>
      <c r="AD903" s="180">
        <v>0.15</v>
      </c>
      <c r="AE903" s="180">
        <v>0</v>
      </c>
      <c r="AF903" s="180">
        <v>0.15</v>
      </c>
      <c r="AG903" s="180">
        <v>0</v>
      </c>
      <c r="AH903" s="180">
        <v>11597.34</v>
      </c>
      <c r="AI903" s="180">
        <v>14380.7</v>
      </c>
      <c r="AJ903" s="180">
        <v>1</v>
      </c>
      <c r="AK903" s="180">
        <v>0.15</v>
      </c>
      <c r="AL903" s="180">
        <v>0</v>
      </c>
      <c r="AM903">
        <v>1</v>
      </c>
    </row>
    <row r="904" spans="1:39" x14ac:dyDescent="0.25">
      <c r="A904" s="180" t="s">
        <v>1834</v>
      </c>
      <c r="B904" s="180">
        <v>1</v>
      </c>
      <c r="C904" s="181">
        <v>46266</v>
      </c>
      <c r="D904" s="180" t="s">
        <v>156</v>
      </c>
      <c r="E904" s="180">
        <v>16</v>
      </c>
      <c r="F904" s="180" t="s">
        <v>21</v>
      </c>
      <c r="G904" s="180" t="s">
        <v>1217</v>
      </c>
      <c r="H904" s="180">
        <v>8495</v>
      </c>
      <c r="I904" s="180" t="s">
        <v>1218</v>
      </c>
      <c r="J904" s="180">
        <v>1397</v>
      </c>
      <c r="K904" s="180" t="s">
        <v>881</v>
      </c>
      <c r="L904" s="180" t="s">
        <v>882</v>
      </c>
      <c r="M904" s="180"/>
      <c r="N904" s="180"/>
      <c r="O904" s="180"/>
      <c r="P904" s="180"/>
      <c r="Q904" s="180"/>
      <c r="R904" s="180"/>
      <c r="S904" s="180"/>
      <c r="T904" s="180"/>
      <c r="U904" s="180"/>
      <c r="V904" s="180"/>
      <c r="W904" s="180"/>
      <c r="X904" s="180"/>
      <c r="Y904" s="180">
        <v>1369</v>
      </c>
      <c r="Z904" s="180" t="s">
        <v>397</v>
      </c>
      <c r="AA904" s="180" t="s">
        <v>398</v>
      </c>
      <c r="AB904" s="180">
        <v>5375.6369999999997</v>
      </c>
      <c r="AC904" s="180">
        <v>6665.7889999999998</v>
      </c>
      <c r="AD904" s="180">
        <v>2</v>
      </c>
      <c r="AE904" s="180">
        <v>0</v>
      </c>
      <c r="AF904" s="180">
        <v>2</v>
      </c>
      <c r="AG904" s="180">
        <v>0</v>
      </c>
      <c r="AH904" s="180">
        <v>10751.27</v>
      </c>
      <c r="AI904" s="180">
        <v>13331.58</v>
      </c>
      <c r="AJ904" s="180">
        <v>1</v>
      </c>
      <c r="AK904" s="180">
        <v>2</v>
      </c>
      <c r="AL904" s="180">
        <v>0</v>
      </c>
      <c r="AM904">
        <v>1</v>
      </c>
    </row>
    <row r="905" spans="1:39" x14ac:dyDescent="0.25">
      <c r="A905" s="180" t="s">
        <v>1834</v>
      </c>
      <c r="B905" s="180">
        <v>1</v>
      </c>
      <c r="C905" s="181">
        <v>46266</v>
      </c>
      <c r="D905" s="180" t="s">
        <v>156</v>
      </c>
      <c r="E905" s="180">
        <v>16</v>
      </c>
      <c r="F905" s="180" t="s">
        <v>21</v>
      </c>
      <c r="G905" s="180" t="s">
        <v>893</v>
      </c>
      <c r="H905" s="180">
        <v>10278</v>
      </c>
      <c r="I905" s="180" t="s">
        <v>894</v>
      </c>
      <c r="J905" s="180"/>
      <c r="K905" s="180"/>
      <c r="L905" s="180"/>
      <c r="M905" s="180"/>
      <c r="N905" s="180"/>
      <c r="O905" s="180"/>
      <c r="P905" s="180">
        <v>1005</v>
      </c>
      <c r="Q905" s="180" t="s">
        <v>625</v>
      </c>
      <c r="R905" s="180" t="s">
        <v>626</v>
      </c>
      <c r="S905" s="180"/>
      <c r="T905" s="180"/>
      <c r="U905" s="180"/>
      <c r="V905" s="180"/>
      <c r="W905" s="180"/>
      <c r="X905" s="180"/>
      <c r="Y905" s="180">
        <v>1369</v>
      </c>
      <c r="Z905" s="180" t="s">
        <v>397</v>
      </c>
      <c r="AA905" s="180" t="s">
        <v>398</v>
      </c>
      <c r="AB905" s="180">
        <v>12275.298000000001</v>
      </c>
      <c r="AC905" s="180">
        <v>15577.352999999999</v>
      </c>
      <c r="AD905" s="180">
        <v>4</v>
      </c>
      <c r="AE905" s="180">
        <v>0</v>
      </c>
      <c r="AF905" s="180">
        <v>4</v>
      </c>
      <c r="AG905" s="180">
        <v>0</v>
      </c>
      <c r="AH905" s="180">
        <v>49101.19</v>
      </c>
      <c r="AI905" s="180">
        <v>62309.41</v>
      </c>
      <c r="AJ905" s="180">
        <v>0</v>
      </c>
      <c r="AK905" s="180">
        <v>0</v>
      </c>
      <c r="AL905" s="180">
        <v>0</v>
      </c>
      <c r="AM905">
        <v>1</v>
      </c>
    </row>
    <row r="906" spans="1:39" x14ac:dyDescent="0.25">
      <c r="A906" s="180" t="s">
        <v>1834</v>
      </c>
      <c r="B906" s="180">
        <v>1</v>
      </c>
      <c r="C906" s="181">
        <v>46266</v>
      </c>
      <c r="D906" s="180" t="s">
        <v>156</v>
      </c>
      <c r="E906" s="180">
        <v>16</v>
      </c>
      <c r="F906" s="180" t="s">
        <v>21</v>
      </c>
      <c r="G906" s="180" t="s">
        <v>1227</v>
      </c>
      <c r="H906" s="180">
        <v>10423</v>
      </c>
      <c r="I906" s="180" t="s">
        <v>1228</v>
      </c>
      <c r="J906" s="180">
        <v>1018</v>
      </c>
      <c r="K906" s="180" t="s">
        <v>435</v>
      </c>
      <c r="L906" s="180" t="s">
        <v>436</v>
      </c>
      <c r="M906" s="180"/>
      <c r="N906" s="180"/>
      <c r="O906" s="180"/>
      <c r="P906" s="180">
        <v>1250</v>
      </c>
      <c r="Q906" s="180" t="s">
        <v>907</v>
      </c>
      <c r="R906" s="180" t="s">
        <v>908</v>
      </c>
      <c r="S906" s="180"/>
      <c r="T906" s="180"/>
      <c r="U906" s="180"/>
      <c r="V906" s="180"/>
      <c r="W906" s="180"/>
      <c r="X906" s="180"/>
      <c r="Y906" s="180">
        <v>1376</v>
      </c>
      <c r="Z906" s="180" t="s">
        <v>363</v>
      </c>
      <c r="AA906" s="180" t="s">
        <v>364</v>
      </c>
      <c r="AB906" s="180">
        <v>47953.440000000002</v>
      </c>
      <c r="AC906" s="180">
        <v>52988.550999999999</v>
      </c>
      <c r="AD906" s="180">
        <v>-0.25</v>
      </c>
      <c r="AE906" s="180">
        <v>0</v>
      </c>
      <c r="AF906" s="180">
        <v>-0.25</v>
      </c>
      <c r="AG906" s="180">
        <v>0</v>
      </c>
      <c r="AH906" s="180">
        <v>-11988.36</v>
      </c>
      <c r="AI906" s="180">
        <v>-13247.14</v>
      </c>
      <c r="AJ906" s="180">
        <v>1</v>
      </c>
      <c r="AK906" s="180">
        <v>-0.25</v>
      </c>
      <c r="AL906" s="180">
        <v>0</v>
      </c>
      <c r="AM906">
        <v>1</v>
      </c>
    </row>
    <row r="907" spans="1:39" x14ac:dyDescent="0.25">
      <c r="A907" s="180" t="s">
        <v>1834</v>
      </c>
      <c r="B907" s="180">
        <v>1</v>
      </c>
      <c r="C907" s="181">
        <v>46266</v>
      </c>
      <c r="D907" s="180" t="s">
        <v>156</v>
      </c>
      <c r="E907" s="180">
        <v>16</v>
      </c>
      <c r="F907" s="180" t="s">
        <v>21</v>
      </c>
      <c r="G907" s="180" t="s">
        <v>1806</v>
      </c>
      <c r="H907" s="180">
        <v>10709</v>
      </c>
      <c r="I907" s="180" t="s">
        <v>1807</v>
      </c>
      <c r="J907" s="180"/>
      <c r="K907" s="180"/>
      <c r="L907" s="180"/>
      <c r="M907" s="180"/>
      <c r="N907" s="180"/>
      <c r="O907" s="180"/>
      <c r="P907" s="180"/>
      <c r="Q907" s="180"/>
      <c r="R907" s="180"/>
      <c r="S907" s="180"/>
      <c r="T907" s="180"/>
      <c r="U907" s="180"/>
      <c r="V907" s="180"/>
      <c r="W907" s="180"/>
      <c r="X907" s="180"/>
      <c r="Y907" s="180">
        <v>1373</v>
      </c>
      <c r="Z907" s="180" t="s">
        <v>429</v>
      </c>
      <c r="AA907" s="180" t="s">
        <v>430</v>
      </c>
      <c r="AB907" s="180">
        <v>13099.222</v>
      </c>
      <c r="AC907" s="180">
        <v>16622.913</v>
      </c>
      <c r="AD907" s="180">
        <v>6</v>
      </c>
      <c r="AE907" s="180">
        <v>0</v>
      </c>
      <c r="AF907" s="180">
        <v>6</v>
      </c>
      <c r="AG907" s="180">
        <v>0</v>
      </c>
      <c r="AH907" s="180">
        <v>78595.33</v>
      </c>
      <c r="AI907" s="180">
        <v>99737.48</v>
      </c>
      <c r="AJ907" s="180">
        <v>0</v>
      </c>
      <c r="AK907" s="180">
        <v>0</v>
      </c>
      <c r="AL907" s="180">
        <v>0</v>
      </c>
      <c r="AM907">
        <v>1</v>
      </c>
    </row>
    <row r="908" spans="1:39" x14ac:dyDescent="0.25">
      <c r="A908" s="180" t="s">
        <v>1834</v>
      </c>
      <c r="B908" s="180">
        <v>1</v>
      </c>
      <c r="C908" s="181">
        <v>46266</v>
      </c>
      <c r="D908" s="180" t="s">
        <v>156</v>
      </c>
      <c r="E908" s="180">
        <v>16</v>
      </c>
      <c r="F908" s="180" t="s">
        <v>21</v>
      </c>
      <c r="G908" s="180" t="s">
        <v>1808</v>
      </c>
      <c r="H908" s="180">
        <v>10711</v>
      </c>
      <c r="I908" s="180" t="s">
        <v>1809</v>
      </c>
      <c r="J908" s="180"/>
      <c r="K908" s="180"/>
      <c r="L908" s="180"/>
      <c r="M908" s="180"/>
      <c r="N908" s="180"/>
      <c r="O908" s="180"/>
      <c r="P908" s="180"/>
      <c r="Q908" s="180"/>
      <c r="R908" s="180"/>
      <c r="S908" s="180"/>
      <c r="T908" s="180"/>
      <c r="U908" s="180"/>
      <c r="V908" s="180"/>
      <c r="W908" s="180"/>
      <c r="X908" s="180"/>
      <c r="Y908" s="180">
        <v>1373</v>
      </c>
      <c r="Z908" s="180" t="s">
        <v>429</v>
      </c>
      <c r="AA908" s="180" t="s">
        <v>430</v>
      </c>
      <c r="AB908" s="180">
        <v>13099.222</v>
      </c>
      <c r="AC908" s="180">
        <v>16622.913</v>
      </c>
      <c r="AD908" s="180">
        <v>6</v>
      </c>
      <c r="AE908" s="180">
        <v>0</v>
      </c>
      <c r="AF908" s="180">
        <v>6</v>
      </c>
      <c r="AG908" s="180">
        <v>0</v>
      </c>
      <c r="AH908" s="180">
        <v>78595.33</v>
      </c>
      <c r="AI908" s="180">
        <v>99737.48</v>
      </c>
      <c r="AJ908" s="180">
        <v>0</v>
      </c>
      <c r="AK908" s="180">
        <v>0</v>
      </c>
      <c r="AL908" s="180">
        <v>0</v>
      </c>
      <c r="AM908">
        <v>1</v>
      </c>
    </row>
    <row r="909" spans="1:39" x14ac:dyDescent="0.25">
      <c r="A909" s="180" t="s">
        <v>1834</v>
      </c>
      <c r="B909" s="180">
        <v>1</v>
      </c>
      <c r="C909" s="181">
        <v>46266</v>
      </c>
      <c r="D909" s="180" t="s">
        <v>156</v>
      </c>
      <c r="E909" s="180">
        <v>16</v>
      </c>
      <c r="F909" s="180" t="s">
        <v>21</v>
      </c>
      <c r="G909" s="180" t="s">
        <v>933</v>
      </c>
      <c r="H909" s="180">
        <v>10739</v>
      </c>
      <c r="I909" s="180" t="s">
        <v>934</v>
      </c>
      <c r="J909" s="180">
        <v>1433</v>
      </c>
      <c r="K909" s="180" t="s">
        <v>935</v>
      </c>
      <c r="L909" s="180" t="s">
        <v>936</v>
      </c>
      <c r="M909" s="180"/>
      <c r="N909" s="180"/>
      <c r="O909" s="180"/>
      <c r="P909" s="180"/>
      <c r="Q909" s="180"/>
      <c r="R909" s="180"/>
      <c r="S909" s="180"/>
      <c r="T909" s="180"/>
      <c r="U909" s="180"/>
      <c r="V909" s="180"/>
      <c r="W909" s="180"/>
      <c r="X909" s="180"/>
      <c r="Y909" s="180">
        <v>1374</v>
      </c>
      <c r="Z909" s="180" t="s">
        <v>379</v>
      </c>
      <c r="AA909" s="180" t="s">
        <v>380</v>
      </c>
      <c r="AB909" s="180">
        <v>0</v>
      </c>
      <c r="AC909" s="180">
        <v>0</v>
      </c>
      <c r="AD909" s="180">
        <v>0</v>
      </c>
      <c r="AE909" s="180">
        <v>0.1111</v>
      </c>
      <c r="AF909" s="180">
        <v>0.1111</v>
      </c>
      <c r="AG909" s="180">
        <v>0</v>
      </c>
      <c r="AH909" s="180">
        <v>0</v>
      </c>
      <c r="AI909" s="180">
        <v>0</v>
      </c>
      <c r="AJ909" s="180">
        <v>0</v>
      </c>
      <c r="AK909" s="180">
        <v>0</v>
      </c>
      <c r="AL909" s="180">
        <v>0</v>
      </c>
      <c r="AM909">
        <v>1</v>
      </c>
    </row>
    <row r="910" spans="1:39" x14ac:dyDescent="0.25">
      <c r="A910" s="180" t="s">
        <v>1834</v>
      </c>
      <c r="B910" s="180">
        <v>1</v>
      </c>
      <c r="C910" s="181">
        <v>46266</v>
      </c>
      <c r="D910" s="180" t="s">
        <v>156</v>
      </c>
      <c r="E910" s="180">
        <v>16</v>
      </c>
      <c r="F910" s="180" t="s">
        <v>21</v>
      </c>
      <c r="G910" s="180" t="s">
        <v>945</v>
      </c>
      <c r="H910" s="180">
        <v>10866</v>
      </c>
      <c r="I910" s="180" t="s">
        <v>946</v>
      </c>
      <c r="J910" s="180"/>
      <c r="K910" s="180"/>
      <c r="L910" s="180"/>
      <c r="M910" s="180"/>
      <c r="N910" s="180"/>
      <c r="O910" s="180"/>
      <c r="P910" s="180"/>
      <c r="Q910" s="180"/>
      <c r="R910" s="180"/>
      <c r="S910" s="180"/>
      <c r="T910" s="180"/>
      <c r="U910" s="180"/>
      <c r="V910" s="180"/>
      <c r="W910" s="180"/>
      <c r="X910" s="180"/>
      <c r="Y910" s="180">
        <v>1373</v>
      </c>
      <c r="Z910" s="180" t="s">
        <v>429</v>
      </c>
      <c r="AA910" s="180" t="s">
        <v>430</v>
      </c>
      <c r="AB910" s="180">
        <v>29254.17</v>
      </c>
      <c r="AC910" s="180">
        <v>37123.540999999997</v>
      </c>
      <c r="AD910" s="180">
        <v>1</v>
      </c>
      <c r="AE910" s="180">
        <v>0</v>
      </c>
      <c r="AF910" s="180">
        <v>1</v>
      </c>
      <c r="AG910" s="180">
        <v>0</v>
      </c>
      <c r="AH910" s="180">
        <v>29254.17</v>
      </c>
      <c r="AI910" s="180">
        <v>37123.54</v>
      </c>
      <c r="AJ910" s="180">
        <v>0</v>
      </c>
      <c r="AK910" s="180">
        <v>0</v>
      </c>
      <c r="AL910" s="180">
        <v>0</v>
      </c>
      <c r="AM910">
        <v>1</v>
      </c>
    </row>
    <row r="911" spans="1:39" x14ac:dyDescent="0.25">
      <c r="A911" s="180" t="s">
        <v>1834</v>
      </c>
      <c r="B911" s="180">
        <v>1</v>
      </c>
      <c r="C911" s="181">
        <v>46266</v>
      </c>
      <c r="D911" s="180" t="s">
        <v>156</v>
      </c>
      <c r="E911" s="180">
        <v>16</v>
      </c>
      <c r="F911" s="180" t="s">
        <v>21</v>
      </c>
      <c r="G911" s="180" t="s">
        <v>947</v>
      </c>
      <c r="H911" s="180">
        <v>10985</v>
      </c>
      <c r="I911" s="180" t="s">
        <v>948</v>
      </c>
      <c r="J911" s="180"/>
      <c r="K911" s="180"/>
      <c r="L911" s="180"/>
      <c r="M911" s="180"/>
      <c r="N911" s="180"/>
      <c r="O911" s="180"/>
      <c r="P911" s="180">
        <v>1004</v>
      </c>
      <c r="Q911" s="180" t="s">
        <v>395</v>
      </c>
      <c r="R911" s="180" t="s">
        <v>396</v>
      </c>
      <c r="S911" s="180"/>
      <c r="T911" s="180"/>
      <c r="U911" s="180"/>
      <c r="V911" s="180"/>
      <c r="W911" s="180"/>
      <c r="X911" s="180"/>
      <c r="Y911" s="180">
        <v>1369</v>
      </c>
      <c r="Z911" s="180" t="s">
        <v>397</v>
      </c>
      <c r="AA911" s="180" t="s">
        <v>398</v>
      </c>
      <c r="AB911" s="180">
        <v>6359.3119999999999</v>
      </c>
      <c r="AC911" s="180">
        <v>8069.9669999999996</v>
      </c>
      <c r="AD911" s="180">
        <v>1</v>
      </c>
      <c r="AE911" s="180">
        <v>0</v>
      </c>
      <c r="AF911" s="180">
        <v>1</v>
      </c>
      <c r="AG911" s="180">
        <v>0</v>
      </c>
      <c r="AH911" s="180">
        <v>6359.31</v>
      </c>
      <c r="AI911" s="180">
        <v>8069.97</v>
      </c>
      <c r="AJ911" s="180">
        <v>0</v>
      </c>
      <c r="AK911" s="180">
        <v>0</v>
      </c>
      <c r="AL911" s="180">
        <v>0</v>
      </c>
      <c r="AM911">
        <v>1</v>
      </c>
    </row>
    <row r="912" spans="1:39" x14ac:dyDescent="0.25">
      <c r="A912" s="180" t="s">
        <v>1834</v>
      </c>
      <c r="B912" s="180">
        <v>1</v>
      </c>
      <c r="C912" s="181">
        <v>46266</v>
      </c>
      <c r="D912" s="180" t="s">
        <v>156</v>
      </c>
      <c r="E912" s="180">
        <v>16</v>
      </c>
      <c r="F912" s="180" t="s">
        <v>21</v>
      </c>
      <c r="G912" s="180" t="s">
        <v>957</v>
      </c>
      <c r="H912" s="180">
        <v>11078</v>
      </c>
      <c r="I912" s="180" t="s">
        <v>958</v>
      </c>
      <c r="J912" s="180">
        <v>1018</v>
      </c>
      <c r="K912" s="180" t="s">
        <v>435</v>
      </c>
      <c r="L912" s="180" t="s">
        <v>436</v>
      </c>
      <c r="M912" s="180"/>
      <c r="N912" s="180"/>
      <c r="O912" s="180"/>
      <c r="P912" s="180"/>
      <c r="Q912" s="180"/>
      <c r="R912" s="180"/>
      <c r="S912" s="180"/>
      <c r="T912" s="180"/>
      <c r="U912" s="180"/>
      <c r="V912" s="180"/>
      <c r="W912" s="180"/>
      <c r="X912" s="180"/>
      <c r="Y912" s="180">
        <v>1402</v>
      </c>
      <c r="Z912" s="180" t="s">
        <v>343</v>
      </c>
      <c r="AA912" s="180" t="s">
        <v>344</v>
      </c>
      <c r="AB912" s="180">
        <v>182012.052</v>
      </c>
      <c r="AC912" s="180">
        <v>225512.93</v>
      </c>
      <c r="AD912" s="180">
        <v>5.5599999999999997E-2</v>
      </c>
      <c r="AE912" s="180">
        <v>0</v>
      </c>
      <c r="AF912" s="180">
        <v>5.5599999999999997E-2</v>
      </c>
      <c r="AG912" s="180">
        <v>0</v>
      </c>
      <c r="AH912" s="180">
        <v>10111.780000000001</v>
      </c>
      <c r="AI912" s="180">
        <v>12528.5</v>
      </c>
      <c r="AJ912" s="180">
        <v>1</v>
      </c>
      <c r="AK912" s="180">
        <v>0.06</v>
      </c>
      <c r="AL912" s="180">
        <v>0</v>
      </c>
      <c r="AM912">
        <v>1</v>
      </c>
    </row>
    <row r="913" spans="1:39" x14ac:dyDescent="0.25">
      <c r="A913" s="180" t="s">
        <v>1834</v>
      </c>
      <c r="B913" s="180">
        <v>1</v>
      </c>
      <c r="C913" s="181">
        <v>46266</v>
      </c>
      <c r="D913" s="180" t="s">
        <v>156</v>
      </c>
      <c r="E913" s="180">
        <v>16</v>
      </c>
      <c r="F913" s="180" t="s">
        <v>21</v>
      </c>
      <c r="G913" s="180" t="s">
        <v>959</v>
      </c>
      <c r="H913" s="180">
        <v>11079</v>
      </c>
      <c r="I913" s="180" t="s">
        <v>960</v>
      </c>
      <c r="J913" s="180">
        <v>1018</v>
      </c>
      <c r="K913" s="180" t="s">
        <v>435</v>
      </c>
      <c r="L913" s="180" t="s">
        <v>436</v>
      </c>
      <c r="M913" s="180"/>
      <c r="N913" s="180"/>
      <c r="O913" s="180"/>
      <c r="P913" s="180"/>
      <c r="Q913" s="180"/>
      <c r="R913" s="180"/>
      <c r="S913" s="180"/>
      <c r="T913" s="180"/>
      <c r="U913" s="180"/>
      <c r="V913" s="180"/>
      <c r="W913" s="180"/>
      <c r="X913" s="180"/>
      <c r="Y913" s="180">
        <v>1402</v>
      </c>
      <c r="Z913" s="180" t="s">
        <v>343</v>
      </c>
      <c r="AA913" s="180" t="s">
        <v>344</v>
      </c>
      <c r="AB913" s="180">
        <v>182012.052</v>
      </c>
      <c r="AC913" s="180">
        <v>225330.91699999999</v>
      </c>
      <c r="AD913" s="180">
        <v>5.5599999999999997E-2</v>
      </c>
      <c r="AE913" s="180">
        <v>0</v>
      </c>
      <c r="AF913" s="180">
        <v>5.5599999999999997E-2</v>
      </c>
      <c r="AG913" s="180">
        <v>0</v>
      </c>
      <c r="AH913" s="180">
        <v>10111.780000000001</v>
      </c>
      <c r="AI913" s="180">
        <v>12518.38</v>
      </c>
      <c r="AJ913" s="180">
        <v>0</v>
      </c>
      <c r="AK913" s="180">
        <v>0</v>
      </c>
      <c r="AL913" s="180">
        <v>0</v>
      </c>
      <c r="AM913">
        <v>1</v>
      </c>
    </row>
    <row r="914" spans="1:39" x14ac:dyDescent="0.25">
      <c r="A914" s="180" t="s">
        <v>1834</v>
      </c>
      <c r="B914" s="180">
        <v>1</v>
      </c>
      <c r="C914" s="181">
        <v>46266</v>
      </c>
      <c r="D914" s="180" t="s">
        <v>156</v>
      </c>
      <c r="E914" s="180">
        <v>16</v>
      </c>
      <c r="F914" s="180" t="s">
        <v>21</v>
      </c>
      <c r="G914" s="180" t="s">
        <v>1085</v>
      </c>
      <c r="H914" s="180">
        <v>11134</v>
      </c>
      <c r="I914" s="180" t="s">
        <v>1086</v>
      </c>
      <c r="J914" s="180">
        <v>1413</v>
      </c>
      <c r="K914" s="180" t="s">
        <v>377</v>
      </c>
      <c r="L914" s="180" t="s">
        <v>378</v>
      </c>
      <c r="M914" s="180"/>
      <c r="N914" s="180"/>
      <c r="O914" s="180"/>
      <c r="P914" s="180"/>
      <c r="Q914" s="180"/>
      <c r="R914" s="180"/>
      <c r="S914" s="180"/>
      <c r="T914" s="180"/>
      <c r="U914" s="180"/>
      <c r="V914" s="180"/>
      <c r="W914" s="180"/>
      <c r="X914" s="180"/>
      <c r="Y914" s="180">
        <v>1374</v>
      </c>
      <c r="Z914" s="180" t="s">
        <v>379</v>
      </c>
      <c r="AA914" s="180" t="s">
        <v>380</v>
      </c>
      <c r="AB914" s="180">
        <v>30174.637999999999</v>
      </c>
      <c r="AC914" s="180">
        <v>38291.622000000003</v>
      </c>
      <c r="AD914" s="180">
        <v>0.16669999999999999</v>
      </c>
      <c r="AE914" s="180">
        <v>0</v>
      </c>
      <c r="AF914" s="180">
        <v>0.16669999999999999</v>
      </c>
      <c r="AG914" s="180">
        <v>0</v>
      </c>
      <c r="AH914" s="180">
        <v>5029.1099999999997</v>
      </c>
      <c r="AI914" s="180">
        <v>6381.94</v>
      </c>
      <c r="AJ914" s="180">
        <v>0</v>
      </c>
      <c r="AK914" s="180">
        <v>0</v>
      </c>
      <c r="AL914" s="180">
        <v>0</v>
      </c>
      <c r="AM914">
        <v>1</v>
      </c>
    </row>
    <row r="915" spans="1:39" x14ac:dyDescent="0.25">
      <c r="A915" s="180" t="s">
        <v>1834</v>
      </c>
      <c r="B915" s="180">
        <v>1</v>
      </c>
      <c r="C915" s="181">
        <v>46266</v>
      </c>
      <c r="D915" s="180" t="s">
        <v>156</v>
      </c>
      <c r="E915" s="180">
        <v>16</v>
      </c>
      <c r="F915" s="180" t="s">
        <v>21</v>
      </c>
      <c r="G915" s="180" t="s">
        <v>1732</v>
      </c>
      <c r="H915" s="180">
        <v>11135</v>
      </c>
      <c r="I915" s="180" t="s">
        <v>1733</v>
      </c>
      <c r="J915" s="180">
        <v>1413</v>
      </c>
      <c r="K915" s="180" t="s">
        <v>377</v>
      </c>
      <c r="L915" s="180" t="s">
        <v>378</v>
      </c>
      <c r="M915" s="180"/>
      <c r="N915" s="180"/>
      <c r="O915" s="180"/>
      <c r="P915" s="180"/>
      <c r="Q915" s="180"/>
      <c r="R915" s="180"/>
      <c r="S915" s="180"/>
      <c r="T915" s="180"/>
      <c r="U915" s="180"/>
      <c r="V915" s="180"/>
      <c r="W915" s="180"/>
      <c r="X915" s="180"/>
      <c r="Y915" s="180">
        <v>1374</v>
      </c>
      <c r="Z915" s="180" t="s">
        <v>379</v>
      </c>
      <c r="AA915" s="180" t="s">
        <v>380</v>
      </c>
      <c r="AB915" s="180">
        <v>30174.637999999999</v>
      </c>
      <c r="AC915" s="180">
        <v>38291.622000000003</v>
      </c>
      <c r="AD915" s="180">
        <v>0.16669999999999999</v>
      </c>
      <c r="AE915" s="180">
        <v>0</v>
      </c>
      <c r="AF915" s="180">
        <v>0.16669999999999999</v>
      </c>
      <c r="AG915" s="180">
        <v>0</v>
      </c>
      <c r="AH915" s="180">
        <v>5029.1099999999997</v>
      </c>
      <c r="AI915" s="180">
        <v>6381.94</v>
      </c>
      <c r="AJ915" s="180">
        <v>0</v>
      </c>
      <c r="AK915" s="180">
        <v>0</v>
      </c>
      <c r="AL915" s="180">
        <v>0</v>
      </c>
      <c r="AM915">
        <v>1</v>
      </c>
    </row>
    <row r="916" spans="1:39" x14ac:dyDescent="0.25">
      <c r="A916" s="180" t="s">
        <v>1834</v>
      </c>
      <c r="B916" s="180">
        <v>1</v>
      </c>
      <c r="C916" s="181">
        <v>46266</v>
      </c>
      <c r="D916" s="180" t="s">
        <v>157</v>
      </c>
      <c r="E916" s="180">
        <v>18</v>
      </c>
      <c r="F916" s="180" t="s">
        <v>11</v>
      </c>
      <c r="G916" s="180" t="s">
        <v>349</v>
      </c>
      <c r="H916" s="180">
        <v>5</v>
      </c>
      <c r="I916" s="180" t="s">
        <v>350</v>
      </c>
      <c r="J916" s="180">
        <v>1019</v>
      </c>
      <c r="K916" s="180" t="s">
        <v>269</v>
      </c>
      <c r="L916" s="180" t="s">
        <v>340</v>
      </c>
      <c r="M916" s="180"/>
      <c r="N916" s="180"/>
      <c r="O916" s="180"/>
      <c r="P916" s="180">
        <v>1020</v>
      </c>
      <c r="Q916" s="180" t="s">
        <v>341</v>
      </c>
      <c r="R916" s="180" t="s">
        <v>342</v>
      </c>
      <c r="S916" s="180"/>
      <c r="T916" s="180"/>
      <c r="U916" s="180"/>
      <c r="V916" s="180"/>
      <c r="W916" s="180"/>
      <c r="X916" s="180"/>
      <c r="Y916" s="180">
        <v>1402</v>
      </c>
      <c r="Z916" s="180" t="s">
        <v>343</v>
      </c>
      <c r="AA916" s="180" t="s">
        <v>344</v>
      </c>
      <c r="AB916" s="180">
        <v>188346.23999999999</v>
      </c>
      <c r="AC916" s="180">
        <v>233360.99100000001</v>
      </c>
      <c r="AD916" s="180">
        <v>4.1700000000000001E-2</v>
      </c>
      <c r="AE916" s="180">
        <v>0</v>
      </c>
      <c r="AF916" s="180">
        <v>4.1700000000000001E-2</v>
      </c>
      <c r="AG916" s="180">
        <v>0</v>
      </c>
      <c r="AH916" s="180">
        <v>7847.76</v>
      </c>
      <c r="AI916" s="180">
        <v>9723.3700000000008</v>
      </c>
      <c r="AJ916" s="180">
        <v>1</v>
      </c>
      <c r="AK916" s="180">
        <v>0.04</v>
      </c>
      <c r="AL916" s="180">
        <v>0</v>
      </c>
      <c r="AM916">
        <v>1</v>
      </c>
    </row>
    <row r="917" spans="1:39" x14ac:dyDescent="0.25">
      <c r="A917" s="180" t="s">
        <v>1834</v>
      </c>
      <c r="B917" s="180">
        <v>1</v>
      </c>
      <c r="C917" s="181">
        <v>46266</v>
      </c>
      <c r="D917" s="180" t="s">
        <v>157</v>
      </c>
      <c r="E917" s="180">
        <v>18</v>
      </c>
      <c r="F917" s="180" t="s">
        <v>11</v>
      </c>
      <c r="G917" s="180" t="s">
        <v>359</v>
      </c>
      <c r="H917" s="180">
        <v>156</v>
      </c>
      <c r="I917" s="180" t="s">
        <v>360</v>
      </c>
      <c r="J917" s="180">
        <v>1437</v>
      </c>
      <c r="K917" s="180" t="s">
        <v>361</v>
      </c>
      <c r="L917" s="180" t="s">
        <v>362</v>
      </c>
      <c r="M917" s="180"/>
      <c r="N917" s="180"/>
      <c r="O917" s="180"/>
      <c r="P917" s="180"/>
      <c r="Q917" s="180"/>
      <c r="R917" s="180"/>
      <c r="S917" s="180"/>
      <c r="T917" s="180"/>
      <c r="U917" s="180"/>
      <c r="V917" s="180"/>
      <c r="W917" s="180"/>
      <c r="X917" s="180"/>
      <c r="Y917" s="180">
        <v>1376</v>
      </c>
      <c r="Z917" s="180" t="s">
        <v>363</v>
      </c>
      <c r="AA917" s="180" t="s">
        <v>364</v>
      </c>
      <c r="AB917" s="180">
        <v>407983.53</v>
      </c>
      <c r="AC917" s="180">
        <v>493660.00199999998</v>
      </c>
      <c r="AD917" s="180">
        <v>1.2500000000000001E-2</v>
      </c>
      <c r="AE917" s="180">
        <v>0</v>
      </c>
      <c r="AF917" s="180">
        <v>1.2500000000000001E-2</v>
      </c>
      <c r="AG917" s="180">
        <v>0</v>
      </c>
      <c r="AH917" s="180">
        <v>5099.79</v>
      </c>
      <c r="AI917" s="180">
        <v>6170.75</v>
      </c>
      <c r="AJ917" s="180">
        <v>1</v>
      </c>
      <c r="AK917" s="180">
        <v>0.01</v>
      </c>
      <c r="AL917" s="180">
        <v>0</v>
      </c>
      <c r="AM917">
        <v>1</v>
      </c>
    </row>
    <row r="918" spans="1:39" x14ac:dyDescent="0.25">
      <c r="A918" s="180" t="s">
        <v>1834</v>
      </c>
      <c r="B918" s="180">
        <v>1</v>
      </c>
      <c r="C918" s="181">
        <v>46266</v>
      </c>
      <c r="D918" s="180" t="s">
        <v>157</v>
      </c>
      <c r="E918" s="180">
        <v>18</v>
      </c>
      <c r="F918" s="180" t="s">
        <v>11</v>
      </c>
      <c r="G918" s="180" t="s">
        <v>985</v>
      </c>
      <c r="H918" s="180">
        <v>318</v>
      </c>
      <c r="I918" s="180" t="s">
        <v>986</v>
      </c>
      <c r="J918" s="180">
        <v>1414</v>
      </c>
      <c r="K918" s="180" t="s">
        <v>415</v>
      </c>
      <c r="L918" s="180" t="s">
        <v>416</v>
      </c>
      <c r="M918" s="180"/>
      <c r="N918" s="180"/>
      <c r="O918" s="180"/>
      <c r="P918" s="180">
        <v>1071</v>
      </c>
      <c r="Q918" s="180" t="s">
        <v>987</v>
      </c>
      <c r="R918" s="180" t="s">
        <v>988</v>
      </c>
      <c r="S918" s="180"/>
      <c r="T918" s="180"/>
      <c r="U918" s="180"/>
      <c r="V918" s="180"/>
      <c r="W918" s="180"/>
      <c r="X918" s="180"/>
      <c r="Y918" s="180">
        <v>1374</v>
      </c>
      <c r="Z918" s="180" t="s">
        <v>379</v>
      </c>
      <c r="AA918" s="180" t="s">
        <v>380</v>
      </c>
      <c r="AB918" s="180">
        <v>47407.03</v>
      </c>
      <c r="AC918" s="180">
        <v>58784.714999999997</v>
      </c>
      <c r="AD918" s="180">
        <v>-0.16669999999999999</v>
      </c>
      <c r="AE918" s="180">
        <v>0</v>
      </c>
      <c r="AF918" s="180">
        <v>-0.16669999999999999</v>
      </c>
      <c r="AG918" s="180">
        <v>0</v>
      </c>
      <c r="AH918" s="180">
        <v>-7901.17</v>
      </c>
      <c r="AI918" s="180">
        <v>-9797.4500000000007</v>
      </c>
      <c r="AJ918" s="180">
        <v>1</v>
      </c>
      <c r="AK918" s="180">
        <v>-0.17</v>
      </c>
      <c r="AL918" s="180">
        <v>0</v>
      </c>
      <c r="AM918">
        <v>1</v>
      </c>
    </row>
    <row r="919" spans="1:39" x14ac:dyDescent="0.25">
      <c r="A919" s="180" t="s">
        <v>1834</v>
      </c>
      <c r="B919" s="180">
        <v>1</v>
      </c>
      <c r="C919" s="181">
        <v>46266</v>
      </c>
      <c r="D919" s="180" t="s">
        <v>157</v>
      </c>
      <c r="E919" s="180">
        <v>18</v>
      </c>
      <c r="F919" s="180" t="s">
        <v>11</v>
      </c>
      <c r="G919" s="180" t="s">
        <v>413</v>
      </c>
      <c r="H919" s="180">
        <v>653</v>
      </c>
      <c r="I919" s="180" t="s">
        <v>414</v>
      </c>
      <c r="J919" s="180">
        <v>1414</v>
      </c>
      <c r="K919" s="180" t="s">
        <v>415</v>
      </c>
      <c r="L919" s="180" t="s">
        <v>416</v>
      </c>
      <c r="M919" s="180"/>
      <c r="N919" s="180"/>
      <c r="O919" s="180"/>
      <c r="P919" s="180">
        <v>1072</v>
      </c>
      <c r="Q919" s="180" t="s">
        <v>417</v>
      </c>
      <c r="R919" s="180" t="s">
        <v>418</v>
      </c>
      <c r="S919" s="180"/>
      <c r="T919" s="180"/>
      <c r="U919" s="180"/>
      <c r="V919" s="180"/>
      <c r="W919" s="180"/>
      <c r="X919" s="180"/>
      <c r="Y919" s="180">
        <v>1374</v>
      </c>
      <c r="Z919" s="180" t="s">
        <v>379</v>
      </c>
      <c r="AA919" s="180" t="s">
        <v>380</v>
      </c>
      <c r="AB919" s="180">
        <v>52169.697</v>
      </c>
      <c r="AC919" s="180">
        <v>63125.334000000003</v>
      </c>
      <c r="AD919" s="180">
        <v>0.2</v>
      </c>
      <c r="AE919" s="180">
        <v>0</v>
      </c>
      <c r="AF919" s="180">
        <v>0.2</v>
      </c>
      <c r="AG919" s="180">
        <v>0</v>
      </c>
      <c r="AH919" s="180">
        <v>10433.94</v>
      </c>
      <c r="AI919" s="180">
        <v>12625.07</v>
      </c>
      <c r="AJ919" s="180">
        <v>1</v>
      </c>
      <c r="AK919" s="180">
        <v>0.2</v>
      </c>
      <c r="AL919" s="180">
        <v>0</v>
      </c>
      <c r="AM919">
        <v>1</v>
      </c>
    </row>
    <row r="920" spans="1:39" x14ac:dyDescent="0.25">
      <c r="A920" s="180" t="s">
        <v>1834</v>
      </c>
      <c r="B920" s="180">
        <v>1</v>
      </c>
      <c r="C920" s="181">
        <v>46266</v>
      </c>
      <c r="D920" s="180" t="s">
        <v>157</v>
      </c>
      <c r="E920" s="180">
        <v>18</v>
      </c>
      <c r="F920" s="180" t="s">
        <v>11</v>
      </c>
      <c r="G920" s="180" t="s">
        <v>423</v>
      </c>
      <c r="H920" s="180">
        <v>731</v>
      </c>
      <c r="I920" s="180" t="s">
        <v>424</v>
      </c>
      <c r="J920" s="180">
        <v>1422</v>
      </c>
      <c r="K920" s="180" t="s">
        <v>425</v>
      </c>
      <c r="L920" s="180" t="s">
        <v>426</v>
      </c>
      <c r="M920" s="180"/>
      <c r="N920" s="180"/>
      <c r="O920" s="180"/>
      <c r="P920" s="180">
        <v>1067</v>
      </c>
      <c r="Q920" s="180" t="s">
        <v>427</v>
      </c>
      <c r="R920" s="180" t="s">
        <v>428</v>
      </c>
      <c r="S920" s="180"/>
      <c r="T920" s="180"/>
      <c r="U920" s="180"/>
      <c r="V920" s="180"/>
      <c r="W920" s="180"/>
      <c r="X920" s="180"/>
      <c r="Y920" s="180">
        <v>1373</v>
      </c>
      <c r="Z920" s="180" t="s">
        <v>429</v>
      </c>
      <c r="AA920" s="180" t="s">
        <v>430</v>
      </c>
      <c r="AB920" s="180">
        <v>15867.717000000001</v>
      </c>
      <c r="AC920" s="180">
        <v>19675.973000000002</v>
      </c>
      <c r="AD920" s="180">
        <v>0.25</v>
      </c>
      <c r="AE920" s="180">
        <v>0.05</v>
      </c>
      <c r="AF920" s="180">
        <v>0.3</v>
      </c>
      <c r="AG920" s="180">
        <v>0</v>
      </c>
      <c r="AH920" s="180">
        <v>4760.32</v>
      </c>
      <c r="AI920" s="180">
        <v>5902.79</v>
      </c>
      <c r="AJ920" s="180">
        <v>1</v>
      </c>
      <c r="AK920" s="180">
        <v>0.3</v>
      </c>
      <c r="AL920" s="180">
        <v>0</v>
      </c>
      <c r="AM920">
        <v>1</v>
      </c>
    </row>
    <row r="921" spans="1:39" x14ac:dyDescent="0.25">
      <c r="A921" s="180" t="s">
        <v>1834</v>
      </c>
      <c r="B921" s="180">
        <v>1</v>
      </c>
      <c r="C921" s="181">
        <v>46266</v>
      </c>
      <c r="D921" s="180" t="s">
        <v>157</v>
      </c>
      <c r="E921" s="180">
        <v>18</v>
      </c>
      <c r="F921" s="180" t="s">
        <v>11</v>
      </c>
      <c r="G921" s="180" t="s">
        <v>449</v>
      </c>
      <c r="H921" s="180">
        <v>1115</v>
      </c>
      <c r="I921" s="180" t="s">
        <v>450</v>
      </c>
      <c r="J921" s="180"/>
      <c r="K921" s="180"/>
      <c r="L921" s="180"/>
      <c r="M921" s="180"/>
      <c r="N921" s="180"/>
      <c r="O921" s="180"/>
      <c r="P921" s="180"/>
      <c r="Q921" s="180"/>
      <c r="R921" s="180"/>
      <c r="S921" s="180"/>
      <c r="T921" s="180"/>
      <c r="U921" s="180"/>
      <c r="V921" s="180"/>
      <c r="W921" s="180"/>
      <c r="X921" s="180"/>
      <c r="Y921" s="180">
        <v>1373</v>
      </c>
      <c r="Z921" s="180" t="s">
        <v>429</v>
      </c>
      <c r="AA921" s="180" t="s">
        <v>430</v>
      </c>
      <c r="AB921" s="180">
        <v>17322.39</v>
      </c>
      <c r="AC921" s="180">
        <v>23205.809000000001</v>
      </c>
      <c r="AD921" s="180">
        <v>8.3299999999999999E-2</v>
      </c>
      <c r="AE921" s="180">
        <v>0</v>
      </c>
      <c r="AF921" s="180">
        <v>8.3299999999999999E-2</v>
      </c>
      <c r="AG921" s="180">
        <v>0</v>
      </c>
      <c r="AH921" s="180">
        <v>1443.53</v>
      </c>
      <c r="AI921" s="180">
        <v>1933.82</v>
      </c>
      <c r="AJ921" s="180">
        <v>0</v>
      </c>
      <c r="AK921" s="180">
        <v>0</v>
      </c>
      <c r="AL921" s="180">
        <v>0</v>
      </c>
      <c r="AM921">
        <v>1</v>
      </c>
    </row>
    <row r="922" spans="1:39" x14ac:dyDescent="0.25">
      <c r="A922" s="180" t="s">
        <v>1834</v>
      </c>
      <c r="B922" s="180">
        <v>1</v>
      </c>
      <c r="C922" s="181">
        <v>46266</v>
      </c>
      <c r="D922" s="180" t="s">
        <v>157</v>
      </c>
      <c r="E922" s="180">
        <v>18</v>
      </c>
      <c r="F922" s="180" t="s">
        <v>11</v>
      </c>
      <c r="G922" s="180" t="s">
        <v>451</v>
      </c>
      <c r="H922" s="180">
        <v>1116</v>
      </c>
      <c r="I922" s="180" t="s">
        <v>452</v>
      </c>
      <c r="J922" s="180"/>
      <c r="K922" s="180"/>
      <c r="L922" s="180"/>
      <c r="M922" s="180"/>
      <c r="N922" s="180"/>
      <c r="O922" s="180"/>
      <c r="P922" s="180"/>
      <c r="Q922" s="180"/>
      <c r="R922" s="180"/>
      <c r="S922" s="180"/>
      <c r="T922" s="180"/>
      <c r="U922" s="180"/>
      <c r="V922" s="180"/>
      <c r="W922" s="180"/>
      <c r="X922" s="180"/>
      <c r="Y922" s="180">
        <v>1373</v>
      </c>
      <c r="Z922" s="180" t="s">
        <v>429</v>
      </c>
      <c r="AA922" s="180" t="s">
        <v>430</v>
      </c>
      <c r="AB922" s="180">
        <v>17067.41</v>
      </c>
      <c r="AC922" s="180">
        <v>20752.718000000001</v>
      </c>
      <c r="AD922" s="180">
        <v>0.71430000000000005</v>
      </c>
      <c r="AE922" s="180">
        <v>0</v>
      </c>
      <c r="AF922" s="180">
        <v>0.71430000000000005</v>
      </c>
      <c r="AG922" s="180">
        <v>0</v>
      </c>
      <c r="AH922" s="180">
        <v>12191.01</v>
      </c>
      <c r="AI922" s="180">
        <v>14823.37</v>
      </c>
      <c r="AJ922" s="180">
        <v>1</v>
      </c>
      <c r="AK922" s="180">
        <v>0.71</v>
      </c>
      <c r="AL922" s="180">
        <v>0</v>
      </c>
      <c r="AM922">
        <v>1</v>
      </c>
    </row>
    <row r="923" spans="1:39" x14ac:dyDescent="0.25">
      <c r="A923" s="180" t="s">
        <v>1834</v>
      </c>
      <c r="B923" s="180">
        <v>1</v>
      </c>
      <c r="C923" s="181">
        <v>46266</v>
      </c>
      <c r="D923" s="180" t="s">
        <v>157</v>
      </c>
      <c r="E923" s="180">
        <v>18</v>
      </c>
      <c r="F923" s="180" t="s">
        <v>11</v>
      </c>
      <c r="G923" s="180" t="s">
        <v>453</v>
      </c>
      <c r="H923" s="180">
        <v>1118</v>
      </c>
      <c r="I923" s="180" t="s">
        <v>454</v>
      </c>
      <c r="J923" s="180"/>
      <c r="K923" s="180"/>
      <c r="L923" s="180"/>
      <c r="M923" s="180"/>
      <c r="N923" s="180"/>
      <c r="O923" s="180"/>
      <c r="P923" s="180">
        <v>1335</v>
      </c>
      <c r="Q923" s="180" t="s">
        <v>455</v>
      </c>
      <c r="R923" s="180" t="s">
        <v>456</v>
      </c>
      <c r="S923" s="180"/>
      <c r="T923" s="180"/>
      <c r="U923" s="180"/>
      <c r="V923" s="180"/>
      <c r="W923" s="180"/>
      <c r="X923" s="180"/>
      <c r="Y923" s="180">
        <v>1373</v>
      </c>
      <c r="Z923" s="180" t="s">
        <v>429</v>
      </c>
      <c r="AA923" s="180" t="s">
        <v>430</v>
      </c>
      <c r="AB923" s="180">
        <v>16169.418</v>
      </c>
      <c r="AC923" s="180">
        <v>19674.842000000001</v>
      </c>
      <c r="AD923" s="180">
        <v>0.72219999999999995</v>
      </c>
      <c r="AE923" s="180">
        <v>0</v>
      </c>
      <c r="AF923" s="180">
        <v>0.72219999999999995</v>
      </c>
      <c r="AG923" s="180">
        <v>0</v>
      </c>
      <c r="AH923" s="180">
        <v>11677.91</v>
      </c>
      <c r="AI923" s="180">
        <v>14209.61</v>
      </c>
      <c r="AJ923" s="180">
        <v>0</v>
      </c>
      <c r="AK923" s="180">
        <v>0</v>
      </c>
      <c r="AL923" s="180">
        <v>0</v>
      </c>
      <c r="AM923">
        <v>1</v>
      </c>
    </row>
    <row r="924" spans="1:39" x14ac:dyDescent="0.25">
      <c r="A924" s="180" t="s">
        <v>1834</v>
      </c>
      <c r="B924" s="180">
        <v>1</v>
      </c>
      <c r="C924" s="181">
        <v>46266</v>
      </c>
      <c r="D924" s="180" t="s">
        <v>157</v>
      </c>
      <c r="E924" s="180">
        <v>18</v>
      </c>
      <c r="F924" s="180" t="s">
        <v>11</v>
      </c>
      <c r="G924" s="180" t="s">
        <v>459</v>
      </c>
      <c r="H924" s="180">
        <v>1124</v>
      </c>
      <c r="I924" s="180" t="s">
        <v>460</v>
      </c>
      <c r="J924" s="180"/>
      <c r="K924" s="180"/>
      <c r="L924" s="180"/>
      <c r="M924" s="180"/>
      <c r="N924" s="180"/>
      <c r="O924" s="180"/>
      <c r="P924" s="180"/>
      <c r="Q924" s="180"/>
      <c r="R924" s="180"/>
      <c r="S924" s="180"/>
      <c r="T924" s="180"/>
      <c r="U924" s="180"/>
      <c r="V924" s="180"/>
      <c r="W924" s="180"/>
      <c r="X924" s="180"/>
      <c r="Y924" s="180">
        <v>1373</v>
      </c>
      <c r="Z924" s="180" t="s">
        <v>429</v>
      </c>
      <c r="AA924" s="180" t="s">
        <v>430</v>
      </c>
      <c r="AB924" s="180">
        <v>23876.69</v>
      </c>
      <c r="AC924" s="180">
        <v>29607.098000000002</v>
      </c>
      <c r="AD924" s="180">
        <v>0.5</v>
      </c>
      <c r="AE924" s="180">
        <v>0</v>
      </c>
      <c r="AF924" s="180">
        <v>0.5</v>
      </c>
      <c r="AG924" s="180">
        <v>0</v>
      </c>
      <c r="AH924" s="180">
        <v>11938.35</v>
      </c>
      <c r="AI924" s="180">
        <v>14803.55</v>
      </c>
      <c r="AJ924" s="180">
        <v>1</v>
      </c>
      <c r="AK924" s="180">
        <v>0.5</v>
      </c>
      <c r="AL924" s="180">
        <v>0</v>
      </c>
      <c r="AM924">
        <v>1</v>
      </c>
    </row>
    <row r="925" spans="1:39" x14ac:dyDescent="0.25">
      <c r="A925" s="180" t="s">
        <v>1834</v>
      </c>
      <c r="B925" s="180">
        <v>1</v>
      </c>
      <c r="C925" s="181">
        <v>46266</v>
      </c>
      <c r="D925" s="180" t="s">
        <v>157</v>
      </c>
      <c r="E925" s="180">
        <v>18</v>
      </c>
      <c r="F925" s="180" t="s">
        <v>11</v>
      </c>
      <c r="G925" s="180" t="s">
        <v>1720</v>
      </c>
      <c r="H925" s="180">
        <v>1204</v>
      </c>
      <c r="I925" s="180" t="s">
        <v>1721</v>
      </c>
      <c r="J925" s="180">
        <v>1460</v>
      </c>
      <c r="K925" s="180" t="s">
        <v>505</v>
      </c>
      <c r="L925" s="180" t="s">
        <v>506</v>
      </c>
      <c r="M925" s="180"/>
      <c r="N925" s="180"/>
      <c r="O925" s="180"/>
      <c r="P925" s="180"/>
      <c r="Q925" s="180"/>
      <c r="R925" s="180"/>
      <c r="S925" s="180"/>
      <c r="T925" s="180"/>
      <c r="U925" s="180"/>
      <c r="V925" s="180"/>
      <c r="W925" s="180"/>
      <c r="X925" s="180"/>
      <c r="Y925" s="180">
        <v>1369</v>
      </c>
      <c r="Z925" s="180" t="s">
        <v>397</v>
      </c>
      <c r="AA925" s="180" t="s">
        <v>398</v>
      </c>
      <c r="AB925" s="180">
        <v>200896.52900000001</v>
      </c>
      <c r="AC925" s="180">
        <v>247102.747</v>
      </c>
      <c r="AD925" s="180">
        <v>0.15</v>
      </c>
      <c r="AE925" s="180">
        <v>0</v>
      </c>
      <c r="AF925" s="180">
        <v>0.15</v>
      </c>
      <c r="AG925" s="180">
        <v>0</v>
      </c>
      <c r="AH925" s="180">
        <v>30134.48</v>
      </c>
      <c r="AI925" s="180">
        <v>37065.410000000003</v>
      </c>
      <c r="AJ925" s="180">
        <v>3</v>
      </c>
      <c r="AK925" s="180">
        <v>0.05</v>
      </c>
      <c r="AL925" s="180">
        <v>0</v>
      </c>
      <c r="AM925">
        <v>1</v>
      </c>
    </row>
    <row r="926" spans="1:39" x14ac:dyDescent="0.25">
      <c r="A926" s="180" t="s">
        <v>1834</v>
      </c>
      <c r="B926" s="180">
        <v>1</v>
      </c>
      <c r="C926" s="181">
        <v>46266</v>
      </c>
      <c r="D926" s="180" t="s">
        <v>157</v>
      </c>
      <c r="E926" s="180">
        <v>18</v>
      </c>
      <c r="F926" s="180" t="s">
        <v>11</v>
      </c>
      <c r="G926" s="180" t="s">
        <v>469</v>
      </c>
      <c r="H926" s="180">
        <v>1352</v>
      </c>
      <c r="I926" s="180" t="s">
        <v>470</v>
      </c>
      <c r="J926" s="180"/>
      <c r="K926" s="180"/>
      <c r="L926" s="180"/>
      <c r="M926" s="180"/>
      <c r="N926" s="180"/>
      <c r="O926" s="180"/>
      <c r="P926" s="180"/>
      <c r="Q926" s="180"/>
      <c r="R926" s="180"/>
      <c r="S926" s="180"/>
      <c r="T926" s="180"/>
      <c r="U926" s="180"/>
      <c r="V926" s="180"/>
      <c r="W926" s="180"/>
      <c r="X926" s="180"/>
      <c r="Y926" s="180">
        <v>1372</v>
      </c>
      <c r="Z926" s="180" t="s">
        <v>389</v>
      </c>
      <c r="AA926" s="180" t="s">
        <v>390</v>
      </c>
      <c r="AB926" s="180">
        <v>236574.47500000001</v>
      </c>
      <c r="AC926" s="180">
        <v>293352.34999999998</v>
      </c>
      <c r="AD926" s="180">
        <v>-8.3299999999999999E-2</v>
      </c>
      <c r="AE926" s="180">
        <v>0</v>
      </c>
      <c r="AF926" s="180">
        <v>-8.3299999999999999E-2</v>
      </c>
      <c r="AG926" s="180">
        <v>0</v>
      </c>
      <c r="AH926" s="180">
        <v>-19714.54</v>
      </c>
      <c r="AI926" s="180">
        <v>-24446.03</v>
      </c>
      <c r="AJ926" s="180">
        <v>0</v>
      </c>
      <c r="AK926" s="180">
        <v>0</v>
      </c>
      <c r="AL926" s="180">
        <v>0</v>
      </c>
      <c r="AM926">
        <v>1</v>
      </c>
    </row>
    <row r="927" spans="1:39" x14ac:dyDescent="0.25">
      <c r="A927" s="180" t="s">
        <v>1834</v>
      </c>
      <c r="B927" s="180">
        <v>1</v>
      </c>
      <c r="C927" s="181">
        <v>46266</v>
      </c>
      <c r="D927" s="180" t="s">
        <v>157</v>
      </c>
      <c r="E927" s="180">
        <v>18</v>
      </c>
      <c r="F927" s="180" t="s">
        <v>11</v>
      </c>
      <c r="G927" s="180" t="s">
        <v>1111</v>
      </c>
      <c r="H927" s="180">
        <v>1512</v>
      </c>
      <c r="I927" s="180" t="s">
        <v>1112</v>
      </c>
      <c r="J927" s="180">
        <v>1414</v>
      </c>
      <c r="K927" s="180" t="s">
        <v>415</v>
      </c>
      <c r="L927" s="180" t="s">
        <v>416</v>
      </c>
      <c r="M927" s="180"/>
      <c r="N927" s="180"/>
      <c r="O927" s="180"/>
      <c r="P927" s="180">
        <v>1071</v>
      </c>
      <c r="Q927" s="180" t="s">
        <v>987</v>
      </c>
      <c r="R927" s="180" t="s">
        <v>988</v>
      </c>
      <c r="S927" s="180"/>
      <c r="T927" s="180"/>
      <c r="U927" s="180"/>
      <c r="V927" s="180"/>
      <c r="W927" s="180"/>
      <c r="X927" s="180"/>
      <c r="Y927" s="180">
        <v>1374</v>
      </c>
      <c r="Z927" s="180" t="s">
        <v>379</v>
      </c>
      <c r="AA927" s="180" t="s">
        <v>380</v>
      </c>
      <c r="AB927" s="180">
        <v>47407.03</v>
      </c>
      <c r="AC927" s="180">
        <v>58784.714999999997</v>
      </c>
      <c r="AD927" s="180">
        <v>0.16669999999999999</v>
      </c>
      <c r="AE927" s="180">
        <v>0</v>
      </c>
      <c r="AF927" s="180">
        <v>0.16669999999999999</v>
      </c>
      <c r="AG927" s="180">
        <v>0</v>
      </c>
      <c r="AH927" s="180">
        <v>7901.17</v>
      </c>
      <c r="AI927" s="180">
        <v>9797.4500000000007</v>
      </c>
      <c r="AJ927" s="180">
        <v>0</v>
      </c>
      <c r="AK927" s="180">
        <v>0</v>
      </c>
      <c r="AL927" s="180">
        <v>0</v>
      </c>
      <c r="AM927">
        <v>1</v>
      </c>
    </row>
    <row r="928" spans="1:39" x14ac:dyDescent="0.25">
      <c r="A928" s="180" t="s">
        <v>1834</v>
      </c>
      <c r="B928" s="180">
        <v>1</v>
      </c>
      <c r="C928" s="181">
        <v>46266</v>
      </c>
      <c r="D928" s="180" t="s">
        <v>157</v>
      </c>
      <c r="E928" s="180">
        <v>18</v>
      </c>
      <c r="F928" s="180" t="s">
        <v>11</v>
      </c>
      <c r="G928" s="180" t="s">
        <v>487</v>
      </c>
      <c r="H928" s="180">
        <v>1641</v>
      </c>
      <c r="I928" s="180" t="s">
        <v>488</v>
      </c>
      <c r="J928" s="180">
        <v>1064</v>
      </c>
      <c r="K928" s="180" t="s">
        <v>489</v>
      </c>
      <c r="L928" s="180" t="s">
        <v>490</v>
      </c>
      <c r="M928" s="180"/>
      <c r="N928" s="180"/>
      <c r="O928" s="180"/>
      <c r="P928" s="180">
        <v>1066</v>
      </c>
      <c r="Q928" s="180" t="s">
        <v>491</v>
      </c>
      <c r="R928" s="180" t="s">
        <v>492</v>
      </c>
      <c r="S928" s="180"/>
      <c r="T928" s="180"/>
      <c r="U928" s="180"/>
      <c r="V928" s="180"/>
      <c r="W928" s="180"/>
      <c r="X928" s="180"/>
      <c r="Y928" s="180">
        <v>1373</v>
      </c>
      <c r="Z928" s="180" t="s">
        <v>429</v>
      </c>
      <c r="AA928" s="180" t="s">
        <v>430</v>
      </c>
      <c r="AB928" s="180">
        <v>16483.933000000001</v>
      </c>
      <c r="AC928" s="180">
        <v>20439.128000000001</v>
      </c>
      <c r="AD928" s="180">
        <v>0.55000000000000004</v>
      </c>
      <c r="AE928" s="180">
        <v>0.05</v>
      </c>
      <c r="AF928" s="180">
        <v>0.6</v>
      </c>
      <c r="AG928" s="180">
        <v>0</v>
      </c>
      <c r="AH928" s="180">
        <v>9890.36</v>
      </c>
      <c r="AI928" s="180">
        <v>12263.48</v>
      </c>
      <c r="AJ928" s="180">
        <v>0</v>
      </c>
      <c r="AK928" s="180">
        <v>0</v>
      </c>
      <c r="AL928" s="180">
        <v>0</v>
      </c>
      <c r="AM928">
        <v>1</v>
      </c>
    </row>
    <row r="929" spans="1:39" x14ac:dyDescent="0.25">
      <c r="A929" s="180" t="s">
        <v>1834</v>
      </c>
      <c r="B929" s="180">
        <v>1</v>
      </c>
      <c r="C929" s="181">
        <v>46266</v>
      </c>
      <c r="D929" s="180" t="s">
        <v>157</v>
      </c>
      <c r="E929" s="180">
        <v>18</v>
      </c>
      <c r="F929" s="180" t="s">
        <v>11</v>
      </c>
      <c r="G929" s="180" t="s">
        <v>493</v>
      </c>
      <c r="H929" s="180">
        <v>1642</v>
      </c>
      <c r="I929" s="180" t="s">
        <v>494</v>
      </c>
      <c r="J929" s="180">
        <v>1064</v>
      </c>
      <c r="K929" s="180" t="s">
        <v>489</v>
      </c>
      <c r="L929" s="180" t="s">
        <v>490</v>
      </c>
      <c r="M929" s="180"/>
      <c r="N929" s="180"/>
      <c r="O929" s="180"/>
      <c r="P929" s="180">
        <v>1066</v>
      </c>
      <c r="Q929" s="180" t="s">
        <v>491</v>
      </c>
      <c r="R929" s="180" t="s">
        <v>492</v>
      </c>
      <c r="S929" s="180"/>
      <c r="T929" s="180"/>
      <c r="U929" s="180"/>
      <c r="V929" s="180"/>
      <c r="W929" s="180"/>
      <c r="X929" s="180"/>
      <c r="Y929" s="180">
        <v>1373</v>
      </c>
      <c r="Z929" s="180" t="s">
        <v>429</v>
      </c>
      <c r="AA929" s="180" t="s">
        <v>430</v>
      </c>
      <c r="AB929" s="180">
        <v>17100.317999999999</v>
      </c>
      <c r="AC929" s="180">
        <v>21700.308000000001</v>
      </c>
      <c r="AD929" s="180">
        <v>0.3</v>
      </c>
      <c r="AE929" s="180">
        <v>0</v>
      </c>
      <c r="AF929" s="180">
        <v>0.3</v>
      </c>
      <c r="AG929" s="180">
        <v>0</v>
      </c>
      <c r="AH929" s="180">
        <v>5130.1000000000004</v>
      </c>
      <c r="AI929" s="180">
        <v>6510.09</v>
      </c>
      <c r="AJ929" s="180">
        <v>0</v>
      </c>
      <c r="AK929" s="180">
        <v>0</v>
      </c>
      <c r="AL929" s="180">
        <v>0</v>
      </c>
      <c r="AM929">
        <v>1</v>
      </c>
    </row>
    <row r="930" spans="1:39" x14ac:dyDescent="0.25">
      <c r="A930" s="180" t="s">
        <v>1834</v>
      </c>
      <c r="B930" s="180">
        <v>1</v>
      </c>
      <c r="C930" s="181">
        <v>46266</v>
      </c>
      <c r="D930" s="180" t="s">
        <v>157</v>
      </c>
      <c r="E930" s="180">
        <v>18</v>
      </c>
      <c r="F930" s="180" t="s">
        <v>11</v>
      </c>
      <c r="G930" s="180" t="s">
        <v>499</v>
      </c>
      <c r="H930" s="180">
        <v>1646</v>
      </c>
      <c r="I930" s="180" t="s">
        <v>500</v>
      </c>
      <c r="J930" s="180">
        <v>1064</v>
      </c>
      <c r="K930" s="180" t="s">
        <v>489</v>
      </c>
      <c r="L930" s="180" t="s">
        <v>490</v>
      </c>
      <c r="M930" s="180"/>
      <c r="N930" s="180"/>
      <c r="O930" s="180"/>
      <c r="P930" s="180">
        <v>1066</v>
      </c>
      <c r="Q930" s="180" t="s">
        <v>491</v>
      </c>
      <c r="R930" s="180" t="s">
        <v>492</v>
      </c>
      <c r="S930" s="180"/>
      <c r="T930" s="180"/>
      <c r="U930" s="180"/>
      <c r="V930" s="180"/>
      <c r="W930" s="180"/>
      <c r="X930" s="180"/>
      <c r="Y930" s="180">
        <v>1373</v>
      </c>
      <c r="Z930" s="180" t="s">
        <v>429</v>
      </c>
      <c r="AA930" s="180" t="s">
        <v>430</v>
      </c>
      <c r="AB930" s="180">
        <v>21578.964</v>
      </c>
      <c r="AC930" s="180">
        <v>26756.669000000002</v>
      </c>
      <c r="AD930" s="180">
        <v>0.45829999999999999</v>
      </c>
      <c r="AE930" s="180">
        <v>0</v>
      </c>
      <c r="AF930" s="180">
        <v>0.45829999999999999</v>
      </c>
      <c r="AG930" s="180">
        <v>0</v>
      </c>
      <c r="AH930" s="180">
        <v>9890.36</v>
      </c>
      <c r="AI930" s="180">
        <v>12263.47</v>
      </c>
      <c r="AJ930" s="180">
        <v>0</v>
      </c>
      <c r="AK930" s="180">
        <v>0</v>
      </c>
      <c r="AL930" s="180">
        <v>0</v>
      </c>
      <c r="AM930">
        <v>1</v>
      </c>
    </row>
    <row r="931" spans="1:39" x14ac:dyDescent="0.25">
      <c r="A931" s="180" t="s">
        <v>1834</v>
      </c>
      <c r="B931" s="180">
        <v>1</v>
      </c>
      <c r="C931" s="181">
        <v>46266</v>
      </c>
      <c r="D931" s="180" t="s">
        <v>157</v>
      </c>
      <c r="E931" s="180">
        <v>18</v>
      </c>
      <c r="F931" s="180" t="s">
        <v>11</v>
      </c>
      <c r="G931" s="180" t="s">
        <v>501</v>
      </c>
      <c r="H931" s="180">
        <v>1648</v>
      </c>
      <c r="I931" s="180" t="s">
        <v>502</v>
      </c>
      <c r="J931" s="180">
        <v>1422</v>
      </c>
      <c r="K931" s="180" t="s">
        <v>425</v>
      </c>
      <c r="L931" s="180" t="s">
        <v>426</v>
      </c>
      <c r="M931" s="180"/>
      <c r="N931" s="180"/>
      <c r="O931" s="180"/>
      <c r="P931" s="180">
        <v>1067</v>
      </c>
      <c r="Q931" s="180" t="s">
        <v>427</v>
      </c>
      <c r="R931" s="180" t="s">
        <v>428</v>
      </c>
      <c r="S931" s="180"/>
      <c r="T931" s="180"/>
      <c r="U931" s="180"/>
      <c r="V931" s="180"/>
      <c r="W931" s="180"/>
      <c r="X931" s="180"/>
      <c r="Y931" s="180">
        <v>1373</v>
      </c>
      <c r="Z931" s="180" t="s">
        <v>429</v>
      </c>
      <c r="AA931" s="180" t="s">
        <v>430</v>
      </c>
      <c r="AB931" s="180">
        <v>19041.259999999998</v>
      </c>
      <c r="AC931" s="180">
        <v>23611.167000000001</v>
      </c>
      <c r="AD931" s="180">
        <v>0.25</v>
      </c>
      <c r="AE931" s="180">
        <v>0</v>
      </c>
      <c r="AF931" s="180">
        <v>0.25</v>
      </c>
      <c r="AG931" s="180">
        <v>0</v>
      </c>
      <c r="AH931" s="180">
        <v>4760.32</v>
      </c>
      <c r="AI931" s="180">
        <v>5902.79</v>
      </c>
      <c r="AJ931" s="180">
        <v>0</v>
      </c>
      <c r="AK931" s="180">
        <v>0</v>
      </c>
      <c r="AL931" s="180">
        <v>0</v>
      </c>
      <c r="AM931">
        <v>1</v>
      </c>
    </row>
    <row r="932" spans="1:39" x14ac:dyDescent="0.25">
      <c r="A932" s="180" t="s">
        <v>1834</v>
      </c>
      <c r="B932" s="180">
        <v>1</v>
      </c>
      <c r="C932" s="181">
        <v>46266</v>
      </c>
      <c r="D932" s="180" t="s">
        <v>157</v>
      </c>
      <c r="E932" s="180">
        <v>18</v>
      </c>
      <c r="F932" s="180" t="s">
        <v>11</v>
      </c>
      <c r="G932" s="180" t="s">
        <v>507</v>
      </c>
      <c r="H932" s="180">
        <v>1808</v>
      </c>
      <c r="I932" s="180" t="s">
        <v>508</v>
      </c>
      <c r="J932" s="180">
        <v>1470</v>
      </c>
      <c r="K932" s="180" t="s">
        <v>509</v>
      </c>
      <c r="L932" s="180" t="s">
        <v>510</v>
      </c>
      <c r="M932" s="180"/>
      <c r="N932" s="180"/>
      <c r="O932" s="180"/>
      <c r="P932" s="180"/>
      <c r="Q932" s="180"/>
      <c r="R932" s="180"/>
      <c r="S932" s="180"/>
      <c r="T932" s="180"/>
      <c r="U932" s="180"/>
      <c r="V932" s="180"/>
      <c r="W932" s="180"/>
      <c r="X932" s="180"/>
      <c r="Y932" s="180">
        <v>1374</v>
      </c>
      <c r="Z932" s="180" t="s">
        <v>379</v>
      </c>
      <c r="AA932" s="180" t="s">
        <v>380</v>
      </c>
      <c r="AB932" s="180">
        <v>106227</v>
      </c>
      <c r="AC932" s="180">
        <v>134802.06299999999</v>
      </c>
      <c r="AD932" s="180">
        <v>8.3299999999999999E-2</v>
      </c>
      <c r="AE932" s="180">
        <v>0</v>
      </c>
      <c r="AF932" s="180">
        <v>8.3299999999999999E-2</v>
      </c>
      <c r="AG932" s="180">
        <v>0</v>
      </c>
      <c r="AH932" s="180">
        <v>8852.25</v>
      </c>
      <c r="AI932" s="180">
        <v>11233.51</v>
      </c>
      <c r="AJ932" s="180">
        <v>0</v>
      </c>
      <c r="AK932" s="180">
        <v>0</v>
      </c>
      <c r="AL932" s="180">
        <v>0</v>
      </c>
      <c r="AM932">
        <v>1</v>
      </c>
    </row>
    <row r="933" spans="1:39" x14ac:dyDescent="0.25">
      <c r="A933" s="180" t="s">
        <v>1834</v>
      </c>
      <c r="B933" s="180">
        <v>1</v>
      </c>
      <c r="C933" s="181">
        <v>46266</v>
      </c>
      <c r="D933" s="180" t="s">
        <v>157</v>
      </c>
      <c r="E933" s="180">
        <v>18</v>
      </c>
      <c r="F933" s="180" t="s">
        <v>11</v>
      </c>
      <c r="G933" s="180" t="s">
        <v>533</v>
      </c>
      <c r="H933" s="180">
        <v>1971</v>
      </c>
      <c r="I933" s="180" t="s">
        <v>534</v>
      </c>
      <c r="J933" s="180">
        <v>1204</v>
      </c>
      <c r="K933" s="180" t="s">
        <v>535</v>
      </c>
      <c r="L933" s="180" t="s">
        <v>536</v>
      </c>
      <c r="M933" s="180"/>
      <c r="N933" s="180"/>
      <c r="O933" s="180"/>
      <c r="P933" s="180"/>
      <c r="Q933" s="180"/>
      <c r="R933" s="180"/>
      <c r="S933" s="180"/>
      <c r="T933" s="180"/>
      <c r="U933" s="180"/>
      <c r="V933" s="180"/>
      <c r="W933" s="180"/>
      <c r="X933" s="180"/>
      <c r="Y933" s="180">
        <v>1372</v>
      </c>
      <c r="Z933" s="180" t="s">
        <v>389</v>
      </c>
      <c r="AA933" s="180" t="s">
        <v>390</v>
      </c>
      <c r="AB933" s="180">
        <v>191259.17600000001</v>
      </c>
      <c r="AC933" s="180">
        <v>242707.85800000001</v>
      </c>
      <c r="AD933" s="180">
        <v>3.5700000000000003E-2</v>
      </c>
      <c r="AE933" s="180">
        <v>0</v>
      </c>
      <c r="AF933" s="180">
        <v>3.5700000000000003E-2</v>
      </c>
      <c r="AG933" s="180">
        <v>0</v>
      </c>
      <c r="AH933" s="180">
        <v>6830.68</v>
      </c>
      <c r="AI933" s="180">
        <v>8668.14</v>
      </c>
      <c r="AJ933" s="180">
        <v>0</v>
      </c>
      <c r="AK933" s="180">
        <v>0</v>
      </c>
      <c r="AL933" s="180">
        <v>0</v>
      </c>
      <c r="AM933">
        <v>1</v>
      </c>
    </row>
    <row r="934" spans="1:39" x14ac:dyDescent="0.25">
      <c r="A934" s="180" t="s">
        <v>1834</v>
      </c>
      <c r="B934" s="180">
        <v>1</v>
      </c>
      <c r="C934" s="181">
        <v>46266</v>
      </c>
      <c r="D934" s="180" t="s">
        <v>157</v>
      </c>
      <c r="E934" s="180">
        <v>18</v>
      </c>
      <c r="F934" s="180" t="s">
        <v>11</v>
      </c>
      <c r="G934" s="180" t="s">
        <v>543</v>
      </c>
      <c r="H934" s="180">
        <v>2338</v>
      </c>
      <c r="I934" s="180" t="s">
        <v>544</v>
      </c>
      <c r="J934" s="180"/>
      <c r="K934" s="180"/>
      <c r="L934" s="180"/>
      <c r="M934" s="180"/>
      <c r="N934" s="180"/>
      <c r="O934" s="180"/>
      <c r="P934" s="180">
        <v>1086</v>
      </c>
      <c r="Q934" s="180" t="s">
        <v>545</v>
      </c>
      <c r="R934" s="180" t="s">
        <v>546</v>
      </c>
      <c r="S934" s="180"/>
      <c r="T934" s="180"/>
      <c r="U934" s="180"/>
      <c r="V934" s="180"/>
      <c r="W934" s="180"/>
      <c r="X934" s="180"/>
      <c r="Y934" s="180">
        <v>1373</v>
      </c>
      <c r="Z934" s="180" t="s">
        <v>429</v>
      </c>
      <c r="AA934" s="180" t="s">
        <v>430</v>
      </c>
      <c r="AB934" s="180">
        <v>29054.63</v>
      </c>
      <c r="AC934" s="180">
        <v>42564.01</v>
      </c>
      <c r="AD934" s="180">
        <v>3.3300000000000003E-2</v>
      </c>
      <c r="AE934" s="180">
        <v>0</v>
      </c>
      <c r="AF934" s="180">
        <v>3.3300000000000003E-2</v>
      </c>
      <c r="AG934" s="180">
        <v>0</v>
      </c>
      <c r="AH934" s="180">
        <v>968.49</v>
      </c>
      <c r="AI934" s="180">
        <v>1418.8</v>
      </c>
      <c r="AJ934" s="180">
        <v>0</v>
      </c>
      <c r="AK934" s="180">
        <v>0</v>
      </c>
      <c r="AL934" s="180">
        <v>0</v>
      </c>
      <c r="AM934">
        <v>1</v>
      </c>
    </row>
    <row r="935" spans="1:39" x14ac:dyDescent="0.25">
      <c r="A935" s="180" t="s">
        <v>1834</v>
      </c>
      <c r="B935" s="180">
        <v>1</v>
      </c>
      <c r="C935" s="181">
        <v>46266</v>
      </c>
      <c r="D935" s="180" t="s">
        <v>157</v>
      </c>
      <c r="E935" s="180">
        <v>18</v>
      </c>
      <c r="F935" s="180" t="s">
        <v>11</v>
      </c>
      <c r="G935" s="180" t="s">
        <v>547</v>
      </c>
      <c r="H935" s="180">
        <v>2339</v>
      </c>
      <c r="I935" s="180" t="s">
        <v>548</v>
      </c>
      <c r="J935" s="180"/>
      <c r="K935" s="180"/>
      <c r="L935" s="180"/>
      <c r="M935" s="180"/>
      <c r="N935" s="180"/>
      <c r="O935" s="180"/>
      <c r="P935" s="180">
        <v>1086</v>
      </c>
      <c r="Q935" s="180" t="s">
        <v>545</v>
      </c>
      <c r="R935" s="180" t="s">
        <v>546</v>
      </c>
      <c r="S935" s="180"/>
      <c r="T935" s="180"/>
      <c r="U935" s="180"/>
      <c r="V935" s="180"/>
      <c r="W935" s="180"/>
      <c r="X935" s="180"/>
      <c r="Y935" s="180">
        <v>1373</v>
      </c>
      <c r="Z935" s="180" t="s">
        <v>429</v>
      </c>
      <c r="AA935" s="180" t="s">
        <v>430</v>
      </c>
      <c r="AB935" s="180">
        <v>31389.38</v>
      </c>
      <c r="AC935" s="180">
        <v>39833.122000000003</v>
      </c>
      <c r="AD935" s="180">
        <v>0.1333</v>
      </c>
      <c r="AE935" s="180">
        <v>0</v>
      </c>
      <c r="AF935" s="180">
        <v>0.1333</v>
      </c>
      <c r="AG935" s="180">
        <v>0</v>
      </c>
      <c r="AH935" s="180">
        <v>4185.25</v>
      </c>
      <c r="AI935" s="180">
        <v>5311.08</v>
      </c>
      <c r="AJ935" s="180">
        <v>0</v>
      </c>
      <c r="AK935" s="180">
        <v>0</v>
      </c>
      <c r="AL935" s="180">
        <v>0</v>
      </c>
      <c r="AM935">
        <v>1</v>
      </c>
    </row>
    <row r="936" spans="1:39" x14ac:dyDescent="0.25">
      <c r="A936" s="180" t="s">
        <v>1834</v>
      </c>
      <c r="B936" s="180">
        <v>1</v>
      </c>
      <c r="C936" s="181">
        <v>46266</v>
      </c>
      <c r="D936" s="180" t="s">
        <v>157</v>
      </c>
      <c r="E936" s="180">
        <v>18</v>
      </c>
      <c r="F936" s="180" t="s">
        <v>11</v>
      </c>
      <c r="G936" s="180" t="s">
        <v>1133</v>
      </c>
      <c r="H936" s="180">
        <v>2996</v>
      </c>
      <c r="I936" s="180" t="s">
        <v>1134</v>
      </c>
      <c r="J936" s="180"/>
      <c r="K936" s="180"/>
      <c r="L936" s="180"/>
      <c r="M936" s="180"/>
      <c r="N936" s="180"/>
      <c r="O936" s="180"/>
      <c r="P936" s="180">
        <v>1306</v>
      </c>
      <c r="Q936" s="180" t="s">
        <v>1135</v>
      </c>
      <c r="R936" s="180" t="s">
        <v>1136</v>
      </c>
      <c r="S936" s="180"/>
      <c r="T936" s="180"/>
      <c r="U936" s="180"/>
      <c r="V936" s="180"/>
      <c r="W936" s="180"/>
      <c r="X936" s="180"/>
      <c r="Y936" s="180">
        <v>1370</v>
      </c>
      <c r="Z936" s="180" t="s">
        <v>443</v>
      </c>
      <c r="AA936" s="180" t="s">
        <v>444</v>
      </c>
      <c r="AB936" s="180">
        <v>14465.223</v>
      </c>
      <c r="AC936" s="180">
        <v>17936.876</v>
      </c>
      <c r="AD936" s="180">
        <v>1</v>
      </c>
      <c r="AE936" s="180">
        <v>0</v>
      </c>
      <c r="AF936" s="180">
        <v>1</v>
      </c>
      <c r="AG936" s="180">
        <v>0</v>
      </c>
      <c r="AH936" s="180">
        <v>14465.22</v>
      </c>
      <c r="AI936" s="180">
        <v>17936.88</v>
      </c>
      <c r="AJ936" s="180">
        <v>1</v>
      </c>
      <c r="AK936" s="180">
        <v>1</v>
      </c>
      <c r="AL936" s="180">
        <v>0</v>
      </c>
      <c r="AM936">
        <v>1</v>
      </c>
    </row>
    <row r="937" spans="1:39" x14ac:dyDescent="0.25">
      <c r="A937" s="180" t="s">
        <v>1834</v>
      </c>
      <c r="B937" s="180">
        <v>1</v>
      </c>
      <c r="C937" s="181">
        <v>46266</v>
      </c>
      <c r="D937" s="180" t="s">
        <v>157</v>
      </c>
      <c r="E937" s="180">
        <v>18</v>
      </c>
      <c r="F937" s="180" t="s">
        <v>11</v>
      </c>
      <c r="G937" s="180" t="s">
        <v>553</v>
      </c>
      <c r="H937" s="180">
        <v>3063</v>
      </c>
      <c r="I937" s="180" t="s">
        <v>554</v>
      </c>
      <c r="J937" s="180">
        <v>1414</v>
      </c>
      <c r="K937" s="180" t="s">
        <v>415</v>
      </c>
      <c r="L937" s="180" t="s">
        <v>416</v>
      </c>
      <c r="M937" s="180"/>
      <c r="N937" s="180"/>
      <c r="O937" s="180"/>
      <c r="P937" s="180"/>
      <c r="Q937" s="180"/>
      <c r="R937" s="180"/>
      <c r="S937" s="180"/>
      <c r="T937" s="180"/>
      <c r="U937" s="180"/>
      <c r="V937" s="180"/>
      <c r="W937" s="180"/>
      <c r="X937" s="180"/>
      <c r="Y937" s="180">
        <v>1374</v>
      </c>
      <c r="Z937" s="180" t="s">
        <v>379</v>
      </c>
      <c r="AA937" s="180" t="s">
        <v>380</v>
      </c>
      <c r="AB937" s="180">
        <v>32399.272000000001</v>
      </c>
      <c r="AC937" s="180">
        <v>39203.120999999999</v>
      </c>
      <c r="AD937" s="180">
        <v>0.25</v>
      </c>
      <c r="AE937" s="180">
        <v>0</v>
      </c>
      <c r="AF937" s="180">
        <v>0.25</v>
      </c>
      <c r="AG937" s="180">
        <v>0</v>
      </c>
      <c r="AH937" s="180">
        <v>8099.82</v>
      </c>
      <c r="AI937" s="180">
        <v>9800.7800000000007</v>
      </c>
      <c r="AJ937" s="180">
        <v>0</v>
      </c>
      <c r="AK937" s="180">
        <v>0</v>
      </c>
      <c r="AL937" s="180">
        <v>0</v>
      </c>
      <c r="AM937">
        <v>1</v>
      </c>
    </row>
    <row r="938" spans="1:39" x14ac:dyDescent="0.25">
      <c r="A938" s="180" t="s">
        <v>1834</v>
      </c>
      <c r="B938" s="180">
        <v>1</v>
      </c>
      <c r="C938" s="181">
        <v>46266</v>
      </c>
      <c r="D938" s="180" t="s">
        <v>157</v>
      </c>
      <c r="E938" s="180">
        <v>18</v>
      </c>
      <c r="F938" s="180" t="s">
        <v>11</v>
      </c>
      <c r="G938" s="180" t="s">
        <v>561</v>
      </c>
      <c r="H938" s="180">
        <v>3237</v>
      </c>
      <c r="I938" s="180" t="s">
        <v>562</v>
      </c>
      <c r="J938" s="180">
        <v>1477</v>
      </c>
      <c r="K938" s="180" t="s">
        <v>555</v>
      </c>
      <c r="L938" s="180" t="s">
        <v>556</v>
      </c>
      <c r="M938" s="180"/>
      <c r="N938" s="180"/>
      <c r="O938" s="180"/>
      <c r="P938" s="180">
        <v>1093</v>
      </c>
      <c r="Q938" s="180" t="s">
        <v>563</v>
      </c>
      <c r="R938" s="180" t="s">
        <v>564</v>
      </c>
      <c r="S938" s="180"/>
      <c r="T938" s="180"/>
      <c r="U938" s="180"/>
      <c r="V938" s="180"/>
      <c r="W938" s="180"/>
      <c r="X938" s="180"/>
      <c r="Y938" s="180">
        <v>1373</v>
      </c>
      <c r="Z938" s="180" t="s">
        <v>429</v>
      </c>
      <c r="AA938" s="180" t="s">
        <v>430</v>
      </c>
      <c r="AB938" s="180">
        <v>106290.61199999999</v>
      </c>
      <c r="AC938" s="180">
        <v>129792.644</v>
      </c>
      <c r="AD938" s="180">
        <v>0.25</v>
      </c>
      <c r="AE938" s="180">
        <v>0</v>
      </c>
      <c r="AF938" s="180">
        <v>0.25</v>
      </c>
      <c r="AG938" s="180">
        <v>0</v>
      </c>
      <c r="AH938" s="180">
        <v>26572.65</v>
      </c>
      <c r="AI938" s="180">
        <v>32448.16</v>
      </c>
      <c r="AJ938" s="180">
        <v>1</v>
      </c>
      <c r="AK938" s="180">
        <v>0.25</v>
      </c>
      <c r="AL938" s="180">
        <v>0</v>
      </c>
      <c r="AM938">
        <v>1</v>
      </c>
    </row>
    <row r="939" spans="1:39" x14ac:dyDescent="0.25">
      <c r="A939" s="180" t="s">
        <v>1834</v>
      </c>
      <c r="B939" s="180">
        <v>1</v>
      </c>
      <c r="C939" s="181">
        <v>46266</v>
      </c>
      <c r="D939" s="180" t="s">
        <v>157</v>
      </c>
      <c r="E939" s="180">
        <v>18</v>
      </c>
      <c r="F939" s="180" t="s">
        <v>11</v>
      </c>
      <c r="G939" s="180" t="s">
        <v>565</v>
      </c>
      <c r="H939" s="180">
        <v>3238</v>
      </c>
      <c r="I939" s="180" t="s">
        <v>566</v>
      </c>
      <c r="J939" s="180">
        <v>1477</v>
      </c>
      <c r="K939" s="180" t="s">
        <v>555</v>
      </c>
      <c r="L939" s="180" t="s">
        <v>556</v>
      </c>
      <c r="M939" s="180"/>
      <c r="N939" s="180"/>
      <c r="O939" s="180"/>
      <c r="P939" s="180">
        <v>1093</v>
      </c>
      <c r="Q939" s="180" t="s">
        <v>563</v>
      </c>
      <c r="R939" s="180" t="s">
        <v>564</v>
      </c>
      <c r="S939" s="180"/>
      <c r="T939" s="180"/>
      <c r="U939" s="180"/>
      <c r="V939" s="180"/>
      <c r="W939" s="180"/>
      <c r="X939" s="180"/>
      <c r="Y939" s="180">
        <v>1373</v>
      </c>
      <c r="Z939" s="180" t="s">
        <v>429</v>
      </c>
      <c r="AA939" s="180" t="s">
        <v>430</v>
      </c>
      <c r="AB939" s="180">
        <v>106664.382</v>
      </c>
      <c r="AC939" s="180">
        <v>130825.674</v>
      </c>
      <c r="AD939" s="180">
        <v>0.91669999999999996</v>
      </c>
      <c r="AE939" s="180">
        <v>0</v>
      </c>
      <c r="AF939" s="180">
        <v>0.91669999999999996</v>
      </c>
      <c r="AG939" s="180">
        <v>0</v>
      </c>
      <c r="AH939" s="180">
        <v>97775.679999999993</v>
      </c>
      <c r="AI939" s="180">
        <v>119923.53</v>
      </c>
      <c r="AJ939" s="180">
        <v>1</v>
      </c>
      <c r="AK939" s="180">
        <v>0.92</v>
      </c>
      <c r="AL939" s="180">
        <v>0</v>
      </c>
      <c r="AM939">
        <v>1</v>
      </c>
    </row>
    <row r="940" spans="1:39" x14ac:dyDescent="0.25">
      <c r="A940" s="180" t="s">
        <v>1834</v>
      </c>
      <c r="B940" s="180">
        <v>1</v>
      </c>
      <c r="C940" s="181">
        <v>46266</v>
      </c>
      <c r="D940" s="180" t="s">
        <v>157</v>
      </c>
      <c r="E940" s="180">
        <v>18</v>
      </c>
      <c r="F940" s="180" t="s">
        <v>11</v>
      </c>
      <c r="G940" s="180" t="s">
        <v>1139</v>
      </c>
      <c r="H940" s="180">
        <v>3479</v>
      </c>
      <c r="I940" s="180" t="s">
        <v>1140</v>
      </c>
      <c r="J940" s="180"/>
      <c r="K940" s="180"/>
      <c r="L940" s="180"/>
      <c r="M940" s="180"/>
      <c r="N940" s="180"/>
      <c r="O940" s="180"/>
      <c r="P940" s="180"/>
      <c r="Q940" s="180"/>
      <c r="R940" s="180"/>
      <c r="S940" s="180"/>
      <c r="T940" s="180"/>
      <c r="U940" s="180"/>
      <c r="V940" s="180"/>
      <c r="W940" s="180"/>
      <c r="X940" s="180"/>
      <c r="Y940" s="180"/>
      <c r="Z940" s="180"/>
      <c r="AA940" s="180"/>
      <c r="AB940" s="180">
        <v>58321.108</v>
      </c>
      <c r="AC940" s="180">
        <v>70568.543999999994</v>
      </c>
      <c r="AD940" s="180">
        <v>0.16</v>
      </c>
      <c r="AE940" s="180">
        <v>0</v>
      </c>
      <c r="AF940" s="180">
        <v>0.16</v>
      </c>
      <c r="AG940" s="180">
        <v>0</v>
      </c>
      <c r="AH940" s="180">
        <v>9331.3799999999992</v>
      </c>
      <c r="AI940" s="180">
        <v>11290.97</v>
      </c>
      <c r="AJ940" s="180">
        <v>0</v>
      </c>
      <c r="AK940" s="180">
        <v>0</v>
      </c>
      <c r="AL940" s="180">
        <v>0</v>
      </c>
      <c r="AM940">
        <v>1</v>
      </c>
    </row>
    <row r="941" spans="1:39" x14ac:dyDescent="0.25">
      <c r="A941" s="180" t="s">
        <v>1834</v>
      </c>
      <c r="B941" s="180">
        <v>1</v>
      </c>
      <c r="C941" s="181">
        <v>46266</v>
      </c>
      <c r="D941" s="180" t="s">
        <v>157</v>
      </c>
      <c r="E941" s="180">
        <v>18</v>
      </c>
      <c r="F941" s="180" t="s">
        <v>11</v>
      </c>
      <c r="G941" s="180" t="s">
        <v>577</v>
      </c>
      <c r="H941" s="180">
        <v>3536</v>
      </c>
      <c r="I941" s="180" t="s">
        <v>578</v>
      </c>
      <c r="J941" s="180">
        <v>1422</v>
      </c>
      <c r="K941" s="180" t="s">
        <v>425</v>
      </c>
      <c r="L941" s="180" t="s">
        <v>426</v>
      </c>
      <c r="M941" s="180"/>
      <c r="N941" s="180"/>
      <c r="O941" s="180"/>
      <c r="P941" s="180"/>
      <c r="Q941" s="180"/>
      <c r="R941" s="180"/>
      <c r="S941" s="180"/>
      <c r="T941" s="180"/>
      <c r="U941" s="180"/>
      <c r="V941" s="180"/>
      <c r="W941" s="180"/>
      <c r="X941" s="180"/>
      <c r="Y941" s="180">
        <v>1373</v>
      </c>
      <c r="Z941" s="180" t="s">
        <v>429</v>
      </c>
      <c r="AA941" s="180" t="s">
        <v>430</v>
      </c>
      <c r="AB941" s="180">
        <v>27263.008999999998</v>
      </c>
      <c r="AC941" s="180">
        <v>33806.127999999997</v>
      </c>
      <c r="AD941" s="180">
        <v>0.27779999999999999</v>
      </c>
      <c r="AE941" s="180">
        <v>2.7799999999999998E-2</v>
      </c>
      <c r="AF941" s="180">
        <v>0.30559999999999998</v>
      </c>
      <c r="AG941" s="180">
        <v>0</v>
      </c>
      <c r="AH941" s="180">
        <v>8330.36</v>
      </c>
      <c r="AI941" s="180">
        <v>10329.65</v>
      </c>
      <c r="AJ941" s="180">
        <v>0</v>
      </c>
      <c r="AK941" s="180">
        <v>0</v>
      </c>
      <c r="AL941" s="180">
        <v>0</v>
      </c>
      <c r="AM941">
        <v>1</v>
      </c>
    </row>
    <row r="942" spans="1:39" x14ac:dyDescent="0.25">
      <c r="A942" s="180" t="s">
        <v>1834</v>
      </c>
      <c r="B942" s="180">
        <v>1</v>
      </c>
      <c r="C942" s="181">
        <v>46266</v>
      </c>
      <c r="D942" s="180" t="s">
        <v>157</v>
      </c>
      <c r="E942" s="180">
        <v>18</v>
      </c>
      <c r="F942" s="180" t="s">
        <v>11</v>
      </c>
      <c r="G942" s="180" t="s">
        <v>583</v>
      </c>
      <c r="H942" s="180">
        <v>3586</v>
      </c>
      <c r="I942" s="180" t="s">
        <v>584</v>
      </c>
      <c r="J942" s="180">
        <v>1006</v>
      </c>
      <c r="K942" s="180" t="s">
        <v>393</v>
      </c>
      <c r="L942" s="180" t="s">
        <v>394</v>
      </c>
      <c r="M942" s="180"/>
      <c r="N942" s="180"/>
      <c r="O942" s="180"/>
      <c r="P942" s="180">
        <v>1004</v>
      </c>
      <c r="Q942" s="180" t="s">
        <v>395</v>
      </c>
      <c r="R942" s="180" t="s">
        <v>396</v>
      </c>
      <c r="S942" s="180"/>
      <c r="T942" s="180"/>
      <c r="U942" s="180"/>
      <c r="V942" s="180"/>
      <c r="W942" s="180"/>
      <c r="X942" s="180"/>
      <c r="Y942" s="180">
        <v>1369</v>
      </c>
      <c r="Z942" s="180" t="s">
        <v>397</v>
      </c>
      <c r="AA942" s="180" t="s">
        <v>398</v>
      </c>
      <c r="AB942" s="180">
        <v>6025.7420000000002</v>
      </c>
      <c r="AC942" s="180">
        <v>7471.92</v>
      </c>
      <c r="AD942" s="180">
        <v>1</v>
      </c>
      <c r="AE942" s="180">
        <v>0</v>
      </c>
      <c r="AF942" s="180">
        <v>1</v>
      </c>
      <c r="AG942" s="180">
        <v>0</v>
      </c>
      <c r="AH942" s="180">
        <v>6025.74</v>
      </c>
      <c r="AI942" s="180">
        <v>7471.92</v>
      </c>
      <c r="AJ942" s="180">
        <v>1</v>
      </c>
      <c r="AK942" s="180">
        <v>1</v>
      </c>
      <c r="AL942" s="180">
        <v>0</v>
      </c>
      <c r="AM942">
        <v>1</v>
      </c>
    </row>
    <row r="943" spans="1:39" x14ac:dyDescent="0.25">
      <c r="A943" s="180" t="s">
        <v>1834</v>
      </c>
      <c r="B943" s="180">
        <v>1</v>
      </c>
      <c r="C943" s="181">
        <v>46266</v>
      </c>
      <c r="D943" s="180" t="s">
        <v>157</v>
      </c>
      <c r="E943" s="180">
        <v>18</v>
      </c>
      <c r="F943" s="180" t="s">
        <v>11</v>
      </c>
      <c r="G943" s="180" t="s">
        <v>585</v>
      </c>
      <c r="H943" s="180">
        <v>3994</v>
      </c>
      <c r="I943" s="180" t="s">
        <v>586</v>
      </c>
      <c r="J943" s="180"/>
      <c r="K943" s="180"/>
      <c r="L943" s="180"/>
      <c r="M943" s="180"/>
      <c r="N943" s="180"/>
      <c r="O943" s="180"/>
      <c r="P943" s="180"/>
      <c r="Q943" s="180"/>
      <c r="R943" s="180"/>
      <c r="S943" s="180"/>
      <c r="T943" s="180"/>
      <c r="U943" s="180"/>
      <c r="V943" s="180"/>
      <c r="W943" s="180"/>
      <c r="X943" s="180"/>
      <c r="Y943" s="180">
        <v>1373</v>
      </c>
      <c r="Z943" s="180" t="s">
        <v>429</v>
      </c>
      <c r="AA943" s="180" t="s">
        <v>430</v>
      </c>
      <c r="AB943" s="180">
        <v>72003.12</v>
      </c>
      <c r="AC943" s="180">
        <v>89211.873000000007</v>
      </c>
      <c r="AD943" s="180">
        <v>6.6699999999999995E-2</v>
      </c>
      <c r="AE943" s="180">
        <v>0</v>
      </c>
      <c r="AF943" s="180">
        <v>6.6699999999999995E-2</v>
      </c>
      <c r="AG943" s="180">
        <v>0</v>
      </c>
      <c r="AH943" s="180">
        <v>4800.21</v>
      </c>
      <c r="AI943" s="180">
        <v>5947.46</v>
      </c>
      <c r="AJ943" s="180">
        <v>0</v>
      </c>
      <c r="AK943" s="180">
        <v>0</v>
      </c>
      <c r="AL943" s="180">
        <v>0</v>
      </c>
      <c r="AM943">
        <v>1</v>
      </c>
    </row>
    <row r="944" spans="1:39" x14ac:dyDescent="0.25">
      <c r="A944" s="180" t="s">
        <v>1834</v>
      </c>
      <c r="B944" s="180">
        <v>1</v>
      </c>
      <c r="C944" s="181">
        <v>46266</v>
      </c>
      <c r="D944" s="180" t="s">
        <v>157</v>
      </c>
      <c r="E944" s="180">
        <v>18</v>
      </c>
      <c r="F944" s="180" t="s">
        <v>11</v>
      </c>
      <c r="G944" s="180" t="s">
        <v>1023</v>
      </c>
      <c r="H944" s="180">
        <v>4406</v>
      </c>
      <c r="I944" s="180" t="s">
        <v>1024</v>
      </c>
      <c r="J944" s="180">
        <v>1414</v>
      </c>
      <c r="K944" s="180" t="s">
        <v>415</v>
      </c>
      <c r="L944" s="180" t="s">
        <v>416</v>
      </c>
      <c r="M944" s="180"/>
      <c r="N944" s="180"/>
      <c r="O944" s="180"/>
      <c r="P944" s="180">
        <v>1072</v>
      </c>
      <c r="Q944" s="180" t="s">
        <v>417</v>
      </c>
      <c r="R944" s="180" t="s">
        <v>418</v>
      </c>
      <c r="S944" s="180"/>
      <c r="T944" s="180"/>
      <c r="U944" s="180"/>
      <c r="V944" s="180"/>
      <c r="W944" s="180"/>
      <c r="X944" s="180"/>
      <c r="Y944" s="180">
        <v>1374</v>
      </c>
      <c r="Z944" s="180" t="s">
        <v>379</v>
      </c>
      <c r="AA944" s="180" t="s">
        <v>380</v>
      </c>
      <c r="AB944" s="180">
        <v>30749.975999999999</v>
      </c>
      <c r="AC944" s="180">
        <v>38129.976000000002</v>
      </c>
      <c r="AD944" s="180">
        <v>0.16669999999999999</v>
      </c>
      <c r="AE944" s="180">
        <v>0</v>
      </c>
      <c r="AF944" s="180">
        <v>0.16669999999999999</v>
      </c>
      <c r="AG944" s="180">
        <v>0</v>
      </c>
      <c r="AH944" s="180">
        <v>5125</v>
      </c>
      <c r="AI944" s="180">
        <v>6355</v>
      </c>
      <c r="AJ944" s="180">
        <v>1</v>
      </c>
      <c r="AK944" s="180">
        <v>0.17</v>
      </c>
      <c r="AL944" s="180">
        <v>0</v>
      </c>
      <c r="AM944">
        <v>1</v>
      </c>
    </row>
    <row r="945" spans="1:39" x14ac:dyDescent="0.25">
      <c r="A945" s="180" t="s">
        <v>1834</v>
      </c>
      <c r="B945" s="180">
        <v>1</v>
      </c>
      <c r="C945" s="181">
        <v>46266</v>
      </c>
      <c r="D945" s="180" t="s">
        <v>157</v>
      </c>
      <c r="E945" s="180">
        <v>18</v>
      </c>
      <c r="F945" s="180" t="s">
        <v>11</v>
      </c>
      <c r="G945" s="180" t="s">
        <v>1025</v>
      </c>
      <c r="H945" s="180">
        <v>4414</v>
      </c>
      <c r="I945" s="180" t="s">
        <v>1026</v>
      </c>
      <c r="J945" s="180"/>
      <c r="K945" s="180"/>
      <c r="L945" s="180"/>
      <c r="M945" s="180"/>
      <c r="N945" s="180"/>
      <c r="O945" s="180"/>
      <c r="P945" s="180">
        <v>1069</v>
      </c>
      <c r="Q945" s="180" t="s">
        <v>383</v>
      </c>
      <c r="R945" s="180" t="s">
        <v>384</v>
      </c>
      <c r="S945" s="180"/>
      <c r="T945" s="180"/>
      <c r="U945" s="180"/>
      <c r="V945" s="180"/>
      <c r="W945" s="180"/>
      <c r="X945" s="180"/>
      <c r="Y945" s="180">
        <v>1374</v>
      </c>
      <c r="Z945" s="180" t="s">
        <v>379</v>
      </c>
      <c r="AA945" s="180" t="s">
        <v>380</v>
      </c>
      <c r="AB945" s="180">
        <v>50602.334999999999</v>
      </c>
      <c r="AC945" s="180">
        <v>61938.641000000003</v>
      </c>
      <c r="AD945" s="180">
        <v>0.1429</v>
      </c>
      <c r="AE945" s="180">
        <v>0</v>
      </c>
      <c r="AF945" s="180">
        <v>0.1429</v>
      </c>
      <c r="AG945" s="180">
        <v>0</v>
      </c>
      <c r="AH945" s="180">
        <v>7228.9</v>
      </c>
      <c r="AI945" s="180">
        <v>8848.3799999999992</v>
      </c>
      <c r="AJ945" s="180">
        <v>0</v>
      </c>
      <c r="AK945" s="180">
        <v>0</v>
      </c>
      <c r="AL945" s="180">
        <v>0</v>
      </c>
      <c r="AM945">
        <v>1</v>
      </c>
    </row>
    <row r="946" spans="1:39" x14ac:dyDescent="0.25">
      <c r="A946" s="180" t="s">
        <v>1834</v>
      </c>
      <c r="B946" s="180">
        <v>1</v>
      </c>
      <c r="C946" s="181">
        <v>46266</v>
      </c>
      <c r="D946" s="180" t="s">
        <v>157</v>
      </c>
      <c r="E946" s="180">
        <v>18</v>
      </c>
      <c r="F946" s="180" t="s">
        <v>11</v>
      </c>
      <c r="G946" s="180" t="s">
        <v>609</v>
      </c>
      <c r="H946" s="180">
        <v>4446</v>
      </c>
      <c r="I946" s="180" t="s">
        <v>610</v>
      </c>
      <c r="J946" s="180">
        <v>1420</v>
      </c>
      <c r="K946" s="180" t="s">
        <v>611</v>
      </c>
      <c r="L946" s="180" t="s">
        <v>612</v>
      </c>
      <c r="M946" s="180"/>
      <c r="N946" s="180"/>
      <c r="O946" s="180"/>
      <c r="P946" s="180"/>
      <c r="Q946" s="180"/>
      <c r="R946" s="180"/>
      <c r="S946" s="180"/>
      <c r="T946" s="180"/>
      <c r="U946" s="180"/>
      <c r="V946" s="180"/>
      <c r="W946" s="180"/>
      <c r="X946" s="180"/>
      <c r="Y946" s="180">
        <v>1373</v>
      </c>
      <c r="Z946" s="180" t="s">
        <v>429</v>
      </c>
      <c r="AA946" s="180" t="s">
        <v>430</v>
      </c>
      <c r="AB946" s="180">
        <v>20671.05</v>
      </c>
      <c r="AC946" s="180">
        <v>25011.968000000001</v>
      </c>
      <c r="AD946" s="180">
        <v>0.125</v>
      </c>
      <c r="AE946" s="180">
        <v>0</v>
      </c>
      <c r="AF946" s="180">
        <v>0.125</v>
      </c>
      <c r="AG946" s="180">
        <v>0</v>
      </c>
      <c r="AH946" s="180">
        <v>2583.88</v>
      </c>
      <c r="AI946" s="180">
        <v>3126.5</v>
      </c>
      <c r="AJ946" s="180">
        <v>0</v>
      </c>
      <c r="AK946" s="180">
        <v>0</v>
      </c>
      <c r="AL946" s="180">
        <v>0</v>
      </c>
      <c r="AM946">
        <v>1</v>
      </c>
    </row>
    <row r="947" spans="1:39" x14ac:dyDescent="0.25">
      <c r="A947" s="180" t="s">
        <v>1834</v>
      </c>
      <c r="B947" s="180">
        <v>1</v>
      </c>
      <c r="C947" s="181">
        <v>46266</v>
      </c>
      <c r="D947" s="180" t="s">
        <v>157</v>
      </c>
      <c r="E947" s="180">
        <v>18</v>
      </c>
      <c r="F947" s="180" t="s">
        <v>11</v>
      </c>
      <c r="G947" s="180" t="s">
        <v>1257</v>
      </c>
      <c r="H947" s="180">
        <v>4630</v>
      </c>
      <c r="I947" s="180" t="s">
        <v>1258</v>
      </c>
      <c r="J947" s="180">
        <v>1469</v>
      </c>
      <c r="K947" s="180" t="s">
        <v>1197</v>
      </c>
      <c r="L947" s="180" t="s">
        <v>1198</v>
      </c>
      <c r="M947" s="180"/>
      <c r="N947" s="180"/>
      <c r="O947" s="180"/>
      <c r="P947" s="180">
        <v>1103</v>
      </c>
      <c r="Q947" s="180" t="s">
        <v>1199</v>
      </c>
      <c r="R947" s="180" t="s">
        <v>1200</v>
      </c>
      <c r="S947" s="180"/>
      <c r="T947" s="180"/>
      <c r="U947" s="180"/>
      <c r="V947" s="180"/>
      <c r="W947" s="180"/>
      <c r="X947" s="180"/>
      <c r="Y947" s="180">
        <v>1374</v>
      </c>
      <c r="Z947" s="180" t="s">
        <v>379</v>
      </c>
      <c r="AA947" s="180" t="s">
        <v>380</v>
      </c>
      <c r="AB947" s="180">
        <v>43405.09</v>
      </c>
      <c r="AC947" s="180">
        <v>53163.260999999999</v>
      </c>
      <c r="AD947" s="180">
        <v>0.16669999999999999</v>
      </c>
      <c r="AE947" s="180">
        <v>0</v>
      </c>
      <c r="AF947" s="180">
        <v>0.16669999999999999</v>
      </c>
      <c r="AG947" s="180">
        <v>0</v>
      </c>
      <c r="AH947" s="180">
        <v>7234.18</v>
      </c>
      <c r="AI947" s="180">
        <v>8860.5400000000009</v>
      </c>
      <c r="AJ947" s="180">
        <v>0</v>
      </c>
      <c r="AK947" s="180">
        <v>0</v>
      </c>
      <c r="AL947" s="180">
        <v>0</v>
      </c>
      <c r="AM947">
        <v>1</v>
      </c>
    </row>
    <row r="948" spans="1:39" x14ac:dyDescent="0.25">
      <c r="A948" s="180" t="s">
        <v>1834</v>
      </c>
      <c r="B948" s="180">
        <v>1</v>
      </c>
      <c r="C948" s="181">
        <v>46266</v>
      </c>
      <c r="D948" s="180" t="s">
        <v>157</v>
      </c>
      <c r="E948" s="180">
        <v>18</v>
      </c>
      <c r="F948" s="180" t="s">
        <v>11</v>
      </c>
      <c r="G948" s="180" t="s">
        <v>639</v>
      </c>
      <c r="H948" s="180">
        <v>4940</v>
      </c>
      <c r="I948" s="180" t="s">
        <v>640</v>
      </c>
      <c r="J948" s="180"/>
      <c r="K948" s="180"/>
      <c r="L948" s="180"/>
      <c r="M948" s="180"/>
      <c r="N948" s="180"/>
      <c r="O948" s="180"/>
      <c r="P948" s="180">
        <v>1085</v>
      </c>
      <c r="Q948" s="180" t="s">
        <v>641</v>
      </c>
      <c r="R948" s="180" t="s">
        <v>642</v>
      </c>
      <c r="S948" s="180"/>
      <c r="T948" s="180"/>
      <c r="U948" s="180"/>
      <c r="V948" s="180"/>
      <c r="W948" s="180"/>
      <c r="X948" s="180"/>
      <c r="Y948" s="180">
        <v>1373</v>
      </c>
      <c r="Z948" s="180" t="s">
        <v>429</v>
      </c>
      <c r="AA948" s="180" t="s">
        <v>430</v>
      </c>
      <c r="AB948" s="180">
        <v>15984.017</v>
      </c>
      <c r="AC948" s="180">
        <v>19688.909</v>
      </c>
      <c r="AD948" s="180">
        <v>0.8</v>
      </c>
      <c r="AE948" s="180">
        <v>0</v>
      </c>
      <c r="AF948" s="180">
        <v>0.8</v>
      </c>
      <c r="AG948" s="180">
        <v>0</v>
      </c>
      <c r="AH948" s="180">
        <v>12787.21</v>
      </c>
      <c r="AI948" s="180">
        <v>15751.13</v>
      </c>
      <c r="AJ948" s="180">
        <v>0</v>
      </c>
      <c r="AK948" s="180">
        <v>0</v>
      </c>
      <c r="AL948" s="180">
        <v>0</v>
      </c>
      <c r="AM948">
        <v>1</v>
      </c>
    </row>
    <row r="949" spans="1:39" x14ac:dyDescent="0.25">
      <c r="A949" s="180" t="s">
        <v>1834</v>
      </c>
      <c r="B949" s="180">
        <v>1</v>
      </c>
      <c r="C949" s="181">
        <v>46266</v>
      </c>
      <c r="D949" s="180" t="s">
        <v>157</v>
      </c>
      <c r="E949" s="180">
        <v>18</v>
      </c>
      <c r="F949" s="180" t="s">
        <v>11</v>
      </c>
      <c r="G949" s="180" t="s">
        <v>643</v>
      </c>
      <c r="H949" s="180">
        <v>4941</v>
      </c>
      <c r="I949" s="180" t="s">
        <v>644</v>
      </c>
      <c r="J949" s="180"/>
      <c r="K949" s="180"/>
      <c r="L949" s="180"/>
      <c r="M949" s="180"/>
      <c r="N949" s="180"/>
      <c r="O949" s="180"/>
      <c r="P949" s="180">
        <v>1085</v>
      </c>
      <c r="Q949" s="180" t="s">
        <v>641</v>
      </c>
      <c r="R949" s="180" t="s">
        <v>642</v>
      </c>
      <c r="S949" s="180"/>
      <c r="T949" s="180"/>
      <c r="U949" s="180"/>
      <c r="V949" s="180"/>
      <c r="W949" s="180"/>
      <c r="X949" s="180"/>
      <c r="Y949" s="180">
        <v>1373</v>
      </c>
      <c r="Z949" s="180" t="s">
        <v>429</v>
      </c>
      <c r="AA949" s="180" t="s">
        <v>430</v>
      </c>
      <c r="AB949" s="180">
        <v>15740.111999999999</v>
      </c>
      <c r="AC949" s="180">
        <v>19974.199000000001</v>
      </c>
      <c r="AD949" s="180">
        <v>0.3</v>
      </c>
      <c r="AE949" s="180">
        <v>0</v>
      </c>
      <c r="AF949" s="180">
        <v>0.3</v>
      </c>
      <c r="AG949" s="180">
        <v>0</v>
      </c>
      <c r="AH949" s="180">
        <v>4722.03</v>
      </c>
      <c r="AI949" s="180">
        <v>5992.26</v>
      </c>
      <c r="AJ949" s="180">
        <v>0</v>
      </c>
      <c r="AK949" s="180">
        <v>0</v>
      </c>
      <c r="AL949" s="180">
        <v>0</v>
      </c>
      <c r="AM949">
        <v>1</v>
      </c>
    </row>
    <row r="950" spans="1:39" x14ac:dyDescent="0.25">
      <c r="A950" s="180" t="s">
        <v>1834</v>
      </c>
      <c r="B950" s="180">
        <v>1</v>
      </c>
      <c r="C950" s="181">
        <v>46266</v>
      </c>
      <c r="D950" s="180" t="s">
        <v>157</v>
      </c>
      <c r="E950" s="180">
        <v>18</v>
      </c>
      <c r="F950" s="180" t="s">
        <v>11</v>
      </c>
      <c r="G950" s="180" t="s">
        <v>649</v>
      </c>
      <c r="H950" s="180">
        <v>4945</v>
      </c>
      <c r="I950" s="180" t="s">
        <v>650</v>
      </c>
      <c r="J950" s="180"/>
      <c r="K950" s="180"/>
      <c r="L950" s="180"/>
      <c r="M950" s="180"/>
      <c r="N950" s="180"/>
      <c r="O950" s="180"/>
      <c r="P950" s="180"/>
      <c r="Q950" s="180"/>
      <c r="R950" s="180"/>
      <c r="S950" s="180"/>
      <c r="T950" s="180"/>
      <c r="U950" s="180"/>
      <c r="V950" s="180"/>
      <c r="W950" s="180"/>
      <c r="X950" s="180"/>
      <c r="Y950" s="180">
        <v>1373</v>
      </c>
      <c r="Z950" s="180" t="s">
        <v>429</v>
      </c>
      <c r="AA950" s="180" t="s">
        <v>430</v>
      </c>
      <c r="AB950" s="180">
        <v>18645.509999999998</v>
      </c>
      <c r="AC950" s="180">
        <v>23101.785</v>
      </c>
      <c r="AD950" s="180">
        <v>0.4</v>
      </c>
      <c r="AE950" s="180">
        <v>0</v>
      </c>
      <c r="AF950" s="180">
        <v>0.4</v>
      </c>
      <c r="AG950" s="180">
        <v>0</v>
      </c>
      <c r="AH950" s="180">
        <v>7458.2</v>
      </c>
      <c r="AI950" s="180">
        <v>9240.7099999999991</v>
      </c>
      <c r="AJ950" s="180">
        <v>0</v>
      </c>
      <c r="AK950" s="180">
        <v>0</v>
      </c>
      <c r="AL950" s="180">
        <v>0</v>
      </c>
      <c r="AM950">
        <v>1</v>
      </c>
    </row>
    <row r="951" spans="1:39" x14ac:dyDescent="0.25">
      <c r="A951" s="180" t="s">
        <v>1834</v>
      </c>
      <c r="B951" s="180">
        <v>1</v>
      </c>
      <c r="C951" s="181">
        <v>46266</v>
      </c>
      <c r="D951" s="180" t="s">
        <v>157</v>
      </c>
      <c r="E951" s="180">
        <v>18</v>
      </c>
      <c r="F951" s="180" t="s">
        <v>11</v>
      </c>
      <c r="G951" s="180" t="s">
        <v>651</v>
      </c>
      <c r="H951" s="180">
        <v>4981</v>
      </c>
      <c r="I951" s="180" t="s">
        <v>652</v>
      </c>
      <c r="J951" s="180"/>
      <c r="K951" s="180"/>
      <c r="L951" s="180"/>
      <c r="M951" s="180"/>
      <c r="N951" s="180"/>
      <c r="O951" s="180"/>
      <c r="P951" s="180">
        <v>1085</v>
      </c>
      <c r="Q951" s="180" t="s">
        <v>641</v>
      </c>
      <c r="R951" s="180" t="s">
        <v>642</v>
      </c>
      <c r="S951" s="180"/>
      <c r="T951" s="180"/>
      <c r="U951" s="180"/>
      <c r="V951" s="180"/>
      <c r="W951" s="180"/>
      <c r="X951" s="180"/>
      <c r="Y951" s="180">
        <v>1373</v>
      </c>
      <c r="Z951" s="180" t="s">
        <v>429</v>
      </c>
      <c r="AA951" s="180" t="s">
        <v>430</v>
      </c>
      <c r="AB951" s="180">
        <v>15935.236000000001</v>
      </c>
      <c r="AC951" s="180">
        <v>19745.968000000001</v>
      </c>
      <c r="AD951" s="180">
        <v>0.6</v>
      </c>
      <c r="AE951" s="180">
        <v>0</v>
      </c>
      <c r="AF951" s="180">
        <v>0.6</v>
      </c>
      <c r="AG951" s="180">
        <v>0</v>
      </c>
      <c r="AH951" s="180">
        <v>9561.14</v>
      </c>
      <c r="AI951" s="180">
        <v>11847.58</v>
      </c>
      <c r="AJ951" s="180">
        <v>0</v>
      </c>
      <c r="AK951" s="180">
        <v>0</v>
      </c>
      <c r="AL951" s="180">
        <v>0</v>
      </c>
      <c r="AM951">
        <v>1</v>
      </c>
    </row>
    <row r="952" spans="1:39" x14ac:dyDescent="0.25">
      <c r="A952" s="180" t="s">
        <v>1834</v>
      </c>
      <c r="B952" s="180">
        <v>1</v>
      </c>
      <c r="C952" s="181">
        <v>46266</v>
      </c>
      <c r="D952" s="180" t="s">
        <v>157</v>
      </c>
      <c r="E952" s="180">
        <v>18</v>
      </c>
      <c r="F952" s="180" t="s">
        <v>11</v>
      </c>
      <c r="G952" s="180" t="s">
        <v>653</v>
      </c>
      <c r="H952" s="180">
        <v>5002</v>
      </c>
      <c r="I952" s="180" t="s">
        <v>654</v>
      </c>
      <c r="J952" s="180"/>
      <c r="K952" s="180"/>
      <c r="L952" s="180"/>
      <c r="M952" s="180"/>
      <c r="N952" s="180"/>
      <c r="O952" s="180"/>
      <c r="P952" s="180">
        <v>1085</v>
      </c>
      <c r="Q952" s="180" t="s">
        <v>641</v>
      </c>
      <c r="R952" s="180" t="s">
        <v>642</v>
      </c>
      <c r="S952" s="180"/>
      <c r="T952" s="180"/>
      <c r="U952" s="180"/>
      <c r="V952" s="180"/>
      <c r="W952" s="180"/>
      <c r="X952" s="180"/>
      <c r="Y952" s="180">
        <v>1373</v>
      </c>
      <c r="Z952" s="180" t="s">
        <v>429</v>
      </c>
      <c r="AA952" s="180" t="s">
        <v>430</v>
      </c>
      <c r="AB952" s="180">
        <v>15740.111999999999</v>
      </c>
      <c r="AC952" s="180">
        <v>19974.199000000001</v>
      </c>
      <c r="AD952" s="180">
        <v>0.3</v>
      </c>
      <c r="AE952" s="180">
        <v>0</v>
      </c>
      <c r="AF952" s="180">
        <v>0.3</v>
      </c>
      <c r="AG952" s="180">
        <v>0</v>
      </c>
      <c r="AH952" s="180">
        <v>4722.03</v>
      </c>
      <c r="AI952" s="180">
        <v>5992.26</v>
      </c>
      <c r="AJ952" s="180">
        <v>0</v>
      </c>
      <c r="AK952" s="180">
        <v>0</v>
      </c>
      <c r="AL952" s="180">
        <v>0</v>
      </c>
      <c r="AM952">
        <v>1</v>
      </c>
    </row>
    <row r="953" spans="1:39" x14ac:dyDescent="0.25">
      <c r="A953" s="180" t="s">
        <v>1834</v>
      </c>
      <c r="B953" s="180">
        <v>1</v>
      </c>
      <c r="C953" s="181">
        <v>46266</v>
      </c>
      <c r="D953" s="180" t="s">
        <v>157</v>
      </c>
      <c r="E953" s="180">
        <v>18</v>
      </c>
      <c r="F953" s="180" t="s">
        <v>11</v>
      </c>
      <c r="G953" s="180" t="s">
        <v>1778</v>
      </c>
      <c r="H953" s="180">
        <v>5030</v>
      </c>
      <c r="I953" s="180" t="s">
        <v>1779</v>
      </c>
      <c r="J953" s="180"/>
      <c r="K953" s="180"/>
      <c r="L953" s="180"/>
      <c r="M953" s="180"/>
      <c r="N953" s="180"/>
      <c r="O953" s="180"/>
      <c r="P953" s="180">
        <v>1273</v>
      </c>
      <c r="Q953" s="180" t="s">
        <v>1724</v>
      </c>
      <c r="R953" s="180" t="s">
        <v>1725</v>
      </c>
      <c r="S953" s="180"/>
      <c r="T953" s="180"/>
      <c r="U953" s="180"/>
      <c r="V953" s="180"/>
      <c r="W953" s="180"/>
      <c r="X953" s="180"/>
      <c r="Y953" s="180">
        <v>1373</v>
      </c>
      <c r="Z953" s="180" t="s">
        <v>429</v>
      </c>
      <c r="AA953" s="180" t="s">
        <v>430</v>
      </c>
      <c r="AB953" s="180">
        <v>24903.584999999999</v>
      </c>
      <c r="AC953" s="180">
        <v>30133.341</v>
      </c>
      <c r="AD953" s="180">
        <v>0.26669999999999999</v>
      </c>
      <c r="AE953" s="180">
        <v>0</v>
      </c>
      <c r="AF953" s="180">
        <v>0.26669999999999999</v>
      </c>
      <c r="AG953" s="180">
        <v>0</v>
      </c>
      <c r="AH953" s="180">
        <v>6640.96</v>
      </c>
      <c r="AI953" s="180">
        <v>8035.56</v>
      </c>
      <c r="AJ953" s="180">
        <v>0</v>
      </c>
      <c r="AK953" s="180">
        <v>0</v>
      </c>
      <c r="AL953" s="180">
        <v>0</v>
      </c>
      <c r="AM953">
        <v>1</v>
      </c>
    </row>
    <row r="954" spans="1:39" x14ac:dyDescent="0.25">
      <c r="A954" s="180" t="s">
        <v>1834</v>
      </c>
      <c r="B954" s="180">
        <v>1</v>
      </c>
      <c r="C954" s="181">
        <v>46266</v>
      </c>
      <c r="D954" s="180" t="s">
        <v>157</v>
      </c>
      <c r="E954" s="180">
        <v>18</v>
      </c>
      <c r="F954" s="180" t="s">
        <v>11</v>
      </c>
      <c r="G954" s="180" t="s">
        <v>1722</v>
      </c>
      <c r="H954" s="180">
        <v>5031</v>
      </c>
      <c r="I954" s="180" t="s">
        <v>1723</v>
      </c>
      <c r="J954" s="180"/>
      <c r="K954" s="180"/>
      <c r="L954" s="180"/>
      <c r="M954" s="180"/>
      <c r="N954" s="180"/>
      <c r="O954" s="180"/>
      <c r="P954" s="180">
        <v>1273</v>
      </c>
      <c r="Q954" s="180" t="s">
        <v>1724</v>
      </c>
      <c r="R954" s="180" t="s">
        <v>1725</v>
      </c>
      <c r="S954" s="180"/>
      <c r="T954" s="180"/>
      <c r="U954" s="180"/>
      <c r="V954" s="180"/>
      <c r="W954" s="180"/>
      <c r="X954" s="180"/>
      <c r="Y954" s="180">
        <v>1373</v>
      </c>
      <c r="Z954" s="180" t="s">
        <v>429</v>
      </c>
      <c r="AA954" s="180" t="s">
        <v>430</v>
      </c>
      <c r="AB954" s="180">
        <v>24903.584999999999</v>
      </c>
      <c r="AC954" s="180">
        <v>30133.341</v>
      </c>
      <c r="AD954" s="180">
        <v>0.26669999999999999</v>
      </c>
      <c r="AE954" s="180">
        <v>0</v>
      </c>
      <c r="AF954" s="180">
        <v>0.26669999999999999</v>
      </c>
      <c r="AG954" s="180">
        <v>0</v>
      </c>
      <c r="AH954" s="180">
        <v>6640.96</v>
      </c>
      <c r="AI954" s="180">
        <v>8035.56</v>
      </c>
      <c r="AJ954" s="180">
        <v>0</v>
      </c>
      <c r="AK954" s="180">
        <v>0</v>
      </c>
      <c r="AL954" s="180">
        <v>0</v>
      </c>
      <c r="AM954">
        <v>1</v>
      </c>
    </row>
    <row r="955" spans="1:39" x14ac:dyDescent="0.25">
      <c r="A955" s="180" t="s">
        <v>1834</v>
      </c>
      <c r="B955" s="180">
        <v>1</v>
      </c>
      <c r="C955" s="181">
        <v>46266</v>
      </c>
      <c r="D955" s="180" t="s">
        <v>157</v>
      </c>
      <c r="E955" s="180">
        <v>18</v>
      </c>
      <c r="F955" s="180" t="s">
        <v>11</v>
      </c>
      <c r="G955" s="180" t="s">
        <v>1726</v>
      </c>
      <c r="H955" s="180">
        <v>5032</v>
      </c>
      <c r="I955" s="180" t="s">
        <v>1727</v>
      </c>
      <c r="J955" s="180"/>
      <c r="K955" s="180"/>
      <c r="L955" s="180"/>
      <c r="M955" s="180"/>
      <c r="N955" s="180"/>
      <c r="O955" s="180"/>
      <c r="P955" s="180">
        <v>1273</v>
      </c>
      <c r="Q955" s="180" t="s">
        <v>1724</v>
      </c>
      <c r="R955" s="180" t="s">
        <v>1725</v>
      </c>
      <c r="S955" s="180"/>
      <c r="T955" s="180"/>
      <c r="U955" s="180"/>
      <c r="V955" s="180"/>
      <c r="W955" s="180"/>
      <c r="X955" s="180"/>
      <c r="Y955" s="180">
        <v>1373</v>
      </c>
      <c r="Z955" s="180" t="s">
        <v>429</v>
      </c>
      <c r="AA955" s="180" t="s">
        <v>430</v>
      </c>
      <c r="AB955" s="180">
        <v>24903.584999999999</v>
      </c>
      <c r="AC955" s="180">
        <v>30133.341</v>
      </c>
      <c r="AD955" s="180">
        <v>0.1333</v>
      </c>
      <c r="AE955" s="180">
        <v>0</v>
      </c>
      <c r="AF955" s="180">
        <v>0.1333</v>
      </c>
      <c r="AG955" s="180">
        <v>0</v>
      </c>
      <c r="AH955" s="180">
        <v>3320.48</v>
      </c>
      <c r="AI955" s="180">
        <v>4017.78</v>
      </c>
      <c r="AJ955" s="180">
        <v>0</v>
      </c>
      <c r="AK955" s="180">
        <v>0</v>
      </c>
      <c r="AL955" s="180">
        <v>0</v>
      </c>
      <c r="AM955">
        <v>1</v>
      </c>
    </row>
    <row r="956" spans="1:39" x14ac:dyDescent="0.25">
      <c r="A956" s="180" t="s">
        <v>1834</v>
      </c>
      <c r="B956" s="180">
        <v>1</v>
      </c>
      <c r="C956" s="181">
        <v>46266</v>
      </c>
      <c r="D956" s="180" t="s">
        <v>157</v>
      </c>
      <c r="E956" s="180">
        <v>18</v>
      </c>
      <c r="F956" s="180" t="s">
        <v>11</v>
      </c>
      <c r="G956" s="180" t="s">
        <v>1728</v>
      </c>
      <c r="H956" s="180">
        <v>5033</v>
      </c>
      <c r="I956" s="180" t="s">
        <v>1729</v>
      </c>
      <c r="J956" s="180"/>
      <c r="K956" s="180"/>
      <c r="L956" s="180"/>
      <c r="M956" s="180"/>
      <c r="N956" s="180"/>
      <c r="O956" s="180"/>
      <c r="P956" s="180">
        <v>1273</v>
      </c>
      <c r="Q956" s="180" t="s">
        <v>1724</v>
      </c>
      <c r="R956" s="180" t="s">
        <v>1725</v>
      </c>
      <c r="S956" s="180"/>
      <c r="T956" s="180"/>
      <c r="U956" s="180"/>
      <c r="V956" s="180"/>
      <c r="W956" s="180"/>
      <c r="X956" s="180"/>
      <c r="Y956" s="180">
        <v>1373</v>
      </c>
      <c r="Z956" s="180" t="s">
        <v>429</v>
      </c>
      <c r="AA956" s="180" t="s">
        <v>430</v>
      </c>
      <c r="AB956" s="180">
        <v>24903.584999999999</v>
      </c>
      <c r="AC956" s="180">
        <v>30133.341</v>
      </c>
      <c r="AD956" s="180">
        <v>0.1333</v>
      </c>
      <c r="AE956" s="180">
        <v>0</v>
      </c>
      <c r="AF956" s="180">
        <v>0.1333</v>
      </c>
      <c r="AG956" s="180">
        <v>0</v>
      </c>
      <c r="AH956" s="180">
        <v>3320.48</v>
      </c>
      <c r="AI956" s="180">
        <v>4017.78</v>
      </c>
      <c r="AJ956" s="180">
        <v>0</v>
      </c>
      <c r="AK956" s="180">
        <v>0</v>
      </c>
      <c r="AL956" s="180">
        <v>0</v>
      </c>
      <c r="AM956">
        <v>1</v>
      </c>
    </row>
    <row r="957" spans="1:39" x14ac:dyDescent="0.25">
      <c r="A957" s="180" t="s">
        <v>1834</v>
      </c>
      <c r="B957" s="180">
        <v>1</v>
      </c>
      <c r="C957" s="181">
        <v>46266</v>
      </c>
      <c r="D957" s="180" t="s">
        <v>157</v>
      </c>
      <c r="E957" s="180">
        <v>18</v>
      </c>
      <c r="F957" s="180" t="s">
        <v>11</v>
      </c>
      <c r="G957" s="180" t="s">
        <v>663</v>
      </c>
      <c r="H957" s="180">
        <v>5630</v>
      </c>
      <c r="I957" s="180" t="s">
        <v>664</v>
      </c>
      <c r="J957" s="180">
        <v>1449</v>
      </c>
      <c r="K957" s="180" t="s">
        <v>661</v>
      </c>
      <c r="L957" s="180" t="s">
        <v>662</v>
      </c>
      <c r="M957" s="180"/>
      <c r="N957" s="180"/>
      <c r="O957" s="180"/>
      <c r="P957" s="180"/>
      <c r="Q957" s="180"/>
      <c r="R957" s="180"/>
      <c r="S957" s="180"/>
      <c r="T957" s="180"/>
      <c r="U957" s="180"/>
      <c r="V957" s="180"/>
      <c r="W957" s="180"/>
      <c r="X957" s="180"/>
      <c r="Y957" s="180">
        <v>1370</v>
      </c>
      <c r="Z957" s="180" t="s">
        <v>443</v>
      </c>
      <c r="AA957" s="180" t="s">
        <v>444</v>
      </c>
      <c r="AB957" s="180">
        <v>8468.4140000000007</v>
      </c>
      <c r="AC957" s="180">
        <v>10246.780000000001</v>
      </c>
      <c r="AD957" s="180">
        <v>1</v>
      </c>
      <c r="AE957" s="180">
        <v>0</v>
      </c>
      <c r="AF957" s="180">
        <v>1</v>
      </c>
      <c r="AG957" s="180">
        <v>0</v>
      </c>
      <c r="AH957" s="180">
        <v>8468.41</v>
      </c>
      <c r="AI957" s="180">
        <v>10246.780000000001</v>
      </c>
      <c r="AJ957" s="180">
        <v>1</v>
      </c>
      <c r="AK957" s="180">
        <v>1</v>
      </c>
      <c r="AL957" s="180">
        <v>0</v>
      </c>
      <c r="AM957">
        <v>1</v>
      </c>
    </row>
    <row r="958" spans="1:39" x14ac:dyDescent="0.25">
      <c r="A958" s="180" t="s">
        <v>1834</v>
      </c>
      <c r="B958" s="180">
        <v>1</v>
      </c>
      <c r="C958" s="181">
        <v>46266</v>
      </c>
      <c r="D958" s="180" t="s">
        <v>157</v>
      </c>
      <c r="E958" s="180">
        <v>18</v>
      </c>
      <c r="F958" s="180" t="s">
        <v>11</v>
      </c>
      <c r="G958" s="180" t="s">
        <v>675</v>
      </c>
      <c r="H958" s="180">
        <v>5723</v>
      </c>
      <c r="I958" s="180" t="s">
        <v>676</v>
      </c>
      <c r="J958" s="180">
        <v>1450</v>
      </c>
      <c r="K958" s="180" t="s">
        <v>677</v>
      </c>
      <c r="L958" s="180" t="s">
        <v>678</v>
      </c>
      <c r="M958" s="180"/>
      <c r="N958" s="180"/>
      <c r="O958" s="180"/>
      <c r="P958" s="180">
        <v>1077</v>
      </c>
      <c r="Q958" s="180" t="s">
        <v>679</v>
      </c>
      <c r="R958" s="180" t="s">
        <v>680</v>
      </c>
      <c r="S958" s="180"/>
      <c r="T958" s="180"/>
      <c r="U958" s="180"/>
      <c r="V958" s="180"/>
      <c r="W958" s="180"/>
      <c r="X958" s="180"/>
      <c r="Y958" s="180">
        <v>1370</v>
      </c>
      <c r="Z958" s="180" t="s">
        <v>443</v>
      </c>
      <c r="AA958" s="180" t="s">
        <v>444</v>
      </c>
      <c r="AB958" s="180">
        <v>6189.8580000000002</v>
      </c>
      <c r="AC958" s="180">
        <v>7489.7290000000003</v>
      </c>
      <c r="AD958" s="180">
        <v>2</v>
      </c>
      <c r="AE958" s="180">
        <v>0</v>
      </c>
      <c r="AF958" s="180">
        <v>2</v>
      </c>
      <c r="AG958" s="180">
        <v>0</v>
      </c>
      <c r="AH958" s="180">
        <v>12379.72</v>
      </c>
      <c r="AI958" s="180">
        <v>14979.46</v>
      </c>
      <c r="AJ958" s="180">
        <v>1</v>
      </c>
      <c r="AK958" s="180">
        <v>2</v>
      </c>
      <c r="AL958" s="180">
        <v>0</v>
      </c>
      <c r="AM958">
        <v>1</v>
      </c>
    </row>
    <row r="959" spans="1:39" x14ac:dyDescent="0.25">
      <c r="A959" s="180" t="s">
        <v>1834</v>
      </c>
      <c r="B959" s="180">
        <v>1</v>
      </c>
      <c r="C959" s="181">
        <v>46266</v>
      </c>
      <c r="D959" s="180" t="s">
        <v>157</v>
      </c>
      <c r="E959" s="180">
        <v>18</v>
      </c>
      <c r="F959" s="180" t="s">
        <v>11</v>
      </c>
      <c r="G959" s="180" t="s">
        <v>681</v>
      </c>
      <c r="H959" s="180">
        <v>5761</v>
      </c>
      <c r="I959" s="180" t="s">
        <v>682</v>
      </c>
      <c r="J959" s="180">
        <v>1450</v>
      </c>
      <c r="K959" s="180" t="s">
        <v>677</v>
      </c>
      <c r="L959" s="180" t="s">
        <v>678</v>
      </c>
      <c r="M959" s="180"/>
      <c r="N959" s="180"/>
      <c r="O959" s="180"/>
      <c r="P959" s="180">
        <v>1077</v>
      </c>
      <c r="Q959" s="180" t="s">
        <v>679</v>
      </c>
      <c r="R959" s="180" t="s">
        <v>680</v>
      </c>
      <c r="S959" s="180"/>
      <c r="T959" s="180"/>
      <c r="U959" s="180"/>
      <c r="V959" s="180"/>
      <c r="W959" s="180"/>
      <c r="X959" s="180"/>
      <c r="Y959" s="180">
        <v>1370</v>
      </c>
      <c r="Z959" s="180" t="s">
        <v>443</v>
      </c>
      <c r="AA959" s="180" t="s">
        <v>444</v>
      </c>
      <c r="AB959" s="180">
        <v>6189.8580000000002</v>
      </c>
      <c r="AC959" s="180">
        <v>7489.7290000000003</v>
      </c>
      <c r="AD959" s="180">
        <v>1</v>
      </c>
      <c r="AE959" s="180">
        <v>0</v>
      </c>
      <c r="AF959" s="180">
        <v>1</v>
      </c>
      <c r="AG959" s="180">
        <v>0</v>
      </c>
      <c r="AH959" s="180">
        <v>6189.86</v>
      </c>
      <c r="AI959" s="180">
        <v>7489.73</v>
      </c>
      <c r="AJ959" s="180">
        <v>0</v>
      </c>
      <c r="AK959" s="180">
        <v>0</v>
      </c>
      <c r="AL959" s="180">
        <v>0</v>
      </c>
      <c r="AM959">
        <v>1</v>
      </c>
    </row>
    <row r="960" spans="1:39" x14ac:dyDescent="0.25">
      <c r="A960" s="180" t="s">
        <v>1834</v>
      </c>
      <c r="B960" s="180">
        <v>1</v>
      </c>
      <c r="C960" s="181">
        <v>46266</v>
      </c>
      <c r="D960" s="180" t="s">
        <v>157</v>
      </c>
      <c r="E960" s="180">
        <v>18</v>
      </c>
      <c r="F960" s="180" t="s">
        <v>11</v>
      </c>
      <c r="G960" s="180" t="s">
        <v>689</v>
      </c>
      <c r="H960" s="180">
        <v>5801</v>
      </c>
      <c r="I960" s="180" t="s">
        <v>690</v>
      </c>
      <c r="J960" s="180">
        <v>1351</v>
      </c>
      <c r="K960" s="180" t="s">
        <v>513</v>
      </c>
      <c r="L960" s="180" t="s">
        <v>514</v>
      </c>
      <c r="M960" s="180"/>
      <c r="N960" s="180"/>
      <c r="O960" s="180"/>
      <c r="P960" s="180">
        <v>1141</v>
      </c>
      <c r="Q960" s="180" t="s">
        <v>515</v>
      </c>
      <c r="R960" s="180" t="s">
        <v>516</v>
      </c>
      <c r="S960" s="180"/>
      <c r="T960" s="180"/>
      <c r="U960" s="180"/>
      <c r="V960" s="180"/>
      <c r="W960" s="180"/>
      <c r="X960" s="180"/>
      <c r="Y960" s="180">
        <v>1372</v>
      </c>
      <c r="Z960" s="180" t="s">
        <v>389</v>
      </c>
      <c r="AA960" s="180" t="s">
        <v>390</v>
      </c>
      <c r="AB960" s="180">
        <v>264368.62</v>
      </c>
      <c r="AC960" s="180">
        <v>327817.09399999998</v>
      </c>
      <c r="AD960" s="180">
        <v>-4.1700000000000001E-2</v>
      </c>
      <c r="AE960" s="180">
        <v>0</v>
      </c>
      <c r="AF960" s="180">
        <v>-4.1700000000000001E-2</v>
      </c>
      <c r="AG960" s="180">
        <v>0</v>
      </c>
      <c r="AH960" s="180">
        <v>-11015.36</v>
      </c>
      <c r="AI960" s="180">
        <v>-13659.05</v>
      </c>
      <c r="AJ960" s="180">
        <v>0</v>
      </c>
      <c r="AK960" s="180">
        <v>0</v>
      </c>
      <c r="AL960" s="180">
        <v>0</v>
      </c>
      <c r="AM960">
        <v>1</v>
      </c>
    </row>
    <row r="961" spans="1:39" x14ac:dyDescent="0.25">
      <c r="A961" s="180" t="s">
        <v>1834</v>
      </c>
      <c r="B961" s="180">
        <v>1</v>
      </c>
      <c r="C961" s="181">
        <v>46266</v>
      </c>
      <c r="D961" s="180" t="s">
        <v>157</v>
      </c>
      <c r="E961" s="180">
        <v>18</v>
      </c>
      <c r="F961" s="180" t="s">
        <v>11</v>
      </c>
      <c r="G961" s="180" t="s">
        <v>735</v>
      </c>
      <c r="H961" s="180">
        <v>6209</v>
      </c>
      <c r="I961" s="180" t="s">
        <v>736</v>
      </c>
      <c r="J961" s="180">
        <v>1454</v>
      </c>
      <c r="K961" s="180" t="s">
        <v>703</v>
      </c>
      <c r="L961" s="180" t="s">
        <v>704</v>
      </c>
      <c r="M961" s="180"/>
      <c r="N961" s="180"/>
      <c r="O961" s="180"/>
      <c r="P961" s="180">
        <v>1074</v>
      </c>
      <c r="Q961" s="180" t="s">
        <v>717</v>
      </c>
      <c r="R961" s="180" t="s">
        <v>718</v>
      </c>
      <c r="S961" s="180"/>
      <c r="T961" s="180"/>
      <c r="U961" s="180"/>
      <c r="V961" s="180"/>
      <c r="W961" s="180"/>
      <c r="X961" s="180"/>
      <c r="Y961" s="180">
        <v>1370</v>
      </c>
      <c r="Z961" s="180" t="s">
        <v>443</v>
      </c>
      <c r="AA961" s="180" t="s">
        <v>444</v>
      </c>
      <c r="AB961" s="180">
        <v>7247.3370000000004</v>
      </c>
      <c r="AC961" s="180">
        <v>8769.2780000000002</v>
      </c>
      <c r="AD961" s="180">
        <v>-1</v>
      </c>
      <c r="AE961" s="180">
        <v>0</v>
      </c>
      <c r="AF961" s="180">
        <v>-1</v>
      </c>
      <c r="AG961" s="180">
        <v>0</v>
      </c>
      <c r="AH961" s="180">
        <v>-7247.34</v>
      </c>
      <c r="AI961" s="180">
        <v>-8769.2800000000007</v>
      </c>
      <c r="AJ961" s="180">
        <v>1</v>
      </c>
      <c r="AK961" s="180">
        <v>-1</v>
      </c>
      <c r="AL961" s="180">
        <v>0</v>
      </c>
      <c r="AM961">
        <v>1</v>
      </c>
    </row>
    <row r="962" spans="1:39" x14ac:dyDescent="0.25">
      <c r="A962" s="180" t="s">
        <v>1834</v>
      </c>
      <c r="B962" s="180">
        <v>1</v>
      </c>
      <c r="C962" s="181">
        <v>46266</v>
      </c>
      <c r="D962" s="180" t="s">
        <v>157</v>
      </c>
      <c r="E962" s="180">
        <v>18</v>
      </c>
      <c r="F962" s="180" t="s">
        <v>11</v>
      </c>
      <c r="G962" s="180" t="s">
        <v>745</v>
      </c>
      <c r="H962" s="180">
        <v>6270</v>
      </c>
      <c r="I962" s="180" t="s">
        <v>746</v>
      </c>
      <c r="J962" s="180">
        <v>1450</v>
      </c>
      <c r="K962" s="180" t="s">
        <v>677</v>
      </c>
      <c r="L962" s="180" t="s">
        <v>678</v>
      </c>
      <c r="M962" s="180"/>
      <c r="N962" s="180"/>
      <c r="O962" s="180"/>
      <c r="P962" s="180">
        <v>1077</v>
      </c>
      <c r="Q962" s="180" t="s">
        <v>679</v>
      </c>
      <c r="R962" s="180" t="s">
        <v>680</v>
      </c>
      <c r="S962" s="180"/>
      <c r="T962" s="180"/>
      <c r="U962" s="180"/>
      <c r="V962" s="180"/>
      <c r="W962" s="180"/>
      <c r="X962" s="180"/>
      <c r="Y962" s="180">
        <v>1370</v>
      </c>
      <c r="Z962" s="180" t="s">
        <v>443</v>
      </c>
      <c r="AA962" s="180" t="s">
        <v>444</v>
      </c>
      <c r="AB962" s="180">
        <v>6189.8580000000002</v>
      </c>
      <c r="AC962" s="180">
        <v>7489.7290000000003</v>
      </c>
      <c r="AD962" s="180">
        <v>1</v>
      </c>
      <c r="AE962" s="180">
        <v>0</v>
      </c>
      <c r="AF962" s="180">
        <v>1</v>
      </c>
      <c r="AG962" s="180">
        <v>0</v>
      </c>
      <c r="AH962" s="180">
        <v>6189.86</v>
      </c>
      <c r="AI962" s="180">
        <v>7489.73</v>
      </c>
      <c r="AJ962" s="180">
        <v>0</v>
      </c>
      <c r="AK962" s="180">
        <v>0</v>
      </c>
      <c r="AL962" s="180">
        <v>0</v>
      </c>
      <c r="AM962">
        <v>1</v>
      </c>
    </row>
    <row r="963" spans="1:39" x14ac:dyDescent="0.25">
      <c r="A963" s="180" t="s">
        <v>1834</v>
      </c>
      <c r="B963" s="180">
        <v>1</v>
      </c>
      <c r="C963" s="181">
        <v>46266</v>
      </c>
      <c r="D963" s="180" t="s">
        <v>157</v>
      </c>
      <c r="E963" s="180">
        <v>18</v>
      </c>
      <c r="F963" s="180" t="s">
        <v>11</v>
      </c>
      <c r="G963" s="180" t="s">
        <v>763</v>
      </c>
      <c r="H963" s="180">
        <v>6660</v>
      </c>
      <c r="I963" s="180" t="s">
        <v>764</v>
      </c>
      <c r="J963" s="180"/>
      <c r="K963" s="180"/>
      <c r="L963" s="180"/>
      <c r="M963" s="180"/>
      <c r="N963" s="180"/>
      <c r="O963" s="180"/>
      <c r="P963" s="180">
        <v>1085</v>
      </c>
      <c r="Q963" s="180" t="s">
        <v>641</v>
      </c>
      <c r="R963" s="180" t="s">
        <v>642</v>
      </c>
      <c r="S963" s="180"/>
      <c r="T963" s="180"/>
      <c r="U963" s="180"/>
      <c r="V963" s="180"/>
      <c r="W963" s="180"/>
      <c r="X963" s="180"/>
      <c r="Y963" s="180">
        <v>1373</v>
      </c>
      <c r="Z963" s="180" t="s">
        <v>429</v>
      </c>
      <c r="AA963" s="180" t="s">
        <v>430</v>
      </c>
      <c r="AB963" s="180">
        <v>16130.36</v>
      </c>
      <c r="AC963" s="180">
        <v>19517.734</v>
      </c>
      <c r="AD963" s="180">
        <v>0.2</v>
      </c>
      <c r="AE963" s="180">
        <v>0</v>
      </c>
      <c r="AF963" s="180">
        <v>0.2</v>
      </c>
      <c r="AG963" s="180">
        <v>0</v>
      </c>
      <c r="AH963" s="180">
        <v>3226.07</v>
      </c>
      <c r="AI963" s="180">
        <v>3903.55</v>
      </c>
      <c r="AJ963" s="180">
        <v>0</v>
      </c>
      <c r="AK963" s="180">
        <v>0</v>
      </c>
      <c r="AL963" s="180">
        <v>0</v>
      </c>
      <c r="AM963">
        <v>1</v>
      </c>
    </row>
    <row r="964" spans="1:39" x14ac:dyDescent="0.25">
      <c r="A964" s="180" t="s">
        <v>1834</v>
      </c>
      <c r="B964" s="180">
        <v>1</v>
      </c>
      <c r="C964" s="181">
        <v>46266</v>
      </c>
      <c r="D964" s="180" t="s">
        <v>157</v>
      </c>
      <c r="E964" s="180">
        <v>18</v>
      </c>
      <c r="F964" s="180" t="s">
        <v>11</v>
      </c>
      <c r="G964" s="180" t="s">
        <v>831</v>
      </c>
      <c r="H964" s="180">
        <v>7827</v>
      </c>
      <c r="I964" s="180" t="s">
        <v>832</v>
      </c>
      <c r="J964" s="180"/>
      <c r="K964" s="180"/>
      <c r="L964" s="180"/>
      <c r="M964" s="180"/>
      <c r="N964" s="180"/>
      <c r="O964" s="180"/>
      <c r="P964" s="180"/>
      <c r="Q964" s="180"/>
      <c r="R964" s="180"/>
      <c r="S964" s="180"/>
      <c r="T964" s="180"/>
      <c r="U964" s="180"/>
      <c r="V964" s="180"/>
      <c r="W964" s="180"/>
      <c r="X964" s="180"/>
      <c r="Y964" s="180">
        <v>1376</v>
      </c>
      <c r="Z964" s="180" t="s">
        <v>363</v>
      </c>
      <c r="AA964" s="180" t="s">
        <v>364</v>
      </c>
      <c r="AB964" s="180">
        <v>447280.65899999999</v>
      </c>
      <c r="AC964" s="180">
        <v>554628.05099999998</v>
      </c>
      <c r="AD964" s="180">
        <v>-2.5000000000000001E-2</v>
      </c>
      <c r="AE964" s="180">
        <v>0</v>
      </c>
      <c r="AF964" s="180">
        <v>-2.5000000000000001E-2</v>
      </c>
      <c r="AG964" s="180">
        <v>0</v>
      </c>
      <c r="AH964" s="180">
        <v>-11182.02</v>
      </c>
      <c r="AI964" s="180">
        <v>-13865.7</v>
      </c>
      <c r="AJ964" s="180">
        <v>0</v>
      </c>
      <c r="AK964" s="180">
        <v>0</v>
      </c>
      <c r="AL964" s="180">
        <v>0</v>
      </c>
      <c r="AM964">
        <v>1</v>
      </c>
    </row>
    <row r="965" spans="1:39" x14ac:dyDescent="0.25">
      <c r="A965" s="180" t="s">
        <v>1834</v>
      </c>
      <c r="B965" s="180">
        <v>1</v>
      </c>
      <c r="C965" s="181">
        <v>46266</v>
      </c>
      <c r="D965" s="180" t="s">
        <v>157</v>
      </c>
      <c r="E965" s="180">
        <v>18</v>
      </c>
      <c r="F965" s="180" t="s">
        <v>11</v>
      </c>
      <c r="G965" s="180" t="s">
        <v>1209</v>
      </c>
      <c r="H965" s="180">
        <v>8048</v>
      </c>
      <c r="I965" s="180" t="s">
        <v>1210</v>
      </c>
      <c r="J965" s="180">
        <v>1162</v>
      </c>
      <c r="K965" s="180" t="s">
        <v>1211</v>
      </c>
      <c r="L965" s="180" t="s">
        <v>1212</v>
      </c>
      <c r="M965" s="180"/>
      <c r="N965" s="180"/>
      <c r="O965" s="180"/>
      <c r="P965" s="180">
        <v>1073</v>
      </c>
      <c r="Q965" s="180" t="s">
        <v>1159</v>
      </c>
      <c r="R965" s="180" t="s">
        <v>1160</v>
      </c>
      <c r="S965" s="180"/>
      <c r="T965" s="180"/>
      <c r="U965" s="180"/>
      <c r="V965" s="180"/>
      <c r="W965" s="180"/>
      <c r="X965" s="180"/>
      <c r="Y965" s="180">
        <v>1370</v>
      </c>
      <c r="Z965" s="180" t="s">
        <v>443</v>
      </c>
      <c r="AA965" s="180" t="s">
        <v>444</v>
      </c>
      <c r="AB965" s="180">
        <v>337.459</v>
      </c>
      <c r="AC965" s="180">
        <v>5.0000000000000001E-3</v>
      </c>
      <c r="AD965" s="180">
        <v>0</v>
      </c>
      <c r="AE965" s="180">
        <v>0</v>
      </c>
      <c r="AF965" s="180">
        <v>0</v>
      </c>
      <c r="AG965" s="180">
        <v>0</v>
      </c>
      <c r="AH965" s="180">
        <v>337.46</v>
      </c>
      <c r="AI965" s="180">
        <v>0</v>
      </c>
      <c r="AJ965" s="180">
        <v>0</v>
      </c>
      <c r="AK965" s="180">
        <v>0</v>
      </c>
      <c r="AL965" s="180">
        <v>0</v>
      </c>
      <c r="AM965">
        <v>1</v>
      </c>
    </row>
    <row r="966" spans="1:39" x14ac:dyDescent="0.25">
      <c r="A966" s="180" t="s">
        <v>1834</v>
      </c>
      <c r="B966" s="180">
        <v>1</v>
      </c>
      <c r="C966" s="181">
        <v>46266</v>
      </c>
      <c r="D966" s="180" t="s">
        <v>157</v>
      </c>
      <c r="E966" s="180">
        <v>18</v>
      </c>
      <c r="F966" s="180" t="s">
        <v>11</v>
      </c>
      <c r="G966" s="180" t="s">
        <v>845</v>
      </c>
      <c r="H966" s="180">
        <v>8296</v>
      </c>
      <c r="I966" s="180" t="s">
        <v>846</v>
      </c>
      <c r="J966" s="180">
        <v>1164</v>
      </c>
      <c r="K966" s="180" t="s">
        <v>847</v>
      </c>
      <c r="L966" s="180" t="s">
        <v>848</v>
      </c>
      <c r="M966" s="180"/>
      <c r="N966" s="180"/>
      <c r="O966" s="180"/>
      <c r="P966" s="180"/>
      <c r="Q966" s="180"/>
      <c r="R966" s="180"/>
      <c r="S966" s="180"/>
      <c r="T966" s="180"/>
      <c r="U966" s="180"/>
      <c r="V966" s="180"/>
      <c r="W966" s="180"/>
      <c r="X966" s="180"/>
      <c r="Y966" s="180">
        <v>1373</v>
      </c>
      <c r="Z966" s="180" t="s">
        <v>429</v>
      </c>
      <c r="AA966" s="180" t="s">
        <v>430</v>
      </c>
      <c r="AB966" s="180">
        <v>24147.83</v>
      </c>
      <c r="AC966" s="180">
        <v>29218.87</v>
      </c>
      <c r="AD966" s="180">
        <v>0.1111</v>
      </c>
      <c r="AE966" s="180">
        <v>0</v>
      </c>
      <c r="AF966" s="180">
        <v>0.1111</v>
      </c>
      <c r="AG966" s="180">
        <v>0</v>
      </c>
      <c r="AH966" s="180">
        <v>2683.09</v>
      </c>
      <c r="AI966" s="180">
        <v>3246.54</v>
      </c>
      <c r="AJ966" s="180">
        <v>0</v>
      </c>
      <c r="AK966" s="180">
        <v>0</v>
      </c>
      <c r="AL966" s="180">
        <v>0</v>
      </c>
      <c r="AM966">
        <v>1</v>
      </c>
    </row>
    <row r="967" spans="1:39" x14ac:dyDescent="0.25">
      <c r="A967" s="180" t="s">
        <v>1834</v>
      </c>
      <c r="B967" s="180">
        <v>1</v>
      </c>
      <c r="C967" s="181">
        <v>46266</v>
      </c>
      <c r="D967" s="180" t="s">
        <v>157</v>
      </c>
      <c r="E967" s="180">
        <v>18</v>
      </c>
      <c r="F967" s="180" t="s">
        <v>11</v>
      </c>
      <c r="G967" s="180" t="s">
        <v>849</v>
      </c>
      <c r="H967" s="180">
        <v>8327</v>
      </c>
      <c r="I967" s="180" t="s">
        <v>850</v>
      </c>
      <c r="J967" s="180">
        <v>1204</v>
      </c>
      <c r="K967" s="180" t="s">
        <v>535</v>
      </c>
      <c r="L967" s="180" t="s">
        <v>536</v>
      </c>
      <c r="M967" s="180"/>
      <c r="N967" s="180"/>
      <c r="O967" s="180"/>
      <c r="P967" s="180">
        <v>1201</v>
      </c>
      <c r="Q967" s="180" t="s">
        <v>851</v>
      </c>
      <c r="R967" s="180" t="s">
        <v>852</v>
      </c>
      <c r="S967" s="180"/>
      <c r="T967" s="180"/>
      <c r="U967" s="180"/>
      <c r="V967" s="180"/>
      <c r="W967" s="180"/>
      <c r="X967" s="180"/>
      <c r="Y967" s="180">
        <v>1372</v>
      </c>
      <c r="Z967" s="180" t="s">
        <v>389</v>
      </c>
      <c r="AA967" s="180" t="s">
        <v>390</v>
      </c>
      <c r="AB967" s="180">
        <v>166538.23199999999</v>
      </c>
      <c r="AC967" s="180">
        <v>206363.973</v>
      </c>
      <c r="AD967" s="180">
        <v>0.25</v>
      </c>
      <c r="AE967" s="180">
        <v>0</v>
      </c>
      <c r="AF967" s="180">
        <v>0.25</v>
      </c>
      <c r="AG967" s="180">
        <v>0</v>
      </c>
      <c r="AH967" s="180">
        <v>41634.559999999998</v>
      </c>
      <c r="AI967" s="180">
        <v>51590.99</v>
      </c>
      <c r="AJ967" s="180">
        <v>1</v>
      </c>
      <c r="AK967" s="180">
        <v>0.25</v>
      </c>
      <c r="AL967" s="180">
        <v>0</v>
      </c>
      <c r="AM967">
        <v>1</v>
      </c>
    </row>
    <row r="968" spans="1:39" x14ac:dyDescent="0.25">
      <c r="A968" s="180" t="s">
        <v>1834</v>
      </c>
      <c r="B968" s="180">
        <v>1</v>
      </c>
      <c r="C968" s="181">
        <v>46266</v>
      </c>
      <c r="D968" s="180" t="s">
        <v>157</v>
      </c>
      <c r="E968" s="180">
        <v>18</v>
      </c>
      <c r="F968" s="180" t="s">
        <v>11</v>
      </c>
      <c r="G968" s="180" t="s">
        <v>853</v>
      </c>
      <c r="H968" s="180">
        <v>8328</v>
      </c>
      <c r="I968" s="180" t="s">
        <v>854</v>
      </c>
      <c r="J968" s="180">
        <v>1204</v>
      </c>
      <c r="K968" s="180" t="s">
        <v>535</v>
      </c>
      <c r="L968" s="180" t="s">
        <v>536</v>
      </c>
      <c r="M968" s="180"/>
      <c r="N968" s="180"/>
      <c r="O968" s="180"/>
      <c r="P968" s="180">
        <v>1201</v>
      </c>
      <c r="Q968" s="180" t="s">
        <v>851</v>
      </c>
      <c r="R968" s="180" t="s">
        <v>852</v>
      </c>
      <c r="S968" s="180"/>
      <c r="T968" s="180"/>
      <c r="U968" s="180"/>
      <c r="V968" s="180"/>
      <c r="W968" s="180"/>
      <c r="X968" s="180"/>
      <c r="Y968" s="180">
        <v>1372</v>
      </c>
      <c r="Z968" s="180" t="s">
        <v>389</v>
      </c>
      <c r="AA968" s="180" t="s">
        <v>390</v>
      </c>
      <c r="AB968" s="180">
        <v>166538.23199999999</v>
      </c>
      <c r="AC968" s="180">
        <v>206363.973</v>
      </c>
      <c r="AD968" s="180">
        <v>0.25</v>
      </c>
      <c r="AE968" s="180">
        <v>0</v>
      </c>
      <c r="AF968" s="180">
        <v>0.25</v>
      </c>
      <c r="AG968" s="180">
        <v>0</v>
      </c>
      <c r="AH968" s="180">
        <v>41634.559999999998</v>
      </c>
      <c r="AI968" s="180">
        <v>51590.99</v>
      </c>
      <c r="AJ968" s="180">
        <v>0</v>
      </c>
      <c r="AK968" s="180">
        <v>0</v>
      </c>
      <c r="AL968" s="180">
        <v>0</v>
      </c>
      <c r="AM968">
        <v>1</v>
      </c>
    </row>
    <row r="969" spans="1:39" x14ac:dyDescent="0.25">
      <c r="A969" s="180" t="s">
        <v>1834</v>
      </c>
      <c r="B969" s="180">
        <v>1</v>
      </c>
      <c r="C969" s="181">
        <v>46266</v>
      </c>
      <c r="D969" s="180" t="s">
        <v>157</v>
      </c>
      <c r="E969" s="180">
        <v>18</v>
      </c>
      <c r="F969" s="180" t="s">
        <v>11</v>
      </c>
      <c r="G969" s="180" t="s">
        <v>859</v>
      </c>
      <c r="H969" s="180">
        <v>8386</v>
      </c>
      <c r="I969" s="180" t="s">
        <v>860</v>
      </c>
      <c r="J969" s="180"/>
      <c r="K969" s="180"/>
      <c r="L969" s="180"/>
      <c r="M969" s="180"/>
      <c r="N969" s="180"/>
      <c r="O969" s="180"/>
      <c r="P969" s="180">
        <v>1088</v>
      </c>
      <c r="Q969" s="180" t="s">
        <v>861</v>
      </c>
      <c r="R969" s="180" t="s">
        <v>862</v>
      </c>
      <c r="S969" s="180"/>
      <c r="T969" s="180"/>
      <c r="U969" s="180"/>
      <c r="V969" s="180"/>
      <c r="W969" s="180"/>
      <c r="X969" s="180"/>
      <c r="Y969" s="180">
        <v>1373</v>
      </c>
      <c r="Z969" s="180" t="s">
        <v>429</v>
      </c>
      <c r="AA969" s="180" t="s">
        <v>430</v>
      </c>
      <c r="AB969" s="180">
        <v>80561.538</v>
      </c>
      <c r="AC969" s="180">
        <v>97479.452999999994</v>
      </c>
      <c r="AD969" s="180">
        <v>0.1</v>
      </c>
      <c r="AE969" s="180">
        <v>0</v>
      </c>
      <c r="AF969" s="180">
        <v>0.1</v>
      </c>
      <c r="AG969" s="180">
        <v>0</v>
      </c>
      <c r="AH969" s="180">
        <v>8056.15</v>
      </c>
      <c r="AI969" s="180">
        <v>9747.9500000000007</v>
      </c>
      <c r="AJ969" s="180">
        <v>0</v>
      </c>
      <c r="AK969" s="180">
        <v>0</v>
      </c>
      <c r="AL969" s="180">
        <v>0</v>
      </c>
      <c r="AM969">
        <v>1</v>
      </c>
    </row>
    <row r="970" spans="1:39" x14ac:dyDescent="0.25">
      <c r="A970" s="180" t="s">
        <v>1834</v>
      </c>
      <c r="B970" s="180">
        <v>1</v>
      </c>
      <c r="C970" s="181">
        <v>46266</v>
      </c>
      <c r="D970" s="180" t="s">
        <v>157</v>
      </c>
      <c r="E970" s="180">
        <v>18</v>
      </c>
      <c r="F970" s="180" t="s">
        <v>11</v>
      </c>
      <c r="G970" s="180" t="s">
        <v>863</v>
      </c>
      <c r="H970" s="180">
        <v>8388</v>
      </c>
      <c r="I970" s="180" t="s">
        <v>864</v>
      </c>
      <c r="J970" s="180">
        <v>1272</v>
      </c>
      <c r="K970" s="180" t="s">
        <v>865</v>
      </c>
      <c r="L970" s="180" t="s">
        <v>866</v>
      </c>
      <c r="M970" s="180"/>
      <c r="N970" s="180"/>
      <c r="O970" s="180"/>
      <c r="P970" s="180">
        <v>1088</v>
      </c>
      <c r="Q970" s="180" t="s">
        <v>861</v>
      </c>
      <c r="R970" s="180" t="s">
        <v>862</v>
      </c>
      <c r="S970" s="180"/>
      <c r="T970" s="180"/>
      <c r="U970" s="180"/>
      <c r="V970" s="180"/>
      <c r="W970" s="180"/>
      <c r="X970" s="180"/>
      <c r="Y970" s="180">
        <v>1373</v>
      </c>
      <c r="Z970" s="180" t="s">
        <v>429</v>
      </c>
      <c r="AA970" s="180" t="s">
        <v>430</v>
      </c>
      <c r="AB970" s="180">
        <v>53059.01</v>
      </c>
      <c r="AC970" s="180">
        <v>65281.716</v>
      </c>
      <c r="AD970" s="180">
        <v>0.52780000000000005</v>
      </c>
      <c r="AE970" s="180">
        <v>0</v>
      </c>
      <c r="AF970" s="180">
        <v>0.52780000000000005</v>
      </c>
      <c r="AG970" s="180">
        <v>0</v>
      </c>
      <c r="AH970" s="180">
        <v>28003.37</v>
      </c>
      <c r="AI970" s="180">
        <v>34454.239999999998</v>
      </c>
      <c r="AJ970" s="180">
        <v>0</v>
      </c>
      <c r="AK970" s="180">
        <v>0</v>
      </c>
      <c r="AL970" s="180">
        <v>0</v>
      </c>
      <c r="AM970">
        <v>1</v>
      </c>
    </row>
    <row r="971" spans="1:39" x14ac:dyDescent="0.25">
      <c r="A971" s="180" t="s">
        <v>1834</v>
      </c>
      <c r="B971" s="180">
        <v>1</v>
      </c>
      <c r="C971" s="181">
        <v>46266</v>
      </c>
      <c r="D971" s="180" t="s">
        <v>157</v>
      </c>
      <c r="E971" s="180">
        <v>18</v>
      </c>
      <c r="F971" s="180" t="s">
        <v>11</v>
      </c>
      <c r="G971" s="180" t="s">
        <v>869</v>
      </c>
      <c r="H971" s="180">
        <v>8406</v>
      </c>
      <c r="I971" s="180" t="s">
        <v>870</v>
      </c>
      <c r="J971" s="180">
        <v>1006</v>
      </c>
      <c r="K971" s="180" t="s">
        <v>393</v>
      </c>
      <c r="L971" s="180" t="s">
        <v>394</v>
      </c>
      <c r="M971" s="180"/>
      <c r="N971" s="180"/>
      <c r="O971" s="180"/>
      <c r="P971" s="180">
        <v>1004</v>
      </c>
      <c r="Q971" s="180" t="s">
        <v>395</v>
      </c>
      <c r="R971" s="180" t="s">
        <v>396</v>
      </c>
      <c r="S971" s="180"/>
      <c r="T971" s="180"/>
      <c r="U971" s="180"/>
      <c r="V971" s="180"/>
      <c r="W971" s="180"/>
      <c r="X971" s="180"/>
      <c r="Y971" s="180">
        <v>1369</v>
      </c>
      <c r="Z971" s="180" t="s">
        <v>397</v>
      </c>
      <c r="AA971" s="180" t="s">
        <v>398</v>
      </c>
      <c r="AB971" s="180">
        <v>8324.4599999999991</v>
      </c>
      <c r="AC971" s="180">
        <v>10200.93</v>
      </c>
      <c r="AD971" s="180">
        <v>1.6</v>
      </c>
      <c r="AE971" s="180">
        <v>0</v>
      </c>
      <c r="AF971" s="180">
        <v>1.6</v>
      </c>
      <c r="AG971" s="180">
        <v>0</v>
      </c>
      <c r="AH971" s="180">
        <v>13319.14</v>
      </c>
      <c r="AI971" s="180">
        <v>16321.49</v>
      </c>
      <c r="AJ971" s="180">
        <v>2</v>
      </c>
      <c r="AK971" s="180">
        <v>0.8</v>
      </c>
      <c r="AL971" s="180">
        <v>0</v>
      </c>
      <c r="AM971">
        <v>1</v>
      </c>
    </row>
    <row r="972" spans="1:39" x14ac:dyDescent="0.25">
      <c r="A972" s="180" t="s">
        <v>1834</v>
      </c>
      <c r="B972" s="180">
        <v>1</v>
      </c>
      <c r="C972" s="181">
        <v>46266</v>
      </c>
      <c r="D972" s="180" t="s">
        <v>157</v>
      </c>
      <c r="E972" s="180">
        <v>18</v>
      </c>
      <c r="F972" s="180" t="s">
        <v>11</v>
      </c>
      <c r="G972" s="180" t="s">
        <v>875</v>
      </c>
      <c r="H972" s="180">
        <v>8490</v>
      </c>
      <c r="I972" s="180" t="s">
        <v>876</v>
      </c>
      <c r="J972" s="180">
        <v>1430</v>
      </c>
      <c r="K972" s="180" t="s">
        <v>463</v>
      </c>
      <c r="L972" s="180" t="s">
        <v>464</v>
      </c>
      <c r="M972" s="180"/>
      <c r="N972" s="180"/>
      <c r="O972" s="180"/>
      <c r="P972" s="180"/>
      <c r="Q972" s="180"/>
      <c r="R972" s="180"/>
      <c r="S972" s="180"/>
      <c r="T972" s="180"/>
      <c r="U972" s="180"/>
      <c r="V972" s="180"/>
      <c r="W972" s="180"/>
      <c r="X972" s="180"/>
      <c r="Y972" s="180">
        <v>1374</v>
      </c>
      <c r="Z972" s="180" t="s">
        <v>379</v>
      </c>
      <c r="AA972" s="180" t="s">
        <v>380</v>
      </c>
      <c r="AB972" s="180">
        <v>77244.240000000005</v>
      </c>
      <c r="AC972" s="180">
        <v>95782.857999999993</v>
      </c>
      <c r="AD972" s="180">
        <v>0.125</v>
      </c>
      <c r="AE972" s="180">
        <v>0</v>
      </c>
      <c r="AF972" s="180">
        <v>0.125</v>
      </c>
      <c r="AG972" s="180">
        <v>0</v>
      </c>
      <c r="AH972" s="180">
        <v>9655.5300000000007</v>
      </c>
      <c r="AI972" s="180">
        <v>11972.86</v>
      </c>
      <c r="AJ972" s="180">
        <v>1</v>
      </c>
      <c r="AK972" s="180">
        <v>0.13</v>
      </c>
      <c r="AL972" s="180">
        <v>0</v>
      </c>
      <c r="AM972">
        <v>1</v>
      </c>
    </row>
    <row r="973" spans="1:39" x14ac:dyDescent="0.25">
      <c r="A973" s="180" t="s">
        <v>1834</v>
      </c>
      <c r="B973" s="180">
        <v>1</v>
      </c>
      <c r="C973" s="181">
        <v>46266</v>
      </c>
      <c r="D973" s="180" t="s">
        <v>157</v>
      </c>
      <c r="E973" s="180">
        <v>18</v>
      </c>
      <c r="F973" s="180" t="s">
        <v>11</v>
      </c>
      <c r="G973" s="180" t="s">
        <v>877</v>
      </c>
      <c r="H973" s="180">
        <v>8491</v>
      </c>
      <c r="I973" s="180" t="s">
        <v>878</v>
      </c>
      <c r="J973" s="180">
        <v>1430</v>
      </c>
      <c r="K973" s="180" t="s">
        <v>463</v>
      </c>
      <c r="L973" s="180" t="s">
        <v>464</v>
      </c>
      <c r="M973" s="180"/>
      <c r="N973" s="180"/>
      <c r="O973" s="180"/>
      <c r="P973" s="180"/>
      <c r="Q973" s="180"/>
      <c r="R973" s="180"/>
      <c r="S973" s="180"/>
      <c r="T973" s="180"/>
      <c r="U973" s="180"/>
      <c r="V973" s="180"/>
      <c r="W973" s="180"/>
      <c r="X973" s="180"/>
      <c r="Y973" s="180">
        <v>1374</v>
      </c>
      <c r="Z973" s="180" t="s">
        <v>379</v>
      </c>
      <c r="AA973" s="180" t="s">
        <v>380</v>
      </c>
      <c r="AB973" s="180">
        <v>77315.62</v>
      </c>
      <c r="AC973" s="180">
        <v>98113.516000000003</v>
      </c>
      <c r="AD973" s="180">
        <v>0.1</v>
      </c>
      <c r="AE973" s="180">
        <v>0</v>
      </c>
      <c r="AF973" s="180">
        <v>0.1</v>
      </c>
      <c r="AG973" s="180">
        <v>0</v>
      </c>
      <c r="AH973" s="180">
        <v>7731.56</v>
      </c>
      <c r="AI973" s="180">
        <v>9811.35</v>
      </c>
      <c r="AJ973" s="180">
        <v>0</v>
      </c>
      <c r="AK973" s="180">
        <v>0</v>
      </c>
      <c r="AL973" s="180">
        <v>0</v>
      </c>
      <c r="AM973">
        <v>1</v>
      </c>
    </row>
    <row r="974" spans="1:39" x14ac:dyDescent="0.25">
      <c r="A974" s="180" t="s">
        <v>1834</v>
      </c>
      <c r="B974" s="180">
        <v>1</v>
      </c>
      <c r="C974" s="181">
        <v>46266</v>
      </c>
      <c r="D974" s="180" t="s">
        <v>157</v>
      </c>
      <c r="E974" s="180">
        <v>18</v>
      </c>
      <c r="F974" s="180" t="s">
        <v>11</v>
      </c>
      <c r="G974" s="180" t="s">
        <v>1657</v>
      </c>
      <c r="H974" s="180">
        <v>8492</v>
      </c>
      <c r="I974" s="180" t="s">
        <v>1658</v>
      </c>
      <c r="J974" s="180">
        <v>1162</v>
      </c>
      <c r="K974" s="180" t="s">
        <v>1211</v>
      </c>
      <c r="L974" s="180" t="s">
        <v>1212</v>
      </c>
      <c r="M974" s="180"/>
      <c r="N974" s="180"/>
      <c r="O974" s="180"/>
      <c r="P974" s="180">
        <v>1073</v>
      </c>
      <c r="Q974" s="180" t="s">
        <v>1159</v>
      </c>
      <c r="R974" s="180" t="s">
        <v>1160</v>
      </c>
      <c r="S974" s="180"/>
      <c r="T974" s="180"/>
      <c r="U974" s="180"/>
      <c r="V974" s="180"/>
      <c r="W974" s="180"/>
      <c r="X974" s="180"/>
      <c r="Y974" s="180">
        <v>1370</v>
      </c>
      <c r="Z974" s="180" t="s">
        <v>443</v>
      </c>
      <c r="AA974" s="180" t="s">
        <v>444</v>
      </c>
      <c r="AB974" s="180">
        <v>13537.904</v>
      </c>
      <c r="AC974" s="180">
        <v>16380.862999999999</v>
      </c>
      <c r="AD974" s="180">
        <v>2</v>
      </c>
      <c r="AE974" s="180">
        <v>0</v>
      </c>
      <c r="AF974" s="180">
        <v>2</v>
      </c>
      <c r="AG974" s="180">
        <v>0</v>
      </c>
      <c r="AH974" s="180">
        <v>27075.81</v>
      </c>
      <c r="AI974" s="180">
        <v>32761.73</v>
      </c>
      <c r="AJ974" s="180">
        <v>1</v>
      </c>
      <c r="AK974" s="180">
        <v>2</v>
      </c>
      <c r="AL974" s="180">
        <v>0</v>
      </c>
      <c r="AM974">
        <v>1</v>
      </c>
    </row>
    <row r="975" spans="1:39" x14ac:dyDescent="0.25">
      <c r="A975" s="180" t="s">
        <v>1834</v>
      </c>
      <c r="B975" s="180">
        <v>1</v>
      </c>
      <c r="C975" s="181">
        <v>46266</v>
      </c>
      <c r="D975" s="180" t="s">
        <v>157</v>
      </c>
      <c r="E975" s="180">
        <v>18</v>
      </c>
      <c r="F975" s="180" t="s">
        <v>11</v>
      </c>
      <c r="G975" s="180" t="s">
        <v>887</v>
      </c>
      <c r="H975" s="180">
        <v>8805</v>
      </c>
      <c r="I975" s="180" t="s">
        <v>888</v>
      </c>
      <c r="J975" s="180">
        <v>1064</v>
      </c>
      <c r="K975" s="180" t="s">
        <v>489</v>
      </c>
      <c r="L975" s="180" t="s">
        <v>490</v>
      </c>
      <c r="M975" s="180"/>
      <c r="N975" s="180"/>
      <c r="O975" s="180"/>
      <c r="P975" s="180">
        <v>1066</v>
      </c>
      <c r="Q975" s="180" t="s">
        <v>491</v>
      </c>
      <c r="R975" s="180" t="s">
        <v>492</v>
      </c>
      <c r="S975" s="180"/>
      <c r="T975" s="180"/>
      <c r="U975" s="180"/>
      <c r="V975" s="180"/>
      <c r="W975" s="180"/>
      <c r="X975" s="180"/>
      <c r="Y975" s="180">
        <v>1373</v>
      </c>
      <c r="Z975" s="180" t="s">
        <v>429</v>
      </c>
      <c r="AA975" s="180" t="s">
        <v>430</v>
      </c>
      <c r="AB975" s="180">
        <v>25175.455999999998</v>
      </c>
      <c r="AC975" s="180">
        <v>31216.111000000001</v>
      </c>
      <c r="AD975" s="180">
        <v>0.39290000000000003</v>
      </c>
      <c r="AE975" s="180">
        <v>0</v>
      </c>
      <c r="AF975" s="180">
        <v>0.39290000000000003</v>
      </c>
      <c r="AG975" s="180">
        <v>0</v>
      </c>
      <c r="AH975" s="180">
        <v>9890.36</v>
      </c>
      <c r="AI975" s="180">
        <v>12263.47</v>
      </c>
      <c r="AJ975" s="180">
        <v>0</v>
      </c>
      <c r="AK975" s="180">
        <v>0</v>
      </c>
      <c r="AL975" s="180">
        <v>0</v>
      </c>
      <c r="AM975">
        <v>1</v>
      </c>
    </row>
    <row r="976" spans="1:39" x14ac:dyDescent="0.25">
      <c r="A976" s="180" t="s">
        <v>1834</v>
      </c>
      <c r="B976" s="180">
        <v>1</v>
      </c>
      <c r="C976" s="181">
        <v>46266</v>
      </c>
      <c r="D976" s="180" t="s">
        <v>157</v>
      </c>
      <c r="E976" s="180">
        <v>18</v>
      </c>
      <c r="F976" s="180" t="s">
        <v>11</v>
      </c>
      <c r="G976" s="180" t="s">
        <v>1069</v>
      </c>
      <c r="H976" s="180">
        <v>10054</v>
      </c>
      <c r="I976" s="180" t="s">
        <v>1070</v>
      </c>
      <c r="J976" s="180"/>
      <c r="K976" s="180"/>
      <c r="L976" s="180"/>
      <c r="M976" s="180"/>
      <c r="N976" s="180"/>
      <c r="O976" s="180"/>
      <c r="P976" s="180"/>
      <c r="Q976" s="180"/>
      <c r="R976" s="180"/>
      <c r="S976" s="180"/>
      <c r="T976" s="180"/>
      <c r="U976" s="180"/>
      <c r="V976" s="180"/>
      <c r="W976" s="180"/>
      <c r="X976" s="180"/>
      <c r="Y976" s="180">
        <v>1376</v>
      </c>
      <c r="Z976" s="180" t="s">
        <v>363</v>
      </c>
      <c r="AA976" s="180" t="s">
        <v>364</v>
      </c>
      <c r="AB976" s="180">
        <v>1041712.096</v>
      </c>
      <c r="AC976" s="180">
        <v>1280228.0619999999</v>
      </c>
      <c r="AD976" s="180">
        <v>9.3799999999999994E-2</v>
      </c>
      <c r="AE976" s="180">
        <v>0</v>
      </c>
      <c r="AF976" s="180">
        <v>9.3799999999999994E-2</v>
      </c>
      <c r="AG976" s="180">
        <v>0</v>
      </c>
      <c r="AH976" s="180">
        <v>97660.51</v>
      </c>
      <c r="AI976" s="180">
        <v>120021.38</v>
      </c>
      <c r="AJ976" s="180">
        <v>1</v>
      </c>
      <c r="AK976" s="180">
        <v>0.09</v>
      </c>
      <c r="AL976" s="180">
        <v>0</v>
      </c>
      <c r="AM976">
        <v>1</v>
      </c>
    </row>
    <row r="977" spans="1:39" x14ac:dyDescent="0.25">
      <c r="A977" s="180" t="s">
        <v>1834</v>
      </c>
      <c r="B977" s="180">
        <v>1</v>
      </c>
      <c r="C977" s="181">
        <v>46266</v>
      </c>
      <c r="D977" s="180" t="s">
        <v>157</v>
      </c>
      <c r="E977" s="180">
        <v>18</v>
      </c>
      <c r="F977" s="180" t="s">
        <v>11</v>
      </c>
      <c r="G977" s="180" t="s">
        <v>1367</v>
      </c>
      <c r="H977" s="180">
        <v>10493</v>
      </c>
      <c r="I977" s="180" t="s">
        <v>1368</v>
      </c>
      <c r="J977" s="180">
        <v>1349</v>
      </c>
      <c r="K977" s="180" t="s">
        <v>1359</v>
      </c>
      <c r="L977" s="180" t="s">
        <v>1360</v>
      </c>
      <c r="M977" s="180"/>
      <c r="N977" s="180"/>
      <c r="O977" s="180"/>
      <c r="P977" s="180"/>
      <c r="Q977" s="180"/>
      <c r="R977" s="180"/>
      <c r="S977" s="180"/>
      <c r="T977" s="180"/>
      <c r="U977" s="180"/>
      <c r="V977" s="180"/>
      <c r="W977" s="180"/>
      <c r="X977" s="180"/>
      <c r="Y977" s="180">
        <v>1375</v>
      </c>
      <c r="Z977" s="180" t="s">
        <v>357</v>
      </c>
      <c r="AA977" s="180" t="s">
        <v>358</v>
      </c>
      <c r="AB977" s="180">
        <v>20626.7</v>
      </c>
      <c r="AC977" s="180">
        <v>24958.307000000001</v>
      </c>
      <c r="AD977" s="180">
        <v>1</v>
      </c>
      <c r="AE977" s="180">
        <v>0</v>
      </c>
      <c r="AF977" s="180">
        <v>1</v>
      </c>
      <c r="AG977" s="180">
        <v>0</v>
      </c>
      <c r="AH977" s="180">
        <v>20626.7</v>
      </c>
      <c r="AI977" s="180">
        <v>24958.31</v>
      </c>
      <c r="AJ977" s="180">
        <v>0</v>
      </c>
      <c r="AK977" s="180">
        <v>0</v>
      </c>
      <c r="AL977" s="180">
        <v>0</v>
      </c>
      <c r="AM977">
        <v>1</v>
      </c>
    </row>
    <row r="978" spans="1:39" x14ac:dyDescent="0.25">
      <c r="A978" s="180" t="s">
        <v>1834</v>
      </c>
      <c r="B978" s="180">
        <v>1</v>
      </c>
      <c r="C978" s="181">
        <v>46266</v>
      </c>
      <c r="D978" s="180" t="s">
        <v>157</v>
      </c>
      <c r="E978" s="180">
        <v>18</v>
      </c>
      <c r="F978" s="180" t="s">
        <v>11</v>
      </c>
      <c r="G978" s="180" t="s">
        <v>1806</v>
      </c>
      <c r="H978" s="180">
        <v>10709</v>
      </c>
      <c r="I978" s="180" t="s">
        <v>1807</v>
      </c>
      <c r="J978" s="180"/>
      <c r="K978" s="180"/>
      <c r="L978" s="180"/>
      <c r="M978" s="180"/>
      <c r="N978" s="180"/>
      <c r="O978" s="180"/>
      <c r="P978" s="180"/>
      <c r="Q978" s="180"/>
      <c r="R978" s="180"/>
      <c r="S978" s="180"/>
      <c r="T978" s="180"/>
      <c r="U978" s="180"/>
      <c r="V978" s="180"/>
      <c r="W978" s="180"/>
      <c r="X978" s="180"/>
      <c r="Y978" s="180">
        <v>1373</v>
      </c>
      <c r="Z978" s="180" t="s">
        <v>429</v>
      </c>
      <c r="AA978" s="180" t="s">
        <v>430</v>
      </c>
      <c r="AB978" s="180">
        <v>14491.813</v>
      </c>
      <c r="AC978" s="180">
        <v>17535.093000000001</v>
      </c>
      <c r="AD978" s="180">
        <v>1</v>
      </c>
      <c r="AE978" s="180">
        <v>0</v>
      </c>
      <c r="AF978" s="180">
        <v>1</v>
      </c>
      <c r="AG978" s="180">
        <v>0</v>
      </c>
      <c r="AH978" s="180">
        <v>14491.81</v>
      </c>
      <c r="AI978" s="180">
        <v>17535.09</v>
      </c>
      <c r="AJ978" s="180">
        <v>0</v>
      </c>
      <c r="AK978" s="180">
        <v>0</v>
      </c>
      <c r="AL978" s="180">
        <v>0</v>
      </c>
      <c r="AM978">
        <v>1</v>
      </c>
    </row>
    <row r="979" spans="1:39" x14ac:dyDescent="0.25">
      <c r="A979" s="180" t="s">
        <v>1834</v>
      </c>
      <c r="B979" s="180">
        <v>1</v>
      </c>
      <c r="C979" s="181">
        <v>46266</v>
      </c>
      <c r="D979" s="180" t="s">
        <v>157</v>
      </c>
      <c r="E979" s="180">
        <v>18</v>
      </c>
      <c r="F979" s="180" t="s">
        <v>11</v>
      </c>
      <c r="G979" s="180" t="s">
        <v>1808</v>
      </c>
      <c r="H979" s="180">
        <v>10711</v>
      </c>
      <c r="I979" s="180" t="s">
        <v>1809</v>
      </c>
      <c r="J979" s="180"/>
      <c r="K979" s="180"/>
      <c r="L979" s="180"/>
      <c r="M979" s="180"/>
      <c r="N979" s="180"/>
      <c r="O979" s="180"/>
      <c r="P979" s="180"/>
      <c r="Q979" s="180"/>
      <c r="R979" s="180"/>
      <c r="S979" s="180"/>
      <c r="T979" s="180"/>
      <c r="U979" s="180"/>
      <c r="V979" s="180"/>
      <c r="W979" s="180"/>
      <c r="X979" s="180"/>
      <c r="Y979" s="180">
        <v>1373</v>
      </c>
      <c r="Z979" s="180" t="s">
        <v>429</v>
      </c>
      <c r="AA979" s="180" t="s">
        <v>430</v>
      </c>
      <c r="AB979" s="180">
        <v>14491.813</v>
      </c>
      <c r="AC979" s="180">
        <v>17535.093000000001</v>
      </c>
      <c r="AD979" s="180">
        <v>1</v>
      </c>
      <c r="AE979" s="180">
        <v>0</v>
      </c>
      <c r="AF979" s="180">
        <v>1</v>
      </c>
      <c r="AG979" s="180">
        <v>0</v>
      </c>
      <c r="AH979" s="180">
        <v>14491.81</v>
      </c>
      <c r="AI979" s="180">
        <v>17535.09</v>
      </c>
      <c r="AJ979" s="180">
        <v>0</v>
      </c>
      <c r="AK979" s="180">
        <v>0</v>
      </c>
      <c r="AL979" s="180">
        <v>0</v>
      </c>
      <c r="AM979">
        <v>1</v>
      </c>
    </row>
    <row r="980" spans="1:39" x14ac:dyDescent="0.25">
      <c r="A980" s="180" t="s">
        <v>1834</v>
      </c>
      <c r="B980" s="180">
        <v>1</v>
      </c>
      <c r="C980" s="181">
        <v>46266</v>
      </c>
      <c r="D980" s="180" t="s">
        <v>157</v>
      </c>
      <c r="E980" s="180">
        <v>18</v>
      </c>
      <c r="F980" s="180" t="s">
        <v>11</v>
      </c>
      <c r="G980" s="180" t="s">
        <v>1281</v>
      </c>
      <c r="H980" s="180">
        <v>10721</v>
      </c>
      <c r="I980" s="180" t="s">
        <v>1282</v>
      </c>
      <c r="J980" s="180">
        <v>1351</v>
      </c>
      <c r="K980" s="180" t="s">
        <v>513</v>
      </c>
      <c r="L980" s="180" t="s">
        <v>514</v>
      </c>
      <c r="M980" s="180"/>
      <c r="N980" s="180"/>
      <c r="O980" s="180"/>
      <c r="P980" s="180">
        <v>1141</v>
      </c>
      <c r="Q980" s="180" t="s">
        <v>515</v>
      </c>
      <c r="R980" s="180" t="s">
        <v>516</v>
      </c>
      <c r="S980" s="180"/>
      <c r="T980" s="180"/>
      <c r="U980" s="180"/>
      <c r="V980" s="180"/>
      <c r="W980" s="180"/>
      <c r="X980" s="180"/>
      <c r="Y980" s="180">
        <v>1372</v>
      </c>
      <c r="Z980" s="180" t="s">
        <v>389</v>
      </c>
      <c r="AA980" s="180" t="s">
        <v>390</v>
      </c>
      <c r="AB980" s="180">
        <v>0</v>
      </c>
      <c r="AC980" s="180">
        <v>0</v>
      </c>
      <c r="AD980" s="180">
        <v>0</v>
      </c>
      <c r="AE980" s="180">
        <v>-4.1700000000000001E-2</v>
      </c>
      <c r="AF980" s="180">
        <v>-4.1700000000000001E-2</v>
      </c>
      <c r="AG980" s="180">
        <v>0</v>
      </c>
      <c r="AH980" s="180">
        <v>0</v>
      </c>
      <c r="AI980" s="180">
        <v>0</v>
      </c>
      <c r="AJ980" s="180">
        <v>0</v>
      </c>
      <c r="AK980" s="180">
        <v>0</v>
      </c>
      <c r="AL980" s="180">
        <v>0</v>
      </c>
      <c r="AM980">
        <v>1</v>
      </c>
    </row>
    <row r="981" spans="1:39" x14ac:dyDescent="0.25">
      <c r="A981" s="180" t="s">
        <v>1834</v>
      </c>
      <c r="B981" s="180">
        <v>1</v>
      </c>
      <c r="C981" s="181">
        <v>46266</v>
      </c>
      <c r="D981" s="180" t="s">
        <v>157</v>
      </c>
      <c r="E981" s="180">
        <v>18</v>
      </c>
      <c r="F981" s="180" t="s">
        <v>11</v>
      </c>
      <c r="G981" s="180" t="s">
        <v>1079</v>
      </c>
      <c r="H981" s="180">
        <v>10986</v>
      </c>
      <c r="I981" s="180" t="s">
        <v>1080</v>
      </c>
      <c r="J981" s="180">
        <v>1065</v>
      </c>
      <c r="K981" s="180" t="s">
        <v>497</v>
      </c>
      <c r="L981" s="180" t="s">
        <v>498</v>
      </c>
      <c r="M981" s="180"/>
      <c r="N981" s="180"/>
      <c r="O981" s="180"/>
      <c r="P981" s="180">
        <v>1332</v>
      </c>
      <c r="Q981" s="180" t="s">
        <v>951</v>
      </c>
      <c r="R981" s="180" t="s">
        <v>952</v>
      </c>
      <c r="S981" s="180"/>
      <c r="T981" s="180"/>
      <c r="U981" s="180"/>
      <c r="V981" s="180"/>
      <c r="W981" s="180"/>
      <c r="X981" s="180"/>
      <c r="Y981" s="180">
        <v>1373</v>
      </c>
      <c r="Z981" s="180" t="s">
        <v>429</v>
      </c>
      <c r="AA981" s="180" t="s">
        <v>430</v>
      </c>
      <c r="AB981" s="180">
        <v>15563.07</v>
      </c>
      <c r="AC981" s="180">
        <v>18831.311000000002</v>
      </c>
      <c r="AD981" s="180">
        <v>0.21429999999999999</v>
      </c>
      <c r="AE981" s="180">
        <v>0</v>
      </c>
      <c r="AF981" s="180">
        <v>0.21429999999999999</v>
      </c>
      <c r="AG981" s="180">
        <v>0</v>
      </c>
      <c r="AH981" s="180">
        <v>3334.94</v>
      </c>
      <c r="AI981" s="180">
        <v>4035.28</v>
      </c>
      <c r="AJ981" s="180">
        <v>0</v>
      </c>
      <c r="AK981" s="180">
        <v>0</v>
      </c>
      <c r="AL981" s="180">
        <v>0</v>
      </c>
      <c r="AM981">
        <v>1</v>
      </c>
    </row>
    <row r="982" spans="1:39" x14ac:dyDescent="0.25">
      <c r="A982" s="180" t="s">
        <v>1834</v>
      </c>
      <c r="B982" s="180">
        <v>1</v>
      </c>
      <c r="C982" s="181">
        <v>46266</v>
      </c>
      <c r="D982" s="180" t="s">
        <v>157</v>
      </c>
      <c r="E982" s="180">
        <v>18</v>
      </c>
      <c r="F982" s="180" t="s">
        <v>11</v>
      </c>
      <c r="G982" s="180" t="s">
        <v>1081</v>
      </c>
      <c r="H982" s="180">
        <v>10987</v>
      </c>
      <c r="I982" s="180" t="s">
        <v>1082</v>
      </c>
      <c r="J982" s="180">
        <v>1065</v>
      </c>
      <c r="K982" s="180" t="s">
        <v>497</v>
      </c>
      <c r="L982" s="180" t="s">
        <v>498</v>
      </c>
      <c r="M982" s="180"/>
      <c r="N982" s="180"/>
      <c r="O982" s="180"/>
      <c r="P982" s="180">
        <v>1332</v>
      </c>
      <c r="Q982" s="180" t="s">
        <v>951</v>
      </c>
      <c r="R982" s="180" t="s">
        <v>952</v>
      </c>
      <c r="S982" s="180"/>
      <c r="T982" s="180"/>
      <c r="U982" s="180"/>
      <c r="V982" s="180"/>
      <c r="W982" s="180"/>
      <c r="X982" s="180"/>
      <c r="Y982" s="180">
        <v>1373</v>
      </c>
      <c r="Z982" s="180" t="s">
        <v>429</v>
      </c>
      <c r="AA982" s="180" t="s">
        <v>430</v>
      </c>
      <c r="AB982" s="180">
        <v>15563.07</v>
      </c>
      <c r="AC982" s="180">
        <v>18831.311000000002</v>
      </c>
      <c r="AD982" s="180">
        <v>0.21429999999999999</v>
      </c>
      <c r="AE982" s="180">
        <v>0</v>
      </c>
      <c r="AF982" s="180">
        <v>0.21429999999999999</v>
      </c>
      <c r="AG982" s="180">
        <v>0</v>
      </c>
      <c r="AH982" s="180">
        <v>3334.94</v>
      </c>
      <c r="AI982" s="180">
        <v>4035.28</v>
      </c>
      <c r="AJ982" s="180">
        <v>0</v>
      </c>
      <c r="AK982" s="180">
        <v>0</v>
      </c>
      <c r="AL982" s="180">
        <v>0</v>
      </c>
      <c r="AM982">
        <v>1</v>
      </c>
    </row>
    <row r="983" spans="1:39" x14ac:dyDescent="0.25">
      <c r="A983" s="180" t="s">
        <v>1834</v>
      </c>
      <c r="B983" s="180">
        <v>1</v>
      </c>
      <c r="C983" s="181">
        <v>46266</v>
      </c>
      <c r="D983" s="180" t="s">
        <v>157</v>
      </c>
      <c r="E983" s="180">
        <v>18</v>
      </c>
      <c r="F983" s="180" t="s">
        <v>11</v>
      </c>
      <c r="G983" s="180" t="s">
        <v>949</v>
      </c>
      <c r="H983" s="180">
        <v>10988</v>
      </c>
      <c r="I983" s="180" t="s">
        <v>950</v>
      </c>
      <c r="J983" s="180">
        <v>1065</v>
      </c>
      <c r="K983" s="180" t="s">
        <v>497</v>
      </c>
      <c r="L983" s="180" t="s">
        <v>498</v>
      </c>
      <c r="M983" s="180"/>
      <c r="N983" s="180"/>
      <c r="O983" s="180"/>
      <c r="P983" s="180">
        <v>1332</v>
      </c>
      <c r="Q983" s="180" t="s">
        <v>951</v>
      </c>
      <c r="R983" s="180" t="s">
        <v>952</v>
      </c>
      <c r="S983" s="180"/>
      <c r="T983" s="180"/>
      <c r="U983" s="180"/>
      <c r="V983" s="180"/>
      <c r="W983" s="180"/>
      <c r="X983" s="180"/>
      <c r="Y983" s="180">
        <v>1373</v>
      </c>
      <c r="Z983" s="180" t="s">
        <v>429</v>
      </c>
      <c r="AA983" s="180" t="s">
        <v>430</v>
      </c>
      <c r="AB983" s="180">
        <v>15563.07</v>
      </c>
      <c r="AC983" s="180">
        <v>18831.311000000002</v>
      </c>
      <c r="AD983" s="180">
        <v>0.21429999999999999</v>
      </c>
      <c r="AE983" s="180">
        <v>0</v>
      </c>
      <c r="AF983" s="180">
        <v>0.21429999999999999</v>
      </c>
      <c r="AG983" s="180">
        <v>0</v>
      </c>
      <c r="AH983" s="180">
        <v>3334.94</v>
      </c>
      <c r="AI983" s="180">
        <v>4035.28</v>
      </c>
      <c r="AJ983" s="180">
        <v>0</v>
      </c>
      <c r="AK983" s="180">
        <v>0</v>
      </c>
      <c r="AL983" s="180">
        <v>0</v>
      </c>
      <c r="AM983">
        <v>1</v>
      </c>
    </row>
    <row r="984" spans="1:39" x14ac:dyDescent="0.25">
      <c r="A984" s="180" t="s">
        <v>1834</v>
      </c>
      <c r="B984" s="180">
        <v>1</v>
      </c>
      <c r="C984" s="181">
        <v>46266</v>
      </c>
      <c r="D984" s="180" t="s">
        <v>157</v>
      </c>
      <c r="E984" s="180">
        <v>18</v>
      </c>
      <c r="F984" s="180" t="s">
        <v>11</v>
      </c>
      <c r="G984" s="180" t="s">
        <v>953</v>
      </c>
      <c r="H984" s="180">
        <v>11064</v>
      </c>
      <c r="I984" s="180" t="s">
        <v>954</v>
      </c>
      <c r="J984" s="180">
        <v>1467</v>
      </c>
      <c r="K984" s="180" t="s">
        <v>955</v>
      </c>
      <c r="L984" s="180" t="s">
        <v>956</v>
      </c>
      <c r="M984" s="180"/>
      <c r="N984" s="180"/>
      <c r="O984" s="180"/>
      <c r="P984" s="180"/>
      <c r="Q984" s="180"/>
      <c r="R984" s="180"/>
      <c r="S984" s="180"/>
      <c r="T984" s="180"/>
      <c r="U984" s="180"/>
      <c r="V984" s="180"/>
      <c r="W984" s="180"/>
      <c r="X984" s="180"/>
      <c r="Y984" s="180">
        <v>1374</v>
      </c>
      <c r="Z984" s="180" t="s">
        <v>379</v>
      </c>
      <c r="AA984" s="180" t="s">
        <v>380</v>
      </c>
      <c r="AB984" s="180">
        <v>80257.14</v>
      </c>
      <c r="AC984" s="180">
        <v>99449.73</v>
      </c>
      <c r="AD984" s="180">
        <v>0.125</v>
      </c>
      <c r="AE984" s="180">
        <v>0</v>
      </c>
      <c r="AF984" s="180">
        <v>0.125</v>
      </c>
      <c r="AG984" s="180">
        <v>0</v>
      </c>
      <c r="AH984" s="180">
        <v>10032.14</v>
      </c>
      <c r="AI984" s="180">
        <v>12431.22</v>
      </c>
      <c r="AJ984" s="180">
        <v>1</v>
      </c>
      <c r="AK984" s="180">
        <v>0.13</v>
      </c>
      <c r="AL984" s="180">
        <v>0</v>
      </c>
      <c r="AM984">
        <v>1</v>
      </c>
    </row>
    <row r="985" spans="1:39" x14ac:dyDescent="0.25">
      <c r="A985" s="180" t="s">
        <v>1834</v>
      </c>
      <c r="B985" s="180">
        <v>1</v>
      </c>
      <c r="C985" s="181">
        <v>46266</v>
      </c>
      <c r="D985" s="180" t="s">
        <v>157</v>
      </c>
      <c r="E985" s="180">
        <v>18</v>
      </c>
      <c r="F985" s="180" t="s">
        <v>11</v>
      </c>
      <c r="G985" s="180" t="s">
        <v>961</v>
      </c>
      <c r="H985" s="180">
        <v>11093</v>
      </c>
      <c r="I985" s="180" t="s">
        <v>962</v>
      </c>
      <c r="J985" s="180">
        <v>1351</v>
      </c>
      <c r="K985" s="180" t="s">
        <v>513</v>
      </c>
      <c r="L985" s="180" t="s">
        <v>514</v>
      </c>
      <c r="M985" s="180"/>
      <c r="N985" s="180"/>
      <c r="O985" s="180"/>
      <c r="P985" s="180">
        <v>1141</v>
      </c>
      <c r="Q985" s="180" t="s">
        <v>515</v>
      </c>
      <c r="R985" s="180" t="s">
        <v>516</v>
      </c>
      <c r="S985" s="180"/>
      <c r="T985" s="180"/>
      <c r="U985" s="180"/>
      <c r="V985" s="180"/>
      <c r="W985" s="180"/>
      <c r="X985" s="180"/>
      <c r="Y985" s="180">
        <v>1372</v>
      </c>
      <c r="Z985" s="180" t="s">
        <v>389</v>
      </c>
      <c r="AA985" s="180" t="s">
        <v>390</v>
      </c>
      <c r="AB985" s="180">
        <v>264368.62</v>
      </c>
      <c r="AC985" s="180">
        <v>327817.09399999998</v>
      </c>
      <c r="AD985" s="180">
        <v>-4.1700000000000001E-2</v>
      </c>
      <c r="AE985" s="180">
        <v>0</v>
      </c>
      <c r="AF985" s="180">
        <v>-4.1700000000000001E-2</v>
      </c>
      <c r="AG985" s="180">
        <v>0</v>
      </c>
      <c r="AH985" s="180">
        <v>-11015.36</v>
      </c>
      <c r="AI985" s="180">
        <v>-13659.05</v>
      </c>
      <c r="AJ985" s="180">
        <v>1</v>
      </c>
      <c r="AK985" s="180">
        <v>-0.04</v>
      </c>
      <c r="AL985" s="180">
        <v>0</v>
      </c>
      <c r="AM985">
        <v>1</v>
      </c>
    </row>
    <row r="986" spans="1:39" x14ac:dyDescent="0.25">
      <c r="A986" s="180" t="s">
        <v>1834</v>
      </c>
      <c r="B986" s="180">
        <v>1</v>
      </c>
      <c r="C986" s="181">
        <v>46266</v>
      </c>
      <c r="D986" s="180" t="s">
        <v>157</v>
      </c>
      <c r="E986" s="180">
        <v>18</v>
      </c>
      <c r="F986" s="180" t="s">
        <v>11</v>
      </c>
      <c r="G986" s="180" t="s">
        <v>1087</v>
      </c>
      <c r="H986" s="180">
        <v>11165</v>
      </c>
      <c r="I986" s="180" t="s">
        <v>1088</v>
      </c>
      <c r="J986" s="180"/>
      <c r="K986" s="180"/>
      <c r="L986" s="180"/>
      <c r="M986" s="180"/>
      <c r="N986" s="180"/>
      <c r="O986" s="180"/>
      <c r="P986" s="180"/>
      <c r="Q986" s="180"/>
      <c r="R986" s="180"/>
      <c r="S986" s="180"/>
      <c r="T986" s="180"/>
      <c r="U986" s="180"/>
      <c r="V986" s="180"/>
      <c r="W986" s="180"/>
      <c r="X986" s="180"/>
      <c r="Y986" s="180">
        <v>1374</v>
      </c>
      <c r="Z986" s="180" t="s">
        <v>379</v>
      </c>
      <c r="AA986" s="180" t="s">
        <v>380</v>
      </c>
      <c r="AB986" s="180">
        <v>213252.97</v>
      </c>
      <c r="AC986" s="180">
        <v>264220.43699999998</v>
      </c>
      <c r="AD986" s="180">
        <v>0.05</v>
      </c>
      <c r="AE986" s="180">
        <v>0</v>
      </c>
      <c r="AF986" s="180">
        <v>0.05</v>
      </c>
      <c r="AG986" s="180">
        <v>0</v>
      </c>
      <c r="AH986" s="180">
        <v>10662.65</v>
      </c>
      <c r="AI986" s="180">
        <v>13211.02</v>
      </c>
      <c r="AJ986" s="180">
        <v>0</v>
      </c>
      <c r="AK986" s="180">
        <v>0</v>
      </c>
      <c r="AL986" s="180">
        <v>0</v>
      </c>
      <c r="AM986">
        <v>1</v>
      </c>
    </row>
    <row r="987" spans="1:39" x14ac:dyDescent="0.25">
      <c r="A987" s="180" t="s">
        <v>1834</v>
      </c>
      <c r="B987" s="180">
        <v>1</v>
      </c>
      <c r="C987" s="181">
        <v>46266</v>
      </c>
      <c r="D987" s="180" t="s">
        <v>157</v>
      </c>
      <c r="E987" s="180">
        <v>18</v>
      </c>
      <c r="F987" s="180" t="s">
        <v>11</v>
      </c>
      <c r="G987" s="180" t="s">
        <v>967</v>
      </c>
      <c r="H987" s="180">
        <v>11166</v>
      </c>
      <c r="I987" s="180" t="s">
        <v>968</v>
      </c>
      <c r="J987" s="180"/>
      <c r="K987" s="180"/>
      <c r="L987" s="180"/>
      <c r="M987" s="180"/>
      <c r="N987" s="180"/>
      <c r="O987" s="180"/>
      <c r="P987" s="180"/>
      <c r="Q987" s="180"/>
      <c r="R987" s="180"/>
      <c r="S987" s="180"/>
      <c r="T987" s="180"/>
      <c r="U987" s="180"/>
      <c r="V987" s="180"/>
      <c r="W987" s="180"/>
      <c r="X987" s="180"/>
      <c r="Y987" s="180">
        <v>1374</v>
      </c>
      <c r="Z987" s="180" t="s">
        <v>379</v>
      </c>
      <c r="AA987" s="180" t="s">
        <v>380</v>
      </c>
      <c r="AB987" s="180">
        <v>213252.97</v>
      </c>
      <c r="AC987" s="180">
        <v>264220.43699999998</v>
      </c>
      <c r="AD987" s="180">
        <v>0.05</v>
      </c>
      <c r="AE987" s="180">
        <v>0</v>
      </c>
      <c r="AF987" s="180">
        <v>0.05</v>
      </c>
      <c r="AG987" s="180">
        <v>0</v>
      </c>
      <c r="AH987" s="180">
        <v>10662.65</v>
      </c>
      <c r="AI987" s="180">
        <v>13211.02</v>
      </c>
      <c r="AJ987" s="180">
        <v>0</v>
      </c>
      <c r="AK987" s="180">
        <v>0</v>
      </c>
      <c r="AL987" s="180">
        <v>0</v>
      </c>
      <c r="AM987">
        <v>1</v>
      </c>
    </row>
    <row r="988" spans="1:39" x14ac:dyDescent="0.25">
      <c r="A988" s="180" t="s">
        <v>1834</v>
      </c>
      <c r="B988" s="180">
        <v>1</v>
      </c>
      <c r="C988" s="181">
        <v>46266</v>
      </c>
      <c r="D988" s="180" t="s">
        <v>157</v>
      </c>
      <c r="E988" s="180">
        <v>18</v>
      </c>
      <c r="F988" s="180" t="s">
        <v>11</v>
      </c>
      <c r="G988" s="180" t="s">
        <v>1804</v>
      </c>
      <c r="H988" s="180">
        <v>11312</v>
      </c>
      <c r="I988" s="180" t="s">
        <v>1805</v>
      </c>
      <c r="J988" s="180">
        <v>1204</v>
      </c>
      <c r="K988" s="180" t="s">
        <v>535</v>
      </c>
      <c r="L988" s="180" t="s">
        <v>536</v>
      </c>
      <c r="M988" s="180"/>
      <c r="N988" s="180"/>
      <c r="O988" s="180"/>
      <c r="P988" s="180">
        <v>1201</v>
      </c>
      <c r="Q988" s="180" t="s">
        <v>851</v>
      </c>
      <c r="R988" s="180" t="s">
        <v>852</v>
      </c>
      <c r="S988" s="180"/>
      <c r="T988" s="180"/>
      <c r="U988" s="180"/>
      <c r="V988" s="180"/>
      <c r="W988" s="180"/>
      <c r="X988" s="180"/>
      <c r="Y988" s="180"/>
      <c r="Z988" s="180"/>
      <c r="AA988" s="180"/>
      <c r="AB988" s="180">
        <v>168577.47899999999</v>
      </c>
      <c r="AC988" s="180">
        <v>203978.74100000001</v>
      </c>
      <c r="AD988" s="180">
        <v>0.125</v>
      </c>
      <c r="AE988" s="180">
        <v>0</v>
      </c>
      <c r="AF988" s="180">
        <v>0.125</v>
      </c>
      <c r="AG988" s="180">
        <v>0</v>
      </c>
      <c r="AH988" s="180">
        <v>21072.18</v>
      </c>
      <c r="AI988" s="180">
        <v>25497.34</v>
      </c>
      <c r="AJ988" s="180">
        <v>1</v>
      </c>
      <c r="AK988" s="180">
        <v>0.13</v>
      </c>
      <c r="AL988" s="180">
        <v>0</v>
      </c>
      <c r="AM988">
        <v>1</v>
      </c>
    </row>
    <row r="989" spans="1:39" x14ac:dyDescent="0.25">
      <c r="A989" s="180" t="s">
        <v>1834</v>
      </c>
      <c r="B989" s="180">
        <v>1</v>
      </c>
      <c r="C989" s="181">
        <v>46266</v>
      </c>
      <c r="D989" s="180" t="s">
        <v>172</v>
      </c>
      <c r="E989" s="180">
        <v>19</v>
      </c>
      <c r="F989" s="180" t="s">
        <v>72</v>
      </c>
      <c r="G989" s="180" t="s">
        <v>359</v>
      </c>
      <c r="H989" s="180">
        <v>156</v>
      </c>
      <c r="I989" s="180" t="s">
        <v>360</v>
      </c>
      <c r="J989" s="180">
        <v>1437</v>
      </c>
      <c r="K989" s="180" t="s">
        <v>361</v>
      </c>
      <c r="L989" s="180" t="s">
        <v>362</v>
      </c>
      <c r="M989" s="180"/>
      <c r="N989" s="180"/>
      <c r="O989" s="180"/>
      <c r="P989" s="180"/>
      <c r="Q989" s="180"/>
      <c r="R989" s="180"/>
      <c r="S989" s="180"/>
      <c r="T989" s="180"/>
      <c r="U989" s="180"/>
      <c r="V989" s="180"/>
      <c r="W989" s="180"/>
      <c r="X989" s="180"/>
      <c r="Y989" s="180">
        <v>1376</v>
      </c>
      <c r="Z989" s="180" t="s">
        <v>363</v>
      </c>
      <c r="AA989" s="180" t="s">
        <v>364</v>
      </c>
      <c r="AB989" s="180">
        <v>318490.36800000002</v>
      </c>
      <c r="AC989" s="180">
        <v>394928.06400000001</v>
      </c>
      <c r="AD989" s="180">
        <v>0.1</v>
      </c>
      <c r="AE989" s="180">
        <v>0</v>
      </c>
      <c r="AF989" s="180">
        <v>0.1</v>
      </c>
      <c r="AG989" s="180">
        <v>0</v>
      </c>
      <c r="AH989" s="180">
        <v>31849.040000000001</v>
      </c>
      <c r="AI989" s="180">
        <v>39492.81</v>
      </c>
      <c r="AJ989" s="180">
        <v>1</v>
      </c>
      <c r="AK989" s="180">
        <v>0.1</v>
      </c>
      <c r="AL989" s="180">
        <v>0</v>
      </c>
      <c r="AM989">
        <v>1</v>
      </c>
    </row>
    <row r="990" spans="1:39" x14ac:dyDescent="0.25">
      <c r="A990" s="180" t="s">
        <v>1834</v>
      </c>
      <c r="B990" s="180">
        <v>1</v>
      </c>
      <c r="C990" s="181">
        <v>46266</v>
      </c>
      <c r="D990" s="180" t="s">
        <v>172</v>
      </c>
      <c r="E990" s="180">
        <v>19</v>
      </c>
      <c r="F990" s="180" t="s">
        <v>72</v>
      </c>
      <c r="G990" s="180" t="s">
        <v>375</v>
      </c>
      <c r="H990" s="180">
        <v>273</v>
      </c>
      <c r="I990" s="180" t="s">
        <v>376</v>
      </c>
      <c r="J990" s="180">
        <v>1413</v>
      </c>
      <c r="K990" s="180" t="s">
        <v>377</v>
      </c>
      <c r="L990" s="180" t="s">
        <v>378</v>
      </c>
      <c r="M990" s="180"/>
      <c r="N990" s="180"/>
      <c r="O990" s="180"/>
      <c r="P990" s="180"/>
      <c r="Q990" s="180"/>
      <c r="R990" s="180"/>
      <c r="S990" s="180"/>
      <c r="T990" s="180"/>
      <c r="U990" s="180"/>
      <c r="V990" s="180"/>
      <c r="W990" s="180"/>
      <c r="X990" s="180"/>
      <c r="Y990" s="180">
        <v>1374</v>
      </c>
      <c r="Z990" s="180" t="s">
        <v>379</v>
      </c>
      <c r="AA990" s="180" t="s">
        <v>380</v>
      </c>
      <c r="AB990" s="180">
        <v>79625.034</v>
      </c>
      <c r="AC990" s="180">
        <v>96346.284</v>
      </c>
      <c r="AD990" s="180">
        <v>0.1</v>
      </c>
      <c r="AE990" s="180">
        <v>0</v>
      </c>
      <c r="AF990" s="180">
        <v>0.1</v>
      </c>
      <c r="AG990" s="180">
        <v>0</v>
      </c>
      <c r="AH990" s="180">
        <v>7962.5</v>
      </c>
      <c r="AI990" s="180">
        <v>9634.6299999999992</v>
      </c>
      <c r="AJ990" s="180">
        <v>0</v>
      </c>
      <c r="AK990" s="180">
        <v>0</v>
      </c>
      <c r="AL990" s="180">
        <v>0</v>
      </c>
      <c r="AM990">
        <v>1</v>
      </c>
    </row>
    <row r="991" spans="1:39" x14ac:dyDescent="0.25">
      <c r="A991" s="180" t="s">
        <v>1834</v>
      </c>
      <c r="B991" s="180">
        <v>1</v>
      </c>
      <c r="C991" s="181">
        <v>46266</v>
      </c>
      <c r="D991" s="180" t="s">
        <v>172</v>
      </c>
      <c r="E991" s="180">
        <v>19</v>
      </c>
      <c r="F991" s="180" t="s">
        <v>72</v>
      </c>
      <c r="G991" s="180" t="s">
        <v>407</v>
      </c>
      <c r="H991" s="180">
        <v>565</v>
      </c>
      <c r="I991" s="180" t="s">
        <v>408</v>
      </c>
      <c r="J991" s="180"/>
      <c r="K991" s="180"/>
      <c r="L991" s="180"/>
      <c r="M991" s="180"/>
      <c r="N991" s="180"/>
      <c r="O991" s="180"/>
      <c r="P991" s="180"/>
      <c r="Q991" s="180"/>
      <c r="R991" s="180"/>
      <c r="S991" s="180"/>
      <c r="T991" s="180"/>
      <c r="U991" s="180"/>
      <c r="V991" s="180"/>
      <c r="W991" s="180"/>
      <c r="X991" s="180"/>
      <c r="Y991" s="180">
        <v>1374</v>
      </c>
      <c r="Z991" s="180" t="s">
        <v>379</v>
      </c>
      <c r="AA991" s="180" t="s">
        <v>380</v>
      </c>
      <c r="AB991" s="180">
        <v>144342.45000000001</v>
      </c>
      <c r="AC991" s="180">
        <v>178984.62599999999</v>
      </c>
      <c r="AD991" s="180">
        <v>9.3799999999999994E-2</v>
      </c>
      <c r="AE991" s="180">
        <v>0</v>
      </c>
      <c r="AF991" s="180">
        <v>9.3799999999999994E-2</v>
      </c>
      <c r="AG991" s="180">
        <v>0</v>
      </c>
      <c r="AH991" s="180">
        <v>13532.1</v>
      </c>
      <c r="AI991" s="180">
        <v>16779.810000000001</v>
      </c>
      <c r="AJ991" s="180">
        <v>1</v>
      </c>
      <c r="AK991" s="180">
        <v>0.09</v>
      </c>
      <c r="AL991" s="180">
        <v>0</v>
      </c>
      <c r="AM991">
        <v>1</v>
      </c>
    </row>
    <row r="992" spans="1:39" x14ac:dyDescent="0.25">
      <c r="A992" s="180" t="s">
        <v>1834</v>
      </c>
      <c r="B992" s="180">
        <v>1</v>
      </c>
      <c r="C992" s="181">
        <v>46266</v>
      </c>
      <c r="D992" s="180" t="s">
        <v>172</v>
      </c>
      <c r="E992" s="180">
        <v>19</v>
      </c>
      <c r="F992" s="180" t="s">
        <v>72</v>
      </c>
      <c r="G992" s="180" t="s">
        <v>409</v>
      </c>
      <c r="H992" s="180">
        <v>567</v>
      </c>
      <c r="I992" s="180" t="s">
        <v>410</v>
      </c>
      <c r="J992" s="180"/>
      <c r="K992" s="180"/>
      <c r="L992" s="180"/>
      <c r="M992" s="180"/>
      <c r="N992" s="180"/>
      <c r="O992" s="180"/>
      <c r="P992" s="180"/>
      <c r="Q992" s="180"/>
      <c r="R992" s="180"/>
      <c r="S992" s="180"/>
      <c r="T992" s="180"/>
      <c r="U992" s="180"/>
      <c r="V992" s="180"/>
      <c r="W992" s="180"/>
      <c r="X992" s="180"/>
      <c r="Y992" s="180">
        <v>1374</v>
      </c>
      <c r="Z992" s="180" t="s">
        <v>379</v>
      </c>
      <c r="AA992" s="180" t="s">
        <v>380</v>
      </c>
      <c r="AB992" s="180">
        <v>144342.45000000001</v>
      </c>
      <c r="AC992" s="180">
        <v>178984.62599999999</v>
      </c>
      <c r="AD992" s="180">
        <v>3.1300000000000001E-2</v>
      </c>
      <c r="AE992" s="180">
        <v>0</v>
      </c>
      <c r="AF992" s="180">
        <v>3.1300000000000001E-2</v>
      </c>
      <c r="AG992" s="180">
        <v>0</v>
      </c>
      <c r="AH992" s="180">
        <v>4510.7</v>
      </c>
      <c r="AI992" s="180">
        <v>5593.27</v>
      </c>
      <c r="AJ992" s="180">
        <v>0</v>
      </c>
      <c r="AK992" s="180">
        <v>0</v>
      </c>
      <c r="AL992" s="180">
        <v>0</v>
      </c>
      <c r="AM992">
        <v>1</v>
      </c>
    </row>
    <row r="993" spans="1:39" x14ac:dyDescent="0.25">
      <c r="A993" s="180" t="s">
        <v>1834</v>
      </c>
      <c r="B993" s="180">
        <v>1</v>
      </c>
      <c r="C993" s="181">
        <v>46266</v>
      </c>
      <c r="D993" s="180" t="s">
        <v>172</v>
      </c>
      <c r="E993" s="180">
        <v>19</v>
      </c>
      <c r="F993" s="180" t="s">
        <v>72</v>
      </c>
      <c r="G993" s="180" t="s">
        <v>413</v>
      </c>
      <c r="H993" s="180">
        <v>653</v>
      </c>
      <c r="I993" s="180" t="s">
        <v>414</v>
      </c>
      <c r="J993" s="180">
        <v>1414</v>
      </c>
      <c r="K993" s="180" t="s">
        <v>415</v>
      </c>
      <c r="L993" s="180" t="s">
        <v>416</v>
      </c>
      <c r="M993" s="180"/>
      <c r="N993" s="180"/>
      <c r="O993" s="180"/>
      <c r="P993" s="180">
        <v>1072</v>
      </c>
      <c r="Q993" s="180" t="s">
        <v>417</v>
      </c>
      <c r="R993" s="180" t="s">
        <v>418</v>
      </c>
      <c r="S993" s="180"/>
      <c r="T993" s="180"/>
      <c r="U993" s="180"/>
      <c r="V993" s="180"/>
      <c r="W993" s="180"/>
      <c r="X993" s="180"/>
      <c r="Y993" s="180">
        <v>1374</v>
      </c>
      <c r="Z993" s="180" t="s">
        <v>379</v>
      </c>
      <c r="AA993" s="180" t="s">
        <v>380</v>
      </c>
      <c r="AB993" s="180">
        <v>50907.527999999998</v>
      </c>
      <c r="AC993" s="180">
        <v>63125.328000000001</v>
      </c>
      <c r="AD993" s="180">
        <v>0.1</v>
      </c>
      <c r="AE993" s="180">
        <v>0</v>
      </c>
      <c r="AF993" s="180">
        <v>0.1</v>
      </c>
      <c r="AG993" s="180">
        <v>0</v>
      </c>
      <c r="AH993" s="180">
        <v>5090.75</v>
      </c>
      <c r="AI993" s="180">
        <v>6312.53</v>
      </c>
      <c r="AJ993" s="180">
        <v>0</v>
      </c>
      <c r="AK993" s="180">
        <v>0</v>
      </c>
      <c r="AL993" s="180">
        <v>0</v>
      </c>
      <c r="AM993">
        <v>1</v>
      </c>
    </row>
    <row r="994" spans="1:39" x14ac:dyDescent="0.25">
      <c r="A994" s="180" t="s">
        <v>1834</v>
      </c>
      <c r="B994" s="180">
        <v>1</v>
      </c>
      <c r="C994" s="181">
        <v>46266</v>
      </c>
      <c r="D994" s="180" t="s">
        <v>172</v>
      </c>
      <c r="E994" s="180">
        <v>19</v>
      </c>
      <c r="F994" s="180" t="s">
        <v>72</v>
      </c>
      <c r="G994" s="180" t="s">
        <v>423</v>
      </c>
      <c r="H994" s="180">
        <v>731</v>
      </c>
      <c r="I994" s="180" t="s">
        <v>424</v>
      </c>
      <c r="J994" s="180">
        <v>1422</v>
      </c>
      <c r="K994" s="180" t="s">
        <v>425</v>
      </c>
      <c r="L994" s="180" t="s">
        <v>426</v>
      </c>
      <c r="M994" s="180"/>
      <c r="N994" s="180"/>
      <c r="O994" s="180"/>
      <c r="P994" s="180">
        <v>1067</v>
      </c>
      <c r="Q994" s="180" t="s">
        <v>427</v>
      </c>
      <c r="R994" s="180" t="s">
        <v>428</v>
      </c>
      <c r="S994" s="180"/>
      <c r="T994" s="180"/>
      <c r="U994" s="180"/>
      <c r="V994" s="180"/>
      <c r="W994" s="180"/>
      <c r="X994" s="180"/>
      <c r="Y994" s="180">
        <v>1373</v>
      </c>
      <c r="Z994" s="180" t="s">
        <v>429</v>
      </c>
      <c r="AA994" s="180" t="s">
        <v>430</v>
      </c>
      <c r="AB994" s="180">
        <v>16185.071</v>
      </c>
      <c r="AC994" s="180">
        <v>19778.156999999999</v>
      </c>
      <c r="AD994" s="180">
        <v>0.625</v>
      </c>
      <c r="AE994" s="180">
        <v>0</v>
      </c>
      <c r="AF994" s="180">
        <v>0.625</v>
      </c>
      <c r="AG994" s="180">
        <v>0</v>
      </c>
      <c r="AH994" s="180">
        <v>10115.67</v>
      </c>
      <c r="AI994" s="180">
        <v>12361.35</v>
      </c>
      <c r="AJ994" s="180">
        <v>1</v>
      </c>
      <c r="AK994" s="180">
        <v>0.63</v>
      </c>
      <c r="AL994" s="180">
        <v>0</v>
      </c>
      <c r="AM994">
        <v>1</v>
      </c>
    </row>
    <row r="995" spans="1:39" x14ac:dyDescent="0.25">
      <c r="A995" s="180" t="s">
        <v>1834</v>
      </c>
      <c r="B995" s="180">
        <v>1</v>
      </c>
      <c r="C995" s="181">
        <v>46266</v>
      </c>
      <c r="D995" s="180" t="s">
        <v>172</v>
      </c>
      <c r="E995" s="180">
        <v>19</v>
      </c>
      <c r="F995" s="180" t="s">
        <v>72</v>
      </c>
      <c r="G995" s="180" t="s">
        <v>991</v>
      </c>
      <c r="H995" s="180">
        <v>861</v>
      </c>
      <c r="I995" s="180" t="s">
        <v>992</v>
      </c>
      <c r="J995" s="180"/>
      <c r="K995" s="180"/>
      <c r="L995" s="180"/>
      <c r="M995" s="180"/>
      <c r="N995" s="180"/>
      <c r="O995" s="180"/>
      <c r="P995" s="180">
        <v>1102</v>
      </c>
      <c r="Q995" s="180" t="s">
        <v>441</v>
      </c>
      <c r="R995" s="180" t="s">
        <v>442</v>
      </c>
      <c r="S995" s="180"/>
      <c r="T995" s="180"/>
      <c r="U995" s="180"/>
      <c r="V995" s="180"/>
      <c r="W995" s="180"/>
      <c r="X995" s="180"/>
      <c r="Y995" s="180">
        <v>1370</v>
      </c>
      <c r="Z995" s="180" t="s">
        <v>443</v>
      </c>
      <c r="AA995" s="180" t="s">
        <v>444</v>
      </c>
      <c r="AB995" s="180">
        <v>12462.842000000001</v>
      </c>
      <c r="AC995" s="180">
        <v>15080.038</v>
      </c>
      <c r="AD995" s="180">
        <v>1</v>
      </c>
      <c r="AE995" s="180">
        <v>0</v>
      </c>
      <c r="AF995" s="180">
        <v>1</v>
      </c>
      <c r="AG995" s="180">
        <v>0</v>
      </c>
      <c r="AH995" s="180">
        <v>12462.84</v>
      </c>
      <c r="AI995" s="180">
        <v>15080.04</v>
      </c>
      <c r="AJ995" s="180">
        <v>0</v>
      </c>
      <c r="AK995" s="180">
        <v>0</v>
      </c>
      <c r="AL995" s="180">
        <v>0</v>
      </c>
      <c r="AM995">
        <v>1</v>
      </c>
    </row>
    <row r="996" spans="1:39" x14ac:dyDescent="0.25">
      <c r="A996" s="180" t="s">
        <v>1834</v>
      </c>
      <c r="B996" s="180">
        <v>1</v>
      </c>
      <c r="C996" s="181">
        <v>46266</v>
      </c>
      <c r="D996" s="180" t="s">
        <v>172</v>
      </c>
      <c r="E996" s="180">
        <v>19</v>
      </c>
      <c r="F996" s="180" t="s">
        <v>72</v>
      </c>
      <c r="G996" s="180" t="s">
        <v>439</v>
      </c>
      <c r="H996" s="180">
        <v>862</v>
      </c>
      <c r="I996" s="180" t="s">
        <v>440</v>
      </c>
      <c r="J996" s="180"/>
      <c r="K996" s="180"/>
      <c r="L996" s="180"/>
      <c r="M996" s="180"/>
      <c r="N996" s="180"/>
      <c r="O996" s="180"/>
      <c r="P996" s="180">
        <v>1102</v>
      </c>
      <c r="Q996" s="180" t="s">
        <v>441</v>
      </c>
      <c r="R996" s="180" t="s">
        <v>442</v>
      </c>
      <c r="S996" s="180"/>
      <c r="T996" s="180"/>
      <c r="U996" s="180"/>
      <c r="V996" s="180"/>
      <c r="W996" s="180"/>
      <c r="X996" s="180"/>
      <c r="Y996" s="180">
        <v>1370</v>
      </c>
      <c r="Z996" s="180" t="s">
        <v>443</v>
      </c>
      <c r="AA996" s="180" t="s">
        <v>444</v>
      </c>
      <c r="AB996" s="180">
        <v>10794.626</v>
      </c>
      <c r="AC996" s="180">
        <v>13061.498</v>
      </c>
      <c r="AD996" s="180">
        <v>1</v>
      </c>
      <c r="AE996" s="180">
        <v>0</v>
      </c>
      <c r="AF996" s="180">
        <v>1</v>
      </c>
      <c r="AG996" s="180">
        <v>0</v>
      </c>
      <c r="AH996" s="180">
        <v>10794.63</v>
      </c>
      <c r="AI996" s="180">
        <v>13061.5</v>
      </c>
      <c r="AJ996" s="180">
        <v>0</v>
      </c>
      <c r="AK996" s="180">
        <v>0</v>
      </c>
      <c r="AL996" s="180">
        <v>0</v>
      </c>
      <c r="AM996">
        <v>1</v>
      </c>
    </row>
    <row r="997" spans="1:39" x14ac:dyDescent="0.25">
      <c r="A997" s="180" t="s">
        <v>1834</v>
      </c>
      <c r="B997" s="180">
        <v>1</v>
      </c>
      <c r="C997" s="181">
        <v>46266</v>
      </c>
      <c r="D997" s="180" t="s">
        <v>172</v>
      </c>
      <c r="E997" s="180">
        <v>19</v>
      </c>
      <c r="F997" s="180" t="s">
        <v>72</v>
      </c>
      <c r="G997" s="180" t="s">
        <v>445</v>
      </c>
      <c r="H997" s="180">
        <v>877</v>
      </c>
      <c r="I997" s="180" t="s">
        <v>446</v>
      </c>
      <c r="J997" s="180"/>
      <c r="K997" s="180"/>
      <c r="L997" s="180"/>
      <c r="M997" s="180"/>
      <c r="N997" s="180"/>
      <c r="O997" s="180"/>
      <c r="P997" s="180">
        <v>1102</v>
      </c>
      <c r="Q997" s="180" t="s">
        <v>441</v>
      </c>
      <c r="R997" s="180" t="s">
        <v>442</v>
      </c>
      <c r="S997" s="180"/>
      <c r="T997" s="180"/>
      <c r="U997" s="180"/>
      <c r="V997" s="180"/>
      <c r="W997" s="180"/>
      <c r="X997" s="180"/>
      <c r="Y997" s="180">
        <v>1370</v>
      </c>
      <c r="Z997" s="180" t="s">
        <v>443</v>
      </c>
      <c r="AA997" s="180" t="s">
        <v>444</v>
      </c>
      <c r="AB997" s="180">
        <v>11134.869000000001</v>
      </c>
      <c r="AC997" s="180">
        <v>13473.191999999999</v>
      </c>
      <c r="AD997" s="180">
        <v>2</v>
      </c>
      <c r="AE997" s="180">
        <v>0</v>
      </c>
      <c r="AF997" s="180">
        <v>2</v>
      </c>
      <c r="AG997" s="180">
        <v>0</v>
      </c>
      <c r="AH997" s="180">
        <v>22269.74</v>
      </c>
      <c r="AI997" s="180">
        <v>26946.38</v>
      </c>
      <c r="AJ997" s="180">
        <v>1</v>
      </c>
      <c r="AK997" s="180">
        <v>2</v>
      </c>
      <c r="AL997" s="180">
        <v>0</v>
      </c>
      <c r="AM997">
        <v>1</v>
      </c>
    </row>
    <row r="998" spans="1:39" x14ac:dyDescent="0.25">
      <c r="A998" s="180" t="s">
        <v>1834</v>
      </c>
      <c r="B998" s="180">
        <v>1</v>
      </c>
      <c r="C998" s="181">
        <v>46266</v>
      </c>
      <c r="D998" s="180" t="s">
        <v>172</v>
      </c>
      <c r="E998" s="180">
        <v>19</v>
      </c>
      <c r="F998" s="180" t="s">
        <v>72</v>
      </c>
      <c r="G998" s="180" t="s">
        <v>447</v>
      </c>
      <c r="H998" s="180">
        <v>1114</v>
      </c>
      <c r="I998" s="180" t="s">
        <v>448</v>
      </c>
      <c r="J998" s="180"/>
      <c r="K998" s="180"/>
      <c r="L998" s="180"/>
      <c r="M998" s="180"/>
      <c r="N998" s="180"/>
      <c r="O998" s="180"/>
      <c r="P998" s="180"/>
      <c r="Q998" s="180"/>
      <c r="R998" s="180"/>
      <c r="S998" s="180"/>
      <c r="T998" s="180"/>
      <c r="U998" s="180"/>
      <c r="V998" s="180"/>
      <c r="W998" s="180"/>
      <c r="X998" s="180"/>
      <c r="Y998" s="180">
        <v>1373</v>
      </c>
      <c r="Z998" s="180" t="s">
        <v>429</v>
      </c>
      <c r="AA998" s="180" t="s">
        <v>430</v>
      </c>
      <c r="AB998" s="180">
        <v>21322.73</v>
      </c>
      <c r="AC998" s="180">
        <v>26440.187999999998</v>
      </c>
      <c r="AD998" s="180">
        <v>0.5</v>
      </c>
      <c r="AE998" s="180">
        <v>0</v>
      </c>
      <c r="AF998" s="180">
        <v>0.5</v>
      </c>
      <c r="AG998" s="180">
        <v>0</v>
      </c>
      <c r="AH998" s="180">
        <v>10661.37</v>
      </c>
      <c r="AI998" s="180">
        <v>13220.09</v>
      </c>
      <c r="AJ998" s="180">
        <v>1</v>
      </c>
      <c r="AK998" s="180">
        <v>0.5</v>
      </c>
      <c r="AL998" s="180">
        <v>0</v>
      </c>
      <c r="AM998">
        <v>1</v>
      </c>
    </row>
    <row r="999" spans="1:39" x14ac:dyDescent="0.25">
      <c r="A999" s="180" t="s">
        <v>1834</v>
      </c>
      <c r="B999" s="180">
        <v>1</v>
      </c>
      <c r="C999" s="181">
        <v>46266</v>
      </c>
      <c r="D999" s="180" t="s">
        <v>172</v>
      </c>
      <c r="E999" s="180">
        <v>19</v>
      </c>
      <c r="F999" s="180" t="s">
        <v>72</v>
      </c>
      <c r="G999" s="180" t="s">
        <v>449</v>
      </c>
      <c r="H999" s="180">
        <v>1115</v>
      </c>
      <c r="I999" s="180" t="s">
        <v>450</v>
      </c>
      <c r="J999" s="180"/>
      <c r="K999" s="180"/>
      <c r="L999" s="180"/>
      <c r="M999" s="180"/>
      <c r="N999" s="180"/>
      <c r="O999" s="180"/>
      <c r="P999" s="180"/>
      <c r="Q999" s="180"/>
      <c r="R999" s="180"/>
      <c r="S999" s="180"/>
      <c r="T999" s="180"/>
      <c r="U999" s="180"/>
      <c r="V999" s="180"/>
      <c r="W999" s="180"/>
      <c r="X999" s="180"/>
      <c r="Y999" s="180">
        <v>1373</v>
      </c>
      <c r="Z999" s="180" t="s">
        <v>429</v>
      </c>
      <c r="AA999" s="180" t="s">
        <v>430</v>
      </c>
      <c r="AB999" s="180">
        <v>16842.923999999999</v>
      </c>
      <c r="AC999" s="180">
        <v>20379.937000000002</v>
      </c>
      <c r="AD999" s="180">
        <v>1</v>
      </c>
      <c r="AE999" s="180">
        <v>0</v>
      </c>
      <c r="AF999" s="180">
        <v>1</v>
      </c>
      <c r="AG999" s="180">
        <v>0</v>
      </c>
      <c r="AH999" s="180">
        <v>16842.919999999998</v>
      </c>
      <c r="AI999" s="180">
        <v>20379.939999999999</v>
      </c>
      <c r="AJ999" s="180">
        <v>0</v>
      </c>
      <c r="AK999" s="180">
        <v>0</v>
      </c>
      <c r="AL999" s="180">
        <v>0</v>
      </c>
      <c r="AM999">
        <v>1</v>
      </c>
    </row>
    <row r="1000" spans="1:39" x14ac:dyDescent="0.25">
      <c r="A1000" s="180" t="s">
        <v>1834</v>
      </c>
      <c r="B1000" s="180">
        <v>1</v>
      </c>
      <c r="C1000" s="181">
        <v>46266</v>
      </c>
      <c r="D1000" s="180" t="s">
        <v>172</v>
      </c>
      <c r="E1000" s="180">
        <v>19</v>
      </c>
      <c r="F1000" s="180" t="s">
        <v>72</v>
      </c>
      <c r="G1000" s="180" t="s">
        <v>451</v>
      </c>
      <c r="H1000" s="180">
        <v>1116</v>
      </c>
      <c r="I1000" s="180" t="s">
        <v>452</v>
      </c>
      <c r="J1000" s="180"/>
      <c r="K1000" s="180"/>
      <c r="L1000" s="180"/>
      <c r="M1000" s="180"/>
      <c r="N1000" s="180"/>
      <c r="O1000" s="180"/>
      <c r="P1000" s="180"/>
      <c r="Q1000" s="180"/>
      <c r="R1000" s="180"/>
      <c r="S1000" s="180"/>
      <c r="T1000" s="180"/>
      <c r="U1000" s="180"/>
      <c r="V1000" s="180"/>
      <c r="W1000" s="180"/>
      <c r="X1000" s="180"/>
      <c r="Y1000" s="180">
        <v>1373</v>
      </c>
      <c r="Z1000" s="180" t="s">
        <v>429</v>
      </c>
      <c r="AA1000" s="180" t="s">
        <v>430</v>
      </c>
      <c r="AB1000" s="180">
        <v>15035.491</v>
      </c>
      <c r="AC1000" s="180">
        <v>18438.302</v>
      </c>
      <c r="AD1000" s="180">
        <v>2.1785999999999999</v>
      </c>
      <c r="AE1000" s="180">
        <v>0</v>
      </c>
      <c r="AF1000" s="180">
        <v>2.1785999999999999</v>
      </c>
      <c r="AG1000" s="180">
        <v>0</v>
      </c>
      <c r="AH1000" s="180">
        <v>32755.89</v>
      </c>
      <c r="AI1000" s="180">
        <v>40169.160000000003</v>
      </c>
      <c r="AJ1000" s="180">
        <v>0</v>
      </c>
      <c r="AK1000" s="180">
        <v>0</v>
      </c>
      <c r="AL1000" s="180">
        <v>0</v>
      </c>
      <c r="AM1000">
        <v>1</v>
      </c>
    </row>
    <row r="1001" spans="1:39" x14ac:dyDescent="0.25">
      <c r="A1001" s="180" t="s">
        <v>1834</v>
      </c>
      <c r="B1001" s="180">
        <v>1</v>
      </c>
      <c r="C1001" s="181">
        <v>46266</v>
      </c>
      <c r="D1001" s="180" t="s">
        <v>172</v>
      </c>
      <c r="E1001" s="180">
        <v>19</v>
      </c>
      <c r="F1001" s="180" t="s">
        <v>72</v>
      </c>
      <c r="G1001" s="180" t="s">
        <v>453</v>
      </c>
      <c r="H1001" s="180">
        <v>1118</v>
      </c>
      <c r="I1001" s="180" t="s">
        <v>454</v>
      </c>
      <c r="J1001" s="180"/>
      <c r="K1001" s="180"/>
      <c r="L1001" s="180"/>
      <c r="M1001" s="180"/>
      <c r="N1001" s="180"/>
      <c r="O1001" s="180"/>
      <c r="P1001" s="180">
        <v>1335</v>
      </c>
      <c r="Q1001" s="180" t="s">
        <v>455</v>
      </c>
      <c r="R1001" s="180" t="s">
        <v>456</v>
      </c>
      <c r="S1001" s="180"/>
      <c r="T1001" s="180"/>
      <c r="U1001" s="180"/>
      <c r="V1001" s="180"/>
      <c r="W1001" s="180"/>
      <c r="X1001" s="180"/>
      <c r="Y1001" s="180">
        <v>1373</v>
      </c>
      <c r="Z1001" s="180" t="s">
        <v>429</v>
      </c>
      <c r="AA1001" s="180" t="s">
        <v>430</v>
      </c>
      <c r="AB1001" s="180">
        <v>14194.99</v>
      </c>
      <c r="AC1001" s="180">
        <v>17233.986000000001</v>
      </c>
      <c r="AD1001" s="180">
        <v>1.1389</v>
      </c>
      <c r="AE1001" s="180">
        <v>0</v>
      </c>
      <c r="AF1001" s="180">
        <v>1.1389</v>
      </c>
      <c r="AG1001" s="180">
        <v>0</v>
      </c>
      <c r="AH1001" s="180">
        <v>16166.52</v>
      </c>
      <c r="AI1001" s="180">
        <v>19627.599999999999</v>
      </c>
      <c r="AJ1001" s="180">
        <v>0</v>
      </c>
      <c r="AK1001" s="180">
        <v>0</v>
      </c>
      <c r="AL1001" s="180">
        <v>0</v>
      </c>
      <c r="AM1001">
        <v>1</v>
      </c>
    </row>
    <row r="1002" spans="1:39" x14ac:dyDescent="0.25">
      <c r="A1002" s="180" t="s">
        <v>1834</v>
      </c>
      <c r="B1002" s="180">
        <v>1</v>
      </c>
      <c r="C1002" s="181">
        <v>46266</v>
      </c>
      <c r="D1002" s="180" t="s">
        <v>172</v>
      </c>
      <c r="E1002" s="180">
        <v>19</v>
      </c>
      <c r="F1002" s="180" t="s">
        <v>72</v>
      </c>
      <c r="G1002" s="180" t="s">
        <v>461</v>
      </c>
      <c r="H1002" s="180">
        <v>1150</v>
      </c>
      <c r="I1002" s="180" t="s">
        <v>462</v>
      </c>
      <c r="J1002" s="180">
        <v>1430</v>
      </c>
      <c r="K1002" s="180" t="s">
        <v>463</v>
      </c>
      <c r="L1002" s="180" t="s">
        <v>464</v>
      </c>
      <c r="M1002" s="180"/>
      <c r="N1002" s="180"/>
      <c r="O1002" s="180"/>
      <c r="P1002" s="180"/>
      <c r="Q1002" s="180"/>
      <c r="R1002" s="180"/>
      <c r="S1002" s="180"/>
      <c r="T1002" s="180"/>
      <c r="U1002" s="180"/>
      <c r="V1002" s="180"/>
      <c r="W1002" s="180"/>
      <c r="X1002" s="180"/>
      <c r="Y1002" s="180">
        <v>1374</v>
      </c>
      <c r="Z1002" s="180" t="s">
        <v>379</v>
      </c>
      <c r="AA1002" s="180" t="s">
        <v>380</v>
      </c>
      <c r="AB1002" s="180">
        <v>85677.38</v>
      </c>
      <c r="AC1002" s="180">
        <v>103669.626</v>
      </c>
      <c r="AD1002" s="180">
        <v>0.125</v>
      </c>
      <c r="AE1002" s="180">
        <v>0</v>
      </c>
      <c r="AF1002" s="180">
        <v>0.125</v>
      </c>
      <c r="AG1002" s="180">
        <v>0</v>
      </c>
      <c r="AH1002" s="180">
        <v>10709.67</v>
      </c>
      <c r="AI1002" s="180">
        <v>12958.7</v>
      </c>
      <c r="AJ1002" s="180">
        <v>0</v>
      </c>
      <c r="AK1002" s="180">
        <v>0</v>
      </c>
      <c r="AL1002" s="180">
        <v>0</v>
      </c>
      <c r="AM1002">
        <v>1</v>
      </c>
    </row>
    <row r="1003" spans="1:39" x14ac:dyDescent="0.25">
      <c r="A1003" s="180" t="s">
        <v>1834</v>
      </c>
      <c r="B1003" s="180">
        <v>1</v>
      </c>
      <c r="C1003" s="181">
        <v>46266</v>
      </c>
      <c r="D1003" s="180" t="s">
        <v>172</v>
      </c>
      <c r="E1003" s="180">
        <v>19</v>
      </c>
      <c r="F1003" s="180" t="s">
        <v>72</v>
      </c>
      <c r="G1003" s="180" t="s">
        <v>467</v>
      </c>
      <c r="H1003" s="180">
        <v>1343</v>
      </c>
      <c r="I1003" s="180" t="s">
        <v>468</v>
      </c>
      <c r="J1003" s="180"/>
      <c r="K1003" s="180"/>
      <c r="L1003" s="180"/>
      <c r="M1003" s="180"/>
      <c r="N1003" s="180"/>
      <c r="O1003" s="180"/>
      <c r="P1003" s="180"/>
      <c r="Q1003" s="180"/>
      <c r="R1003" s="180"/>
      <c r="S1003" s="180"/>
      <c r="T1003" s="180"/>
      <c r="U1003" s="180"/>
      <c r="V1003" s="180"/>
      <c r="W1003" s="180"/>
      <c r="X1003" s="180"/>
      <c r="Y1003" s="180">
        <v>1372</v>
      </c>
      <c r="Z1003" s="180" t="s">
        <v>389</v>
      </c>
      <c r="AA1003" s="180" t="s">
        <v>390</v>
      </c>
      <c r="AB1003" s="180">
        <v>358211.80099999998</v>
      </c>
      <c r="AC1003" s="180">
        <v>444182.62300000002</v>
      </c>
      <c r="AD1003" s="180">
        <v>8.3299999999999999E-2</v>
      </c>
      <c r="AE1003" s="180">
        <v>0</v>
      </c>
      <c r="AF1003" s="180">
        <v>8.3299999999999999E-2</v>
      </c>
      <c r="AG1003" s="180">
        <v>0</v>
      </c>
      <c r="AH1003" s="180">
        <v>29850.98</v>
      </c>
      <c r="AI1003" s="180">
        <v>37015.22</v>
      </c>
      <c r="AJ1003" s="180">
        <v>1</v>
      </c>
      <c r="AK1003" s="180">
        <v>0.08</v>
      </c>
      <c r="AL1003" s="180">
        <v>0</v>
      </c>
      <c r="AM1003">
        <v>1</v>
      </c>
    </row>
    <row r="1004" spans="1:39" x14ac:dyDescent="0.25">
      <c r="A1004" s="180" t="s">
        <v>1834</v>
      </c>
      <c r="B1004" s="180">
        <v>1</v>
      </c>
      <c r="C1004" s="181">
        <v>46266</v>
      </c>
      <c r="D1004" s="180" t="s">
        <v>172</v>
      </c>
      <c r="E1004" s="180">
        <v>19</v>
      </c>
      <c r="F1004" s="180" t="s">
        <v>72</v>
      </c>
      <c r="G1004" s="180" t="s">
        <v>995</v>
      </c>
      <c r="H1004" s="180">
        <v>1345</v>
      </c>
      <c r="I1004" s="180" t="s">
        <v>996</v>
      </c>
      <c r="J1004" s="180"/>
      <c r="K1004" s="180"/>
      <c r="L1004" s="180"/>
      <c r="M1004" s="180"/>
      <c r="N1004" s="180"/>
      <c r="O1004" s="180"/>
      <c r="P1004" s="180"/>
      <c r="Q1004" s="180"/>
      <c r="R1004" s="180"/>
      <c r="S1004" s="180"/>
      <c r="T1004" s="180"/>
      <c r="U1004" s="180"/>
      <c r="V1004" s="180"/>
      <c r="W1004" s="180"/>
      <c r="X1004" s="180"/>
      <c r="Y1004" s="180">
        <v>1372</v>
      </c>
      <c r="Z1004" s="180" t="s">
        <v>389</v>
      </c>
      <c r="AA1004" s="180" t="s">
        <v>390</v>
      </c>
      <c r="AB1004" s="180">
        <v>279174.64199999999</v>
      </c>
      <c r="AC1004" s="180">
        <v>337801.30800000002</v>
      </c>
      <c r="AD1004" s="180">
        <v>8.3299999999999999E-2</v>
      </c>
      <c r="AE1004" s="180">
        <v>0</v>
      </c>
      <c r="AF1004" s="180">
        <v>8.3299999999999999E-2</v>
      </c>
      <c r="AG1004" s="180">
        <v>0</v>
      </c>
      <c r="AH1004" s="180">
        <v>23264.55</v>
      </c>
      <c r="AI1004" s="180">
        <v>28150.11</v>
      </c>
      <c r="AJ1004" s="180">
        <v>0</v>
      </c>
      <c r="AK1004" s="180">
        <v>0</v>
      </c>
      <c r="AL1004" s="180">
        <v>0</v>
      </c>
      <c r="AM1004">
        <v>1</v>
      </c>
    </row>
    <row r="1005" spans="1:39" x14ac:dyDescent="0.25">
      <c r="A1005" s="180" t="s">
        <v>1834</v>
      </c>
      <c r="B1005" s="180">
        <v>1</v>
      </c>
      <c r="C1005" s="181">
        <v>46266</v>
      </c>
      <c r="D1005" s="180" t="s">
        <v>172</v>
      </c>
      <c r="E1005" s="180">
        <v>19</v>
      </c>
      <c r="F1005" s="180" t="s">
        <v>72</v>
      </c>
      <c r="G1005" s="180" t="s">
        <v>469</v>
      </c>
      <c r="H1005" s="180">
        <v>1352</v>
      </c>
      <c r="I1005" s="180" t="s">
        <v>470</v>
      </c>
      <c r="J1005" s="180"/>
      <c r="K1005" s="180"/>
      <c r="L1005" s="180"/>
      <c r="M1005" s="180"/>
      <c r="N1005" s="180"/>
      <c r="O1005" s="180"/>
      <c r="P1005" s="180"/>
      <c r="Q1005" s="180"/>
      <c r="R1005" s="180"/>
      <c r="S1005" s="180"/>
      <c r="T1005" s="180"/>
      <c r="U1005" s="180"/>
      <c r="V1005" s="180"/>
      <c r="W1005" s="180"/>
      <c r="X1005" s="180"/>
      <c r="Y1005" s="180">
        <v>1372</v>
      </c>
      <c r="Z1005" s="180" t="s">
        <v>389</v>
      </c>
      <c r="AA1005" s="180" t="s">
        <v>390</v>
      </c>
      <c r="AB1005" s="180">
        <v>239507.21599999999</v>
      </c>
      <c r="AC1005" s="180">
        <v>293352.34999999998</v>
      </c>
      <c r="AD1005" s="180">
        <v>0.16669999999999999</v>
      </c>
      <c r="AE1005" s="180">
        <v>0</v>
      </c>
      <c r="AF1005" s="180">
        <v>0.16669999999999999</v>
      </c>
      <c r="AG1005" s="180">
        <v>0</v>
      </c>
      <c r="AH1005" s="180">
        <v>39917.870000000003</v>
      </c>
      <c r="AI1005" s="180">
        <v>48892.06</v>
      </c>
      <c r="AJ1005" s="180">
        <v>0</v>
      </c>
      <c r="AK1005" s="180">
        <v>0</v>
      </c>
      <c r="AL1005" s="180">
        <v>0</v>
      </c>
      <c r="AM1005">
        <v>1</v>
      </c>
    </row>
    <row r="1006" spans="1:39" x14ac:dyDescent="0.25">
      <c r="A1006" s="180" t="s">
        <v>1834</v>
      </c>
      <c r="B1006" s="180">
        <v>1</v>
      </c>
      <c r="C1006" s="181">
        <v>46266</v>
      </c>
      <c r="D1006" s="180" t="s">
        <v>172</v>
      </c>
      <c r="E1006" s="180">
        <v>19</v>
      </c>
      <c r="F1006" s="180" t="s">
        <v>72</v>
      </c>
      <c r="G1006" s="180" t="s">
        <v>481</v>
      </c>
      <c r="H1006" s="180">
        <v>1419</v>
      </c>
      <c r="I1006" s="180" t="s">
        <v>482</v>
      </c>
      <c r="J1006" s="180">
        <v>1429</v>
      </c>
      <c r="K1006" s="180" t="s">
        <v>483</v>
      </c>
      <c r="L1006" s="180" t="s">
        <v>484</v>
      </c>
      <c r="M1006" s="180"/>
      <c r="N1006" s="180"/>
      <c r="O1006" s="180"/>
      <c r="P1006" s="180"/>
      <c r="Q1006" s="180"/>
      <c r="R1006" s="180"/>
      <c r="S1006" s="180"/>
      <c r="T1006" s="180"/>
      <c r="U1006" s="180"/>
      <c r="V1006" s="180"/>
      <c r="W1006" s="180"/>
      <c r="X1006" s="180"/>
      <c r="Y1006" s="180">
        <v>1374</v>
      </c>
      <c r="Z1006" s="180" t="s">
        <v>379</v>
      </c>
      <c r="AA1006" s="180" t="s">
        <v>380</v>
      </c>
      <c r="AB1006" s="180">
        <v>94976.62</v>
      </c>
      <c r="AC1006" s="180">
        <v>114921.71400000001</v>
      </c>
      <c r="AD1006" s="180">
        <v>8.3299999999999999E-2</v>
      </c>
      <c r="AE1006" s="180">
        <v>0</v>
      </c>
      <c r="AF1006" s="180">
        <v>8.3299999999999999E-2</v>
      </c>
      <c r="AG1006" s="180">
        <v>0</v>
      </c>
      <c r="AH1006" s="180">
        <v>7914.72</v>
      </c>
      <c r="AI1006" s="180">
        <v>9576.81</v>
      </c>
      <c r="AJ1006" s="180">
        <v>1</v>
      </c>
      <c r="AK1006" s="180">
        <v>0.08</v>
      </c>
      <c r="AL1006" s="180">
        <v>0</v>
      </c>
      <c r="AM1006">
        <v>1</v>
      </c>
    </row>
    <row r="1007" spans="1:39" x14ac:dyDescent="0.25">
      <c r="A1007" s="180" t="s">
        <v>1834</v>
      </c>
      <c r="B1007" s="180">
        <v>1</v>
      </c>
      <c r="C1007" s="181">
        <v>46266</v>
      </c>
      <c r="D1007" s="180" t="s">
        <v>172</v>
      </c>
      <c r="E1007" s="180">
        <v>19</v>
      </c>
      <c r="F1007" s="180" t="s">
        <v>72</v>
      </c>
      <c r="G1007" s="180" t="s">
        <v>1113</v>
      </c>
      <c r="H1007" s="180">
        <v>1513</v>
      </c>
      <c r="I1007" s="180" t="s">
        <v>1114</v>
      </c>
      <c r="J1007" s="180">
        <v>1414</v>
      </c>
      <c r="K1007" s="180" t="s">
        <v>415</v>
      </c>
      <c r="L1007" s="180" t="s">
        <v>416</v>
      </c>
      <c r="M1007" s="180"/>
      <c r="N1007" s="180"/>
      <c r="O1007" s="180"/>
      <c r="P1007" s="180">
        <v>1071</v>
      </c>
      <c r="Q1007" s="180" t="s">
        <v>987</v>
      </c>
      <c r="R1007" s="180" t="s">
        <v>988</v>
      </c>
      <c r="S1007" s="180"/>
      <c r="T1007" s="180"/>
      <c r="U1007" s="180"/>
      <c r="V1007" s="180"/>
      <c r="W1007" s="180"/>
      <c r="X1007" s="180"/>
      <c r="Y1007" s="180">
        <v>1374</v>
      </c>
      <c r="Z1007" s="180" t="s">
        <v>379</v>
      </c>
      <c r="AA1007" s="180" t="s">
        <v>380</v>
      </c>
      <c r="AB1007" s="180">
        <v>43724.169000000002</v>
      </c>
      <c r="AC1007" s="180">
        <v>52906.243000000002</v>
      </c>
      <c r="AD1007" s="180">
        <v>0.5</v>
      </c>
      <c r="AE1007" s="180">
        <v>0</v>
      </c>
      <c r="AF1007" s="180">
        <v>0.5</v>
      </c>
      <c r="AG1007" s="180">
        <v>0</v>
      </c>
      <c r="AH1007" s="180">
        <v>21862.080000000002</v>
      </c>
      <c r="AI1007" s="180">
        <v>26453.119999999999</v>
      </c>
      <c r="AJ1007" s="180">
        <v>1</v>
      </c>
      <c r="AK1007" s="180">
        <v>0.5</v>
      </c>
      <c r="AL1007" s="180">
        <v>0</v>
      </c>
      <c r="AM1007">
        <v>1</v>
      </c>
    </row>
    <row r="1008" spans="1:39" x14ac:dyDescent="0.25">
      <c r="A1008" s="180" t="s">
        <v>1834</v>
      </c>
      <c r="B1008" s="180">
        <v>1</v>
      </c>
      <c r="C1008" s="181">
        <v>46266</v>
      </c>
      <c r="D1008" s="180" t="s">
        <v>172</v>
      </c>
      <c r="E1008" s="180">
        <v>19</v>
      </c>
      <c r="F1008" s="180" t="s">
        <v>72</v>
      </c>
      <c r="G1008" s="180" t="s">
        <v>485</v>
      </c>
      <c r="H1008" s="180">
        <v>1594</v>
      </c>
      <c r="I1008" s="180" t="s">
        <v>486</v>
      </c>
      <c r="J1008" s="180">
        <v>1422</v>
      </c>
      <c r="K1008" s="180" t="s">
        <v>425</v>
      </c>
      <c r="L1008" s="180" t="s">
        <v>426</v>
      </c>
      <c r="M1008" s="180"/>
      <c r="N1008" s="180"/>
      <c r="O1008" s="180"/>
      <c r="P1008" s="180">
        <v>1067</v>
      </c>
      <c r="Q1008" s="180" t="s">
        <v>427</v>
      </c>
      <c r="R1008" s="180" t="s">
        <v>428</v>
      </c>
      <c r="S1008" s="180"/>
      <c r="T1008" s="180"/>
      <c r="U1008" s="180"/>
      <c r="V1008" s="180"/>
      <c r="W1008" s="180"/>
      <c r="X1008" s="180"/>
      <c r="Y1008" s="180">
        <v>1373</v>
      </c>
      <c r="Z1008" s="180" t="s">
        <v>429</v>
      </c>
      <c r="AA1008" s="180" t="s">
        <v>430</v>
      </c>
      <c r="AB1008" s="180">
        <v>16185.071</v>
      </c>
      <c r="AC1008" s="180">
        <v>19861.395</v>
      </c>
      <c r="AD1008" s="180">
        <v>0.875</v>
      </c>
      <c r="AE1008" s="180">
        <v>0</v>
      </c>
      <c r="AF1008" s="180">
        <v>0.875</v>
      </c>
      <c r="AG1008" s="180">
        <v>0</v>
      </c>
      <c r="AH1008" s="180">
        <v>14161.94</v>
      </c>
      <c r="AI1008" s="180">
        <v>17378.72</v>
      </c>
      <c r="AJ1008" s="180">
        <v>0</v>
      </c>
      <c r="AK1008" s="180">
        <v>0</v>
      </c>
      <c r="AL1008" s="180">
        <v>0</v>
      </c>
      <c r="AM1008">
        <v>1</v>
      </c>
    </row>
    <row r="1009" spans="1:39" x14ac:dyDescent="0.25">
      <c r="A1009" s="180" t="s">
        <v>1834</v>
      </c>
      <c r="B1009" s="180">
        <v>1</v>
      </c>
      <c r="C1009" s="181">
        <v>46266</v>
      </c>
      <c r="D1009" s="180" t="s">
        <v>172</v>
      </c>
      <c r="E1009" s="180">
        <v>19</v>
      </c>
      <c r="F1009" s="180" t="s">
        <v>72</v>
      </c>
      <c r="G1009" s="180" t="s">
        <v>487</v>
      </c>
      <c r="H1009" s="180">
        <v>1641</v>
      </c>
      <c r="I1009" s="180" t="s">
        <v>488</v>
      </c>
      <c r="J1009" s="180">
        <v>1064</v>
      </c>
      <c r="K1009" s="180" t="s">
        <v>489</v>
      </c>
      <c r="L1009" s="180" t="s">
        <v>490</v>
      </c>
      <c r="M1009" s="180"/>
      <c r="N1009" s="180"/>
      <c r="O1009" s="180"/>
      <c r="P1009" s="180">
        <v>1066</v>
      </c>
      <c r="Q1009" s="180" t="s">
        <v>491</v>
      </c>
      <c r="R1009" s="180" t="s">
        <v>492</v>
      </c>
      <c r="S1009" s="180"/>
      <c r="T1009" s="180"/>
      <c r="U1009" s="180"/>
      <c r="V1009" s="180"/>
      <c r="W1009" s="180"/>
      <c r="X1009" s="180"/>
      <c r="Y1009" s="180">
        <v>1373</v>
      </c>
      <c r="Z1009" s="180" t="s">
        <v>429</v>
      </c>
      <c r="AA1009" s="180" t="s">
        <v>430</v>
      </c>
      <c r="AB1009" s="180">
        <v>17884.38</v>
      </c>
      <c r="AC1009" s="180">
        <v>21841.631000000001</v>
      </c>
      <c r="AD1009" s="180">
        <v>1.55</v>
      </c>
      <c r="AE1009" s="180">
        <v>0</v>
      </c>
      <c r="AF1009" s="180">
        <v>1.55</v>
      </c>
      <c r="AG1009" s="180">
        <v>0</v>
      </c>
      <c r="AH1009" s="180">
        <v>27720.79</v>
      </c>
      <c r="AI1009" s="180">
        <v>33854.53</v>
      </c>
      <c r="AJ1009" s="180">
        <v>0</v>
      </c>
      <c r="AK1009" s="180">
        <v>0</v>
      </c>
      <c r="AL1009" s="180">
        <v>0</v>
      </c>
      <c r="AM1009">
        <v>1</v>
      </c>
    </row>
    <row r="1010" spans="1:39" x14ac:dyDescent="0.25">
      <c r="A1010" s="180" t="s">
        <v>1834</v>
      </c>
      <c r="B1010" s="180">
        <v>1</v>
      </c>
      <c r="C1010" s="181">
        <v>46266</v>
      </c>
      <c r="D1010" s="180" t="s">
        <v>172</v>
      </c>
      <c r="E1010" s="180">
        <v>19</v>
      </c>
      <c r="F1010" s="180" t="s">
        <v>72</v>
      </c>
      <c r="G1010" s="180" t="s">
        <v>495</v>
      </c>
      <c r="H1010" s="180">
        <v>1643</v>
      </c>
      <c r="I1010" s="180" t="s">
        <v>496</v>
      </c>
      <c r="J1010" s="180">
        <v>1065</v>
      </c>
      <c r="K1010" s="180" t="s">
        <v>497</v>
      </c>
      <c r="L1010" s="180" t="s">
        <v>498</v>
      </c>
      <c r="M1010" s="180"/>
      <c r="N1010" s="180"/>
      <c r="O1010" s="180"/>
      <c r="P1010" s="180"/>
      <c r="Q1010" s="180"/>
      <c r="R1010" s="180"/>
      <c r="S1010" s="180"/>
      <c r="T1010" s="180"/>
      <c r="U1010" s="180"/>
      <c r="V1010" s="180"/>
      <c r="W1010" s="180"/>
      <c r="X1010" s="180"/>
      <c r="Y1010" s="180">
        <v>1373</v>
      </c>
      <c r="Z1010" s="180" t="s">
        <v>429</v>
      </c>
      <c r="AA1010" s="180" t="s">
        <v>430</v>
      </c>
      <c r="AB1010" s="180">
        <v>13938.799000000001</v>
      </c>
      <c r="AC1010" s="180">
        <v>17284.11</v>
      </c>
      <c r="AD1010" s="180">
        <v>0.42859999999999998</v>
      </c>
      <c r="AE1010" s="180">
        <v>0</v>
      </c>
      <c r="AF1010" s="180">
        <v>0.42859999999999998</v>
      </c>
      <c r="AG1010" s="180">
        <v>0</v>
      </c>
      <c r="AH1010" s="180">
        <v>5973.77</v>
      </c>
      <c r="AI1010" s="180">
        <v>7407.48</v>
      </c>
      <c r="AJ1010" s="180">
        <v>0</v>
      </c>
      <c r="AK1010" s="180">
        <v>0</v>
      </c>
      <c r="AL1010" s="180">
        <v>0</v>
      </c>
      <c r="AM1010">
        <v>1</v>
      </c>
    </row>
    <row r="1011" spans="1:39" x14ac:dyDescent="0.25">
      <c r="A1011" s="180" t="s">
        <v>1834</v>
      </c>
      <c r="B1011" s="180">
        <v>1</v>
      </c>
      <c r="C1011" s="181">
        <v>46266</v>
      </c>
      <c r="D1011" s="180" t="s">
        <v>172</v>
      </c>
      <c r="E1011" s="180">
        <v>19</v>
      </c>
      <c r="F1011" s="180" t="s">
        <v>72</v>
      </c>
      <c r="G1011" s="180" t="s">
        <v>499</v>
      </c>
      <c r="H1011" s="180">
        <v>1646</v>
      </c>
      <c r="I1011" s="180" t="s">
        <v>500</v>
      </c>
      <c r="J1011" s="180">
        <v>1064</v>
      </c>
      <c r="K1011" s="180" t="s">
        <v>489</v>
      </c>
      <c r="L1011" s="180" t="s">
        <v>490</v>
      </c>
      <c r="M1011" s="180"/>
      <c r="N1011" s="180"/>
      <c r="O1011" s="180"/>
      <c r="P1011" s="180">
        <v>1066</v>
      </c>
      <c r="Q1011" s="180" t="s">
        <v>491</v>
      </c>
      <c r="R1011" s="180" t="s">
        <v>492</v>
      </c>
      <c r="S1011" s="180"/>
      <c r="T1011" s="180"/>
      <c r="U1011" s="180"/>
      <c r="V1011" s="180"/>
      <c r="W1011" s="180"/>
      <c r="X1011" s="180"/>
      <c r="Y1011" s="180">
        <v>1373</v>
      </c>
      <c r="Z1011" s="180" t="s">
        <v>429</v>
      </c>
      <c r="AA1011" s="180" t="s">
        <v>430</v>
      </c>
      <c r="AB1011" s="180">
        <v>20575.166000000001</v>
      </c>
      <c r="AC1011" s="180">
        <v>24895.951000000001</v>
      </c>
      <c r="AD1011" s="180">
        <v>1</v>
      </c>
      <c r="AE1011" s="180">
        <v>0</v>
      </c>
      <c r="AF1011" s="180">
        <v>1</v>
      </c>
      <c r="AG1011" s="180">
        <v>0</v>
      </c>
      <c r="AH1011" s="180">
        <v>20575.169999999998</v>
      </c>
      <c r="AI1011" s="180">
        <v>24895.95</v>
      </c>
      <c r="AJ1011" s="180">
        <v>0</v>
      </c>
      <c r="AK1011" s="180">
        <v>0</v>
      </c>
      <c r="AL1011" s="180">
        <v>0</v>
      </c>
      <c r="AM1011">
        <v>1</v>
      </c>
    </row>
    <row r="1012" spans="1:39" x14ac:dyDescent="0.25">
      <c r="A1012" s="180" t="s">
        <v>1834</v>
      </c>
      <c r="B1012" s="180">
        <v>1</v>
      </c>
      <c r="C1012" s="181">
        <v>46266</v>
      </c>
      <c r="D1012" s="180" t="s">
        <v>172</v>
      </c>
      <c r="E1012" s="180">
        <v>19</v>
      </c>
      <c r="F1012" s="180" t="s">
        <v>72</v>
      </c>
      <c r="G1012" s="180" t="s">
        <v>501</v>
      </c>
      <c r="H1012" s="180">
        <v>1648</v>
      </c>
      <c r="I1012" s="180" t="s">
        <v>502</v>
      </c>
      <c r="J1012" s="180">
        <v>1422</v>
      </c>
      <c r="K1012" s="180" t="s">
        <v>425</v>
      </c>
      <c r="L1012" s="180" t="s">
        <v>426</v>
      </c>
      <c r="M1012" s="180"/>
      <c r="N1012" s="180"/>
      <c r="O1012" s="180"/>
      <c r="P1012" s="180">
        <v>1067</v>
      </c>
      <c r="Q1012" s="180" t="s">
        <v>427</v>
      </c>
      <c r="R1012" s="180" t="s">
        <v>428</v>
      </c>
      <c r="S1012" s="180"/>
      <c r="T1012" s="180"/>
      <c r="U1012" s="180"/>
      <c r="V1012" s="180"/>
      <c r="W1012" s="180"/>
      <c r="X1012" s="180"/>
      <c r="Y1012" s="180">
        <v>1373</v>
      </c>
      <c r="Z1012" s="180" t="s">
        <v>429</v>
      </c>
      <c r="AA1012" s="180" t="s">
        <v>430</v>
      </c>
      <c r="AB1012" s="180">
        <v>16185.071</v>
      </c>
      <c r="AC1012" s="180">
        <v>19826.714</v>
      </c>
      <c r="AD1012" s="180">
        <v>0.5</v>
      </c>
      <c r="AE1012" s="180">
        <v>0</v>
      </c>
      <c r="AF1012" s="180">
        <v>0.5</v>
      </c>
      <c r="AG1012" s="180">
        <v>0</v>
      </c>
      <c r="AH1012" s="180">
        <v>8092.54</v>
      </c>
      <c r="AI1012" s="180">
        <v>9913.36</v>
      </c>
      <c r="AJ1012" s="180">
        <v>0</v>
      </c>
      <c r="AK1012" s="180">
        <v>0</v>
      </c>
      <c r="AL1012" s="180">
        <v>0</v>
      </c>
      <c r="AM1012">
        <v>1</v>
      </c>
    </row>
    <row r="1013" spans="1:39" x14ac:dyDescent="0.25">
      <c r="A1013" s="180" t="s">
        <v>1834</v>
      </c>
      <c r="B1013" s="180">
        <v>1</v>
      </c>
      <c r="C1013" s="181">
        <v>46266</v>
      </c>
      <c r="D1013" s="180" t="s">
        <v>172</v>
      </c>
      <c r="E1013" s="180">
        <v>19</v>
      </c>
      <c r="F1013" s="180" t="s">
        <v>72</v>
      </c>
      <c r="G1013" s="180" t="s">
        <v>507</v>
      </c>
      <c r="H1013" s="180">
        <v>1808</v>
      </c>
      <c r="I1013" s="180" t="s">
        <v>508</v>
      </c>
      <c r="J1013" s="180">
        <v>1470</v>
      </c>
      <c r="K1013" s="180" t="s">
        <v>509</v>
      </c>
      <c r="L1013" s="180" t="s">
        <v>510</v>
      </c>
      <c r="M1013" s="180"/>
      <c r="N1013" s="180"/>
      <c r="O1013" s="180"/>
      <c r="P1013" s="180"/>
      <c r="Q1013" s="180"/>
      <c r="R1013" s="180"/>
      <c r="S1013" s="180"/>
      <c r="T1013" s="180"/>
      <c r="U1013" s="180"/>
      <c r="V1013" s="180"/>
      <c r="W1013" s="180"/>
      <c r="X1013" s="180"/>
      <c r="Y1013" s="180">
        <v>1374</v>
      </c>
      <c r="Z1013" s="180" t="s">
        <v>379</v>
      </c>
      <c r="AA1013" s="180" t="s">
        <v>380</v>
      </c>
      <c r="AB1013" s="180">
        <v>107982.82</v>
      </c>
      <c r="AC1013" s="180">
        <v>130659.216</v>
      </c>
      <c r="AD1013" s="180">
        <v>0.25</v>
      </c>
      <c r="AE1013" s="180">
        <v>0</v>
      </c>
      <c r="AF1013" s="180">
        <v>0.25</v>
      </c>
      <c r="AG1013" s="180">
        <v>0</v>
      </c>
      <c r="AH1013" s="180">
        <v>26995.71</v>
      </c>
      <c r="AI1013" s="180">
        <v>32664.799999999999</v>
      </c>
      <c r="AJ1013" s="180">
        <v>1</v>
      </c>
      <c r="AK1013" s="180">
        <v>0.25</v>
      </c>
      <c r="AL1013" s="180">
        <v>0</v>
      </c>
      <c r="AM1013">
        <v>1</v>
      </c>
    </row>
    <row r="1014" spans="1:39" x14ac:dyDescent="0.25">
      <c r="A1014" s="180" t="s">
        <v>1834</v>
      </c>
      <c r="B1014" s="180">
        <v>1</v>
      </c>
      <c r="C1014" s="181">
        <v>46266</v>
      </c>
      <c r="D1014" s="180" t="s">
        <v>172</v>
      </c>
      <c r="E1014" s="180">
        <v>19</v>
      </c>
      <c r="F1014" s="180" t="s">
        <v>72</v>
      </c>
      <c r="G1014" s="180" t="s">
        <v>1119</v>
      </c>
      <c r="H1014" s="180">
        <v>1843</v>
      </c>
      <c r="I1014" s="180" t="s">
        <v>1120</v>
      </c>
      <c r="J1014" s="180">
        <v>1472</v>
      </c>
      <c r="K1014" s="180" t="s">
        <v>1121</v>
      </c>
      <c r="L1014" s="180" t="s">
        <v>1122</v>
      </c>
      <c r="M1014" s="180"/>
      <c r="N1014" s="180"/>
      <c r="O1014" s="180"/>
      <c r="P1014" s="180">
        <v>1105</v>
      </c>
      <c r="Q1014" s="180" t="s">
        <v>1123</v>
      </c>
      <c r="R1014" s="180" t="s">
        <v>1124</v>
      </c>
      <c r="S1014" s="180"/>
      <c r="T1014" s="180"/>
      <c r="U1014" s="180"/>
      <c r="V1014" s="180"/>
      <c r="W1014" s="180"/>
      <c r="X1014" s="180"/>
      <c r="Y1014" s="180">
        <v>1374</v>
      </c>
      <c r="Z1014" s="180" t="s">
        <v>379</v>
      </c>
      <c r="AA1014" s="180" t="s">
        <v>380</v>
      </c>
      <c r="AB1014" s="180">
        <v>26830.799999999999</v>
      </c>
      <c r="AC1014" s="180">
        <v>33270.192000000003</v>
      </c>
      <c r="AD1014" s="180">
        <v>8.3299999999999999E-2</v>
      </c>
      <c r="AE1014" s="180">
        <v>0</v>
      </c>
      <c r="AF1014" s="180">
        <v>8.3299999999999999E-2</v>
      </c>
      <c r="AG1014" s="180">
        <v>0</v>
      </c>
      <c r="AH1014" s="180">
        <v>2235.9</v>
      </c>
      <c r="AI1014" s="180">
        <v>2772.52</v>
      </c>
      <c r="AJ1014" s="180">
        <v>0</v>
      </c>
      <c r="AK1014" s="180">
        <v>0</v>
      </c>
      <c r="AL1014" s="180">
        <v>0</v>
      </c>
      <c r="AM1014">
        <v>1</v>
      </c>
    </row>
    <row r="1015" spans="1:39" x14ac:dyDescent="0.25">
      <c r="A1015" s="180" t="s">
        <v>1834</v>
      </c>
      <c r="B1015" s="180">
        <v>1</v>
      </c>
      <c r="C1015" s="181">
        <v>46266</v>
      </c>
      <c r="D1015" s="180" t="s">
        <v>172</v>
      </c>
      <c r="E1015" s="180">
        <v>19</v>
      </c>
      <c r="F1015" s="180" t="s">
        <v>72</v>
      </c>
      <c r="G1015" s="180" t="s">
        <v>531</v>
      </c>
      <c r="H1015" s="180">
        <v>1942</v>
      </c>
      <c r="I1015" s="180" t="s">
        <v>532</v>
      </c>
      <c r="J1015" s="180">
        <v>1425</v>
      </c>
      <c r="K1015" s="180" t="s">
        <v>527</v>
      </c>
      <c r="L1015" s="180" t="s">
        <v>528</v>
      </c>
      <c r="M1015" s="180"/>
      <c r="N1015" s="180"/>
      <c r="O1015" s="180"/>
      <c r="P1015" s="180">
        <v>1277</v>
      </c>
      <c r="Q1015" s="180" t="s">
        <v>529</v>
      </c>
      <c r="R1015" s="180" t="s">
        <v>530</v>
      </c>
      <c r="S1015" s="180"/>
      <c r="T1015" s="180"/>
      <c r="U1015" s="180"/>
      <c r="V1015" s="180"/>
      <c r="W1015" s="180"/>
      <c r="X1015" s="180"/>
      <c r="Y1015" s="180">
        <v>1374</v>
      </c>
      <c r="Z1015" s="180" t="s">
        <v>379</v>
      </c>
      <c r="AA1015" s="180" t="s">
        <v>380</v>
      </c>
      <c r="AB1015" s="180">
        <v>63341.798000000003</v>
      </c>
      <c r="AC1015" s="180">
        <v>77621.661999999997</v>
      </c>
      <c r="AD1015" s="180">
        <v>0.16669999999999999</v>
      </c>
      <c r="AE1015" s="180">
        <v>0</v>
      </c>
      <c r="AF1015" s="180">
        <v>0.16669999999999999</v>
      </c>
      <c r="AG1015" s="180">
        <v>0</v>
      </c>
      <c r="AH1015" s="180">
        <v>10556.97</v>
      </c>
      <c r="AI1015" s="180">
        <v>12936.94</v>
      </c>
      <c r="AJ1015" s="180">
        <v>1</v>
      </c>
      <c r="AK1015" s="180">
        <v>0.17</v>
      </c>
      <c r="AL1015" s="180">
        <v>0</v>
      </c>
      <c r="AM1015">
        <v>1</v>
      </c>
    </row>
    <row r="1016" spans="1:39" x14ac:dyDescent="0.25">
      <c r="A1016" s="180" t="s">
        <v>1834</v>
      </c>
      <c r="B1016" s="180">
        <v>1</v>
      </c>
      <c r="C1016" s="181">
        <v>46266</v>
      </c>
      <c r="D1016" s="180" t="s">
        <v>172</v>
      </c>
      <c r="E1016" s="180">
        <v>19</v>
      </c>
      <c r="F1016" s="180" t="s">
        <v>72</v>
      </c>
      <c r="G1016" s="180" t="s">
        <v>561</v>
      </c>
      <c r="H1016" s="180">
        <v>3237</v>
      </c>
      <c r="I1016" s="180" t="s">
        <v>562</v>
      </c>
      <c r="J1016" s="180">
        <v>1477</v>
      </c>
      <c r="K1016" s="180" t="s">
        <v>555</v>
      </c>
      <c r="L1016" s="180" t="s">
        <v>556</v>
      </c>
      <c r="M1016" s="180"/>
      <c r="N1016" s="180"/>
      <c r="O1016" s="180"/>
      <c r="P1016" s="180">
        <v>1093</v>
      </c>
      <c r="Q1016" s="180" t="s">
        <v>563</v>
      </c>
      <c r="R1016" s="180" t="s">
        <v>564</v>
      </c>
      <c r="S1016" s="180"/>
      <c r="T1016" s="180"/>
      <c r="U1016" s="180"/>
      <c r="V1016" s="180"/>
      <c r="W1016" s="180"/>
      <c r="X1016" s="180"/>
      <c r="Y1016" s="180">
        <v>1373</v>
      </c>
      <c r="Z1016" s="180" t="s">
        <v>429</v>
      </c>
      <c r="AA1016" s="180" t="s">
        <v>430</v>
      </c>
      <c r="AB1016" s="180">
        <v>99899.842000000004</v>
      </c>
      <c r="AC1016" s="180">
        <v>121466.548</v>
      </c>
      <c r="AD1016" s="180">
        <v>0.83330000000000004</v>
      </c>
      <c r="AE1016" s="180">
        <v>0</v>
      </c>
      <c r="AF1016" s="180">
        <v>0.83330000000000004</v>
      </c>
      <c r="AG1016" s="180">
        <v>0</v>
      </c>
      <c r="AH1016" s="180">
        <v>83249.87</v>
      </c>
      <c r="AI1016" s="180">
        <v>101222.12</v>
      </c>
      <c r="AJ1016" s="180">
        <v>0</v>
      </c>
      <c r="AK1016" s="180">
        <v>0</v>
      </c>
      <c r="AL1016" s="180">
        <v>0</v>
      </c>
      <c r="AM1016">
        <v>1</v>
      </c>
    </row>
    <row r="1017" spans="1:39" x14ac:dyDescent="0.25">
      <c r="A1017" s="180" t="s">
        <v>1834</v>
      </c>
      <c r="B1017" s="180">
        <v>1</v>
      </c>
      <c r="C1017" s="181">
        <v>46266</v>
      </c>
      <c r="D1017" s="180" t="s">
        <v>172</v>
      </c>
      <c r="E1017" s="180">
        <v>19</v>
      </c>
      <c r="F1017" s="180" t="s">
        <v>72</v>
      </c>
      <c r="G1017" s="180" t="s">
        <v>565</v>
      </c>
      <c r="H1017" s="180">
        <v>3238</v>
      </c>
      <c r="I1017" s="180" t="s">
        <v>566</v>
      </c>
      <c r="J1017" s="180">
        <v>1477</v>
      </c>
      <c r="K1017" s="180" t="s">
        <v>555</v>
      </c>
      <c r="L1017" s="180" t="s">
        <v>556</v>
      </c>
      <c r="M1017" s="180"/>
      <c r="N1017" s="180"/>
      <c r="O1017" s="180"/>
      <c r="P1017" s="180">
        <v>1093</v>
      </c>
      <c r="Q1017" s="180" t="s">
        <v>563</v>
      </c>
      <c r="R1017" s="180" t="s">
        <v>564</v>
      </c>
      <c r="S1017" s="180"/>
      <c r="T1017" s="180"/>
      <c r="U1017" s="180"/>
      <c r="V1017" s="180"/>
      <c r="W1017" s="180"/>
      <c r="X1017" s="180"/>
      <c r="Y1017" s="180">
        <v>1373</v>
      </c>
      <c r="Z1017" s="180" t="s">
        <v>429</v>
      </c>
      <c r="AA1017" s="180" t="s">
        <v>430</v>
      </c>
      <c r="AB1017" s="180">
        <v>100950.432</v>
      </c>
      <c r="AC1017" s="180">
        <v>122919.857</v>
      </c>
      <c r="AD1017" s="180">
        <v>1</v>
      </c>
      <c r="AE1017" s="180">
        <v>0</v>
      </c>
      <c r="AF1017" s="180">
        <v>1</v>
      </c>
      <c r="AG1017" s="180">
        <v>0</v>
      </c>
      <c r="AH1017" s="180">
        <v>100950.43</v>
      </c>
      <c r="AI1017" s="180">
        <v>122919.86</v>
      </c>
      <c r="AJ1017" s="180">
        <v>0</v>
      </c>
      <c r="AK1017" s="180">
        <v>0</v>
      </c>
      <c r="AL1017" s="180">
        <v>0</v>
      </c>
      <c r="AM1017">
        <v>1</v>
      </c>
    </row>
    <row r="1018" spans="1:39" x14ac:dyDescent="0.25">
      <c r="A1018" s="180" t="s">
        <v>1834</v>
      </c>
      <c r="B1018" s="180">
        <v>1</v>
      </c>
      <c r="C1018" s="181">
        <v>46266</v>
      </c>
      <c r="D1018" s="180" t="s">
        <v>172</v>
      </c>
      <c r="E1018" s="180">
        <v>19</v>
      </c>
      <c r="F1018" s="180" t="s">
        <v>72</v>
      </c>
      <c r="G1018" s="180" t="s">
        <v>1740</v>
      </c>
      <c r="H1018" s="180">
        <v>3615</v>
      </c>
      <c r="I1018" s="180" t="s">
        <v>1741</v>
      </c>
      <c r="J1018" s="180">
        <v>1187</v>
      </c>
      <c r="K1018" s="180" t="s">
        <v>1696</v>
      </c>
      <c r="L1018" s="180" t="s">
        <v>1697</v>
      </c>
      <c r="M1018" s="180"/>
      <c r="N1018" s="180"/>
      <c r="O1018" s="180"/>
      <c r="P1018" s="180"/>
      <c r="Q1018" s="180"/>
      <c r="R1018" s="180"/>
      <c r="S1018" s="180"/>
      <c r="T1018" s="180"/>
      <c r="U1018" s="180"/>
      <c r="V1018" s="180"/>
      <c r="W1018" s="180"/>
      <c r="X1018" s="180"/>
      <c r="Y1018" s="180">
        <v>1374</v>
      </c>
      <c r="Z1018" s="180" t="s">
        <v>379</v>
      </c>
      <c r="AA1018" s="180" t="s">
        <v>380</v>
      </c>
      <c r="AB1018" s="180">
        <v>69258.141000000003</v>
      </c>
      <c r="AC1018" s="180">
        <v>83802.346000000005</v>
      </c>
      <c r="AD1018" s="180">
        <v>8.3299999999999999E-2</v>
      </c>
      <c r="AE1018" s="180">
        <v>0</v>
      </c>
      <c r="AF1018" s="180">
        <v>8.3299999999999999E-2</v>
      </c>
      <c r="AG1018" s="180">
        <v>0</v>
      </c>
      <c r="AH1018" s="180">
        <v>5771.51</v>
      </c>
      <c r="AI1018" s="180">
        <v>6983.53</v>
      </c>
      <c r="AJ1018" s="180">
        <v>0</v>
      </c>
      <c r="AK1018" s="180">
        <v>0</v>
      </c>
      <c r="AL1018" s="180">
        <v>0</v>
      </c>
      <c r="AM1018">
        <v>1</v>
      </c>
    </row>
    <row r="1019" spans="1:39" x14ac:dyDescent="0.25">
      <c r="A1019" s="180" t="s">
        <v>1834</v>
      </c>
      <c r="B1019" s="180">
        <v>1</v>
      </c>
      <c r="C1019" s="181">
        <v>46266</v>
      </c>
      <c r="D1019" s="180" t="s">
        <v>172</v>
      </c>
      <c r="E1019" s="180">
        <v>19</v>
      </c>
      <c r="F1019" s="180" t="s">
        <v>72</v>
      </c>
      <c r="G1019" s="180" t="s">
        <v>1742</v>
      </c>
      <c r="H1019" s="180">
        <v>3620</v>
      </c>
      <c r="I1019" s="180" t="s">
        <v>1743</v>
      </c>
      <c r="J1019" s="180">
        <v>1187</v>
      </c>
      <c r="K1019" s="180" t="s">
        <v>1696</v>
      </c>
      <c r="L1019" s="180" t="s">
        <v>1697</v>
      </c>
      <c r="M1019" s="180"/>
      <c r="N1019" s="180"/>
      <c r="O1019" s="180"/>
      <c r="P1019" s="180"/>
      <c r="Q1019" s="180"/>
      <c r="R1019" s="180"/>
      <c r="S1019" s="180"/>
      <c r="T1019" s="180"/>
      <c r="U1019" s="180"/>
      <c r="V1019" s="180"/>
      <c r="W1019" s="180"/>
      <c r="X1019" s="180"/>
      <c r="Y1019" s="180">
        <v>1374</v>
      </c>
      <c r="Z1019" s="180" t="s">
        <v>379</v>
      </c>
      <c r="AA1019" s="180" t="s">
        <v>380</v>
      </c>
      <c r="AB1019" s="180">
        <v>70412.442999999999</v>
      </c>
      <c r="AC1019" s="180">
        <v>85199.06</v>
      </c>
      <c r="AD1019" s="180">
        <v>0.16669999999999999</v>
      </c>
      <c r="AE1019" s="180">
        <v>0</v>
      </c>
      <c r="AF1019" s="180">
        <v>0.16669999999999999</v>
      </c>
      <c r="AG1019" s="180">
        <v>0</v>
      </c>
      <c r="AH1019" s="180">
        <v>11735.41</v>
      </c>
      <c r="AI1019" s="180">
        <v>14199.84</v>
      </c>
      <c r="AJ1019" s="180">
        <v>0</v>
      </c>
      <c r="AK1019" s="180">
        <v>0</v>
      </c>
      <c r="AL1019" s="180">
        <v>0</v>
      </c>
      <c r="AM1019">
        <v>1</v>
      </c>
    </row>
    <row r="1020" spans="1:39" x14ac:dyDescent="0.25">
      <c r="A1020" s="180" t="s">
        <v>1834</v>
      </c>
      <c r="B1020" s="180">
        <v>1</v>
      </c>
      <c r="C1020" s="181">
        <v>46266</v>
      </c>
      <c r="D1020" s="180" t="s">
        <v>172</v>
      </c>
      <c r="E1020" s="180">
        <v>19</v>
      </c>
      <c r="F1020" s="180" t="s">
        <v>72</v>
      </c>
      <c r="G1020" s="180" t="s">
        <v>1758</v>
      </c>
      <c r="H1020" s="180">
        <v>3626</v>
      </c>
      <c r="I1020" s="180" t="s">
        <v>1759</v>
      </c>
      <c r="J1020" s="180">
        <v>1187</v>
      </c>
      <c r="K1020" s="180" t="s">
        <v>1696</v>
      </c>
      <c r="L1020" s="180" t="s">
        <v>1697</v>
      </c>
      <c r="M1020" s="180"/>
      <c r="N1020" s="180"/>
      <c r="O1020" s="180"/>
      <c r="P1020" s="180"/>
      <c r="Q1020" s="180"/>
      <c r="R1020" s="180"/>
      <c r="S1020" s="180"/>
      <c r="T1020" s="180"/>
      <c r="U1020" s="180"/>
      <c r="V1020" s="180"/>
      <c r="W1020" s="180"/>
      <c r="X1020" s="180"/>
      <c r="Y1020" s="180">
        <v>1374</v>
      </c>
      <c r="Z1020" s="180" t="s">
        <v>379</v>
      </c>
      <c r="AA1020" s="180" t="s">
        <v>380</v>
      </c>
      <c r="AB1020" s="180">
        <v>69258.141000000003</v>
      </c>
      <c r="AC1020" s="180">
        <v>83802.346000000005</v>
      </c>
      <c r="AD1020" s="180">
        <v>8.3299999999999999E-2</v>
      </c>
      <c r="AE1020" s="180">
        <v>0</v>
      </c>
      <c r="AF1020" s="180">
        <v>8.3299999999999999E-2</v>
      </c>
      <c r="AG1020" s="180">
        <v>0</v>
      </c>
      <c r="AH1020" s="180">
        <v>5771.51</v>
      </c>
      <c r="AI1020" s="180">
        <v>6983.53</v>
      </c>
      <c r="AJ1020" s="180">
        <v>0</v>
      </c>
      <c r="AK1020" s="180">
        <v>0</v>
      </c>
      <c r="AL1020" s="180">
        <v>0</v>
      </c>
      <c r="AM1020">
        <v>1</v>
      </c>
    </row>
    <row r="1021" spans="1:39" x14ac:dyDescent="0.25">
      <c r="A1021" s="180" t="s">
        <v>1834</v>
      </c>
      <c r="B1021" s="180">
        <v>1</v>
      </c>
      <c r="C1021" s="181">
        <v>46266</v>
      </c>
      <c r="D1021" s="180" t="s">
        <v>172</v>
      </c>
      <c r="E1021" s="180">
        <v>19</v>
      </c>
      <c r="F1021" s="180" t="s">
        <v>72</v>
      </c>
      <c r="G1021" s="180" t="s">
        <v>1744</v>
      </c>
      <c r="H1021" s="180">
        <v>3658</v>
      </c>
      <c r="I1021" s="180" t="s">
        <v>1745</v>
      </c>
      <c r="J1021" s="180">
        <v>1187</v>
      </c>
      <c r="K1021" s="180" t="s">
        <v>1696</v>
      </c>
      <c r="L1021" s="180" t="s">
        <v>1697</v>
      </c>
      <c r="M1021" s="180"/>
      <c r="N1021" s="180"/>
      <c r="O1021" s="180"/>
      <c r="P1021" s="180"/>
      <c r="Q1021" s="180"/>
      <c r="R1021" s="180"/>
      <c r="S1021" s="180"/>
      <c r="T1021" s="180"/>
      <c r="U1021" s="180"/>
      <c r="V1021" s="180"/>
      <c r="W1021" s="180"/>
      <c r="X1021" s="180"/>
      <c r="Y1021" s="180">
        <v>1374</v>
      </c>
      <c r="Z1021" s="180" t="s">
        <v>379</v>
      </c>
      <c r="AA1021" s="180" t="s">
        <v>380</v>
      </c>
      <c r="AB1021" s="180">
        <v>69258.141000000003</v>
      </c>
      <c r="AC1021" s="180">
        <v>83802.346000000005</v>
      </c>
      <c r="AD1021" s="180">
        <v>8.3299999999999999E-2</v>
      </c>
      <c r="AE1021" s="180">
        <v>0</v>
      </c>
      <c r="AF1021" s="180">
        <v>8.3299999999999999E-2</v>
      </c>
      <c r="AG1021" s="180">
        <v>0</v>
      </c>
      <c r="AH1021" s="180">
        <v>5771.51</v>
      </c>
      <c r="AI1021" s="180">
        <v>6983.53</v>
      </c>
      <c r="AJ1021" s="180">
        <v>0</v>
      </c>
      <c r="AK1021" s="180">
        <v>0</v>
      </c>
      <c r="AL1021" s="180">
        <v>0</v>
      </c>
      <c r="AM1021">
        <v>1</v>
      </c>
    </row>
    <row r="1022" spans="1:39" x14ac:dyDescent="0.25">
      <c r="A1022" s="180" t="s">
        <v>1834</v>
      </c>
      <c r="B1022" s="180">
        <v>1</v>
      </c>
      <c r="C1022" s="181">
        <v>46266</v>
      </c>
      <c r="D1022" s="180" t="s">
        <v>172</v>
      </c>
      <c r="E1022" s="180">
        <v>19</v>
      </c>
      <c r="F1022" s="180" t="s">
        <v>72</v>
      </c>
      <c r="G1022" s="180" t="s">
        <v>1021</v>
      </c>
      <c r="H1022" s="180">
        <v>4177</v>
      </c>
      <c r="I1022" s="180" t="s">
        <v>1022</v>
      </c>
      <c r="J1022" s="180">
        <v>1416</v>
      </c>
      <c r="K1022" s="180" t="s">
        <v>595</v>
      </c>
      <c r="L1022" s="180" t="s">
        <v>596</v>
      </c>
      <c r="M1022" s="180"/>
      <c r="N1022" s="180"/>
      <c r="O1022" s="180"/>
      <c r="P1022" s="180">
        <v>1070</v>
      </c>
      <c r="Q1022" s="180" t="s">
        <v>597</v>
      </c>
      <c r="R1022" s="180" t="s">
        <v>598</v>
      </c>
      <c r="S1022" s="180"/>
      <c r="T1022" s="180"/>
      <c r="U1022" s="180"/>
      <c r="V1022" s="180"/>
      <c r="W1022" s="180"/>
      <c r="X1022" s="180"/>
      <c r="Y1022" s="180">
        <v>1372</v>
      </c>
      <c r="Z1022" s="180" t="s">
        <v>389</v>
      </c>
      <c r="AA1022" s="180" t="s">
        <v>390</v>
      </c>
      <c r="AB1022" s="180">
        <v>102392.47100000001</v>
      </c>
      <c r="AC1022" s="180">
        <v>126966.666</v>
      </c>
      <c r="AD1022" s="180">
        <v>0.25</v>
      </c>
      <c r="AE1022" s="180">
        <v>0</v>
      </c>
      <c r="AF1022" s="180">
        <v>0.25</v>
      </c>
      <c r="AG1022" s="180">
        <v>0</v>
      </c>
      <c r="AH1022" s="180">
        <v>25598.12</v>
      </c>
      <c r="AI1022" s="180">
        <v>31741.67</v>
      </c>
      <c r="AJ1022" s="180">
        <v>1</v>
      </c>
      <c r="AK1022" s="180">
        <v>0.25</v>
      </c>
      <c r="AL1022" s="180">
        <v>0</v>
      </c>
      <c r="AM1022">
        <v>1</v>
      </c>
    </row>
    <row r="1023" spans="1:39" x14ac:dyDescent="0.25">
      <c r="A1023" s="180" t="s">
        <v>1834</v>
      </c>
      <c r="B1023" s="180">
        <v>1</v>
      </c>
      <c r="C1023" s="181">
        <v>46266</v>
      </c>
      <c r="D1023" s="180" t="s">
        <v>172</v>
      </c>
      <c r="E1023" s="180">
        <v>19</v>
      </c>
      <c r="F1023" s="180" t="s">
        <v>72</v>
      </c>
      <c r="G1023" s="180" t="s">
        <v>609</v>
      </c>
      <c r="H1023" s="180">
        <v>4446</v>
      </c>
      <c r="I1023" s="180" t="s">
        <v>610</v>
      </c>
      <c r="J1023" s="180">
        <v>1420</v>
      </c>
      <c r="K1023" s="180" t="s">
        <v>611</v>
      </c>
      <c r="L1023" s="180" t="s">
        <v>612</v>
      </c>
      <c r="M1023" s="180"/>
      <c r="N1023" s="180"/>
      <c r="O1023" s="180"/>
      <c r="P1023" s="180"/>
      <c r="Q1023" s="180"/>
      <c r="R1023" s="180"/>
      <c r="S1023" s="180"/>
      <c r="T1023" s="180"/>
      <c r="U1023" s="180"/>
      <c r="V1023" s="180"/>
      <c r="W1023" s="180"/>
      <c r="X1023" s="180"/>
      <c r="Y1023" s="180">
        <v>1373</v>
      </c>
      <c r="Z1023" s="180" t="s">
        <v>429</v>
      </c>
      <c r="AA1023" s="180" t="s">
        <v>430</v>
      </c>
      <c r="AB1023" s="180">
        <v>17750.427</v>
      </c>
      <c r="AC1023" s="180">
        <v>21744.274000000001</v>
      </c>
      <c r="AD1023" s="180">
        <v>2</v>
      </c>
      <c r="AE1023" s="180">
        <v>0</v>
      </c>
      <c r="AF1023" s="180">
        <v>2</v>
      </c>
      <c r="AG1023" s="180">
        <v>0</v>
      </c>
      <c r="AH1023" s="180">
        <v>35500.85</v>
      </c>
      <c r="AI1023" s="180">
        <v>43488.55</v>
      </c>
      <c r="AJ1023" s="180">
        <v>1</v>
      </c>
      <c r="AK1023" s="180">
        <v>2</v>
      </c>
      <c r="AL1023" s="180">
        <v>0</v>
      </c>
      <c r="AM1023">
        <v>1</v>
      </c>
    </row>
    <row r="1024" spans="1:39" x14ac:dyDescent="0.25">
      <c r="A1024" s="180" t="s">
        <v>1834</v>
      </c>
      <c r="B1024" s="180">
        <v>1</v>
      </c>
      <c r="C1024" s="181">
        <v>46266</v>
      </c>
      <c r="D1024" s="180" t="s">
        <v>172</v>
      </c>
      <c r="E1024" s="180">
        <v>19</v>
      </c>
      <c r="F1024" s="180" t="s">
        <v>72</v>
      </c>
      <c r="G1024" s="180" t="s">
        <v>613</v>
      </c>
      <c r="H1024" s="180">
        <v>4450</v>
      </c>
      <c r="I1024" s="180" t="s">
        <v>614</v>
      </c>
      <c r="J1024" s="180">
        <v>1419</v>
      </c>
      <c r="K1024" s="180" t="s">
        <v>615</v>
      </c>
      <c r="L1024" s="180" t="s">
        <v>616</v>
      </c>
      <c r="M1024" s="180"/>
      <c r="N1024" s="180"/>
      <c r="O1024" s="180"/>
      <c r="P1024" s="180"/>
      <c r="Q1024" s="180"/>
      <c r="R1024" s="180"/>
      <c r="S1024" s="180"/>
      <c r="T1024" s="180"/>
      <c r="U1024" s="180"/>
      <c r="V1024" s="180"/>
      <c r="W1024" s="180"/>
      <c r="X1024" s="180"/>
      <c r="Y1024" s="180">
        <v>1369</v>
      </c>
      <c r="Z1024" s="180" t="s">
        <v>397</v>
      </c>
      <c r="AA1024" s="180" t="s">
        <v>398</v>
      </c>
      <c r="AB1024" s="180">
        <v>19724.09</v>
      </c>
      <c r="AC1024" s="180">
        <v>23866.149000000001</v>
      </c>
      <c r="AD1024" s="180">
        <v>1</v>
      </c>
      <c r="AE1024" s="180">
        <v>0</v>
      </c>
      <c r="AF1024" s="180">
        <v>1</v>
      </c>
      <c r="AG1024" s="180">
        <v>0</v>
      </c>
      <c r="AH1024" s="180">
        <v>19724.09</v>
      </c>
      <c r="AI1024" s="180">
        <v>23866.15</v>
      </c>
      <c r="AJ1024" s="180">
        <v>0</v>
      </c>
      <c r="AK1024" s="180">
        <v>0</v>
      </c>
      <c r="AL1024" s="180">
        <v>0</v>
      </c>
      <c r="AM1024">
        <v>1</v>
      </c>
    </row>
    <row r="1025" spans="1:39" x14ac:dyDescent="0.25">
      <c r="A1025" s="180" t="s">
        <v>1834</v>
      </c>
      <c r="B1025" s="180">
        <v>1</v>
      </c>
      <c r="C1025" s="181">
        <v>46266</v>
      </c>
      <c r="D1025" s="180" t="s">
        <v>172</v>
      </c>
      <c r="E1025" s="180">
        <v>19</v>
      </c>
      <c r="F1025" s="180" t="s">
        <v>72</v>
      </c>
      <c r="G1025" s="180" t="s">
        <v>1317</v>
      </c>
      <c r="H1025" s="180">
        <v>4616</v>
      </c>
      <c r="I1025" s="180" t="s">
        <v>1318</v>
      </c>
      <c r="J1025" s="180">
        <v>1418</v>
      </c>
      <c r="K1025" s="180" t="s">
        <v>1009</v>
      </c>
      <c r="L1025" s="180" t="s">
        <v>1010</v>
      </c>
      <c r="M1025" s="180"/>
      <c r="N1025" s="180"/>
      <c r="O1025" s="180"/>
      <c r="P1025" s="180">
        <v>1068</v>
      </c>
      <c r="Q1025" s="180" t="s">
        <v>1011</v>
      </c>
      <c r="R1025" s="180" t="s">
        <v>1012</v>
      </c>
      <c r="S1025" s="180"/>
      <c r="T1025" s="180"/>
      <c r="U1025" s="180"/>
      <c r="V1025" s="180"/>
      <c r="W1025" s="180"/>
      <c r="X1025" s="180"/>
      <c r="Y1025" s="180">
        <v>1372</v>
      </c>
      <c r="Z1025" s="180" t="s">
        <v>389</v>
      </c>
      <c r="AA1025" s="180" t="s">
        <v>390</v>
      </c>
      <c r="AB1025" s="180">
        <v>65950.701000000001</v>
      </c>
      <c r="AC1025" s="180">
        <v>81778.873999999996</v>
      </c>
      <c r="AD1025" s="180">
        <v>0.25</v>
      </c>
      <c r="AE1025" s="180">
        <v>0</v>
      </c>
      <c r="AF1025" s="180">
        <v>0.25</v>
      </c>
      <c r="AG1025" s="180">
        <v>0</v>
      </c>
      <c r="AH1025" s="180">
        <v>16487.68</v>
      </c>
      <c r="AI1025" s="180">
        <v>20444.72</v>
      </c>
      <c r="AJ1025" s="180">
        <v>0</v>
      </c>
      <c r="AK1025" s="180">
        <v>0</v>
      </c>
      <c r="AL1025" s="180">
        <v>0</v>
      </c>
      <c r="AM1025">
        <v>1</v>
      </c>
    </row>
    <row r="1026" spans="1:39" x14ac:dyDescent="0.25">
      <c r="A1026" s="180" t="s">
        <v>1834</v>
      </c>
      <c r="B1026" s="180">
        <v>1</v>
      </c>
      <c r="C1026" s="181">
        <v>46266</v>
      </c>
      <c r="D1026" s="180" t="s">
        <v>172</v>
      </c>
      <c r="E1026" s="180">
        <v>19</v>
      </c>
      <c r="F1026" s="180" t="s">
        <v>72</v>
      </c>
      <c r="G1026" s="180" t="s">
        <v>637</v>
      </c>
      <c r="H1026" s="180">
        <v>4828</v>
      </c>
      <c r="I1026" s="180" t="s">
        <v>638</v>
      </c>
      <c r="J1026" s="180">
        <v>1413</v>
      </c>
      <c r="K1026" s="180" t="s">
        <v>377</v>
      </c>
      <c r="L1026" s="180" t="s">
        <v>378</v>
      </c>
      <c r="M1026" s="180"/>
      <c r="N1026" s="180"/>
      <c r="O1026" s="180"/>
      <c r="P1026" s="180">
        <v>1069</v>
      </c>
      <c r="Q1026" s="180" t="s">
        <v>383</v>
      </c>
      <c r="R1026" s="180" t="s">
        <v>384</v>
      </c>
      <c r="S1026" s="180"/>
      <c r="T1026" s="180"/>
      <c r="U1026" s="180"/>
      <c r="V1026" s="180"/>
      <c r="W1026" s="180"/>
      <c r="X1026" s="180"/>
      <c r="Y1026" s="180">
        <v>1374</v>
      </c>
      <c r="Z1026" s="180" t="s">
        <v>379</v>
      </c>
      <c r="AA1026" s="180" t="s">
        <v>380</v>
      </c>
      <c r="AB1026" s="180">
        <v>79625.034</v>
      </c>
      <c r="AC1026" s="180">
        <v>96346.284</v>
      </c>
      <c r="AD1026" s="180">
        <v>0.1</v>
      </c>
      <c r="AE1026" s="180">
        <v>0</v>
      </c>
      <c r="AF1026" s="180">
        <v>0.1</v>
      </c>
      <c r="AG1026" s="180">
        <v>0</v>
      </c>
      <c r="AH1026" s="180">
        <v>7962.5</v>
      </c>
      <c r="AI1026" s="180">
        <v>9634.6299999999992</v>
      </c>
      <c r="AJ1026" s="180">
        <v>0</v>
      </c>
      <c r="AK1026" s="180">
        <v>0</v>
      </c>
      <c r="AL1026" s="180">
        <v>0</v>
      </c>
      <c r="AM1026">
        <v>1</v>
      </c>
    </row>
    <row r="1027" spans="1:39" x14ac:dyDescent="0.25">
      <c r="A1027" s="180" t="s">
        <v>1834</v>
      </c>
      <c r="B1027" s="180">
        <v>1</v>
      </c>
      <c r="C1027" s="181">
        <v>46266</v>
      </c>
      <c r="D1027" s="180" t="s">
        <v>172</v>
      </c>
      <c r="E1027" s="180">
        <v>19</v>
      </c>
      <c r="F1027" s="180" t="s">
        <v>72</v>
      </c>
      <c r="G1027" s="180" t="s">
        <v>1760</v>
      </c>
      <c r="H1027" s="180">
        <v>4844</v>
      </c>
      <c r="I1027" s="180" t="s">
        <v>1761</v>
      </c>
      <c r="J1027" s="180">
        <v>1187</v>
      </c>
      <c r="K1027" s="180" t="s">
        <v>1696</v>
      </c>
      <c r="L1027" s="180" t="s">
        <v>1697</v>
      </c>
      <c r="M1027" s="180"/>
      <c r="N1027" s="180"/>
      <c r="O1027" s="180"/>
      <c r="P1027" s="180"/>
      <c r="Q1027" s="180"/>
      <c r="R1027" s="180"/>
      <c r="S1027" s="180"/>
      <c r="T1027" s="180"/>
      <c r="U1027" s="180"/>
      <c r="V1027" s="180"/>
      <c r="W1027" s="180"/>
      <c r="X1027" s="180"/>
      <c r="Y1027" s="180">
        <v>1374</v>
      </c>
      <c r="Z1027" s="180" t="s">
        <v>379</v>
      </c>
      <c r="AA1027" s="180" t="s">
        <v>380</v>
      </c>
      <c r="AB1027" s="180">
        <v>69258.141000000003</v>
      </c>
      <c r="AC1027" s="180">
        <v>83802.346000000005</v>
      </c>
      <c r="AD1027" s="180">
        <v>8.3299999999999999E-2</v>
      </c>
      <c r="AE1027" s="180">
        <v>0</v>
      </c>
      <c r="AF1027" s="180">
        <v>8.3299999999999999E-2</v>
      </c>
      <c r="AG1027" s="180">
        <v>0</v>
      </c>
      <c r="AH1027" s="180">
        <v>5771.51</v>
      </c>
      <c r="AI1027" s="180">
        <v>6983.53</v>
      </c>
      <c r="AJ1027" s="180">
        <v>0</v>
      </c>
      <c r="AK1027" s="180">
        <v>0</v>
      </c>
      <c r="AL1027" s="180">
        <v>0</v>
      </c>
      <c r="AM1027">
        <v>1</v>
      </c>
    </row>
    <row r="1028" spans="1:39" x14ac:dyDescent="0.25">
      <c r="A1028" s="180" t="s">
        <v>1834</v>
      </c>
      <c r="B1028" s="180">
        <v>1</v>
      </c>
      <c r="C1028" s="181">
        <v>46266</v>
      </c>
      <c r="D1028" s="180" t="s">
        <v>172</v>
      </c>
      <c r="E1028" s="180">
        <v>19</v>
      </c>
      <c r="F1028" s="180" t="s">
        <v>72</v>
      </c>
      <c r="G1028" s="180" t="s">
        <v>1762</v>
      </c>
      <c r="H1028" s="180">
        <v>4848</v>
      </c>
      <c r="I1028" s="180" t="s">
        <v>1763</v>
      </c>
      <c r="J1028" s="180">
        <v>1187</v>
      </c>
      <c r="K1028" s="180" t="s">
        <v>1696</v>
      </c>
      <c r="L1028" s="180" t="s">
        <v>1697</v>
      </c>
      <c r="M1028" s="180"/>
      <c r="N1028" s="180"/>
      <c r="O1028" s="180"/>
      <c r="P1028" s="180"/>
      <c r="Q1028" s="180"/>
      <c r="R1028" s="180"/>
      <c r="S1028" s="180"/>
      <c r="T1028" s="180"/>
      <c r="U1028" s="180"/>
      <c r="V1028" s="180"/>
      <c r="W1028" s="180"/>
      <c r="X1028" s="180"/>
      <c r="Y1028" s="180">
        <v>1374</v>
      </c>
      <c r="Z1028" s="180" t="s">
        <v>379</v>
      </c>
      <c r="AA1028" s="180" t="s">
        <v>380</v>
      </c>
      <c r="AB1028" s="180">
        <v>69258.141000000003</v>
      </c>
      <c r="AC1028" s="180">
        <v>83802.346000000005</v>
      </c>
      <c r="AD1028" s="180">
        <v>8.3299999999999999E-2</v>
      </c>
      <c r="AE1028" s="180">
        <v>0</v>
      </c>
      <c r="AF1028" s="180">
        <v>8.3299999999999999E-2</v>
      </c>
      <c r="AG1028" s="180">
        <v>0</v>
      </c>
      <c r="AH1028" s="180">
        <v>5771.51</v>
      </c>
      <c r="AI1028" s="180">
        <v>6983.53</v>
      </c>
      <c r="AJ1028" s="180">
        <v>0</v>
      </c>
      <c r="AK1028" s="180">
        <v>0</v>
      </c>
      <c r="AL1028" s="180">
        <v>0</v>
      </c>
      <c r="AM1028">
        <v>1</v>
      </c>
    </row>
    <row r="1029" spans="1:39" x14ac:dyDescent="0.25">
      <c r="A1029" s="180" t="s">
        <v>1834</v>
      </c>
      <c r="B1029" s="180">
        <v>1</v>
      </c>
      <c r="C1029" s="181">
        <v>46266</v>
      </c>
      <c r="D1029" s="180" t="s">
        <v>172</v>
      </c>
      <c r="E1029" s="180">
        <v>19</v>
      </c>
      <c r="F1029" s="180" t="s">
        <v>72</v>
      </c>
      <c r="G1029" s="180" t="s">
        <v>1746</v>
      </c>
      <c r="H1029" s="180">
        <v>4854</v>
      </c>
      <c r="I1029" s="180" t="s">
        <v>1747</v>
      </c>
      <c r="J1029" s="180">
        <v>1187</v>
      </c>
      <c r="K1029" s="180" t="s">
        <v>1696</v>
      </c>
      <c r="L1029" s="180" t="s">
        <v>1697</v>
      </c>
      <c r="M1029" s="180"/>
      <c r="N1029" s="180"/>
      <c r="O1029" s="180"/>
      <c r="P1029" s="180"/>
      <c r="Q1029" s="180"/>
      <c r="R1029" s="180"/>
      <c r="S1029" s="180"/>
      <c r="T1029" s="180"/>
      <c r="U1029" s="180"/>
      <c r="V1029" s="180"/>
      <c r="W1029" s="180"/>
      <c r="X1029" s="180"/>
      <c r="Y1029" s="180">
        <v>1374</v>
      </c>
      <c r="Z1029" s="180" t="s">
        <v>379</v>
      </c>
      <c r="AA1029" s="180" t="s">
        <v>380</v>
      </c>
      <c r="AB1029" s="180">
        <v>70412.442999999999</v>
      </c>
      <c r="AC1029" s="180">
        <v>85199.06</v>
      </c>
      <c r="AD1029" s="180">
        <v>0.16669999999999999</v>
      </c>
      <c r="AE1029" s="180">
        <v>0</v>
      </c>
      <c r="AF1029" s="180">
        <v>0.16669999999999999</v>
      </c>
      <c r="AG1029" s="180">
        <v>0</v>
      </c>
      <c r="AH1029" s="180">
        <v>11735.41</v>
      </c>
      <c r="AI1029" s="180">
        <v>14199.84</v>
      </c>
      <c r="AJ1029" s="180">
        <v>0</v>
      </c>
      <c r="AK1029" s="180">
        <v>0</v>
      </c>
      <c r="AL1029" s="180">
        <v>0</v>
      </c>
      <c r="AM1029">
        <v>1</v>
      </c>
    </row>
    <row r="1030" spans="1:39" x14ac:dyDescent="0.25">
      <c r="A1030" s="180" t="s">
        <v>1834</v>
      </c>
      <c r="B1030" s="180">
        <v>1</v>
      </c>
      <c r="C1030" s="181">
        <v>46266</v>
      </c>
      <c r="D1030" s="180" t="s">
        <v>172</v>
      </c>
      <c r="E1030" s="180">
        <v>19</v>
      </c>
      <c r="F1030" s="180" t="s">
        <v>72</v>
      </c>
      <c r="G1030" s="180" t="s">
        <v>1416</v>
      </c>
      <c r="H1030" s="180">
        <v>4901</v>
      </c>
      <c r="I1030" s="180" t="s">
        <v>1417</v>
      </c>
      <c r="J1030" s="180">
        <v>1218</v>
      </c>
      <c r="K1030" s="180" t="s">
        <v>1153</v>
      </c>
      <c r="L1030" s="180" t="s">
        <v>1154</v>
      </c>
      <c r="M1030" s="180"/>
      <c r="N1030" s="180"/>
      <c r="O1030" s="180"/>
      <c r="P1030" s="180"/>
      <c r="Q1030" s="180"/>
      <c r="R1030" s="180"/>
      <c r="S1030" s="180"/>
      <c r="T1030" s="180"/>
      <c r="U1030" s="180"/>
      <c r="V1030" s="180"/>
      <c r="W1030" s="180"/>
      <c r="X1030" s="180"/>
      <c r="Y1030" s="180">
        <v>1374</v>
      </c>
      <c r="Z1030" s="180" t="s">
        <v>379</v>
      </c>
      <c r="AA1030" s="180" t="s">
        <v>380</v>
      </c>
      <c r="AB1030" s="180">
        <v>96961.392000000007</v>
      </c>
      <c r="AC1030" s="180">
        <v>117323.29399999999</v>
      </c>
      <c r="AD1030" s="180">
        <v>0.125</v>
      </c>
      <c r="AE1030" s="180">
        <v>0</v>
      </c>
      <c r="AF1030" s="180">
        <v>0.125</v>
      </c>
      <c r="AG1030" s="180">
        <v>0</v>
      </c>
      <c r="AH1030" s="180">
        <v>12120.17</v>
      </c>
      <c r="AI1030" s="180">
        <v>14665.41</v>
      </c>
      <c r="AJ1030" s="180">
        <v>0</v>
      </c>
      <c r="AK1030" s="180">
        <v>0</v>
      </c>
      <c r="AL1030" s="180">
        <v>0</v>
      </c>
      <c r="AM1030">
        <v>1</v>
      </c>
    </row>
    <row r="1031" spans="1:39" x14ac:dyDescent="0.25">
      <c r="A1031" s="180" t="s">
        <v>1834</v>
      </c>
      <c r="B1031" s="180">
        <v>1</v>
      </c>
      <c r="C1031" s="181">
        <v>46266</v>
      </c>
      <c r="D1031" s="180" t="s">
        <v>172</v>
      </c>
      <c r="E1031" s="180">
        <v>19</v>
      </c>
      <c r="F1031" s="180" t="s">
        <v>72</v>
      </c>
      <c r="G1031" s="180" t="s">
        <v>1418</v>
      </c>
      <c r="H1031" s="180">
        <v>4903</v>
      </c>
      <c r="I1031" s="180" t="s">
        <v>1419</v>
      </c>
      <c r="J1031" s="180">
        <v>1218</v>
      </c>
      <c r="K1031" s="180" t="s">
        <v>1153</v>
      </c>
      <c r="L1031" s="180" t="s">
        <v>1154</v>
      </c>
      <c r="M1031" s="180"/>
      <c r="N1031" s="180"/>
      <c r="O1031" s="180"/>
      <c r="P1031" s="180"/>
      <c r="Q1031" s="180"/>
      <c r="R1031" s="180"/>
      <c r="S1031" s="180"/>
      <c r="T1031" s="180"/>
      <c r="U1031" s="180"/>
      <c r="V1031" s="180"/>
      <c r="W1031" s="180"/>
      <c r="X1031" s="180"/>
      <c r="Y1031" s="180">
        <v>1374</v>
      </c>
      <c r="Z1031" s="180" t="s">
        <v>379</v>
      </c>
      <c r="AA1031" s="180" t="s">
        <v>380</v>
      </c>
      <c r="AB1031" s="180">
        <v>96961.392000000007</v>
      </c>
      <c r="AC1031" s="180">
        <v>117323.29399999999</v>
      </c>
      <c r="AD1031" s="180">
        <v>0.125</v>
      </c>
      <c r="AE1031" s="180">
        <v>0</v>
      </c>
      <c r="AF1031" s="180">
        <v>0.125</v>
      </c>
      <c r="AG1031" s="180">
        <v>0</v>
      </c>
      <c r="AH1031" s="180">
        <v>12120.17</v>
      </c>
      <c r="AI1031" s="180">
        <v>14665.41</v>
      </c>
      <c r="AJ1031" s="180">
        <v>0</v>
      </c>
      <c r="AK1031" s="180">
        <v>0</v>
      </c>
      <c r="AL1031" s="180">
        <v>0</v>
      </c>
      <c r="AM1031">
        <v>1</v>
      </c>
    </row>
    <row r="1032" spans="1:39" x14ac:dyDescent="0.25">
      <c r="A1032" s="180" t="s">
        <v>1834</v>
      </c>
      <c r="B1032" s="180">
        <v>1</v>
      </c>
      <c r="C1032" s="181">
        <v>46266</v>
      </c>
      <c r="D1032" s="180" t="s">
        <v>172</v>
      </c>
      <c r="E1032" s="180">
        <v>19</v>
      </c>
      <c r="F1032" s="180" t="s">
        <v>72</v>
      </c>
      <c r="G1032" s="180" t="s">
        <v>1794</v>
      </c>
      <c r="H1032" s="180">
        <v>4904</v>
      </c>
      <c r="I1032" s="180" t="s">
        <v>1795</v>
      </c>
      <c r="J1032" s="180">
        <v>1218</v>
      </c>
      <c r="K1032" s="180" t="s">
        <v>1153</v>
      </c>
      <c r="L1032" s="180" t="s">
        <v>1154</v>
      </c>
      <c r="M1032" s="180"/>
      <c r="N1032" s="180"/>
      <c r="O1032" s="180"/>
      <c r="P1032" s="180"/>
      <c r="Q1032" s="180"/>
      <c r="R1032" s="180"/>
      <c r="S1032" s="180"/>
      <c r="T1032" s="180"/>
      <c r="U1032" s="180"/>
      <c r="V1032" s="180"/>
      <c r="W1032" s="180"/>
      <c r="X1032" s="180"/>
      <c r="Y1032" s="180">
        <v>1374</v>
      </c>
      <c r="Z1032" s="180" t="s">
        <v>379</v>
      </c>
      <c r="AA1032" s="180" t="s">
        <v>380</v>
      </c>
      <c r="AB1032" s="180">
        <v>96961.392000000007</v>
      </c>
      <c r="AC1032" s="180">
        <v>117323.29399999999</v>
      </c>
      <c r="AD1032" s="180">
        <v>0.125</v>
      </c>
      <c r="AE1032" s="180">
        <v>0</v>
      </c>
      <c r="AF1032" s="180">
        <v>0.125</v>
      </c>
      <c r="AG1032" s="180">
        <v>0</v>
      </c>
      <c r="AH1032" s="180">
        <v>12120.17</v>
      </c>
      <c r="AI1032" s="180">
        <v>14665.41</v>
      </c>
      <c r="AJ1032" s="180">
        <v>0</v>
      </c>
      <c r="AK1032" s="180">
        <v>0</v>
      </c>
      <c r="AL1032" s="180">
        <v>0</v>
      </c>
      <c r="AM1032">
        <v>1</v>
      </c>
    </row>
    <row r="1033" spans="1:39" x14ac:dyDescent="0.25">
      <c r="A1033" s="180" t="s">
        <v>1834</v>
      </c>
      <c r="B1033" s="180">
        <v>1</v>
      </c>
      <c r="C1033" s="181">
        <v>46266</v>
      </c>
      <c r="D1033" s="180" t="s">
        <v>172</v>
      </c>
      <c r="E1033" s="180">
        <v>19</v>
      </c>
      <c r="F1033" s="180" t="s">
        <v>72</v>
      </c>
      <c r="G1033" s="180" t="s">
        <v>1784</v>
      </c>
      <c r="H1033" s="180">
        <v>4905</v>
      </c>
      <c r="I1033" s="180" t="s">
        <v>1785</v>
      </c>
      <c r="J1033" s="180">
        <v>1218</v>
      </c>
      <c r="K1033" s="180" t="s">
        <v>1153</v>
      </c>
      <c r="L1033" s="180" t="s">
        <v>1154</v>
      </c>
      <c r="M1033" s="180"/>
      <c r="N1033" s="180"/>
      <c r="O1033" s="180"/>
      <c r="P1033" s="180"/>
      <c r="Q1033" s="180"/>
      <c r="R1033" s="180"/>
      <c r="S1033" s="180"/>
      <c r="T1033" s="180"/>
      <c r="U1033" s="180"/>
      <c r="V1033" s="180"/>
      <c r="W1033" s="180"/>
      <c r="X1033" s="180"/>
      <c r="Y1033" s="180">
        <v>1374</v>
      </c>
      <c r="Z1033" s="180" t="s">
        <v>379</v>
      </c>
      <c r="AA1033" s="180" t="s">
        <v>380</v>
      </c>
      <c r="AB1033" s="180">
        <v>96961.392000000007</v>
      </c>
      <c r="AC1033" s="180">
        <v>117323.29399999999</v>
      </c>
      <c r="AD1033" s="180">
        <v>0.125</v>
      </c>
      <c r="AE1033" s="180">
        <v>0</v>
      </c>
      <c r="AF1033" s="180">
        <v>0.125</v>
      </c>
      <c r="AG1033" s="180">
        <v>0</v>
      </c>
      <c r="AH1033" s="180">
        <v>12120.17</v>
      </c>
      <c r="AI1033" s="180">
        <v>14665.41</v>
      </c>
      <c r="AJ1033" s="180">
        <v>0</v>
      </c>
      <c r="AK1033" s="180">
        <v>0</v>
      </c>
      <c r="AL1033" s="180">
        <v>0</v>
      </c>
      <c r="AM1033">
        <v>1</v>
      </c>
    </row>
    <row r="1034" spans="1:39" x14ac:dyDescent="0.25">
      <c r="A1034" s="180" t="s">
        <v>1834</v>
      </c>
      <c r="B1034" s="180">
        <v>1</v>
      </c>
      <c r="C1034" s="181">
        <v>46266</v>
      </c>
      <c r="D1034" s="180" t="s">
        <v>172</v>
      </c>
      <c r="E1034" s="180">
        <v>19</v>
      </c>
      <c r="F1034" s="180" t="s">
        <v>72</v>
      </c>
      <c r="G1034" s="180" t="s">
        <v>1764</v>
      </c>
      <c r="H1034" s="180">
        <v>4906</v>
      </c>
      <c r="I1034" s="180" t="s">
        <v>1765</v>
      </c>
      <c r="J1034" s="180">
        <v>1187</v>
      </c>
      <c r="K1034" s="180" t="s">
        <v>1696</v>
      </c>
      <c r="L1034" s="180" t="s">
        <v>1697</v>
      </c>
      <c r="M1034" s="180"/>
      <c r="N1034" s="180"/>
      <c r="O1034" s="180"/>
      <c r="P1034" s="180"/>
      <c r="Q1034" s="180"/>
      <c r="R1034" s="180"/>
      <c r="S1034" s="180"/>
      <c r="T1034" s="180"/>
      <c r="U1034" s="180"/>
      <c r="V1034" s="180"/>
      <c r="W1034" s="180"/>
      <c r="X1034" s="180"/>
      <c r="Y1034" s="180">
        <v>1374</v>
      </c>
      <c r="Z1034" s="180" t="s">
        <v>379</v>
      </c>
      <c r="AA1034" s="180" t="s">
        <v>380</v>
      </c>
      <c r="AB1034" s="180">
        <v>69258.141000000003</v>
      </c>
      <c r="AC1034" s="180">
        <v>83802.346000000005</v>
      </c>
      <c r="AD1034" s="180">
        <v>8.3299999999999999E-2</v>
      </c>
      <c r="AE1034" s="180">
        <v>0</v>
      </c>
      <c r="AF1034" s="180">
        <v>8.3299999999999999E-2</v>
      </c>
      <c r="AG1034" s="180">
        <v>0</v>
      </c>
      <c r="AH1034" s="180">
        <v>5771.51</v>
      </c>
      <c r="AI1034" s="180">
        <v>6983.53</v>
      </c>
      <c r="AJ1034" s="180">
        <v>0</v>
      </c>
      <c r="AK1034" s="180">
        <v>0</v>
      </c>
      <c r="AL1034" s="180">
        <v>0</v>
      </c>
      <c r="AM1034">
        <v>1</v>
      </c>
    </row>
    <row r="1035" spans="1:39" x14ac:dyDescent="0.25">
      <c r="A1035" s="180" t="s">
        <v>1834</v>
      </c>
      <c r="B1035" s="180">
        <v>1</v>
      </c>
      <c r="C1035" s="181">
        <v>46266</v>
      </c>
      <c r="D1035" s="180" t="s">
        <v>172</v>
      </c>
      <c r="E1035" s="180">
        <v>19</v>
      </c>
      <c r="F1035" s="180" t="s">
        <v>72</v>
      </c>
      <c r="G1035" s="180" t="s">
        <v>651</v>
      </c>
      <c r="H1035" s="180">
        <v>4981</v>
      </c>
      <c r="I1035" s="180" t="s">
        <v>652</v>
      </c>
      <c r="J1035" s="180"/>
      <c r="K1035" s="180"/>
      <c r="L1035" s="180"/>
      <c r="M1035" s="180"/>
      <c r="N1035" s="180"/>
      <c r="O1035" s="180"/>
      <c r="P1035" s="180">
        <v>1085</v>
      </c>
      <c r="Q1035" s="180" t="s">
        <v>641</v>
      </c>
      <c r="R1035" s="180" t="s">
        <v>642</v>
      </c>
      <c r="S1035" s="180"/>
      <c r="T1035" s="180"/>
      <c r="U1035" s="180"/>
      <c r="V1035" s="180"/>
      <c r="W1035" s="180"/>
      <c r="X1035" s="180"/>
      <c r="Y1035" s="180">
        <v>1373</v>
      </c>
      <c r="Z1035" s="180" t="s">
        <v>429</v>
      </c>
      <c r="AA1035" s="180" t="s">
        <v>430</v>
      </c>
      <c r="AB1035" s="180">
        <v>19675.14</v>
      </c>
      <c r="AC1035" s="180">
        <v>24397.171999999999</v>
      </c>
      <c r="AD1035" s="180">
        <v>0.6</v>
      </c>
      <c r="AE1035" s="180">
        <v>0</v>
      </c>
      <c r="AF1035" s="180">
        <v>0.6</v>
      </c>
      <c r="AG1035" s="180">
        <v>0</v>
      </c>
      <c r="AH1035" s="180">
        <v>11805.08</v>
      </c>
      <c r="AI1035" s="180">
        <v>14638.3</v>
      </c>
      <c r="AJ1035" s="180">
        <v>0</v>
      </c>
      <c r="AK1035" s="180">
        <v>0</v>
      </c>
      <c r="AL1035" s="180">
        <v>0</v>
      </c>
      <c r="AM1035">
        <v>1</v>
      </c>
    </row>
    <row r="1036" spans="1:39" x14ac:dyDescent="0.25">
      <c r="A1036" s="180" t="s">
        <v>1834</v>
      </c>
      <c r="B1036" s="180">
        <v>1</v>
      </c>
      <c r="C1036" s="181">
        <v>46266</v>
      </c>
      <c r="D1036" s="180" t="s">
        <v>172</v>
      </c>
      <c r="E1036" s="180">
        <v>19</v>
      </c>
      <c r="F1036" s="180" t="s">
        <v>72</v>
      </c>
      <c r="G1036" s="180" t="s">
        <v>1786</v>
      </c>
      <c r="H1036" s="180">
        <v>5011</v>
      </c>
      <c r="I1036" s="180" t="s">
        <v>1787</v>
      </c>
      <c r="J1036" s="180">
        <v>1218</v>
      </c>
      <c r="K1036" s="180" t="s">
        <v>1153</v>
      </c>
      <c r="L1036" s="180" t="s">
        <v>1154</v>
      </c>
      <c r="M1036" s="180"/>
      <c r="N1036" s="180"/>
      <c r="O1036" s="180"/>
      <c r="P1036" s="180"/>
      <c r="Q1036" s="180"/>
      <c r="R1036" s="180"/>
      <c r="S1036" s="180"/>
      <c r="T1036" s="180"/>
      <c r="U1036" s="180"/>
      <c r="V1036" s="180"/>
      <c r="W1036" s="180"/>
      <c r="X1036" s="180"/>
      <c r="Y1036" s="180">
        <v>1374</v>
      </c>
      <c r="Z1036" s="180" t="s">
        <v>379</v>
      </c>
      <c r="AA1036" s="180" t="s">
        <v>380</v>
      </c>
      <c r="AB1036" s="180">
        <v>96961.392000000007</v>
      </c>
      <c r="AC1036" s="180">
        <v>117323.29399999999</v>
      </c>
      <c r="AD1036" s="180">
        <v>0.125</v>
      </c>
      <c r="AE1036" s="180">
        <v>0</v>
      </c>
      <c r="AF1036" s="180">
        <v>0.125</v>
      </c>
      <c r="AG1036" s="180">
        <v>0</v>
      </c>
      <c r="AH1036" s="180">
        <v>12120.17</v>
      </c>
      <c r="AI1036" s="180">
        <v>14665.41</v>
      </c>
      <c r="AJ1036" s="180">
        <v>0</v>
      </c>
      <c r="AK1036" s="180">
        <v>0</v>
      </c>
      <c r="AL1036" s="180">
        <v>0</v>
      </c>
      <c r="AM1036">
        <v>1</v>
      </c>
    </row>
    <row r="1037" spans="1:39" x14ac:dyDescent="0.25">
      <c r="A1037" s="180" t="s">
        <v>1834</v>
      </c>
      <c r="B1037" s="180">
        <v>1</v>
      </c>
      <c r="C1037" s="181">
        <v>46266</v>
      </c>
      <c r="D1037" s="180" t="s">
        <v>172</v>
      </c>
      <c r="E1037" s="180">
        <v>19</v>
      </c>
      <c r="F1037" s="180" t="s">
        <v>72</v>
      </c>
      <c r="G1037" s="180" t="s">
        <v>1778</v>
      </c>
      <c r="H1037" s="180">
        <v>5030</v>
      </c>
      <c r="I1037" s="180" t="s">
        <v>1779</v>
      </c>
      <c r="J1037" s="180"/>
      <c r="K1037" s="180"/>
      <c r="L1037" s="180"/>
      <c r="M1037" s="180"/>
      <c r="N1037" s="180"/>
      <c r="O1037" s="180"/>
      <c r="P1037" s="180">
        <v>1273</v>
      </c>
      <c r="Q1037" s="180" t="s">
        <v>1724</v>
      </c>
      <c r="R1037" s="180" t="s">
        <v>1725</v>
      </c>
      <c r="S1037" s="180"/>
      <c r="T1037" s="180"/>
      <c r="U1037" s="180"/>
      <c r="V1037" s="180"/>
      <c r="W1037" s="180"/>
      <c r="X1037" s="180"/>
      <c r="Y1037" s="180">
        <v>1373</v>
      </c>
      <c r="Z1037" s="180" t="s">
        <v>429</v>
      </c>
      <c r="AA1037" s="180" t="s">
        <v>430</v>
      </c>
      <c r="AB1037" s="180">
        <v>24117.155999999999</v>
      </c>
      <c r="AC1037" s="180">
        <v>29181.759999999998</v>
      </c>
      <c r="AD1037" s="180">
        <v>1</v>
      </c>
      <c r="AE1037" s="180">
        <v>0</v>
      </c>
      <c r="AF1037" s="180">
        <v>1</v>
      </c>
      <c r="AG1037" s="180">
        <v>0</v>
      </c>
      <c r="AH1037" s="180">
        <v>24117.16</v>
      </c>
      <c r="AI1037" s="180">
        <v>29181.759999999998</v>
      </c>
      <c r="AJ1037" s="180">
        <v>0</v>
      </c>
      <c r="AK1037" s="180">
        <v>0</v>
      </c>
      <c r="AL1037" s="180">
        <v>0</v>
      </c>
      <c r="AM1037">
        <v>1</v>
      </c>
    </row>
    <row r="1038" spans="1:39" x14ac:dyDescent="0.25">
      <c r="A1038" s="180" t="s">
        <v>1834</v>
      </c>
      <c r="B1038" s="180">
        <v>1</v>
      </c>
      <c r="C1038" s="181">
        <v>46266</v>
      </c>
      <c r="D1038" s="180" t="s">
        <v>172</v>
      </c>
      <c r="E1038" s="180">
        <v>19</v>
      </c>
      <c r="F1038" s="180" t="s">
        <v>72</v>
      </c>
      <c r="G1038" s="180" t="s">
        <v>1722</v>
      </c>
      <c r="H1038" s="180">
        <v>5031</v>
      </c>
      <c r="I1038" s="180" t="s">
        <v>1723</v>
      </c>
      <c r="J1038" s="180"/>
      <c r="K1038" s="180"/>
      <c r="L1038" s="180"/>
      <c r="M1038" s="180"/>
      <c r="N1038" s="180"/>
      <c r="O1038" s="180"/>
      <c r="P1038" s="180">
        <v>1273</v>
      </c>
      <c r="Q1038" s="180" t="s">
        <v>1724</v>
      </c>
      <c r="R1038" s="180" t="s">
        <v>1725</v>
      </c>
      <c r="S1038" s="180"/>
      <c r="T1038" s="180"/>
      <c r="U1038" s="180"/>
      <c r="V1038" s="180"/>
      <c r="W1038" s="180"/>
      <c r="X1038" s="180"/>
      <c r="Y1038" s="180">
        <v>1373</v>
      </c>
      <c r="Z1038" s="180" t="s">
        <v>429</v>
      </c>
      <c r="AA1038" s="180" t="s">
        <v>430</v>
      </c>
      <c r="AB1038" s="180">
        <v>24117.155999999999</v>
      </c>
      <c r="AC1038" s="180">
        <v>29181.759999999998</v>
      </c>
      <c r="AD1038" s="180">
        <v>1</v>
      </c>
      <c r="AE1038" s="180">
        <v>0</v>
      </c>
      <c r="AF1038" s="180">
        <v>1</v>
      </c>
      <c r="AG1038" s="180">
        <v>0</v>
      </c>
      <c r="AH1038" s="180">
        <v>24117.16</v>
      </c>
      <c r="AI1038" s="180">
        <v>29181.759999999998</v>
      </c>
      <c r="AJ1038" s="180">
        <v>0</v>
      </c>
      <c r="AK1038" s="180">
        <v>0</v>
      </c>
      <c r="AL1038" s="180">
        <v>0</v>
      </c>
      <c r="AM1038">
        <v>1</v>
      </c>
    </row>
    <row r="1039" spans="1:39" x14ac:dyDescent="0.25">
      <c r="A1039" s="180" t="s">
        <v>1834</v>
      </c>
      <c r="B1039" s="180">
        <v>1</v>
      </c>
      <c r="C1039" s="181">
        <v>46266</v>
      </c>
      <c r="D1039" s="180" t="s">
        <v>172</v>
      </c>
      <c r="E1039" s="180">
        <v>19</v>
      </c>
      <c r="F1039" s="180" t="s">
        <v>72</v>
      </c>
      <c r="G1039" s="180" t="s">
        <v>1726</v>
      </c>
      <c r="H1039" s="180">
        <v>5032</v>
      </c>
      <c r="I1039" s="180" t="s">
        <v>1727</v>
      </c>
      <c r="J1039" s="180"/>
      <c r="K1039" s="180"/>
      <c r="L1039" s="180"/>
      <c r="M1039" s="180"/>
      <c r="N1039" s="180"/>
      <c r="O1039" s="180"/>
      <c r="P1039" s="180">
        <v>1273</v>
      </c>
      <c r="Q1039" s="180" t="s">
        <v>1724</v>
      </c>
      <c r="R1039" s="180" t="s">
        <v>1725</v>
      </c>
      <c r="S1039" s="180"/>
      <c r="T1039" s="180"/>
      <c r="U1039" s="180"/>
      <c r="V1039" s="180"/>
      <c r="W1039" s="180"/>
      <c r="X1039" s="180"/>
      <c r="Y1039" s="180">
        <v>1373</v>
      </c>
      <c r="Z1039" s="180" t="s">
        <v>429</v>
      </c>
      <c r="AA1039" s="180" t="s">
        <v>430</v>
      </c>
      <c r="AB1039" s="180">
        <v>24117.155999999999</v>
      </c>
      <c r="AC1039" s="180">
        <v>29181.759999999998</v>
      </c>
      <c r="AD1039" s="180">
        <v>1</v>
      </c>
      <c r="AE1039" s="180">
        <v>0</v>
      </c>
      <c r="AF1039" s="180">
        <v>1</v>
      </c>
      <c r="AG1039" s="180">
        <v>0</v>
      </c>
      <c r="AH1039" s="180">
        <v>24117.16</v>
      </c>
      <c r="AI1039" s="180">
        <v>29181.759999999998</v>
      </c>
      <c r="AJ1039" s="180">
        <v>0</v>
      </c>
      <c r="AK1039" s="180">
        <v>0</v>
      </c>
      <c r="AL1039" s="180">
        <v>0</v>
      </c>
      <c r="AM1039">
        <v>1</v>
      </c>
    </row>
    <row r="1040" spans="1:39" x14ac:dyDescent="0.25">
      <c r="A1040" s="180" t="s">
        <v>1834</v>
      </c>
      <c r="B1040" s="180">
        <v>1</v>
      </c>
      <c r="C1040" s="181">
        <v>46266</v>
      </c>
      <c r="D1040" s="180" t="s">
        <v>172</v>
      </c>
      <c r="E1040" s="180">
        <v>19</v>
      </c>
      <c r="F1040" s="180" t="s">
        <v>72</v>
      </c>
      <c r="G1040" s="180" t="s">
        <v>1728</v>
      </c>
      <c r="H1040" s="180">
        <v>5033</v>
      </c>
      <c r="I1040" s="180" t="s">
        <v>1729</v>
      </c>
      <c r="J1040" s="180"/>
      <c r="K1040" s="180"/>
      <c r="L1040" s="180"/>
      <c r="M1040" s="180"/>
      <c r="N1040" s="180"/>
      <c r="O1040" s="180"/>
      <c r="P1040" s="180">
        <v>1273</v>
      </c>
      <c r="Q1040" s="180" t="s">
        <v>1724</v>
      </c>
      <c r="R1040" s="180" t="s">
        <v>1725</v>
      </c>
      <c r="S1040" s="180"/>
      <c r="T1040" s="180"/>
      <c r="U1040" s="180"/>
      <c r="V1040" s="180"/>
      <c r="W1040" s="180"/>
      <c r="X1040" s="180"/>
      <c r="Y1040" s="180">
        <v>1373</v>
      </c>
      <c r="Z1040" s="180" t="s">
        <v>429</v>
      </c>
      <c r="AA1040" s="180" t="s">
        <v>430</v>
      </c>
      <c r="AB1040" s="180">
        <v>24117.155999999999</v>
      </c>
      <c r="AC1040" s="180">
        <v>29181.759999999998</v>
      </c>
      <c r="AD1040" s="180">
        <v>1</v>
      </c>
      <c r="AE1040" s="180">
        <v>0</v>
      </c>
      <c r="AF1040" s="180">
        <v>1</v>
      </c>
      <c r="AG1040" s="180">
        <v>0</v>
      </c>
      <c r="AH1040" s="180">
        <v>24117.16</v>
      </c>
      <c r="AI1040" s="180">
        <v>29181.759999999998</v>
      </c>
      <c r="AJ1040" s="180">
        <v>0</v>
      </c>
      <c r="AK1040" s="180">
        <v>0</v>
      </c>
      <c r="AL1040" s="180">
        <v>0</v>
      </c>
      <c r="AM1040">
        <v>1</v>
      </c>
    </row>
    <row r="1041" spans="1:39" x14ac:dyDescent="0.25">
      <c r="A1041" s="180" t="s">
        <v>1834</v>
      </c>
      <c r="B1041" s="180">
        <v>1</v>
      </c>
      <c r="C1041" s="181">
        <v>46266</v>
      </c>
      <c r="D1041" s="180" t="s">
        <v>172</v>
      </c>
      <c r="E1041" s="180">
        <v>19</v>
      </c>
      <c r="F1041" s="180" t="s">
        <v>72</v>
      </c>
      <c r="G1041" s="180" t="s">
        <v>655</v>
      </c>
      <c r="H1041" s="180">
        <v>5108</v>
      </c>
      <c r="I1041" s="180" t="s">
        <v>656</v>
      </c>
      <c r="J1041" s="180">
        <v>1065</v>
      </c>
      <c r="K1041" s="180" t="s">
        <v>497</v>
      </c>
      <c r="L1041" s="180" t="s">
        <v>498</v>
      </c>
      <c r="M1041" s="180"/>
      <c r="N1041" s="180"/>
      <c r="O1041" s="180"/>
      <c r="P1041" s="180"/>
      <c r="Q1041" s="180"/>
      <c r="R1041" s="180"/>
      <c r="S1041" s="180"/>
      <c r="T1041" s="180"/>
      <c r="U1041" s="180"/>
      <c r="V1041" s="180"/>
      <c r="W1041" s="180"/>
      <c r="X1041" s="180"/>
      <c r="Y1041" s="180">
        <v>1373</v>
      </c>
      <c r="Z1041" s="180" t="s">
        <v>429</v>
      </c>
      <c r="AA1041" s="180" t="s">
        <v>430</v>
      </c>
      <c r="AB1041" s="180">
        <v>17399.742999999999</v>
      </c>
      <c r="AC1041" s="180">
        <v>21567.899000000001</v>
      </c>
      <c r="AD1041" s="180">
        <v>1</v>
      </c>
      <c r="AE1041" s="180">
        <v>0</v>
      </c>
      <c r="AF1041" s="180">
        <v>1</v>
      </c>
      <c r="AG1041" s="180">
        <v>0</v>
      </c>
      <c r="AH1041" s="180">
        <v>17399.740000000002</v>
      </c>
      <c r="AI1041" s="180">
        <v>21567.9</v>
      </c>
      <c r="AJ1041" s="180">
        <v>0</v>
      </c>
      <c r="AK1041" s="180">
        <v>0</v>
      </c>
      <c r="AL1041" s="180">
        <v>0</v>
      </c>
      <c r="AM1041">
        <v>1</v>
      </c>
    </row>
    <row r="1042" spans="1:39" x14ac:dyDescent="0.25">
      <c r="A1042" s="180" t="s">
        <v>1834</v>
      </c>
      <c r="B1042" s="180">
        <v>1</v>
      </c>
      <c r="C1042" s="181">
        <v>46266</v>
      </c>
      <c r="D1042" s="180" t="s">
        <v>172</v>
      </c>
      <c r="E1042" s="180">
        <v>19</v>
      </c>
      <c r="F1042" s="180" t="s">
        <v>72</v>
      </c>
      <c r="G1042" s="180" t="s">
        <v>663</v>
      </c>
      <c r="H1042" s="180">
        <v>5630</v>
      </c>
      <c r="I1042" s="180" t="s">
        <v>664</v>
      </c>
      <c r="J1042" s="180">
        <v>1449</v>
      </c>
      <c r="K1042" s="180" t="s">
        <v>661</v>
      </c>
      <c r="L1042" s="180" t="s">
        <v>662</v>
      </c>
      <c r="M1042" s="180"/>
      <c r="N1042" s="180"/>
      <c r="O1042" s="180"/>
      <c r="P1042" s="180"/>
      <c r="Q1042" s="180"/>
      <c r="R1042" s="180"/>
      <c r="S1042" s="180"/>
      <c r="T1042" s="180"/>
      <c r="U1042" s="180"/>
      <c r="V1042" s="180"/>
      <c r="W1042" s="180"/>
      <c r="X1042" s="180"/>
      <c r="Y1042" s="180">
        <v>1370</v>
      </c>
      <c r="Z1042" s="180" t="s">
        <v>443</v>
      </c>
      <c r="AA1042" s="180" t="s">
        <v>444</v>
      </c>
      <c r="AB1042" s="180">
        <v>8263.5280000000002</v>
      </c>
      <c r="AC1042" s="180">
        <v>10246.775</v>
      </c>
      <c r="AD1042" s="180">
        <v>1</v>
      </c>
      <c r="AE1042" s="180">
        <v>0</v>
      </c>
      <c r="AF1042" s="180">
        <v>1</v>
      </c>
      <c r="AG1042" s="180">
        <v>0</v>
      </c>
      <c r="AH1042" s="180">
        <v>8263.5300000000007</v>
      </c>
      <c r="AI1042" s="180">
        <v>10246.77</v>
      </c>
      <c r="AJ1042" s="180">
        <v>1</v>
      </c>
      <c r="AK1042" s="180">
        <v>1</v>
      </c>
      <c r="AL1042" s="180">
        <v>0</v>
      </c>
      <c r="AM1042">
        <v>1</v>
      </c>
    </row>
    <row r="1043" spans="1:39" x14ac:dyDescent="0.25">
      <c r="A1043" s="180" t="s">
        <v>1834</v>
      </c>
      <c r="B1043" s="180">
        <v>1</v>
      </c>
      <c r="C1043" s="181">
        <v>46266</v>
      </c>
      <c r="D1043" s="180" t="s">
        <v>172</v>
      </c>
      <c r="E1043" s="180">
        <v>19</v>
      </c>
      <c r="F1043" s="180" t="s">
        <v>72</v>
      </c>
      <c r="G1043" s="180" t="s">
        <v>697</v>
      </c>
      <c r="H1043" s="180">
        <v>6107</v>
      </c>
      <c r="I1043" s="180" t="s">
        <v>698</v>
      </c>
      <c r="J1043" s="180">
        <v>1316</v>
      </c>
      <c r="K1043" s="180" t="s">
        <v>699</v>
      </c>
      <c r="L1043" s="180" t="s">
        <v>700</v>
      </c>
      <c r="M1043" s="180"/>
      <c r="N1043" s="180"/>
      <c r="O1043" s="180"/>
      <c r="P1043" s="180"/>
      <c r="Q1043" s="180"/>
      <c r="R1043" s="180"/>
      <c r="S1043" s="180"/>
      <c r="T1043" s="180"/>
      <c r="U1043" s="180"/>
      <c r="V1043" s="180"/>
      <c r="W1043" s="180"/>
      <c r="X1043" s="180"/>
      <c r="Y1043" s="180">
        <v>1374</v>
      </c>
      <c r="Z1043" s="180" t="s">
        <v>379</v>
      </c>
      <c r="AA1043" s="180" t="s">
        <v>380</v>
      </c>
      <c r="AB1043" s="180">
        <v>200980.63</v>
      </c>
      <c r="AC1043" s="180">
        <v>249215.95</v>
      </c>
      <c r="AD1043" s="180">
        <v>3.3300000000000003E-2</v>
      </c>
      <c r="AE1043" s="180">
        <v>0</v>
      </c>
      <c r="AF1043" s="180">
        <v>3.3300000000000003E-2</v>
      </c>
      <c r="AG1043" s="180">
        <v>0</v>
      </c>
      <c r="AH1043" s="180">
        <v>6699.35</v>
      </c>
      <c r="AI1043" s="180">
        <v>8307.2000000000007</v>
      </c>
      <c r="AJ1043" s="180">
        <v>0</v>
      </c>
      <c r="AK1043" s="180">
        <v>0</v>
      </c>
      <c r="AL1043" s="180">
        <v>0</v>
      </c>
      <c r="AM1043">
        <v>1</v>
      </c>
    </row>
    <row r="1044" spans="1:39" x14ac:dyDescent="0.25">
      <c r="A1044" s="180" t="s">
        <v>1834</v>
      </c>
      <c r="B1044" s="180">
        <v>1</v>
      </c>
      <c r="C1044" s="181">
        <v>46266</v>
      </c>
      <c r="D1044" s="180" t="s">
        <v>172</v>
      </c>
      <c r="E1044" s="180">
        <v>19</v>
      </c>
      <c r="F1044" s="180" t="s">
        <v>72</v>
      </c>
      <c r="G1044" s="180" t="s">
        <v>711</v>
      </c>
      <c r="H1044" s="180">
        <v>6183</v>
      </c>
      <c r="I1044" s="180" t="s">
        <v>712</v>
      </c>
      <c r="J1044" s="180">
        <v>1454</v>
      </c>
      <c r="K1044" s="180" t="s">
        <v>703</v>
      </c>
      <c r="L1044" s="180" t="s">
        <v>704</v>
      </c>
      <c r="M1044" s="180"/>
      <c r="N1044" s="180"/>
      <c r="O1044" s="180"/>
      <c r="P1044" s="180">
        <v>1075</v>
      </c>
      <c r="Q1044" s="180" t="s">
        <v>705</v>
      </c>
      <c r="R1044" s="180" t="s">
        <v>706</v>
      </c>
      <c r="S1044" s="180"/>
      <c r="T1044" s="180"/>
      <c r="U1044" s="180"/>
      <c r="V1044" s="180"/>
      <c r="W1044" s="180"/>
      <c r="X1044" s="180"/>
      <c r="Y1044" s="180">
        <v>1370</v>
      </c>
      <c r="Z1044" s="180" t="s">
        <v>443</v>
      </c>
      <c r="AA1044" s="180" t="s">
        <v>444</v>
      </c>
      <c r="AB1044" s="180">
        <v>10433.35</v>
      </c>
      <c r="AC1044" s="180">
        <v>12624.353999999999</v>
      </c>
      <c r="AD1044" s="180">
        <v>2</v>
      </c>
      <c r="AE1044" s="180">
        <v>0</v>
      </c>
      <c r="AF1044" s="180">
        <v>2</v>
      </c>
      <c r="AG1044" s="180">
        <v>0</v>
      </c>
      <c r="AH1044" s="180">
        <v>20866.7</v>
      </c>
      <c r="AI1044" s="180">
        <v>25248.71</v>
      </c>
      <c r="AJ1044" s="180">
        <v>0</v>
      </c>
      <c r="AK1044" s="180">
        <v>0</v>
      </c>
      <c r="AL1044" s="180">
        <v>0</v>
      </c>
      <c r="AM1044">
        <v>1</v>
      </c>
    </row>
    <row r="1045" spans="1:39" x14ac:dyDescent="0.25">
      <c r="A1045" s="180" t="s">
        <v>1834</v>
      </c>
      <c r="B1045" s="180">
        <v>1</v>
      </c>
      <c r="C1045" s="181">
        <v>46266</v>
      </c>
      <c r="D1045" s="180" t="s">
        <v>172</v>
      </c>
      <c r="E1045" s="180">
        <v>19</v>
      </c>
      <c r="F1045" s="180" t="s">
        <v>72</v>
      </c>
      <c r="G1045" s="180" t="s">
        <v>733</v>
      </c>
      <c r="H1045" s="180">
        <v>6208</v>
      </c>
      <c r="I1045" s="180" t="s">
        <v>734</v>
      </c>
      <c r="J1045" s="180">
        <v>1454</v>
      </c>
      <c r="K1045" s="180" t="s">
        <v>703</v>
      </c>
      <c r="L1045" s="180" t="s">
        <v>704</v>
      </c>
      <c r="M1045" s="180"/>
      <c r="N1045" s="180"/>
      <c r="O1045" s="180"/>
      <c r="P1045" s="180">
        <v>1075</v>
      </c>
      <c r="Q1045" s="180" t="s">
        <v>705</v>
      </c>
      <c r="R1045" s="180" t="s">
        <v>706</v>
      </c>
      <c r="S1045" s="180"/>
      <c r="T1045" s="180"/>
      <c r="U1045" s="180"/>
      <c r="V1045" s="180"/>
      <c r="W1045" s="180"/>
      <c r="X1045" s="180"/>
      <c r="Y1045" s="180">
        <v>1370</v>
      </c>
      <c r="Z1045" s="180" t="s">
        <v>443</v>
      </c>
      <c r="AA1045" s="180" t="s">
        <v>444</v>
      </c>
      <c r="AB1045" s="180">
        <v>10485.938</v>
      </c>
      <c r="AC1045" s="180">
        <v>12767.813</v>
      </c>
      <c r="AD1045" s="180">
        <v>4</v>
      </c>
      <c r="AE1045" s="180">
        <v>0</v>
      </c>
      <c r="AF1045" s="180">
        <v>4</v>
      </c>
      <c r="AG1045" s="180">
        <v>0</v>
      </c>
      <c r="AH1045" s="180">
        <v>41943.75</v>
      </c>
      <c r="AI1045" s="180">
        <v>51071.25</v>
      </c>
      <c r="AJ1045" s="180">
        <v>0</v>
      </c>
      <c r="AK1045" s="180">
        <v>0</v>
      </c>
      <c r="AL1045" s="180">
        <v>0</v>
      </c>
      <c r="AM1045">
        <v>1</v>
      </c>
    </row>
    <row r="1046" spans="1:39" x14ac:dyDescent="0.25">
      <c r="A1046" s="180" t="s">
        <v>1834</v>
      </c>
      <c r="B1046" s="180">
        <v>1</v>
      </c>
      <c r="C1046" s="181">
        <v>46266</v>
      </c>
      <c r="D1046" s="180" t="s">
        <v>172</v>
      </c>
      <c r="E1046" s="180">
        <v>19</v>
      </c>
      <c r="F1046" s="180" t="s">
        <v>72</v>
      </c>
      <c r="G1046" s="180" t="s">
        <v>735</v>
      </c>
      <c r="H1046" s="180">
        <v>6209</v>
      </c>
      <c r="I1046" s="180" t="s">
        <v>736</v>
      </c>
      <c r="J1046" s="180">
        <v>1454</v>
      </c>
      <c r="K1046" s="180" t="s">
        <v>703</v>
      </c>
      <c r="L1046" s="180" t="s">
        <v>704</v>
      </c>
      <c r="M1046" s="180"/>
      <c r="N1046" s="180"/>
      <c r="O1046" s="180"/>
      <c r="P1046" s="180">
        <v>1074</v>
      </c>
      <c r="Q1046" s="180" t="s">
        <v>717</v>
      </c>
      <c r="R1046" s="180" t="s">
        <v>718</v>
      </c>
      <c r="S1046" s="180"/>
      <c r="T1046" s="180"/>
      <c r="U1046" s="180"/>
      <c r="V1046" s="180"/>
      <c r="W1046" s="180"/>
      <c r="X1046" s="180"/>
      <c r="Y1046" s="180">
        <v>1370</v>
      </c>
      <c r="Z1046" s="180" t="s">
        <v>443</v>
      </c>
      <c r="AA1046" s="180" t="s">
        <v>444</v>
      </c>
      <c r="AB1046" s="180">
        <v>7203.5010000000002</v>
      </c>
      <c r="AC1046" s="180">
        <v>8821.8189999999995</v>
      </c>
      <c r="AD1046" s="180">
        <v>4</v>
      </c>
      <c r="AE1046" s="180">
        <v>0</v>
      </c>
      <c r="AF1046" s="180">
        <v>4</v>
      </c>
      <c r="AG1046" s="180">
        <v>0</v>
      </c>
      <c r="AH1046" s="180">
        <v>28814</v>
      </c>
      <c r="AI1046" s="180">
        <v>35287.279999999999</v>
      </c>
      <c r="AJ1046" s="180">
        <v>2</v>
      </c>
      <c r="AK1046" s="180">
        <v>2</v>
      </c>
      <c r="AL1046" s="180">
        <v>0</v>
      </c>
      <c r="AM1046">
        <v>1</v>
      </c>
    </row>
    <row r="1047" spans="1:39" x14ac:dyDescent="0.25">
      <c r="A1047" s="180" t="s">
        <v>1834</v>
      </c>
      <c r="B1047" s="180">
        <v>1</v>
      </c>
      <c r="C1047" s="181">
        <v>46266</v>
      </c>
      <c r="D1047" s="180" t="s">
        <v>172</v>
      </c>
      <c r="E1047" s="180">
        <v>19</v>
      </c>
      <c r="F1047" s="180" t="s">
        <v>72</v>
      </c>
      <c r="G1047" s="180" t="s">
        <v>745</v>
      </c>
      <c r="H1047" s="180">
        <v>6270</v>
      </c>
      <c r="I1047" s="180" t="s">
        <v>746</v>
      </c>
      <c r="J1047" s="180">
        <v>1450</v>
      </c>
      <c r="K1047" s="180" t="s">
        <v>677</v>
      </c>
      <c r="L1047" s="180" t="s">
        <v>678</v>
      </c>
      <c r="M1047" s="180"/>
      <c r="N1047" s="180"/>
      <c r="O1047" s="180"/>
      <c r="P1047" s="180">
        <v>1077</v>
      </c>
      <c r="Q1047" s="180" t="s">
        <v>679</v>
      </c>
      <c r="R1047" s="180" t="s">
        <v>680</v>
      </c>
      <c r="S1047" s="180"/>
      <c r="T1047" s="180"/>
      <c r="U1047" s="180"/>
      <c r="V1047" s="180"/>
      <c r="W1047" s="180"/>
      <c r="X1047" s="180"/>
      <c r="Y1047" s="180">
        <v>1370</v>
      </c>
      <c r="Z1047" s="180" t="s">
        <v>443</v>
      </c>
      <c r="AA1047" s="180" t="s">
        <v>444</v>
      </c>
      <c r="AB1047" s="180">
        <v>6189.8580000000002</v>
      </c>
      <c r="AC1047" s="180">
        <v>7489.7290000000003</v>
      </c>
      <c r="AD1047" s="180">
        <v>2</v>
      </c>
      <c r="AE1047" s="180">
        <v>0</v>
      </c>
      <c r="AF1047" s="180">
        <v>2</v>
      </c>
      <c r="AG1047" s="180">
        <v>0</v>
      </c>
      <c r="AH1047" s="180">
        <v>12379.72</v>
      </c>
      <c r="AI1047" s="180">
        <v>14979.46</v>
      </c>
      <c r="AJ1047" s="180">
        <v>0</v>
      </c>
      <c r="AK1047" s="180">
        <v>0</v>
      </c>
      <c r="AL1047" s="180">
        <v>0</v>
      </c>
      <c r="AM1047">
        <v>1</v>
      </c>
    </row>
    <row r="1048" spans="1:39" x14ac:dyDescent="0.25">
      <c r="A1048" s="180" t="s">
        <v>1834</v>
      </c>
      <c r="B1048" s="180">
        <v>1</v>
      </c>
      <c r="C1048" s="181">
        <v>46266</v>
      </c>
      <c r="D1048" s="180" t="s">
        <v>172</v>
      </c>
      <c r="E1048" s="180">
        <v>19</v>
      </c>
      <c r="F1048" s="180" t="s">
        <v>72</v>
      </c>
      <c r="G1048" s="180" t="s">
        <v>755</v>
      </c>
      <c r="H1048" s="180">
        <v>6493</v>
      </c>
      <c r="I1048" s="180" t="s">
        <v>756</v>
      </c>
      <c r="J1048" s="180">
        <v>1413</v>
      </c>
      <c r="K1048" s="180" t="s">
        <v>377</v>
      </c>
      <c r="L1048" s="180" t="s">
        <v>378</v>
      </c>
      <c r="M1048" s="180"/>
      <c r="N1048" s="180"/>
      <c r="O1048" s="180"/>
      <c r="P1048" s="180">
        <v>1069</v>
      </c>
      <c r="Q1048" s="180" t="s">
        <v>383</v>
      </c>
      <c r="R1048" s="180" t="s">
        <v>384</v>
      </c>
      <c r="S1048" s="180"/>
      <c r="T1048" s="180"/>
      <c r="U1048" s="180"/>
      <c r="V1048" s="180"/>
      <c r="W1048" s="180"/>
      <c r="X1048" s="180"/>
      <c r="Y1048" s="180">
        <v>1374</v>
      </c>
      <c r="Z1048" s="180" t="s">
        <v>379</v>
      </c>
      <c r="AA1048" s="180" t="s">
        <v>380</v>
      </c>
      <c r="AB1048" s="180">
        <v>27878.741999999998</v>
      </c>
      <c r="AC1048" s="180">
        <v>34569.644</v>
      </c>
      <c r="AD1048" s="180">
        <v>8.3299999999999999E-2</v>
      </c>
      <c r="AE1048" s="180">
        <v>0</v>
      </c>
      <c r="AF1048" s="180">
        <v>8.3299999999999999E-2</v>
      </c>
      <c r="AG1048" s="180">
        <v>0</v>
      </c>
      <c r="AH1048" s="180">
        <v>2323.23</v>
      </c>
      <c r="AI1048" s="180">
        <v>2880.8</v>
      </c>
      <c r="AJ1048" s="180">
        <v>0</v>
      </c>
      <c r="AK1048" s="180">
        <v>0</v>
      </c>
      <c r="AL1048" s="180">
        <v>0</v>
      </c>
      <c r="AM1048">
        <v>1</v>
      </c>
    </row>
    <row r="1049" spans="1:39" x14ac:dyDescent="0.25">
      <c r="A1049" s="180" t="s">
        <v>1834</v>
      </c>
      <c r="B1049" s="180">
        <v>1</v>
      </c>
      <c r="C1049" s="181">
        <v>46266</v>
      </c>
      <c r="D1049" s="180" t="s">
        <v>172</v>
      </c>
      <c r="E1049" s="180">
        <v>19</v>
      </c>
      <c r="F1049" s="180" t="s">
        <v>72</v>
      </c>
      <c r="G1049" s="180" t="s">
        <v>757</v>
      </c>
      <c r="H1049" s="180">
        <v>6494</v>
      </c>
      <c r="I1049" s="180" t="s">
        <v>758</v>
      </c>
      <c r="J1049" s="180">
        <v>1413</v>
      </c>
      <c r="K1049" s="180" t="s">
        <v>377</v>
      </c>
      <c r="L1049" s="180" t="s">
        <v>378</v>
      </c>
      <c r="M1049" s="180"/>
      <c r="N1049" s="180"/>
      <c r="O1049" s="180"/>
      <c r="P1049" s="180">
        <v>1069</v>
      </c>
      <c r="Q1049" s="180" t="s">
        <v>383</v>
      </c>
      <c r="R1049" s="180" t="s">
        <v>384</v>
      </c>
      <c r="S1049" s="180"/>
      <c r="T1049" s="180"/>
      <c r="U1049" s="180"/>
      <c r="V1049" s="180"/>
      <c r="W1049" s="180"/>
      <c r="X1049" s="180"/>
      <c r="Y1049" s="180">
        <v>1374</v>
      </c>
      <c r="Z1049" s="180" t="s">
        <v>379</v>
      </c>
      <c r="AA1049" s="180" t="s">
        <v>380</v>
      </c>
      <c r="AB1049" s="180">
        <v>27878.741999999998</v>
      </c>
      <c r="AC1049" s="180">
        <v>34569.644</v>
      </c>
      <c r="AD1049" s="180">
        <v>8.3299999999999999E-2</v>
      </c>
      <c r="AE1049" s="180">
        <v>0</v>
      </c>
      <c r="AF1049" s="180">
        <v>8.3299999999999999E-2</v>
      </c>
      <c r="AG1049" s="180">
        <v>0</v>
      </c>
      <c r="AH1049" s="180">
        <v>2323.23</v>
      </c>
      <c r="AI1049" s="180">
        <v>2880.8</v>
      </c>
      <c r="AJ1049" s="180">
        <v>0</v>
      </c>
      <c r="AK1049" s="180">
        <v>0</v>
      </c>
      <c r="AL1049" s="180">
        <v>0</v>
      </c>
      <c r="AM1049">
        <v>1</v>
      </c>
    </row>
    <row r="1050" spans="1:39" x14ac:dyDescent="0.25">
      <c r="A1050" s="180" t="s">
        <v>1834</v>
      </c>
      <c r="B1050" s="180">
        <v>1</v>
      </c>
      <c r="C1050" s="181">
        <v>46266</v>
      </c>
      <c r="D1050" s="180" t="s">
        <v>172</v>
      </c>
      <c r="E1050" s="180">
        <v>19</v>
      </c>
      <c r="F1050" s="180" t="s">
        <v>72</v>
      </c>
      <c r="G1050" s="180" t="s">
        <v>759</v>
      </c>
      <c r="H1050" s="180">
        <v>6501</v>
      </c>
      <c r="I1050" s="180" t="s">
        <v>760</v>
      </c>
      <c r="J1050" s="180">
        <v>1413</v>
      </c>
      <c r="K1050" s="180" t="s">
        <v>377</v>
      </c>
      <c r="L1050" s="180" t="s">
        <v>378</v>
      </c>
      <c r="M1050" s="180"/>
      <c r="N1050" s="180"/>
      <c r="O1050" s="180"/>
      <c r="P1050" s="180">
        <v>1069</v>
      </c>
      <c r="Q1050" s="180" t="s">
        <v>383</v>
      </c>
      <c r="R1050" s="180" t="s">
        <v>384</v>
      </c>
      <c r="S1050" s="180"/>
      <c r="T1050" s="180"/>
      <c r="U1050" s="180"/>
      <c r="V1050" s="180"/>
      <c r="W1050" s="180"/>
      <c r="X1050" s="180"/>
      <c r="Y1050" s="180">
        <v>1374</v>
      </c>
      <c r="Z1050" s="180" t="s">
        <v>379</v>
      </c>
      <c r="AA1050" s="180" t="s">
        <v>380</v>
      </c>
      <c r="AB1050" s="180">
        <v>27878.741999999998</v>
      </c>
      <c r="AC1050" s="180">
        <v>34569.644</v>
      </c>
      <c r="AD1050" s="180">
        <v>8.3299999999999999E-2</v>
      </c>
      <c r="AE1050" s="180">
        <v>0</v>
      </c>
      <c r="AF1050" s="180">
        <v>8.3299999999999999E-2</v>
      </c>
      <c r="AG1050" s="180">
        <v>0</v>
      </c>
      <c r="AH1050" s="180">
        <v>2323.23</v>
      </c>
      <c r="AI1050" s="180">
        <v>2880.8</v>
      </c>
      <c r="AJ1050" s="180">
        <v>0</v>
      </c>
      <c r="AK1050" s="180">
        <v>0</v>
      </c>
      <c r="AL1050" s="180">
        <v>0</v>
      </c>
      <c r="AM1050">
        <v>1</v>
      </c>
    </row>
    <row r="1051" spans="1:39" x14ac:dyDescent="0.25">
      <c r="A1051" s="180" t="s">
        <v>1834</v>
      </c>
      <c r="B1051" s="180">
        <v>1</v>
      </c>
      <c r="C1051" s="181">
        <v>46266</v>
      </c>
      <c r="D1051" s="180" t="s">
        <v>172</v>
      </c>
      <c r="E1051" s="180">
        <v>19</v>
      </c>
      <c r="F1051" s="180" t="s">
        <v>72</v>
      </c>
      <c r="G1051" s="180" t="s">
        <v>761</v>
      </c>
      <c r="H1051" s="180">
        <v>6655</v>
      </c>
      <c r="I1051" s="180" t="s">
        <v>762</v>
      </c>
      <c r="J1051" s="180">
        <v>1414</v>
      </c>
      <c r="K1051" s="180" t="s">
        <v>415</v>
      </c>
      <c r="L1051" s="180" t="s">
        <v>416</v>
      </c>
      <c r="M1051" s="180"/>
      <c r="N1051" s="180"/>
      <c r="O1051" s="180"/>
      <c r="P1051" s="180">
        <v>1072</v>
      </c>
      <c r="Q1051" s="180" t="s">
        <v>417</v>
      </c>
      <c r="R1051" s="180" t="s">
        <v>418</v>
      </c>
      <c r="S1051" s="180"/>
      <c r="T1051" s="180"/>
      <c r="U1051" s="180"/>
      <c r="V1051" s="180"/>
      <c r="W1051" s="180"/>
      <c r="X1051" s="180"/>
      <c r="Y1051" s="180">
        <v>1374</v>
      </c>
      <c r="Z1051" s="180" t="s">
        <v>379</v>
      </c>
      <c r="AA1051" s="180" t="s">
        <v>380</v>
      </c>
      <c r="AB1051" s="180">
        <v>34166.639999999999</v>
      </c>
      <c r="AC1051" s="180">
        <v>42366.633999999998</v>
      </c>
      <c r="AD1051" s="180">
        <v>0.16669999999999999</v>
      </c>
      <c r="AE1051" s="180">
        <v>0</v>
      </c>
      <c r="AF1051" s="180">
        <v>0.16669999999999999</v>
      </c>
      <c r="AG1051" s="180">
        <v>0</v>
      </c>
      <c r="AH1051" s="180">
        <v>5694.44</v>
      </c>
      <c r="AI1051" s="180">
        <v>7061.11</v>
      </c>
      <c r="AJ1051" s="180">
        <v>0</v>
      </c>
      <c r="AK1051" s="180">
        <v>0</v>
      </c>
      <c r="AL1051" s="180">
        <v>0</v>
      </c>
      <c r="AM1051">
        <v>1</v>
      </c>
    </row>
    <row r="1052" spans="1:39" x14ac:dyDescent="0.25">
      <c r="A1052" s="180" t="s">
        <v>1834</v>
      </c>
      <c r="B1052" s="180">
        <v>1</v>
      </c>
      <c r="C1052" s="181">
        <v>46266</v>
      </c>
      <c r="D1052" s="180" t="s">
        <v>172</v>
      </c>
      <c r="E1052" s="180">
        <v>19</v>
      </c>
      <c r="F1052" s="180" t="s">
        <v>72</v>
      </c>
      <c r="G1052" s="180" t="s">
        <v>1748</v>
      </c>
      <c r="H1052" s="180">
        <v>7054</v>
      </c>
      <c r="I1052" s="180" t="s">
        <v>1749</v>
      </c>
      <c r="J1052" s="180">
        <v>1187</v>
      </c>
      <c r="K1052" s="180" t="s">
        <v>1696</v>
      </c>
      <c r="L1052" s="180" t="s">
        <v>1697</v>
      </c>
      <c r="M1052" s="180"/>
      <c r="N1052" s="180"/>
      <c r="O1052" s="180"/>
      <c r="P1052" s="180"/>
      <c r="Q1052" s="180"/>
      <c r="R1052" s="180"/>
      <c r="S1052" s="180"/>
      <c r="T1052" s="180"/>
      <c r="U1052" s="180"/>
      <c r="V1052" s="180"/>
      <c r="W1052" s="180"/>
      <c r="X1052" s="180"/>
      <c r="Y1052" s="180">
        <v>1374</v>
      </c>
      <c r="Z1052" s="180" t="s">
        <v>379</v>
      </c>
      <c r="AA1052" s="180" t="s">
        <v>380</v>
      </c>
      <c r="AB1052" s="180">
        <v>69258.141000000003</v>
      </c>
      <c r="AC1052" s="180">
        <v>83802.346000000005</v>
      </c>
      <c r="AD1052" s="180">
        <v>8.3299999999999999E-2</v>
      </c>
      <c r="AE1052" s="180">
        <v>0</v>
      </c>
      <c r="AF1052" s="180">
        <v>8.3299999999999999E-2</v>
      </c>
      <c r="AG1052" s="180">
        <v>0</v>
      </c>
      <c r="AH1052" s="180">
        <v>5771.51</v>
      </c>
      <c r="AI1052" s="180">
        <v>6983.53</v>
      </c>
      <c r="AJ1052" s="180">
        <v>0</v>
      </c>
      <c r="AK1052" s="180">
        <v>0</v>
      </c>
      <c r="AL1052" s="180">
        <v>0</v>
      </c>
      <c r="AM1052">
        <v>1</v>
      </c>
    </row>
    <row r="1053" spans="1:39" x14ac:dyDescent="0.25">
      <c r="A1053" s="180" t="s">
        <v>1834</v>
      </c>
      <c r="B1053" s="180">
        <v>1</v>
      </c>
      <c r="C1053" s="181">
        <v>46266</v>
      </c>
      <c r="D1053" s="180" t="s">
        <v>172</v>
      </c>
      <c r="E1053" s="180">
        <v>19</v>
      </c>
      <c r="F1053" s="180" t="s">
        <v>72</v>
      </c>
      <c r="G1053" s="180" t="s">
        <v>1766</v>
      </c>
      <c r="H1053" s="180">
        <v>7061</v>
      </c>
      <c r="I1053" s="180" t="s">
        <v>1767</v>
      </c>
      <c r="J1053" s="180">
        <v>1187</v>
      </c>
      <c r="K1053" s="180" t="s">
        <v>1696</v>
      </c>
      <c r="L1053" s="180" t="s">
        <v>1697</v>
      </c>
      <c r="M1053" s="180"/>
      <c r="N1053" s="180"/>
      <c r="O1053" s="180"/>
      <c r="P1053" s="180"/>
      <c r="Q1053" s="180"/>
      <c r="R1053" s="180"/>
      <c r="S1053" s="180"/>
      <c r="T1053" s="180"/>
      <c r="U1053" s="180"/>
      <c r="V1053" s="180"/>
      <c r="W1053" s="180"/>
      <c r="X1053" s="180"/>
      <c r="Y1053" s="180">
        <v>1374</v>
      </c>
      <c r="Z1053" s="180" t="s">
        <v>379</v>
      </c>
      <c r="AA1053" s="180" t="s">
        <v>380</v>
      </c>
      <c r="AB1053" s="180">
        <v>69258.141000000003</v>
      </c>
      <c r="AC1053" s="180">
        <v>83802.346000000005</v>
      </c>
      <c r="AD1053" s="180">
        <v>8.3299999999999999E-2</v>
      </c>
      <c r="AE1053" s="180">
        <v>0</v>
      </c>
      <c r="AF1053" s="180">
        <v>8.3299999999999999E-2</v>
      </c>
      <c r="AG1053" s="180">
        <v>0</v>
      </c>
      <c r="AH1053" s="180">
        <v>5771.51</v>
      </c>
      <c r="AI1053" s="180">
        <v>6983.53</v>
      </c>
      <c r="AJ1053" s="180">
        <v>0</v>
      </c>
      <c r="AK1053" s="180">
        <v>0</v>
      </c>
      <c r="AL1053" s="180">
        <v>0</v>
      </c>
      <c r="AM1053">
        <v>1</v>
      </c>
    </row>
    <row r="1054" spans="1:39" x14ac:dyDescent="0.25">
      <c r="A1054" s="180" t="s">
        <v>1834</v>
      </c>
      <c r="B1054" s="180">
        <v>1</v>
      </c>
      <c r="C1054" s="181">
        <v>46266</v>
      </c>
      <c r="D1054" s="180" t="s">
        <v>172</v>
      </c>
      <c r="E1054" s="180">
        <v>19</v>
      </c>
      <c r="F1054" s="180" t="s">
        <v>72</v>
      </c>
      <c r="G1054" s="180" t="s">
        <v>1694</v>
      </c>
      <c r="H1054" s="180">
        <v>7071</v>
      </c>
      <c r="I1054" s="180" t="s">
        <v>1695</v>
      </c>
      <c r="J1054" s="180">
        <v>1187</v>
      </c>
      <c r="K1054" s="180" t="s">
        <v>1696</v>
      </c>
      <c r="L1054" s="180" t="s">
        <v>1697</v>
      </c>
      <c r="M1054" s="180"/>
      <c r="N1054" s="180"/>
      <c r="O1054" s="180"/>
      <c r="P1054" s="180"/>
      <c r="Q1054" s="180"/>
      <c r="R1054" s="180"/>
      <c r="S1054" s="180"/>
      <c r="T1054" s="180"/>
      <c r="U1054" s="180"/>
      <c r="V1054" s="180"/>
      <c r="W1054" s="180"/>
      <c r="X1054" s="180"/>
      <c r="Y1054" s="180">
        <v>1374</v>
      </c>
      <c r="Z1054" s="180" t="s">
        <v>379</v>
      </c>
      <c r="AA1054" s="180" t="s">
        <v>380</v>
      </c>
      <c r="AB1054" s="180">
        <v>70412.442999999999</v>
      </c>
      <c r="AC1054" s="180">
        <v>85199.06</v>
      </c>
      <c r="AD1054" s="180">
        <v>0.16669999999999999</v>
      </c>
      <c r="AE1054" s="180">
        <v>0</v>
      </c>
      <c r="AF1054" s="180">
        <v>0.16669999999999999</v>
      </c>
      <c r="AG1054" s="180">
        <v>0</v>
      </c>
      <c r="AH1054" s="180">
        <v>11735.41</v>
      </c>
      <c r="AI1054" s="180">
        <v>14199.84</v>
      </c>
      <c r="AJ1054" s="180">
        <v>0</v>
      </c>
      <c r="AK1054" s="180">
        <v>0</v>
      </c>
      <c r="AL1054" s="180">
        <v>0</v>
      </c>
      <c r="AM1054">
        <v>1</v>
      </c>
    </row>
    <row r="1055" spans="1:39" x14ac:dyDescent="0.25">
      <c r="A1055" s="180" t="s">
        <v>1834</v>
      </c>
      <c r="B1055" s="180">
        <v>1</v>
      </c>
      <c r="C1055" s="181">
        <v>46266</v>
      </c>
      <c r="D1055" s="180" t="s">
        <v>172</v>
      </c>
      <c r="E1055" s="180">
        <v>19</v>
      </c>
      <c r="F1055" s="180" t="s">
        <v>72</v>
      </c>
      <c r="G1055" s="180" t="s">
        <v>1780</v>
      </c>
      <c r="H1055" s="180">
        <v>7261</v>
      </c>
      <c r="I1055" s="180" t="s">
        <v>1781</v>
      </c>
      <c r="J1055" s="180">
        <v>1187</v>
      </c>
      <c r="K1055" s="180" t="s">
        <v>1696</v>
      </c>
      <c r="L1055" s="180" t="s">
        <v>1697</v>
      </c>
      <c r="M1055" s="180"/>
      <c r="N1055" s="180"/>
      <c r="O1055" s="180"/>
      <c r="P1055" s="180"/>
      <c r="Q1055" s="180"/>
      <c r="R1055" s="180"/>
      <c r="S1055" s="180"/>
      <c r="T1055" s="180"/>
      <c r="U1055" s="180"/>
      <c r="V1055" s="180"/>
      <c r="W1055" s="180"/>
      <c r="X1055" s="180"/>
      <c r="Y1055" s="180">
        <v>1374</v>
      </c>
      <c r="Z1055" s="180" t="s">
        <v>379</v>
      </c>
      <c r="AA1055" s="180" t="s">
        <v>380</v>
      </c>
      <c r="AB1055" s="180">
        <v>69258.141000000003</v>
      </c>
      <c r="AC1055" s="180">
        <v>83802.346000000005</v>
      </c>
      <c r="AD1055" s="180">
        <v>8.3299999999999999E-2</v>
      </c>
      <c r="AE1055" s="180">
        <v>0</v>
      </c>
      <c r="AF1055" s="180">
        <v>8.3299999999999999E-2</v>
      </c>
      <c r="AG1055" s="180">
        <v>0</v>
      </c>
      <c r="AH1055" s="180">
        <v>5771.51</v>
      </c>
      <c r="AI1055" s="180">
        <v>6983.53</v>
      </c>
      <c r="AJ1055" s="180">
        <v>0</v>
      </c>
      <c r="AK1055" s="180">
        <v>0</v>
      </c>
      <c r="AL1055" s="180">
        <v>0</v>
      </c>
      <c r="AM1055">
        <v>1</v>
      </c>
    </row>
    <row r="1056" spans="1:39" x14ac:dyDescent="0.25">
      <c r="A1056" s="180" t="s">
        <v>1834</v>
      </c>
      <c r="B1056" s="180">
        <v>1</v>
      </c>
      <c r="C1056" s="181">
        <v>46266</v>
      </c>
      <c r="D1056" s="180" t="s">
        <v>172</v>
      </c>
      <c r="E1056" s="180">
        <v>19</v>
      </c>
      <c r="F1056" s="180" t="s">
        <v>72</v>
      </c>
      <c r="G1056" s="180" t="s">
        <v>1796</v>
      </c>
      <c r="H1056" s="180">
        <v>7262</v>
      </c>
      <c r="I1056" s="180" t="s">
        <v>1797</v>
      </c>
      <c r="J1056" s="180">
        <v>1218</v>
      </c>
      <c r="K1056" s="180" t="s">
        <v>1153</v>
      </c>
      <c r="L1056" s="180" t="s">
        <v>1154</v>
      </c>
      <c r="M1056" s="180"/>
      <c r="N1056" s="180"/>
      <c r="O1056" s="180"/>
      <c r="P1056" s="180"/>
      <c r="Q1056" s="180"/>
      <c r="R1056" s="180"/>
      <c r="S1056" s="180"/>
      <c r="T1056" s="180"/>
      <c r="U1056" s="180"/>
      <c r="V1056" s="180"/>
      <c r="W1056" s="180"/>
      <c r="X1056" s="180"/>
      <c r="Y1056" s="180">
        <v>1374</v>
      </c>
      <c r="Z1056" s="180" t="s">
        <v>379</v>
      </c>
      <c r="AA1056" s="180" t="s">
        <v>380</v>
      </c>
      <c r="AB1056" s="180">
        <v>96961.392000000007</v>
      </c>
      <c r="AC1056" s="180">
        <v>117323.29399999999</v>
      </c>
      <c r="AD1056" s="180">
        <v>0.125</v>
      </c>
      <c r="AE1056" s="180">
        <v>0</v>
      </c>
      <c r="AF1056" s="180">
        <v>0.125</v>
      </c>
      <c r="AG1056" s="180">
        <v>0</v>
      </c>
      <c r="AH1056" s="180">
        <v>12120.17</v>
      </c>
      <c r="AI1056" s="180">
        <v>14665.41</v>
      </c>
      <c r="AJ1056" s="180">
        <v>0</v>
      </c>
      <c r="AK1056" s="180">
        <v>0</v>
      </c>
      <c r="AL1056" s="180">
        <v>0</v>
      </c>
      <c r="AM1056">
        <v>1</v>
      </c>
    </row>
    <row r="1057" spans="1:39" x14ac:dyDescent="0.25">
      <c r="A1057" s="180" t="s">
        <v>1834</v>
      </c>
      <c r="B1057" s="180">
        <v>1</v>
      </c>
      <c r="C1057" s="181">
        <v>46266</v>
      </c>
      <c r="D1057" s="180" t="s">
        <v>172</v>
      </c>
      <c r="E1057" s="180">
        <v>19</v>
      </c>
      <c r="F1057" s="180" t="s">
        <v>72</v>
      </c>
      <c r="G1057" s="180" t="s">
        <v>1195</v>
      </c>
      <c r="H1057" s="180">
        <v>7423</v>
      </c>
      <c r="I1057" s="180" t="s">
        <v>1196</v>
      </c>
      <c r="J1057" s="180">
        <v>1469</v>
      </c>
      <c r="K1057" s="180" t="s">
        <v>1197</v>
      </c>
      <c r="L1057" s="180" t="s">
        <v>1198</v>
      </c>
      <c r="M1057" s="180"/>
      <c r="N1057" s="180"/>
      <c r="O1057" s="180"/>
      <c r="P1057" s="180">
        <v>1103</v>
      </c>
      <c r="Q1057" s="180" t="s">
        <v>1199</v>
      </c>
      <c r="R1057" s="180" t="s">
        <v>1200</v>
      </c>
      <c r="S1057" s="180"/>
      <c r="T1057" s="180"/>
      <c r="U1057" s="180"/>
      <c r="V1057" s="180"/>
      <c r="W1057" s="180"/>
      <c r="X1057" s="180"/>
      <c r="Y1057" s="180">
        <v>1374</v>
      </c>
      <c r="Z1057" s="180" t="s">
        <v>379</v>
      </c>
      <c r="AA1057" s="180" t="s">
        <v>380</v>
      </c>
      <c r="AB1057" s="180">
        <v>31557.338</v>
      </c>
      <c r="AC1057" s="180">
        <v>38494.826000000001</v>
      </c>
      <c r="AD1057" s="180">
        <v>0.25</v>
      </c>
      <c r="AE1057" s="180">
        <v>0</v>
      </c>
      <c r="AF1057" s="180">
        <v>0.25</v>
      </c>
      <c r="AG1057" s="180">
        <v>0</v>
      </c>
      <c r="AH1057" s="180">
        <v>7889.33</v>
      </c>
      <c r="AI1057" s="180">
        <v>9623.7099999999991</v>
      </c>
      <c r="AJ1057" s="180">
        <v>0</v>
      </c>
      <c r="AK1057" s="180">
        <v>0</v>
      </c>
      <c r="AL1057" s="180">
        <v>0</v>
      </c>
      <c r="AM1057">
        <v>1</v>
      </c>
    </row>
    <row r="1058" spans="1:39" x14ac:dyDescent="0.25">
      <c r="A1058" s="180" t="s">
        <v>1834</v>
      </c>
      <c r="B1058" s="180">
        <v>1</v>
      </c>
      <c r="C1058" s="181">
        <v>46266</v>
      </c>
      <c r="D1058" s="180" t="s">
        <v>172</v>
      </c>
      <c r="E1058" s="180">
        <v>19</v>
      </c>
      <c r="F1058" s="180" t="s">
        <v>72</v>
      </c>
      <c r="G1058" s="180" t="s">
        <v>1772</v>
      </c>
      <c r="H1058" s="180">
        <v>7568</v>
      </c>
      <c r="I1058" s="180" t="s">
        <v>1773</v>
      </c>
      <c r="J1058" s="180">
        <v>1187</v>
      </c>
      <c r="K1058" s="180" t="s">
        <v>1696</v>
      </c>
      <c r="L1058" s="180" t="s">
        <v>1697</v>
      </c>
      <c r="M1058" s="180"/>
      <c r="N1058" s="180"/>
      <c r="O1058" s="180"/>
      <c r="P1058" s="180"/>
      <c r="Q1058" s="180"/>
      <c r="R1058" s="180"/>
      <c r="S1058" s="180"/>
      <c r="T1058" s="180"/>
      <c r="U1058" s="180"/>
      <c r="V1058" s="180"/>
      <c r="W1058" s="180"/>
      <c r="X1058" s="180"/>
      <c r="Y1058" s="180">
        <v>1374</v>
      </c>
      <c r="Z1058" s="180" t="s">
        <v>379</v>
      </c>
      <c r="AA1058" s="180" t="s">
        <v>380</v>
      </c>
      <c r="AB1058" s="180">
        <v>69258.141000000003</v>
      </c>
      <c r="AC1058" s="180">
        <v>83802.346000000005</v>
      </c>
      <c r="AD1058" s="180">
        <v>8.3299999999999999E-2</v>
      </c>
      <c r="AE1058" s="180">
        <v>0</v>
      </c>
      <c r="AF1058" s="180">
        <v>8.3299999999999999E-2</v>
      </c>
      <c r="AG1058" s="180">
        <v>0</v>
      </c>
      <c r="AH1058" s="180">
        <v>5771.51</v>
      </c>
      <c r="AI1058" s="180">
        <v>6983.53</v>
      </c>
      <c r="AJ1058" s="180">
        <v>0</v>
      </c>
      <c r="AK1058" s="180">
        <v>0</v>
      </c>
      <c r="AL1058" s="180">
        <v>0</v>
      </c>
      <c r="AM1058">
        <v>1</v>
      </c>
    </row>
    <row r="1059" spans="1:39" x14ac:dyDescent="0.25">
      <c r="A1059" s="180" t="s">
        <v>1834</v>
      </c>
      <c r="B1059" s="180">
        <v>1</v>
      </c>
      <c r="C1059" s="181">
        <v>46266</v>
      </c>
      <c r="D1059" s="180" t="s">
        <v>172</v>
      </c>
      <c r="E1059" s="180">
        <v>19</v>
      </c>
      <c r="F1059" s="180" t="s">
        <v>72</v>
      </c>
      <c r="G1059" s="180" t="s">
        <v>1774</v>
      </c>
      <c r="H1059" s="180">
        <v>7789</v>
      </c>
      <c r="I1059" s="180" t="s">
        <v>1775</v>
      </c>
      <c r="J1059" s="180">
        <v>1187</v>
      </c>
      <c r="K1059" s="180" t="s">
        <v>1696</v>
      </c>
      <c r="L1059" s="180" t="s">
        <v>1697</v>
      </c>
      <c r="M1059" s="180"/>
      <c r="N1059" s="180"/>
      <c r="O1059" s="180"/>
      <c r="P1059" s="180"/>
      <c r="Q1059" s="180"/>
      <c r="R1059" s="180"/>
      <c r="S1059" s="180"/>
      <c r="T1059" s="180"/>
      <c r="U1059" s="180"/>
      <c r="V1059" s="180"/>
      <c r="W1059" s="180"/>
      <c r="X1059" s="180"/>
      <c r="Y1059" s="180">
        <v>1374</v>
      </c>
      <c r="Z1059" s="180" t="s">
        <v>379</v>
      </c>
      <c r="AA1059" s="180" t="s">
        <v>380</v>
      </c>
      <c r="AB1059" s="180">
        <v>69258.141000000003</v>
      </c>
      <c r="AC1059" s="180">
        <v>83802.346000000005</v>
      </c>
      <c r="AD1059" s="180">
        <v>8.3299999999999999E-2</v>
      </c>
      <c r="AE1059" s="180">
        <v>0</v>
      </c>
      <c r="AF1059" s="180">
        <v>8.3299999999999999E-2</v>
      </c>
      <c r="AG1059" s="180">
        <v>0</v>
      </c>
      <c r="AH1059" s="180">
        <v>5771.51</v>
      </c>
      <c r="AI1059" s="180">
        <v>6983.53</v>
      </c>
      <c r="AJ1059" s="180">
        <v>0</v>
      </c>
      <c r="AK1059" s="180">
        <v>0</v>
      </c>
      <c r="AL1059" s="180">
        <v>0</v>
      </c>
      <c r="AM1059">
        <v>1</v>
      </c>
    </row>
    <row r="1060" spans="1:39" x14ac:dyDescent="0.25">
      <c r="A1060" s="180" t="s">
        <v>1834</v>
      </c>
      <c r="B1060" s="180">
        <v>1</v>
      </c>
      <c r="C1060" s="181">
        <v>46266</v>
      </c>
      <c r="D1060" s="180" t="s">
        <v>172</v>
      </c>
      <c r="E1060" s="180">
        <v>19</v>
      </c>
      <c r="F1060" s="180" t="s">
        <v>72</v>
      </c>
      <c r="G1060" s="180" t="s">
        <v>835</v>
      </c>
      <c r="H1060" s="180">
        <v>8130</v>
      </c>
      <c r="I1060" s="180" t="s">
        <v>836</v>
      </c>
      <c r="J1060" s="180">
        <v>1006</v>
      </c>
      <c r="K1060" s="180" t="s">
        <v>393</v>
      </c>
      <c r="L1060" s="180" t="s">
        <v>394</v>
      </c>
      <c r="M1060" s="180"/>
      <c r="N1060" s="180"/>
      <c r="O1060" s="180"/>
      <c r="P1060" s="180">
        <v>1005</v>
      </c>
      <c r="Q1060" s="180" t="s">
        <v>625</v>
      </c>
      <c r="R1060" s="180" t="s">
        <v>626</v>
      </c>
      <c r="S1060" s="180"/>
      <c r="T1060" s="180"/>
      <c r="U1060" s="180"/>
      <c r="V1060" s="180"/>
      <c r="W1060" s="180"/>
      <c r="X1060" s="180"/>
      <c r="Y1060" s="180">
        <v>1369</v>
      </c>
      <c r="Z1060" s="180" t="s">
        <v>397</v>
      </c>
      <c r="AA1060" s="180" t="s">
        <v>398</v>
      </c>
      <c r="AB1060" s="180">
        <v>13208.811</v>
      </c>
      <c r="AC1060" s="180">
        <v>16378.928</v>
      </c>
      <c r="AD1060" s="180">
        <v>0.5</v>
      </c>
      <c r="AE1060" s="180">
        <v>0</v>
      </c>
      <c r="AF1060" s="180">
        <v>0.5</v>
      </c>
      <c r="AG1060" s="180">
        <v>0</v>
      </c>
      <c r="AH1060" s="180">
        <v>6604.41</v>
      </c>
      <c r="AI1060" s="180">
        <v>8189.46</v>
      </c>
      <c r="AJ1060" s="180">
        <v>1</v>
      </c>
      <c r="AK1060" s="180">
        <v>0.5</v>
      </c>
      <c r="AL1060" s="180">
        <v>0</v>
      </c>
      <c r="AM1060">
        <v>1</v>
      </c>
    </row>
    <row r="1061" spans="1:39" x14ac:dyDescent="0.25">
      <c r="A1061" s="180" t="s">
        <v>1834</v>
      </c>
      <c r="B1061" s="180">
        <v>1</v>
      </c>
      <c r="C1061" s="181">
        <v>46266</v>
      </c>
      <c r="D1061" s="180" t="s">
        <v>172</v>
      </c>
      <c r="E1061" s="180">
        <v>19</v>
      </c>
      <c r="F1061" s="180" t="s">
        <v>72</v>
      </c>
      <c r="G1061" s="180" t="s">
        <v>839</v>
      </c>
      <c r="H1061" s="180">
        <v>8134</v>
      </c>
      <c r="I1061" s="180" t="s">
        <v>840</v>
      </c>
      <c r="J1061" s="180">
        <v>1014</v>
      </c>
      <c r="K1061" s="180" t="s">
        <v>837</v>
      </c>
      <c r="L1061" s="180" t="s">
        <v>838</v>
      </c>
      <c r="M1061" s="180"/>
      <c r="N1061" s="180"/>
      <c r="O1061" s="180"/>
      <c r="P1061" s="180">
        <v>1005</v>
      </c>
      <c r="Q1061" s="180" t="s">
        <v>625</v>
      </c>
      <c r="R1061" s="180" t="s">
        <v>626</v>
      </c>
      <c r="S1061" s="180"/>
      <c r="T1061" s="180"/>
      <c r="U1061" s="180"/>
      <c r="V1061" s="180"/>
      <c r="W1061" s="180"/>
      <c r="X1061" s="180"/>
      <c r="Y1061" s="180">
        <v>1369</v>
      </c>
      <c r="Z1061" s="180" t="s">
        <v>397</v>
      </c>
      <c r="AA1061" s="180" t="s">
        <v>398</v>
      </c>
      <c r="AB1061" s="180">
        <v>13208.811</v>
      </c>
      <c r="AC1061" s="180">
        <v>16378.928</v>
      </c>
      <c r="AD1061" s="180">
        <v>0.5</v>
      </c>
      <c r="AE1061" s="180">
        <v>0</v>
      </c>
      <c r="AF1061" s="180">
        <v>0.5</v>
      </c>
      <c r="AG1061" s="180">
        <v>0</v>
      </c>
      <c r="AH1061" s="180">
        <v>6604.41</v>
      </c>
      <c r="AI1061" s="180">
        <v>8189.46</v>
      </c>
      <c r="AJ1061" s="180">
        <v>0</v>
      </c>
      <c r="AK1061" s="180">
        <v>0</v>
      </c>
      <c r="AL1061" s="180">
        <v>0</v>
      </c>
      <c r="AM1061">
        <v>1</v>
      </c>
    </row>
    <row r="1062" spans="1:39" x14ac:dyDescent="0.25">
      <c r="A1062" s="180" t="s">
        <v>1834</v>
      </c>
      <c r="B1062" s="180">
        <v>1</v>
      </c>
      <c r="C1062" s="181">
        <v>46266</v>
      </c>
      <c r="D1062" s="180" t="s">
        <v>172</v>
      </c>
      <c r="E1062" s="180">
        <v>19</v>
      </c>
      <c r="F1062" s="180" t="s">
        <v>72</v>
      </c>
      <c r="G1062" s="180" t="s">
        <v>1335</v>
      </c>
      <c r="H1062" s="180">
        <v>8295</v>
      </c>
      <c r="I1062" s="180" t="s">
        <v>1336</v>
      </c>
      <c r="J1062" s="180">
        <v>1164</v>
      </c>
      <c r="K1062" s="180" t="s">
        <v>847</v>
      </c>
      <c r="L1062" s="180" t="s">
        <v>848</v>
      </c>
      <c r="M1062" s="180"/>
      <c r="N1062" s="180"/>
      <c r="O1062" s="180"/>
      <c r="P1062" s="180"/>
      <c r="Q1062" s="180"/>
      <c r="R1062" s="180"/>
      <c r="S1062" s="180"/>
      <c r="T1062" s="180"/>
      <c r="U1062" s="180"/>
      <c r="V1062" s="180"/>
      <c r="W1062" s="180"/>
      <c r="X1062" s="180"/>
      <c r="Y1062" s="180">
        <v>1373</v>
      </c>
      <c r="Z1062" s="180" t="s">
        <v>429</v>
      </c>
      <c r="AA1062" s="180" t="s">
        <v>430</v>
      </c>
      <c r="AB1062" s="180">
        <v>18222.591</v>
      </c>
      <c r="AC1062" s="180">
        <v>22049.334999999999</v>
      </c>
      <c r="AD1062" s="180">
        <v>1</v>
      </c>
      <c r="AE1062" s="180">
        <v>0</v>
      </c>
      <c r="AF1062" s="180">
        <v>1</v>
      </c>
      <c r="AG1062" s="180">
        <v>0</v>
      </c>
      <c r="AH1062" s="180">
        <v>18222.59</v>
      </c>
      <c r="AI1062" s="180">
        <v>22049.34</v>
      </c>
      <c r="AJ1062" s="180">
        <v>0</v>
      </c>
      <c r="AK1062" s="180">
        <v>0</v>
      </c>
      <c r="AL1062" s="180">
        <v>0</v>
      </c>
      <c r="AM1062">
        <v>1</v>
      </c>
    </row>
    <row r="1063" spans="1:39" x14ac:dyDescent="0.25">
      <c r="A1063" s="180" t="s">
        <v>1834</v>
      </c>
      <c r="B1063" s="180">
        <v>1</v>
      </c>
      <c r="C1063" s="181">
        <v>46266</v>
      </c>
      <c r="D1063" s="180" t="s">
        <v>172</v>
      </c>
      <c r="E1063" s="180">
        <v>19</v>
      </c>
      <c r="F1063" s="180" t="s">
        <v>72</v>
      </c>
      <c r="G1063" s="180" t="s">
        <v>1798</v>
      </c>
      <c r="H1063" s="180">
        <v>8322</v>
      </c>
      <c r="I1063" s="180" t="s">
        <v>1799</v>
      </c>
      <c r="J1063" s="180">
        <v>1218</v>
      </c>
      <c r="K1063" s="180" t="s">
        <v>1153</v>
      </c>
      <c r="L1063" s="180" t="s">
        <v>1154</v>
      </c>
      <c r="M1063" s="180"/>
      <c r="N1063" s="180"/>
      <c r="O1063" s="180"/>
      <c r="P1063" s="180"/>
      <c r="Q1063" s="180"/>
      <c r="R1063" s="180"/>
      <c r="S1063" s="180"/>
      <c r="T1063" s="180"/>
      <c r="U1063" s="180"/>
      <c r="V1063" s="180"/>
      <c r="W1063" s="180"/>
      <c r="X1063" s="180"/>
      <c r="Y1063" s="180">
        <v>1374</v>
      </c>
      <c r="Z1063" s="180" t="s">
        <v>379</v>
      </c>
      <c r="AA1063" s="180" t="s">
        <v>380</v>
      </c>
      <c r="AB1063" s="180">
        <v>96961.392000000007</v>
      </c>
      <c r="AC1063" s="180">
        <v>117323.29399999999</v>
      </c>
      <c r="AD1063" s="180">
        <v>0.125</v>
      </c>
      <c r="AE1063" s="180">
        <v>0</v>
      </c>
      <c r="AF1063" s="180">
        <v>0.125</v>
      </c>
      <c r="AG1063" s="180">
        <v>0</v>
      </c>
      <c r="AH1063" s="180">
        <v>12120.17</v>
      </c>
      <c r="AI1063" s="180">
        <v>14665.41</v>
      </c>
      <c r="AJ1063" s="180">
        <v>0</v>
      </c>
      <c r="AK1063" s="180">
        <v>0</v>
      </c>
      <c r="AL1063" s="180">
        <v>0</v>
      </c>
      <c r="AM1063">
        <v>1</v>
      </c>
    </row>
    <row r="1064" spans="1:39" x14ac:dyDescent="0.25">
      <c r="A1064" s="180" t="s">
        <v>1834</v>
      </c>
      <c r="B1064" s="180">
        <v>1</v>
      </c>
      <c r="C1064" s="181">
        <v>46266</v>
      </c>
      <c r="D1064" s="180" t="s">
        <v>172</v>
      </c>
      <c r="E1064" s="180">
        <v>19</v>
      </c>
      <c r="F1064" s="180" t="s">
        <v>72</v>
      </c>
      <c r="G1064" s="180" t="s">
        <v>849</v>
      </c>
      <c r="H1064" s="180">
        <v>8327</v>
      </c>
      <c r="I1064" s="180" t="s">
        <v>850</v>
      </c>
      <c r="J1064" s="180">
        <v>1204</v>
      </c>
      <c r="K1064" s="180" t="s">
        <v>535</v>
      </c>
      <c r="L1064" s="180" t="s">
        <v>536</v>
      </c>
      <c r="M1064" s="180"/>
      <c r="N1064" s="180"/>
      <c r="O1064" s="180"/>
      <c r="P1064" s="180">
        <v>1201</v>
      </c>
      <c r="Q1064" s="180" t="s">
        <v>851</v>
      </c>
      <c r="R1064" s="180" t="s">
        <v>852</v>
      </c>
      <c r="S1064" s="180"/>
      <c r="T1064" s="180"/>
      <c r="U1064" s="180"/>
      <c r="V1064" s="180"/>
      <c r="W1064" s="180"/>
      <c r="X1064" s="180"/>
      <c r="Y1064" s="180">
        <v>1372</v>
      </c>
      <c r="Z1064" s="180" t="s">
        <v>389</v>
      </c>
      <c r="AA1064" s="180" t="s">
        <v>390</v>
      </c>
      <c r="AB1064" s="180">
        <v>168577.47899999999</v>
      </c>
      <c r="AC1064" s="180">
        <v>203978.74100000001</v>
      </c>
      <c r="AD1064" s="180">
        <v>0.125</v>
      </c>
      <c r="AE1064" s="180">
        <v>0</v>
      </c>
      <c r="AF1064" s="180">
        <v>0.125</v>
      </c>
      <c r="AG1064" s="180">
        <v>0</v>
      </c>
      <c r="AH1064" s="180">
        <v>21072.18</v>
      </c>
      <c r="AI1064" s="180">
        <v>25497.34</v>
      </c>
      <c r="AJ1064" s="180">
        <v>1</v>
      </c>
      <c r="AK1064" s="180">
        <v>0.13</v>
      </c>
      <c r="AL1064" s="180">
        <v>0</v>
      </c>
      <c r="AM1064">
        <v>1</v>
      </c>
    </row>
    <row r="1065" spans="1:39" x14ac:dyDescent="0.25">
      <c r="A1065" s="180" t="s">
        <v>1834</v>
      </c>
      <c r="B1065" s="180">
        <v>1</v>
      </c>
      <c r="C1065" s="181">
        <v>46266</v>
      </c>
      <c r="D1065" s="180" t="s">
        <v>172</v>
      </c>
      <c r="E1065" s="180">
        <v>19</v>
      </c>
      <c r="F1065" s="180" t="s">
        <v>72</v>
      </c>
      <c r="G1065" s="180" t="s">
        <v>853</v>
      </c>
      <c r="H1065" s="180">
        <v>8328</v>
      </c>
      <c r="I1065" s="180" t="s">
        <v>854</v>
      </c>
      <c r="J1065" s="180">
        <v>1204</v>
      </c>
      <c r="K1065" s="180" t="s">
        <v>535</v>
      </c>
      <c r="L1065" s="180" t="s">
        <v>536</v>
      </c>
      <c r="M1065" s="180"/>
      <c r="N1065" s="180"/>
      <c r="O1065" s="180"/>
      <c r="P1065" s="180">
        <v>1201</v>
      </c>
      <c r="Q1065" s="180" t="s">
        <v>851</v>
      </c>
      <c r="R1065" s="180" t="s">
        <v>852</v>
      </c>
      <c r="S1065" s="180"/>
      <c r="T1065" s="180"/>
      <c r="U1065" s="180"/>
      <c r="V1065" s="180"/>
      <c r="W1065" s="180"/>
      <c r="X1065" s="180"/>
      <c r="Y1065" s="180">
        <v>1372</v>
      </c>
      <c r="Z1065" s="180" t="s">
        <v>389</v>
      </c>
      <c r="AA1065" s="180" t="s">
        <v>390</v>
      </c>
      <c r="AB1065" s="180">
        <v>168577.47899999999</v>
      </c>
      <c r="AC1065" s="180">
        <v>203978.74100000001</v>
      </c>
      <c r="AD1065" s="180">
        <v>0.125</v>
      </c>
      <c r="AE1065" s="180">
        <v>0</v>
      </c>
      <c r="AF1065" s="180">
        <v>0.125</v>
      </c>
      <c r="AG1065" s="180">
        <v>0</v>
      </c>
      <c r="AH1065" s="180">
        <v>21072.18</v>
      </c>
      <c r="AI1065" s="180">
        <v>25497.34</v>
      </c>
      <c r="AJ1065" s="180">
        <v>0</v>
      </c>
      <c r="AK1065" s="180">
        <v>0</v>
      </c>
      <c r="AL1065" s="180">
        <v>0</v>
      </c>
      <c r="AM1065">
        <v>1</v>
      </c>
    </row>
    <row r="1066" spans="1:39" x14ac:dyDescent="0.25">
      <c r="A1066" s="180" t="s">
        <v>1834</v>
      </c>
      <c r="B1066" s="180">
        <v>1</v>
      </c>
      <c r="C1066" s="181">
        <v>46266</v>
      </c>
      <c r="D1066" s="180" t="s">
        <v>172</v>
      </c>
      <c r="E1066" s="180">
        <v>19</v>
      </c>
      <c r="F1066" s="180" t="s">
        <v>72</v>
      </c>
      <c r="G1066" s="180" t="s">
        <v>863</v>
      </c>
      <c r="H1066" s="180">
        <v>8388</v>
      </c>
      <c r="I1066" s="180" t="s">
        <v>864</v>
      </c>
      <c r="J1066" s="180">
        <v>1272</v>
      </c>
      <c r="K1066" s="180" t="s">
        <v>865</v>
      </c>
      <c r="L1066" s="180" t="s">
        <v>866</v>
      </c>
      <c r="M1066" s="180"/>
      <c r="N1066" s="180"/>
      <c r="O1066" s="180"/>
      <c r="P1066" s="180">
        <v>1088</v>
      </c>
      <c r="Q1066" s="180" t="s">
        <v>861</v>
      </c>
      <c r="R1066" s="180" t="s">
        <v>862</v>
      </c>
      <c r="S1066" s="180"/>
      <c r="T1066" s="180"/>
      <c r="U1066" s="180"/>
      <c r="V1066" s="180"/>
      <c r="W1066" s="180"/>
      <c r="X1066" s="180"/>
      <c r="Y1066" s="180">
        <v>1373</v>
      </c>
      <c r="Z1066" s="180" t="s">
        <v>429</v>
      </c>
      <c r="AA1066" s="180" t="s">
        <v>430</v>
      </c>
      <c r="AB1066" s="180">
        <v>53028.999000000003</v>
      </c>
      <c r="AC1066" s="180">
        <v>64165.091</v>
      </c>
      <c r="AD1066" s="180">
        <v>0.27779999999999999</v>
      </c>
      <c r="AE1066" s="180">
        <v>0</v>
      </c>
      <c r="AF1066" s="180">
        <v>0.27779999999999999</v>
      </c>
      <c r="AG1066" s="180">
        <v>0</v>
      </c>
      <c r="AH1066" s="180">
        <v>14730.28</v>
      </c>
      <c r="AI1066" s="180">
        <v>17823.64</v>
      </c>
      <c r="AJ1066" s="180">
        <v>0</v>
      </c>
      <c r="AK1066" s="180">
        <v>0</v>
      </c>
      <c r="AL1066" s="180">
        <v>0</v>
      </c>
      <c r="AM1066">
        <v>1</v>
      </c>
    </row>
    <row r="1067" spans="1:39" x14ac:dyDescent="0.25">
      <c r="A1067" s="180" t="s">
        <v>1834</v>
      </c>
      <c r="B1067" s="180">
        <v>1</v>
      </c>
      <c r="C1067" s="181">
        <v>46266</v>
      </c>
      <c r="D1067" s="180" t="s">
        <v>172</v>
      </c>
      <c r="E1067" s="180">
        <v>19</v>
      </c>
      <c r="F1067" s="180" t="s">
        <v>72</v>
      </c>
      <c r="G1067" s="180" t="s">
        <v>877</v>
      </c>
      <c r="H1067" s="180">
        <v>8491</v>
      </c>
      <c r="I1067" s="180" t="s">
        <v>878</v>
      </c>
      <c r="J1067" s="180">
        <v>1430</v>
      </c>
      <c r="K1067" s="180" t="s">
        <v>463</v>
      </c>
      <c r="L1067" s="180" t="s">
        <v>464</v>
      </c>
      <c r="M1067" s="180"/>
      <c r="N1067" s="180"/>
      <c r="O1067" s="180"/>
      <c r="P1067" s="180"/>
      <c r="Q1067" s="180"/>
      <c r="R1067" s="180"/>
      <c r="S1067" s="180"/>
      <c r="T1067" s="180"/>
      <c r="U1067" s="180"/>
      <c r="V1067" s="180"/>
      <c r="W1067" s="180"/>
      <c r="X1067" s="180"/>
      <c r="Y1067" s="180">
        <v>1374</v>
      </c>
      <c r="Z1067" s="180" t="s">
        <v>379</v>
      </c>
      <c r="AA1067" s="180" t="s">
        <v>380</v>
      </c>
      <c r="AB1067" s="180">
        <v>79232.539999999994</v>
      </c>
      <c r="AC1067" s="180">
        <v>95871.369000000006</v>
      </c>
      <c r="AD1067" s="180">
        <v>0.25</v>
      </c>
      <c r="AE1067" s="180">
        <v>0</v>
      </c>
      <c r="AF1067" s="180">
        <v>0.25</v>
      </c>
      <c r="AG1067" s="180">
        <v>0</v>
      </c>
      <c r="AH1067" s="180">
        <v>19808.14</v>
      </c>
      <c r="AI1067" s="180">
        <v>23967.84</v>
      </c>
      <c r="AJ1067" s="180">
        <v>1</v>
      </c>
      <c r="AK1067" s="180">
        <v>0.25</v>
      </c>
      <c r="AL1067" s="180">
        <v>0</v>
      </c>
      <c r="AM1067">
        <v>1</v>
      </c>
    </row>
    <row r="1068" spans="1:39" x14ac:dyDescent="0.25">
      <c r="A1068" s="180" t="s">
        <v>1834</v>
      </c>
      <c r="B1068" s="180">
        <v>1</v>
      </c>
      <c r="C1068" s="181">
        <v>46266</v>
      </c>
      <c r="D1068" s="180" t="s">
        <v>172</v>
      </c>
      <c r="E1068" s="180">
        <v>19</v>
      </c>
      <c r="F1068" s="180" t="s">
        <v>72</v>
      </c>
      <c r="G1068" s="180" t="s">
        <v>1657</v>
      </c>
      <c r="H1068" s="180">
        <v>8492</v>
      </c>
      <c r="I1068" s="180" t="s">
        <v>1658</v>
      </c>
      <c r="J1068" s="180">
        <v>1162</v>
      </c>
      <c r="K1068" s="180" t="s">
        <v>1211</v>
      </c>
      <c r="L1068" s="180" t="s">
        <v>1212</v>
      </c>
      <c r="M1068" s="180"/>
      <c r="N1068" s="180"/>
      <c r="O1068" s="180"/>
      <c r="P1068" s="180">
        <v>1073</v>
      </c>
      <c r="Q1068" s="180" t="s">
        <v>1159</v>
      </c>
      <c r="R1068" s="180" t="s">
        <v>1160</v>
      </c>
      <c r="S1068" s="180"/>
      <c r="T1068" s="180"/>
      <c r="U1068" s="180"/>
      <c r="V1068" s="180"/>
      <c r="W1068" s="180"/>
      <c r="X1068" s="180"/>
      <c r="Y1068" s="180">
        <v>1370</v>
      </c>
      <c r="Z1068" s="180" t="s">
        <v>443</v>
      </c>
      <c r="AA1068" s="180" t="s">
        <v>444</v>
      </c>
      <c r="AB1068" s="180">
        <v>12810.056</v>
      </c>
      <c r="AC1068" s="180">
        <v>15500.168</v>
      </c>
      <c r="AD1068" s="180">
        <v>2</v>
      </c>
      <c r="AE1068" s="180">
        <v>0</v>
      </c>
      <c r="AF1068" s="180">
        <v>2</v>
      </c>
      <c r="AG1068" s="180">
        <v>0</v>
      </c>
      <c r="AH1068" s="180">
        <v>25620.11</v>
      </c>
      <c r="AI1068" s="180">
        <v>31000.34</v>
      </c>
      <c r="AJ1068" s="180">
        <v>0</v>
      </c>
      <c r="AK1068" s="180">
        <v>0</v>
      </c>
      <c r="AL1068" s="180">
        <v>0</v>
      </c>
      <c r="AM1068">
        <v>1</v>
      </c>
    </row>
    <row r="1069" spans="1:39" x14ac:dyDescent="0.25">
      <c r="A1069" s="180" t="s">
        <v>1834</v>
      </c>
      <c r="B1069" s="180">
        <v>1</v>
      </c>
      <c r="C1069" s="181">
        <v>46266</v>
      </c>
      <c r="D1069" s="180" t="s">
        <v>172</v>
      </c>
      <c r="E1069" s="180">
        <v>19</v>
      </c>
      <c r="F1069" s="180" t="s">
        <v>72</v>
      </c>
      <c r="G1069" s="180" t="s">
        <v>1506</v>
      </c>
      <c r="H1069" s="180">
        <v>8639</v>
      </c>
      <c r="I1069" s="180" t="s">
        <v>1507</v>
      </c>
      <c r="J1069" s="180">
        <v>1076</v>
      </c>
      <c r="K1069" s="180" t="s">
        <v>669</v>
      </c>
      <c r="L1069" s="180" t="s">
        <v>670</v>
      </c>
      <c r="M1069" s="180"/>
      <c r="N1069" s="180"/>
      <c r="O1069" s="180"/>
      <c r="P1069" s="180"/>
      <c r="Q1069" s="180"/>
      <c r="R1069" s="180"/>
      <c r="S1069" s="180"/>
      <c r="T1069" s="180"/>
      <c r="U1069" s="180"/>
      <c r="V1069" s="180"/>
      <c r="W1069" s="180"/>
      <c r="X1069" s="180"/>
      <c r="Y1069" s="180">
        <v>1369</v>
      </c>
      <c r="Z1069" s="180" t="s">
        <v>397</v>
      </c>
      <c r="AA1069" s="180" t="s">
        <v>398</v>
      </c>
      <c r="AB1069" s="180">
        <v>14387.57</v>
      </c>
      <c r="AC1069" s="180">
        <v>17408.958999999999</v>
      </c>
      <c r="AD1069" s="180">
        <v>1</v>
      </c>
      <c r="AE1069" s="180">
        <v>0</v>
      </c>
      <c r="AF1069" s="180">
        <v>1</v>
      </c>
      <c r="AG1069" s="180">
        <v>0</v>
      </c>
      <c r="AH1069" s="180">
        <v>14387.57</v>
      </c>
      <c r="AI1069" s="180">
        <v>17408.96</v>
      </c>
      <c r="AJ1069" s="180">
        <v>0</v>
      </c>
      <c r="AK1069" s="180">
        <v>0</v>
      </c>
      <c r="AL1069" s="180">
        <v>0</v>
      </c>
      <c r="AM1069">
        <v>1</v>
      </c>
    </row>
    <row r="1070" spans="1:39" x14ac:dyDescent="0.25">
      <c r="A1070" s="180" t="s">
        <v>1834</v>
      </c>
      <c r="B1070" s="180">
        <v>1</v>
      </c>
      <c r="C1070" s="181">
        <v>46266</v>
      </c>
      <c r="D1070" s="180" t="s">
        <v>172</v>
      </c>
      <c r="E1070" s="180">
        <v>19</v>
      </c>
      <c r="F1070" s="180" t="s">
        <v>72</v>
      </c>
      <c r="G1070" s="180" t="s">
        <v>1347</v>
      </c>
      <c r="H1070" s="180">
        <v>8751</v>
      </c>
      <c r="I1070" s="180" t="s">
        <v>1348</v>
      </c>
      <c r="J1070" s="180">
        <v>1469</v>
      </c>
      <c r="K1070" s="180" t="s">
        <v>1197</v>
      </c>
      <c r="L1070" s="180" t="s">
        <v>1198</v>
      </c>
      <c r="M1070" s="180"/>
      <c r="N1070" s="180"/>
      <c r="O1070" s="180"/>
      <c r="P1070" s="180">
        <v>1103</v>
      </c>
      <c r="Q1070" s="180" t="s">
        <v>1199</v>
      </c>
      <c r="R1070" s="180" t="s">
        <v>1200</v>
      </c>
      <c r="S1070" s="180"/>
      <c r="T1070" s="180"/>
      <c r="U1070" s="180"/>
      <c r="V1070" s="180"/>
      <c r="W1070" s="180"/>
      <c r="X1070" s="180"/>
      <c r="Y1070" s="180">
        <v>1374</v>
      </c>
      <c r="Z1070" s="180" t="s">
        <v>379</v>
      </c>
      <c r="AA1070" s="180" t="s">
        <v>380</v>
      </c>
      <c r="AB1070" s="180">
        <v>31044.21</v>
      </c>
      <c r="AC1070" s="180">
        <v>38494.828000000001</v>
      </c>
      <c r="AD1070" s="180">
        <v>8.3299999999999999E-2</v>
      </c>
      <c r="AE1070" s="180">
        <v>0</v>
      </c>
      <c r="AF1070" s="180">
        <v>8.3299999999999999E-2</v>
      </c>
      <c r="AG1070" s="180">
        <v>0</v>
      </c>
      <c r="AH1070" s="180">
        <v>2587.02</v>
      </c>
      <c r="AI1070" s="180">
        <v>3207.9</v>
      </c>
      <c r="AJ1070" s="180">
        <v>0</v>
      </c>
      <c r="AK1070" s="180">
        <v>0</v>
      </c>
      <c r="AL1070" s="180">
        <v>0</v>
      </c>
      <c r="AM1070">
        <v>1</v>
      </c>
    </row>
    <row r="1071" spans="1:39" x14ac:dyDescent="0.25">
      <c r="A1071" s="180" t="s">
        <v>1834</v>
      </c>
      <c r="B1071" s="180">
        <v>1</v>
      </c>
      <c r="C1071" s="181">
        <v>46266</v>
      </c>
      <c r="D1071" s="180" t="s">
        <v>172</v>
      </c>
      <c r="E1071" s="180">
        <v>19</v>
      </c>
      <c r="F1071" s="180" t="s">
        <v>72</v>
      </c>
      <c r="G1071" s="180" t="s">
        <v>887</v>
      </c>
      <c r="H1071" s="180">
        <v>8805</v>
      </c>
      <c r="I1071" s="180" t="s">
        <v>888</v>
      </c>
      <c r="J1071" s="180">
        <v>1064</v>
      </c>
      <c r="K1071" s="180" t="s">
        <v>489</v>
      </c>
      <c r="L1071" s="180" t="s">
        <v>490</v>
      </c>
      <c r="M1071" s="180"/>
      <c r="N1071" s="180"/>
      <c r="O1071" s="180"/>
      <c r="P1071" s="180">
        <v>1066</v>
      </c>
      <c r="Q1071" s="180" t="s">
        <v>491</v>
      </c>
      <c r="R1071" s="180" t="s">
        <v>492</v>
      </c>
      <c r="S1071" s="180"/>
      <c r="T1071" s="180"/>
      <c r="U1071" s="180"/>
      <c r="V1071" s="180"/>
      <c r="W1071" s="180"/>
      <c r="X1071" s="180"/>
      <c r="Y1071" s="180">
        <v>1373</v>
      </c>
      <c r="Z1071" s="180" t="s">
        <v>429</v>
      </c>
      <c r="AA1071" s="180" t="s">
        <v>430</v>
      </c>
      <c r="AB1071" s="180">
        <v>24004.358</v>
      </c>
      <c r="AC1071" s="180">
        <v>29045.274000000001</v>
      </c>
      <c r="AD1071" s="180">
        <v>1</v>
      </c>
      <c r="AE1071" s="180">
        <v>0</v>
      </c>
      <c r="AF1071" s="180">
        <v>1</v>
      </c>
      <c r="AG1071" s="180">
        <v>0</v>
      </c>
      <c r="AH1071" s="180">
        <v>24004.36</v>
      </c>
      <c r="AI1071" s="180">
        <v>29045.27</v>
      </c>
      <c r="AJ1071" s="180">
        <v>0</v>
      </c>
      <c r="AK1071" s="180">
        <v>0</v>
      </c>
      <c r="AL1071" s="180">
        <v>0</v>
      </c>
      <c r="AM1071">
        <v>1</v>
      </c>
    </row>
    <row r="1072" spans="1:39" x14ac:dyDescent="0.25">
      <c r="A1072" s="180" t="s">
        <v>1834</v>
      </c>
      <c r="B1072" s="180">
        <v>1</v>
      </c>
      <c r="C1072" s="181">
        <v>46266</v>
      </c>
      <c r="D1072" s="180" t="s">
        <v>172</v>
      </c>
      <c r="E1072" s="180">
        <v>19</v>
      </c>
      <c r="F1072" s="180" t="s">
        <v>72</v>
      </c>
      <c r="G1072" s="180" t="s">
        <v>1800</v>
      </c>
      <c r="H1072" s="180">
        <v>10342</v>
      </c>
      <c r="I1072" s="180" t="s">
        <v>1801</v>
      </c>
      <c r="J1072" s="180">
        <v>1218</v>
      </c>
      <c r="K1072" s="180" t="s">
        <v>1153</v>
      </c>
      <c r="L1072" s="180" t="s">
        <v>1154</v>
      </c>
      <c r="M1072" s="180"/>
      <c r="N1072" s="180"/>
      <c r="O1072" s="180"/>
      <c r="P1072" s="180"/>
      <c r="Q1072" s="180"/>
      <c r="R1072" s="180"/>
      <c r="S1072" s="180"/>
      <c r="T1072" s="180"/>
      <c r="U1072" s="180"/>
      <c r="V1072" s="180"/>
      <c r="W1072" s="180"/>
      <c r="X1072" s="180"/>
      <c r="Y1072" s="180">
        <v>1374</v>
      </c>
      <c r="Z1072" s="180" t="s">
        <v>379</v>
      </c>
      <c r="AA1072" s="180" t="s">
        <v>380</v>
      </c>
      <c r="AB1072" s="180">
        <v>96961.392000000007</v>
      </c>
      <c r="AC1072" s="180">
        <v>117323.29399999999</v>
      </c>
      <c r="AD1072" s="180">
        <v>0.125</v>
      </c>
      <c r="AE1072" s="180">
        <v>0</v>
      </c>
      <c r="AF1072" s="180">
        <v>0.125</v>
      </c>
      <c r="AG1072" s="180">
        <v>0</v>
      </c>
      <c r="AH1072" s="180">
        <v>12120.17</v>
      </c>
      <c r="AI1072" s="180">
        <v>14665.41</v>
      </c>
      <c r="AJ1072" s="180">
        <v>0</v>
      </c>
      <c r="AK1072" s="180">
        <v>0</v>
      </c>
      <c r="AL1072" s="180">
        <v>0</v>
      </c>
      <c r="AM1072">
        <v>1</v>
      </c>
    </row>
    <row r="1073" spans="1:39" x14ac:dyDescent="0.25">
      <c r="A1073" s="180" t="s">
        <v>1834</v>
      </c>
      <c r="B1073" s="180">
        <v>1</v>
      </c>
      <c r="C1073" s="181">
        <v>46266</v>
      </c>
      <c r="D1073" s="180" t="s">
        <v>172</v>
      </c>
      <c r="E1073" s="180">
        <v>19</v>
      </c>
      <c r="F1073" s="180" t="s">
        <v>72</v>
      </c>
      <c r="G1073" s="180" t="s">
        <v>1782</v>
      </c>
      <c r="H1073" s="180">
        <v>10373</v>
      </c>
      <c r="I1073" s="180" t="s">
        <v>1783</v>
      </c>
      <c r="J1073" s="180">
        <v>1187</v>
      </c>
      <c r="K1073" s="180" t="s">
        <v>1696</v>
      </c>
      <c r="L1073" s="180" t="s">
        <v>1697</v>
      </c>
      <c r="M1073" s="180"/>
      <c r="N1073" s="180"/>
      <c r="O1073" s="180"/>
      <c r="P1073" s="180"/>
      <c r="Q1073" s="180"/>
      <c r="R1073" s="180"/>
      <c r="S1073" s="180"/>
      <c r="T1073" s="180"/>
      <c r="U1073" s="180"/>
      <c r="V1073" s="180"/>
      <c r="W1073" s="180"/>
      <c r="X1073" s="180"/>
      <c r="Y1073" s="180">
        <v>1374</v>
      </c>
      <c r="Z1073" s="180" t="s">
        <v>379</v>
      </c>
      <c r="AA1073" s="180" t="s">
        <v>380</v>
      </c>
      <c r="AB1073" s="180">
        <v>69258.141000000003</v>
      </c>
      <c r="AC1073" s="180">
        <v>83802.346000000005</v>
      </c>
      <c r="AD1073" s="180">
        <v>8.3299999999999999E-2</v>
      </c>
      <c r="AE1073" s="180">
        <v>0</v>
      </c>
      <c r="AF1073" s="180">
        <v>8.3299999999999999E-2</v>
      </c>
      <c r="AG1073" s="180">
        <v>0</v>
      </c>
      <c r="AH1073" s="180">
        <v>5771.51</v>
      </c>
      <c r="AI1073" s="180">
        <v>6983.53</v>
      </c>
      <c r="AJ1073" s="180">
        <v>0</v>
      </c>
      <c r="AK1073" s="180">
        <v>0</v>
      </c>
      <c r="AL1073" s="180">
        <v>0</v>
      </c>
      <c r="AM1073">
        <v>1</v>
      </c>
    </row>
    <row r="1074" spans="1:39" x14ac:dyDescent="0.25">
      <c r="A1074" s="180" t="s">
        <v>1834</v>
      </c>
      <c r="B1074" s="180">
        <v>1</v>
      </c>
      <c r="C1074" s="181">
        <v>46266</v>
      </c>
      <c r="D1074" s="180" t="s">
        <v>172</v>
      </c>
      <c r="E1074" s="180">
        <v>19</v>
      </c>
      <c r="F1074" s="180" t="s">
        <v>72</v>
      </c>
      <c r="G1074" s="180" t="s">
        <v>903</v>
      </c>
      <c r="H1074" s="180">
        <v>10412</v>
      </c>
      <c r="I1074" s="180" t="s">
        <v>904</v>
      </c>
      <c r="J1074" s="180">
        <v>1416</v>
      </c>
      <c r="K1074" s="180" t="s">
        <v>595</v>
      </c>
      <c r="L1074" s="180" t="s">
        <v>596</v>
      </c>
      <c r="M1074" s="180"/>
      <c r="N1074" s="180"/>
      <c r="O1074" s="180"/>
      <c r="P1074" s="180"/>
      <c r="Q1074" s="180"/>
      <c r="R1074" s="180"/>
      <c r="S1074" s="180"/>
      <c r="T1074" s="180"/>
      <c r="U1074" s="180"/>
      <c r="V1074" s="180"/>
      <c r="W1074" s="180"/>
      <c r="X1074" s="180"/>
      <c r="Y1074" s="180">
        <v>1372</v>
      </c>
      <c r="Z1074" s="180" t="s">
        <v>389</v>
      </c>
      <c r="AA1074" s="180" t="s">
        <v>390</v>
      </c>
      <c r="AB1074" s="180">
        <v>15080.569</v>
      </c>
      <c r="AC1074" s="180">
        <v>18247.498</v>
      </c>
      <c r="AD1074" s="180">
        <v>-0.1071</v>
      </c>
      <c r="AE1074" s="180">
        <v>0</v>
      </c>
      <c r="AF1074" s="180">
        <v>-0.1071</v>
      </c>
      <c r="AG1074" s="180">
        <v>0</v>
      </c>
      <c r="AH1074" s="180">
        <v>-1615.78</v>
      </c>
      <c r="AI1074" s="180">
        <v>-1955.09</v>
      </c>
      <c r="AJ1074" s="180">
        <v>2</v>
      </c>
      <c r="AK1074" s="180">
        <v>-0.05</v>
      </c>
      <c r="AL1074" s="180">
        <v>0</v>
      </c>
      <c r="AM1074">
        <v>1</v>
      </c>
    </row>
    <row r="1075" spans="1:39" x14ac:dyDescent="0.25">
      <c r="A1075" s="180" t="s">
        <v>1834</v>
      </c>
      <c r="B1075" s="180">
        <v>1</v>
      </c>
      <c r="C1075" s="181">
        <v>46266</v>
      </c>
      <c r="D1075" s="180" t="s">
        <v>172</v>
      </c>
      <c r="E1075" s="180">
        <v>19</v>
      </c>
      <c r="F1075" s="180" t="s">
        <v>72</v>
      </c>
      <c r="G1075" s="180" t="s">
        <v>1227</v>
      </c>
      <c r="H1075" s="180">
        <v>10423</v>
      </c>
      <c r="I1075" s="180" t="s">
        <v>1228</v>
      </c>
      <c r="J1075" s="180">
        <v>1018</v>
      </c>
      <c r="K1075" s="180" t="s">
        <v>435</v>
      </c>
      <c r="L1075" s="180" t="s">
        <v>436</v>
      </c>
      <c r="M1075" s="180"/>
      <c r="N1075" s="180"/>
      <c r="O1075" s="180"/>
      <c r="P1075" s="180">
        <v>1250</v>
      </c>
      <c r="Q1075" s="180" t="s">
        <v>907</v>
      </c>
      <c r="R1075" s="180" t="s">
        <v>908</v>
      </c>
      <c r="S1075" s="180"/>
      <c r="T1075" s="180"/>
      <c r="U1075" s="180"/>
      <c r="V1075" s="180"/>
      <c r="W1075" s="180"/>
      <c r="X1075" s="180"/>
      <c r="Y1075" s="180">
        <v>1376</v>
      </c>
      <c r="Z1075" s="180" t="s">
        <v>363</v>
      </c>
      <c r="AA1075" s="180" t="s">
        <v>364</v>
      </c>
      <c r="AB1075" s="180">
        <v>47953.440000000002</v>
      </c>
      <c r="AC1075" s="180">
        <v>52988.550999999999</v>
      </c>
      <c r="AD1075" s="180">
        <v>0.25</v>
      </c>
      <c r="AE1075" s="180">
        <v>0</v>
      </c>
      <c r="AF1075" s="180">
        <v>0.25</v>
      </c>
      <c r="AG1075" s="180">
        <v>0</v>
      </c>
      <c r="AH1075" s="180">
        <v>11988.36</v>
      </c>
      <c r="AI1075" s="180">
        <v>13247.14</v>
      </c>
      <c r="AJ1075" s="180">
        <v>0</v>
      </c>
      <c r="AK1075" s="180">
        <v>0</v>
      </c>
      <c r="AL1075" s="180">
        <v>0</v>
      </c>
      <c r="AM1075">
        <v>1</v>
      </c>
    </row>
    <row r="1076" spans="1:39" x14ac:dyDescent="0.25">
      <c r="A1076" s="180" t="s">
        <v>1834</v>
      </c>
      <c r="B1076" s="180">
        <v>1</v>
      </c>
      <c r="C1076" s="181">
        <v>46266</v>
      </c>
      <c r="D1076" s="180" t="s">
        <v>172</v>
      </c>
      <c r="E1076" s="180">
        <v>19</v>
      </c>
      <c r="F1076" s="180" t="s">
        <v>72</v>
      </c>
      <c r="G1076" s="180" t="s">
        <v>1355</v>
      </c>
      <c r="H1076" s="180">
        <v>10430</v>
      </c>
      <c r="I1076" s="180" t="s">
        <v>1356</v>
      </c>
      <c r="J1076" s="180">
        <v>1164</v>
      </c>
      <c r="K1076" s="180" t="s">
        <v>847</v>
      </c>
      <c r="L1076" s="180" t="s">
        <v>848</v>
      </c>
      <c r="M1076" s="180"/>
      <c r="N1076" s="180"/>
      <c r="O1076" s="180"/>
      <c r="P1076" s="180"/>
      <c r="Q1076" s="180"/>
      <c r="R1076" s="180"/>
      <c r="S1076" s="180"/>
      <c r="T1076" s="180"/>
      <c r="U1076" s="180"/>
      <c r="V1076" s="180"/>
      <c r="W1076" s="180"/>
      <c r="X1076" s="180"/>
      <c r="Y1076" s="180">
        <v>1373</v>
      </c>
      <c r="Z1076" s="180" t="s">
        <v>429</v>
      </c>
      <c r="AA1076" s="180" t="s">
        <v>430</v>
      </c>
      <c r="AB1076" s="180">
        <v>18222.591</v>
      </c>
      <c r="AC1076" s="180">
        <v>22049.334999999999</v>
      </c>
      <c r="AD1076" s="180">
        <v>1</v>
      </c>
      <c r="AE1076" s="180">
        <v>0</v>
      </c>
      <c r="AF1076" s="180">
        <v>1</v>
      </c>
      <c r="AG1076" s="180">
        <v>0</v>
      </c>
      <c r="AH1076" s="180">
        <v>18222.59</v>
      </c>
      <c r="AI1076" s="180">
        <v>22049.34</v>
      </c>
      <c r="AJ1076" s="180">
        <v>0</v>
      </c>
      <c r="AK1076" s="180">
        <v>0</v>
      </c>
      <c r="AL1076" s="180">
        <v>0</v>
      </c>
      <c r="AM1076">
        <v>1</v>
      </c>
    </row>
    <row r="1077" spans="1:39" x14ac:dyDescent="0.25">
      <c r="A1077" s="180" t="s">
        <v>1834</v>
      </c>
      <c r="B1077" s="180">
        <v>1</v>
      </c>
      <c r="C1077" s="181">
        <v>46266</v>
      </c>
      <c r="D1077" s="180" t="s">
        <v>172</v>
      </c>
      <c r="E1077" s="180">
        <v>19</v>
      </c>
      <c r="F1077" s="180" t="s">
        <v>72</v>
      </c>
      <c r="G1077" s="180" t="s">
        <v>1528</v>
      </c>
      <c r="H1077" s="180">
        <v>10631</v>
      </c>
      <c r="I1077" s="180" t="s">
        <v>1529</v>
      </c>
      <c r="J1077" s="180">
        <v>1425</v>
      </c>
      <c r="K1077" s="180" t="s">
        <v>527</v>
      </c>
      <c r="L1077" s="180" t="s">
        <v>528</v>
      </c>
      <c r="M1077" s="180"/>
      <c r="N1077" s="180"/>
      <c r="O1077" s="180"/>
      <c r="P1077" s="180"/>
      <c r="Q1077" s="180"/>
      <c r="R1077" s="180"/>
      <c r="S1077" s="180"/>
      <c r="T1077" s="180"/>
      <c r="U1077" s="180"/>
      <c r="V1077" s="180"/>
      <c r="W1077" s="180"/>
      <c r="X1077" s="180"/>
      <c r="Y1077" s="180">
        <v>1374</v>
      </c>
      <c r="Z1077" s="180" t="s">
        <v>379</v>
      </c>
      <c r="AA1077" s="180" t="s">
        <v>380</v>
      </c>
      <c r="AB1077" s="180">
        <v>61477.214999999997</v>
      </c>
      <c r="AC1077" s="180">
        <v>74387.426999999996</v>
      </c>
      <c r="AD1077" s="180">
        <v>8.3299999999999999E-2</v>
      </c>
      <c r="AE1077" s="180">
        <v>0</v>
      </c>
      <c r="AF1077" s="180">
        <v>8.3299999999999999E-2</v>
      </c>
      <c r="AG1077" s="180">
        <v>0</v>
      </c>
      <c r="AH1077" s="180">
        <v>5123.1000000000004</v>
      </c>
      <c r="AI1077" s="180">
        <v>6198.95</v>
      </c>
      <c r="AJ1077" s="180">
        <v>0</v>
      </c>
      <c r="AK1077" s="180">
        <v>0</v>
      </c>
      <c r="AL1077" s="180">
        <v>0</v>
      </c>
      <c r="AM1077">
        <v>1</v>
      </c>
    </row>
    <row r="1078" spans="1:39" x14ac:dyDescent="0.25">
      <c r="A1078" s="180" t="s">
        <v>1834</v>
      </c>
      <c r="B1078" s="180">
        <v>1</v>
      </c>
      <c r="C1078" s="181">
        <v>46266</v>
      </c>
      <c r="D1078" s="180" t="s">
        <v>172</v>
      </c>
      <c r="E1078" s="180">
        <v>19</v>
      </c>
      <c r="F1078" s="180" t="s">
        <v>72</v>
      </c>
      <c r="G1078" s="180" t="s">
        <v>1806</v>
      </c>
      <c r="H1078" s="180">
        <v>10709</v>
      </c>
      <c r="I1078" s="180" t="s">
        <v>1807</v>
      </c>
      <c r="J1078" s="180"/>
      <c r="K1078" s="180"/>
      <c r="L1078" s="180"/>
      <c r="M1078" s="180"/>
      <c r="N1078" s="180"/>
      <c r="O1078" s="180"/>
      <c r="P1078" s="180"/>
      <c r="Q1078" s="180"/>
      <c r="R1078" s="180"/>
      <c r="S1078" s="180"/>
      <c r="T1078" s="180"/>
      <c r="U1078" s="180"/>
      <c r="V1078" s="180"/>
      <c r="W1078" s="180"/>
      <c r="X1078" s="180"/>
      <c r="Y1078" s="180">
        <v>1373</v>
      </c>
      <c r="Z1078" s="180" t="s">
        <v>429</v>
      </c>
      <c r="AA1078" s="180" t="s">
        <v>430</v>
      </c>
      <c r="AB1078" s="180">
        <v>14034.177</v>
      </c>
      <c r="AC1078" s="180">
        <v>16981.353999999999</v>
      </c>
      <c r="AD1078" s="180">
        <v>6</v>
      </c>
      <c r="AE1078" s="180">
        <v>0</v>
      </c>
      <c r="AF1078" s="180">
        <v>6</v>
      </c>
      <c r="AG1078" s="180">
        <v>0</v>
      </c>
      <c r="AH1078" s="180">
        <v>84205.06</v>
      </c>
      <c r="AI1078" s="180">
        <v>101888.12</v>
      </c>
      <c r="AJ1078" s="180">
        <v>0</v>
      </c>
      <c r="AK1078" s="180">
        <v>0</v>
      </c>
      <c r="AL1078" s="180">
        <v>0</v>
      </c>
      <c r="AM1078">
        <v>1</v>
      </c>
    </row>
    <row r="1079" spans="1:39" x14ac:dyDescent="0.25">
      <c r="A1079" s="180" t="s">
        <v>1834</v>
      </c>
      <c r="B1079" s="180">
        <v>1</v>
      </c>
      <c r="C1079" s="181">
        <v>46266</v>
      </c>
      <c r="D1079" s="180" t="s">
        <v>172</v>
      </c>
      <c r="E1079" s="180">
        <v>19</v>
      </c>
      <c r="F1079" s="180" t="s">
        <v>72</v>
      </c>
      <c r="G1079" s="180" t="s">
        <v>1730</v>
      </c>
      <c r="H1079" s="180">
        <v>10710</v>
      </c>
      <c r="I1079" s="180" t="s">
        <v>1731</v>
      </c>
      <c r="J1079" s="180"/>
      <c r="K1079" s="180"/>
      <c r="L1079" s="180"/>
      <c r="M1079" s="180"/>
      <c r="N1079" s="180"/>
      <c r="O1079" s="180"/>
      <c r="P1079" s="180"/>
      <c r="Q1079" s="180"/>
      <c r="R1079" s="180"/>
      <c r="S1079" s="180"/>
      <c r="T1079" s="180"/>
      <c r="U1079" s="180"/>
      <c r="V1079" s="180"/>
      <c r="W1079" s="180"/>
      <c r="X1079" s="180"/>
      <c r="Y1079" s="180">
        <v>1373</v>
      </c>
      <c r="Z1079" s="180" t="s">
        <v>429</v>
      </c>
      <c r="AA1079" s="180" t="s">
        <v>430</v>
      </c>
      <c r="AB1079" s="180">
        <v>12770.509</v>
      </c>
      <c r="AC1079" s="180">
        <v>15452.315000000001</v>
      </c>
      <c r="AD1079" s="180">
        <v>1.5</v>
      </c>
      <c r="AE1079" s="180">
        <v>0</v>
      </c>
      <c r="AF1079" s="180">
        <v>1.5</v>
      </c>
      <c r="AG1079" s="180">
        <v>0</v>
      </c>
      <c r="AH1079" s="180">
        <v>19155.759999999998</v>
      </c>
      <c r="AI1079" s="180">
        <v>23178.47</v>
      </c>
      <c r="AJ1079" s="180">
        <v>0</v>
      </c>
      <c r="AK1079" s="180">
        <v>0</v>
      </c>
      <c r="AL1079" s="180">
        <v>0</v>
      </c>
      <c r="AM1079">
        <v>1</v>
      </c>
    </row>
    <row r="1080" spans="1:39" x14ac:dyDescent="0.25">
      <c r="A1080" s="180" t="s">
        <v>1834</v>
      </c>
      <c r="B1080" s="180">
        <v>1</v>
      </c>
      <c r="C1080" s="181">
        <v>46266</v>
      </c>
      <c r="D1080" s="180" t="s">
        <v>172</v>
      </c>
      <c r="E1080" s="180">
        <v>19</v>
      </c>
      <c r="F1080" s="180" t="s">
        <v>72</v>
      </c>
      <c r="G1080" s="180" t="s">
        <v>1808</v>
      </c>
      <c r="H1080" s="180">
        <v>10711</v>
      </c>
      <c r="I1080" s="180" t="s">
        <v>1809</v>
      </c>
      <c r="J1080" s="180"/>
      <c r="K1080" s="180"/>
      <c r="L1080" s="180"/>
      <c r="M1080" s="180"/>
      <c r="N1080" s="180"/>
      <c r="O1080" s="180"/>
      <c r="P1080" s="180"/>
      <c r="Q1080" s="180"/>
      <c r="R1080" s="180"/>
      <c r="S1080" s="180"/>
      <c r="T1080" s="180"/>
      <c r="U1080" s="180"/>
      <c r="V1080" s="180"/>
      <c r="W1080" s="180"/>
      <c r="X1080" s="180"/>
      <c r="Y1080" s="180">
        <v>1373</v>
      </c>
      <c r="Z1080" s="180" t="s">
        <v>429</v>
      </c>
      <c r="AA1080" s="180" t="s">
        <v>430</v>
      </c>
      <c r="AB1080" s="180">
        <v>14069.38</v>
      </c>
      <c r="AC1080" s="180">
        <v>17023.949000000001</v>
      </c>
      <c r="AD1080" s="180">
        <v>6.5</v>
      </c>
      <c r="AE1080" s="180">
        <v>0</v>
      </c>
      <c r="AF1080" s="180">
        <v>6.5</v>
      </c>
      <c r="AG1080" s="180">
        <v>0</v>
      </c>
      <c r="AH1080" s="180">
        <v>91450.97</v>
      </c>
      <c r="AI1080" s="180">
        <v>110655.67</v>
      </c>
      <c r="AJ1080" s="180">
        <v>1</v>
      </c>
      <c r="AK1080" s="180">
        <v>6.5</v>
      </c>
      <c r="AL1080" s="180">
        <v>0</v>
      </c>
      <c r="AM1080">
        <v>1</v>
      </c>
    </row>
    <row r="1081" spans="1:39" x14ac:dyDescent="0.25">
      <c r="A1081" s="180" t="s">
        <v>1834</v>
      </c>
      <c r="B1081" s="180">
        <v>1</v>
      </c>
      <c r="C1081" s="181">
        <v>46266</v>
      </c>
      <c r="D1081" s="180" t="s">
        <v>172</v>
      </c>
      <c r="E1081" s="180">
        <v>19</v>
      </c>
      <c r="F1081" s="180" t="s">
        <v>72</v>
      </c>
      <c r="G1081" s="180" t="s">
        <v>933</v>
      </c>
      <c r="H1081" s="180">
        <v>10739</v>
      </c>
      <c r="I1081" s="180" t="s">
        <v>934</v>
      </c>
      <c r="J1081" s="180">
        <v>1433</v>
      </c>
      <c r="K1081" s="180" t="s">
        <v>935</v>
      </c>
      <c r="L1081" s="180" t="s">
        <v>936</v>
      </c>
      <c r="M1081" s="180"/>
      <c r="N1081" s="180"/>
      <c r="O1081" s="180"/>
      <c r="P1081" s="180"/>
      <c r="Q1081" s="180"/>
      <c r="R1081" s="180"/>
      <c r="S1081" s="180"/>
      <c r="T1081" s="180"/>
      <c r="U1081" s="180"/>
      <c r="V1081" s="180"/>
      <c r="W1081" s="180"/>
      <c r="X1081" s="180"/>
      <c r="Y1081" s="180">
        <v>1374</v>
      </c>
      <c r="Z1081" s="180" t="s">
        <v>379</v>
      </c>
      <c r="AA1081" s="180" t="s">
        <v>380</v>
      </c>
      <c r="AB1081" s="180">
        <v>0</v>
      </c>
      <c r="AC1081" s="180">
        <v>0</v>
      </c>
      <c r="AD1081" s="180">
        <v>0</v>
      </c>
      <c r="AE1081" s="180">
        <v>8.3299999999999999E-2</v>
      </c>
      <c r="AF1081" s="180">
        <v>8.3299999999999999E-2</v>
      </c>
      <c r="AG1081" s="180">
        <v>0</v>
      </c>
      <c r="AH1081" s="180">
        <v>0</v>
      </c>
      <c r="AI1081" s="180">
        <v>0</v>
      </c>
      <c r="AJ1081" s="180">
        <v>0</v>
      </c>
      <c r="AK1081" s="180">
        <v>0</v>
      </c>
      <c r="AL1081" s="180">
        <v>0</v>
      </c>
      <c r="AM1081">
        <v>1</v>
      </c>
    </row>
    <row r="1082" spans="1:39" x14ac:dyDescent="0.25">
      <c r="A1082" s="180" t="s">
        <v>1834</v>
      </c>
      <c r="B1082" s="180">
        <v>1</v>
      </c>
      <c r="C1082" s="181">
        <v>46266</v>
      </c>
      <c r="D1082" s="180" t="s">
        <v>172</v>
      </c>
      <c r="E1082" s="180">
        <v>19</v>
      </c>
      <c r="F1082" s="180" t="s">
        <v>72</v>
      </c>
      <c r="G1082" s="180" t="s">
        <v>1802</v>
      </c>
      <c r="H1082" s="180">
        <v>10838</v>
      </c>
      <c r="I1082" s="180" t="s">
        <v>1803</v>
      </c>
      <c r="J1082" s="180">
        <v>1218</v>
      </c>
      <c r="K1082" s="180" t="s">
        <v>1153</v>
      </c>
      <c r="L1082" s="180" t="s">
        <v>1154</v>
      </c>
      <c r="M1082" s="180"/>
      <c r="N1082" s="180"/>
      <c r="O1082" s="180"/>
      <c r="P1082" s="180"/>
      <c r="Q1082" s="180"/>
      <c r="R1082" s="180"/>
      <c r="S1082" s="180"/>
      <c r="T1082" s="180"/>
      <c r="U1082" s="180"/>
      <c r="V1082" s="180"/>
      <c r="W1082" s="180"/>
      <c r="X1082" s="180"/>
      <c r="Y1082" s="180">
        <v>1374</v>
      </c>
      <c r="Z1082" s="180" t="s">
        <v>379</v>
      </c>
      <c r="AA1082" s="180" t="s">
        <v>380</v>
      </c>
      <c r="AB1082" s="180">
        <v>96961.392000000007</v>
      </c>
      <c r="AC1082" s="180">
        <v>117323.29399999999</v>
      </c>
      <c r="AD1082" s="180">
        <v>0.125</v>
      </c>
      <c r="AE1082" s="180">
        <v>0</v>
      </c>
      <c r="AF1082" s="180">
        <v>0.125</v>
      </c>
      <c r="AG1082" s="180">
        <v>0</v>
      </c>
      <c r="AH1082" s="180">
        <v>12120.17</v>
      </c>
      <c r="AI1082" s="180">
        <v>14665.41</v>
      </c>
      <c r="AJ1082" s="180">
        <v>0</v>
      </c>
      <c r="AK1082" s="180">
        <v>0</v>
      </c>
      <c r="AL1082" s="180">
        <v>0</v>
      </c>
      <c r="AM1082">
        <v>1</v>
      </c>
    </row>
    <row r="1083" spans="1:39" x14ac:dyDescent="0.25">
      <c r="A1083" s="180" t="s">
        <v>1834</v>
      </c>
      <c r="B1083" s="180">
        <v>1</v>
      </c>
      <c r="C1083" s="181">
        <v>46266</v>
      </c>
      <c r="D1083" s="180" t="s">
        <v>172</v>
      </c>
      <c r="E1083" s="180">
        <v>19</v>
      </c>
      <c r="F1083" s="180" t="s">
        <v>72</v>
      </c>
      <c r="G1083" s="180" t="s">
        <v>945</v>
      </c>
      <c r="H1083" s="180">
        <v>10866</v>
      </c>
      <c r="I1083" s="180" t="s">
        <v>946</v>
      </c>
      <c r="J1083" s="180"/>
      <c r="K1083" s="180"/>
      <c r="L1083" s="180"/>
      <c r="M1083" s="180"/>
      <c r="N1083" s="180"/>
      <c r="O1083" s="180"/>
      <c r="P1083" s="180"/>
      <c r="Q1083" s="180"/>
      <c r="R1083" s="180"/>
      <c r="S1083" s="180"/>
      <c r="T1083" s="180"/>
      <c r="U1083" s="180"/>
      <c r="V1083" s="180"/>
      <c r="W1083" s="180"/>
      <c r="X1083" s="180"/>
      <c r="Y1083" s="180">
        <v>1373</v>
      </c>
      <c r="Z1083" s="180" t="s">
        <v>429</v>
      </c>
      <c r="AA1083" s="180" t="s">
        <v>430</v>
      </c>
      <c r="AB1083" s="180">
        <v>29616.826000000001</v>
      </c>
      <c r="AC1083" s="180">
        <v>35836.36</v>
      </c>
      <c r="AD1083" s="180">
        <v>2</v>
      </c>
      <c r="AE1083" s="180">
        <v>0</v>
      </c>
      <c r="AF1083" s="180">
        <v>2</v>
      </c>
      <c r="AG1083" s="180">
        <v>0</v>
      </c>
      <c r="AH1083" s="180">
        <v>59233.65</v>
      </c>
      <c r="AI1083" s="180">
        <v>71672.72</v>
      </c>
      <c r="AJ1083" s="180">
        <v>0</v>
      </c>
      <c r="AK1083" s="180">
        <v>0</v>
      </c>
      <c r="AL1083" s="180">
        <v>0</v>
      </c>
      <c r="AM1083">
        <v>1</v>
      </c>
    </row>
    <row r="1084" spans="1:39" x14ac:dyDescent="0.25">
      <c r="A1084" s="180" t="s">
        <v>1834</v>
      </c>
      <c r="B1084" s="180">
        <v>1</v>
      </c>
      <c r="C1084" s="181">
        <v>46266</v>
      </c>
      <c r="D1084" s="180" t="s">
        <v>172</v>
      </c>
      <c r="E1084" s="180">
        <v>19</v>
      </c>
      <c r="F1084" s="180" t="s">
        <v>72</v>
      </c>
      <c r="G1084" s="180" t="s">
        <v>957</v>
      </c>
      <c r="H1084" s="180">
        <v>11078</v>
      </c>
      <c r="I1084" s="180" t="s">
        <v>958</v>
      </c>
      <c r="J1084" s="180">
        <v>1018</v>
      </c>
      <c r="K1084" s="180" t="s">
        <v>435</v>
      </c>
      <c r="L1084" s="180" t="s">
        <v>436</v>
      </c>
      <c r="M1084" s="180"/>
      <c r="N1084" s="180"/>
      <c r="O1084" s="180"/>
      <c r="P1084" s="180"/>
      <c r="Q1084" s="180"/>
      <c r="R1084" s="180"/>
      <c r="S1084" s="180"/>
      <c r="T1084" s="180"/>
      <c r="U1084" s="180"/>
      <c r="V1084" s="180"/>
      <c r="W1084" s="180"/>
      <c r="X1084" s="180"/>
      <c r="Y1084" s="180">
        <v>1402</v>
      </c>
      <c r="Z1084" s="180" t="s">
        <v>343</v>
      </c>
      <c r="AA1084" s="180" t="s">
        <v>344</v>
      </c>
      <c r="AB1084" s="180">
        <v>184268.4</v>
      </c>
      <c r="AC1084" s="180">
        <v>224329.851</v>
      </c>
      <c r="AD1084" s="180">
        <v>0.22220000000000001</v>
      </c>
      <c r="AE1084" s="180">
        <v>0</v>
      </c>
      <c r="AF1084" s="180">
        <v>0.22220000000000001</v>
      </c>
      <c r="AG1084" s="180">
        <v>0</v>
      </c>
      <c r="AH1084" s="180">
        <v>40948.53</v>
      </c>
      <c r="AI1084" s="180">
        <v>49851.08</v>
      </c>
      <c r="AJ1084" s="180">
        <v>3</v>
      </c>
      <c r="AK1084" s="180">
        <v>7.0000000000000007E-2</v>
      </c>
      <c r="AL1084" s="180">
        <v>0</v>
      </c>
      <c r="AM1084">
        <v>1</v>
      </c>
    </row>
    <row r="1085" spans="1:39" x14ac:dyDescent="0.25">
      <c r="A1085" s="180" t="s">
        <v>1834</v>
      </c>
      <c r="B1085" s="180">
        <v>1</v>
      </c>
      <c r="C1085" s="181">
        <v>46266</v>
      </c>
      <c r="D1085" s="180" t="s">
        <v>172</v>
      </c>
      <c r="E1085" s="180">
        <v>19</v>
      </c>
      <c r="F1085" s="180" t="s">
        <v>72</v>
      </c>
      <c r="G1085" s="180" t="s">
        <v>959</v>
      </c>
      <c r="H1085" s="180">
        <v>11079</v>
      </c>
      <c r="I1085" s="180" t="s">
        <v>960</v>
      </c>
      <c r="J1085" s="180">
        <v>1018</v>
      </c>
      <c r="K1085" s="180" t="s">
        <v>435</v>
      </c>
      <c r="L1085" s="180" t="s">
        <v>436</v>
      </c>
      <c r="M1085" s="180"/>
      <c r="N1085" s="180"/>
      <c r="O1085" s="180"/>
      <c r="P1085" s="180"/>
      <c r="Q1085" s="180"/>
      <c r="R1085" s="180"/>
      <c r="S1085" s="180"/>
      <c r="T1085" s="180"/>
      <c r="U1085" s="180"/>
      <c r="V1085" s="180"/>
      <c r="W1085" s="180"/>
      <c r="X1085" s="180"/>
      <c r="Y1085" s="180">
        <v>1402</v>
      </c>
      <c r="Z1085" s="180" t="s">
        <v>343</v>
      </c>
      <c r="AA1085" s="180" t="s">
        <v>344</v>
      </c>
      <c r="AB1085" s="180">
        <v>185020.516</v>
      </c>
      <c r="AC1085" s="180">
        <v>223874.821</v>
      </c>
      <c r="AD1085" s="180">
        <v>0.16669999999999999</v>
      </c>
      <c r="AE1085" s="180">
        <v>0</v>
      </c>
      <c r="AF1085" s="180">
        <v>0.16669999999999999</v>
      </c>
      <c r="AG1085" s="180">
        <v>0</v>
      </c>
      <c r="AH1085" s="180">
        <v>30836.75</v>
      </c>
      <c r="AI1085" s="180">
        <v>37312.47</v>
      </c>
      <c r="AJ1085" s="180">
        <v>0</v>
      </c>
      <c r="AK1085" s="180">
        <v>0</v>
      </c>
      <c r="AL1085" s="180">
        <v>0</v>
      </c>
      <c r="AM1085">
        <v>1</v>
      </c>
    </row>
    <row r="1086" spans="1:39" x14ac:dyDescent="0.25">
      <c r="A1086" s="180" t="s">
        <v>1834</v>
      </c>
      <c r="B1086" s="180">
        <v>1</v>
      </c>
      <c r="C1086" s="181">
        <v>46266</v>
      </c>
      <c r="D1086" s="180" t="s">
        <v>172</v>
      </c>
      <c r="E1086" s="180">
        <v>19</v>
      </c>
      <c r="F1086" s="180" t="s">
        <v>72</v>
      </c>
      <c r="G1086" s="180" t="s">
        <v>965</v>
      </c>
      <c r="H1086" s="180">
        <v>11164</v>
      </c>
      <c r="I1086" s="180" t="s">
        <v>966</v>
      </c>
      <c r="J1086" s="180"/>
      <c r="K1086" s="180"/>
      <c r="L1086" s="180"/>
      <c r="M1086" s="180"/>
      <c r="N1086" s="180"/>
      <c r="O1086" s="180"/>
      <c r="P1086" s="180"/>
      <c r="Q1086" s="180"/>
      <c r="R1086" s="180"/>
      <c r="S1086" s="180"/>
      <c r="T1086" s="180"/>
      <c r="U1086" s="180"/>
      <c r="V1086" s="180"/>
      <c r="W1086" s="180"/>
      <c r="X1086" s="180"/>
      <c r="Y1086" s="180">
        <v>1374</v>
      </c>
      <c r="Z1086" s="180" t="s">
        <v>379</v>
      </c>
      <c r="AA1086" s="180" t="s">
        <v>380</v>
      </c>
      <c r="AB1086" s="180">
        <v>213252.97</v>
      </c>
      <c r="AC1086" s="180">
        <v>264433.69</v>
      </c>
      <c r="AD1086" s="180">
        <v>0.05</v>
      </c>
      <c r="AE1086" s="180">
        <v>0</v>
      </c>
      <c r="AF1086" s="180">
        <v>0.05</v>
      </c>
      <c r="AG1086" s="180">
        <v>0</v>
      </c>
      <c r="AH1086" s="180">
        <v>10662.65</v>
      </c>
      <c r="AI1086" s="180">
        <v>13221.68</v>
      </c>
      <c r="AJ1086" s="180">
        <v>1</v>
      </c>
      <c r="AK1086" s="180">
        <v>0.05</v>
      </c>
      <c r="AL1086" s="180">
        <v>0</v>
      </c>
      <c r="AM1086">
        <v>1</v>
      </c>
    </row>
    <row r="1087" spans="1:39" x14ac:dyDescent="0.25">
      <c r="A1087" s="180" t="s">
        <v>1834</v>
      </c>
      <c r="B1087" s="180">
        <v>1</v>
      </c>
      <c r="C1087" s="181">
        <v>46266</v>
      </c>
      <c r="D1087" s="180" t="s">
        <v>172</v>
      </c>
      <c r="E1087" s="180">
        <v>19</v>
      </c>
      <c r="F1087" s="180" t="s">
        <v>72</v>
      </c>
      <c r="G1087" s="180" t="s">
        <v>967</v>
      </c>
      <c r="H1087" s="180">
        <v>11166</v>
      </c>
      <c r="I1087" s="180" t="s">
        <v>968</v>
      </c>
      <c r="J1087" s="180"/>
      <c r="K1087" s="180"/>
      <c r="L1087" s="180"/>
      <c r="M1087" s="180"/>
      <c r="N1087" s="180"/>
      <c r="O1087" s="180"/>
      <c r="P1087" s="180"/>
      <c r="Q1087" s="180"/>
      <c r="R1087" s="180"/>
      <c r="S1087" s="180"/>
      <c r="T1087" s="180"/>
      <c r="U1087" s="180"/>
      <c r="V1087" s="180"/>
      <c r="W1087" s="180"/>
      <c r="X1087" s="180"/>
      <c r="Y1087" s="180">
        <v>1374</v>
      </c>
      <c r="Z1087" s="180" t="s">
        <v>379</v>
      </c>
      <c r="AA1087" s="180" t="s">
        <v>380</v>
      </c>
      <c r="AB1087" s="180">
        <v>213252.97</v>
      </c>
      <c r="AC1087" s="180">
        <v>264433.69</v>
      </c>
      <c r="AD1087" s="180">
        <v>0.05</v>
      </c>
      <c r="AE1087" s="180">
        <v>0</v>
      </c>
      <c r="AF1087" s="180">
        <v>0.05</v>
      </c>
      <c r="AG1087" s="180">
        <v>0</v>
      </c>
      <c r="AH1087" s="180">
        <v>10662.65</v>
      </c>
      <c r="AI1087" s="180">
        <v>13221.68</v>
      </c>
      <c r="AJ1087" s="180">
        <v>0</v>
      </c>
      <c r="AK1087" s="180">
        <v>0</v>
      </c>
      <c r="AL1087" s="180">
        <v>0</v>
      </c>
      <c r="AM1087">
        <v>1</v>
      </c>
    </row>
    <row r="1088" spans="1:39" x14ac:dyDescent="0.25">
      <c r="A1088" s="180" t="s">
        <v>1834</v>
      </c>
      <c r="B1088" s="180">
        <v>1</v>
      </c>
      <c r="C1088" s="181">
        <v>46266</v>
      </c>
      <c r="D1088" s="180" t="s">
        <v>172</v>
      </c>
      <c r="E1088" s="180">
        <v>19</v>
      </c>
      <c r="F1088" s="180" t="s">
        <v>72</v>
      </c>
      <c r="G1088" s="180" t="s">
        <v>1770</v>
      </c>
      <c r="H1088" s="180">
        <v>11668</v>
      </c>
      <c r="I1088" s="180" t="s">
        <v>1771</v>
      </c>
      <c r="J1088" s="180"/>
      <c r="K1088" s="180"/>
      <c r="L1088" s="180"/>
      <c r="M1088" s="180"/>
      <c r="N1088" s="180"/>
      <c r="O1088" s="180"/>
      <c r="P1088" s="180"/>
      <c r="Q1088" s="180"/>
      <c r="R1088" s="180"/>
      <c r="S1088" s="180"/>
      <c r="T1088" s="180"/>
      <c r="U1088" s="180"/>
      <c r="V1088" s="180"/>
      <c r="W1088" s="180"/>
      <c r="X1088" s="180"/>
      <c r="Y1088" s="180"/>
      <c r="Z1088" s="180"/>
      <c r="AA1088" s="180"/>
      <c r="AB1088" s="180">
        <v>51939.656999999999</v>
      </c>
      <c r="AC1088" s="180">
        <v>64405.184999999998</v>
      </c>
      <c r="AD1088" s="180">
        <v>0.1</v>
      </c>
      <c r="AE1088" s="180">
        <v>0</v>
      </c>
      <c r="AF1088" s="180">
        <v>0.1</v>
      </c>
      <c r="AG1088" s="180">
        <v>0</v>
      </c>
      <c r="AH1088" s="180">
        <v>5193.97</v>
      </c>
      <c r="AI1088" s="180">
        <v>6440.52</v>
      </c>
      <c r="AJ1088" s="180">
        <v>1</v>
      </c>
      <c r="AK1088" s="180">
        <v>0.1</v>
      </c>
      <c r="AL1088" s="180">
        <v>0</v>
      </c>
      <c r="AM1088">
        <v>1</v>
      </c>
    </row>
    <row r="1089" spans="1:39" x14ac:dyDescent="0.25">
      <c r="A1089" s="180" t="s">
        <v>1834</v>
      </c>
      <c r="B1089" s="180">
        <v>1</v>
      </c>
      <c r="C1089" s="181">
        <v>46266</v>
      </c>
      <c r="D1089" s="180" t="s">
        <v>158</v>
      </c>
      <c r="E1089" s="180">
        <v>20</v>
      </c>
      <c r="F1089" s="180" t="s">
        <v>20</v>
      </c>
      <c r="G1089" s="180" t="s">
        <v>375</v>
      </c>
      <c r="H1089" s="180">
        <v>273</v>
      </c>
      <c r="I1089" s="180" t="s">
        <v>376</v>
      </c>
      <c r="J1089" s="180">
        <v>1413</v>
      </c>
      <c r="K1089" s="180" t="s">
        <v>377</v>
      </c>
      <c r="L1089" s="180" t="s">
        <v>378</v>
      </c>
      <c r="M1089" s="180"/>
      <c r="N1089" s="180"/>
      <c r="O1089" s="180"/>
      <c r="P1089" s="180"/>
      <c r="Q1089" s="180"/>
      <c r="R1089" s="180"/>
      <c r="S1089" s="180"/>
      <c r="T1089" s="180"/>
      <c r="U1089" s="180"/>
      <c r="V1089" s="180"/>
      <c r="W1089" s="180"/>
      <c r="X1089" s="180"/>
      <c r="Y1089" s="180">
        <v>1374</v>
      </c>
      <c r="Z1089" s="180" t="s">
        <v>379</v>
      </c>
      <c r="AA1089" s="180" t="s">
        <v>380</v>
      </c>
      <c r="AB1089" s="180">
        <v>77698.627999999997</v>
      </c>
      <c r="AC1089" s="180">
        <v>96346.304000000004</v>
      </c>
      <c r="AD1089" s="180">
        <v>0.2</v>
      </c>
      <c r="AE1089" s="180">
        <v>0</v>
      </c>
      <c r="AF1089" s="180">
        <v>0.2</v>
      </c>
      <c r="AG1089" s="180">
        <v>0</v>
      </c>
      <c r="AH1089" s="180">
        <v>15539.73</v>
      </c>
      <c r="AI1089" s="180">
        <v>19269.259999999998</v>
      </c>
      <c r="AJ1089" s="180">
        <v>0</v>
      </c>
      <c r="AK1089" s="180">
        <v>0</v>
      </c>
      <c r="AL1089" s="180">
        <v>0</v>
      </c>
      <c r="AM1089">
        <v>1</v>
      </c>
    </row>
    <row r="1090" spans="1:39" x14ac:dyDescent="0.25">
      <c r="A1090" s="180" t="s">
        <v>1834</v>
      </c>
      <c r="B1090" s="180">
        <v>1</v>
      </c>
      <c r="C1090" s="181">
        <v>46266</v>
      </c>
      <c r="D1090" s="180" t="s">
        <v>158</v>
      </c>
      <c r="E1090" s="180">
        <v>20</v>
      </c>
      <c r="F1090" s="180" t="s">
        <v>20</v>
      </c>
      <c r="G1090" s="180" t="s">
        <v>381</v>
      </c>
      <c r="H1090" s="180">
        <v>274</v>
      </c>
      <c r="I1090" s="180" t="s">
        <v>382</v>
      </c>
      <c r="J1090" s="180">
        <v>1413</v>
      </c>
      <c r="K1090" s="180" t="s">
        <v>377</v>
      </c>
      <c r="L1090" s="180" t="s">
        <v>378</v>
      </c>
      <c r="M1090" s="180"/>
      <c r="N1090" s="180"/>
      <c r="O1090" s="180"/>
      <c r="P1090" s="180">
        <v>1069</v>
      </c>
      <c r="Q1090" s="180" t="s">
        <v>383</v>
      </c>
      <c r="R1090" s="180" t="s">
        <v>384</v>
      </c>
      <c r="S1090" s="180"/>
      <c r="T1090" s="180"/>
      <c r="U1090" s="180"/>
      <c r="V1090" s="180"/>
      <c r="W1090" s="180"/>
      <c r="X1090" s="180"/>
      <c r="Y1090" s="180">
        <v>1374</v>
      </c>
      <c r="Z1090" s="180" t="s">
        <v>379</v>
      </c>
      <c r="AA1090" s="180" t="s">
        <v>380</v>
      </c>
      <c r="AB1090" s="180">
        <v>84455.03</v>
      </c>
      <c r="AC1090" s="180">
        <v>102190.58</v>
      </c>
      <c r="AD1090" s="180">
        <v>0.1</v>
      </c>
      <c r="AE1090" s="180">
        <v>0</v>
      </c>
      <c r="AF1090" s="180">
        <v>0.1</v>
      </c>
      <c r="AG1090" s="180">
        <v>0</v>
      </c>
      <c r="AH1090" s="180">
        <v>8445.5</v>
      </c>
      <c r="AI1090" s="180">
        <v>10219.06</v>
      </c>
      <c r="AJ1090" s="180">
        <v>0</v>
      </c>
      <c r="AK1090" s="180">
        <v>0</v>
      </c>
      <c r="AL1090" s="180">
        <v>0</v>
      </c>
      <c r="AM1090">
        <v>1</v>
      </c>
    </row>
    <row r="1091" spans="1:39" x14ac:dyDescent="0.25">
      <c r="A1091" s="180" t="s">
        <v>1834</v>
      </c>
      <c r="B1091" s="180">
        <v>1</v>
      </c>
      <c r="C1091" s="181">
        <v>46266</v>
      </c>
      <c r="D1091" s="180" t="s">
        <v>158</v>
      </c>
      <c r="E1091" s="180">
        <v>20</v>
      </c>
      <c r="F1091" s="180" t="s">
        <v>20</v>
      </c>
      <c r="G1091" s="180" t="s">
        <v>985</v>
      </c>
      <c r="H1091" s="180">
        <v>318</v>
      </c>
      <c r="I1091" s="180" t="s">
        <v>986</v>
      </c>
      <c r="J1091" s="180">
        <v>1414</v>
      </c>
      <c r="K1091" s="180" t="s">
        <v>415</v>
      </c>
      <c r="L1091" s="180" t="s">
        <v>416</v>
      </c>
      <c r="M1091" s="180"/>
      <c r="N1091" s="180"/>
      <c r="O1091" s="180"/>
      <c r="P1091" s="180">
        <v>1071</v>
      </c>
      <c r="Q1091" s="180" t="s">
        <v>987</v>
      </c>
      <c r="R1091" s="180" t="s">
        <v>988</v>
      </c>
      <c r="S1091" s="180"/>
      <c r="T1091" s="180"/>
      <c r="U1091" s="180"/>
      <c r="V1091" s="180"/>
      <c r="W1091" s="180"/>
      <c r="X1091" s="180"/>
      <c r="Y1091" s="180">
        <v>1374</v>
      </c>
      <c r="Z1091" s="180" t="s">
        <v>379</v>
      </c>
      <c r="AA1091" s="180" t="s">
        <v>380</v>
      </c>
      <c r="AB1091" s="180">
        <v>43851.502999999997</v>
      </c>
      <c r="AC1091" s="180">
        <v>53771.425000000003</v>
      </c>
      <c r="AD1091" s="180">
        <v>0.33329999999999999</v>
      </c>
      <c r="AE1091" s="180">
        <v>0</v>
      </c>
      <c r="AF1091" s="180">
        <v>0.33329999999999999</v>
      </c>
      <c r="AG1091" s="180">
        <v>0</v>
      </c>
      <c r="AH1091" s="180">
        <v>14617.17</v>
      </c>
      <c r="AI1091" s="180">
        <v>17923.810000000001</v>
      </c>
      <c r="AJ1091" s="180">
        <v>1</v>
      </c>
      <c r="AK1091" s="180">
        <v>0.33</v>
      </c>
      <c r="AL1091" s="180">
        <v>0</v>
      </c>
      <c r="AM1091">
        <v>1</v>
      </c>
    </row>
    <row r="1092" spans="1:39" x14ac:dyDescent="0.25">
      <c r="A1092" s="180" t="s">
        <v>1834</v>
      </c>
      <c r="B1092" s="180">
        <v>1</v>
      </c>
      <c r="C1092" s="181">
        <v>46266</v>
      </c>
      <c r="D1092" s="180" t="s">
        <v>158</v>
      </c>
      <c r="E1092" s="180">
        <v>20</v>
      </c>
      <c r="F1092" s="180" t="s">
        <v>20</v>
      </c>
      <c r="G1092" s="180" t="s">
        <v>407</v>
      </c>
      <c r="H1092" s="180">
        <v>565</v>
      </c>
      <c r="I1092" s="180" t="s">
        <v>408</v>
      </c>
      <c r="J1092" s="180"/>
      <c r="K1092" s="180"/>
      <c r="L1092" s="180"/>
      <c r="M1092" s="180"/>
      <c r="N1092" s="180"/>
      <c r="O1092" s="180"/>
      <c r="P1092" s="180"/>
      <c r="Q1092" s="180"/>
      <c r="R1092" s="180"/>
      <c r="S1092" s="180"/>
      <c r="T1092" s="180"/>
      <c r="U1092" s="180"/>
      <c r="V1092" s="180"/>
      <c r="W1092" s="180"/>
      <c r="X1092" s="180"/>
      <c r="Y1092" s="180">
        <v>1374</v>
      </c>
      <c r="Z1092" s="180" t="s">
        <v>379</v>
      </c>
      <c r="AA1092" s="180" t="s">
        <v>380</v>
      </c>
      <c r="AB1092" s="180">
        <v>144342.45000000001</v>
      </c>
      <c r="AC1092" s="180">
        <v>178984.62599999999</v>
      </c>
      <c r="AD1092" s="180">
        <v>3.1300000000000001E-2</v>
      </c>
      <c r="AE1092" s="180">
        <v>0</v>
      </c>
      <c r="AF1092" s="180">
        <v>3.1300000000000001E-2</v>
      </c>
      <c r="AG1092" s="180">
        <v>0</v>
      </c>
      <c r="AH1092" s="180">
        <v>4510.7</v>
      </c>
      <c r="AI1092" s="180">
        <v>5593.27</v>
      </c>
      <c r="AJ1092" s="180">
        <v>0</v>
      </c>
      <c r="AK1092" s="180">
        <v>0</v>
      </c>
      <c r="AL1092" s="180">
        <v>0</v>
      </c>
      <c r="AM1092">
        <v>1</v>
      </c>
    </row>
    <row r="1093" spans="1:39" x14ac:dyDescent="0.25">
      <c r="A1093" s="180" t="s">
        <v>1834</v>
      </c>
      <c r="B1093" s="180">
        <v>1</v>
      </c>
      <c r="C1093" s="181">
        <v>46266</v>
      </c>
      <c r="D1093" s="180" t="s">
        <v>158</v>
      </c>
      <c r="E1093" s="180">
        <v>20</v>
      </c>
      <c r="F1093" s="180" t="s">
        <v>20</v>
      </c>
      <c r="G1093" s="180" t="s">
        <v>413</v>
      </c>
      <c r="H1093" s="180">
        <v>653</v>
      </c>
      <c r="I1093" s="180" t="s">
        <v>414</v>
      </c>
      <c r="J1093" s="180">
        <v>1414</v>
      </c>
      <c r="K1093" s="180" t="s">
        <v>415</v>
      </c>
      <c r="L1093" s="180" t="s">
        <v>416</v>
      </c>
      <c r="M1093" s="180"/>
      <c r="N1093" s="180"/>
      <c r="O1093" s="180"/>
      <c r="P1093" s="180">
        <v>1072</v>
      </c>
      <c r="Q1093" s="180" t="s">
        <v>417</v>
      </c>
      <c r="R1093" s="180" t="s">
        <v>418</v>
      </c>
      <c r="S1093" s="180"/>
      <c r="T1093" s="180"/>
      <c r="U1093" s="180"/>
      <c r="V1093" s="180"/>
      <c r="W1093" s="180"/>
      <c r="X1093" s="180"/>
      <c r="Y1093" s="180">
        <v>1374</v>
      </c>
      <c r="Z1093" s="180" t="s">
        <v>379</v>
      </c>
      <c r="AA1093" s="180" t="s">
        <v>380</v>
      </c>
      <c r="AB1093" s="180">
        <v>45251.135999999999</v>
      </c>
      <c r="AC1093" s="180">
        <v>54753.872000000003</v>
      </c>
      <c r="AD1093" s="180">
        <v>0.4</v>
      </c>
      <c r="AE1093" s="180">
        <v>0</v>
      </c>
      <c r="AF1093" s="180">
        <v>0.4</v>
      </c>
      <c r="AG1093" s="180">
        <v>0</v>
      </c>
      <c r="AH1093" s="180">
        <v>18100.45</v>
      </c>
      <c r="AI1093" s="180">
        <v>21901.55</v>
      </c>
      <c r="AJ1093" s="180">
        <v>1</v>
      </c>
      <c r="AK1093" s="180">
        <v>0.4</v>
      </c>
      <c r="AL1093" s="180">
        <v>0</v>
      </c>
      <c r="AM1093">
        <v>1</v>
      </c>
    </row>
    <row r="1094" spans="1:39" x14ac:dyDescent="0.25">
      <c r="A1094" s="180" t="s">
        <v>1834</v>
      </c>
      <c r="B1094" s="180">
        <v>1</v>
      </c>
      <c r="C1094" s="181">
        <v>46266</v>
      </c>
      <c r="D1094" s="180" t="s">
        <v>158</v>
      </c>
      <c r="E1094" s="180">
        <v>20</v>
      </c>
      <c r="F1094" s="180" t="s">
        <v>20</v>
      </c>
      <c r="G1094" s="180" t="s">
        <v>991</v>
      </c>
      <c r="H1094" s="180">
        <v>861</v>
      </c>
      <c r="I1094" s="180" t="s">
        <v>992</v>
      </c>
      <c r="J1094" s="180"/>
      <c r="K1094" s="180"/>
      <c r="L1094" s="180"/>
      <c r="M1094" s="180"/>
      <c r="N1094" s="180"/>
      <c r="O1094" s="180"/>
      <c r="P1094" s="180">
        <v>1102</v>
      </c>
      <c r="Q1094" s="180" t="s">
        <v>441</v>
      </c>
      <c r="R1094" s="180" t="s">
        <v>442</v>
      </c>
      <c r="S1094" s="180"/>
      <c r="T1094" s="180"/>
      <c r="U1094" s="180"/>
      <c r="V1094" s="180"/>
      <c r="W1094" s="180"/>
      <c r="X1094" s="180"/>
      <c r="Y1094" s="180">
        <v>1370</v>
      </c>
      <c r="Z1094" s="180" t="s">
        <v>443</v>
      </c>
      <c r="AA1094" s="180" t="s">
        <v>444</v>
      </c>
      <c r="AB1094" s="180">
        <v>12161.326999999999</v>
      </c>
      <c r="AC1094" s="180">
        <v>14715.207</v>
      </c>
      <c r="AD1094" s="180">
        <v>1</v>
      </c>
      <c r="AE1094" s="180">
        <v>0</v>
      </c>
      <c r="AF1094" s="180">
        <v>1</v>
      </c>
      <c r="AG1094" s="180">
        <v>0</v>
      </c>
      <c r="AH1094" s="180">
        <v>12161.33</v>
      </c>
      <c r="AI1094" s="180">
        <v>14715.21</v>
      </c>
      <c r="AJ1094" s="180">
        <v>0</v>
      </c>
      <c r="AK1094" s="180">
        <v>0</v>
      </c>
      <c r="AL1094" s="180">
        <v>0</v>
      </c>
      <c r="AM1094">
        <v>1</v>
      </c>
    </row>
    <row r="1095" spans="1:39" x14ac:dyDescent="0.25">
      <c r="A1095" s="180" t="s">
        <v>1834</v>
      </c>
      <c r="B1095" s="180">
        <v>1</v>
      </c>
      <c r="C1095" s="181">
        <v>46266</v>
      </c>
      <c r="D1095" s="180" t="s">
        <v>158</v>
      </c>
      <c r="E1095" s="180">
        <v>20</v>
      </c>
      <c r="F1095" s="180" t="s">
        <v>20</v>
      </c>
      <c r="G1095" s="180" t="s">
        <v>445</v>
      </c>
      <c r="H1095" s="180">
        <v>877</v>
      </c>
      <c r="I1095" s="180" t="s">
        <v>446</v>
      </c>
      <c r="J1095" s="180"/>
      <c r="K1095" s="180"/>
      <c r="L1095" s="180"/>
      <c r="M1095" s="180"/>
      <c r="N1095" s="180"/>
      <c r="O1095" s="180"/>
      <c r="P1095" s="180">
        <v>1102</v>
      </c>
      <c r="Q1095" s="180" t="s">
        <v>441</v>
      </c>
      <c r="R1095" s="180" t="s">
        <v>442</v>
      </c>
      <c r="S1095" s="180"/>
      <c r="T1095" s="180"/>
      <c r="U1095" s="180"/>
      <c r="V1095" s="180"/>
      <c r="W1095" s="180"/>
      <c r="X1095" s="180"/>
      <c r="Y1095" s="180">
        <v>1370</v>
      </c>
      <c r="Z1095" s="180" t="s">
        <v>443</v>
      </c>
      <c r="AA1095" s="180" t="s">
        <v>444</v>
      </c>
      <c r="AB1095" s="180">
        <v>11134.869000000001</v>
      </c>
      <c r="AC1095" s="180">
        <v>13473.191999999999</v>
      </c>
      <c r="AD1095" s="180">
        <v>2</v>
      </c>
      <c r="AE1095" s="180">
        <v>0</v>
      </c>
      <c r="AF1095" s="180">
        <v>2</v>
      </c>
      <c r="AG1095" s="180">
        <v>0</v>
      </c>
      <c r="AH1095" s="180">
        <v>22269.74</v>
      </c>
      <c r="AI1095" s="180">
        <v>26946.38</v>
      </c>
      <c r="AJ1095" s="180">
        <v>0</v>
      </c>
      <c r="AK1095" s="180">
        <v>0</v>
      </c>
      <c r="AL1095" s="180">
        <v>0</v>
      </c>
      <c r="AM1095">
        <v>1</v>
      </c>
    </row>
    <row r="1096" spans="1:39" x14ac:dyDescent="0.25">
      <c r="A1096" s="180" t="s">
        <v>1834</v>
      </c>
      <c r="B1096" s="180">
        <v>1</v>
      </c>
      <c r="C1096" s="181">
        <v>46266</v>
      </c>
      <c r="D1096" s="180" t="s">
        <v>158</v>
      </c>
      <c r="E1096" s="180">
        <v>20</v>
      </c>
      <c r="F1096" s="180" t="s">
        <v>20</v>
      </c>
      <c r="G1096" s="180" t="s">
        <v>453</v>
      </c>
      <c r="H1096" s="180">
        <v>1118</v>
      </c>
      <c r="I1096" s="180" t="s">
        <v>454</v>
      </c>
      <c r="J1096" s="180"/>
      <c r="K1096" s="180"/>
      <c r="L1096" s="180"/>
      <c r="M1096" s="180"/>
      <c r="N1096" s="180"/>
      <c r="O1096" s="180"/>
      <c r="P1096" s="180">
        <v>1335</v>
      </c>
      <c r="Q1096" s="180" t="s">
        <v>455</v>
      </c>
      <c r="R1096" s="180" t="s">
        <v>456</v>
      </c>
      <c r="S1096" s="180"/>
      <c r="T1096" s="180"/>
      <c r="U1096" s="180"/>
      <c r="V1096" s="180"/>
      <c r="W1096" s="180"/>
      <c r="X1096" s="180"/>
      <c r="Y1096" s="180">
        <v>1373</v>
      </c>
      <c r="Z1096" s="180" t="s">
        <v>429</v>
      </c>
      <c r="AA1096" s="180" t="s">
        <v>430</v>
      </c>
      <c r="AB1096" s="180">
        <v>15866.81</v>
      </c>
      <c r="AC1096" s="180">
        <v>19674.847000000002</v>
      </c>
      <c r="AD1096" s="180">
        <v>0.27779999999999999</v>
      </c>
      <c r="AE1096" s="180">
        <v>0</v>
      </c>
      <c r="AF1096" s="180">
        <v>0.27779999999999999</v>
      </c>
      <c r="AG1096" s="180">
        <v>0</v>
      </c>
      <c r="AH1096" s="180">
        <v>4407.45</v>
      </c>
      <c r="AI1096" s="180">
        <v>5465.24</v>
      </c>
      <c r="AJ1096" s="180">
        <v>0</v>
      </c>
      <c r="AK1096" s="180">
        <v>0</v>
      </c>
      <c r="AL1096" s="180">
        <v>0</v>
      </c>
      <c r="AM1096">
        <v>1</v>
      </c>
    </row>
    <row r="1097" spans="1:39" x14ac:dyDescent="0.25">
      <c r="A1097" s="180" t="s">
        <v>1834</v>
      </c>
      <c r="B1097" s="180">
        <v>1</v>
      </c>
      <c r="C1097" s="181">
        <v>46266</v>
      </c>
      <c r="D1097" s="180" t="s">
        <v>158</v>
      </c>
      <c r="E1097" s="180">
        <v>20</v>
      </c>
      <c r="F1097" s="180" t="s">
        <v>20</v>
      </c>
      <c r="G1097" s="180" t="s">
        <v>461</v>
      </c>
      <c r="H1097" s="180">
        <v>1150</v>
      </c>
      <c r="I1097" s="180" t="s">
        <v>462</v>
      </c>
      <c r="J1097" s="180">
        <v>1430</v>
      </c>
      <c r="K1097" s="180" t="s">
        <v>463</v>
      </c>
      <c r="L1097" s="180" t="s">
        <v>464</v>
      </c>
      <c r="M1097" s="180"/>
      <c r="N1097" s="180"/>
      <c r="O1097" s="180"/>
      <c r="P1097" s="180"/>
      <c r="Q1097" s="180"/>
      <c r="R1097" s="180"/>
      <c r="S1097" s="180"/>
      <c r="T1097" s="180"/>
      <c r="U1097" s="180"/>
      <c r="V1097" s="180"/>
      <c r="W1097" s="180"/>
      <c r="X1097" s="180"/>
      <c r="Y1097" s="180">
        <v>1374</v>
      </c>
      <c r="Z1097" s="180" t="s">
        <v>379</v>
      </c>
      <c r="AA1097" s="180" t="s">
        <v>380</v>
      </c>
      <c r="AB1097" s="180">
        <v>83604.539999999994</v>
      </c>
      <c r="AC1097" s="180">
        <v>103669.63400000001</v>
      </c>
      <c r="AD1097" s="180">
        <v>0.125</v>
      </c>
      <c r="AE1097" s="180">
        <v>0</v>
      </c>
      <c r="AF1097" s="180">
        <v>0.125</v>
      </c>
      <c r="AG1097" s="180">
        <v>0</v>
      </c>
      <c r="AH1097" s="180">
        <v>10450.57</v>
      </c>
      <c r="AI1097" s="180">
        <v>12958.7</v>
      </c>
      <c r="AJ1097" s="180">
        <v>1</v>
      </c>
      <c r="AK1097" s="180">
        <v>0.13</v>
      </c>
      <c r="AL1097" s="180">
        <v>0</v>
      </c>
      <c r="AM1097">
        <v>1</v>
      </c>
    </row>
    <row r="1098" spans="1:39" x14ac:dyDescent="0.25">
      <c r="A1098" s="180" t="s">
        <v>1834</v>
      </c>
      <c r="B1098" s="180">
        <v>1</v>
      </c>
      <c r="C1098" s="181">
        <v>46266</v>
      </c>
      <c r="D1098" s="180" t="s">
        <v>158</v>
      </c>
      <c r="E1098" s="180">
        <v>20</v>
      </c>
      <c r="F1098" s="180" t="s">
        <v>20</v>
      </c>
      <c r="G1098" s="180" t="s">
        <v>469</v>
      </c>
      <c r="H1098" s="180">
        <v>1352</v>
      </c>
      <c r="I1098" s="180" t="s">
        <v>470</v>
      </c>
      <c r="J1098" s="180"/>
      <c r="K1098" s="180"/>
      <c r="L1098" s="180"/>
      <c r="M1098" s="180"/>
      <c r="N1098" s="180"/>
      <c r="O1098" s="180"/>
      <c r="P1098" s="180"/>
      <c r="Q1098" s="180"/>
      <c r="R1098" s="180"/>
      <c r="S1098" s="180"/>
      <c r="T1098" s="180"/>
      <c r="U1098" s="180"/>
      <c r="V1098" s="180"/>
      <c r="W1098" s="180"/>
      <c r="X1098" s="180"/>
      <c r="Y1098" s="180">
        <v>1372</v>
      </c>
      <c r="Z1098" s="180" t="s">
        <v>389</v>
      </c>
      <c r="AA1098" s="180" t="s">
        <v>390</v>
      </c>
      <c r="AB1098" s="180">
        <v>239507.21599999999</v>
      </c>
      <c r="AC1098" s="180">
        <v>293352.34999999998</v>
      </c>
      <c r="AD1098" s="180">
        <v>0.16669999999999999</v>
      </c>
      <c r="AE1098" s="180">
        <v>0</v>
      </c>
      <c r="AF1098" s="180">
        <v>0.16669999999999999</v>
      </c>
      <c r="AG1098" s="180">
        <v>0</v>
      </c>
      <c r="AH1098" s="180">
        <v>39917.870000000003</v>
      </c>
      <c r="AI1098" s="180">
        <v>48892.06</v>
      </c>
      <c r="AJ1098" s="180">
        <v>2</v>
      </c>
      <c r="AK1098" s="180">
        <v>0.08</v>
      </c>
      <c r="AL1098" s="180">
        <v>0</v>
      </c>
      <c r="AM1098">
        <v>1</v>
      </c>
    </row>
    <row r="1099" spans="1:39" x14ac:dyDescent="0.25">
      <c r="A1099" s="180" t="s">
        <v>1834</v>
      </c>
      <c r="B1099" s="180">
        <v>1</v>
      </c>
      <c r="C1099" s="181">
        <v>46266</v>
      </c>
      <c r="D1099" s="180" t="s">
        <v>158</v>
      </c>
      <c r="E1099" s="180">
        <v>20</v>
      </c>
      <c r="F1099" s="180" t="s">
        <v>20</v>
      </c>
      <c r="G1099" s="180" t="s">
        <v>475</v>
      </c>
      <c r="H1099" s="180">
        <v>1362</v>
      </c>
      <c r="I1099" s="180" t="s">
        <v>476</v>
      </c>
      <c r="J1099" s="180"/>
      <c r="K1099" s="180"/>
      <c r="L1099" s="180"/>
      <c r="M1099" s="180"/>
      <c r="N1099" s="180"/>
      <c r="O1099" s="180"/>
      <c r="P1099" s="180"/>
      <c r="Q1099" s="180"/>
      <c r="R1099" s="180"/>
      <c r="S1099" s="180"/>
      <c r="T1099" s="180"/>
      <c r="U1099" s="180"/>
      <c r="V1099" s="180"/>
      <c r="W1099" s="180"/>
      <c r="X1099" s="180"/>
      <c r="Y1099" s="180">
        <v>1372</v>
      </c>
      <c r="Z1099" s="180" t="s">
        <v>389</v>
      </c>
      <c r="AA1099" s="180" t="s">
        <v>390</v>
      </c>
      <c r="AB1099" s="180">
        <v>308324.62099999998</v>
      </c>
      <c r="AC1099" s="180">
        <v>373072.79499999998</v>
      </c>
      <c r="AD1099" s="180">
        <v>6.25E-2</v>
      </c>
      <c r="AE1099" s="180">
        <v>0</v>
      </c>
      <c r="AF1099" s="180">
        <v>6.25E-2</v>
      </c>
      <c r="AG1099" s="180">
        <v>0</v>
      </c>
      <c r="AH1099" s="180">
        <v>19270.29</v>
      </c>
      <c r="AI1099" s="180">
        <v>23317.05</v>
      </c>
      <c r="AJ1099" s="180">
        <v>0</v>
      </c>
      <c r="AK1099" s="180">
        <v>0</v>
      </c>
      <c r="AL1099" s="180">
        <v>0</v>
      </c>
      <c r="AM1099">
        <v>1</v>
      </c>
    </row>
    <row r="1100" spans="1:39" x14ac:dyDescent="0.25">
      <c r="A1100" s="180" t="s">
        <v>1834</v>
      </c>
      <c r="B1100" s="180">
        <v>1</v>
      </c>
      <c r="C1100" s="181">
        <v>46266</v>
      </c>
      <c r="D1100" s="180" t="s">
        <v>158</v>
      </c>
      <c r="E1100" s="180">
        <v>20</v>
      </c>
      <c r="F1100" s="180" t="s">
        <v>20</v>
      </c>
      <c r="G1100" s="180" t="s">
        <v>481</v>
      </c>
      <c r="H1100" s="180">
        <v>1419</v>
      </c>
      <c r="I1100" s="180" t="s">
        <v>482</v>
      </c>
      <c r="J1100" s="180">
        <v>1429</v>
      </c>
      <c r="K1100" s="180" t="s">
        <v>483</v>
      </c>
      <c r="L1100" s="180" t="s">
        <v>484</v>
      </c>
      <c r="M1100" s="180"/>
      <c r="N1100" s="180"/>
      <c r="O1100" s="180"/>
      <c r="P1100" s="180"/>
      <c r="Q1100" s="180"/>
      <c r="R1100" s="180"/>
      <c r="S1100" s="180"/>
      <c r="T1100" s="180"/>
      <c r="U1100" s="180"/>
      <c r="V1100" s="180"/>
      <c r="W1100" s="180"/>
      <c r="X1100" s="180"/>
      <c r="Y1100" s="180">
        <v>1374</v>
      </c>
      <c r="Z1100" s="180" t="s">
        <v>379</v>
      </c>
      <c r="AA1100" s="180" t="s">
        <v>380</v>
      </c>
      <c r="AB1100" s="180">
        <v>85969.160999999993</v>
      </c>
      <c r="AC1100" s="180">
        <v>105727.974</v>
      </c>
      <c r="AD1100" s="180">
        <v>0.5</v>
      </c>
      <c r="AE1100" s="180">
        <v>0</v>
      </c>
      <c r="AF1100" s="180">
        <v>0.5</v>
      </c>
      <c r="AG1100" s="180">
        <v>0</v>
      </c>
      <c r="AH1100" s="180">
        <v>42984.58</v>
      </c>
      <c r="AI1100" s="180">
        <v>52863.99</v>
      </c>
      <c r="AJ1100" s="180">
        <v>1</v>
      </c>
      <c r="AK1100" s="180">
        <v>0.5</v>
      </c>
      <c r="AL1100" s="180">
        <v>0</v>
      </c>
      <c r="AM1100">
        <v>1</v>
      </c>
    </row>
    <row r="1101" spans="1:39" x14ac:dyDescent="0.25">
      <c r="A1101" s="180" t="s">
        <v>1834</v>
      </c>
      <c r="B1101" s="180">
        <v>1</v>
      </c>
      <c r="C1101" s="181">
        <v>46266</v>
      </c>
      <c r="D1101" s="180" t="s">
        <v>158</v>
      </c>
      <c r="E1101" s="180">
        <v>20</v>
      </c>
      <c r="F1101" s="180" t="s">
        <v>20</v>
      </c>
      <c r="G1101" s="180" t="s">
        <v>1113</v>
      </c>
      <c r="H1101" s="180">
        <v>1513</v>
      </c>
      <c r="I1101" s="180" t="s">
        <v>1114</v>
      </c>
      <c r="J1101" s="180">
        <v>1414</v>
      </c>
      <c r="K1101" s="180" t="s">
        <v>415</v>
      </c>
      <c r="L1101" s="180" t="s">
        <v>416</v>
      </c>
      <c r="M1101" s="180"/>
      <c r="N1101" s="180"/>
      <c r="O1101" s="180"/>
      <c r="P1101" s="180">
        <v>1071</v>
      </c>
      <c r="Q1101" s="180" t="s">
        <v>987</v>
      </c>
      <c r="R1101" s="180" t="s">
        <v>988</v>
      </c>
      <c r="S1101" s="180"/>
      <c r="T1101" s="180"/>
      <c r="U1101" s="180"/>
      <c r="V1101" s="180"/>
      <c r="W1101" s="180"/>
      <c r="X1101" s="180"/>
      <c r="Y1101" s="180">
        <v>1374</v>
      </c>
      <c r="Z1101" s="180" t="s">
        <v>379</v>
      </c>
      <c r="AA1101" s="180" t="s">
        <v>380</v>
      </c>
      <c r="AB1101" s="180">
        <v>40295.976000000002</v>
      </c>
      <c r="AC1101" s="180">
        <v>48758.13</v>
      </c>
      <c r="AD1101" s="180">
        <v>0.83330000000000004</v>
      </c>
      <c r="AE1101" s="180">
        <v>0</v>
      </c>
      <c r="AF1101" s="180">
        <v>0.83330000000000004</v>
      </c>
      <c r="AG1101" s="180">
        <v>0</v>
      </c>
      <c r="AH1101" s="180">
        <v>33579.980000000003</v>
      </c>
      <c r="AI1101" s="180">
        <v>40631.78</v>
      </c>
      <c r="AJ1101" s="180">
        <v>0</v>
      </c>
      <c r="AK1101" s="180">
        <v>0</v>
      </c>
      <c r="AL1101" s="180">
        <v>0</v>
      </c>
      <c r="AM1101">
        <v>1</v>
      </c>
    </row>
    <row r="1102" spans="1:39" x14ac:dyDescent="0.25">
      <c r="A1102" s="180" t="s">
        <v>1834</v>
      </c>
      <c r="B1102" s="180">
        <v>1</v>
      </c>
      <c r="C1102" s="181">
        <v>46266</v>
      </c>
      <c r="D1102" s="180" t="s">
        <v>158</v>
      </c>
      <c r="E1102" s="180">
        <v>20</v>
      </c>
      <c r="F1102" s="180" t="s">
        <v>20</v>
      </c>
      <c r="G1102" s="180" t="s">
        <v>485</v>
      </c>
      <c r="H1102" s="180">
        <v>1594</v>
      </c>
      <c r="I1102" s="180" t="s">
        <v>486</v>
      </c>
      <c r="J1102" s="180">
        <v>1422</v>
      </c>
      <c r="K1102" s="180" t="s">
        <v>425</v>
      </c>
      <c r="L1102" s="180" t="s">
        <v>426</v>
      </c>
      <c r="M1102" s="180"/>
      <c r="N1102" s="180"/>
      <c r="O1102" s="180"/>
      <c r="P1102" s="180">
        <v>1067</v>
      </c>
      <c r="Q1102" s="180" t="s">
        <v>427</v>
      </c>
      <c r="R1102" s="180" t="s">
        <v>428</v>
      </c>
      <c r="S1102" s="180"/>
      <c r="T1102" s="180"/>
      <c r="U1102" s="180"/>
      <c r="V1102" s="180"/>
      <c r="W1102" s="180"/>
      <c r="X1102" s="180"/>
      <c r="Y1102" s="180">
        <v>1373</v>
      </c>
      <c r="Z1102" s="180" t="s">
        <v>429</v>
      </c>
      <c r="AA1102" s="180" t="s">
        <v>430</v>
      </c>
      <c r="AB1102" s="180">
        <v>15325.892</v>
      </c>
      <c r="AC1102" s="180">
        <v>18558.261999999999</v>
      </c>
      <c r="AD1102" s="180">
        <v>5.125</v>
      </c>
      <c r="AE1102" s="180">
        <v>0</v>
      </c>
      <c r="AF1102" s="180">
        <v>5.125</v>
      </c>
      <c r="AG1102" s="180">
        <v>0</v>
      </c>
      <c r="AH1102" s="180">
        <v>78545.2</v>
      </c>
      <c r="AI1102" s="180">
        <v>95111.09</v>
      </c>
      <c r="AJ1102" s="180">
        <v>1</v>
      </c>
      <c r="AK1102" s="180">
        <v>5.13</v>
      </c>
      <c r="AL1102" s="180">
        <v>0</v>
      </c>
      <c r="AM1102">
        <v>1</v>
      </c>
    </row>
    <row r="1103" spans="1:39" x14ac:dyDescent="0.25">
      <c r="A1103" s="180" t="s">
        <v>1834</v>
      </c>
      <c r="B1103" s="180">
        <v>1</v>
      </c>
      <c r="C1103" s="181">
        <v>46266</v>
      </c>
      <c r="D1103" s="180" t="s">
        <v>158</v>
      </c>
      <c r="E1103" s="180">
        <v>20</v>
      </c>
      <c r="F1103" s="180" t="s">
        <v>20</v>
      </c>
      <c r="G1103" s="180" t="s">
        <v>487</v>
      </c>
      <c r="H1103" s="180">
        <v>1641</v>
      </c>
      <c r="I1103" s="180" t="s">
        <v>488</v>
      </c>
      <c r="J1103" s="180">
        <v>1064</v>
      </c>
      <c r="K1103" s="180" t="s">
        <v>489</v>
      </c>
      <c r="L1103" s="180" t="s">
        <v>490</v>
      </c>
      <c r="M1103" s="180"/>
      <c r="N1103" s="180"/>
      <c r="O1103" s="180"/>
      <c r="P1103" s="180">
        <v>1066</v>
      </c>
      <c r="Q1103" s="180" t="s">
        <v>491</v>
      </c>
      <c r="R1103" s="180" t="s">
        <v>492</v>
      </c>
      <c r="S1103" s="180"/>
      <c r="T1103" s="180"/>
      <c r="U1103" s="180"/>
      <c r="V1103" s="180"/>
      <c r="W1103" s="180"/>
      <c r="X1103" s="180"/>
      <c r="Y1103" s="180">
        <v>1373</v>
      </c>
      <c r="Z1103" s="180" t="s">
        <v>429</v>
      </c>
      <c r="AA1103" s="180" t="s">
        <v>430</v>
      </c>
      <c r="AB1103" s="180">
        <v>16398.428</v>
      </c>
      <c r="AC1103" s="180">
        <v>20334.050999999999</v>
      </c>
      <c r="AD1103" s="180">
        <v>1.5</v>
      </c>
      <c r="AE1103" s="180">
        <v>0.1</v>
      </c>
      <c r="AF1103" s="180">
        <v>1.6</v>
      </c>
      <c r="AG1103" s="180">
        <v>0</v>
      </c>
      <c r="AH1103" s="180">
        <v>26237.48</v>
      </c>
      <c r="AI1103" s="180">
        <v>32534.48</v>
      </c>
      <c r="AJ1103" s="180">
        <v>0</v>
      </c>
      <c r="AK1103" s="180">
        <v>0</v>
      </c>
      <c r="AL1103" s="180">
        <v>0</v>
      </c>
      <c r="AM1103">
        <v>1</v>
      </c>
    </row>
    <row r="1104" spans="1:39" x14ac:dyDescent="0.25">
      <c r="A1104" s="180" t="s">
        <v>1834</v>
      </c>
      <c r="B1104" s="180">
        <v>1</v>
      </c>
      <c r="C1104" s="181">
        <v>46266</v>
      </c>
      <c r="D1104" s="180" t="s">
        <v>158</v>
      </c>
      <c r="E1104" s="180">
        <v>20</v>
      </c>
      <c r="F1104" s="180" t="s">
        <v>20</v>
      </c>
      <c r="G1104" s="180" t="s">
        <v>499</v>
      </c>
      <c r="H1104" s="180">
        <v>1646</v>
      </c>
      <c r="I1104" s="180" t="s">
        <v>500</v>
      </c>
      <c r="J1104" s="180">
        <v>1064</v>
      </c>
      <c r="K1104" s="180" t="s">
        <v>489</v>
      </c>
      <c r="L1104" s="180" t="s">
        <v>490</v>
      </c>
      <c r="M1104" s="180"/>
      <c r="N1104" s="180"/>
      <c r="O1104" s="180"/>
      <c r="P1104" s="180">
        <v>1066</v>
      </c>
      <c r="Q1104" s="180" t="s">
        <v>491</v>
      </c>
      <c r="R1104" s="180" t="s">
        <v>492</v>
      </c>
      <c r="S1104" s="180"/>
      <c r="T1104" s="180"/>
      <c r="U1104" s="180"/>
      <c r="V1104" s="180"/>
      <c r="W1104" s="180"/>
      <c r="X1104" s="180"/>
      <c r="Y1104" s="180">
        <v>1373</v>
      </c>
      <c r="Z1104" s="180" t="s">
        <v>429</v>
      </c>
      <c r="AA1104" s="180" t="s">
        <v>430</v>
      </c>
      <c r="AB1104" s="180">
        <v>20077.376</v>
      </c>
      <c r="AC1104" s="180">
        <v>24895.947</v>
      </c>
      <c r="AD1104" s="180">
        <v>1</v>
      </c>
      <c r="AE1104" s="180">
        <v>0</v>
      </c>
      <c r="AF1104" s="180">
        <v>1</v>
      </c>
      <c r="AG1104" s="180">
        <v>0</v>
      </c>
      <c r="AH1104" s="180">
        <v>20077.38</v>
      </c>
      <c r="AI1104" s="180">
        <v>24895.95</v>
      </c>
      <c r="AJ1104" s="180">
        <v>0</v>
      </c>
      <c r="AK1104" s="180">
        <v>0</v>
      </c>
      <c r="AL1104" s="180">
        <v>0</v>
      </c>
      <c r="AM1104">
        <v>1</v>
      </c>
    </row>
    <row r="1105" spans="1:39" x14ac:dyDescent="0.25">
      <c r="A1105" s="180" t="s">
        <v>1834</v>
      </c>
      <c r="B1105" s="180">
        <v>1</v>
      </c>
      <c r="C1105" s="181">
        <v>46266</v>
      </c>
      <c r="D1105" s="180" t="s">
        <v>158</v>
      </c>
      <c r="E1105" s="180">
        <v>20</v>
      </c>
      <c r="F1105" s="180" t="s">
        <v>20</v>
      </c>
      <c r="G1105" s="180" t="s">
        <v>501</v>
      </c>
      <c r="H1105" s="180">
        <v>1648</v>
      </c>
      <c r="I1105" s="180" t="s">
        <v>502</v>
      </c>
      <c r="J1105" s="180">
        <v>1422</v>
      </c>
      <c r="K1105" s="180" t="s">
        <v>425</v>
      </c>
      <c r="L1105" s="180" t="s">
        <v>426</v>
      </c>
      <c r="M1105" s="180"/>
      <c r="N1105" s="180"/>
      <c r="O1105" s="180"/>
      <c r="P1105" s="180">
        <v>1067</v>
      </c>
      <c r="Q1105" s="180" t="s">
        <v>427</v>
      </c>
      <c r="R1105" s="180" t="s">
        <v>428</v>
      </c>
      <c r="S1105" s="180"/>
      <c r="T1105" s="180"/>
      <c r="U1105" s="180"/>
      <c r="V1105" s="180"/>
      <c r="W1105" s="180"/>
      <c r="X1105" s="180"/>
      <c r="Y1105" s="180">
        <v>1373</v>
      </c>
      <c r="Z1105" s="180" t="s">
        <v>429</v>
      </c>
      <c r="AA1105" s="180" t="s">
        <v>430</v>
      </c>
      <c r="AB1105" s="180">
        <v>15233.008</v>
      </c>
      <c r="AC1105" s="180">
        <v>18431.939999999999</v>
      </c>
      <c r="AD1105" s="180">
        <v>5</v>
      </c>
      <c r="AE1105" s="180">
        <v>0</v>
      </c>
      <c r="AF1105" s="180">
        <v>5</v>
      </c>
      <c r="AG1105" s="180">
        <v>0</v>
      </c>
      <c r="AH1105" s="180">
        <v>76165.039999999994</v>
      </c>
      <c r="AI1105" s="180">
        <v>92159.7</v>
      </c>
      <c r="AJ1105" s="180">
        <v>0</v>
      </c>
      <c r="AK1105" s="180">
        <v>0</v>
      </c>
      <c r="AL1105" s="180">
        <v>0</v>
      </c>
      <c r="AM1105">
        <v>1</v>
      </c>
    </row>
    <row r="1106" spans="1:39" x14ac:dyDescent="0.25">
      <c r="A1106" s="180" t="s">
        <v>1834</v>
      </c>
      <c r="B1106" s="180">
        <v>1</v>
      </c>
      <c r="C1106" s="181">
        <v>46266</v>
      </c>
      <c r="D1106" s="180" t="s">
        <v>158</v>
      </c>
      <c r="E1106" s="180">
        <v>20</v>
      </c>
      <c r="F1106" s="180" t="s">
        <v>20</v>
      </c>
      <c r="G1106" s="180" t="s">
        <v>507</v>
      </c>
      <c r="H1106" s="180">
        <v>1808</v>
      </c>
      <c r="I1106" s="180" t="s">
        <v>508</v>
      </c>
      <c r="J1106" s="180">
        <v>1470</v>
      </c>
      <c r="K1106" s="180" t="s">
        <v>509</v>
      </c>
      <c r="L1106" s="180" t="s">
        <v>510</v>
      </c>
      <c r="M1106" s="180"/>
      <c r="N1106" s="180"/>
      <c r="O1106" s="180"/>
      <c r="P1106" s="180"/>
      <c r="Q1106" s="180"/>
      <c r="R1106" s="180"/>
      <c r="S1106" s="180"/>
      <c r="T1106" s="180"/>
      <c r="U1106" s="180"/>
      <c r="V1106" s="180"/>
      <c r="W1106" s="180"/>
      <c r="X1106" s="180"/>
      <c r="Y1106" s="180">
        <v>1374</v>
      </c>
      <c r="Z1106" s="180" t="s">
        <v>379</v>
      </c>
      <c r="AA1106" s="180" t="s">
        <v>380</v>
      </c>
      <c r="AB1106" s="180">
        <v>106227</v>
      </c>
      <c r="AC1106" s="180">
        <v>131721.48000000001</v>
      </c>
      <c r="AD1106" s="180">
        <v>8.3299999999999999E-2</v>
      </c>
      <c r="AE1106" s="180">
        <v>0</v>
      </c>
      <c r="AF1106" s="180">
        <v>8.3299999999999999E-2</v>
      </c>
      <c r="AG1106" s="180">
        <v>0</v>
      </c>
      <c r="AH1106" s="180">
        <v>8852.25</v>
      </c>
      <c r="AI1106" s="180">
        <v>10976.79</v>
      </c>
      <c r="AJ1106" s="180">
        <v>0</v>
      </c>
      <c r="AK1106" s="180">
        <v>0</v>
      </c>
      <c r="AL1106" s="180">
        <v>0</v>
      </c>
      <c r="AM1106">
        <v>1</v>
      </c>
    </row>
    <row r="1107" spans="1:39" x14ac:dyDescent="0.25">
      <c r="A1107" s="180" t="s">
        <v>1834</v>
      </c>
      <c r="B1107" s="180">
        <v>1</v>
      </c>
      <c r="C1107" s="181">
        <v>46266</v>
      </c>
      <c r="D1107" s="180" t="s">
        <v>158</v>
      </c>
      <c r="E1107" s="180">
        <v>20</v>
      </c>
      <c r="F1107" s="180" t="s">
        <v>20</v>
      </c>
      <c r="G1107" s="180" t="s">
        <v>1119</v>
      </c>
      <c r="H1107" s="180">
        <v>1843</v>
      </c>
      <c r="I1107" s="180" t="s">
        <v>1120</v>
      </c>
      <c r="J1107" s="180">
        <v>1472</v>
      </c>
      <c r="K1107" s="180" t="s">
        <v>1121</v>
      </c>
      <c r="L1107" s="180" t="s">
        <v>1122</v>
      </c>
      <c r="M1107" s="180"/>
      <c r="N1107" s="180"/>
      <c r="O1107" s="180"/>
      <c r="P1107" s="180">
        <v>1105</v>
      </c>
      <c r="Q1107" s="180" t="s">
        <v>1123</v>
      </c>
      <c r="R1107" s="180" t="s">
        <v>1124</v>
      </c>
      <c r="S1107" s="180"/>
      <c r="T1107" s="180"/>
      <c r="U1107" s="180"/>
      <c r="V1107" s="180"/>
      <c r="W1107" s="180"/>
      <c r="X1107" s="180"/>
      <c r="Y1107" s="180">
        <v>1374</v>
      </c>
      <c r="Z1107" s="180" t="s">
        <v>379</v>
      </c>
      <c r="AA1107" s="180" t="s">
        <v>380</v>
      </c>
      <c r="AB1107" s="180">
        <v>26830.799999999999</v>
      </c>
      <c r="AC1107" s="180">
        <v>33270.192000000003</v>
      </c>
      <c r="AD1107" s="180">
        <v>8.3299999999999999E-2</v>
      </c>
      <c r="AE1107" s="180">
        <v>0</v>
      </c>
      <c r="AF1107" s="180">
        <v>8.3299999999999999E-2</v>
      </c>
      <c r="AG1107" s="180">
        <v>0</v>
      </c>
      <c r="AH1107" s="180">
        <v>2235.9</v>
      </c>
      <c r="AI1107" s="180">
        <v>2772.52</v>
      </c>
      <c r="AJ1107" s="180">
        <v>0</v>
      </c>
      <c r="AK1107" s="180">
        <v>0</v>
      </c>
      <c r="AL1107" s="180">
        <v>0</v>
      </c>
      <c r="AM1107">
        <v>1</v>
      </c>
    </row>
    <row r="1108" spans="1:39" x14ac:dyDescent="0.25">
      <c r="A1108" s="180" t="s">
        <v>1834</v>
      </c>
      <c r="B1108" s="180">
        <v>1</v>
      </c>
      <c r="C1108" s="181">
        <v>46266</v>
      </c>
      <c r="D1108" s="180" t="s">
        <v>158</v>
      </c>
      <c r="E1108" s="180">
        <v>20</v>
      </c>
      <c r="F1108" s="180" t="s">
        <v>20</v>
      </c>
      <c r="G1108" s="180" t="s">
        <v>525</v>
      </c>
      <c r="H1108" s="180">
        <v>1940</v>
      </c>
      <c r="I1108" s="180" t="s">
        <v>526</v>
      </c>
      <c r="J1108" s="180">
        <v>1425</v>
      </c>
      <c r="K1108" s="180" t="s">
        <v>527</v>
      </c>
      <c r="L1108" s="180" t="s">
        <v>528</v>
      </c>
      <c r="M1108" s="180"/>
      <c r="N1108" s="180"/>
      <c r="O1108" s="180"/>
      <c r="P1108" s="180">
        <v>1277</v>
      </c>
      <c r="Q1108" s="180" t="s">
        <v>529</v>
      </c>
      <c r="R1108" s="180" t="s">
        <v>530</v>
      </c>
      <c r="S1108" s="180"/>
      <c r="T1108" s="180"/>
      <c r="U1108" s="180"/>
      <c r="V1108" s="180"/>
      <c r="W1108" s="180"/>
      <c r="X1108" s="180"/>
      <c r="Y1108" s="180">
        <v>1374</v>
      </c>
      <c r="Z1108" s="180" t="s">
        <v>379</v>
      </c>
      <c r="AA1108" s="180" t="s">
        <v>380</v>
      </c>
      <c r="AB1108" s="180">
        <v>59989.87</v>
      </c>
      <c r="AC1108" s="180">
        <v>72587.752999999997</v>
      </c>
      <c r="AD1108" s="180">
        <v>8.3299999999999999E-2</v>
      </c>
      <c r="AE1108" s="180">
        <v>0</v>
      </c>
      <c r="AF1108" s="180">
        <v>8.3299999999999999E-2</v>
      </c>
      <c r="AG1108" s="180">
        <v>0</v>
      </c>
      <c r="AH1108" s="180">
        <v>4999.16</v>
      </c>
      <c r="AI1108" s="180">
        <v>6048.98</v>
      </c>
      <c r="AJ1108" s="180">
        <v>0</v>
      </c>
      <c r="AK1108" s="180">
        <v>0</v>
      </c>
      <c r="AL1108" s="180">
        <v>0</v>
      </c>
      <c r="AM1108">
        <v>1</v>
      </c>
    </row>
    <row r="1109" spans="1:39" x14ac:dyDescent="0.25">
      <c r="A1109" s="180" t="s">
        <v>1834</v>
      </c>
      <c r="B1109" s="180">
        <v>1</v>
      </c>
      <c r="C1109" s="181">
        <v>46266</v>
      </c>
      <c r="D1109" s="180" t="s">
        <v>158</v>
      </c>
      <c r="E1109" s="180">
        <v>20</v>
      </c>
      <c r="F1109" s="180" t="s">
        <v>20</v>
      </c>
      <c r="G1109" s="180" t="s">
        <v>531</v>
      </c>
      <c r="H1109" s="180">
        <v>1942</v>
      </c>
      <c r="I1109" s="180" t="s">
        <v>532</v>
      </c>
      <c r="J1109" s="180">
        <v>1425</v>
      </c>
      <c r="K1109" s="180" t="s">
        <v>527</v>
      </c>
      <c r="L1109" s="180" t="s">
        <v>528</v>
      </c>
      <c r="M1109" s="180"/>
      <c r="N1109" s="180"/>
      <c r="O1109" s="180"/>
      <c r="P1109" s="180">
        <v>1277</v>
      </c>
      <c r="Q1109" s="180" t="s">
        <v>529</v>
      </c>
      <c r="R1109" s="180" t="s">
        <v>530</v>
      </c>
      <c r="S1109" s="180"/>
      <c r="T1109" s="180"/>
      <c r="U1109" s="180"/>
      <c r="V1109" s="180"/>
      <c r="W1109" s="180"/>
      <c r="X1109" s="180"/>
      <c r="Y1109" s="180">
        <v>1374</v>
      </c>
      <c r="Z1109" s="180" t="s">
        <v>379</v>
      </c>
      <c r="AA1109" s="180" t="s">
        <v>380</v>
      </c>
      <c r="AB1109" s="180">
        <v>61033.171999999999</v>
      </c>
      <c r="AC1109" s="180">
        <v>74929.956000000006</v>
      </c>
      <c r="AD1109" s="180">
        <v>0.41670000000000001</v>
      </c>
      <c r="AE1109" s="180">
        <v>0</v>
      </c>
      <c r="AF1109" s="180">
        <v>0.41670000000000001</v>
      </c>
      <c r="AG1109" s="180">
        <v>0</v>
      </c>
      <c r="AH1109" s="180">
        <v>25430.49</v>
      </c>
      <c r="AI1109" s="180">
        <v>31220.82</v>
      </c>
      <c r="AJ1109" s="180">
        <v>2</v>
      </c>
      <c r="AK1109" s="180">
        <v>0.21</v>
      </c>
      <c r="AL1109" s="180">
        <v>0</v>
      </c>
      <c r="AM1109">
        <v>1</v>
      </c>
    </row>
    <row r="1110" spans="1:39" x14ac:dyDescent="0.25">
      <c r="A1110" s="180" t="s">
        <v>1834</v>
      </c>
      <c r="B1110" s="180">
        <v>1</v>
      </c>
      <c r="C1110" s="181">
        <v>46266</v>
      </c>
      <c r="D1110" s="180" t="s">
        <v>158</v>
      </c>
      <c r="E1110" s="180">
        <v>20</v>
      </c>
      <c r="F1110" s="180" t="s">
        <v>20</v>
      </c>
      <c r="G1110" s="180" t="s">
        <v>539</v>
      </c>
      <c r="H1110" s="180">
        <v>2039</v>
      </c>
      <c r="I1110" s="180" t="s">
        <v>540</v>
      </c>
      <c r="J1110" s="180"/>
      <c r="K1110" s="180"/>
      <c r="L1110" s="180"/>
      <c r="M1110" s="180"/>
      <c r="N1110" s="180"/>
      <c r="O1110" s="180"/>
      <c r="P1110" s="180"/>
      <c r="Q1110" s="180"/>
      <c r="R1110" s="180"/>
      <c r="S1110" s="180"/>
      <c r="T1110" s="180"/>
      <c r="U1110" s="180"/>
      <c r="V1110" s="180"/>
      <c r="W1110" s="180"/>
      <c r="X1110" s="180"/>
      <c r="Y1110" s="180">
        <v>1370</v>
      </c>
      <c r="Z1110" s="180" t="s">
        <v>443</v>
      </c>
      <c r="AA1110" s="180" t="s">
        <v>444</v>
      </c>
      <c r="AB1110" s="180">
        <v>24430.142</v>
      </c>
      <c r="AC1110" s="180">
        <v>30293.375</v>
      </c>
      <c r="AD1110" s="180">
        <v>0.83330000000000004</v>
      </c>
      <c r="AE1110" s="180">
        <v>0.16669999999999999</v>
      </c>
      <c r="AF1110" s="180">
        <v>1</v>
      </c>
      <c r="AG1110" s="180">
        <v>0</v>
      </c>
      <c r="AH1110" s="180">
        <v>24430.14</v>
      </c>
      <c r="AI1110" s="180">
        <v>30293.38</v>
      </c>
      <c r="AJ1110" s="180">
        <v>0</v>
      </c>
      <c r="AK1110" s="180">
        <v>0</v>
      </c>
      <c r="AL1110" s="180">
        <v>0</v>
      </c>
      <c r="AM1110">
        <v>1</v>
      </c>
    </row>
    <row r="1111" spans="1:39" x14ac:dyDescent="0.25">
      <c r="A1111" s="180" t="s">
        <v>1834</v>
      </c>
      <c r="B1111" s="180">
        <v>1</v>
      </c>
      <c r="C1111" s="181">
        <v>46266</v>
      </c>
      <c r="D1111" s="180" t="s">
        <v>158</v>
      </c>
      <c r="E1111" s="180">
        <v>20</v>
      </c>
      <c r="F1111" s="180" t="s">
        <v>20</v>
      </c>
      <c r="G1111" s="180" t="s">
        <v>543</v>
      </c>
      <c r="H1111" s="180">
        <v>2338</v>
      </c>
      <c r="I1111" s="180" t="s">
        <v>544</v>
      </c>
      <c r="J1111" s="180"/>
      <c r="K1111" s="180"/>
      <c r="L1111" s="180"/>
      <c r="M1111" s="180"/>
      <c r="N1111" s="180"/>
      <c r="O1111" s="180"/>
      <c r="P1111" s="180">
        <v>1086</v>
      </c>
      <c r="Q1111" s="180" t="s">
        <v>545</v>
      </c>
      <c r="R1111" s="180" t="s">
        <v>546</v>
      </c>
      <c r="S1111" s="180"/>
      <c r="T1111" s="180"/>
      <c r="U1111" s="180"/>
      <c r="V1111" s="180"/>
      <c r="W1111" s="180"/>
      <c r="X1111" s="180"/>
      <c r="Y1111" s="180">
        <v>1373</v>
      </c>
      <c r="Z1111" s="180" t="s">
        <v>429</v>
      </c>
      <c r="AA1111" s="180" t="s">
        <v>430</v>
      </c>
      <c r="AB1111" s="180">
        <v>24125.723000000002</v>
      </c>
      <c r="AC1111" s="180">
        <v>29192.123</v>
      </c>
      <c r="AD1111" s="180">
        <v>0.4</v>
      </c>
      <c r="AE1111" s="180">
        <v>0.1333</v>
      </c>
      <c r="AF1111" s="180">
        <v>0.5333</v>
      </c>
      <c r="AG1111" s="180">
        <v>0</v>
      </c>
      <c r="AH1111" s="180">
        <v>12867.05</v>
      </c>
      <c r="AI1111" s="180">
        <v>15569.13</v>
      </c>
      <c r="AJ1111" s="180">
        <v>0</v>
      </c>
      <c r="AK1111" s="180">
        <v>0</v>
      </c>
      <c r="AL1111" s="180">
        <v>0</v>
      </c>
      <c r="AM1111">
        <v>1</v>
      </c>
    </row>
    <row r="1112" spans="1:39" x14ac:dyDescent="0.25">
      <c r="A1112" s="180" t="s">
        <v>1834</v>
      </c>
      <c r="B1112" s="180">
        <v>1</v>
      </c>
      <c r="C1112" s="181">
        <v>46266</v>
      </c>
      <c r="D1112" s="180" t="s">
        <v>158</v>
      </c>
      <c r="E1112" s="180">
        <v>20</v>
      </c>
      <c r="F1112" s="180" t="s">
        <v>20</v>
      </c>
      <c r="G1112" s="180" t="s">
        <v>547</v>
      </c>
      <c r="H1112" s="180">
        <v>2339</v>
      </c>
      <c r="I1112" s="180" t="s">
        <v>548</v>
      </c>
      <c r="J1112" s="180"/>
      <c r="K1112" s="180"/>
      <c r="L1112" s="180"/>
      <c r="M1112" s="180"/>
      <c r="N1112" s="180"/>
      <c r="O1112" s="180"/>
      <c r="P1112" s="180">
        <v>1086</v>
      </c>
      <c r="Q1112" s="180" t="s">
        <v>545</v>
      </c>
      <c r="R1112" s="180" t="s">
        <v>546</v>
      </c>
      <c r="S1112" s="180"/>
      <c r="T1112" s="180"/>
      <c r="U1112" s="180"/>
      <c r="V1112" s="180"/>
      <c r="W1112" s="180"/>
      <c r="X1112" s="180"/>
      <c r="Y1112" s="180">
        <v>1373</v>
      </c>
      <c r="Z1112" s="180" t="s">
        <v>429</v>
      </c>
      <c r="AA1112" s="180" t="s">
        <v>430</v>
      </c>
      <c r="AB1112" s="180">
        <v>27464.297999999999</v>
      </c>
      <c r="AC1112" s="180">
        <v>33641.228000000003</v>
      </c>
      <c r="AD1112" s="180">
        <v>1.3332999999999999</v>
      </c>
      <c r="AE1112" s="180">
        <v>0.2</v>
      </c>
      <c r="AF1112" s="180">
        <v>1.5333000000000001</v>
      </c>
      <c r="AG1112" s="180">
        <v>0</v>
      </c>
      <c r="AH1112" s="180">
        <v>42111.92</v>
      </c>
      <c r="AI1112" s="180">
        <v>51583.22</v>
      </c>
      <c r="AJ1112" s="180">
        <v>1</v>
      </c>
      <c r="AK1112" s="180">
        <v>1.53</v>
      </c>
      <c r="AL1112" s="180">
        <v>0</v>
      </c>
      <c r="AM1112">
        <v>1</v>
      </c>
    </row>
    <row r="1113" spans="1:39" x14ac:dyDescent="0.25">
      <c r="A1113" s="180" t="s">
        <v>1834</v>
      </c>
      <c r="B1113" s="180">
        <v>1</v>
      </c>
      <c r="C1113" s="181">
        <v>46266</v>
      </c>
      <c r="D1113" s="180" t="s">
        <v>158</v>
      </c>
      <c r="E1113" s="180">
        <v>20</v>
      </c>
      <c r="F1113" s="180" t="s">
        <v>20</v>
      </c>
      <c r="G1113" s="180" t="s">
        <v>553</v>
      </c>
      <c r="H1113" s="180">
        <v>3063</v>
      </c>
      <c r="I1113" s="180" t="s">
        <v>554</v>
      </c>
      <c r="J1113" s="180">
        <v>1414</v>
      </c>
      <c r="K1113" s="180" t="s">
        <v>415</v>
      </c>
      <c r="L1113" s="180" t="s">
        <v>416</v>
      </c>
      <c r="M1113" s="180"/>
      <c r="N1113" s="180"/>
      <c r="O1113" s="180"/>
      <c r="P1113" s="180"/>
      <c r="Q1113" s="180"/>
      <c r="R1113" s="180"/>
      <c r="S1113" s="180"/>
      <c r="T1113" s="180"/>
      <c r="U1113" s="180"/>
      <c r="V1113" s="180"/>
      <c r="W1113" s="180"/>
      <c r="X1113" s="180"/>
      <c r="Y1113" s="180">
        <v>1374</v>
      </c>
      <c r="Z1113" s="180" t="s">
        <v>379</v>
      </c>
      <c r="AA1113" s="180" t="s">
        <v>380</v>
      </c>
      <c r="AB1113" s="180">
        <v>29934.11</v>
      </c>
      <c r="AC1113" s="180">
        <v>36519.614000000001</v>
      </c>
      <c r="AD1113" s="180">
        <v>3</v>
      </c>
      <c r="AE1113" s="180">
        <v>0</v>
      </c>
      <c r="AF1113" s="180">
        <v>3</v>
      </c>
      <c r="AG1113" s="180">
        <v>0</v>
      </c>
      <c r="AH1113" s="180">
        <v>89802.33</v>
      </c>
      <c r="AI1113" s="180">
        <v>109558.84</v>
      </c>
      <c r="AJ1113" s="180">
        <v>0</v>
      </c>
      <c r="AK1113" s="180">
        <v>0</v>
      </c>
      <c r="AL1113" s="180">
        <v>0</v>
      </c>
      <c r="AM1113">
        <v>1</v>
      </c>
    </row>
    <row r="1114" spans="1:39" x14ac:dyDescent="0.25">
      <c r="A1114" s="180" t="s">
        <v>1834</v>
      </c>
      <c r="B1114" s="180">
        <v>1</v>
      </c>
      <c r="C1114" s="181">
        <v>46266</v>
      </c>
      <c r="D1114" s="180" t="s">
        <v>158</v>
      </c>
      <c r="E1114" s="180">
        <v>20</v>
      </c>
      <c r="F1114" s="180" t="s">
        <v>20</v>
      </c>
      <c r="G1114" s="180" t="s">
        <v>561</v>
      </c>
      <c r="H1114" s="180">
        <v>3237</v>
      </c>
      <c r="I1114" s="180" t="s">
        <v>562</v>
      </c>
      <c r="J1114" s="180">
        <v>1477</v>
      </c>
      <c r="K1114" s="180" t="s">
        <v>555</v>
      </c>
      <c r="L1114" s="180" t="s">
        <v>556</v>
      </c>
      <c r="M1114" s="180"/>
      <c r="N1114" s="180"/>
      <c r="O1114" s="180"/>
      <c r="P1114" s="180">
        <v>1093</v>
      </c>
      <c r="Q1114" s="180" t="s">
        <v>563</v>
      </c>
      <c r="R1114" s="180" t="s">
        <v>564</v>
      </c>
      <c r="S1114" s="180"/>
      <c r="T1114" s="180"/>
      <c r="U1114" s="180"/>
      <c r="V1114" s="180"/>
      <c r="W1114" s="180"/>
      <c r="X1114" s="180"/>
      <c r="Y1114" s="180">
        <v>1373</v>
      </c>
      <c r="Z1114" s="180" t="s">
        <v>429</v>
      </c>
      <c r="AA1114" s="180" t="s">
        <v>430</v>
      </c>
      <c r="AB1114" s="180">
        <v>101242.764</v>
      </c>
      <c r="AC1114" s="180">
        <v>125039.094</v>
      </c>
      <c r="AD1114" s="180">
        <v>0.5</v>
      </c>
      <c r="AE1114" s="180">
        <v>0</v>
      </c>
      <c r="AF1114" s="180">
        <v>0.5</v>
      </c>
      <c r="AG1114" s="180">
        <v>0</v>
      </c>
      <c r="AH1114" s="180">
        <v>50621.38</v>
      </c>
      <c r="AI1114" s="180">
        <v>62519.55</v>
      </c>
      <c r="AJ1114" s="180">
        <v>0</v>
      </c>
      <c r="AK1114" s="180">
        <v>0</v>
      </c>
      <c r="AL1114" s="180">
        <v>0</v>
      </c>
      <c r="AM1114">
        <v>1</v>
      </c>
    </row>
    <row r="1115" spans="1:39" x14ac:dyDescent="0.25">
      <c r="A1115" s="180" t="s">
        <v>1834</v>
      </c>
      <c r="B1115" s="180">
        <v>1</v>
      </c>
      <c r="C1115" s="181">
        <v>46266</v>
      </c>
      <c r="D1115" s="180" t="s">
        <v>158</v>
      </c>
      <c r="E1115" s="180">
        <v>20</v>
      </c>
      <c r="F1115" s="180" t="s">
        <v>20</v>
      </c>
      <c r="G1115" s="180" t="s">
        <v>565</v>
      </c>
      <c r="H1115" s="180">
        <v>3238</v>
      </c>
      <c r="I1115" s="180" t="s">
        <v>566</v>
      </c>
      <c r="J1115" s="180">
        <v>1477</v>
      </c>
      <c r="K1115" s="180" t="s">
        <v>555</v>
      </c>
      <c r="L1115" s="180" t="s">
        <v>556</v>
      </c>
      <c r="M1115" s="180"/>
      <c r="N1115" s="180"/>
      <c r="O1115" s="180"/>
      <c r="P1115" s="180">
        <v>1093</v>
      </c>
      <c r="Q1115" s="180" t="s">
        <v>563</v>
      </c>
      <c r="R1115" s="180" t="s">
        <v>564</v>
      </c>
      <c r="S1115" s="180"/>
      <c r="T1115" s="180"/>
      <c r="U1115" s="180"/>
      <c r="V1115" s="180"/>
      <c r="W1115" s="180"/>
      <c r="X1115" s="180"/>
      <c r="Y1115" s="180">
        <v>1373</v>
      </c>
      <c r="Z1115" s="180" t="s">
        <v>429</v>
      </c>
      <c r="AA1115" s="180" t="s">
        <v>430</v>
      </c>
      <c r="AB1115" s="180">
        <v>98766.457999999999</v>
      </c>
      <c r="AC1115" s="180">
        <v>121466.539</v>
      </c>
      <c r="AD1115" s="180">
        <v>0.25</v>
      </c>
      <c r="AE1115" s="180">
        <v>0</v>
      </c>
      <c r="AF1115" s="180">
        <v>0.25</v>
      </c>
      <c r="AG1115" s="180">
        <v>0</v>
      </c>
      <c r="AH1115" s="180">
        <v>24691.61</v>
      </c>
      <c r="AI1115" s="180">
        <v>30366.63</v>
      </c>
      <c r="AJ1115" s="180">
        <v>2</v>
      </c>
      <c r="AK1115" s="180">
        <v>0.13</v>
      </c>
      <c r="AL1115" s="180">
        <v>0</v>
      </c>
      <c r="AM1115">
        <v>1</v>
      </c>
    </row>
    <row r="1116" spans="1:39" x14ac:dyDescent="0.25">
      <c r="A1116" s="180" t="s">
        <v>1834</v>
      </c>
      <c r="B1116" s="180">
        <v>1</v>
      </c>
      <c r="C1116" s="181">
        <v>46266</v>
      </c>
      <c r="D1116" s="180" t="s">
        <v>158</v>
      </c>
      <c r="E1116" s="180">
        <v>20</v>
      </c>
      <c r="F1116" s="180" t="s">
        <v>20</v>
      </c>
      <c r="G1116" s="180" t="s">
        <v>1740</v>
      </c>
      <c r="H1116" s="180">
        <v>3615</v>
      </c>
      <c r="I1116" s="180" t="s">
        <v>1741</v>
      </c>
      <c r="J1116" s="180">
        <v>1187</v>
      </c>
      <c r="K1116" s="180" t="s">
        <v>1696</v>
      </c>
      <c r="L1116" s="180" t="s">
        <v>1697</v>
      </c>
      <c r="M1116" s="180"/>
      <c r="N1116" s="180"/>
      <c r="O1116" s="180"/>
      <c r="P1116" s="180"/>
      <c r="Q1116" s="180"/>
      <c r="R1116" s="180"/>
      <c r="S1116" s="180"/>
      <c r="T1116" s="180"/>
      <c r="U1116" s="180"/>
      <c r="V1116" s="180"/>
      <c r="W1116" s="180"/>
      <c r="X1116" s="180"/>
      <c r="Y1116" s="180">
        <v>1374</v>
      </c>
      <c r="Z1116" s="180" t="s">
        <v>379</v>
      </c>
      <c r="AA1116" s="180" t="s">
        <v>380</v>
      </c>
      <c r="AB1116" s="180">
        <v>68564.626999999993</v>
      </c>
      <c r="AC1116" s="180">
        <v>83486.967000000004</v>
      </c>
      <c r="AD1116" s="180">
        <v>0.33329999999999999</v>
      </c>
      <c r="AE1116" s="180">
        <v>0</v>
      </c>
      <c r="AF1116" s="180">
        <v>0.33329999999999999</v>
      </c>
      <c r="AG1116" s="180">
        <v>0</v>
      </c>
      <c r="AH1116" s="180">
        <v>22854.880000000001</v>
      </c>
      <c r="AI1116" s="180">
        <v>27828.99</v>
      </c>
      <c r="AJ1116" s="180">
        <v>0</v>
      </c>
      <c r="AK1116" s="180">
        <v>0</v>
      </c>
      <c r="AL1116" s="180">
        <v>0</v>
      </c>
      <c r="AM1116">
        <v>1</v>
      </c>
    </row>
    <row r="1117" spans="1:39" x14ac:dyDescent="0.25">
      <c r="A1117" s="180" t="s">
        <v>1834</v>
      </c>
      <c r="B1117" s="180">
        <v>1</v>
      </c>
      <c r="C1117" s="181">
        <v>46266</v>
      </c>
      <c r="D1117" s="180" t="s">
        <v>158</v>
      </c>
      <c r="E1117" s="180">
        <v>20</v>
      </c>
      <c r="F1117" s="180" t="s">
        <v>20</v>
      </c>
      <c r="G1117" s="180" t="s">
        <v>1742</v>
      </c>
      <c r="H1117" s="180">
        <v>3620</v>
      </c>
      <c r="I1117" s="180" t="s">
        <v>1743</v>
      </c>
      <c r="J1117" s="180">
        <v>1187</v>
      </c>
      <c r="K1117" s="180" t="s">
        <v>1696</v>
      </c>
      <c r="L1117" s="180" t="s">
        <v>1697</v>
      </c>
      <c r="M1117" s="180"/>
      <c r="N1117" s="180"/>
      <c r="O1117" s="180"/>
      <c r="P1117" s="180"/>
      <c r="Q1117" s="180"/>
      <c r="R1117" s="180"/>
      <c r="S1117" s="180"/>
      <c r="T1117" s="180"/>
      <c r="U1117" s="180"/>
      <c r="V1117" s="180"/>
      <c r="W1117" s="180"/>
      <c r="X1117" s="180"/>
      <c r="Y1117" s="180">
        <v>1374</v>
      </c>
      <c r="Z1117" s="180" t="s">
        <v>379</v>
      </c>
      <c r="AA1117" s="180" t="s">
        <v>380</v>
      </c>
      <c r="AB1117" s="180">
        <v>68564.626999999993</v>
      </c>
      <c r="AC1117" s="180">
        <v>83486.967000000004</v>
      </c>
      <c r="AD1117" s="180">
        <v>0.33329999999999999</v>
      </c>
      <c r="AE1117" s="180">
        <v>0</v>
      </c>
      <c r="AF1117" s="180">
        <v>0.33329999999999999</v>
      </c>
      <c r="AG1117" s="180">
        <v>0</v>
      </c>
      <c r="AH1117" s="180">
        <v>22854.880000000001</v>
      </c>
      <c r="AI1117" s="180">
        <v>27828.99</v>
      </c>
      <c r="AJ1117" s="180">
        <v>1</v>
      </c>
      <c r="AK1117" s="180">
        <v>0.33</v>
      </c>
      <c r="AL1117" s="180">
        <v>0</v>
      </c>
      <c r="AM1117">
        <v>1</v>
      </c>
    </row>
    <row r="1118" spans="1:39" x14ac:dyDescent="0.25">
      <c r="A1118" s="180" t="s">
        <v>1834</v>
      </c>
      <c r="B1118" s="180">
        <v>1</v>
      </c>
      <c r="C1118" s="181">
        <v>46266</v>
      </c>
      <c r="D1118" s="180" t="s">
        <v>158</v>
      </c>
      <c r="E1118" s="180">
        <v>20</v>
      </c>
      <c r="F1118" s="180" t="s">
        <v>20</v>
      </c>
      <c r="G1118" s="180" t="s">
        <v>1758</v>
      </c>
      <c r="H1118" s="180">
        <v>3626</v>
      </c>
      <c r="I1118" s="180" t="s">
        <v>1759</v>
      </c>
      <c r="J1118" s="180">
        <v>1187</v>
      </c>
      <c r="K1118" s="180" t="s">
        <v>1696</v>
      </c>
      <c r="L1118" s="180" t="s">
        <v>1697</v>
      </c>
      <c r="M1118" s="180"/>
      <c r="N1118" s="180"/>
      <c r="O1118" s="180"/>
      <c r="P1118" s="180"/>
      <c r="Q1118" s="180"/>
      <c r="R1118" s="180"/>
      <c r="S1118" s="180"/>
      <c r="T1118" s="180"/>
      <c r="U1118" s="180"/>
      <c r="V1118" s="180"/>
      <c r="W1118" s="180"/>
      <c r="X1118" s="180"/>
      <c r="Y1118" s="180">
        <v>1374</v>
      </c>
      <c r="Z1118" s="180" t="s">
        <v>379</v>
      </c>
      <c r="AA1118" s="180" t="s">
        <v>380</v>
      </c>
      <c r="AB1118" s="180">
        <v>68141.073000000004</v>
      </c>
      <c r="AC1118" s="180">
        <v>82450.7</v>
      </c>
      <c r="AD1118" s="180">
        <v>0.25</v>
      </c>
      <c r="AE1118" s="180">
        <v>0</v>
      </c>
      <c r="AF1118" s="180">
        <v>0.25</v>
      </c>
      <c r="AG1118" s="180">
        <v>0</v>
      </c>
      <c r="AH1118" s="180">
        <v>17035.27</v>
      </c>
      <c r="AI1118" s="180">
        <v>20612.669999999998</v>
      </c>
      <c r="AJ1118" s="180">
        <v>0</v>
      </c>
      <c r="AK1118" s="180">
        <v>0</v>
      </c>
      <c r="AL1118" s="180">
        <v>0</v>
      </c>
      <c r="AM1118">
        <v>1</v>
      </c>
    </row>
    <row r="1119" spans="1:39" x14ac:dyDescent="0.25">
      <c r="A1119" s="180" t="s">
        <v>1834</v>
      </c>
      <c r="B1119" s="180">
        <v>1</v>
      </c>
      <c r="C1119" s="181">
        <v>46266</v>
      </c>
      <c r="D1119" s="180" t="s">
        <v>158</v>
      </c>
      <c r="E1119" s="180">
        <v>20</v>
      </c>
      <c r="F1119" s="180" t="s">
        <v>20</v>
      </c>
      <c r="G1119" s="180" t="s">
        <v>1744</v>
      </c>
      <c r="H1119" s="180">
        <v>3658</v>
      </c>
      <c r="I1119" s="180" t="s">
        <v>1745</v>
      </c>
      <c r="J1119" s="180">
        <v>1187</v>
      </c>
      <c r="K1119" s="180" t="s">
        <v>1696</v>
      </c>
      <c r="L1119" s="180" t="s">
        <v>1697</v>
      </c>
      <c r="M1119" s="180"/>
      <c r="N1119" s="180"/>
      <c r="O1119" s="180"/>
      <c r="P1119" s="180"/>
      <c r="Q1119" s="180"/>
      <c r="R1119" s="180"/>
      <c r="S1119" s="180"/>
      <c r="T1119" s="180"/>
      <c r="U1119" s="180"/>
      <c r="V1119" s="180"/>
      <c r="W1119" s="180"/>
      <c r="X1119" s="180"/>
      <c r="Y1119" s="180">
        <v>1374</v>
      </c>
      <c r="Z1119" s="180" t="s">
        <v>379</v>
      </c>
      <c r="AA1119" s="180" t="s">
        <v>380</v>
      </c>
      <c r="AB1119" s="180">
        <v>67582.539000000004</v>
      </c>
      <c r="AC1119" s="180">
        <v>81774.876999999993</v>
      </c>
      <c r="AD1119" s="180">
        <v>0.16669999999999999</v>
      </c>
      <c r="AE1119" s="180">
        <v>0</v>
      </c>
      <c r="AF1119" s="180">
        <v>0.16669999999999999</v>
      </c>
      <c r="AG1119" s="180">
        <v>0</v>
      </c>
      <c r="AH1119" s="180">
        <v>11263.76</v>
      </c>
      <c r="AI1119" s="180">
        <v>13629.15</v>
      </c>
      <c r="AJ1119" s="180">
        <v>0</v>
      </c>
      <c r="AK1119" s="180">
        <v>0</v>
      </c>
      <c r="AL1119" s="180">
        <v>0</v>
      </c>
      <c r="AM1119">
        <v>1</v>
      </c>
    </row>
    <row r="1120" spans="1:39" x14ac:dyDescent="0.25">
      <c r="A1120" s="180" t="s">
        <v>1834</v>
      </c>
      <c r="B1120" s="180">
        <v>1</v>
      </c>
      <c r="C1120" s="181">
        <v>46266</v>
      </c>
      <c r="D1120" s="180" t="s">
        <v>158</v>
      </c>
      <c r="E1120" s="180">
        <v>20</v>
      </c>
      <c r="F1120" s="180" t="s">
        <v>20</v>
      </c>
      <c r="G1120" s="180" t="s">
        <v>585</v>
      </c>
      <c r="H1120" s="180">
        <v>3994</v>
      </c>
      <c r="I1120" s="180" t="s">
        <v>586</v>
      </c>
      <c r="J1120" s="180"/>
      <c r="K1120" s="180"/>
      <c r="L1120" s="180"/>
      <c r="M1120" s="180"/>
      <c r="N1120" s="180"/>
      <c r="O1120" s="180"/>
      <c r="P1120" s="180"/>
      <c r="Q1120" s="180"/>
      <c r="R1120" s="180"/>
      <c r="S1120" s="180"/>
      <c r="T1120" s="180"/>
      <c r="U1120" s="180"/>
      <c r="V1120" s="180"/>
      <c r="W1120" s="180"/>
      <c r="X1120" s="180"/>
      <c r="Y1120" s="180">
        <v>1373</v>
      </c>
      <c r="Z1120" s="180" t="s">
        <v>429</v>
      </c>
      <c r="AA1120" s="180" t="s">
        <v>430</v>
      </c>
      <c r="AB1120" s="180">
        <v>60002.6</v>
      </c>
      <c r="AC1120" s="180">
        <v>72603.145999999993</v>
      </c>
      <c r="AD1120" s="180">
        <v>8.3299999999999999E-2</v>
      </c>
      <c r="AE1120" s="180">
        <v>1.67E-2</v>
      </c>
      <c r="AF1120" s="180">
        <v>0.1</v>
      </c>
      <c r="AG1120" s="180">
        <v>0</v>
      </c>
      <c r="AH1120" s="180">
        <v>6000.26</v>
      </c>
      <c r="AI1120" s="180">
        <v>7260.31</v>
      </c>
      <c r="AJ1120" s="180">
        <v>0</v>
      </c>
      <c r="AK1120" s="180">
        <v>0</v>
      </c>
      <c r="AL1120" s="180">
        <v>0</v>
      </c>
      <c r="AM1120">
        <v>1</v>
      </c>
    </row>
    <row r="1121" spans="1:39" x14ac:dyDescent="0.25">
      <c r="A1121" s="180" t="s">
        <v>1834</v>
      </c>
      <c r="B1121" s="180">
        <v>1</v>
      </c>
      <c r="C1121" s="181">
        <v>46266</v>
      </c>
      <c r="D1121" s="180" t="s">
        <v>158</v>
      </c>
      <c r="E1121" s="180">
        <v>20</v>
      </c>
      <c r="F1121" s="180" t="s">
        <v>20</v>
      </c>
      <c r="G1121" s="180" t="s">
        <v>589</v>
      </c>
      <c r="H1121" s="180">
        <v>4117</v>
      </c>
      <c r="I1121" s="180" t="s">
        <v>590</v>
      </c>
      <c r="J1121" s="180">
        <v>1019</v>
      </c>
      <c r="K1121" s="180" t="s">
        <v>269</v>
      </c>
      <c r="L1121" s="180" t="s">
        <v>340</v>
      </c>
      <c r="M1121" s="180"/>
      <c r="N1121" s="180"/>
      <c r="O1121" s="180"/>
      <c r="P1121" s="180">
        <v>1020</v>
      </c>
      <c r="Q1121" s="180" t="s">
        <v>341</v>
      </c>
      <c r="R1121" s="180" t="s">
        <v>342</v>
      </c>
      <c r="S1121" s="180"/>
      <c r="T1121" s="180"/>
      <c r="U1121" s="180"/>
      <c r="V1121" s="180"/>
      <c r="W1121" s="180"/>
      <c r="X1121" s="180"/>
      <c r="Y1121" s="180">
        <v>1402</v>
      </c>
      <c r="Z1121" s="180" t="s">
        <v>343</v>
      </c>
      <c r="AA1121" s="180" t="s">
        <v>344</v>
      </c>
      <c r="AB1121" s="180">
        <v>141023.64499999999</v>
      </c>
      <c r="AC1121" s="180">
        <v>170638.609</v>
      </c>
      <c r="AD1121" s="180">
        <v>0.16669999999999999</v>
      </c>
      <c r="AE1121" s="180">
        <v>0</v>
      </c>
      <c r="AF1121" s="180">
        <v>0.16669999999999999</v>
      </c>
      <c r="AG1121" s="180">
        <v>0</v>
      </c>
      <c r="AH1121" s="180">
        <v>23503.94</v>
      </c>
      <c r="AI1121" s="180">
        <v>28439.77</v>
      </c>
      <c r="AJ1121" s="180">
        <v>0</v>
      </c>
      <c r="AK1121" s="180">
        <v>0</v>
      </c>
      <c r="AL1121" s="180">
        <v>0</v>
      </c>
      <c r="AM1121">
        <v>1</v>
      </c>
    </row>
    <row r="1122" spans="1:39" x14ac:dyDescent="0.25">
      <c r="A1122" s="180" t="s">
        <v>1834</v>
      </c>
      <c r="B1122" s="180">
        <v>1</v>
      </c>
      <c r="C1122" s="181">
        <v>46266</v>
      </c>
      <c r="D1122" s="180" t="s">
        <v>158</v>
      </c>
      <c r="E1122" s="180">
        <v>20</v>
      </c>
      <c r="F1122" s="180" t="s">
        <v>20</v>
      </c>
      <c r="G1122" s="180" t="s">
        <v>591</v>
      </c>
      <c r="H1122" s="180">
        <v>4118</v>
      </c>
      <c r="I1122" s="180" t="s">
        <v>592</v>
      </c>
      <c r="J1122" s="180">
        <v>1019</v>
      </c>
      <c r="K1122" s="180" t="s">
        <v>269</v>
      </c>
      <c r="L1122" s="180" t="s">
        <v>340</v>
      </c>
      <c r="M1122" s="180"/>
      <c r="N1122" s="180"/>
      <c r="O1122" s="180"/>
      <c r="P1122" s="180">
        <v>1020</v>
      </c>
      <c r="Q1122" s="180" t="s">
        <v>341</v>
      </c>
      <c r="R1122" s="180" t="s">
        <v>342</v>
      </c>
      <c r="S1122" s="180"/>
      <c r="T1122" s="180"/>
      <c r="U1122" s="180"/>
      <c r="V1122" s="180"/>
      <c r="W1122" s="180"/>
      <c r="X1122" s="180"/>
      <c r="Y1122" s="180">
        <v>1402</v>
      </c>
      <c r="Z1122" s="180" t="s">
        <v>343</v>
      </c>
      <c r="AA1122" s="180" t="s">
        <v>344</v>
      </c>
      <c r="AB1122" s="180">
        <v>141023.64499999999</v>
      </c>
      <c r="AC1122" s="180">
        <v>170638.609</v>
      </c>
      <c r="AD1122" s="180">
        <v>0.16669999999999999</v>
      </c>
      <c r="AE1122" s="180">
        <v>0</v>
      </c>
      <c r="AF1122" s="180">
        <v>0.16669999999999999</v>
      </c>
      <c r="AG1122" s="180">
        <v>0</v>
      </c>
      <c r="AH1122" s="180">
        <v>23503.94</v>
      </c>
      <c r="AI1122" s="180">
        <v>28439.77</v>
      </c>
      <c r="AJ1122" s="180">
        <v>0</v>
      </c>
      <c r="AK1122" s="180">
        <v>0</v>
      </c>
      <c r="AL1122" s="180">
        <v>0</v>
      </c>
      <c r="AM1122">
        <v>1</v>
      </c>
    </row>
    <row r="1123" spans="1:39" x14ac:dyDescent="0.25">
      <c r="A1123" s="180" t="s">
        <v>1834</v>
      </c>
      <c r="B1123" s="180">
        <v>1</v>
      </c>
      <c r="C1123" s="181">
        <v>46266</v>
      </c>
      <c r="D1123" s="180" t="s">
        <v>158</v>
      </c>
      <c r="E1123" s="180">
        <v>20</v>
      </c>
      <c r="F1123" s="180" t="s">
        <v>20</v>
      </c>
      <c r="G1123" s="180" t="s">
        <v>601</v>
      </c>
      <c r="H1123" s="180">
        <v>4176</v>
      </c>
      <c r="I1123" s="180" t="s">
        <v>602</v>
      </c>
      <c r="J1123" s="180">
        <v>1416</v>
      </c>
      <c r="K1123" s="180" t="s">
        <v>595</v>
      </c>
      <c r="L1123" s="180" t="s">
        <v>596</v>
      </c>
      <c r="M1123" s="180"/>
      <c r="N1123" s="180"/>
      <c r="O1123" s="180"/>
      <c r="P1123" s="180">
        <v>1070</v>
      </c>
      <c r="Q1123" s="180" t="s">
        <v>597</v>
      </c>
      <c r="R1123" s="180" t="s">
        <v>598</v>
      </c>
      <c r="S1123" s="180"/>
      <c r="T1123" s="180"/>
      <c r="U1123" s="180"/>
      <c r="V1123" s="180"/>
      <c r="W1123" s="180"/>
      <c r="X1123" s="180"/>
      <c r="Y1123" s="180">
        <v>1372</v>
      </c>
      <c r="Z1123" s="180" t="s">
        <v>389</v>
      </c>
      <c r="AA1123" s="180" t="s">
        <v>390</v>
      </c>
      <c r="AB1123" s="180">
        <v>104931.132</v>
      </c>
      <c r="AC1123" s="180">
        <v>126966.667</v>
      </c>
      <c r="AD1123" s="180">
        <v>0.125</v>
      </c>
      <c r="AE1123" s="180">
        <v>0</v>
      </c>
      <c r="AF1123" s="180">
        <v>0.125</v>
      </c>
      <c r="AG1123" s="180">
        <v>0</v>
      </c>
      <c r="AH1123" s="180">
        <v>13116.39</v>
      </c>
      <c r="AI1123" s="180">
        <v>15870.83</v>
      </c>
      <c r="AJ1123" s="180">
        <v>1</v>
      </c>
      <c r="AK1123" s="180">
        <v>0.13</v>
      </c>
      <c r="AL1123" s="180">
        <v>0</v>
      </c>
      <c r="AM1123">
        <v>1</v>
      </c>
    </row>
    <row r="1124" spans="1:39" x14ac:dyDescent="0.25">
      <c r="A1124" s="180" t="s">
        <v>1834</v>
      </c>
      <c r="B1124" s="180">
        <v>1</v>
      </c>
      <c r="C1124" s="181">
        <v>46266</v>
      </c>
      <c r="D1124" s="180" t="s">
        <v>158</v>
      </c>
      <c r="E1124" s="180">
        <v>20</v>
      </c>
      <c r="F1124" s="180" t="s">
        <v>20</v>
      </c>
      <c r="G1124" s="180" t="s">
        <v>1021</v>
      </c>
      <c r="H1124" s="180">
        <v>4177</v>
      </c>
      <c r="I1124" s="180" t="s">
        <v>1022</v>
      </c>
      <c r="J1124" s="180">
        <v>1416</v>
      </c>
      <c r="K1124" s="180" t="s">
        <v>595</v>
      </c>
      <c r="L1124" s="180" t="s">
        <v>596</v>
      </c>
      <c r="M1124" s="180"/>
      <c r="N1124" s="180"/>
      <c r="O1124" s="180"/>
      <c r="P1124" s="180">
        <v>1070</v>
      </c>
      <c r="Q1124" s="180" t="s">
        <v>597</v>
      </c>
      <c r="R1124" s="180" t="s">
        <v>598</v>
      </c>
      <c r="S1124" s="180"/>
      <c r="T1124" s="180"/>
      <c r="U1124" s="180"/>
      <c r="V1124" s="180"/>
      <c r="W1124" s="180"/>
      <c r="X1124" s="180"/>
      <c r="Y1124" s="180">
        <v>1372</v>
      </c>
      <c r="Z1124" s="180" t="s">
        <v>389</v>
      </c>
      <c r="AA1124" s="180" t="s">
        <v>390</v>
      </c>
      <c r="AB1124" s="180">
        <v>102392.47100000001</v>
      </c>
      <c r="AC1124" s="180">
        <v>126966.666</v>
      </c>
      <c r="AD1124" s="180">
        <v>0.125</v>
      </c>
      <c r="AE1124" s="180">
        <v>0</v>
      </c>
      <c r="AF1124" s="180">
        <v>0.125</v>
      </c>
      <c r="AG1124" s="180">
        <v>0</v>
      </c>
      <c r="AH1124" s="180">
        <v>12799.06</v>
      </c>
      <c r="AI1124" s="180">
        <v>15870.83</v>
      </c>
      <c r="AJ1124" s="180">
        <v>0</v>
      </c>
      <c r="AK1124" s="180">
        <v>0</v>
      </c>
      <c r="AL1124" s="180">
        <v>0</v>
      </c>
      <c r="AM1124">
        <v>1</v>
      </c>
    </row>
    <row r="1125" spans="1:39" x14ac:dyDescent="0.25">
      <c r="A1125" s="180" t="s">
        <v>1834</v>
      </c>
      <c r="B1125" s="180">
        <v>1</v>
      </c>
      <c r="C1125" s="181">
        <v>46266</v>
      </c>
      <c r="D1125" s="180" t="s">
        <v>158</v>
      </c>
      <c r="E1125" s="180">
        <v>20</v>
      </c>
      <c r="F1125" s="180" t="s">
        <v>20</v>
      </c>
      <c r="G1125" s="180" t="s">
        <v>1023</v>
      </c>
      <c r="H1125" s="180">
        <v>4406</v>
      </c>
      <c r="I1125" s="180" t="s">
        <v>1024</v>
      </c>
      <c r="J1125" s="180">
        <v>1414</v>
      </c>
      <c r="K1125" s="180" t="s">
        <v>415</v>
      </c>
      <c r="L1125" s="180" t="s">
        <v>416</v>
      </c>
      <c r="M1125" s="180"/>
      <c r="N1125" s="180"/>
      <c r="O1125" s="180"/>
      <c r="P1125" s="180">
        <v>1072</v>
      </c>
      <c r="Q1125" s="180" t="s">
        <v>417</v>
      </c>
      <c r="R1125" s="180" t="s">
        <v>418</v>
      </c>
      <c r="S1125" s="180"/>
      <c r="T1125" s="180"/>
      <c r="U1125" s="180"/>
      <c r="V1125" s="180"/>
      <c r="W1125" s="180"/>
      <c r="X1125" s="180"/>
      <c r="Y1125" s="180">
        <v>1374</v>
      </c>
      <c r="Z1125" s="180" t="s">
        <v>379</v>
      </c>
      <c r="AA1125" s="180" t="s">
        <v>380</v>
      </c>
      <c r="AB1125" s="180">
        <v>30749.975999999999</v>
      </c>
      <c r="AC1125" s="180">
        <v>38129.968999999997</v>
      </c>
      <c r="AD1125" s="180">
        <v>0.33329999999999999</v>
      </c>
      <c r="AE1125" s="180">
        <v>0</v>
      </c>
      <c r="AF1125" s="180">
        <v>0.33329999999999999</v>
      </c>
      <c r="AG1125" s="180">
        <v>0</v>
      </c>
      <c r="AH1125" s="180">
        <v>10249.99</v>
      </c>
      <c r="AI1125" s="180">
        <v>12709.99</v>
      </c>
      <c r="AJ1125" s="180">
        <v>0</v>
      </c>
      <c r="AK1125" s="180">
        <v>0</v>
      </c>
      <c r="AL1125" s="180">
        <v>0</v>
      </c>
      <c r="AM1125">
        <v>1</v>
      </c>
    </row>
    <row r="1126" spans="1:39" x14ac:dyDescent="0.25">
      <c r="A1126" s="180" t="s">
        <v>1834</v>
      </c>
      <c r="B1126" s="180">
        <v>1</v>
      </c>
      <c r="C1126" s="181">
        <v>46266</v>
      </c>
      <c r="D1126" s="180" t="s">
        <v>158</v>
      </c>
      <c r="E1126" s="180">
        <v>20</v>
      </c>
      <c r="F1126" s="180" t="s">
        <v>20</v>
      </c>
      <c r="G1126" s="180" t="s">
        <v>637</v>
      </c>
      <c r="H1126" s="180">
        <v>4828</v>
      </c>
      <c r="I1126" s="180" t="s">
        <v>638</v>
      </c>
      <c r="J1126" s="180">
        <v>1413</v>
      </c>
      <c r="K1126" s="180" t="s">
        <v>377</v>
      </c>
      <c r="L1126" s="180" t="s">
        <v>378</v>
      </c>
      <c r="M1126" s="180"/>
      <c r="N1126" s="180"/>
      <c r="O1126" s="180"/>
      <c r="P1126" s="180">
        <v>1069</v>
      </c>
      <c r="Q1126" s="180" t="s">
        <v>383</v>
      </c>
      <c r="R1126" s="180" t="s">
        <v>384</v>
      </c>
      <c r="S1126" s="180"/>
      <c r="T1126" s="180"/>
      <c r="U1126" s="180"/>
      <c r="V1126" s="180"/>
      <c r="W1126" s="180"/>
      <c r="X1126" s="180"/>
      <c r="Y1126" s="180">
        <v>1374</v>
      </c>
      <c r="Z1126" s="180" t="s">
        <v>379</v>
      </c>
      <c r="AA1126" s="180" t="s">
        <v>380</v>
      </c>
      <c r="AB1126" s="180">
        <v>77698.627999999997</v>
      </c>
      <c r="AC1126" s="180">
        <v>96346.304000000004</v>
      </c>
      <c r="AD1126" s="180">
        <v>0.2</v>
      </c>
      <c r="AE1126" s="180">
        <v>0</v>
      </c>
      <c r="AF1126" s="180">
        <v>0.2</v>
      </c>
      <c r="AG1126" s="180">
        <v>0</v>
      </c>
      <c r="AH1126" s="180">
        <v>15539.73</v>
      </c>
      <c r="AI1126" s="180">
        <v>19269.259999999998</v>
      </c>
      <c r="AJ1126" s="180">
        <v>0</v>
      </c>
      <c r="AK1126" s="180">
        <v>0</v>
      </c>
      <c r="AL1126" s="180">
        <v>0</v>
      </c>
      <c r="AM1126">
        <v>1</v>
      </c>
    </row>
    <row r="1127" spans="1:39" x14ac:dyDescent="0.25">
      <c r="A1127" s="180" t="s">
        <v>1834</v>
      </c>
      <c r="B1127" s="180">
        <v>1</v>
      </c>
      <c r="C1127" s="181">
        <v>46266</v>
      </c>
      <c r="D1127" s="180" t="s">
        <v>158</v>
      </c>
      <c r="E1127" s="180">
        <v>20</v>
      </c>
      <c r="F1127" s="180" t="s">
        <v>20</v>
      </c>
      <c r="G1127" s="180" t="s">
        <v>1760</v>
      </c>
      <c r="H1127" s="180">
        <v>4844</v>
      </c>
      <c r="I1127" s="180" t="s">
        <v>1761</v>
      </c>
      <c r="J1127" s="180">
        <v>1187</v>
      </c>
      <c r="K1127" s="180" t="s">
        <v>1696</v>
      </c>
      <c r="L1127" s="180" t="s">
        <v>1697</v>
      </c>
      <c r="M1127" s="180"/>
      <c r="N1127" s="180"/>
      <c r="O1127" s="180"/>
      <c r="P1127" s="180"/>
      <c r="Q1127" s="180"/>
      <c r="R1127" s="180"/>
      <c r="S1127" s="180"/>
      <c r="T1127" s="180"/>
      <c r="U1127" s="180"/>
      <c r="V1127" s="180"/>
      <c r="W1127" s="180"/>
      <c r="X1127" s="180"/>
      <c r="Y1127" s="180">
        <v>1374</v>
      </c>
      <c r="Z1127" s="180" t="s">
        <v>379</v>
      </c>
      <c r="AA1127" s="180" t="s">
        <v>380</v>
      </c>
      <c r="AB1127" s="180">
        <v>69258.141000000003</v>
      </c>
      <c r="AC1127" s="180">
        <v>83802.346000000005</v>
      </c>
      <c r="AD1127" s="180">
        <v>8.3299999999999999E-2</v>
      </c>
      <c r="AE1127" s="180">
        <v>0</v>
      </c>
      <c r="AF1127" s="180">
        <v>8.3299999999999999E-2</v>
      </c>
      <c r="AG1127" s="180">
        <v>0</v>
      </c>
      <c r="AH1127" s="180">
        <v>5771.51</v>
      </c>
      <c r="AI1127" s="180">
        <v>6983.53</v>
      </c>
      <c r="AJ1127" s="180">
        <v>0</v>
      </c>
      <c r="AK1127" s="180">
        <v>0</v>
      </c>
      <c r="AL1127" s="180">
        <v>0</v>
      </c>
      <c r="AM1127">
        <v>1</v>
      </c>
    </row>
    <row r="1128" spans="1:39" x14ac:dyDescent="0.25">
      <c r="A1128" s="180" t="s">
        <v>1834</v>
      </c>
      <c r="B1128" s="180">
        <v>1</v>
      </c>
      <c r="C1128" s="181">
        <v>46266</v>
      </c>
      <c r="D1128" s="180" t="s">
        <v>158</v>
      </c>
      <c r="E1128" s="180">
        <v>20</v>
      </c>
      <c r="F1128" s="180" t="s">
        <v>20</v>
      </c>
      <c r="G1128" s="180" t="s">
        <v>1762</v>
      </c>
      <c r="H1128" s="180">
        <v>4848</v>
      </c>
      <c r="I1128" s="180" t="s">
        <v>1763</v>
      </c>
      <c r="J1128" s="180">
        <v>1187</v>
      </c>
      <c r="K1128" s="180" t="s">
        <v>1696</v>
      </c>
      <c r="L1128" s="180" t="s">
        <v>1697</v>
      </c>
      <c r="M1128" s="180"/>
      <c r="N1128" s="180"/>
      <c r="O1128" s="180"/>
      <c r="P1128" s="180"/>
      <c r="Q1128" s="180"/>
      <c r="R1128" s="180"/>
      <c r="S1128" s="180"/>
      <c r="T1128" s="180"/>
      <c r="U1128" s="180"/>
      <c r="V1128" s="180"/>
      <c r="W1128" s="180"/>
      <c r="X1128" s="180"/>
      <c r="Y1128" s="180">
        <v>1374</v>
      </c>
      <c r="Z1128" s="180" t="s">
        <v>379</v>
      </c>
      <c r="AA1128" s="180" t="s">
        <v>380</v>
      </c>
      <c r="AB1128" s="180">
        <v>68141.073000000004</v>
      </c>
      <c r="AC1128" s="180">
        <v>82450.7</v>
      </c>
      <c r="AD1128" s="180">
        <v>0.25</v>
      </c>
      <c r="AE1128" s="180">
        <v>0</v>
      </c>
      <c r="AF1128" s="180">
        <v>0.25</v>
      </c>
      <c r="AG1128" s="180">
        <v>0</v>
      </c>
      <c r="AH1128" s="180">
        <v>17035.27</v>
      </c>
      <c r="AI1128" s="180">
        <v>20612.669999999998</v>
      </c>
      <c r="AJ1128" s="180">
        <v>0</v>
      </c>
      <c r="AK1128" s="180">
        <v>0</v>
      </c>
      <c r="AL1128" s="180">
        <v>0</v>
      </c>
      <c r="AM1128">
        <v>1</v>
      </c>
    </row>
    <row r="1129" spans="1:39" x14ac:dyDescent="0.25">
      <c r="A1129" s="180" t="s">
        <v>1834</v>
      </c>
      <c r="B1129" s="180">
        <v>1</v>
      </c>
      <c r="C1129" s="181">
        <v>46266</v>
      </c>
      <c r="D1129" s="180" t="s">
        <v>158</v>
      </c>
      <c r="E1129" s="180">
        <v>20</v>
      </c>
      <c r="F1129" s="180" t="s">
        <v>20</v>
      </c>
      <c r="G1129" s="180" t="s">
        <v>1746</v>
      </c>
      <c r="H1129" s="180">
        <v>4854</v>
      </c>
      <c r="I1129" s="180" t="s">
        <v>1747</v>
      </c>
      <c r="J1129" s="180">
        <v>1187</v>
      </c>
      <c r="K1129" s="180" t="s">
        <v>1696</v>
      </c>
      <c r="L1129" s="180" t="s">
        <v>1697</v>
      </c>
      <c r="M1129" s="180"/>
      <c r="N1129" s="180"/>
      <c r="O1129" s="180"/>
      <c r="P1129" s="180"/>
      <c r="Q1129" s="180"/>
      <c r="R1129" s="180"/>
      <c r="S1129" s="180"/>
      <c r="T1129" s="180"/>
      <c r="U1129" s="180"/>
      <c r="V1129" s="180"/>
      <c r="W1129" s="180"/>
      <c r="X1129" s="180"/>
      <c r="Y1129" s="180">
        <v>1374</v>
      </c>
      <c r="Z1129" s="180" t="s">
        <v>379</v>
      </c>
      <c r="AA1129" s="180" t="s">
        <v>380</v>
      </c>
      <c r="AB1129" s="180">
        <v>67582.539000000004</v>
      </c>
      <c r="AC1129" s="180">
        <v>81774.876999999993</v>
      </c>
      <c r="AD1129" s="180">
        <v>0.16669999999999999</v>
      </c>
      <c r="AE1129" s="180">
        <v>0</v>
      </c>
      <c r="AF1129" s="180">
        <v>0.16669999999999999</v>
      </c>
      <c r="AG1129" s="180">
        <v>0</v>
      </c>
      <c r="AH1129" s="180">
        <v>11263.76</v>
      </c>
      <c r="AI1129" s="180">
        <v>13629.15</v>
      </c>
      <c r="AJ1129" s="180">
        <v>0</v>
      </c>
      <c r="AK1129" s="180">
        <v>0</v>
      </c>
      <c r="AL1129" s="180">
        <v>0</v>
      </c>
      <c r="AM1129">
        <v>1</v>
      </c>
    </row>
    <row r="1130" spans="1:39" x14ac:dyDescent="0.25">
      <c r="A1130" s="180" t="s">
        <v>1834</v>
      </c>
      <c r="B1130" s="180">
        <v>1</v>
      </c>
      <c r="C1130" s="181">
        <v>46266</v>
      </c>
      <c r="D1130" s="180" t="s">
        <v>158</v>
      </c>
      <c r="E1130" s="180">
        <v>20</v>
      </c>
      <c r="F1130" s="180" t="s">
        <v>20</v>
      </c>
      <c r="G1130" s="180" t="s">
        <v>1416</v>
      </c>
      <c r="H1130" s="180">
        <v>4901</v>
      </c>
      <c r="I1130" s="180" t="s">
        <v>1417</v>
      </c>
      <c r="J1130" s="180">
        <v>1218</v>
      </c>
      <c r="K1130" s="180" t="s">
        <v>1153</v>
      </c>
      <c r="L1130" s="180" t="s">
        <v>1154</v>
      </c>
      <c r="M1130" s="180"/>
      <c r="N1130" s="180"/>
      <c r="O1130" s="180"/>
      <c r="P1130" s="180"/>
      <c r="Q1130" s="180"/>
      <c r="R1130" s="180"/>
      <c r="S1130" s="180"/>
      <c r="T1130" s="180"/>
      <c r="U1130" s="180"/>
      <c r="V1130" s="180"/>
      <c r="W1130" s="180"/>
      <c r="X1130" s="180"/>
      <c r="Y1130" s="180">
        <v>1374</v>
      </c>
      <c r="Z1130" s="180" t="s">
        <v>379</v>
      </c>
      <c r="AA1130" s="180" t="s">
        <v>380</v>
      </c>
      <c r="AB1130" s="180">
        <v>94615.551000000007</v>
      </c>
      <c r="AC1130" s="180">
        <v>114484.81</v>
      </c>
      <c r="AD1130" s="180">
        <v>0.125</v>
      </c>
      <c r="AE1130" s="180">
        <v>0</v>
      </c>
      <c r="AF1130" s="180">
        <v>0.125</v>
      </c>
      <c r="AG1130" s="180">
        <v>0</v>
      </c>
      <c r="AH1130" s="180">
        <v>11826.94</v>
      </c>
      <c r="AI1130" s="180">
        <v>14310.6</v>
      </c>
      <c r="AJ1130" s="180">
        <v>0</v>
      </c>
      <c r="AK1130" s="180">
        <v>0</v>
      </c>
      <c r="AL1130" s="180">
        <v>0</v>
      </c>
      <c r="AM1130">
        <v>1</v>
      </c>
    </row>
    <row r="1131" spans="1:39" x14ac:dyDescent="0.25">
      <c r="A1131" s="180" t="s">
        <v>1834</v>
      </c>
      <c r="B1131" s="180">
        <v>1</v>
      </c>
      <c r="C1131" s="181">
        <v>46266</v>
      </c>
      <c r="D1131" s="180" t="s">
        <v>158</v>
      </c>
      <c r="E1131" s="180">
        <v>20</v>
      </c>
      <c r="F1131" s="180" t="s">
        <v>20</v>
      </c>
      <c r="G1131" s="180" t="s">
        <v>1764</v>
      </c>
      <c r="H1131" s="180">
        <v>4906</v>
      </c>
      <c r="I1131" s="180" t="s">
        <v>1765</v>
      </c>
      <c r="J1131" s="180">
        <v>1187</v>
      </c>
      <c r="K1131" s="180" t="s">
        <v>1696</v>
      </c>
      <c r="L1131" s="180" t="s">
        <v>1697</v>
      </c>
      <c r="M1131" s="180"/>
      <c r="N1131" s="180"/>
      <c r="O1131" s="180"/>
      <c r="P1131" s="180"/>
      <c r="Q1131" s="180"/>
      <c r="R1131" s="180"/>
      <c r="S1131" s="180"/>
      <c r="T1131" s="180"/>
      <c r="U1131" s="180"/>
      <c r="V1131" s="180"/>
      <c r="W1131" s="180"/>
      <c r="X1131" s="180"/>
      <c r="Y1131" s="180">
        <v>1374</v>
      </c>
      <c r="Z1131" s="180" t="s">
        <v>379</v>
      </c>
      <c r="AA1131" s="180" t="s">
        <v>380</v>
      </c>
      <c r="AB1131" s="180">
        <v>67582.539000000004</v>
      </c>
      <c r="AC1131" s="180">
        <v>81774.876999999993</v>
      </c>
      <c r="AD1131" s="180">
        <v>0.16669999999999999</v>
      </c>
      <c r="AE1131" s="180">
        <v>0</v>
      </c>
      <c r="AF1131" s="180">
        <v>0.16669999999999999</v>
      </c>
      <c r="AG1131" s="180">
        <v>0</v>
      </c>
      <c r="AH1131" s="180">
        <v>11263.76</v>
      </c>
      <c r="AI1131" s="180">
        <v>13629.15</v>
      </c>
      <c r="AJ1131" s="180">
        <v>0</v>
      </c>
      <c r="AK1131" s="180">
        <v>0</v>
      </c>
      <c r="AL1131" s="180">
        <v>0</v>
      </c>
      <c r="AM1131">
        <v>1</v>
      </c>
    </row>
    <row r="1132" spans="1:39" x14ac:dyDescent="0.25">
      <c r="A1132" s="180" t="s">
        <v>1834</v>
      </c>
      <c r="B1132" s="180">
        <v>1</v>
      </c>
      <c r="C1132" s="181">
        <v>46266</v>
      </c>
      <c r="D1132" s="180" t="s">
        <v>158</v>
      </c>
      <c r="E1132" s="180">
        <v>20</v>
      </c>
      <c r="F1132" s="180" t="s">
        <v>20</v>
      </c>
      <c r="G1132" s="180" t="s">
        <v>639</v>
      </c>
      <c r="H1132" s="180">
        <v>4940</v>
      </c>
      <c r="I1132" s="180" t="s">
        <v>640</v>
      </c>
      <c r="J1132" s="180"/>
      <c r="K1132" s="180"/>
      <c r="L1132" s="180"/>
      <c r="M1132" s="180"/>
      <c r="N1132" s="180"/>
      <c r="O1132" s="180"/>
      <c r="P1132" s="180">
        <v>1085</v>
      </c>
      <c r="Q1132" s="180" t="s">
        <v>641</v>
      </c>
      <c r="R1132" s="180" t="s">
        <v>642</v>
      </c>
      <c r="S1132" s="180"/>
      <c r="T1132" s="180"/>
      <c r="U1132" s="180"/>
      <c r="V1132" s="180"/>
      <c r="W1132" s="180"/>
      <c r="X1132" s="180"/>
      <c r="Y1132" s="180">
        <v>1373</v>
      </c>
      <c r="Z1132" s="180" t="s">
        <v>429</v>
      </c>
      <c r="AA1132" s="180" t="s">
        <v>430</v>
      </c>
      <c r="AB1132" s="180">
        <v>19675.14</v>
      </c>
      <c r="AC1132" s="180">
        <v>24397.171999999999</v>
      </c>
      <c r="AD1132" s="180">
        <v>0.3</v>
      </c>
      <c r="AE1132" s="180">
        <v>0</v>
      </c>
      <c r="AF1132" s="180">
        <v>0.3</v>
      </c>
      <c r="AG1132" s="180">
        <v>0</v>
      </c>
      <c r="AH1132" s="180">
        <v>5902.54</v>
      </c>
      <c r="AI1132" s="180">
        <v>7319.15</v>
      </c>
      <c r="AJ1132" s="180">
        <v>0</v>
      </c>
      <c r="AK1132" s="180">
        <v>0</v>
      </c>
      <c r="AL1132" s="180">
        <v>0</v>
      </c>
      <c r="AM1132">
        <v>1</v>
      </c>
    </row>
    <row r="1133" spans="1:39" x14ac:dyDescent="0.25">
      <c r="A1133" s="180" t="s">
        <v>1834</v>
      </c>
      <c r="B1133" s="180">
        <v>1</v>
      </c>
      <c r="C1133" s="181">
        <v>46266</v>
      </c>
      <c r="D1133" s="180" t="s">
        <v>158</v>
      </c>
      <c r="E1133" s="180">
        <v>20</v>
      </c>
      <c r="F1133" s="180" t="s">
        <v>20</v>
      </c>
      <c r="G1133" s="180" t="s">
        <v>643</v>
      </c>
      <c r="H1133" s="180">
        <v>4941</v>
      </c>
      <c r="I1133" s="180" t="s">
        <v>644</v>
      </c>
      <c r="J1133" s="180"/>
      <c r="K1133" s="180"/>
      <c r="L1133" s="180"/>
      <c r="M1133" s="180"/>
      <c r="N1133" s="180"/>
      <c r="O1133" s="180"/>
      <c r="P1133" s="180">
        <v>1085</v>
      </c>
      <c r="Q1133" s="180" t="s">
        <v>641</v>
      </c>
      <c r="R1133" s="180" t="s">
        <v>642</v>
      </c>
      <c r="S1133" s="180"/>
      <c r="T1133" s="180"/>
      <c r="U1133" s="180"/>
      <c r="V1133" s="180"/>
      <c r="W1133" s="180"/>
      <c r="X1133" s="180"/>
      <c r="Y1133" s="180">
        <v>1373</v>
      </c>
      <c r="Z1133" s="180" t="s">
        <v>429</v>
      </c>
      <c r="AA1133" s="180" t="s">
        <v>430</v>
      </c>
      <c r="AB1133" s="180">
        <v>19675.14</v>
      </c>
      <c r="AC1133" s="180">
        <v>24397.175999999999</v>
      </c>
      <c r="AD1133" s="180">
        <v>0.2</v>
      </c>
      <c r="AE1133" s="180">
        <v>0</v>
      </c>
      <c r="AF1133" s="180">
        <v>0.2</v>
      </c>
      <c r="AG1133" s="180">
        <v>0</v>
      </c>
      <c r="AH1133" s="180">
        <v>3935.03</v>
      </c>
      <c r="AI1133" s="180">
        <v>4879.4399999999996</v>
      </c>
      <c r="AJ1133" s="180">
        <v>0</v>
      </c>
      <c r="AK1133" s="180">
        <v>0</v>
      </c>
      <c r="AL1133" s="180">
        <v>0</v>
      </c>
      <c r="AM1133">
        <v>1</v>
      </c>
    </row>
    <row r="1134" spans="1:39" x14ac:dyDescent="0.25">
      <c r="A1134" s="180" t="s">
        <v>1834</v>
      </c>
      <c r="B1134" s="180">
        <v>1</v>
      </c>
      <c r="C1134" s="181">
        <v>46266</v>
      </c>
      <c r="D1134" s="180" t="s">
        <v>158</v>
      </c>
      <c r="E1134" s="180">
        <v>20</v>
      </c>
      <c r="F1134" s="180" t="s">
        <v>20</v>
      </c>
      <c r="G1134" s="180" t="s">
        <v>653</v>
      </c>
      <c r="H1134" s="180">
        <v>5002</v>
      </c>
      <c r="I1134" s="180" t="s">
        <v>654</v>
      </c>
      <c r="J1134" s="180"/>
      <c r="K1134" s="180"/>
      <c r="L1134" s="180"/>
      <c r="M1134" s="180"/>
      <c r="N1134" s="180"/>
      <c r="O1134" s="180"/>
      <c r="P1134" s="180">
        <v>1085</v>
      </c>
      <c r="Q1134" s="180" t="s">
        <v>641</v>
      </c>
      <c r="R1134" s="180" t="s">
        <v>642</v>
      </c>
      <c r="S1134" s="180"/>
      <c r="T1134" s="180"/>
      <c r="U1134" s="180"/>
      <c r="V1134" s="180"/>
      <c r="W1134" s="180"/>
      <c r="X1134" s="180"/>
      <c r="Y1134" s="180">
        <v>1373</v>
      </c>
      <c r="Z1134" s="180" t="s">
        <v>429</v>
      </c>
      <c r="AA1134" s="180" t="s">
        <v>430</v>
      </c>
      <c r="AB1134" s="180">
        <v>19675.14</v>
      </c>
      <c r="AC1134" s="180">
        <v>24397.171999999999</v>
      </c>
      <c r="AD1134" s="180">
        <v>0.3</v>
      </c>
      <c r="AE1134" s="180">
        <v>0</v>
      </c>
      <c r="AF1134" s="180">
        <v>0.3</v>
      </c>
      <c r="AG1134" s="180">
        <v>0</v>
      </c>
      <c r="AH1134" s="180">
        <v>5902.54</v>
      </c>
      <c r="AI1134" s="180">
        <v>7319.15</v>
      </c>
      <c r="AJ1134" s="180">
        <v>0</v>
      </c>
      <c r="AK1134" s="180">
        <v>0</v>
      </c>
      <c r="AL1134" s="180">
        <v>0</v>
      </c>
      <c r="AM1134">
        <v>1</v>
      </c>
    </row>
    <row r="1135" spans="1:39" x14ac:dyDescent="0.25">
      <c r="A1135" s="180" t="s">
        <v>1834</v>
      </c>
      <c r="B1135" s="180">
        <v>1</v>
      </c>
      <c r="C1135" s="181">
        <v>46266</v>
      </c>
      <c r="D1135" s="180" t="s">
        <v>158</v>
      </c>
      <c r="E1135" s="180">
        <v>20</v>
      </c>
      <c r="F1135" s="180" t="s">
        <v>20</v>
      </c>
      <c r="G1135" s="180" t="s">
        <v>1155</v>
      </c>
      <c r="H1135" s="180">
        <v>5626</v>
      </c>
      <c r="I1135" s="180" t="s">
        <v>1156</v>
      </c>
      <c r="J1135" s="180">
        <v>1161</v>
      </c>
      <c r="K1135" s="180" t="s">
        <v>1157</v>
      </c>
      <c r="L1135" s="180" t="s">
        <v>1158</v>
      </c>
      <c r="M1135" s="180"/>
      <c r="N1135" s="180"/>
      <c r="O1135" s="180"/>
      <c r="P1135" s="180">
        <v>1073</v>
      </c>
      <c r="Q1135" s="180" t="s">
        <v>1159</v>
      </c>
      <c r="R1135" s="180" t="s">
        <v>1160</v>
      </c>
      <c r="S1135" s="180"/>
      <c r="T1135" s="180"/>
      <c r="U1135" s="180"/>
      <c r="V1135" s="180"/>
      <c r="W1135" s="180"/>
      <c r="X1135" s="180"/>
      <c r="Y1135" s="180">
        <v>1370</v>
      </c>
      <c r="Z1135" s="180" t="s">
        <v>443</v>
      </c>
      <c r="AA1135" s="180" t="s">
        <v>444</v>
      </c>
      <c r="AB1135" s="180">
        <v>12915.924999999999</v>
      </c>
      <c r="AC1135" s="180">
        <v>15628.269</v>
      </c>
      <c r="AD1135" s="180">
        <v>3</v>
      </c>
      <c r="AE1135" s="180">
        <v>0</v>
      </c>
      <c r="AF1135" s="180">
        <v>3</v>
      </c>
      <c r="AG1135" s="180">
        <v>0</v>
      </c>
      <c r="AH1135" s="180">
        <v>38747.78</v>
      </c>
      <c r="AI1135" s="180">
        <v>46884.81</v>
      </c>
      <c r="AJ1135" s="180">
        <v>1</v>
      </c>
      <c r="AK1135" s="180">
        <v>3</v>
      </c>
      <c r="AL1135" s="180">
        <v>0</v>
      </c>
      <c r="AM1135">
        <v>1</v>
      </c>
    </row>
    <row r="1136" spans="1:39" x14ac:dyDescent="0.25">
      <c r="A1136" s="180" t="s">
        <v>1834</v>
      </c>
      <c r="B1136" s="180">
        <v>1</v>
      </c>
      <c r="C1136" s="181">
        <v>46266</v>
      </c>
      <c r="D1136" s="180" t="s">
        <v>158</v>
      </c>
      <c r="E1136" s="180">
        <v>20</v>
      </c>
      <c r="F1136" s="180" t="s">
        <v>20</v>
      </c>
      <c r="G1136" s="180" t="s">
        <v>665</v>
      </c>
      <c r="H1136" s="180">
        <v>5631</v>
      </c>
      <c r="I1136" s="180" t="s">
        <v>666</v>
      </c>
      <c r="J1136" s="180">
        <v>1449</v>
      </c>
      <c r="K1136" s="180" t="s">
        <v>661</v>
      </c>
      <c r="L1136" s="180" t="s">
        <v>662</v>
      </c>
      <c r="M1136" s="180"/>
      <c r="N1136" s="180"/>
      <c r="O1136" s="180"/>
      <c r="P1136" s="180"/>
      <c r="Q1136" s="180"/>
      <c r="R1136" s="180"/>
      <c r="S1136" s="180"/>
      <c r="T1136" s="180"/>
      <c r="U1136" s="180"/>
      <c r="V1136" s="180"/>
      <c r="W1136" s="180"/>
      <c r="X1136" s="180"/>
      <c r="Y1136" s="180">
        <v>1370</v>
      </c>
      <c r="Z1136" s="180" t="s">
        <v>443</v>
      </c>
      <c r="AA1136" s="180" t="s">
        <v>444</v>
      </c>
      <c r="AB1136" s="180">
        <v>6713.1589999999997</v>
      </c>
      <c r="AC1136" s="180">
        <v>8324.3179999999993</v>
      </c>
      <c r="AD1136" s="180">
        <v>3</v>
      </c>
      <c r="AE1136" s="180">
        <v>0</v>
      </c>
      <c r="AF1136" s="180">
        <v>3</v>
      </c>
      <c r="AG1136" s="180">
        <v>0</v>
      </c>
      <c r="AH1136" s="180">
        <v>20139.48</v>
      </c>
      <c r="AI1136" s="180">
        <v>24972.95</v>
      </c>
      <c r="AJ1136" s="180">
        <v>3</v>
      </c>
      <c r="AK1136" s="180">
        <v>1</v>
      </c>
      <c r="AL1136" s="180">
        <v>0</v>
      </c>
      <c r="AM1136">
        <v>1</v>
      </c>
    </row>
    <row r="1137" spans="1:39" x14ac:dyDescent="0.25">
      <c r="A1137" s="180" t="s">
        <v>1834</v>
      </c>
      <c r="B1137" s="180">
        <v>1</v>
      </c>
      <c r="C1137" s="181">
        <v>46266</v>
      </c>
      <c r="D1137" s="180" t="s">
        <v>158</v>
      </c>
      <c r="E1137" s="180">
        <v>20</v>
      </c>
      <c r="F1137" s="180" t="s">
        <v>20</v>
      </c>
      <c r="G1137" s="180" t="s">
        <v>671</v>
      </c>
      <c r="H1137" s="180">
        <v>5634</v>
      </c>
      <c r="I1137" s="180" t="s">
        <v>672</v>
      </c>
      <c r="J1137" s="180">
        <v>1076</v>
      </c>
      <c r="K1137" s="180" t="s">
        <v>669</v>
      </c>
      <c r="L1137" s="180" t="s">
        <v>670</v>
      </c>
      <c r="M1137" s="180"/>
      <c r="N1137" s="180"/>
      <c r="O1137" s="180"/>
      <c r="P1137" s="180"/>
      <c r="Q1137" s="180"/>
      <c r="R1137" s="180"/>
      <c r="S1137" s="180"/>
      <c r="T1137" s="180"/>
      <c r="U1137" s="180"/>
      <c r="V1137" s="180"/>
      <c r="W1137" s="180"/>
      <c r="X1137" s="180"/>
      <c r="Y1137" s="180">
        <v>1369</v>
      </c>
      <c r="Z1137" s="180" t="s">
        <v>397</v>
      </c>
      <c r="AA1137" s="180" t="s">
        <v>398</v>
      </c>
      <c r="AB1137" s="180">
        <v>6561.2129999999997</v>
      </c>
      <c r="AC1137" s="180">
        <v>8135.9030000000002</v>
      </c>
      <c r="AD1137" s="180">
        <v>1</v>
      </c>
      <c r="AE1137" s="180">
        <v>0</v>
      </c>
      <c r="AF1137" s="180">
        <v>1</v>
      </c>
      <c r="AG1137" s="180">
        <v>0</v>
      </c>
      <c r="AH1137" s="180">
        <v>6561.21</v>
      </c>
      <c r="AI1137" s="180">
        <v>8135.9</v>
      </c>
      <c r="AJ1137" s="180">
        <v>0</v>
      </c>
      <c r="AK1137" s="180">
        <v>0</v>
      </c>
      <c r="AL1137" s="180">
        <v>0</v>
      </c>
      <c r="AM1137">
        <v>1</v>
      </c>
    </row>
    <row r="1138" spans="1:39" x14ac:dyDescent="0.25">
      <c r="A1138" s="180" t="s">
        <v>1834</v>
      </c>
      <c r="B1138" s="180">
        <v>1</v>
      </c>
      <c r="C1138" s="181">
        <v>46266</v>
      </c>
      <c r="D1138" s="180" t="s">
        <v>158</v>
      </c>
      <c r="E1138" s="180">
        <v>20</v>
      </c>
      <c r="F1138" s="180" t="s">
        <v>20</v>
      </c>
      <c r="G1138" s="180" t="s">
        <v>675</v>
      </c>
      <c r="H1138" s="180">
        <v>5723</v>
      </c>
      <c r="I1138" s="180" t="s">
        <v>676</v>
      </c>
      <c r="J1138" s="180">
        <v>1450</v>
      </c>
      <c r="K1138" s="180" t="s">
        <v>677</v>
      </c>
      <c r="L1138" s="180" t="s">
        <v>678</v>
      </c>
      <c r="M1138" s="180"/>
      <c r="N1138" s="180"/>
      <c r="O1138" s="180"/>
      <c r="P1138" s="180">
        <v>1077</v>
      </c>
      <c r="Q1138" s="180" t="s">
        <v>679</v>
      </c>
      <c r="R1138" s="180" t="s">
        <v>680</v>
      </c>
      <c r="S1138" s="180"/>
      <c r="T1138" s="180"/>
      <c r="U1138" s="180"/>
      <c r="V1138" s="180"/>
      <c r="W1138" s="180"/>
      <c r="X1138" s="180"/>
      <c r="Y1138" s="180">
        <v>1370</v>
      </c>
      <c r="Z1138" s="180" t="s">
        <v>443</v>
      </c>
      <c r="AA1138" s="180" t="s">
        <v>444</v>
      </c>
      <c r="AB1138" s="180">
        <v>5595.04</v>
      </c>
      <c r="AC1138" s="180">
        <v>6937.85</v>
      </c>
      <c r="AD1138" s="180">
        <v>3</v>
      </c>
      <c r="AE1138" s="180">
        <v>0</v>
      </c>
      <c r="AF1138" s="180">
        <v>3</v>
      </c>
      <c r="AG1138" s="180">
        <v>0</v>
      </c>
      <c r="AH1138" s="180">
        <v>16785.12</v>
      </c>
      <c r="AI1138" s="180">
        <v>20813.55</v>
      </c>
      <c r="AJ1138" s="180">
        <v>0</v>
      </c>
      <c r="AK1138" s="180">
        <v>0</v>
      </c>
      <c r="AL1138" s="180">
        <v>0</v>
      </c>
      <c r="AM1138">
        <v>1</v>
      </c>
    </row>
    <row r="1139" spans="1:39" x14ac:dyDescent="0.25">
      <c r="A1139" s="180" t="s">
        <v>1834</v>
      </c>
      <c r="B1139" s="180">
        <v>1</v>
      </c>
      <c r="C1139" s="181">
        <v>46266</v>
      </c>
      <c r="D1139" s="180" t="s">
        <v>158</v>
      </c>
      <c r="E1139" s="180">
        <v>20</v>
      </c>
      <c r="F1139" s="180" t="s">
        <v>20</v>
      </c>
      <c r="G1139" s="180" t="s">
        <v>681</v>
      </c>
      <c r="H1139" s="180">
        <v>5761</v>
      </c>
      <c r="I1139" s="180" t="s">
        <v>682</v>
      </c>
      <c r="J1139" s="180">
        <v>1450</v>
      </c>
      <c r="K1139" s="180" t="s">
        <v>677</v>
      </c>
      <c r="L1139" s="180" t="s">
        <v>678</v>
      </c>
      <c r="M1139" s="180"/>
      <c r="N1139" s="180"/>
      <c r="O1139" s="180"/>
      <c r="P1139" s="180">
        <v>1077</v>
      </c>
      <c r="Q1139" s="180" t="s">
        <v>679</v>
      </c>
      <c r="R1139" s="180" t="s">
        <v>680</v>
      </c>
      <c r="S1139" s="180"/>
      <c r="T1139" s="180"/>
      <c r="U1139" s="180"/>
      <c r="V1139" s="180"/>
      <c r="W1139" s="180"/>
      <c r="X1139" s="180"/>
      <c r="Y1139" s="180">
        <v>1370</v>
      </c>
      <c r="Z1139" s="180" t="s">
        <v>443</v>
      </c>
      <c r="AA1139" s="180" t="s">
        <v>444</v>
      </c>
      <c r="AB1139" s="180">
        <v>5595.04</v>
      </c>
      <c r="AC1139" s="180">
        <v>6937.85</v>
      </c>
      <c r="AD1139" s="180">
        <v>3</v>
      </c>
      <c r="AE1139" s="180">
        <v>0</v>
      </c>
      <c r="AF1139" s="180">
        <v>3</v>
      </c>
      <c r="AG1139" s="180">
        <v>0</v>
      </c>
      <c r="AH1139" s="180">
        <v>16785.12</v>
      </c>
      <c r="AI1139" s="180">
        <v>20813.55</v>
      </c>
      <c r="AJ1139" s="180">
        <v>0</v>
      </c>
      <c r="AK1139" s="180">
        <v>0</v>
      </c>
      <c r="AL1139" s="180">
        <v>0</v>
      </c>
      <c r="AM1139">
        <v>1</v>
      </c>
    </row>
    <row r="1140" spans="1:39" x14ac:dyDescent="0.25">
      <c r="A1140" s="180" t="s">
        <v>1834</v>
      </c>
      <c r="B1140" s="180">
        <v>1</v>
      </c>
      <c r="C1140" s="181">
        <v>46266</v>
      </c>
      <c r="D1140" s="180" t="s">
        <v>158</v>
      </c>
      <c r="E1140" s="180">
        <v>20</v>
      </c>
      <c r="F1140" s="180" t="s">
        <v>20</v>
      </c>
      <c r="G1140" s="180" t="s">
        <v>691</v>
      </c>
      <c r="H1140" s="180">
        <v>5816</v>
      </c>
      <c r="I1140" s="180" t="s">
        <v>692</v>
      </c>
      <c r="J1140" s="180">
        <v>1450</v>
      </c>
      <c r="K1140" s="180" t="s">
        <v>677</v>
      </c>
      <c r="L1140" s="180" t="s">
        <v>678</v>
      </c>
      <c r="M1140" s="180"/>
      <c r="N1140" s="180"/>
      <c r="O1140" s="180"/>
      <c r="P1140" s="180">
        <v>1077</v>
      </c>
      <c r="Q1140" s="180" t="s">
        <v>679</v>
      </c>
      <c r="R1140" s="180" t="s">
        <v>680</v>
      </c>
      <c r="S1140" s="180"/>
      <c r="T1140" s="180"/>
      <c r="U1140" s="180"/>
      <c r="V1140" s="180"/>
      <c r="W1140" s="180"/>
      <c r="X1140" s="180"/>
      <c r="Y1140" s="180">
        <v>1370</v>
      </c>
      <c r="Z1140" s="180" t="s">
        <v>443</v>
      </c>
      <c r="AA1140" s="180" t="s">
        <v>444</v>
      </c>
      <c r="AB1140" s="180">
        <v>5595.04</v>
      </c>
      <c r="AC1140" s="180">
        <v>6937.85</v>
      </c>
      <c r="AD1140" s="180">
        <v>1</v>
      </c>
      <c r="AE1140" s="180">
        <v>0</v>
      </c>
      <c r="AF1140" s="180">
        <v>1</v>
      </c>
      <c r="AG1140" s="180">
        <v>0</v>
      </c>
      <c r="AH1140" s="180">
        <v>5595.04</v>
      </c>
      <c r="AI1140" s="180">
        <v>6937.85</v>
      </c>
      <c r="AJ1140" s="180">
        <v>0</v>
      </c>
      <c r="AK1140" s="180">
        <v>0</v>
      </c>
      <c r="AL1140" s="180">
        <v>0</v>
      </c>
      <c r="AM1140">
        <v>1</v>
      </c>
    </row>
    <row r="1141" spans="1:39" x14ac:dyDescent="0.25">
      <c r="A1141" s="180" t="s">
        <v>1834</v>
      </c>
      <c r="B1141" s="180">
        <v>1</v>
      </c>
      <c r="C1141" s="181">
        <v>46266</v>
      </c>
      <c r="D1141" s="180" t="s">
        <v>158</v>
      </c>
      <c r="E1141" s="180">
        <v>20</v>
      </c>
      <c r="F1141" s="180" t="s">
        <v>20</v>
      </c>
      <c r="G1141" s="180" t="s">
        <v>723</v>
      </c>
      <c r="H1141" s="180">
        <v>6189</v>
      </c>
      <c r="I1141" s="180" t="s">
        <v>724</v>
      </c>
      <c r="J1141" s="180">
        <v>1454</v>
      </c>
      <c r="K1141" s="180" t="s">
        <v>703</v>
      </c>
      <c r="L1141" s="180" t="s">
        <v>704</v>
      </c>
      <c r="M1141" s="180"/>
      <c r="N1141" s="180"/>
      <c r="O1141" s="180"/>
      <c r="P1141" s="180">
        <v>1074</v>
      </c>
      <c r="Q1141" s="180" t="s">
        <v>717</v>
      </c>
      <c r="R1141" s="180" t="s">
        <v>718</v>
      </c>
      <c r="S1141" s="180"/>
      <c r="T1141" s="180"/>
      <c r="U1141" s="180"/>
      <c r="V1141" s="180"/>
      <c r="W1141" s="180"/>
      <c r="X1141" s="180"/>
      <c r="Y1141" s="180">
        <v>1370</v>
      </c>
      <c r="Z1141" s="180" t="s">
        <v>443</v>
      </c>
      <c r="AA1141" s="180" t="s">
        <v>444</v>
      </c>
      <c r="AB1141" s="180">
        <v>7071.9939999999997</v>
      </c>
      <c r="AC1141" s="180">
        <v>8769.2720000000008</v>
      </c>
      <c r="AD1141" s="180">
        <v>1</v>
      </c>
      <c r="AE1141" s="180">
        <v>0</v>
      </c>
      <c r="AF1141" s="180">
        <v>1</v>
      </c>
      <c r="AG1141" s="180">
        <v>0</v>
      </c>
      <c r="AH1141" s="180">
        <v>7071.99</v>
      </c>
      <c r="AI1141" s="180">
        <v>8769.27</v>
      </c>
      <c r="AJ1141" s="180">
        <v>0</v>
      </c>
      <c r="AK1141" s="180">
        <v>0</v>
      </c>
      <c r="AL1141" s="180">
        <v>0</v>
      </c>
      <c r="AM1141">
        <v>1</v>
      </c>
    </row>
    <row r="1142" spans="1:39" x14ac:dyDescent="0.25">
      <c r="A1142" s="180" t="s">
        <v>1834</v>
      </c>
      <c r="B1142" s="180">
        <v>1</v>
      </c>
      <c r="C1142" s="181">
        <v>46266</v>
      </c>
      <c r="D1142" s="180" t="s">
        <v>158</v>
      </c>
      <c r="E1142" s="180">
        <v>20</v>
      </c>
      <c r="F1142" s="180" t="s">
        <v>20</v>
      </c>
      <c r="G1142" s="180" t="s">
        <v>733</v>
      </c>
      <c r="H1142" s="180">
        <v>6208</v>
      </c>
      <c r="I1142" s="180" t="s">
        <v>734</v>
      </c>
      <c r="J1142" s="180">
        <v>1454</v>
      </c>
      <c r="K1142" s="180" t="s">
        <v>703</v>
      </c>
      <c r="L1142" s="180" t="s">
        <v>704</v>
      </c>
      <c r="M1142" s="180"/>
      <c r="N1142" s="180"/>
      <c r="O1142" s="180"/>
      <c r="P1142" s="180">
        <v>1075</v>
      </c>
      <c r="Q1142" s="180" t="s">
        <v>705</v>
      </c>
      <c r="R1142" s="180" t="s">
        <v>706</v>
      </c>
      <c r="S1142" s="180"/>
      <c r="T1142" s="180"/>
      <c r="U1142" s="180"/>
      <c r="V1142" s="180"/>
      <c r="W1142" s="180"/>
      <c r="X1142" s="180"/>
      <c r="Y1142" s="180">
        <v>1370</v>
      </c>
      <c r="Z1142" s="180" t="s">
        <v>443</v>
      </c>
      <c r="AA1142" s="180" t="s">
        <v>444</v>
      </c>
      <c r="AB1142" s="180">
        <v>10907.593999999999</v>
      </c>
      <c r="AC1142" s="180">
        <v>13198.188</v>
      </c>
      <c r="AD1142" s="180">
        <v>2</v>
      </c>
      <c r="AE1142" s="180">
        <v>0</v>
      </c>
      <c r="AF1142" s="180">
        <v>2</v>
      </c>
      <c r="AG1142" s="180">
        <v>0</v>
      </c>
      <c r="AH1142" s="180">
        <v>21815.19</v>
      </c>
      <c r="AI1142" s="180">
        <v>26396.38</v>
      </c>
      <c r="AJ1142" s="180">
        <v>1</v>
      </c>
      <c r="AK1142" s="180">
        <v>2</v>
      </c>
      <c r="AL1142" s="180">
        <v>0</v>
      </c>
      <c r="AM1142">
        <v>1</v>
      </c>
    </row>
    <row r="1143" spans="1:39" x14ac:dyDescent="0.25">
      <c r="A1143" s="180" t="s">
        <v>1834</v>
      </c>
      <c r="B1143" s="180">
        <v>1</v>
      </c>
      <c r="C1143" s="181">
        <v>46266</v>
      </c>
      <c r="D1143" s="180" t="s">
        <v>158</v>
      </c>
      <c r="E1143" s="180">
        <v>20</v>
      </c>
      <c r="F1143" s="180" t="s">
        <v>20</v>
      </c>
      <c r="G1143" s="180" t="s">
        <v>735</v>
      </c>
      <c r="H1143" s="180">
        <v>6209</v>
      </c>
      <c r="I1143" s="180" t="s">
        <v>736</v>
      </c>
      <c r="J1143" s="180">
        <v>1454</v>
      </c>
      <c r="K1143" s="180" t="s">
        <v>703</v>
      </c>
      <c r="L1143" s="180" t="s">
        <v>704</v>
      </c>
      <c r="M1143" s="180"/>
      <c r="N1143" s="180"/>
      <c r="O1143" s="180"/>
      <c r="P1143" s="180">
        <v>1074</v>
      </c>
      <c r="Q1143" s="180" t="s">
        <v>717</v>
      </c>
      <c r="R1143" s="180" t="s">
        <v>718</v>
      </c>
      <c r="S1143" s="180"/>
      <c r="T1143" s="180"/>
      <c r="U1143" s="180"/>
      <c r="V1143" s="180"/>
      <c r="W1143" s="180"/>
      <c r="X1143" s="180"/>
      <c r="Y1143" s="180">
        <v>1370</v>
      </c>
      <c r="Z1143" s="180" t="s">
        <v>443</v>
      </c>
      <c r="AA1143" s="180" t="s">
        <v>444</v>
      </c>
      <c r="AB1143" s="180">
        <v>7071.9939999999997</v>
      </c>
      <c r="AC1143" s="180">
        <v>8769.2720000000008</v>
      </c>
      <c r="AD1143" s="180">
        <v>3</v>
      </c>
      <c r="AE1143" s="180">
        <v>0</v>
      </c>
      <c r="AF1143" s="180">
        <v>3</v>
      </c>
      <c r="AG1143" s="180">
        <v>0</v>
      </c>
      <c r="AH1143" s="180">
        <v>21215.98</v>
      </c>
      <c r="AI1143" s="180">
        <v>26307.81</v>
      </c>
      <c r="AJ1143" s="180">
        <v>1</v>
      </c>
      <c r="AK1143" s="180">
        <v>3</v>
      </c>
      <c r="AL1143" s="180">
        <v>0</v>
      </c>
      <c r="AM1143">
        <v>1</v>
      </c>
    </row>
    <row r="1144" spans="1:39" x14ac:dyDescent="0.25">
      <c r="A1144" s="180" t="s">
        <v>1834</v>
      </c>
      <c r="B1144" s="180">
        <v>1</v>
      </c>
      <c r="C1144" s="181">
        <v>46266</v>
      </c>
      <c r="D1144" s="180" t="s">
        <v>158</v>
      </c>
      <c r="E1144" s="180">
        <v>20</v>
      </c>
      <c r="F1144" s="180" t="s">
        <v>20</v>
      </c>
      <c r="G1144" s="180" t="s">
        <v>741</v>
      </c>
      <c r="H1144" s="180">
        <v>6238</v>
      </c>
      <c r="I1144" s="180" t="s">
        <v>742</v>
      </c>
      <c r="J1144" s="180">
        <v>1019</v>
      </c>
      <c r="K1144" s="180" t="s">
        <v>269</v>
      </c>
      <c r="L1144" s="180" t="s">
        <v>340</v>
      </c>
      <c r="M1144" s="180"/>
      <c r="N1144" s="180"/>
      <c r="O1144" s="180"/>
      <c r="P1144" s="180">
        <v>1021</v>
      </c>
      <c r="Q1144" s="180" t="s">
        <v>743</v>
      </c>
      <c r="R1144" s="180" t="s">
        <v>744</v>
      </c>
      <c r="S1144" s="180"/>
      <c r="T1144" s="180"/>
      <c r="U1144" s="180"/>
      <c r="V1144" s="180"/>
      <c r="W1144" s="180"/>
      <c r="X1144" s="180"/>
      <c r="Y1144" s="180">
        <v>1376</v>
      </c>
      <c r="Z1144" s="180" t="s">
        <v>363</v>
      </c>
      <c r="AA1144" s="180" t="s">
        <v>364</v>
      </c>
      <c r="AB1144" s="180">
        <v>0</v>
      </c>
      <c r="AC1144" s="180">
        <v>0</v>
      </c>
      <c r="AD1144" s="180">
        <v>0</v>
      </c>
      <c r="AE1144" s="180">
        <v>0.25</v>
      </c>
      <c r="AF1144" s="180">
        <v>0.25</v>
      </c>
      <c r="AG1144" s="180">
        <v>0</v>
      </c>
      <c r="AH1144" s="180">
        <v>0</v>
      </c>
      <c r="AI1144" s="180">
        <v>0</v>
      </c>
      <c r="AJ1144" s="180">
        <v>0</v>
      </c>
      <c r="AK1144" s="180">
        <v>0</v>
      </c>
      <c r="AL1144" s="180">
        <v>0</v>
      </c>
      <c r="AM1144">
        <v>1</v>
      </c>
    </row>
    <row r="1145" spans="1:39" x14ac:dyDescent="0.25">
      <c r="A1145" s="180" t="s">
        <v>1834</v>
      </c>
      <c r="B1145" s="180">
        <v>1</v>
      </c>
      <c r="C1145" s="181">
        <v>46266</v>
      </c>
      <c r="D1145" s="180" t="s">
        <v>158</v>
      </c>
      <c r="E1145" s="180">
        <v>20</v>
      </c>
      <c r="F1145" s="180" t="s">
        <v>20</v>
      </c>
      <c r="G1145" s="180" t="s">
        <v>745</v>
      </c>
      <c r="H1145" s="180">
        <v>6270</v>
      </c>
      <c r="I1145" s="180" t="s">
        <v>746</v>
      </c>
      <c r="J1145" s="180">
        <v>1450</v>
      </c>
      <c r="K1145" s="180" t="s">
        <v>677</v>
      </c>
      <c r="L1145" s="180" t="s">
        <v>678</v>
      </c>
      <c r="M1145" s="180"/>
      <c r="N1145" s="180"/>
      <c r="O1145" s="180"/>
      <c r="P1145" s="180">
        <v>1077</v>
      </c>
      <c r="Q1145" s="180" t="s">
        <v>679</v>
      </c>
      <c r="R1145" s="180" t="s">
        <v>680</v>
      </c>
      <c r="S1145" s="180"/>
      <c r="T1145" s="180"/>
      <c r="U1145" s="180"/>
      <c r="V1145" s="180"/>
      <c r="W1145" s="180"/>
      <c r="X1145" s="180"/>
      <c r="Y1145" s="180">
        <v>1370</v>
      </c>
      <c r="Z1145" s="180" t="s">
        <v>443</v>
      </c>
      <c r="AA1145" s="180" t="s">
        <v>444</v>
      </c>
      <c r="AB1145" s="180">
        <v>5595.04</v>
      </c>
      <c r="AC1145" s="180">
        <v>6937.85</v>
      </c>
      <c r="AD1145" s="180">
        <v>1</v>
      </c>
      <c r="AE1145" s="180">
        <v>0</v>
      </c>
      <c r="AF1145" s="180">
        <v>1</v>
      </c>
      <c r="AG1145" s="180">
        <v>0</v>
      </c>
      <c r="AH1145" s="180">
        <v>5595.04</v>
      </c>
      <c r="AI1145" s="180">
        <v>6937.85</v>
      </c>
      <c r="AJ1145" s="180">
        <v>0</v>
      </c>
      <c r="AK1145" s="180">
        <v>0</v>
      </c>
      <c r="AL1145" s="180">
        <v>0</v>
      </c>
      <c r="AM1145">
        <v>1</v>
      </c>
    </row>
    <row r="1146" spans="1:39" x14ac:dyDescent="0.25">
      <c r="A1146" s="180" t="s">
        <v>1834</v>
      </c>
      <c r="B1146" s="180">
        <v>1</v>
      </c>
      <c r="C1146" s="181">
        <v>46266</v>
      </c>
      <c r="D1146" s="180" t="s">
        <v>158</v>
      </c>
      <c r="E1146" s="180">
        <v>20</v>
      </c>
      <c r="F1146" s="180" t="s">
        <v>20</v>
      </c>
      <c r="G1146" s="180" t="s">
        <v>751</v>
      </c>
      <c r="H1146" s="180">
        <v>6466</v>
      </c>
      <c r="I1146" s="180" t="s">
        <v>752</v>
      </c>
      <c r="J1146" s="180">
        <v>1414</v>
      </c>
      <c r="K1146" s="180" t="s">
        <v>415</v>
      </c>
      <c r="L1146" s="180" t="s">
        <v>416</v>
      </c>
      <c r="M1146" s="180"/>
      <c r="N1146" s="180"/>
      <c r="O1146" s="180"/>
      <c r="P1146" s="180">
        <v>1072</v>
      </c>
      <c r="Q1146" s="180" t="s">
        <v>417</v>
      </c>
      <c r="R1146" s="180" t="s">
        <v>418</v>
      </c>
      <c r="S1146" s="180"/>
      <c r="T1146" s="180"/>
      <c r="U1146" s="180"/>
      <c r="V1146" s="180"/>
      <c r="W1146" s="180"/>
      <c r="X1146" s="180"/>
      <c r="Y1146" s="180">
        <v>1374</v>
      </c>
      <c r="Z1146" s="180" t="s">
        <v>379</v>
      </c>
      <c r="AA1146" s="180" t="s">
        <v>380</v>
      </c>
      <c r="AB1146" s="180">
        <v>39273.093000000001</v>
      </c>
      <c r="AC1146" s="180">
        <v>48109.538</v>
      </c>
      <c r="AD1146" s="180">
        <v>0.66669999999999996</v>
      </c>
      <c r="AE1146" s="180">
        <v>0</v>
      </c>
      <c r="AF1146" s="180">
        <v>0.66669999999999996</v>
      </c>
      <c r="AG1146" s="180">
        <v>0</v>
      </c>
      <c r="AH1146" s="180">
        <v>26182.06</v>
      </c>
      <c r="AI1146" s="180">
        <v>32073.03</v>
      </c>
      <c r="AJ1146" s="180">
        <v>1</v>
      </c>
      <c r="AK1146" s="180">
        <v>0.67</v>
      </c>
      <c r="AL1146" s="180">
        <v>0</v>
      </c>
      <c r="AM1146">
        <v>1</v>
      </c>
    </row>
    <row r="1147" spans="1:39" x14ac:dyDescent="0.25">
      <c r="A1147" s="180" t="s">
        <v>1834</v>
      </c>
      <c r="B1147" s="180">
        <v>1</v>
      </c>
      <c r="C1147" s="181">
        <v>46266</v>
      </c>
      <c r="D1147" s="180" t="s">
        <v>158</v>
      </c>
      <c r="E1147" s="180">
        <v>20</v>
      </c>
      <c r="F1147" s="180" t="s">
        <v>20</v>
      </c>
      <c r="G1147" s="180" t="s">
        <v>1169</v>
      </c>
      <c r="H1147" s="180">
        <v>6508</v>
      </c>
      <c r="I1147" s="180" t="s">
        <v>1170</v>
      </c>
      <c r="J1147" s="180">
        <v>1414</v>
      </c>
      <c r="K1147" s="180" t="s">
        <v>415</v>
      </c>
      <c r="L1147" s="180" t="s">
        <v>416</v>
      </c>
      <c r="M1147" s="180"/>
      <c r="N1147" s="180"/>
      <c r="O1147" s="180"/>
      <c r="P1147" s="180">
        <v>1072</v>
      </c>
      <c r="Q1147" s="180" t="s">
        <v>417</v>
      </c>
      <c r="R1147" s="180" t="s">
        <v>418</v>
      </c>
      <c r="S1147" s="180"/>
      <c r="T1147" s="180"/>
      <c r="U1147" s="180"/>
      <c r="V1147" s="180"/>
      <c r="W1147" s="180"/>
      <c r="X1147" s="180"/>
      <c r="Y1147" s="180">
        <v>1374</v>
      </c>
      <c r="Z1147" s="180" t="s">
        <v>379</v>
      </c>
      <c r="AA1147" s="180" t="s">
        <v>380</v>
      </c>
      <c r="AB1147" s="180">
        <v>40235.319000000003</v>
      </c>
      <c r="AC1147" s="180">
        <v>48684.74</v>
      </c>
      <c r="AD1147" s="180">
        <v>0.16669999999999999</v>
      </c>
      <c r="AE1147" s="180">
        <v>0</v>
      </c>
      <c r="AF1147" s="180">
        <v>0.16669999999999999</v>
      </c>
      <c r="AG1147" s="180">
        <v>0</v>
      </c>
      <c r="AH1147" s="180">
        <v>6705.89</v>
      </c>
      <c r="AI1147" s="180">
        <v>8114.12</v>
      </c>
      <c r="AJ1147" s="180">
        <v>0</v>
      </c>
      <c r="AK1147" s="180">
        <v>0</v>
      </c>
      <c r="AL1147" s="180">
        <v>0</v>
      </c>
      <c r="AM1147">
        <v>1</v>
      </c>
    </row>
    <row r="1148" spans="1:39" x14ac:dyDescent="0.25">
      <c r="A1148" s="180" t="s">
        <v>1834</v>
      </c>
      <c r="B1148" s="180">
        <v>1</v>
      </c>
      <c r="C1148" s="181">
        <v>46266</v>
      </c>
      <c r="D1148" s="180" t="s">
        <v>158</v>
      </c>
      <c r="E1148" s="180">
        <v>20</v>
      </c>
      <c r="F1148" s="180" t="s">
        <v>20</v>
      </c>
      <c r="G1148" s="180" t="s">
        <v>1171</v>
      </c>
      <c r="H1148" s="180">
        <v>6645</v>
      </c>
      <c r="I1148" s="180" t="s">
        <v>1172</v>
      </c>
      <c r="J1148" s="180">
        <v>1418</v>
      </c>
      <c r="K1148" s="180" t="s">
        <v>1009</v>
      </c>
      <c r="L1148" s="180" t="s">
        <v>1010</v>
      </c>
      <c r="M1148" s="180"/>
      <c r="N1148" s="180"/>
      <c r="O1148" s="180"/>
      <c r="P1148" s="180">
        <v>1068</v>
      </c>
      <c r="Q1148" s="180" t="s">
        <v>1011</v>
      </c>
      <c r="R1148" s="180" t="s">
        <v>1012</v>
      </c>
      <c r="S1148" s="180"/>
      <c r="T1148" s="180"/>
      <c r="U1148" s="180"/>
      <c r="V1148" s="180"/>
      <c r="W1148" s="180"/>
      <c r="X1148" s="180"/>
      <c r="Y1148" s="180">
        <v>1372</v>
      </c>
      <c r="Z1148" s="180" t="s">
        <v>389</v>
      </c>
      <c r="AA1148" s="180" t="s">
        <v>390</v>
      </c>
      <c r="AB1148" s="180">
        <v>66175.713000000003</v>
      </c>
      <c r="AC1148" s="180">
        <v>80072.606</v>
      </c>
      <c r="AD1148" s="180">
        <v>0.125</v>
      </c>
      <c r="AE1148" s="180">
        <v>0</v>
      </c>
      <c r="AF1148" s="180">
        <v>0.125</v>
      </c>
      <c r="AG1148" s="180">
        <v>0</v>
      </c>
      <c r="AH1148" s="180">
        <v>8271.9599999999991</v>
      </c>
      <c r="AI1148" s="180">
        <v>10009.08</v>
      </c>
      <c r="AJ1148" s="180">
        <v>0</v>
      </c>
      <c r="AK1148" s="180">
        <v>0</v>
      </c>
      <c r="AL1148" s="180">
        <v>0</v>
      </c>
      <c r="AM1148">
        <v>1</v>
      </c>
    </row>
    <row r="1149" spans="1:39" x14ac:dyDescent="0.25">
      <c r="A1149" s="180" t="s">
        <v>1834</v>
      </c>
      <c r="B1149" s="180">
        <v>1</v>
      </c>
      <c r="C1149" s="181">
        <v>46266</v>
      </c>
      <c r="D1149" s="180" t="s">
        <v>158</v>
      </c>
      <c r="E1149" s="180">
        <v>20</v>
      </c>
      <c r="F1149" s="180" t="s">
        <v>20</v>
      </c>
      <c r="G1149" s="180" t="s">
        <v>761</v>
      </c>
      <c r="H1149" s="180">
        <v>6655</v>
      </c>
      <c r="I1149" s="180" t="s">
        <v>762</v>
      </c>
      <c r="J1149" s="180">
        <v>1414</v>
      </c>
      <c r="K1149" s="180" t="s">
        <v>415</v>
      </c>
      <c r="L1149" s="180" t="s">
        <v>416</v>
      </c>
      <c r="M1149" s="180"/>
      <c r="N1149" s="180"/>
      <c r="O1149" s="180"/>
      <c r="P1149" s="180">
        <v>1072</v>
      </c>
      <c r="Q1149" s="180" t="s">
        <v>417</v>
      </c>
      <c r="R1149" s="180" t="s">
        <v>418</v>
      </c>
      <c r="S1149" s="180"/>
      <c r="T1149" s="180"/>
      <c r="U1149" s="180"/>
      <c r="V1149" s="180"/>
      <c r="W1149" s="180"/>
      <c r="X1149" s="180"/>
      <c r="Y1149" s="180">
        <v>1374</v>
      </c>
      <c r="Z1149" s="180" t="s">
        <v>379</v>
      </c>
      <c r="AA1149" s="180" t="s">
        <v>380</v>
      </c>
      <c r="AB1149" s="180">
        <v>31238.071</v>
      </c>
      <c r="AC1149" s="180">
        <v>38325.207000000002</v>
      </c>
      <c r="AD1149" s="180">
        <v>1.1667000000000001</v>
      </c>
      <c r="AE1149" s="180">
        <v>0</v>
      </c>
      <c r="AF1149" s="180">
        <v>1.1667000000000001</v>
      </c>
      <c r="AG1149" s="180">
        <v>0</v>
      </c>
      <c r="AH1149" s="180">
        <v>36444.42</v>
      </c>
      <c r="AI1149" s="180">
        <v>44712.74</v>
      </c>
      <c r="AJ1149" s="180">
        <v>0</v>
      </c>
      <c r="AK1149" s="180">
        <v>0</v>
      </c>
      <c r="AL1149" s="180">
        <v>0</v>
      </c>
      <c r="AM1149">
        <v>1</v>
      </c>
    </row>
    <row r="1150" spans="1:39" x14ac:dyDescent="0.25">
      <c r="A1150" s="180" t="s">
        <v>1834</v>
      </c>
      <c r="B1150" s="180">
        <v>1</v>
      </c>
      <c r="C1150" s="181">
        <v>46266</v>
      </c>
      <c r="D1150" s="180" t="s">
        <v>158</v>
      </c>
      <c r="E1150" s="180">
        <v>20</v>
      </c>
      <c r="F1150" s="180" t="s">
        <v>20</v>
      </c>
      <c r="G1150" s="180" t="s">
        <v>1183</v>
      </c>
      <c r="H1150" s="180">
        <v>6954</v>
      </c>
      <c r="I1150" s="180" t="s">
        <v>1184</v>
      </c>
      <c r="J1150" s="180">
        <v>1192</v>
      </c>
      <c r="K1150" s="180" t="s">
        <v>975</v>
      </c>
      <c r="L1150" s="180" t="s">
        <v>976</v>
      </c>
      <c r="M1150" s="180"/>
      <c r="N1150" s="180"/>
      <c r="O1150" s="180"/>
      <c r="P1150" s="180">
        <v>1112</v>
      </c>
      <c r="Q1150" s="180" t="s">
        <v>1053</v>
      </c>
      <c r="R1150" s="180" t="s">
        <v>1054</v>
      </c>
      <c r="S1150" s="180"/>
      <c r="T1150" s="180"/>
      <c r="U1150" s="180"/>
      <c r="V1150" s="180"/>
      <c r="W1150" s="180"/>
      <c r="X1150" s="180"/>
      <c r="Y1150" s="180">
        <v>1375</v>
      </c>
      <c r="Z1150" s="180" t="s">
        <v>357</v>
      </c>
      <c r="AA1150" s="180" t="s">
        <v>358</v>
      </c>
      <c r="AB1150" s="180">
        <v>24672.44</v>
      </c>
      <c r="AC1150" s="180">
        <v>30593.826000000001</v>
      </c>
      <c r="AD1150" s="180">
        <v>1</v>
      </c>
      <c r="AE1150" s="180">
        <v>0</v>
      </c>
      <c r="AF1150" s="180">
        <v>1</v>
      </c>
      <c r="AG1150" s="180">
        <v>0</v>
      </c>
      <c r="AH1150" s="180">
        <v>24672.44</v>
      </c>
      <c r="AI1150" s="180">
        <v>30593.83</v>
      </c>
      <c r="AJ1150" s="180">
        <v>0</v>
      </c>
      <c r="AK1150" s="180">
        <v>0</v>
      </c>
      <c r="AL1150" s="180">
        <v>0</v>
      </c>
      <c r="AM1150">
        <v>1</v>
      </c>
    </row>
    <row r="1151" spans="1:39" x14ac:dyDescent="0.25">
      <c r="A1151" s="180" t="s">
        <v>1834</v>
      </c>
      <c r="B1151" s="180">
        <v>1</v>
      </c>
      <c r="C1151" s="181">
        <v>46266</v>
      </c>
      <c r="D1151" s="180" t="s">
        <v>158</v>
      </c>
      <c r="E1151" s="180">
        <v>20</v>
      </c>
      <c r="F1151" s="180" t="s">
        <v>20</v>
      </c>
      <c r="G1151" s="180" t="s">
        <v>1766</v>
      </c>
      <c r="H1151" s="180">
        <v>7061</v>
      </c>
      <c r="I1151" s="180" t="s">
        <v>1767</v>
      </c>
      <c r="J1151" s="180">
        <v>1187</v>
      </c>
      <c r="K1151" s="180" t="s">
        <v>1696</v>
      </c>
      <c r="L1151" s="180" t="s">
        <v>1697</v>
      </c>
      <c r="M1151" s="180"/>
      <c r="N1151" s="180"/>
      <c r="O1151" s="180"/>
      <c r="P1151" s="180"/>
      <c r="Q1151" s="180"/>
      <c r="R1151" s="180"/>
      <c r="S1151" s="180"/>
      <c r="T1151" s="180"/>
      <c r="U1151" s="180"/>
      <c r="V1151" s="180"/>
      <c r="W1151" s="180"/>
      <c r="X1151" s="180"/>
      <c r="Y1151" s="180">
        <v>1374</v>
      </c>
      <c r="Z1151" s="180" t="s">
        <v>379</v>
      </c>
      <c r="AA1151" s="180" t="s">
        <v>380</v>
      </c>
      <c r="AB1151" s="180">
        <v>67582.539000000004</v>
      </c>
      <c r="AC1151" s="180">
        <v>81774.876999999993</v>
      </c>
      <c r="AD1151" s="180">
        <v>0.16669999999999999</v>
      </c>
      <c r="AE1151" s="180">
        <v>0</v>
      </c>
      <c r="AF1151" s="180">
        <v>0.16669999999999999</v>
      </c>
      <c r="AG1151" s="180">
        <v>0</v>
      </c>
      <c r="AH1151" s="180">
        <v>11263.76</v>
      </c>
      <c r="AI1151" s="180">
        <v>13629.15</v>
      </c>
      <c r="AJ1151" s="180">
        <v>0</v>
      </c>
      <c r="AK1151" s="180">
        <v>0</v>
      </c>
      <c r="AL1151" s="180">
        <v>0</v>
      </c>
      <c r="AM1151">
        <v>1</v>
      </c>
    </row>
    <row r="1152" spans="1:39" x14ac:dyDescent="0.25">
      <c r="A1152" s="180" t="s">
        <v>1834</v>
      </c>
      <c r="B1152" s="180">
        <v>1</v>
      </c>
      <c r="C1152" s="181">
        <v>46266</v>
      </c>
      <c r="D1152" s="180" t="s">
        <v>158</v>
      </c>
      <c r="E1152" s="180">
        <v>20</v>
      </c>
      <c r="F1152" s="180" t="s">
        <v>20</v>
      </c>
      <c r="G1152" s="180" t="s">
        <v>1694</v>
      </c>
      <c r="H1152" s="180">
        <v>7071</v>
      </c>
      <c r="I1152" s="180" t="s">
        <v>1695</v>
      </c>
      <c r="J1152" s="180">
        <v>1187</v>
      </c>
      <c r="K1152" s="180" t="s">
        <v>1696</v>
      </c>
      <c r="L1152" s="180" t="s">
        <v>1697</v>
      </c>
      <c r="M1152" s="180"/>
      <c r="N1152" s="180"/>
      <c r="O1152" s="180"/>
      <c r="P1152" s="180"/>
      <c r="Q1152" s="180"/>
      <c r="R1152" s="180"/>
      <c r="S1152" s="180"/>
      <c r="T1152" s="180"/>
      <c r="U1152" s="180"/>
      <c r="V1152" s="180"/>
      <c r="W1152" s="180"/>
      <c r="X1152" s="180"/>
      <c r="Y1152" s="180">
        <v>1374</v>
      </c>
      <c r="Z1152" s="180" t="s">
        <v>379</v>
      </c>
      <c r="AA1152" s="180" t="s">
        <v>380</v>
      </c>
      <c r="AB1152" s="180">
        <v>68368.210000000006</v>
      </c>
      <c r="AC1152" s="180">
        <v>83144.543999999994</v>
      </c>
      <c r="AD1152" s="180">
        <v>0.41670000000000001</v>
      </c>
      <c r="AE1152" s="180">
        <v>0</v>
      </c>
      <c r="AF1152" s="180">
        <v>0.41670000000000001</v>
      </c>
      <c r="AG1152" s="180">
        <v>0</v>
      </c>
      <c r="AH1152" s="180">
        <v>28486.75</v>
      </c>
      <c r="AI1152" s="180">
        <v>34643.56</v>
      </c>
      <c r="AJ1152" s="180">
        <v>0</v>
      </c>
      <c r="AK1152" s="180">
        <v>0</v>
      </c>
      <c r="AL1152" s="180">
        <v>0</v>
      </c>
      <c r="AM1152">
        <v>1</v>
      </c>
    </row>
    <row r="1153" spans="1:39" x14ac:dyDescent="0.25">
      <c r="A1153" s="180" t="s">
        <v>1834</v>
      </c>
      <c r="B1153" s="180">
        <v>1</v>
      </c>
      <c r="C1153" s="181">
        <v>46266</v>
      </c>
      <c r="D1153" s="180" t="s">
        <v>158</v>
      </c>
      <c r="E1153" s="180">
        <v>20</v>
      </c>
      <c r="F1153" s="180" t="s">
        <v>20</v>
      </c>
      <c r="G1153" s="180" t="s">
        <v>791</v>
      </c>
      <c r="H1153" s="180">
        <v>7230</v>
      </c>
      <c r="I1153" s="180" t="s">
        <v>792</v>
      </c>
      <c r="J1153" s="180">
        <v>1450</v>
      </c>
      <c r="K1153" s="180" t="s">
        <v>677</v>
      </c>
      <c r="L1153" s="180" t="s">
        <v>678</v>
      </c>
      <c r="M1153" s="180"/>
      <c r="N1153" s="180"/>
      <c r="O1153" s="180"/>
      <c r="P1153" s="180">
        <v>1077</v>
      </c>
      <c r="Q1153" s="180" t="s">
        <v>679</v>
      </c>
      <c r="R1153" s="180" t="s">
        <v>680</v>
      </c>
      <c r="S1153" s="180"/>
      <c r="T1153" s="180"/>
      <c r="U1153" s="180"/>
      <c r="V1153" s="180"/>
      <c r="W1153" s="180"/>
      <c r="X1153" s="180"/>
      <c r="Y1153" s="180">
        <v>1370</v>
      </c>
      <c r="Z1153" s="180" t="s">
        <v>443</v>
      </c>
      <c r="AA1153" s="180" t="s">
        <v>444</v>
      </c>
      <c r="AB1153" s="180">
        <v>5595.04</v>
      </c>
      <c r="AC1153" s="180">
        <v>6937.85</v>
      </c>
      <c r="AD1153" s="180">
        <v>2</v>
      </c>
      <c r="AE1153" s="180">
        <v>0</v>
      </c>
      <c r="AF1153" s="180">
        <v>2</v>
      </c>
      <c r="AG1153" s="180">
        <v>0</v>
      </c>
      <c r="AH1153" s="180">
        <v>11190.08</v>
      </c>
      <c r="AI1153" s="180">
        <v>13875.7</v>
      </c>
      <c r="AJ1153" s="180">
        <v>0</v>
      </c>
      <c r="AK1153" s="180">
        <v>0</v>
      </c>
      <c r="AL1153" s="180">
        <v>0</v>
      </c>
      <c r="AM1153">
        <v>1</v>
      </c>
    </row>
    <row r="1154" spans="1:39" x14ac:dyDescent="0.25">
      <c r="A1154" s="180" t="s">
        <v>1834</v>
      </c>
      <c r="B1154" s="180">
        <v>1</v>
      </c>
      <c r="C1154" s="181">
        <v>46266</v>
      </c>
      <c r="D1154" s="180" t="s">
        <v>158</v>
      </c>
      <c r="E1154" s="180">
        <v>20</v>
      </c>
      <c r="F1154" s="180" t="s">
        <v>20</v>
      </c>
      <c r="G1154" s="180" t="s">
        <v>845</v>
      </c>
      <c r="H1154" s="180">
        <v>8296</v>
      </c>
      <c r="I1154" s="180" t="s">
        <v>846</v>
      </c>
      <c r="J1154" s="180">
        <v>1164</v>
      </c>
      <c r="K1154" s="180" t="s">
        <v>847</v>
      </c>
      <c r="L1154" s="180" t="s">
        <v>848</v>
      </c>
      <c r="M1154" s="180"/>
      <c r="N1154" s="180"/>
      <c r="O1154" s="180"/>
      <c r="P1154" s="180"/>
      <c r="Q1154" s="180"/>
      <c r="R1154" s="180"/>
      <c r="S1154" s="180"/>
      <c r="T1154" s="180"/>
      <c r="U1154" s="180"/>
      <c r="V1154" s="180"/>
      <c r="W1154" s="180"/>
      <c r="X1154" s="180"/>
      <c r="Y1154" s="180">
        <v>1373</v>
      </c>
      <c r="Z1154" s="180" t="s">
        <v>429</v>
      </c>
      <c r="AA1154" s="180" t="s">
        <v>430</v>
      </c>
      <c r="AB1154" s="180">
        <v>23563.61</v>
      </c>
      <c r="AC1154" s="180">
        <v>29218.875</v>
      </c>
      <c r="AD1154" s="180">
        <v>0.30559999999999998</v>
      </c>
      <c r="AE1154" s="180">
        <v>0</v>
      </c>
      <c r="AF1154" s="180">
        <v>0.30559999999999998</v>
      </c>
      <c r="AG1154" s="180">
        <v>0</v>
      </c>
      <c r="AH1154" s="180">
        <v>7199.99</v>
      </c>
      <c r="AI1154" s="180">
        <v>8927.99</v>
      </c>
      <c r="AJ1154" s="180">
        <v>0</v>
      </c>
      <c r="AK1154" s="180">
        <v>0</v>
      </c>
      <c r="AL1154" s="180">
        <v>0</v>
      </c>
      <c r="AM1154">
        <v>1</v>
      </c>
    </row>
    <row r="1155" spans="1:39" x14ac:dyDescent="0.25">
      <c r="A1155" s="180" t="s">
        <v>1834</v>
      </c>
      <c r="B1155" s="180">
        <v>1</v>
      </c>
      <c r="C1155" s="181">
        <v>46266</v>
      </c>
      <c r="D1155" s="180" t="s">
        <v>158</v>
      </c>
      <c r="E1155" s="180">
        <v>20</v>
      </c>
      <c r="F1155" s="180" t="s">
        <v>20</v>
      </c>
      <c r="G1155" s="180" t="s">
        <v>859</v>
      </c>
      <c r="H1155" s="180">
        <v>8386</v>
      </c>
      <c r="I1155" s="180" t="s">
        <v>860</v>
      </c>
      <c r="J1155" s="180"/>
      <c r="K1155" s="180"/>
      <c r="L1155" s="180"/>
      <c r="M1155" s="180"/>
      <c r="N1155" s="180"/>
      <c r="O1155" s="180"/>
      <c r="P1155" s="180">
        <v>1088</v>
      </c>
      <c r="Q1155" s="180" t="s">
        <v>861</v>
      </c>
      <c r="R1155" s="180" t="s">
        <v>862</v>
      </c>
      <c r="S1155" s="180"/>
      <c r="T1155" s="180"/>
      <c r="U1155" s="180"/>
      <c r="V1155" s="180"/>
      <c r="W1155" s="180"/>
      <c r="X1155" s="180"/>
      <c r="Y1155" s="180">
        <v>1373</v>
      </c>
      <c r="Z1155" s="180" t="s">
        <v>429</v>
      </c>
      <c r="AA1155" s="180" t="s">
        <v>430</v>
      </c>
      <c r="AB1155" s="180">
        <v>80561.538</v>
      </c>
      <c r="AC1155" s="180">
        <v>97479.456000000006</v>
      </c>
      <c r="AD1155" s="180">
        <v>0.26669999999999999</v>
      </c>
      <c r="AE1155" s="180">
        <v>0</v>
      </c>
      <c r="AF1155" s="180">
        <v>0.26669999999999999</v>
      </c>
      <c r="AG1155" s="180">
        <v>0</v>
      </c>
      <c r="AH1155" s="180">
        <v>21483.08</v>
      </c>
      <c r="AI1155" s="180">
        <v>25994.52</v>
      </c>
      <c r="AJ1155" s="180">
        <v>0</v>
      </c>
      <c r="AK1155" s="180">
        <v>0</v>
      </c>
      <c r="AL1155" s="180">
        <v>0</v>
      </c>
      <c r="AM1155">
        <v>1</v>
      </c>
    </row>
    <row r="1156" spans="1:39" x14ac:dyDescent="0.25">
      <c r="A1156" s="180" t="s">
        <v>1834</v>
      </c>
      <c r="B1156" s="180">
        <v>1</v>
      </c>
      <c r="C1156" s="181">
        <v>46266</v>
      </c>
      <c r="D1156" s="180" t="s">
        <v>158</v>
      </c>
      <c r="E1156" s="180">
        <v>20</v>
      </c>
      <c r="F1156" s="180" t="s">
        <v>20</v>
      </c>
      <c r="G1156" s="180" t="s">
        <v>863</v>
      </c>
      <c r="H1156" s="180">
        <v>8388</v>
      </c>
      <c r="I1156" s="180" t="s">
        <v>864</v>
      </c>
      <c r="J1156" s="180">
        <v>1272</v>
      </c>
      <c r="K1156" s="180" t="s">
        <v>865</v>
      </c>
      <c r="L1156" s="180" t="s">
        <v>866</v>
      </c>
      <c r="M1156" s="180"/>
      <c r="N1156" s="180"/>
      <c r="O1156" s="180"/>
      <c r="P1156" s="180">
        <v>1088</v>
      </c>
      <c r="Q1156" s="180" t="s">
        <v>861</v>
      </c>
      <c r="R1156" s="180" t="s">
        <v>862</v>
      </c>
      <c r="S1156" s="180"/>
      <c r="T1156" s="180"/>
      <c r="U1156" s="180"/>
      <c r="V1156" s="180"/>
      <c r="W1156" s="180"/>
      <c r="X1156" s="180"/>
      <c r="Y1156" s="180">
        <v>1373</v>
      </c>
      <c r="Z1156" s="180" t="s">
        <v>429</v>
      </c>
      <c r="AA1156" s="180" t="s">
        <v>430</v>
      </c>
      <c r="AB1156" s="180">
        <v>52173.692999999999</v>
      </c>
      <c r="AC1156" s="180">
        <v>64165.091</v>
      </c>
      <c r="AD1156" s="180">
        <v>0.5</v>
      </c>
      <c r="AE1156" s="180">
        <v>0</v>
      </c>
      <c r="AF1156" s="180">
        <v>0.5</v>
      </c>
      <c r="AG1156" s="180">
        <v>0</v>
      </c>
      <c r="AH1156" s="180">
        <v>26086.85</v>
      </c>
      <c r="AI1156" s="180">
        <v>32082.55</v>
      </c>
      <c r="AJ1156" s="180">
        <v>0</v>
      </c>
      <c r="AK1156" s="180">
        <v>0</v>
      </c>
      <c r="AL1156" s="180">
        <v>0</v>
      </c>
      <c r="AM1156">
        <v>1</v>
      </c>
    </row>
    <row r="1157" spans="1:39" x14ac:dyDescent="0.25">
      <c r="A1157" s="180" t="s">
        <v>1834</v>
      </c>
      <c r="B1157" s="180">
        <v>1</v>
      </c>
      <c r="C1157" s="181">
        <v>46266</v>
      </c>
      <c r="D1157" s="180" t="s">
        <v>158</v>
      </c>
      <c r="E1157" s="180">
        <v>20</v>
      </c>
      <c r="F1157" s="180" t="s">
        <v>20</v>
      </c>
      <c r="G1157" s="180" t="s">
        <v>1219</v>
      </c>
      <c r="H1157" s="180">
        <v>8675</v>
      </c>
      <c r="I1157" s="180" t="s">
        <v>1220</v>
      </c>
      <c r="J1157" s="180">
        <v>1414</v>
      </c>
      <c r="K1157" s="180" t="s">
        <v>415</v>
      </c>
      <c r="L1157" s="180" t="s">
        <v>416</v>
      </c>
      <c r="M1157" s="180"/>
      <c r="N1157" s="180"/>
      <c r="O1157" s="180"/>
      <c r="P1157" s="180"/>
      <c r="Q1157" s="180"/>
      <c r="R1157" s="180"/>
      <c r="S1157" s="180"/>
      <c r="T1157" s="180"/>
      <c r="U1157" s="180"/>
      <c r="V1157" s="180"/>
      <c r="W1157" s="180"/>
      <c r="X1157" s="180"/>
      <c r="Y1157" s="180">
        <v>1374</v>
      </c>
      <c r="Z1157" s="180" t="s">
        <v>379</v>
      </c>
      <c r="AA1157" s="180" t="s">
        <v>380</v>
      </c>
      <c r="AB1157" s="180">
        <v>80843.114000000001</v>
      </c>
      <c r="AC1157" s="180">
        <v>99718.217999999993</v>
      </c>
      <c r="AD1157" s="180">
        <v>0.20830000000000001</v>
      </c>
      <c r="AE1157" s="180">
        <v>0</v>
      </c>
      <c r="AF1157" s="180">
        <v>0.20830000000000001</v>
      </c>
      <c r="AG1157" s="180">
        <v>0</v>
      </c>
      <c r="AH1157" s="180">
        <v>16842.32</v>
      </c>
      <c r="AI1157" s="180">
        <v>20774.63</v>
      </c>
      <c r="AJ1157" s="180">
        <v>1</v>
      </c>
      <c r="AK1157" s="180">
        <v>0.21</v>
      </c>
      <c r="AL1157" s="180">
        <v>0</v>
      </c>
      <c r="AM1157">
        <v>1</v>
      </c>
    </row>
    <row r="1158" spans="1:39" x14ac:dyDescent="0.25">
      <c r="A1158" s="180" t="s">
        <v>1834</v>
      </c>
      <c r="B1158" s="180">
        <v>1</v>
      </c>
      <c r="C1158" s="181">
        <v>46266</v>
      </c>
      <c r="D1158" s="180" t="s">
        <v>158</v>
      </c>
      <c r="E1158" s="180">
        <v>20</v>
      </c>
      <c r="F1158" s="180" t="s">
        <v>20</v>
      </c>
      <c r="G1158" s="180" t="s">
        <v>1347</v>
      </c>
      <c r="H1158" s="180">
        <v>8751</v>
      </c>
      <c r="I1158" s="180" t="s">
        <v>1348</v>
      </c>
      <c r="J1158" s="180">
        <v>1469</v>
      </c>
      <c r="K1158" s="180" t="s">
        <v>1197</v>
      </c>
      <c r="L1158" s="180" t="s">
        <v>1198</v>
      </c>
      <c r="M1158" s="180"/>
      <c r="N1158" s="180"/>
      <c r="O1158" s="180"/>
      <c r="P1158" s="180">
        <v>1103</v>
      </c>
      <c r="Q1158" s="180" t="s">
        <v>1199</v>
      </c>
      <c r="R1158" s="180" t="s">
        <v>1200</v>
      </c>
      <c r="S1158" s="180"/>
      <c r="T1158" s="180"/>
      <c r="U1158" s="180"/>
      <c r="V1158" s="180"/>
      <c r="W1158" s="180"/>
      <c r="X1158" s="180"/>
      <c r="Y1158" s="180">
        <v>1374</v>
      </c>
      <c r="Z1158" s="180" t="s">
        <v>379</v>
      </c>
      <c r="AA1158" s="180" t="s">
        <v>380</v>
      </c>
      <c r="AB1158" s="180">
        <v>36522.6</v>
      </c>
      <c r="AC1158" s="180">
        <v>45288.023999999998</v>
      </c>
      <c r="AD1158" s="180">
        <v>8.3299999999999999E-2</v>
      </c>
      <c r="AE1158" s="180">
        <v>0</v>
      </c>
      <c r="AF1158" s="180">
        <v>8.3299999999999999E-2</v>
      </c>
      <c r="AG1158" s="180">
        <v>0</v>
      </c>
      <c r="AH1158" s="180">
        <v>3043.55</v>
      </c>
      <c r="AI1158" s="180">
        <v>3774</v>
      </c>
      <c r="AJ1158" s="180">
        <v>1</v>
      </c>
      <c r="AK1158" s="180">
        <v>0.08</v>
      </c>
      <c r="AL1158" s="180">
        <v>0</v>
      </c>
      <c r="AM1158">
        <v>1</v>
      </c>
    </row>
    <row r="1159" spans="1:39" x14ac:dyDescent="0.25">
      <c r="A1159" s="180" t="s">
        <v>1834</v>
      </c>
      <c r="B1159" s="180">
        <v>1</v>
      </c>
      <c r="C1159" s="181">
        <v>46266</v>
      </c>
      <c r="D1159" s="180" t="s">
        <v>158</v>
      </c>
      <c r="E1159" s="180">
        <v>20</v>
      </c>
      <c r="F1159" s="180" t="s">
        <v>20</v>
      </c>
      <c r="G1159" s="180" t="s">
        <v>887</v>
      </c>
      <c r="H1159" s="180">
        <v>8805</v>
      </c>
      <c r="I1159" s="180" t="s">
        <v>888</v>
      </c>
      <c r="J1159" s="180">
        <v>1064</v>
      </c>
      <c r="K1159" s="180" t="s">
        <v>489</v>
      </c>
      <c r="L1159" s="180" t="s">
        <v>490</v>
      </c>
      <c r="M1159" s="180"/>
      <c r="N1159" s="180"/>
      <c r="O1159" s="180"/>
      <c r="P1159" s="180">
        <v>1066</v>
      </c>
      <c r="Q1159" s="180" t="s">
        <v>491</v>
      </c>
      <c r="R1159" s="180" t="s">
        <v>492</v>
      </c>
      <c r="S1159" s="180"/>
      <c r="T1159" s="180"/>
      <c r="U1159" s="180"/>
      <c r="V1159" s="180"/>
      <c r="W1159" s="180"/>
      <c r="X1159" s="180"/>
      <c r="Y1159" s="180">
        <v>1373</v>
      </c>
      <c r="Z1159" s="180" t="s">
        <v>429</v>
      </c>
      <c r="AA1159" s="180" t="s">
        <v>430</v>
      </c>
      <c r="AB1159" s="180">
        <v>26617.73</v>
      </c>
      <c r="AC1159" s="180">
        <v>33005.983999999997</v>
      </c>
      <c r="AD1159" s="180">
        <v>0.35709999999999997</v>
      </c>
      <c r="AE1159" s="180">
        <v>0</v>
      </c>
      <c r="AF1159" s="180">
        <v>0.35709999999999997</v>
      </c>
      <c r="AG1159" s="180">
        <v>0</v>
      </c>
      <c r="AH1159" s="180">
        <v>9506.33</v>
      </c>
      <c r="AI1159" s="180">
        <v>11787.85</v>
      </c>
      <c r="AJ1159" s="180">
        <v>0</v>
      </c>
      <c r="AK1159" s="180">
        <v>0</v>
      </c>
      <c r="AL1159" s="180">
        <v>0</v>
      </c>
      <c r="AM1159">
        <v>1</v>
      </c>
    </row>
    <row r="1160" spans="1:39" x14ac:dyDescent="0.25">
      <c r="A1160" s="180" t="s">
        <v>1834</v>
      </c>
      <c r="B1160" s="180">
        <v>1</v>
      </c>
      <c r="C1160" s="181">
        <v>46266</v>
      </c>
      <c r="D1160" s="180" t="s">
        <v>158</v>
      </c>
      <c r="E1160" s="180">
        <v>20</v>
      </c>
      <c r="F1160" s="180" t="s">
        <v>20</v>
      </c>
      <c r="G1160" s="180" t="s">
        <v>893</v>
      </c>
      <c r="H1160" s="180">
        <v>10278</v>
      </c>
      <c r="I1160" s="180" t="s">
        <v>894</v>
      </c>
      <c r="J1160" s="180"/>
      <c r="K1160" s="180"/>
      <c r="L1160" s="180"/>
      <c r="M1160" s="180"/>
      <c r="N1160" s="180"/>
      <c r="O1160" s="180"/>
      <c r="P1160" s="180">
        <v>1005</v>
      </c>
      <c r="Q1160" s="180" t="s">
        <v>625</v>
      </c>
      <c r="R1160" s="180" t="s">
        <v>626</v>
      </c>
      <c r="S1160" s="180"/>
      <c r="T1160" s="180"/>
      <c r="U1160" s="180"/>
      <c r="V1160" s="180"/>
      <c r="W1160" s="180"/>
      <c r="X1160" s="180"/>
      <c r="Y1160" s="180">
        <v>1369</v>
      </c>
      <c r="Z1160" s="180" t="s">
        <v>397</v>
      </c>
      <c r="AA1160" s="180" t="s">
        <v>398</v>
      </c>
      <c r="AB1160" s="180">
        <v>12275.298000000001</v>
      </c>
      <c r="AC1160" s="180">
        <v>14853.111000000001</v>
      </c>
      <c r="AD1160" s="180">
        <v>2</v>
      </c>
      <c r="AE1160" s="180">
        <v>0</v>
      </c>
      <c r="AF1160" s="180">
        <v>2</v>
      </c>
      <c r="AG1160" s="180">
        <v>0</v>
      </c>
      <c r="AH1160" s="180">
        <v>24550.6</v>
      </c>
      <c r="AI1160" s="180">
        <v>29706.22</v>
      </c>
      <c r="AJ1160" s="180">
        <v>1</v>
      </c>
      <c r="AK1160" s="180">
        <v>2</v>
      </c>
      <c r="AL1160" s="180">
        <v>0</v>
      </c>
      <c r="AM1160">
        <v>1</v>
      </c>
    </row>
    <row r="1161" spans="1:39" x14ac:dyDescent="0.25">
      <c r="A1161" s="180" t="s">
        <v>1834</v>
      </c>
      <c r="B1161" s="180">
        <v>1</v>
      </c>
      <c r="C1161" s="181">
        <v>46266</v>
      </c>
      <c r="D1161" s="180" t="s">
        <v>158</v>
      </c>
      <c r="E1161" s="180">
        <v>20</v>
      </c>
      <c r="F1161" s="180" t="s">
        <v>20</v>
      </c>
      <c r="G1161" s="180" t="s">
        <v>899</v>
      </c>
      <c r="H1161" s="180">
        <v>10352</v>
      </c>
      <c r="I1161" s="180" t="s">
        <v>900</v>
      </c>
      <c r="J1161" s="180">
        <v>1015</v>
      </c>
      <c r="K1161" s="180" t="s">
        <v>605</v>
      </c>
      <c r="L1161" s="180" t="s">
        <v>606</v>
      </c>
      <c r="M1161" s="180"/>
      <c r="N1161" s="180"/>
      <c r="O1161" s="180"/>
      <c r="P1161" s="180">
        <v>1236</v>
      </c>
      <c r="Q1161" s="180" t="s">
        <v>901</v>
      </c>
      <c r="R1161" s="180" t="s">
        <v>902</v>
      </c>
      <c r="S1161" s="180"/>
      <c r="T1161" s="180"/>
      <c r="U1161" s="180"/>
      <c r="V1161" s="180"/>
      <c r="W1161" s="180"/>
      <c r="X1161" s="180"/>
      <c r="Y1161" s="180">
        <v>1374</v>
      </c>
      <c r="Z1161" s="180" t="s">
        <v>379</v>
      </c>
      <c r="AA1161" s="180" t="s">
        <v>380</v>
      </c>
      <c r="AB1161" s="180">
        <v>57020.813999999998</v>
      </c>
      <c r="AC1161" s="180">
        <v>70705.811000000002</v>
      </c>
      <c r="AD1161" s="180">
        <v>0.33329999999999999</v>
      </c>
      <c r="AE1161" s="180">
        <v>0</v>
      </c>
      <c r="AF1161" s="180">
        <v>0.33329999999999999</v>
      </c>
      <c r="AG1161" s="180">
        <v>0</v>
      </c>
      <c r="AH1161" s="180">
        <v>19006.939999999999</v>
      </c>
      <c r="AI1161" s="180">
        <v>23568.6</v>
      </c>
      <c r="AJ1161" s="180">
        <v>0</v>
      </c>
      <c r="AK1161" s="180">
        <v>0</v>
      </c>
      <c r="AL1161" s="180">
        <v>0</v>
      </c>
      <c r="AM1161">
        <v>1</v>
      </c>
    </row>
    <row r="1162" spans="1:39" x14ac:dyDescent="0.25">
      <c r="A1162" s="180" t="s">
        <v>1834</v>
      </c>
      <c r="B1162" s="180">
        <v>1</v>
      </c>
      <c r="C1162" s="181">
        <v>46266</v>
      </c>
      <c r="D1162" s="180" t="s">
        <v>158</v>
      </c>
      <c r="E1162" s="180">
        <v>20</v>
      </c>
      <c r="F1162" s="180" t="s">
        <v>20</v>
      </c>
      <c r="G1162" s="180" t="s">
        <v>1225</v>
      </c>
      <c r="H1162" s="180">
        <v>10421</v>
      </c>
      <c r="I1162" s="180" t="s">
        <v>1226</v>
      </c>
      <c r="J1162" s="180">
        <v>1018</v>
      </c>
      <c r="K1162" s="180" t="s">
        <v>435</v>
      </c>
      <c r="L1162" s="180" t="s">
        <v>436</v>
      </c>
      <c r="M1162" s="180"/>
      <c r="N1162" s="180"/>
      <c r="O1162" s="180"/>
      <c r="P1162" s="180">
        <v>1250</v>
      </c>
      <c r="Q1162" s="180" t="s">
        <v>907</v>
      </c>
      <c r="R1162" s="180" t="s">
        <v>908</v>
      </c>
      <c r="S1162" s="180"/>
      <c r="T1162" s="180"/>
      <c r="U1162" s="180"/>
      <c r="V1162" s="180"/>
      <c r="W1162" s="180"/>
      <c r="X1162" s="180"/>
      <c r="Y1162" s="180">
        <v>1376</v>
      </c>
      <c r="Z1162" s="180" t="s">
        <v>363</v>
      </c>
      <c r="AA1162" s="180" t="s">
        <v>364</v>
      </c>
      <c r="AB1162" s="180">
        <v>38048.879999999997</v>
      </c>
      <c r="AC1162" s="180">
        <v>42044.012000000002</v>
      </c>
      <c r="AD1162" s="180">
        <v>0.25</v>
      </c>
      <c r="AE1162" s="180">
        <v>0</v>
      </c>
      <c r="AF1162" s="180">
        <v>0.25</v>
      </c>
      <c r="AG1162" s="180">
        <v>0</v>
      </c>
      <c r="AH1162" s="180">
        <v>9512.2199999999993</v>
      </c>
      <c r="AI1162" s="180">
        <v>10511</v>
      </c>
      <c r="AJ1162" s="180">
        <v>1</v>
      </c>
      <c r="AK1162" s="180">
        <v>0.25</v>
      </c>
      <c r="AL1162" s="180">
        <v>0</v>
      </c>
      <c r="AM1162">
        <v>1</v>
      </c>
    </row>
    <row r="1163" spans="1:39" x14ac:dyDescent="0.25">
      <c r="A1163" s="180" t="s">
        <v>1834</v>
      </c>
      <c r="B1163" s="180">
        <v>1</v>
      </c>
      <c r="C1163" s="181">
        <v>46266</v>
      </c>
      <c r="D1163" s="180" t="s">
        <v>158</v>
      </c>
      <c r="E1163" s="180">
        <v>20</v>
      </c>
      <c r="F1163" s="180" t="s">
        <v>20</v>
      </c>
      <c r="G1163" s="180" t="s">
        <v>909</v>
      </c>
      <c r="H1163" s="180">
        <v>10427</v>
      </c>
      <c r="I1163" s="180" t="s">
        <v>910</v>
      </c>
      <c r="J1163" s="180">
        <v>1164</v>
      </c>
      <c r="K1163" s="180" t="s">
        <v>847</v>
      </c>
      <c r="L1163" s="180" t="s">
        <v>848</v>
      </c>
      <c r="M1163" s="180"/>
      <c r="N1163" s="180"/>
      <c r="O1163" s="180"/>
      <c r="P1163" s="180"/>
      <c r="Q1163" s="180"/>
      <c r="R1163" s="180"/>
      <c r="S1163" s="180"/>
      <c r="T1163" s="180"/>
      <c r="U1163" s="180"/>
      <c r="V1163" s="180"/>
      <c r="W1163" s="180"/>
      <c r="X1163" s="180"/>
      <c r="Y1163" s="180">
        <v>1373</v>
      </c>
      <c r="Z1163" s="180" t="s">
        <v>429</v>
      </c>
      <c r="AA1163" s="180" t="s">
        <v>430</v>
      </c>
      <c r="AB1163" s="180">
        <v>23563.61</v>
      </c>
      <c r="AC1163" s="180">
        <v>29218.87</v>
      </c>
      <c r="AD1163" s="180">
        <v>0.1389</v>
      </c>
      <c r="AE1163" s="180">
        <v>0</v>
      </c>
      <c r="AF1163" s="180">
        <v>0.1389</v>
      </c>
      <c r="AG1163" s="180">
        <v>0</v>
      </c>
      <c r="AH1163" s="180">
        <v>3272.72</v>
      </c>
      <c r="AI1163" s="180">
        <v>4058.18</v>
      </c>
      <c r="AJ1163" s="180">
        <v>0</v>
      </c>
      <c r="AK1163" s="180">
        <v>0</v>
      </c>
      <c r="AL1163" s="180">
        <v>0</v>
      </c>
      <c r="AM1163">
        <v>1</v>
      </c>
    </row>
    <row r="1164" spans="1:39" x14ac:dyDescent="0.25">
      <c r="A1164" s="180" t="s">
        <v>1834</v>
      </c>
      <c r="B1164" s="180">
        <v>1</v>
      </c>
      <c r="C1164" s="181">
        <v>46266</v>
      </c>
      <c r="D1164" s="180" t="s">
        <v>158</v>
      </c>
      <c r="E1164" s="180">
        <v>20</v>
      </c>
      <c r="F1164" s="180" t="s">
        <v>20</v>
      </c>
      <c r="G1164" s="180" t="s">
        <v>1806</v>
      </c>
      <c r="H1164" s="180">
        <v>10709</v>
      </c>
      <c r="I1164" s="180" t="s">
        <v>1807</v>
      </c>
      <c r="J1164" s="180"/>
      <c r="K1164" s="180"/>
      <c r="L1164" s="180"/>
      <c r="M1164" s="180"/>
      <c r="N1164" s="180"/>
      <c r="O1164" s="180"/>
      <c r="P1164" s="180"/>
      <c r="Q1164" s="180"/>
      <c r="R1164" s="180"/>
      <c r="S1164" s="180"/>
      <c r="T1164" s="180"/>
      <c r="U1164" s="180"/>
      <c r="V1164" s="180"/>
      <c r="W1164" s="180"/>
      <c r="X1164" s="180"/>
      <c r="Y1164" s="180">
        <v>1373</v>
      </c>
      <c r="Z1164" s="180" t="s">
        <v>429</v>
      </c>
      <c r="AA1164" s="180" t="s">
        <v>430</v>
      </c>
      <c r="AB1164" s="180">
        <v>14141.206</v>
      </c>
      <c r="AC1164" s="180">
        <v>17110.858</v>
      </c>
      <c r="AD1164" s="180">
        <v>0.5</v>
      </c>
      <c r="AE1164" s="180">
        <v>0</v>
      </c>
      <c r="AF1164" s="180">
        <v>0.5</v>
      </c>
      <c r="AG1164" s="180">
        <v>0</v>
      </c>
      <c r="AH1164" s="180">
        <v>7070.6</v>
      </c>
      <c r="AI1164" s="180">
        <v>8555.43</v>
      </c>
      <c r="AJ1164" s="180">
        <v>0</v>
      </c>
      <c r="AK1164" s="180">
        <v>0</v>
      </c>
      <c r="AL1164" s="180">
        <v>0</v>
      </c>
      <c r="AM1164">
        <v>1</v>
      </c>
    </row>
    <row r="1165" spans="1:39" x14ac:dyDescent="0.25">
      <c r="A1165" s="180" t="s">
        <v>1834</v>
      </c>
      <c r="B1165" s="180">
        <v>1</v>
      </c>
      <c r="C1165" s="181">
        <v>46266</v>
      </c>
      <c r="D1165" s="180" t="s">
        <v>158</v>
      </c>
      <c r="E1165" s="180">
        <v>20</v>
      </c>
      <c r="F1165" s="180" t="s">
        <v>20</v>
      </c>
      <c r="G1165" s="180" t="s">
        <v>1808</v>
      </c>
      <c r="H1165" s="180">
        <v>10711</v>
      </c>
      <c r="I1165" s="180" t="s">
        <v>1809</v>
      </c>
      <c r="J1165" s="180"/>
      <c r="K1165" s="180"/>
      <c r="L1165" s="180"/>
      <c r="M1165" s="180"/>
      <c r="N1165" s="180"/>
      <c r="O1165" s="180"/>
      <c r="P1165" s="180"/>
      <c r="Q1165" s="180"/>
      <c r="R1165" s="180"/>
      <c r="S1165" s="180"/>
      <c r="T1165" s="180"/>
      <c r="U1165" s="180"/>
      <c r="V1165" s="180"/>
      <c r="W1165" s="180"/>
      <c r="X1165" s="180"/>
      <c r="Y1165" s="180">
        <v>1373</v>
      </c>
      <c r="Z1165" s="180" t="s">
        <v>429</v>
      </c>
      <c r="AA1165" s="180" t="s">
        <v>430</v>
      </c>
      <c r="AB1165" s="180">
        <v>14141.206</v>
      </c>
      <c r="AC1165" s="180">
        <v>17110.858</v>
      </c>
      <c r="AD1165" s="180">
        <v>0.5</v>
      </c>
      <c r="AE1165" s="180">
        <v>0</v>
      </c>
      <c r="AF1165" s="180">
        <v>0.5</v>
      </c>
      <c r="AG1165" s="180">
        <v>0</v>
      </c>
      <c r="AH1165" s="180">
        <v>7070.6</v>
      </c>
      <c r="AI1165" s="180">
        <v>8555.43</v>
      </c>
      <c r="AJ1165" s="180">
        <v>0</v>
      </c>
      <c r="AK1165" s="180">
        <v>0</v>
      </c>
      <c r="AL1165" s="180">
        <v>0</v>
      </c>
      <c r="AM1165">
        <v>1</v>
      </c>
    </row>
    <row r="1166" spans="1:39" x14ac:dyDescent="0.25">
      <c r="A1166" s="180" t="s">
        <v>1834</v>
      </c>
      <c r="B1166" s="180">
        <v>1</v>
      </c>
      <c r="C1166" s="181">
        <v>46266</v>
      </c>
      <c r="D1166" s="180" t="s">
        <v>158</v>
      </c>
      <c r="E1166" s="180">
        <v>20</v>
      </c>
      <c r="F1166" s="180" t="s">
        <v>20</v>
      </c>
      <c r="G1166" s="180" t="s">
        <v>945</v>
      </c>
      <c r="H1166" s="180">
        <v>10866</v>
      </c>
      <c r="I1166" s="180" t="s">
        <v>946</v>
      </c>
      <c r="J1166" s="180"/>
      <c r="K1166" s="180"/>
      <c r="L1166" s="180"/>
      <c r="M1166" s="180"/>
      <c r="N1166" s="180"/>
      <c r="O1166" s="180"/>
      <c r="P1166" s="180"/>
      <c r="Q1166" s="180"/>
      <c r="R1166" s="180"/>
      <c r="S1166" s="180"/>
      <c r="T1166" s="180"/>
      <c r="U1166" s="180"/>
      <c r="V1166" s="180"/>
      <c r="W1166" s="180"/>
      <c r="X1166" s="180"/>
      <c r="Y1166" s="180">
        <v>1373</v>
      </c>
      <c r="Z1166" s="180" t="s">
        <v>429</v>
      </c>
      <c r="AA1166" s="180" t="s">
        <v>430</v>
      </c>
      <c r="AB1166" s="180">
        <v>34416.67</v>
      </c>
      <c r="AC1166" s="180">
        <v>41644.175000000003</v>
      </c>
      <c r="AD1166" s="180">
        <v>0.1429</v>
      </c>
      <c r="AE1166" s="180">
        <v>0</v>
      </c>
      <c r="AF1166" s="180">
        <v>0.1429</v>
      </c>
      <c r="AG1166" s="180">
        <v>0</v>
      </c>
      <c r="AH1166" s="180">
        <v>4916.67</v>
      </c>
      <c r="AI1166" s="180">
        <v>5949.17</v>
      </c>
      <c r="AJ1166" s="180">
        <v>0</v>
      </c>
      <c r="AK1166" s="180">
        <v>0</v>
      </c>
      <c r="AL1166" s="180">
        <v>0</v>
      </c>
      <c r="AM1166">
        <v>1</v>
      </c>
    </row>
    <row r="1167" spans="1:39" x14ac:dyDescent="0.25">
      <c r="A1167" s="180" t="s">
        <v>1834</v>
      </c>
      <c r="B1167" s="180">
        <v>1</v>
      </c>
      <c r="C1167" s="181">
        <v>46266</v>
      </c>
      <c r="D1167" s="180" t="s">
        <v>158</v>
      </c>
      <c r="E1167" s="180">
        <v>20</v>
      </c>
      <c r="F1167" s="180" t="s">
        <v>20</v>
      </c>
      <c r="G1167" s="180" t="s">
        <v>1083</v>
      </c>
      <c r="H1167" s="180">
        <v>11068</v>
      </c>
      <c r="I1167" s="180" t="s">
        <v>1084</v>
      </c>
      <c r="J1167" s="180"/>
      <c r="K1167" s="180"/>
      <c r="L1167" s="180"/>
      <c r="M1167" s="180"/>
      <c r="N1167" s="180"/>
      <c r="O1167" s="180"/>
      <c r="P1167" s="180"/>
      <c r="Q1167" s="180"/>
      <c r="R1167" s="180"/>
      <c r="S1167" s="180"/>
      <c r="T1167" s="180"/>
      <c r="U1167" s="180"/>
      <c r="V1167" s="180"/>
      <c r="W1167" s="180"/>
      <c r="X1167" s="180"/>
      <c r="Y1167" s="180">
        <v>1370</v>
      </c>
      <c r="Z1167" s="180" t="s">
        <v>443</v>
      </c>
      <c r="AA1167" s="180" t="s">
        <v>444</v>
      </c>
      <c r="AB1167" s="180">
        <v>9156.0630000000001</v>
      </c>
      <c r="AC1167" s="180">
        <v>11078.835999999999</v>
      </c>
      <c r="AD1167" s="180">
        <v>10</v>
      </c>
      <c r="AE1167" s="180">
        <v>0</v>
      </c>
      <c r="AF1167" s="180">
        <v>10</v>
      </c>
      <c r="AG1167" s="180">
        <v>0</v>
      </c>
      <c r="AH1167" s="180">
        <v>91560.63</v>
      </c>
      <c r="AI1167" s="180">
        <v>110788.36</v>
      </c>
      <c r="AJ1167" s="180">
        <v>0</v>
      </c>
      <c r="AK1167" s="180">
        <v>0</v>
      </c>
      <c r="AL1167" s="180">
        <v>0</v>
      </c>
      <c r="AM1167">
        <v>1</v>
      </c>
    </row>
    <row r="1168" spans="1:39" x14ac:dyDescent="0.25">
      <c r="A1168" s="180" t="s">
        <v>1834</v>
      </c>
      <c r="B1168" s="180">
        <v>1</v>
      </c>
      <c r="C1168" s="181">
        <v>46266</v>
      </c>
      <c r="D1168" s="180" t="s">
        <v>158</v>
      </c>
      <c r="E1168" s="180">
        <v>20</v>
      </c>
      <c r="F1168" s="180" t="s">
        <v>20</v>
      </c>
      <c r="G1168" s="180" t="s">
        <v>1235</v>
      </c>
      <c r="H1168" s="180">
        <v>11085</v>
      </c>
      <c r="I1168" s="180" t="s">
        <v>1236</v>
      </c>
      <c r="J1168" s="180">
        <v>1192</v>
      </c>
      <c r="K1168" s="180" t="s">
        <v>975</v>
      </c>
      <c r="L1168" s="180" t="s">
        <v>976</v>
      </c>
      <c r="M1168" s="180"/>
      <c r="N1168" s="180"/>
      <c r="O1168" s="180"/>
      <c r="P1168" s="180">
        <v>1112</v>
      </c>
      <c r="Q1168" s="180" t="s">
        <v>1053</v>
      </c>
      <c r="R1168" s="180" t="s">
        <v>1054</v>
      </c>
      <c r="S1168" s="180"/>
      <c r="T1168" s="180"/>
      <c r="U1168" s="180"/>
      <c r="V1168" s="180"/>
      <c r="W1168" s="180"/>
      <c r="X1168" s="180"/>
      <c r="Y1168" s="180">
        <v>1375</v>
      </c>
      <c r="Z1168" s="180" t="s">
        <v>357</v>
      </c>
      <c r="AA1168" s="180" t="s">
        <v>358</v>
      </c>
      <c r="AB1168" s="180">
        <v>26976.612000000001</v>
      </c>
      <c r="AC1168" s="180">
        <v>33450.998</v>
      </c>
      <c r="AD1168" s="180">
        <v>1</v>
      </c>
      <c r="AE1168" s="180">
        <v>0</v>
      </c>
      <c r="AF1168" s="180">
        <v>1</v>
      </c>
      <c r="AG1168" s="180">
        <v>0</v>
      </c>
      <c r="AH1168" s="180">
        <v>26976.61</v>
      </c>
      <c r="AI1168" s="180">
        <v>33451</v>
      </c>
      <c r="AJ1168" s="180">
        <v>0</v>
      </c>
      <c r="AK1168" s="180">
        <v>0</v>
      </c>
      <c r="AL1168" s="180">
        <v>0</v>
      </c>
      <c r="AM1168">
        <v>1</v>
      </c>
    </row>
    <row r="1169" spans="1:39" x14ac:dyDescent="0.25">
      <c r="A1169" s="180" t="s">
        <v>1834</v>
      </c>
      <c r="B1169" s="180">
        <v>1</v>
      </c>
      <c r="C1169" s="181">
        <v>46266</v>
      </c>
      <c r="D1169" s="180" t="s">
        <v>158</v>
      </c>
      <c r="E1169" s="180">
        <v>20</v>
      </c>
      <c r="F1169" s="180" t="s">
        <v>20</v>
      </c>
      <c r="G1169" s="180" t="s">
        <v>1087</v>
      </c>
      <c r="H1169" s="180">
        <v>11165</v>
      </c>
      <c r="I1169" s="180" t="s">
        <v>1088</v>
      </c>
      <c r="J1169" s="180"/>
      <c r="K1169" s="180"/>
      <c r="L1169" s="180"/>
      <c r="M1169" s="180"/>
      <c r="N1169" s="180"/>
      <c r="O1169" s="180"/>
      <c r="P1169" s="180"/>
      <c r="Q1169" s="180"/>
      <c r="R1169" s="180"/>
      <c r="S1169" s="180"/>
      <c r="T1169" s="180"/>
      <c r="U1169" s="180"/>
      <c r="V1169" s="180"/>
      <c r="W1169" s="180"/>
      <c r="X1169" s="180"/>
      <c r="Y1169" s="180">
        <v>1374</v>
      </c>
      <c r="Z1169" s="180" t="s">
        <v>379</v>
      </c>
      <c r="AA1169" s="180" t="s">
        <v>380</v>
      </c>
      <c r="AB1169" s="180">
        <v>218540.24</v>
      </c>
      <c r="AC1169" s="180">
        <v>264433.68199999997</v>
      </c>
      <c r="AD1169" s="180">
        <v>0.05</v>
      </c>
      <c r="AE1169" s="180">
        <v>0</v>
      </c>
      <c r="AF1169" s="180">
        <v>0.05</v>
      </c>
      <c r="AG1169" s="180">
        <v>0</v>
      </c>
      <c r="AH1169" s="180">
        <v>10927.01</v>
      </c>
      <c r="AI1169" s="180">
        <v>13221.68</v>
      </c>
      <c r="AJ1169" s="180">
        <v>1</v>
      </c>
      <c r="AK1169" s="180">
        <v>0.05</v>
      </c>
      <c r="AL1169" s="180">
        <v>0</v>
      </c>
      <c r="AM1169">
        <v>1</v>
      </c>
    </row>
    <row r="1170" spans="1:39" x14ac:dyDescent="0.25">
      <c r="A1170" s="180" t="s">
        <v>1834</v>
      </c>
      <c r="B1170" s="180">
        <v>1</v>
      </c>
      <c r="C1170" s="181">
        <v>46266</v>
      </c>
      <c r="D1170" s="180" t="s">
        <v>158</v>
      </c>
      <c r="E1170" s="180">
        <v>20</v>
      </c>
      <c r="F1170" s="180" t="s">
        <v>20</v>
      </c>
      <c r="G1170" s="180" t="s">
        <v>1790</v>
      </c>
      <c r="H1170" s="180">
        <v>11571</v>
      </c>
      <c r="I1170" s="180" t="s">
        <v>1791</v>
      </c>
      <c r="J1170" s="180">
        <v>1272</v>
      </c>
      <c r="K1170" s="180" t="s">
        <v>865</v>
      </c>
      <c r="L1170" s="180" t="s">
        <v>866</v>
      </c>
      <c r="M1170" s="180"/>
      <c r="N1170" s="180"/>
      <c r="O1170" s="180"/>
      <c r="P1170" s="180"/>
      <c r="Q1170" s="180"/>
      <c r="R1170" s="180"/>
      <c r="S1170" s="180"/>
      <c r="T1170" s="180"/>
      <c r="U1170" s="180"/>
      <c r="V1170" s="180"/>
      <c r="W1170" s="180"/>
      <c r="X1170" s="180"/>
      <c r="Y1170" s="180"/>
      <c r="Z1170" s="180"/>
      <c r="AA1170" s="180"/>
      <c r="AB1170" s="180">
        <v>60084.154000000002</v>
      </c>
      <c r="AC1170" s="180">
        <v>72701.831999999995</v>
      </c>
      <c r="AD1170" s="180">
        <v>0.16669999999999999</v>
      </c>
      <c r="AE1170" s="180">
        <v>0</v>
      </c>
      <c r="AF1170" s="180">
        <v>0.16669999999999999</v>
      </c>
      <c r="AG1170" s="180">
        <v>0</v>
      </c>
      <c r="AH1170" s="180">
        <v>10014.030000000001</v>
      </c>
      <c r="AI1170" s="180">
        <v>12116.97</v>
      </c>
      <c r="AJ1170" s="180">
        <v>0</v>
      </c>
      <c r="AK1170" s="180">
        <v>0</v>
      </c>
      <c r="AL1170" s="180">
        <v>0</v>
      </c>
      <c r="AM1170">
        <v>1</v>
      </c>
    </row>
    <row r="1171" spans="1:39" x14ac:dyDescent="0.25">
      <c r="A1171" s="180" t="s">
        <v>1834</v>
      </c>
      <c r="B1171" s="180">
        <v>1</v>
      </c>
      <c r="C1171" s="181">
        <v>46266</v>
      </c>
      <c r="D1171" s="180" t="s">
        <v>158</v>
      </c>
      <c r="E1171" s="180">
        <v>20</v>
      </c>
      <c r="F1171" s="180" t="s">
        <v>20</v>
      </c>
      <c r="G1171" s="180" t="s">
        <v>1818</v>
      </c>
      <c r="H1171" s="180">
        <v>11574</v>
      </c>
      <c r="I1171" s="180" t="s">
        <v>1819</v>
      </c>
      <c r="J1171" s="180"/>
      <c r="K1171" s="180"/>
      <c r="L1171" s="180"/>
      <c r="M1171" s="180"/>
      <c r="N1171" s="180"/>
      <c r="O1171" s="180"/>
      <c r="P1171" s="180"/>
      <c r="Q1171" s="180"/>
      <c r="R1171" s="180"/>
      <c r="S1171" s="180"/>
      <c r="T1171" s="180"/>
      <c r="U1171" s="180"/>
      <c r="V1171" s="180"/>
      <c r="W1171" s="180"/>
      <c r="X1171" s="180"/>
      <c r="Y1171" s="180"/>
      <c r="Z1171" s="180"/>
      <c r="AA1171" s="180"/>
      <c r="AB1171" s="180">
        <v>10404.617</v>
      </c>
      <c r="AC1171" s="180">
        <v>12589.587</v>
      </c>
      <c r="AD1171" s="180">
        <v>1.5</v>
      </c>
      <c r="AE1171" s="180">
        <v>0</v>
      </c>
      <c r="AF1171" s="180">
        <v>1.5</v>
      </c>
      <c r="AG1171" s="180">
        <v>0</v>
      </c>
      <c r="AH1171" s="180">
        <v>15606.93</v>
      </c>
      <c r="AI1171" s="180">
        <v>18884.38</v>
      </c>
      <c r="AJ1171" s="180">
        <v>2</v>
      </c>
      <c r="AK1171" s="180">
        <v>0.75</v>
      </c>
      <c r="AL1171" s="180">
        <v>0</v>
      </c>
      <c r="AM1171">
        <v>1</v>
      </c>
    </row>
    <row r="1172" spans="1:39" x14ac:dyDescent="0.25">
      <c r="A1172" s="180" t="s">
        <v>1834</v>
      </c>
      <c r="B1172" s="180">
        <v>1</v>
      </c>
      <c r="C1172" s="181">
        <v>46266</v>
      </c>
      <c r="D1172" s="180" t="s">
        <v>135</v>
      </c>
      <c r="E1172" s="180">
        <v>21</v>
      </c>
      <c r="F1172" s="180" t="s">
        <v>17</v>
      </c>
      <c r="G1172" s="180" t="s">
        <v>365</v>
      </c>
      <c r="H1172" s="180">
        <v>158</v>
      </c>
      <c r="I1172" s="180" t="s">
        <v>366</v>
      </c>
      <c r="J1172" s="180">
        <v>1437</v>
      </c>
      <c r="K1172" s="180" t="s">
        <v>361</v>
      </c>
      <c r="L1172" s="180" t="s">
        <v>362</v>
      </c>
      <c r="M1172" s="180"/>
      <c r="N1172" s="180"/>
      <c r="O1172" s="180"/>
      <c r="P1172" s="180"/>
      <c r="Q1172" s="180"/>
      <c r="R1172" s="180"/>
      <c r="S1172" s="180"/>
      <c r="T1172" s="180"/>
      <c r="U1172" s="180"/>
      <c r="V1172" s="180"/>
      <c r="W1172" s="180"/>
      <c r="X1172" s="180"/>
      <c r="Y1172" s="180">
        <v>1376</v>
      </c>
      <c r="Z1172" s="180" t="s">
        <v>363</v>
      </c>
      <c r="AA1172" s="180" t="s">
        <v>364</v>
      </c>
      <c r="AB1172" s="180">
        <v>399748.60800000001</v>
      </c>
      <c r="AC1172" s="180">
        <v>495288.533</v>
      </c>
      <c r="AD1172" s="180">
        <v>0.125</v>
      </c>
      <c r="AE1172" s="180">
        <v>0</v>
      </c>
      <c r="AF1172" s="180">
        <v>0.125</v>
      </c>
      <c r="AG1172" s="180">
        <v>0</v>
      </c>
      <c r="AH1172" s="180">
        <v>49968.58</v>
      </c>
      <c r="AI1172" s="180">
        <v>61911.07</v>
      </c>
      <c r="AJ1172" s="180">
        <v>1</v>
      </c>
      <c r="AK1172" s="180">
        <v>0.13</v>
      </c>
      <c r="AL1172" s="180">
        <v>0</v>
      </c>
      <c r="AM1172">
        <v>1</v>
      </c>
    </row>
    <row r="1173" spans="1:39" x14ac:dyDescent="0.25">
      <c r="A1173" s="180" t="s">
        <v>1834</v>
      </c>
      <c r="B1173" s="180">
        <v>1</v>
      </c>
      <c r="C1173" s="181">
        <v>46266</v>
      </c>
      <c r="D1173" s="180" t="s">
        <v>135</v>
      </c>
      <c r="E1173" s="180">
        <v>21</v>
      </c>
      <c r="F1173" s="180" t="s">
        <v>17</v>
      </c>
      <c r="G1173" s="180" t="s">
        <v>1835</v>
      </c>
      <c r="H1173" s="180">
        <v>500</v>
      </c>
      <c r="I1173" s="180" t="s">
        <v>1836</v>
      </c>
      <c r="J1173" s="180"/>
      <c r="K1173" s="180"/>
      <c r="L1173" s="180"/>
      <c r="M1173" s="180"/>
      <c r="N1173" s="180"/>
      <c r="O1173" s="180"/>
      <c r="P1173" s="180"/>
      <c r="Q1173" s="180"/>
      <c r="R1173" s="180"/>
      <c r="S1173" s="180"/>
      <c r="T1173" s="180"/>
      <c r="U1173" s="180"/>
      <c r="V1173" s="180"/>
      <c r="W1173" s="180"/>
      <c r="X1173" s="180"/>
      <c r="Y1173" s="180">
        <v>1372</v>
      </c>
      <c r="Z1173" s="180" t="s">
        <v>389</v>
      </c>
      <c r="AA1173" s="180" t="s">
        <v>390</v>
      </c>
      <c r="AB1173" s="180">
        <v>165388.17499999999</v>
      </c>
      <c r="AC1173" s="180">
        <v>200119.69699999999</v>
      </c>
      <c r="AD1173" s="180">
        <v>8.3299999999999999E-2</v>
      </c>
      <c r="AE1173" s="180">
        <v>0</v>
      </c>
      <c r="AF1173" s="180">
        <v>8.3299999999999999E-2</v>
      </c>
      <c r="AG1173" s="180">
        <v>0</v>
      </c>
      <c r="AH1173" s="180">
        <v>13782.35</v>
      </c>
      <c r="AI1173" s="180">
        <v>16676.64</v>
      </c>
      <c r="AJ1173" s="180">
        <v>0</v>
      </c>
      <c r="AK1173" s="180">
        <v>0</v>
      </c>
      <c r="AL1173" s="180">
        <v>0</v>
      </c>
      <c r="AM1173">
        <v>1</v>
      </c>
    </row>
    <row r="1174" spans="1:39" x14ac:dyDescent="0.25">
      <c r="A1174" s="180" t="s">
        <v>1834</v>
      </c>
      <c r="B1174" s="180">
        <v>1</v>
      </c>
      <c r="C1174" s="181">
        <v>46266</v>
      </c>
      <c r="D1174" s="180" t="s">
        <v>135</v>
      </c>
      <c r="E1174" s="180">
        <v>21</v>
      </c>
      <c r="F1174" s="180" t="s">
        <v>17</v>
      </c>
      <c r="G1174" s="180" t="s">
        <v>407</v>
      </c>
      <c r="H1174" s="180">
        <v>565</v>
      </c>
      <c r="I1174" s="180" t="s">
        <v>408</v>
      </c>
      <c r="J1174" s="180"/>
      <c r="K1174" s="180"/>
      <c r="L1174" s="180"/>
      <c r="M1174" s="180"/>
      <c r="N1174" s="180"/>
      <c r="O1174" s="180"/>
      <c r="P1174" s="180"/>
      <c r="Q1174" s="180"/>
      <c r="R1174" s="180"/>
      <c r="S1174" s="180"/>
      <c r="T1174" s="180"/>
      <c r="U1174" s="180"/>
      <c r="V1174" s="180"/>
      <c r="W1174" s="180"/>
      <c r="X1174" s="180"/>
      <c r="Y1174" s="180">
        <v>1374</v>
      </c>
      <c r="Z1174" s="180" t="s">
        <v>379</v>
      </c>
      <c r="AA1174" s="180" t="s">
        <v>380</v>
      </c>
      <c r="AB1174" s="180">
        <v>147921.19</v>
      </c>
      <c r="AC1174" s="180">
        <v>178984.65900000001</v>
      </c>
      <c r="AD1174" s="180">
        <v>3.1300000000000001E-2</v>
      </c>
      <c r="AE1174" s="180">
        <v>0</v>
      </c>
      <c r="AF1174" s="180">
        <v>3.1300000000000001E-2</v>
      </c>
      <c r="AG1174" s="180">
        <v>0</v>
      </c>
      <c r="AH1174" s="180">
        <v>4622.54</v>
      </c>
      <c r="AI1174" s="180">
        <v>5593.27</v>
      </c>
      <c r="AJ1174" s="180">
        <v>1</v>
      </c>
      <c r="AK1174" s="180">
        <v>0.03</v>
      </c>
      <c r="AL1174" s="180">
        <v>0</v>
      </c>
      <c r="AM1174">
        <v>1</v>
      </c>
    </row>
    <row r="1175" spans="1:39" x14ac:dyDescent="0.25">
      <c r="A1175" s="180" t="s">
        <v>1834</v>
      </c>
      <c r="B1175" s="180">
        <v>1</v>
      </c>
      <c r="C1175" s="181">
        <v>46266</v>
      </c>
      <c r="D1175" s="180" t="s">
        <v>135</v>
      </c>
      <c r="E1175" s="180">
        <v>21</v>
      </c>
      <c r="F1175" s="180" t="s">
        <v>17</v>
      </c>
      <c r="G1175" s="180" t="s">
        <v>409</v>
      </c>
      <c r="H1175" s="180">
        <v>567</v>
      </c>
      <c r="I1175" s="180" t="s">
        <v>410</v>
      </c>
      <c r="J1175" s="180"/>
      <c r="K1175" s="180"/>
      <c r="L1175" s="180"/>
      <c r="M1175" s="180"/>
      <c r="N1175" s="180"/>
      <c r="O1175" s="180"/>
      <c r="P1175" s="180"/>
      <c r="Q1175" s="180"/>
      <c r="R1175" s="180"/>
      <c r="S1175" s="180"/>
      <c r="T1175" s="180"/>
      <c r="U1175" s="180"/>
      <c r="V1175" s="180"/>
      <c r="W1175" s="180"/>
      <c r="X1175" s="180"/>
      <c r="Y1175" s="180">
        <v>1374</v>
      </c>
      <c r="Z1175" s="180" t="s">
        <v>379</v>
      </c>
      <c r="AA1175" s="180" t="s">
        <v>380</v>
      </c>
      <c r="AB1175" s="180">
        <v>147921.19</v>
      </c>
      <c r="AC1175" s="180">
        <v>178984.65900000001</v>
      </c>
      <c r="AD1175" s="180">
        <v>3.1300000000000001E-2</v>
      </c>
      <c r="AE1175" s="180">
        <v>0</v>
      </c>
      <c r="AF1175" s="180">
        <v>3.1300000000000001E-2</v>
      </c>
      <c r="AG1175" s="180">
        <v>0</v>
      </c>
      <c r="AH1175" s="180">
        <v>4622.54</v>
      </c>
      <c r="AI1175" s="180">
        <v>5593.27</v>
      </c>
      <c r="AJ1175" s="180">
        <v>0</v>
      </c>
      <c r="AK1175" s="180">
        <v>0</v>
      </c>
      <c r="AL1175" s="180">
        <v>0</v>
      </c>
      <c r="AM1175">
        <v>1</v>
      </c>
    </row>
    <row r="1176" spans="1:39" x14ac:dyDescent="0.25">
      <c r="A1176" s="180" t="s">
        <v>1834</v>
      </c>
      <c r="B1176" s="180">
        <v>1</v>
      </c>
      <c r="C1176" s="181">
        <v>46266</v>
      </c>
      <c r="D1176" s="180" t="s">
        <v>135</v>
      </c>
      <c r="E1176" s="180">
        <v>21</v>
      </c>
      <c r="F1176" s="180" t="s">
        <v>17</v>
      </c>
      <c r="G1176" s="180" t="s">
        <v>413</v>
      </c>
      <c r="H1176" s="180">
        <v>653</v>
      </c>
      <c r="I1176" s="180" t="s">
        <v>414</v>
      </c>
      <c r="J1176" s="180">
        <v>1414</v>
      </c>
      <c r="K1176" s="180" t="s">
        <v>415</v>
      </c>
      <c r="L1176" s="180" t="s">
        <v>416</v>
      </c>
      <c r="M1176" s="180"/>
      <c r="N1176" s="180"/>
      <c r="O1176" s="180"/>
      <c r="P1176" s="180">
        <v>1072</v>
      </c>
      <c r="Q1176" s="180" t="s">
        <v>417</v>
      </c>
      <c r="R1176" s="180" t="s">
        <v>418</v>
      </c>
      <c r="S1176" s="180"/>
      <c r="T1176" s="180"/>
      <c r="U1176" s="180"/>
      <c r="V1176" s="180"/>
      <c r="W1176" s="180"/>
      <c r="X1176" s="180"/>
      <c r="Y1176" s="180">
        <v>1374</v>
      </c>
      <c r="Z1176" s="180" t="s">
        <v>379</v>
      </c>
      <c r="AA1176" s="180" t="s">
        <v>380</v>
      </c>
      <c r="AB1176" s="180">
        <v>50907.527999999998</v>
      </c>
      <c r="AC1176" s="180">
        <v>63125.328000000001</v>
      </c>
      <c r="AD1176" s="180">
        <v>0.2</v>
      </c>
      <c r="AE1176" s="180">
        <v>0</v>
      </c>
      <c r="AF1176" s="180">
        <v>0.2</v>
      </c>
      <c r="AG1176" s="180">
        <v>0</v>
      </c>
      <c r="AH1176" s="180">
        <v>10181.51</v>
      </c>
      <c r="AI1176" s="180">
        <v>12625.07</v>
      </c>
      <c r="AJ1176" s="180">
        <v>0</v>
      </c>
      <c r="AK1176" s="180">
        <v>0</v>
      </c>
      <c r="AL1176" s="180">
        <v>0</v>
      </c>
      <c r="AM1176">
        <v>1</v>
      </c>
    </row>
    <row r="1177" spans="1:39" x14ac:dyDescent="0.25">
      <c r="A1177" s="180" t="s">
        <v>1834</v>
      </c>
      <c r="B1177" s="180">
        <v>1</v>
      </c>
      <c r="C1177" s="181">
        <v>46266</v>
      </c>
      <c r="D1177" s="180" t="s">
        <v>135</v>
      </c>
      <c r="E1177" s="180">
        <v>21</v>
      </c>
      <c r="F1177" s="180" t="s">
        <v>17</v>
      </c>
      <c r="G1177" s="180" t="s">
        <v>419</v>
      </c>
      <c r="H1177" s="180">
        <v>692</v>
      </c>
      <c r="I1177" s="180" t="s">
        <v>420</v>
      </c>
      <c r="J1177" s="180">
        <v>1169</v>
      </c>
      <c r="K1177" s="180" t="s">
        <v>421</v>
      </c>
      <c r="L1177" s="180" t="s">
        <v>422</v>
      </c>
      <c r="M1177" s="180"/>
      <c r="N1177" s="180"/>
      <c r="O1177" s="180"/>
      <c r="P1177" s="180"/>
      <c r="Q1177" s="180"/>
      <c r="R1177" s="180"/>
      <c r="S1177" s="180"/>
      <c r="T1177" s="180"/>
      <c r="U1177" s="180"/>
      <c r="V1177" s="180"/>
      <c r="W1177" s="180"/>
      <c r="X1177" s="180"/>
      <c r="Y1177" s="180">
        <v>1376</v>
      </c>
      <c r="Z1177" s="180" t="s">
        <v>363</v>
      </c>
      <c r="AA1177" s="180" t="s">
        <v>364</v>
      </c>
      <c r="AB1177" s="180">
        <v>72461.929999999993</v>
      </c>
      <c r="AC1177" s="180">
        <v>89852.781000000003</v>
      </c>
      <c r="AD1177" s="180">
        <v>8.3299999999999999E-2</v>
      </c>
      <c r="AE1177" s="180">
        <v>0</v>
      </c>
      <c r="AF1177" s="180">
        <v>8.3299999999999999E-2</v>
      </c>
      <c r="AG1177" s="180">
        <v>0</v>
      </c>
      <c r="AH1177" s="180">
        <v>6038.49</v>
      </c>
      <c r="AI1177" s="180">
        <v>7487.73</v>
      </c>
      <c r="AJ1177" s="180">
        <v>1</v>
      </c>
      <c r="AK1177" s="180">
        <v>0.08</v>
      </c>
      <c r="AL1177" s="180">
        <v>0</v>
      </c>
      <c r="AM1177">
        <v>1</v>
      </c>
    </row>
    <row r="1178" spans="1:39" x14ac:dyDescent="0.25">
      <c r="A1178" s="180" t="s">
        <v>1834</v>
      </c>
      <c r="B1178" s="180">
        <v>1</v>
      </c>
      <c r="C1178" s="181">
        <v>46266</v>
      </c>
      <c r="D1178" s="180" t="s">
        <v>135</v>
      </c>
      <c r="E1178" s="180">
        <v>21</v>
      </c>
      <c r="F1178" s="180" t="s">
        <v>17</v>
      </c>
      <c r="G1178" s="180" t="s">
        <v>991</v>
      </c>
      <c r="H1178" s="180">
        <v>861</v>
      </c>
      <c r="I1178" s="180" t="s">
        <v>992</v>
      </c>
      <c r="J1178" s="180"/>
      <c r="K1178" s="180"/>
      <c r="L1178" s="180"/>
      <c r="M1178" s="180"/>
      <c r="N1178" s="180"/>
      <c r="O1178" s="180"/>
      <c r="P1178" s="180">
        <v>1102</v>
      </c>
      <c r="Q1178" s="180" t="s">
        <v>441</v>
      </c>
      <c r="R1178" s="180" t="s">
        <v>442</v>
      </c>
      <c r="S1178" s="180"/>
      <c r="T1178" s="180"/>
      <c r="U1178" s="180"/>
      <c r="V1178" s="180"/>
      <c r="W1178" s="180"/>
      <c r="X1178" s="180"/>
      <c r="Y1178" s="180">
        <v>1370</v>
      </c>
      <c r="Z1178" s="180" t="s">
        <v>443</v>
      </c>
      <c r="AA1178" s="180" t="s">
        <v>444</v>
      </c>
      <c r="AB1178" s="180">
        <v>12161.326999999999</v>
      </c>
      <c r="AC1178" s="180">
        <v>15080.046</v>
      </c>
      <c r="AD1178" s="180">
        <v>2</v>
      </c>
      <c r="AE1178" s="180">
        <v>0</v>
      </c>
      <c r="AF1178" s="180">
        <v>2</v>
      </c>
      <c r="AG1178" s="180">
        <v>0</v>
      </c>
      <c r="AH1178" s="180">
        <v>24322.65</v>
      </c>
      <c r="AI1178" s="180">
        <v>30160.09</v>
      </c>
      <c r="AJ1178" s="180">
        <v>1</v>
      </c>
      <c r="AK1178" s="180">
        <v>2</v>
      </c>
      <c r="AL1178" s="180">
        <v>0</v>
      </c>
      <c r="AM1178">
        <v>1</v>
      </c>
    </row>
    <row r="1179" spans="1:39" x14ac:dyDescent="0.25">
      <c r="A1179" s="180" t="s">
        <v>1834</v>
      </c>
      <c r="B1179" s="180">
        <v>1</v>
      </c>
      <c r="C1179" s="181">
        <v>46266</v>
      </c>
      <c r="D1179" s="180" t="s">
        <v>135</v>
      </c>
      <c r="E1179" s="180">
        <v>21</v>
      </c>
      <c r="F1179" s="180" t="s">
        <v>17</v>
      </c>
      <c r="G1179" s="180" t="s">
        <v>439</v>
      </c>
      <c r="H1179" s="180">
        <v>862</v>
      </c>
      <c r="I1179" s="180" t="s">
        <v>440</v>
      </c>
      <c r="J1179" s="180"/>
      <c r="K1179" s="180"/>
      <c r="L1179" s="180"/>
      <c r="M1179" s="180"/>
      <c r="N1179" s="180"/>
      <c r="O1179" s="180"/>
      <c r="P1179" s="180">
        <v>1102</v>
      </c>
      <c r="Q1179" s="180" t="s">
        <v>441</v>
      </c>
      <c r="R1179" s="180" t="s">
        <v>442</v>
      </c>
      <c r="S1179" s="180"/>
      <c r="T1179" s="180"/>
      <c r="U1179" s="180"/>
      <c r="V1179" s="180"/>
      <c r="W1179" s="180"/>
      <c r="X1179" s="180"/>
      <c r="Y1179" s="180">
        <v>1370</v>
      </c>
      <c r="Z1179" s="180" t="s">
        <v>443</v>
      </c>
      <c r="AA1179" s="180" t="s">
        <v>444</v>
      </c>
      <c r="AB1179" s="180">
        <v>10533.468000000001</v>
      </c>
      <c r="AC1179" s="180">
        <v>13061.501</v>
      </c>
      <c r="AD1179" s="180">
        <v>1</v>
      </c>
      <c r="AE1179" s="180">
        <v>0</v>
      </c>
      <c r="AF1179" s="180">
        <v>1</v>
      </c>
      <c r="AG1179" s="180">
        <v>0</v>
      </c>
      <c r="AH1179" s="180">
        <v>10533.47</v>
      </c>
      <c r="AI1179" s="180">
        <v>13061.5</v>
      </c>
      <c r="AJ1179" s="180">
        <v>0</v>
      </c>
      <c r="AK1179" s="180">
        <v>0</v>
      </c>
      <c r="AL1179" s="180">
        <v>0</v>
      </c>
      <c r="AM1179">
        <v>1</v>
      </c>
    </row>
    <row r="1180" spans="1:39" x14ac:dyDescent="0.25">
      <c r="A1180" s="180" t="s">
        <v>1834</v>
      </c>
      <c r="B1180" s="180">
        <v>1</v>
      </c>
      <c r="C1180" s="181">
        <v>46266</v>
      </c>
      <c r="D1180" s="180" t="s">
        <v>135</v>
      </c>
      <c r="E1180" s="180">
        <v>21</v>
      </c>
      <c r="F1180" s="180" t="s">
        <v>17</v>
      </c>
      <c r="G1180" s="180" t="s">
        <v>445</v>
      </c>
      <c r="H1180" s="180">
        <v>877</v>
      </c>
      <c r="I1180" s="180" t="s">
        <v>446</v>
      </c>
      <c r="J1180" s="180"/>
      <c r="K1180" s="180"/>
      <c r="L1180" s="180"/>
      <c r="M1180" s="180"/>
      <c r="N1180" s="180"/>
      <c r="O1180" s="180"/>
      <c r="P1180" s="180">
        <v>1102</v>
      </c>
      <c r="Q1180" s="180" t="s">
        <v>441</v>
      </c>
      <c r="R1180" s="180" t="s">
        <v>442</v>
      </c>
      <c r="S1180" s="180"/>
      <c r="T1180" s="180"/>
      <c r="U1180" s="180"/>
      <c r="V1180" s="180"/>
      <c r="W1180" s="180"/>
      <c r="X1180" s="180"/>
      <c r="Y1180" s="180">
        <v>1370</v>
      </c>
      <c r="Z1180" s="180" t="s">
        <v>443</v>
      </c>
      <c r="AA1180" s="180" t="s">
        <v>444</v>
      </c>
      <c r="AB1180" s="180">
        <v>11134.869000000001</v>
      </c>
      <c r="AC1180" s="180">
        <v>13807.237999999999</v>
      </c>
      <c r="AD1180" s="180">
        <v>1</v>
      </c>
      <c r="AE1180" s="180">
        <v>0</v>
      </c>
      <c r="AF1180" s="180">
        <v>1</v>
      </c>
      <c r="AG1180" s="180">
        <v>0</v>
      </c>
      <c r="AH1180" s="180">
        <v>11134.87</v>
      </c>
      <c r="AI1180" s="180">
        <v>13807.24</v>
      </c>
      <c r="AJ1180" s="180">
        <v>0</v>
      </c>
      <c r="AK1180" s="180">
        <v>0</v>
      </c>
      <c r="AL1180" s="180">
        <v>0</v>
      </c>
      <c r="AM1180">
        <v>1</v>
      </c>
    </row>
    <row r="1181" spans="1:39" x14ac:dyDescent="0.25">
      <c r="A1181" s="180" t="s">
        <v>1834</v>
      </c>
      <c r="B1181" s="180">
        <v>1</v>
      </c>
      <c r="C1181" s="181">
        <v>46266</v>
      </c>
      <c r="D1181" s="180" t="s">
        <v>135</v>
      </c>
      <c r="E1181" s="180">
        <v>21</v>
      </c>
      <c r="F1181" s="180" t="s">
        <v>17</v>
      </c>
      <c r="G1181" s="180" t="s">
        <v>449</v>
      </c>
      <c r="H1181" s="180">
        <v>1115</v>
      </c>
      <c r="I1181" s="180" t="s">
        <v>450</v>
      </c>
      <c r="J1181" s="180"/>
      <c r="K1181" s="180"/>
      <c r="L1181" s="180"/>
      <c r="M1181" s="180"/>
      <c r="N1181" s="180"/>
      <c r="O1181" s="180"/>
      <c r="P1181" s="180"/>
      <c r="Q1181" s="180"/>
      <c r="R1181" s="180"/>
      <c r="S1181" s="180"/>
      <c r="T1181" s="180"/>
      <c r="U1181" s="180"/>
      <c r="V1181" s="180"/>
      <c r="W1181" s="180"/>
      <c r="X1181" s="180"/>
      <c r="Y1181" s="180">
        <v>1373</v>
      </c>
      <c r="Z1181" s="180" t="s">
        <v>429</v>
      </c>
      <c r="AA1181" s="180" t="s">
        <v>430</v>
      </c>
      <c r="AB1181" s="180">
        <v>16842.923999999999</v>
      </c>
      <c r="AC1181" s="180">
        <v>21373.669000000002</v>
      </c>
      <c r="AD1181" s="180">
        <v>1</v>
      </c>
      <c r="AE1181" s="180">
        <v>0</v>
      </c>
      <c r="AF1181" s="180">
        <v>1</v>
      </c>
      <c r="AG1181" s="180">
        <v>0</v>
      </c>
      <c r="AH1181" s="180">
        <v>16842.919999999998</v>
      </c>
      <c r="AI1181" s="180">
        <v>21373.67</v>
      </c>
      <c r="AJ1181" s="180">
        <v>0</v>
      </c>
      <c r="AK1181" s="180">
        <v>0</v>
      </c>
      <c r="AL1181" s="180">
        <v>0</v>
      </c>
      <c r="AM1181">
        <v>1</v>
      </c>
    </row>
    <row r="1182" spans="1:39" x14ac:dyDescent="0.25">
      <c r="A1182" s="180" t="s">
        <v>1834</v>
      </c>
      <c r="B1182" s="180">
        <v>1</v>
      </c>
      <c r="C1182" s="181">
        <v>46266</v>
      </c>
      <c r="D1182" s="180" t="s">
        <v>135</v>
      </c>
      <c r="E1182" s="180">
        <v>21</v>
      </c>
      <c r="F1182" s="180" t="s">
        <v>17</v>
      </c>
      <c r="G1182" s="180" t="s">
        <v>451</v>
      </c>
      <c r="H1182" s="180">
        <v>1116</v>
      </c>
      <c r="I1182" s="180" t="s">
        <v>452</v>
      </c>
      <c r="J1182" s="180"/>
      <c r="K1182" s="180"/>
      <c r="L1182" s="180"/>
      <c r="M1182" s="180"/>
      <c r="N1182" s="180"/>
      <c r="O1182" s="180"/>
      <c r="P1182" s="180"/>
      <c r="Q1182" s="180"/>
      <c r="R1182" s="180"/>
      <c r="S1182" s="180"/>
      <c r="T1182" s="180"/>
      <c r="U1182" s="180"/>
      <c r="V1182" s="180"/>
      <c r="W1182" s="180"/>
      <c r="X1182" s="180"/>
      <c r="Y1182" s="180">
        <v>1373</v>
      </c>
      <c r="Z1182" s="180" t="s">
        <v>429</v>
      </c>
      <c r="AA1182" s="180" t="s">
        <v>430</v>
      </c>
      <c r="AB1182" s="180">
        <v>16928.082999999999</v>
      </c>
      <c r="AC1182" s="180">
        <v>20904.445</v>
      </c>
      <c r="AD1182" s="180">
        <v>0.42859999999999998</v>
      </c>
      <c r="AE1182" s="180">
        <v>0</v>
      </c>
      <c r="AF1182" s="180">
        <v>0.42859999999999998</v>
      </c>
      <c r="AG1182" s="180">
        <v>0</v>
      </c>
      <c r="AH1182" s="180">
        <v>7254.89</v>
      </c>
      <c r="AI1182" s="180">
        <v>8959.0499999999993</v>
      </c>
      <c r="AJ1182" s="180">
        <v>1</v>
      </c>
      <c r="AK1182" s="180">
        <v>0.43</v>
      </c>
      <c r="AL1182" s="180">
        <v>0</v>
      </c>
      <c r="AM1182">
        <v>1</v>
      </c>
    </row>
    <row r="1183" spans="1:39" x14ac:dyDescent="0.25">
      <c r="A1183" s="180" t="s">
        <v>1834</v>
      </c>
      <c r="B1183" s="180">
        <v>1</v>
      </c>
      <c r="C1183" s="181">
        <v>46266</v>
      </c>
      <c r="D1183" s="180" t="s">
        <v>135</v>
      </c>
      <c r="E1183" s="180">
        <v>21</v>
      </c>
      <c r="F1183" s="180" t="s">
        <v>17</v>
      </c>
      <c r="G1183" s="180" t="s">
        <v>453</v>
      </c>
      <c r="H1183" s="180">
        <v>1118</v>
      </c>
      <c r="I1183" s="180" t="s">
        <v>454</v>
      </c>
      <c r="J1183" s="180"/>
      <c r="K1183" s="180"/>
      <c r="L1183" s="180"/>
      <c r="M1183" s="180"/>
      <c r="N1183" s="180"/>
      <c r="O1183" s="180"/>
      <c r="P1183" s="180">
        <v>1335</v>
      </c>
      <c r="Q1183" s="180" t="s">
        <v>455</v>
      </c>
      <c r="R1183" s="180" t="s">
        <v>456</v>
      </c>
      <c r="S1183" s="180"/>
      <c r="T1183" s="180"/>
      <c r="U1183" s="180"/>
      <c r="V1183" s="180"/>
      <c r="W1183" s="180"/>
      <c r="X1183" s="180"/>
      <c r="Y1183" s="180">
        <v>1373</v>
      </c>
      <c r="Z1183" s="180" t="s">
        <v>429</v>
      </c>
      <c r="AA1183" s="180" t="s">
        <v>430</v>
      </c>
      <c r="AB1183" s="180">
        <v>14706.116</v>
      </c>
      <c r="AC1183" s="180">
        <v>18194.716</v>
      </c>
      <c r="AD1183" s="180">
        <v>2.9167000000000001</v>
      </c>
      <c r="AE1183" s="180">
        <v>0</v>
      </c>
      <c r="AF1183" s="180">
        <v>2.9167000000000001</v>
      </c>
      <c r="AG1183" s="180">
        <v>0</v>
      </c>
      <c r="AH1183" s="180">
        <v>42892.84</v>
      </c>
      <c r="AI1183" s="180">
        <v>53067.92</v>
      </c>
      <c r="AJ1183" s="180">
        <v>0</v>
      </c>
      <c r="AK1183" s="180">
        <v>0</v>
      </c>
      <c r="AL1183" s="180">
        <v>0</v>
      </c>
      <c r="AM1183">
        <v>1</v>
      </c>
    </row>
    <row r="1184" spans="1:39" x14ac:dyDescent="0.25">
      <c r="A1184" s="180" t="s">
        <v>1834</v>
      </c>
      <c r="B1184" s="180">
        <v>1</v>
      </c>
      <c r="C1184" s="181">
        <v>46266</v>
      </c>
      <c r="D1184" s="180" t="s">
        <v>135</v>
      </c>
      <c r="E1184" s="180">
        <v>21</v>
      </c>
      <c r="F1184" s="180" t="s">
        <v>17</v>
      </c>
      <c r="G1184" s="180" t="s">
        <v>457</v>
      </c>
      <c r="H1184" s="180">
        <v>1119</v>
      </c>
      <c r="I1184" s="180" t="s">
        <v>458</v>
      </c>
      <c r="J1184" s="180"/>
      <c r="K1184" s="180"/>
      <c r="L1184" s="180"/>
      <c r="M1184" s="180"/>
      <c r="N1184" s="180"/>
      <c r="O1184" s="180"/>
      <c r="P1184" s="180">
        <v>1335</v>
      </c>
      <c r="Q1184" s="180" t="s">
        <v>455</v>
      </c>
      <c r="R1184" s="180" t="s">
        <v>456</v>
      </c>
      <c r="S1184" s="180"/>
      <c r="T1184" s="180"/>
      <c r="U1184" s="180"/>
      <c r="V1184" s="180"/>
      <c r="W1184" s="180"/>
      <c r="X1184" s="180"/>
      <c r="Y1184" s="180">
        <v>1373</v>
      </c>
      <c r="Z1184" s="180" t="s">
        <v>429</v>
      </c>
      <c r="AA1184" s="180" t="s">
        <v>430</v>
      </c>
      <c r="AB1184" s="180">
        <v>27628.258999999998</v>
      </c>
      <c r="AC1184" s="180">
        <v>34235.245999999999</v>
      </c>
      <c r="AD1184" s="180">
        <v>2</v>
      </c>
      <c r="AE1184" s="180">
        <v>0</v>
      </c>
      <c r="AF1184" s="180">
        <v>2</v>
      </c>
      <c r="AG1184" s="180">
        <v>0</v>
      </c>
      <c r="AH1184" s="180">
        <v>55256.52</v>
      </c>
      <c r="AI1184" s="180">
        <v>68470.490000000005</v>
      </c>
      <c r="AJ1184" s="180">
        <v>1</v>
      </c>
      <c r="AK1184" s="180">
        <v>2</v>
      </c>
      <c r="AL1184" s="180">
        <v>0</v>
      </c>
      <c r="AM1184">
        <v>1</v>
      </c>
    </row>
    <row r="1185" spans="1:39" x14ac:dyDescent="0.25">
      <c r="A1185" s="180" t="s">
        <v>1834</v>
      </c>
      <c r="B1185" s="180">
        <v>1</v>
      </c>
      <c r="C1185" s="181">
        <v>46266</v>
      </c>
      <c r="D1185" s="180" t="s">
        <v>135</v>
      </c>
      <c r="E1185" s="180">
        <v>21</v>
      </c>
      <c r="F1185" s="180" t="s">
        <v>17</v>
      </c>
      <c r="G1185" s="180" t="s">
        <v>1720</v>
      </c>
      <c r="H1185" s="180">
        <v>1204</v>
      </c>
      <c r="I1185" s="180" t="s">
        <v>1721</v>
      </c>
      <c r="J1185" s="180">
        <v>1460</v>
      </c>
      <c r="K1185" s="180" t="s">
        <v>505</v>
      </c>
      <c r="L1185" s="180" t="s">
        <v>506</v>
      </c>
      <c r="M1185" s="180"/>
      <c r="N1185" s="180"/>
      <c r="O1185" s="180"/>
      <c r="P1185" s="180"/>
      <c r="Q1185" s="180"/>
      <c r="R1185" s="180"/>
      <c r="S1185" s="180"/>
      <c r="T1185" s="180"/>
      <c r="U1185" s="180"/>
      <c r="V1185" s="180"/>
      <c r="W1185" s="180"/>
      <c r="X1185" s="180"/>
      <c r="Y1185" s="180">
        <v>1369</v>
      </c>
      <c r="Z1185" s="180" t="s">
        <v>397</v>
      </c>
      <c r="AA1185" s="180" t="s">
        <v>398</v>
      </c>
      <c r="AB1185" s="180">
        <v>200896.52900000001</v>
      </c>
      <c r="AC1185" s="180">
        <v>248910.807</v>
      </c>
      <c r="AD1185" s="180">
        <v>0.125</v>
      </c>
      <c r="AE1185" s="180">
        <v>0</v>
      </c>
      <c r="AF1185" s="180">
        <v>0.125</v>
      </c>
      <c r="AG1185" s="180">
        <v>0</v>
      </c>
      <c r="AH1185" s="180">
        <v>25112.07</v>
      </c>
      <c r="AI1185" s="180">
        <v>31113.85</v>
      </c>
      <c r="AJ1185" s="180">
        <v>0</v>
      </c>
      <c r="AK1185" s="180">
        <v>0</v>
      </c>
      <c r="AL1185" s="180">
        <v>0</v>
      </c>
      <c r="AM1185">
        <v>1</v>
      </c>
    </row>
    <row r="1186" spans="1:39" x14ac:dyDescent="0.25">
      <c r="A1186" s="180" t="s">
        <v>1834</v>
      </c>
      <c r="B1186" s="180">
        <v>1</v>
      </c>
      <c r="C1186" s="181">
        <v>46266</v>
      </c>
      <c r="D1186" s="180" t="s">
        <v>135</v>
      </c>
      <c r="E1186" s="180">
        <v>21</v>
      </c>
      <c r="F1186" s="180" t="s">
        <v>17</v>
      </c>
      <c r="G1186" s="180" t="s">
        <v>469</v>
      </c>
      <c r="H1186" s="180">
        <v>1352</v>
      </c>
      <c r="I1186" s="180" t="s">
        <v>470</v>
      </c>
      <c r="J1186" s="180"/>
      <c r="K1186" s="180"/>
      <c r="L1186" s="180"/>
      <c r="M1186" s="180"/>
      <c r="N1186" s="180"/>
      <c r="O1186" s="180"/>
      <c r="P1186" s="180"/>
      <c r="Q1186" s="180"/>
      <c r="R1186" s="180"/>
      <c r="S1186" s="180"/>
      <c r="T1186" s="180"/>
      <c r="U1186" s="180"/>
      <c r="V1186" s="180"/>
      <c r="W1186" s="180"/>
      <c r="X1186" s="180"/>
      <c r="Y1186" s="180">
        <v>1372</v>
      </c>
      <c r="Z1186" s="180" t="s">
        <v>389</v>
      </c>
      <c r="AA1186" s="180" t="s">
        <v>390</v>
      </c>
      <c r="AB1186" s="180">
        <v>212917.027</v>
      </c>
      <c r="AC1186" s="180">
        <v>270191.70600000001</v>
      </c>
      <c r="AD1186" s="180">
        <v>0.16669999999999999</v>
      </c>
      <c r="AE1186" s="180">
        <v>0</v>
      </c>
      <c r="AF1186" s="180">
        <v>0.16669999999999999</v>
      </c>
      <c r="AG1186" s="180">
        <v>0</v>
      </c>
      <c r="AH1186" s="180">
        <v>35486.17</v>
      </c>
      <c r="AI1186" s="180">
        <v>45031.95</v>
      </c>
      <c r="AJ1186" s="180">
        <v>0</v>
      </c>
      <c r="AK1186" s="180">
        <v>0</v>
      </c>
      <c r="AL1186" s="180">
        <v>0</v>
      </c>
      <c r="AM1186">
        <v>1</v>
      </c>
    </row>
    <row r="1187" spans="1:39" x14ac:dyDescent="0.25">
      <c r="A1187" s="180" t="s">
        <v>1834</v>
      </c>
      <c r="B1187" s="180">
        <v>1</v>
      </c>
      <c r="C1187" s="181">
        <v>46266</v>
      </c>
      <c r="D1187" s="180" t="s">
        <v>135</v>
      </c>
      <c r="E1187" s="180">
        <v>21</v>
      </c>
      <c r="F1187" s="180" t="s">
        <v>17</v>
      </c>
      <c r="G1187" s="180" t="s">
        <v>997</v>
      </c>
      <c r="H1187" s="180">
        <v>1448</v>
      </c>
      <c r="I1187" s="180" t="s">
        <v>998</v>
      </c>
      <c r="J1187" s="180"/>
      <c r="K1187" s="180"/>
      <c r="L1187" s="180"/>
      <c r="M1187" s="180"/>
      <c r="N1187" s="180"/>
      <c r="O1187" s="180"/>
      <c r="P1187" s="180">
        <v>1335</v>
      </c>
      <c r="Q1187" s="180" t="s">
        <v>455</v>
      </c>
      <c r="R1187" s="180" t="s">
        <v>456</v>
      </c>
      <c r="S1187" s="180"/>
      <c r="T1187" s="180"/>
      <c r="U1187" s="180"/>
      <c r="V1187" s="180"/>
      <c r="W1187" s="180"/>
      <c r="X1187" s="180"/>
      <c r="Y1187" s="180">
        <v>1373</v>
      </c>
      <c r="Z1187" s="180" t="s">
        <v>429</v>
      </c>
      <c r="AA1187" s="180" t="s">
        <v>430</v>
      </c>
      <c r="AB1187" s="180">
        <v>26525.916000000001</v>
      </c>
      <c r="AC1187" s="180">
        <v>33661.387999999999</v>
      </c>
      <c r="AD1187" s="180">
        <v>1</v>
      </c>
      <c r="AE1187" s="180">
        <v>0</v>
      </c>
      <c r="AF1187" s="180">
        <v>1</v>
      </c>
      <c r="AG1187" s="180">
        <v>0</v>
      </c>
      <c r="AH1187" s="180">
        <v>26525.919999999998</v>
      </c>
      <c r="AI1187" s="180">
        <v>33661.39</v>
      </c>
      <c r="AJ1187" s="180">
        <v>0</v>
      </c>
      <c r="AK1187" s="180">
        <v>0</v>
      </c>
      <c r="AL1187" s="180">
        <v>0</v>
      </c>
      <c r="AM1187">
        <v>1</v>
      </c>
    </row>
    <row r="1188" spans="1:39" x14ac:dyDescent="0.25">
      <c r="A1188" s="180" t="s">
        <v>1834</v>
      </c>
      <c r="B1188" s="180">
        <v>1</v>
      </c>
      <c r="C1188" s="181">
        <v>46266</v>
      </c>
      <c r="D1188" s="180" t="s">
        <v>135</v>
      </c>
      <c r="E1188" s="180">
        <v>21</v>
      </c>
      <c r="F1188" s="180" t="s">
        <v>17</v>
      </c>
      <c r="G1188" s="180" t="s">
        <v>485</v>
      </c>
      <c r="H1188" s="180">
        <v>1594</v>
      </c>
      <c r="I1188" s="180" t="s">
        <v>486</v>
      </c>
      <c r="J1188" s="180">
        <v>1422</v>
      </c>
      <c r="K1188" s="180" t="s">
        <v>425</v>
      </c>
      <c r="L1188" s="180" t="s">
        <v>426</v>
      </c>
      <c r="M1188" s="180"/>
      <c r="N1188" s="180"/>
      <c r="O1188" s="180"/>
      <c r="P1188" s="180">
        <v>1067</v>
      </c>
      <c r="Q1188" s="180" t="s">
        <v>427</v>
      </c>
      <c r="R1188" s="180" t="s">
        <v>428</v>
      </c>
      <c r="S1188" s="180"/>
      <c r="T1188" s="180"/>
      <c r="U1188" s="180"/>
      <c r="V1188" s="180"/>
      <c r="W1188" s="180"/>
      <c r="X1188" s="180"/>
      <c r="Y1188" s="180">
        <v>1373</v>
      </c>
      <c r="Z1188" s="180" t="s">
        <v>429</v>
      </c>
      <c r="AA1188" s="180" t="s">
        <v>430</v>
      </c>
      <c r="AB1188" s="180">
        <v>17407.653999999999</v>
      </c>
      <c r="AC1188" s="180">
        <v>21651.727999999999</v>
      </c>
      <c r="AD1188" s="180">
        <v>0.47499999999999998</v>
      </c>
      <c r="AE1188" s="180">
        <v>0.05</v>
      </c>
      <c r="AF1188" s="180">
        <v>0.52500000000000002</v>
      </c>
      <c r="AG1188" s="180">
        <v>0</v>
      </c>
      <c r="AH1188" s="180">
        <v>9139.02</v>
      </c>
      <c r="AI1188" s="180">
        <v>11367.16</v>
      </c>
      <c r="AJ1188" s="180">
        <v>0</v>
      </c>
      <c r="AK1188" s="180">
        <v>0</v>
      </c>
      <c r="AL1188" s="180">
        <v>0</v>
      </c>
      <c r="AM1188">
        <v>1</v>
      </c>
    </row>
    <row r="1189" spans="1:39" x14ac:dyDescent="0.25">
      <c r="A1189" s="180" t="s">
        <v>1834</v>
      </c>
      <c r="B1189" s="180">
        <v>1</v>
      </c>
      <c r="C1189" s="181">
        <v>46266</v>
      </c>
      <c r="D1189" s="180" t="s">
        <v>135</v>
      </c>
      <c r="E1189" s="180">
        <v>21</v>
      </c>
      <c r="F1189" s="180" t="s">
        <v>17</v>
      </c>
      <c r="G1189" s="180" t="s">
        <v>487</v>
      </c>
      <c r="H1189" s="180">
        <v>1641</v>
      </c>
      <c r="I1189" s="180" t="s">
        <v>488</v>
      </c>
      <c r="J1189" s="180">
        <v>1064</v>
      </c>
      <c r="K1189" s="180" t="s">
        <v>489</v>
      </c>
      <c r="L1189" s="180" t="s">
        <v>490</v>
      </c>
      <c r="M1189" s="180"/>
      <c r="N1189" s="180"/>
      <c r="O1189" s="180"/>
      <c r="P1189" s="180">
        <v>1066</v>
      </c>
      <c r="Q1189" s="180" t="s">
        <v>491</v>
      </c>
      <c r="R1189" s="180" t="s">
        <v>492</v>
      </c>
      <c r="S1189" s="180"/>
      <c r="T1189" s="180"/>
      <c r="U1189" s="180"/>
      <c r="V1189" s="180"/>
      <c r="W1189" s="180"/>
      <c r="X1189" s="180"/>
      <c r="Y1189" s="180">
        <v>1373</v>
      </c>
      <c r="Z1189" s="180" t="s">
        <v>429</v>
      </c>
      <c r="AA1189" s="180" t="s">
        <v>430</v>
      </c>
      <c r="AB1189" s="180">
        <v>15956.502</v>
      </c>
      <c r="AC1189" s="180">
        <v>19449.964</v>
      </c>
      <c r="AD1189" s="180">
        <v>1.05</v>
      </c>
      <c r="AE1189" s="180">
        <v>0.15</v>
      </c>
      <c r="AF1189" s="180">
        <v>1.2</v>
      </c>
      <c r="AG1189" s="180">
        <v>0</v>
      </c>
      <c r="AH1189" s="180">
        <v>19147.8</v>
      </c>
      <c r="AI1189" s="180">
        <v>23339.96</v>
      </c>
      <c r="AJ1189" s="180">
        <v>0</v>
      </c>
      <c r="AK1189" s="180">
        <v>0</v>
      </c>
      <c r="AL1189" s="180">
        <v>0</v>
      </c>
      <c r="AM1189">
        <v>1</v>
      </c>
    </row>
    <row r="1190" spans="1:39" x14ac:dyDescent="0.25">
      <c r="A1190" s="180" t="s">
        <v>1834</v>
      </c>
      <c r="B1190" s="180">
        <v>1</v>
      </c>
      <c r="C1190" s="181">
        <v>46266</v>
      </c>
      <c r="D1190" s="180" t="s">
        <v>135</v>
      </c>
      <c r="E1190" s="180">
        <v>21</v>
      </c>
      <c r="F1190" s="180" t="s">
        <v>17</v>
      </c>
      <c r="G1190" s="180" t="s">
        <v>493</v>
      </c>
      <c r="H1190" s="180">
        <v>1642</v>
      </c>
      <c r="I1190" s="180" t="s">
        <v>494</v>
      </c>
      <c r="J1190" s="180">
        <v>1064</v>
      </c>
      <c r="K1190" s="180" t="s">
        <v>489</v>
      </c>
      <c r="L1190" s="180" t="s">
        <v>490</v>
      </c>
      <c r="M1190" s="180"/>
      <c r="N1190" s="180"/>
      <c r="O1190" s="180"/>
      <c r="P1190" s="180">
        <v>1066</v>
      </c>
      <c r="Q1190" s="180" t="s">
        <v>491</v>
      </c>
      <c r="R1190" s="180" t="s">
        <v>492</v>
      </c>
      <c r="S1190" s="180"/>
      <c r="T1190" s="180"/>
      <c r="U1190" s="180"/>
      <c r="V1190" s="180"/>
      <c r="W1190" s="180"/>
      <c r="X1190" s="180"/>
      <c r="Y1190" s="180">
        <v>1373</v>
      </c>
      <c r="Z1190" s="180" t="s">
        <v>429</v>
      </c>
      <c r="AA1190" s="180" t="s">
        <v>430</v>
      </c>
      <c r="AB1190" s="180">
        <v>17524.294000000002</v>
      </c>
      <c r="AC1190" s="180">
        <v>21204.397000000001</v>
      </c>
      <c r="AD1190" s="180">
        <v>0.5</v>
      </c>
      <c r="AE1190" s="180">
        <v>0</v>
      </c>
      <c r="AF1190" s="180">
        <v>0.5</v>
      </c>
      <c r="AG1190" s="180">
        <v>0</v>
      </c>
      <c r="AH1190" s="180">
        <v>8762.15</v>
      </c>
      <c r="AI1190" s="180">
        <v>10602.2</v>
      </c>
      <c r="AJ1190" s="180">
        <v>0</v>
      </c>
      <c r="AK1190" s="180">
        <v>0</v>
      </c>
      <c r="AL1190" s="180">
        <v>0</v>
      </c>
      <c r="AM1190">
        <v>1</v>
      </c>
    </row>
    <row r="1191" spans="1:39" x14ac:dyDescent="0.25">
      <c r="A1191" s="180" t="s">
        <v>1834</v>
      </c>
      <c r="B1191" s="180">
        <v>1</v>
      </c>
      <c r="C1191" s="181">
        <v>46266</v>
      </c>
      <c r="D1191" s="180" t="s">
        <v>135</v>
      </c>
      <c r="E1191" s="180">
        <v>21</v>
      </c>
      <c r="F1191" s="180" t="s">
        <v>17</v>
      </c>
      <c r="G1191" s="180" t="s">
        <v>499</v>
      </c>
      <c r="H1191" s="180">
        <v>1646</v>
      </c>
      <c r="I1191" s="180" t="s">
        <v>500</v>
      </c>
      <c r="J1191" s="180">
        <v>1064</v>
      </c>
      <c r="K1191" s="180" t="s">
        <v>489</v>
      </c>
      <c r="L1191" s="180" t="s">
        <v>490</v>
      </c>
      <c r="M1191" s="180"/>
      <c r="N1191" s="180"/>
      <c r="O1191" s="180"/>
      <c r="P1191" s="180">
        <v>1066</v>
      </c>
      <c r="Q1191" s="180" t="s">
        <v>491</v>
      </c>
      <c r="R1191" s="180" t="s">
        <v>492</v>
      </c>
      <c r="S1191" s="180"/>
      <c r="T1191" s="180"/>
      <c r="U1191" s="180"/>
      <c r="V1191" s="180"/>
      <c r="W1191" s="180"/>
      <c r="X1191" s="180"/>
      <c r="Y1191" s="180">
        <v>1373</v>
      </c>
      <c r="Z1191" s="180" t="s">
        <v>429</v>
      </c>
      <c r="AA1191" s="180" t="s">
        <v>430</v>
      </c>
      <c r="AB1191" s="180">
        <v>20696.45</v>
      </c>
      <c r="AC1191" s="180">
        <v>25568.809000000001</v>
      </c>
      <c r="AD1191" s="180">
        <v>1.4582999999999999</v>
      </c>
      <c r="AE1191" s="180">
        <v>8.3299999999999999E-2</v>
      </c>
      <c r="AF1191" s="180">
        <v>1.5417000000000001</v>
      </c>
      <c r="AG1191" s="180">
        <v>0</v>
      </c>
      <c r="AH1191" s="180">
        <v>31907.03</v>
      </c>
      <c r="AI1191" s="180">
        <v>39418.58</v>
      </c>
      <c r="AJ1191" s="180">
        <v>0</v>
      </c>
      <c r="AK1191" s="180">
        <v>0</v>
      </c>
      <c r="AL1191" s="180">
        <v>0</v>
      </c>
      <c r="AM1191">
        <v>1</v>
      </c>
    </row>
    <row r="1192" spans="1:39" x14ac:dyDescent="0.25">
      <c r="A1192" s="180" t="s">
        <v>1834</v>
      </c>
      <c r="B1192" s="180">
        <v>1</v>
      </c>
      <c r="C1192" s="181">
        <v>46266</v>
      </c>
      <c r="D1192" s="180" t="s">
        <v>135</v>
      </c>
      <c r="E1192" s="180">
        <v>21</v>
      </c>
      <c r="F1192" s="180" t="s">
        <v>17</v>
      </c>
      <c r="G1192" s="180" t="s">
        <v>501</v>
      </c>
      <c r="H1192" s="180">
        <v>1648</v>
      </c>
      <c r="I1192" s="180" t="s">
        <v>502</v>
      </c>
      <c r="J1192" s="180">
        <v>1422</v>
      </c>
      <c r="K1192" s="180" t="s">
        <v>425</v>
      </c>
      <c r="L1192" s="180" t="s">
        <v>426</v>
      </c>
      <c r="M1192" s="180"/>
      <c r="N1192" s="180"/>
      <c r="O1192" s="180"/>
      <c r="P1192" s="180">
        <v>1067</v>
      </c>
      <c r="Q1192" s="180" t="s">
        <v>427</v>
      </c>
      <c r="R1192" s="180" t="s">
        <v>428</v>
      </c>
      <c r="S1192" s="180"/>
      <c r="T1192" s="180"/>
      <c r="U1192" s="180"/>
      <c r="V1192" s="180"/>
      <c r="W1192" s="180"/>
      <c r="X1192" s="180"/>
      <c r="Y1192" s="180">
        <v>1373</v>
      </c>
      <c r="Z1192" s="180" t="s">
        <v>429</v>
      </c>
      <c r="AA1192" s="180" t="s">
        <v>430</v>
      </c>
      <c r="AB1192" s="180">
        <v>19041.259999999998</v>
      </c>
      <c r="AC1192" s="180">
        <v>23611.171999999999</v>
      </c>
      <c r="AD1192" s="180">
        <v>0.1</v>
      </c>
      <c r="AE1192" s="180">
        <v>0</v>
      </c>
      <c r="AF1192" s="180">
        <v>0.1</v>
      </c>
      <c r="AG1192" s="180">
        <v>0</v>
      </c>
      <c r="AH1192" s="180">
        <v>1904.13</v>
      </c>
      <c r="AI1192" s="180">
        <v>2361.12</v>
      </c>
      <c r="AJ1192" s="180">
        <v>0</v>
      </c>
      <c r="AK1192" s="180">
        <v>0</v>
      </c>
      <c r="AL1192" s="180">
        <v>0</v>
      </c>
      <c r="AM1192">
        <v>1</v>
      </c>
    </row>
    <row r="1193" spans="1:39" x14ac:dyDescent="0.25">
      <c r="A1193" s="180" t="s">
        <v>1834</v>
      </c>
      <c r="B1193" s="180">
        <v>1</v>
      </c>
      <c r="C1193" s="181">
        <v>46266</v>
      </c>
      <c r="D1193" s="180" t="s">
        <v>135</v>
      </c>
      <c r="E1193" s="180">
        <v>21</v>
      </c>
      <c r="F1193" s="180" t="s">
        <v>17</v>
      </c>
      <c r="G1193" s="180" t="s">
        <v>1119</v>
      </c>
      <c r="H1193" s="180">
        <v>1843</v>
      </c>
      <c r="I1193" s="180" t="s">
        <v>1120</v>
      </c>
      <c r="J1193" s="180">
        <v>1472</v>
      </c>
      <c r="K1193" s="180" t="s">
        <v>1121</v>
      </c>
      <c r="L1193" s="180" t="s">
        <v>1122</v>
      </c>
      <c r="M1193" s="180"/>
      <c r="N1193" s="180"/>
      <c r="O1193" s="180"/>
      <c r="P1193" s="180">
        <v>1105</v>
      </c>
      <c r="Q1193" s="180" t="s">
        <v>1123</v>
      </c>
      <c r="R1193" s="180" t="s">
        <v>1124</v>
      </c>
      <c r="S1193" s="180"/>
      <c r="T1193" s="180"/>
      <c r="U1193" s="180"/>
      <c r="V1193" s="180"/>
      <c r="W1193" s="180"/>
      <c r="X1193" s="180"/>
      <c r="Y1193" s="180">
        <v>1374</v>
      </c>
      <c r="Z1193" s="180" t="s">
        <v>379</v>
      </c>
      <c r="AA1193" s="180" t="s">
        <v>380</v>
      </c>
      <c r="AB1193" s="180">
        <v>26830.799999999999</v>
      </c>
      <c r="AC1193" s="180">
        <v>33270.192000000003</v>
      </c>
      <c r="AD1193" s="180">
        <v>0.16669999999999999</v>
      </c>
      <c r="AE1193" s="180">
        <v>0</v>
      </c>
      <c r="AF1193" s="180">
        <v>0.16669999999999999</v>
      </c>
      <c r="AG1193" s="180">
        <v>0</v>
      </c>
      <c r="AH1193" s="180">
        <v>4471.8</v>
      </c>
      <c r="AI1193" s="180">
        <v>5545.03</v>
      </c>
      <c r="AJ1193" s="180">
        <v>0</v>
      </c>
      <c r="AK1193" s="180">
        <v>0</v>
      </c>
      <c r="AL1193" s="180">
        <v>0</v>
      </c>
      <c r="AM1193">
        <v>1</v>
      </c>
    </row>
    <row r="1194" spans="1:39" x14ac:dyDescent="0.25">
      <c r="A1194" s="180" t="s">
        <v>1834</v>
      </c>
      <c r="B1194" s="180">
        <v>1</v>
      </c>
      <c r="C1194" s="181">
        <v>46266</v>
      </c>
      <c r="D1194" s="180" t="s">
        <v>135</v>
      </c>
      <c r="E1194" s="180">
        <v>21</v>
      </c>
      <c r="F1194" s="180" t="s">
        <v>17</v>
      </c>
      <c r="G1194" s="180" t="s">
        <v>539</v>
      </c>
      <c r="H1194" s="180">
        <v>2039</v>
      </c>
      <c r="I1194" s="180" t="s">
        <v>540</v>
      </c>
      <c r="J1194" s="180"/>
      <c r="K1194" s="180"/>
      <c r="L1194" s="180"/>
      <c r="M1194" s="180"/>
      <c r="N1194" s="180"/>
      <c r="O1194" s="180"/>
      <c r="P1194" s="180"/>
      <c r="Q1194" s="180"/>
      <c r="R1194" s="180"/>
      <c r="S1194" s="180"/>
      <c r="T1194" s="180"/>
      <c r="U1194" s="180"/>
      <c r="V1194" s="180"/>
      <c r="W1194" s="180"/>
      <c r="X1194" s="180"/>
      <c r="Y1194" s="180">
        <v>1370</v>
      </c>
      <c r="Z1194" s="180" t="s">
        <v>443</v>
      </c>
      <c r="AA1194" s="180" t="s">
        <v>444</v>
      </c>
      <c r="AB1194" s="180">
        <v>24430.142</v>
      </c>
      <c r="AC1194" s="180">
        <v>30765.690999999999</v>
      </c>
      <c r="AD1194" s="180">
        <v>1.25</v>
      </c>
      <c r="AE1194" s="180">
        <v>0.25</v>
      </c>
      <c r="AF1194" s="180">
        <v>1.5</v>
      </c>
      <c r="AG1194" s="180">
        <v>0</v>
      </c>
      <c r="AH1194" s="180">
        <v>36645.21</v>
      </c>
      <c r="AI1194" s="180">
        <v>46148.54</v>
      </c>
      <c r="AJ1194" s="180">
        <v>0</v>
      </c>
      <c r="AK1194" s="180">
        <v>0</v>
      </c>
      <c r="AL1194" s="180">
        <v>0</v>
      </c>
      <c r="AM1194">
        <v>1</v>
      </c>
    </row>
    <row r="1195" spans="1:39" x14ac:dyDescent="0.25">
      <c r="A1195" s="180" t="s">
        <v>1834</v>
      </c>
      <c r="B1195" s="180">
        <v>1</v>
      </c>
      <c r="C1195" s="181">
        <v>46266</v>
      </c>
      <c r="D1195" s="180" t="s">
        <v>135</v>
      </c>
      <c r="E1195" s="180">
        <v>21</v>
      </c>
      <c r="F1195" s="180" t="s">
        <v>17</v>
      </c>
      <c r="G1195" s="180" t="s">
        <v>547</v>
      </c>
      <c r="H1195" s="180">
        <v>2339</v>
      </c>
      <c r="I1195" s="180" t="s">
        <v>548</v>
      </c>
      <c r="J1195" s="180"/>
      <c r="K1195" s="180"/>
      <c r="L1195" s="180"/>
      <c r="M1195" s="180"/>
      <c r="N1195" s="180"/>
      <c r="O1195" s="180"/>
      <c r="P1195" s="180">
        <v>1086</v>
      </c>
      <c r="Q1195" s="180" t="s">
        <v>545</v>
      </c>
      <c r="R1195" s="180" t="s">
        <v>546</v>
      </c>
      <c r="S1195" s="180"/>
      <c r="T1195" s="180"/>
      <c r="U1195" s="180"/>
      <c r="V1195" s="180"/>
      <c r="W1195" s="180"/>
      <c r="X1195" s="180"/>
      <c r="Y1195" s="180">
        <v>1373</v>
      </c>
      <c r="Z1195" s="180" t="s">
        <v>429</v>
      </c>
      <c r="AA1195" s="180" t="s">
        <v>430</v>
      </c>
      <c r="AB1195" s="180">
        <v>26806.358</v>
      </c>
      <c r="AC1195" s="180">
        <v>32435.691999999999</v>
      </c>
      <c r="AD1195" s="180">
        <v>0.33329999999999999</v>
      </c>
      <c r="AE1195" s="180">
        <v>6.6699999999999995E-2</v>
      </c>
      <c r="AF1195" s="180">
        <v>0.4</v>
      </c>
      <c r="AG1195" s="180">
        <v>0</v>
      </c>
      <c r="AH1195" s="180">
        <v>10722.54</v>
      </c>
      <c r="AI1195" s="180">
        <v>12974.28</v>
      </c>
      <c r="AJ1195" s="180">
        <v>0</v>
      </c>
      <c r="AK1195" s="180">
        <v>0</v>
      </c>
      <c r="AL1195" s="180">
        <v>0</v>
      </c>
      <c r="AM1195">
        <v>1</v>
      </c>
    </row>
    <row r="1196" spans="1:39" x14ac:dyDescent="0.25">
      <c r="A1196" s="180" t="s">
        <v>1834</v>
      </c>
      <c r="B1196" s="180">
        <v>1</v>
      </c>
      <c r="C1196" s="181">
        <v>46266</v>
      </c>
      <c r="D1196" s="180" t="s">
        <v>135</v>
      </c>
      <c r="E1196" s="180">
        <v>21</v>
      </c>
      <c r="F1196" s="180" t="s">
        <v>17</v>
      </c>
      <c r="G1196" s="180" t="s">
        <v>1137</v>
      </c>
      <c r="H1196" s="180">
        <v>3197</v>
      </c>
      <c r="I1196" s="180" t="s">
        <v>1138</v>
      </c>
      <c r="J1196" s="180">
        <v>1420</v>
      </c>
      <c r="K1196" s="180" t="s">
        <v>611</v>
      </c>
      <c r="L1196" s="180" t="s">
        <v>612</v>
      </c>
      <c r="M1196" s="180"/>
      <c r="N1196" s="180"/>
      <c r="O1196" s="180"/>
      <c r="P1196" s="180"/>
      <c r="Q1196" s="180"/>
      <c r="R1196" s="180"/>
      <c r="S1196" s="180"/>
      <c r="T1196" s="180"/>
      <c r="U1196" s="180"/>
      <c r="V1196" s="180"/>
      <c r="W1196" s="180"/>
      <c r="X1196" s="180"/>
      <c r="Y1196" s="180">
        <v>1369</v>
      </c>
      <c r="Z1196" s="180" t="s">
        <v>397</v>
      </c>
      <c r="AA1196" s="180" t="s">
        <v>398</v>
      </c>
      <c r="AB1196" s="180">
        <v>16136.76</v>
      </c>
      <c r="AC1196" s="180">
        <v>20009.592000000001</v>
      </c>
      <c r="AD1196" s="180">
        <v>0.125</v>
      </c>
      <c r="AE1196" s="180">
        <v>0</v>
      </c>
      <c r="AF1196" s="180">
        <v>0.125</v>
      </c>
      <c r="AG1196" s="180">
        <v>0</v>
      </c>
      <c r="AH1196" s="180">
        <v>2017.1</v>
      </c>
      <c r="AI1196" s="180">
        <v>2501.1999999999998</v>
      </c>
      <c r="AJ1196" s="180">
        <v>0</v>
      </c>
      <c r="AK1196" s="180">
        <v>0</v>
      </c>
      <c r="AL1196" s="180">
        <v>0</v>
      </c>
      <c r="AM1196">
        <v>1</v>
      </c>
    </row>
    <row r="1197" spans="1:39" x14ac:dyDescent="0.25">
      <c r="A1197" s="180" t="s">
        <v>1834</v>
      </c>
      <c r="B1197" s="180">
        <v>1</v>
      </c>
      <c r="C1197" s="181">
        <v>46266</v>
      </c>
      <c r="D1197" s="180" t="s">
        <v>135</v>
      </c>
      <c r="E1197" s="180">
        <v>21</v>
      </c>
      <c r="F1197" s="180" t="s">
        <v>17</v>
      </c>
      <c r="G1197" s="180" t="s">
        <v>561</v>
      </c>
      <c r="H1197" s="180">
        <v>3237</v>
      </c>
      <c r="I1197" s="180" t="s">
        <v>562</v>
      </c>
      <c r="J1197" s="180">
        <v>1477</v>
      </c>
      <c r="K1197" s="180" t="s">
        <v>555</v>
      </c>
      <c r="L1197" s="180" t="s">
        <v>556</v>
      </c>
      <c r="M1197" s="180"/>
      <c r="N1197" s="180"/>
      <c r="O1197" s="180"/>
      <c r="P1197" s="180">
        <v>1093</v>
      </c>
      <c r="Q1197" s="180" t="s">
        <v>563</v>
      </c>
      <c r="R1197" s="180" t="s">
        <v>564</v>
      </c>
      <c r="S1197" s="180"/>
      <c r="T1197" s="180"/>
      <c r="U1197" s="180"/>
      <c r="V1197" s="180"/>
      <c r="W1197" s="180"/>
      <c r="X1197" s="180"/>
      <c r="Y1197" s="180">
        <v>1373</v>
      </c>
      <c r="Z1197" s="180" t="s">
        <v>429</v>
      </c>
      <c r="AA1197" s="180" t="s">
        <v>430</v>
      </c>
      <c r="AB1197" s="180">
        <v>98454.998000000007</v>
      </c>
      <c r="AC1197" s="180">
        <v>122311.387</v>
      </c>
      <c r="AD1197" s="180">
        <v>0.91669999999999996</v>
      </c>
      <c r="AE1197" s="180">
        <v>0</v>
      </c>
      <c r="AF1197" s="180">
        <v>0.91669999999999996</v>
      </c>
      <c r="AG1197" s="180">
        <v>0</v>
      </c>
      <c r="AH1197" s="180">
        <v>90250.42</v>
      </c>
      <c r="AI1197" s="180">
        <v>112118.77</v>
      </c>
      <c r="AJ1197" s="180">
        <v>0</v>
      </c>
      <c r="AK1197" s="180">
        <v>0</v>
      </c>
      <c r="AL1197" s="180">
        <v>0</v>
      </c>
      <c r="AM1197">
        <v>1</v>
      </c>
    </row>
    <row r="1198" spans="1:39" x14ac:dyDescent="0.25">
      <c r="A1198" s="180" t="s">
        <v>1834</v>
      </c>
      <c r="B1198" s="180">
        <v>1</v>
      </c>
      <c r="C1198" s="181">
        <v>46266</v>
      </c>
      <c r="D1198" s="180" t="s">
        <v>135</v>
      </c>
      <c r="E1198" s="180">
        <v>21</v>
      </c>
      <c r="F1198" s="180" t="s">
        <v>17</v>
      </c>
      <c r="G1198" s="180" t="s">
        <v>565</v>
      </c>
      <c r="H1198" s="180">
        <v>3238</v>
      </c>
      <c r="I1198" s="180" t="s">
        <v>566</v>
      </c>
      <c r="J1198" s="180">
        <v>1477</v>
      </c>
      <c r="K1198" s="180" t="s">
        <v>555</v>
      </c>
      <c r="L1198" s="180" t="s">
        <v>556</v>
      </c>
      <c r="M1198" s="180"/>
      <c r="N1198" s="180"/>
      <c r="O1198" s="180"/>
      <c r="P1198" s="180">
        <v>1093</v>
      </c>
      <c r="Q1198" s="180" t="s">
        <v>563</v>
      </c>
      <c r="R1198" s="180" t="s">
        <v>564</v>
      </c>
      <c r="S1198" s="180"/>
      <c r="T1198" s="180"/>
      <c r="U1198" s="180"/>
      <c r="V1198" s="180"/>
      <c r="W1198" s="180"/>
      <c r="X1198" s="180"/>
      <c r="Y1198" s="180">
        <v>1373</v>
      </c>
      <c r="Z1198" s="180" t="s">
        <v>429</v>
      </c>
      <c r="AA1198" s="180" t="s">
        <v>430</v>
      </c>
      <c r="AB1198" s="180">
        <v>100942.32</v>
      </c>
      <c r="AC1198" s="180">
        <v>124726.784</v>
      </c>
      <c r="AD1198" s="180">
        <v>1.3332999999999999</v>
      </c>
      <c r="AE1198" s="180">
        <v>0</v>
      </c>
      <c r="AF1198" s="180">
        <v>1.3332999999999999</v>
      </c>
      <c r="AG1198" s="180">
        <v>0</v>
      </c>
      <c r="AH1198" s="180">
        <v>134589.76000000001</v>
      </c>
      <c r="AI1198" s="180">
        <v>166302.38</v>
      </c>
      <c r="AJ1198" s="180">
        <v>2</v>
      </c>
      <c r="AK1198" s="180">
        <v>0.67</v>
      </c>
      <c r="AL1198" s="180">
        <v>0</v>
      </c>
      <c r="AM1198">
        <v>1</v>
      </c>
    </row>
    <row r="1199" spans="1:39" x14ac:dyDescent="0.25">
      <c r="A1199" s="180" t="s">
        <v>1834</v>
      </c>
      <c r="B1199" s="180">
        <v>1</v>
      </c>
      <c r="C1199" s="181">
        <v>46266</v>
      </c>
      <c r="D1199" s="180" t="s">
        <v>135</v>
      </c>
      <c r="E1199" s="180">
        <v>21</v>
      </c>
      <c r="F1199" s="180" t="s">
        <v>17</v>
      </c>
      <c r="G1199" s="180" t="s">
        <v>567</v>
      </c>
      <c r="H1199" s="180">
        <v>3239</v>
      </c>
      <c r="I1199" s="180" t="s">
        <v>568</v>
      </c>
      <c r="J1199" s="180">
        <v>1477</v>
      </c>
      <c r="K1199" s="180" t="s">
        <v>555</v>
      </c>
      <c r="L1199" s="180" t="s">
        <v>556</v>
      </c>
      <c r="M1199" s="180"/>
      <c r="N1199" s="180"/>
      <c r="O1199" s="180"/>
      <c r="P1199" s="180">
        <v>1093</v>
      </c>
      <c r="Q1199" s="180" t="s">
        <v>563</v>
      </c>
      <c r="R1199" s="180" t="s">
        <v>564</v>
      </c>
      <c r="S1199" s="180"/>
      <c r="T1199" s="180"/>
      <c r="U1199" s="180"/>
      <c r="V1199" s="180"/>
      <c r="W1199" s="180"/>
      <c r="X1199" s="180"/>
      <c r="Y1199" s="180">
        <v>1373</v>
      </c>
      <c r="Z1199" s="180" t="s">
        <v>429</v>
      </c>
      <c r="AA1199" s="180" t="s">
        <v>430</v>
      </c>
      <c r="AB1199" s="180">
        <v>99576.017999999996</v>
      </c>
      <c r="AC1199" s="180">
        <v>121466.54700000001</v>
      </c>
      <c r="AD1199" s="180">
        <v>0.25</v>
      </c>
      <c r="AE1199" s="180">
        <v>0</v>
      </c>
      <c r="AF1199" s="180">
        <v>0.25</v>
      </c>
      <c r="AG1199" s="180">
        <v>0</v>
      </c>
      <c r="AH1199" s="180">
        <v>24894</v>
      </c>
      <c r="AI1199" s="180">
        <v>30366.639999999999</v>
      </c>
      <c r="AJ1199" s="180">
        <v>0</v>
      </c>
      <c r="AK1199" s="180">
        <v>0</v>
      </c>
      <c r="AL1199" s="180">
        <v>0</v>
      </c>
      <c r="AM1199">
        <v>1</v>
      </c>
    </row>
    <row r="1200" spans="1:39" x14ac:dyDescent="0.25">
      <c r="A1200" s="180" t="s">
        <v>1834</v>
      </c>
      <c r="B1200" s="180">
        <v>1</v>
      </c>
      <c r="C1200" s="181">
        <v>46266</v>
      </c>
      <c r="D1200" s="180" t="s">
        <v>135</v>
      </c>
      <c r="E1200" s="180">
        <v>21</v>
      </c>
      <c r="F1200" s="180" t="s">
        <v>17</v>
      </c>
      <c r="G1200" s="180" t="s">
        <v>1013</v>
      </c>
      <c r="H1200" s="180">
        <v>3493</v>
      </c>
      <c r="I1200" s="180" t="s">
        <v>1014</v>
      </c>
      <c r="J1200" s="180">
        <v>1418</v>
      </c>
      <c r="K1200" s="180" t="s">
        <v>1009</v>
      </c>
      <c r="L1200" s="180" t="s">
        <v>1010</v>
      </c>
      <c r="M1200" s="180"/>
      <c r="N1200" s="180"/>
      <c r="O1200" s="180"/>
      <c r="P1200" s="180">
        <v>1068</v>
      </c>
      <c r="Q1200" s="180" t="s">
        <v>1011</v>
      </c>
      <c r="R1200" s="180" t="s">
        <v>1012</v>
      </c>
      <c r="S1200" s="180"/>
      <c r="T1200" s="180"/>
      <c r="U1200" s="180"/>
      <c r="V1200" s="180"/>
      <c r="W1200" s="180"/>
      <c r="X1200" s="180"/>
      <c r="Y1200" s="180">
        <v>1374</v>
      </c>
      <c r="Z1200" s="180" t="s">
        <v>379</v>
      </c>
      <c r="AA1200" s="180" t="s">
        <v>380</v>
      </c>
      <c r="AB1200" s="180">
        <v>39568.962</v>
      </c>
      <c r="AC1200" s="180">
        <v>49065.512000000002</v>
      </c>
      <c r="AD1200" s="180">
        <v>0.125</v>
      </c>
      <c r="AE1200" s="180">
        <v>0</v>
      </c>
      <c r="AF1200" s="180">
        <v>0.125</v>
      </c>
      <c r="AG1200" s="180">
        <v>0</v>
      </c>
      <c r="AH1200" s="180">
        <v>4946.12</v>
      </c>
      <c r="AI1200" s="180">
        <v>6133.19</v>
      </c>
      <c r="AJ1200" s="180">
        <v>0</v>
      </c>
      <c r="AK1200" s="180">
        <v>0</v>
      </c>
      <c r="AL1200" s="180">
        <v>0</v>
      </c>
      <c r="AM1200">
        <v>1</v>
      </c>
    </row>
    <row r="1201" spans="1:39" x14ac:dyDescent="0.25">
      <c r="A1201" s="180" t="s">
        <v>1834</v>
      </c>
      <c r="B1201" s="180">
        <v>1</v>
      </c>
      <c r="C1201" s="181">
        <v>46266</v>
      </c>
      <c r="D1201" s="180" t="s">
        <v>135</v>
      </c>
      <c r="E1201" s="180">
        <v>21</v>
      </c>
      <c r="F1201" s="180" t="s">
        <v>17</v>
      </c>
      <c r="G1201" s="180" t="s">
        <v>577</v>
      </c>
      <c r="H1201" s="180">
        <v>3536</v>
      </c>
      <c r="I1201" s="180" t="s">
        <v>578</v>
      </c>
      <c r="J1201" s="180">
        <v>1422</v>
      </c>
      <c r="K1201" s="180" t="s">
        <v>425</v>
      </c>
      <c r="L1201" s="180" t="s">
        <v>426</v>
      </c>
      <c r="M1201" s="180"/>
      <c r="N1201" s="180"/>
      <c r="O1201" s="180"/>
      <c r="P1201" s="180"/>
      <c r="Q1201" s="180"/>
      <c r="R1201" s="180"/>
      <c r="S1201" s="180"/>
      <c r="T1201" s="180"/>
      <c r="U1201" s="180"/>
      <c r="V1201" s="180"/>
      <c r="W1201" s="180"/>
      <c r="X1201" s="180"/>
      <c r="Y1201" s="180">
        <v>1373</v>
      </c>
      <c r="Z1201" s="180" t="s">
        <v>429</v>
      </c>
      <c r="AA1201" s="180" t="s">
        <v>430</v>
      </c>
      <c r="AB1201" s="180">
        <v>22933.002</v>
      </c>
      <c r="AC1201" s="180">
        <v>28436.920999999998</v>
      </c>
      <c r="AD1201" s="180">
        <v>0.36109999999999998</v>
      </c>
      <c r="AE1201" s="180">
        <v>0.1111</v>
      </c>
      <c r="AF1201" s="180">
        <v>0.47220000000000001</v>
      </c>
      <c r="AG1201" s="180">
        <v>0</v>
      </c>
      <c r="AH1201" s="180">
        <v>10829.47</v>
      </c>
      <c r="AI1201" s="180">
        <v>13428.55</v>
      </c>
      <c r="AJ1201" s="180">
        <v>0</v>
      </c>
      <c r="AK1201" s="180">
        <v>0</v>
      </c>
      <c r="AL1201" s="180">
        <v>0</v>
      </c>
      <c r="AM1201">
        <v>1</v>
      </c>
    </row>
    <row r="1202" spans="1:39" x14ac:dyDescent="0.25">
      <c r="A1202" s="180" t="s">
        <v>1834</v>
      </c>
      <c r="B1202" s="180">
        <v>1</v>
      </c>
      <c r="C1202" s="181">
        <v>46266</v>
      </c>
      <c r="D1202" s="180" t="s">
        <v>135</v>
      </c>
      <c r="E1202" s="180">
        <v>21</v>
      </c>
      <c r="F1202" s="180" t="s">
        <v>17</v>
      </c>
      <c r="G1202" s="180" t="s">
        <v>579</v>
      </c>
      <c r="H1202" s="180">
        <v>3537</v>
      </c>
      <c r="I1202" s="180" t="s">
        <v>580</v>
      </c>
      <c r="J1202" s="180">
        <v>1422</v>
      </c>
      <c r="K1202" s="180" t="s">
        <v>425</v>
      </c>
      <c r="L1202" s="180" t="s">
        <v>426</v>
      </c>
      <c r="M1202" s="180"/>
      <c r="N1202" s="180"/>
      <c r="O1202" s="180"/>
      <c r="P1202" s="180">
        <v>1167</v>
      </c>
      <c r="Q1202" s="180" t="s">
        <v>581</v>
      </c>
      <c r="R1202" s="180" t="s">
        <v>582</v>
      </c>
      <c r="S1202" s="180"/>
      <c r="T1202" s="180"/>
      <c r="U1202" s="180"/>
      <c r="V1202" s="180"/>
      <c r="W1202" s="180"/>
      <c r="X1202" s="180"/>
      <c r="Y1202" s="180">
        <v>1373</v>
      </c>
      <c r="Z1202" s="180" t="s">
        <v>429</v>
      </c>
      <c r="AA1202" s="180" t="s">
        <v>430</v>
      </c>
      <c r="AB1202" s="180">
        <v>29989.31</v>
      </c>
      <c r="AC1202" s="180">
        <v>37186.745000000003</v>
      </c>
      <c r="AD1202" s="180">
        <v>0.38890000000000002</v>
      </c>
      <c r="AE1202" s="180">
        <v>0</v>
      </c>
      <c r="AF1202" s="180">
        <v>0.38890000000000002</v>
      </c>
      <c r="AG1202" s="180">
        <v>0</v>
      </c>
      <c r="AH1202" s="180">
        <v>11662.51</v>
      </c>
      <c r="AI1202" s="180">
        <v>14461.51</v>
      </c>
      <c r="AJ1202" s="180">
        <v>0</v>
      </c>
      <c r="AK1202" s="180">
        <v>0</v>
      </c>
      <c r="AL1202" s="180">
        <v>0</v>
      </c>
      <c r="AM1202">
        <v>1</v>
      </c>
    </row>
    <row r="1203" spans="1:39" x14ac:dyDescent="0.25">
      <c r="A1203" s="180" t="s">
        <v>1834</v>
      </c>
      <c r="B1203" s="180">
        <v>1</v>
      </c>
      <c r="C1203" s="181">
        <v>46266</v>
      </c>
      <c r="D1203" s="180" t="s">
        <v>135</v>
      </c>
      <c r="E1203" s="180">
        <v>21</v>
      </c>
      <c r="F1203" s="180" t="s">
        <v>17</v>
      </c>
      <c r="G1203" s="180" t="s">
        <v>583</v>
      </c>
      <c r="H1203" s="180">
        <v>3586</v>
      </c>
      <c r="I1203" s="180" t="s">
        <v>584</v>
      </c>
      <c r="J1203" s="180">
        <v>1006</v>
      </c>
      <c r="K1203" s="180" t="s">
        <v>393</v>
      </c>
      <c r="L1203" s="180" t="s">
        <v>394</v>
      </c>
      <c r="M1203" s="180"/>
      <c r="N1203" s="180"/>
      <c r="O1203" s="180"/>
      <c r="P1203" s="180">
        <v>1004</v>
      </c>
      <c r="Q1203" s="180" t="s">
        <v>395</v>
      </c>
      <c r="R1203" s="180" t="s">
        <v>396</v>
      </c>
      <c r="S1203" s="180"/>
      <c r="T1203" s="180"/>
      <c r="U1203" s="180"/>
      <c r="V1203" s="180"/>
      <c r="W1203" s="180"/>
      <c r="X1203" s="180"/>
      <c r="Y1203" s="180">
        <v>1369</v>
      </c>
      <c r="Z1203" s="180" t="s">
        <v>397</v>
      </c>
      <c r="AA1203" s="180" t="s">
        <v>398</v>
      </c>
      <c r="AB1203" s="180">
        <v>6025.7420000000002</v>
      </c>
      <c r="AC1203" s="180">
        <v>7471.92</v>
      </c>
      <c r="AD1203" s="180">
        <v>1</v>
      </c>
      <c r="AE1203" s="180">
        <v>0</v>
      </c>
      <c r="AF1203" s="180">
        <v>1</v>
      </c>
      <c r="AG1203" s="180">
        <v>0</v>
      </c>
      <c r="AH1203" s="180">
        <v>6025.74</v>
      </c>
      <c r="AI1203" s="180">
        <v>7471.92</v>
      </c>
      <c r="AJ1203" s="180">
        <v>0</v>
      </c>
      <c r="AK1203" s="180">
        <v>0</v>
      </c>
      <c r="AL1203" s="180">
        <v>0</v>
      </c>
      <c r="AM1203">
        <v>1</v>
      </c>
    </row>
    <row r="1204" spans="1:39" x14ac:dyDescent="0.25">
      <c r="A1204" s="180" t="s">
        <v>1834</v>
      </c>
      <c r="B1204" s="180">
        <v>1</v>
      </c>
      <c r="C1204" s="181">
        <v>46266</v>
      </c>
      <c r="D1204" s="180" t="s">
        <v>135</v>
      </c>
      <c r="E1204" s="180">
        <v>21</v>
      </c>
      <c r="F1204" s="180" t="s">
        <v>17</v>
      </c>
      <c r="G1204" s="180" t="s">
        <v>1740</v>
      </c>
      <c r="H1204" s="180">
        <v>3615</v>
      </c>
      <c r="I1204" s="180" t="s">
        <v>1741</v>
      </c>
      <c r="J1204" s="180">
        <v>1187</v>
      </c>
      <c r="K1204" s="180" t="s">
        <v>1696</v>
      </c>
      <c r="L1204" s="180" t="s">
        <v>1697</v>
      </c>
      <c r="M1204" s="180"/>
      <c r="N1204" s="180"/>
      <c r="O1204" s="180"/>
      <c r="P1204" s="180"/>
      <c r="Q1204" s="180"/>
      <c r="R1204" s="180"/>
      <c r="S1204" s="180"/>
      <c r="T1204" s="180"/>
      <c r="U1204" s="180"/>
      <c r="V1204" s="180"/>
      <c r="W1204" s="180"/>
      <c r="X1204" s="180"/>
      <c r="Y1204" s="180">
        <v>1374</v>
      </c>
      <c r="Z1204" s="180" t="s">
        <v>379</v>
      </c>
      <c r="AA1204" s="180" t="s">
        <v>380</v>
      </c>
      <c r="AB1204" s="180">
        <v>69258.141000000003</v>
      </c>
      <c r="AC1204" s="180">
        <v>83802.346000000005</v>
      </c>
      <c r="AD1204" s="180">
        <v>0.16669999999999999</v>
      </c>
      <c r="AE1204" s="180">
        <v>0</v>
      </c>
      <c r="AF1204" s="180">
        <v>0.16669999999999999</v>
      </c>
      <c r="AG1204" s="180">
        <v>0</v>
      </c>
      <c r="AH1204" s="180">
        <v>11543.02</v>
      </c>
      <c r="AI1204" s="180">
        <v>13967.06</v>
      </c>
      <c r="AJ1204" s="180">
        <v>0</v>
      </c>
      <c r="AK1204" s="180">
        <v>0</v>
      </c>
      <c r="AL1204" s="180">
        <v>0</v>
      </c>
      <c r="AM1204">
        <v>1</v>
      </c>
    </row>
    <row r="1205" spans="1:39" x14ac:dyDescent="0.25">
      <c r="A1205" s="180" t="s">
        <v>1834</v>
      </c>
      <c r="B1205" s="180">
        <v>1</v>
      </c>
      <c r="C1205" s="181">
        <v>46266</v>
      </c>
      <c r="D1205" s="180" t="s">
        <v>135</v>
      </c>
      <c r="E1205" s="180">
        <v>21</v>
      </c>
      <c r="F1205" s="180" t="s">
        <v>17</v>
      </c>
      <c r="G1205" s="180" t="s">
        <v>1758</v>
      </c>
      <c r="H1205" s="180">
        <v>3626</v>
      </c>
      <c r="I1205" s="180" t="s">
        <v>1759</v>
      </c>
      <c r="J1205" s="180">
        <v>1187</v>
      </c>
      <c r="K1205" s="180" t="s">
        <v>1696</v>
      </c>
      <c r="L1205" s="180" t="s">
        <v>1697</v>
      </c>
      <c r="M1205" s="180"/>
      <c r="N1205" s="180"/>
      <c r="O1205" s="180"/>
      <c r="P1205" s="180"/>
      <c r="Q1205" s="180"/>
      <c r="R1205" s="180"/>
      <c r="S1205" s="180"/>
      <c r="T1205" s="180"/>
      <c r="U1205" s="180"/>
      <c r="V1205" s="180"/>
      <c r="W1205" s="180"/>
      <c r="X1205" s="180"/>
      <c r="Y1205" s="180">
        <v>1374</v>
      </c>
      <c r="Z1205" s="180" t="s">
        <v>379</v>
      </c>
      <c r="AA1205" s="180" t="s">
        <v>380</v>
      </c>
      <c r="AB1205" s="180">
        <v>69258.141000000003</v>
      </c>
      <c r="AC1205" s="180">
        <v>83802.346000000005</v>
      </c>
      <c r="AD1205" s="180">
        <v>8.3299999999999999E-2</v>
      </c>
      <c r="AE1205" s="180">
        <v>0</v>
      </c>
      <c r="AF1205" s="180">
        <v>8.3299999999999999E-2</v>
      </c>
      <c r="AG1205" s="180">
        <v>0</v>
      </c>
      <c r="AH1205" s="180">
        <v>5771.51</v>
      </c>
      <c r="AI1205" s="180">
        <v>6983.53</v>
      </c>
      <c r="AJ1205" s="180">
        <v>0</v>
      </c>
      <c r="AK1205" s="180">
        <v>0</v>
      </c>
      <c r="AL1205" s="180">
        <v>0</v>
      </c>
      <c r="AM1205">
        <v>1</v>
      </c>
    </row>
    <row r="1206" spans="1:39" x14ac:dyDescent="0.25">
      <c r="A1206" s="180" t="s">
        <v>1834</v>
      </c>
      <c r="B1206" s="180">
        <v>1</v>
      </c>
      <c r="C1206" s="181">
        <v>46266</v>
      </c>
      <c r="D1206" s="180" t="s">
        <v>135</v>
      </c>
      <c r="E1206" s="180">
        <v>21</v>
      </c>
      <c r="F1206" s="180" t="s">
        <v>17</v>
      </c>
      <c r="G1206" s="180" t="s">
        <v>1744</v>
      </c>
      <c r="H1206" s="180">
        <v>3658</v>
      </c>
      <c r="I1206" s="180" t="s">
        <v>1745</v>
      </c>
      <c r="J1206" s="180">
        <v>1187</v>
      </c>
      <c r="K1206" s="180" t="s">
        <v>1696</v>
      </c>
      <c r="L1206" s="180" t="s">
        <v>1697</v>
      </c>
      <c r="M1206" s="180"/>
      <c r="N1206" s="180"/>
      <c r="O1206" s="180"/>
      <c r="P1206" s="180"/>
      <c r="Q1206" s="180"/>
      <c r="R1206" s="180"/>
      <c r="S1206" s="180"/>
      <c r="T1206" s="180"/>
      <c r="U1206" s="180"/>
      <c r="V1206" s="180"/>
      <c r="W1206" s="180"/>
      <c r="X1206" s="180"/>
      <c r="Y1206" s="180">
        <v>1374</v>
      </c>
      <c r="Z1206" s="180" t="s">
        <v>379</v>
      </c>
      <c r="AA1206" s="180" t="s">
        <v>380</v>
      </c>
      <c r="AB1206" s="180">
        <v>69258.141000000003</v>
      </c>
      <c r="AC1206" s="180">
        <v>83802.346000000005</v>
      </c>
      <c r="AD1206" s="180">
        <v>8.3299999999999999E-2</v>
      </c>
      <c r="AE1206" s="180">
        <v>0</v>
      </c>
      <c r="AF1206" s="180">
        <v>8.3299999999999999E-2</v>
      </c>
      <c r="AG1206" s="180">
        <v>0</v>
      </c>
      <c r="AH1206" s="180">
        <v>5771.51</v>
      </c>
      <c r="AI1206" s="180">
        <v>6983.53</v>
      </c>
      <c r="AJ1206" s="180">
        <v>0</v>
      </c>
      <c r="AK1206" s="180">
        <v>0</v>
      </c>
      <c r="AL1206" s="180">
        <v>0</v>
      </c>
      <c r="AM1206">
        <v>1</v>
      </c>
    </row>
    <row r="1207" spans="1:39" x14ac:dyDescent="0.25">
      <c r="A1207" s="180" t="s">
        <v>1834</v>
      </c>
      <c r="B1207" s="180">
        <v>1</v>
      </c>
      <c r="C1207" s="181">
        <v>46266</v>
      </c>
      <c r="D1207" s="180" t="s">
        <v>135</v>
      </c>
      <c r="E1207" s="180">
        <v>21</v>
      </c>
      <c r="F1207" s="180" t="s">
        <v>17</v>
      </c>
      <c r="G1207" s="180" t="s">
        <v>1253</v>
      </c>
      <c r="H1207" s="180">
        <v>4059</v>
      </c>
      <c r="I1207" s="180" t="s">
        <v>1254</v>
      </c>
      <c r="J1207" s="180">
        <v>1469</v>
      </c>
      <c r="K1207" s="180" t="s">
        <v>1197</v>
      </c>
      <c r="L1207" s="180" t="s">
        <v>1198</v>
      </c>
      <c r="M1207" s="180"/>
      <c r="N1207" s="180"/>
      <c r="O1207" s="180"/>
      <c r="P1207" s="180">
        <v>1103</v>
      </c>
      <c r="Q1207" s="180" t="s">
        <v>1199</v>
      </c>
      <c r="R1207" s="180" t="s">
        <v>1200</v>
      </c>
      <c r="S1207" s="180"/>
      <c r="T1207" s="180"/>
      <c r="U1207" s="180"/>
      <c r="V1207" s="180"/>
      <c r="W1207" s="180"/>
      <c r="X1207" s="180"/>
      <c r="Y1207" s="180">
        <v>1374</v>
      </c>
      <c r="Z1207" s="180" t="s">
        <v>379</v>
      </c>
      <c r="AA1207" s="180" t="s">
        <v>380</v>
      </c>
      <c r="AB1207" s="180">
        <v>37428.120000000003</v>
      </c>
      <c r="AC1207" s="180">
        <v>45288.025000000001</v>
      </c>
      <c r="AD1207" s="180">
        <v>8.3299999999999999E-2</v>
      </c>
      <c r="AE1207" s="180">
        <v>0</v>
      </c>
      <c r="AF1207" s="180">
        <v>8.3299999999999999E-2</v>
      </c>
      <c r="AG1207" s="180">
        <v>0</v>
      </c>
      <c r="AH1207" s="180">
        <v>3119.01</v>
      </c>
      <c r="AI1207" s="180">
        <v>3774</v>
      </c>
      <c r="AJ1207" s="180">
        <v>0</v>
      </c>
      <c r="AK1207" s="180">
        <v>0</v>
      </c>
      <c r="AL1207" s="180">
        <v>0</v>
      </c>
      <c r="AM1207">
        <v>1</v>
      </c>
    </row>
    <row r="1208" spans="1:39" x14ac:dyDescent="0.25">
      <c r="A1208" s="180" t="s">
        <v>1834</v>
      </c>
      <c r="B1208" s="180">
        <v>1</v>
      </c>
      <c r="C1208" s="181">
        <v>46266</v>
      </c>
      <c r="D1208" s="180" t="s">
        <v>135</v>
      </c>
      <c r="E1208" s="180">
        <v>21</v>
      </c>
      <c r="F1208" s="180" t="s">
        <v>17</v>
      </c>
      <c r="G1208" s="180" t="s">
        <v>1255</v>
      </c>
      <c r="H1208" s="180">
        <v>4060</v>
      </c>
      <c r="I1208" s="180" t="s">
        <v>1256</v>
      </c>
      <c r="J1208" s="180">
        <v>1469</v>
      </c>
      <c r="K1208" s="180" t="s">
        <v>1197</v>
      </c>
      <c r="L1208" s="180" t="s">
        <v>1198</v>
      </c>
      <c r="M1208" s="180"/>
      <c r="N1208" s="180"/>
      <c r="O1208" s="180"/>
      <c r="P1208" s="180">
        <v>1103</v>
      </c>
      <c r="Q1208" s="180" t="s">
        <v>1199</v>
      </c>
      <c r="R1208" s="180" t="s">
        <v>1200</v>
      </c>
      <c r="S1208" s="180"/>
      <c r="T1208" s="180"/>
      <c r="U1208" s="180"/>
      <c r="V1208" s="180"/>
      <c r="W1208" s="180"/>
      <c r="X1208" s="180"/>
      <c r="Y1208" s="180">
        <v>1374</v>
      </c>
      <c r="Z1208" s="180" t="s">
        <v>379</v>
      </c>
      <c r="AA1208" s="180" t="s">
        <v>380</v>
      </c>
      <c r="AB1208" s="180">
        <v>37428.120000000003</v>
      </c>
      <c r="AC1208" s="180">
        <v>45288.025000000001</v>
      </c>
      <c r="AD1208" s="180">
        <v>8.3299999999999999E-2</v>
      </c>
      <c r="AE1208" s="180">
        <v>0</v>
      </c>
      <c r="AF1208" s="180">
        <v>8.3299999999999999E-2</v>
      </c>
      <c r="AG1208" s="180">
        <v>0</v>
      </c>
      <c r="AH1208" s="180">
        <v>3119.01</v>
      </c>
      <c r="AI1208" s="180">
        <v>3774</v>
      </c>
      <c r="AJ1208" s="180">
        <v>0</v>
      </c>
      <c r="AK1208" s="180">
        <v>0</v>
      </c>
      <c r="AL1208" s="180">
        <v>0</v>
      </c>
      <c r="AM1208">
        <v>1</v>
      </c>
    </row>
    <row r="1209" spans="1:39" x14ac:dyDescent="0.25">
      <c r="A1209" s="180" t="s">
        <v>1834</v>
      </c>
      <c r="B1209" s="180">
        <v>1</v>
      </c>
      <c r="C1209" s="181">
        <v>46266</v>
      </c>
      <c r="D1209" s="180" t="s">
        <v>135</v>
      </c>
      <c r="E1209" s="180">
        <v>21</v>
      </c>
      <c r="F1209" s="180" t="s">
        <v>17</v>
      </c>
      <c r="G1209" s="180" t="s">
        <v>599</v>
      </c>
      <c r="H1209" s="180">
        <v>4175</v>
      </c>
      <c r="I1209" s="180" t="s">
        <v>600</v>
      </c>
      <c r="J1209" s="180">
        <v>1416</v>
      </c>
      <c r="K1209" s="180" t="s">
        <v>595</v>
      </c>
      <c r="L1209" s="180" t="s">
        <v>596</v>
      </c>
      <c r="M1209" s="180"/>
      <c r="N1209" s="180"/>
      <c r="O1209" s="180"/>
      <c r="P1209" s="180">
        <v>1070</v>
      </c>
      <c r="Q1209" s="180" t="s">
        <v>597</v>
      </c>
      <c r="R1209" s="180" t="s">
        <v>598</v>
      </c>
      <c r="S1209" s="180"/>
      <c r="T1209" s="180"/>
      <c r="U1209" s="180"/>
      <c r="V1209" s="180"/>
      <c r="W1209" s="180"/>
      <c r="X1209" s="180"/>
      <c r="Y1209" s="180">
        <v>1372</v>
      </c>
      <c r="Z1209" s="180" t="s">
        <v>389</v>
      </c>
      <c r="AA1209" s="180" t="s">
        <v>390</v>
      </c>
      <c r="AB1209" s="180">
        <v>102392.47100000001</v>
      </c>
      <c r="AC1209" s="180">
        <v>126966.666</v>
      </c>
      <c r="AD1209" s="180">
        <v>0.125</v>
      </c>
      <c r="AE1209" s="180">
        <v>0</v>
      </c>
      <c r="AF1209" s="180">
        <v>0.125</v>
      </c>
      <c r="AG1209" s="180">
        <v>0</v>
      </c>
      <c r="AH1209" s="180">
        <v>12799.06</v>
      </c>
      <c r="AI1209" s="180">
        <v>15870.83</v>
      </c>
      <c r="AJ1209" s="180">
        <v>0</v>
      </c>
      <c r="AK1209" s="180">
        <v>0</v>
      </c>
      <c r="AL1209" s="180">
        <v>0</v>
      </c>
      <c r="AM1209">
        <v>1</v>
      </c>
    </row>
    <row r="1210" spans="1:39" x14ac:dyDescent="0.25">
      <c r="A1210" s="180" t="s">
        <v>1834</v>
      </c>
      <c r="B1210" s="180">
        <v>1</v>
      </c>
      <c r="C1210" s="181">
        <v>46266</v>
      </c>
      <c r="D1210" s="180" t="s">
        <v>135</v>
      </c>
      <c r="E1210" s="180">
        <v>21</v>
      </c>
      <c r="F1210" s="180" t="s">
        <v>17</v>
      </c>
      <c r="G1210" s="180" t="s">
        <v>1021</v>
      </c>
      <c r="H1210" s="180">
        <v>4177</v>
      </c>
      <c r="I1210" s="180" t="s">
        <v>1022</v>
      </c>
      <c r="J1210" s="180">
        <v>1416</v>
      </c>
      <c r="K1210" s="180" t="s">
        <v>595</v>
      </c>
      <c r="L1210" s="180" t="s">
        <v>596</v>
      </c>
      <c r="M1210" s="180"/>
      <c r="N1210" s="180"/>
      <c r="O1210" s="180"/>
      <c r="P1210" s="180">
        <v>1070</v>
      </c>
      <c r="Q1210" s="180" t="s">
        <v>597</v>
      </c>
      <c r="R1210" s="180" t="s">
        <v>598</v>
      </c>
      <c r="S1210" s="180"/>
      <c r="T1210" s="180"/>
      <c r="U1210" s="180"/>
      <c r="V1210" s="180"/>
      <c r="W1210" s="180"/>
      <c r="X1210" s="180"/>
      <c r="Y1210" s="180">
        <v>1372</v>
      </c>
      <c r="Z1210" s="180" t="s">
        <v>389</v>
      </c>
      <c r="AA1210" s="180" t="s">
        <v>390</v>
      </c>
      <c r="AB1210" s="180">
        <v>102392.47100000001</v>
      </c>
      <c r="AC1210" s="180">
        <v>126966.666</v>
      </c>
      <c r="AD1210" s="180">
        <v>0.125</v>
      </c>
      <c r="AE1210" s="180">
        <v>0</v>
      </c>
      <c r="AF1210" s="180">
        <v>0.125</v>
      </c>
      <c r="AG1210" s="180">
        <v>0</v>
      </c>
      <c r="AH1210" s="180">
        <v>12799.06</v>
      </c>
      <c r="AI1210" s="180">
        <v>15870.83</v>
      </c>
      <c r="AJ1210" s="180">
        <v>0</v>
      </c>
      <c r="AK1210" s="180">
        <v>0</v>
      </c>
      <c r="AL1210" s="180">
        <v>0</v>
      </c>
      <c r="AM1210">
        <v>1</v>
      </c>
    </row>
    <row r="1211" spans="1:39" x14ac:dyDescent="0.25">
      <c r="A1211" s="180" t="s">
        <v>1834</v>
      </c>
      <c r="B1211" s="180">
        <v>1</v>
      </c>
      <c r="C1211" s="181">
        <v>46266</v>
      </c>
      <c r="D1211" s="180" t="s">
        <v>135</v>
      </c>
      <c r="E1211" s="180">
        <v>21</v>
      </c>
      <c r="F1211" s="180" t="s">
        <v>17</v>
      </c>
      <c r="G1211" s="180" t="s">
        <v>1029</v>
      </c>
      <c r="H1211" s="180">
        <v>4439</v>
      </c>
      <c r="I1211" s="180" t="s">
        <v>1030</v>
      </c>
      <c r="J1211" s="180">
        <v>1414</v>
      </c>
      <c r="K1211" s="180" t="s">
        <v>415</v>
      </c>
      <c r="L1211" s="180" t="s">
        <v>416</v>
      </c>
      <c r="M1211" s="180"/>
      <c r="N1211" s="180"/>
      <c r="O1211" s="180"/>
      <c r="P1211" s="180"/>
      <c r="Q1211" s="180"/>
      <c r="R1211" s="180"/>
      <c r="S1211" s="180"/>
      <c r="T1211" s="180"/>
      <c r="U1211" s="180"/>
      <c r="V1211" s="180"/>
      <c r="W1211" s="180"/>
      <c r="X1211" s="180"/>
      <c r="Y1211" s="180">
        <v>1372</v>
      </c>
      <c r="Z1211" s="180" t="s">
        <v>389</v>
      </c>
      <c r="AA1211" s="180" t="s">
        <v>390</v>
      </c>
      <c r="AB1211" s="180">
        <v>252706.78</v>
      </c>
      <c r="AC1211" s="180">
        <v>313356.41200000001</v>
      </c>
      <c r="AD1211" s="180">
        <v>8.3299999999999999E-2</v>
      </c>
      <c r="AE1211" s="180">
        <v>0</v>
      </c>
      <c r="AF1211" s="180">
        <v>8.3299999999999999E-2</v>
      </c>
      <c r="AG1211" s="180">
        <v>0</v>
      </c>
      <c r="AH1211" s="180">
        <v>21058.9</v>
      </c>
      <c r="AI1211" s="180">
        <v>26113.03</v>
      </c>
      <c r="AJ1211" s="180">
        <v>0</v>
      </c>
      <c r="AK1211" s="180">
        <v>0</v>
      </c>
      <c r="AL1211" s="180">
        <v>0</v>
      </c>
      <c r="AM1211">
        <v>1</v>
      </c>
    </row>
    <row r="1212" spans="1:39" x14ac:dyDescent="0.25">
      <c r="A1212" s="180" t="s">
        <v>1834</v>
      </c>
      <c r="B1212" s="180">
        <v>1</v>
      </c>
      <c r="C1212" s="181">
        <v>46266</v>
      </c>
      <c r="D1212" s="180" t="s">
        <v>135</v>
      </c>
      <c r="E1212" s="180">
        <v>21</v>
      </c>
      <c r="F1212" s="180" t="s">
        <v>17</v>
      </c>
      <c r="G1212" s="180" t="s">
        <v>613</v>
      </c>
      <c r="H1212" s="180">
        <v>4450</v>
      </c>
      <c r="I1212" s="180" t="s">
        <v>614</v>
      </c>
      <c r="J1212" s="180">
        <v>1419</v>
      </c>
      <c r="K1212" s="180" t="s">
        <v>615</v>
      </c>
      <c r="L1212" s="180" t="s">
        <v>616</v>
      </c>
      <c r="M1212" s="180"/>
      <c r="N1212" s="180"/>
      <c r="O1212" s="180"/>
      <c r="P1212" s="180"/>
      <c r="Q1212" s="180"/>
      <c r="R1212" s="180"/>
      <c r="S1212" s="180"/>
      <c r="T1212" s="180"/>
      <c r="U1212" s="180"/>
      <c r="V1212" s="180"/>
      <c r="W1212" s="180"/>
      <c r="X1212" s="180"/>
      <c r="Y1212" s="180">
        <v>1369</v>
      </c>
      <c r="Z1212" s="180" t="s">
        <v>397</v>
      </c>
      <c r="AA1212" s="180" t="s">
        <v>398</v>
      </c>
      <c r="AB1212" s="180">
        <v>19724.09</v>
      </c>
      <c r="AC1212" s="180">
        <v>23866.147000000001</v>
      </c>
      <c r="AD1212" s="180">
        <v>0.25</v>
      </c>
      <c r="AE1212" s="180">
        <v>0</v>
      </c>
      <c r="AF1212" s="180">
        <v>0.25</v>
      </c>
      <c r="AG1212" s="180">
        <v>0</v>
      </c>
      <c r="AH1212" s="180">
        <v>4931.0200000000004</v>
      </c>
      <c r="AI1212" s="180">
        <v>5966.54</v>
      </c>
      <c r="AJ1212" s="180">
        <v>1</v>
      </c>
      <c r="AK1212" s="180">
        <v>0.25</v>
      </c>
      <c r="AL1212" s="180">
        <v>0</v>
      </c>
      <c r="AM1212">
        <v>1</v>
      </c>
    </row>
    <row r="1213" spans="1:39" x14ac:dyDescent="0.25">
      <c r="A1213" s="180" t="s">
        <v>1834</v>
      </c>
      <c r="B1213" s="180">
        <v>1</v>
      </c>
      <c r="C1213" s="181">
        <v>46266</v>
      </c>
      <c r="D1213" s="180" t="s">
        <v>135</v>
      </c>
      <c r="E1213" s="180">
        <v>21</v>
      </c>
      <c r="F1213" s="180" t="s">
        <v>17</v>
      </c>
      <c r="G1213" s="180" t="s">
        <v>639</v>
      </c>
      <c r="H1213" s="180">
        <v>4940</v>
      </c>
      <c r="I1213" s="180" t="s">
        <v>640</v>
      </c>
      <c r="J1213" s="180"/>
      <c r="K1213" s="180"/>
      <c r="L1213" s="180"/>
      <c r="M1213" s="180"/>
      <c r="N1213" s="180"/>
      <c r="O1213" s="180"/>
      <c r="P1213" s="180">
        <v>1085</v>
      </c>
      <c r="Q1213" s="180" t="s">
        <v>641</v>
      </c>
      <c r="R1213" s="180" t="s">
        <v>642</v>
      </c>
      <c r="S1213" s="180"/>
      <c r="T1213" s="180"/>
      <c r="U1213" s="180"/>
      <c r="V1213" s="180"/>
      <c r="W1213" s="180"/>
      <c r="X1213" s="180"/>
      <c r="Y1213" s="180">
        <v>1373</v>
      </c>
      <c r="Z1213" s="180" t="s">
        <v>429</v>
      </c>
      <c r="AA1213" s="180" t="s">
        <v>430</v>
      </c>
      <c r="AB1213" s="180">
        <v>15740.111999999999</v>
      </c>
      <c r="AC1213" s="180">
        <v>19517.738000000001</v>
      </c>
      <c r="AD1213" s="180">
        <v>2</v>
      </c>
      <c r="AE1213" s="180">
        <v>0</v>
      </c>
      <c r="AF1213" s="180">
        <v>2</v>
      </c>
      <c r="AG1213" s="180">
        <v>0</v>
      </c>
      <c r="AH1213" s="180">
        <v>31480.22</v>
      </c>
      <c r="AI1213" s="180">
        <v>39035.480000000003</v>
      </c>
      <c r="AJ1213" s="180">
        <v>0</v>
      </c>
      <c r="AK1213" s="180">
        <v>0</v>
      </c>
      <c r="AL1213" s="180">
        <v>0</v>
      </c>
      <c r="AM1213">
        <v>1</v>
      </c>
    </row>
    <row r="1214" spans="1:39" x14ac:dyDescent="0.25">
      <c r="A1214" s="180" t="s">
        <v>1834</v>
      </c>
      <c r="B1214" s="180">
        <v>1</v>
      </c>
      <c r="C1214" s="181">
        <v>46266</v>
      </c>
      <c r="D1214" s="180" t="s">
        <v>135</v>
      </c>
      <c r="E1214" s="180">
        <v>21</v>
      </c>
      <c r="F1214" s="180" t="s">
        <v>17</v>
      </c>
      <c r="G1214" s="180" t="s">
        <v>643</v>
      </c>
      <c r="H1214" s="180">
        <v>4941</v>
      </c>
      <c r="I1214" s="180" t="s">
        <v>644</v>
      </c>
      <c r="J1214" s="180"/>
      <c r="K1214" s="180"/>
      <c r="L1214" s="180"/>
      <c r="M1214" s="180"/>
      <c r="N1214" s="180"/>
      <c r="O1214" s="180"/>
      <c r="P1214" s="180">
        <v>1085</v>
      </c>
      <c r="Q1214" s="180" t="s">
        <v>641</v>
      </c>
      <c r="R1214" s="180" t="s">
        <v>642</v>
      </c>
      <c r="S1214" s="180"/>
      <c r="T1214" s="180"/>
      <c r="U1214" s="180"/>
      <c r="V1214" s="180"/>
      <c r="W1214" s="180"/>
      <c r="X1214" s="180"/>
      <c r="Y1214" s="180">
        <v>1373</v>
      </c>
      <c r="Z1214" s="180" t="s">
        <v>429</v>
      </c>
      <c r="AA1214" s="180" t="s">
        <v>430</v>
      </c>
      <c r="AB1214" s="180">
        <v>15740.111999999999</v>
      </c>
      <c r="AC1214" s="180">
        <v>19517.738000000001</v>
      </c>
      <c r="AD1214" s="180">
        <v>2</v>
      </c>
      <c r="AE1214" s="180">
        <v>0</v>
      </c>
      <c r="AF1214" s="180">
        <v>2</v>
      </c>
      <c r="AG1214" s="180">
        <v>0</v>
      </c>
      <c r="AH1214" s="180">
        <v>31480.22</v>
      </c>
      <c r="AI1214" s="180">
        <v>39035.480000000003</v>
      </c>
      <c r="AJ1214" s="180">
        <v>0</v>
      </c>
      <c r="AK1214" s="180">
        <v>0</v>
      </c>
      <c r="AL1214" s="180">
        <v>0</v>
      </c>
      <c r="AM1214">
        <v>1</v>
      </c>
    </row>
    <row r="1215" spans="1:39" x14ac:dyDescent="0.25">
      <c r="A1215" s="180" t="s">
        <v>1834</v>
      </c>
      <c r="B1215" s="180">
        <v>1</v>
      </c>
      <c r="C1215" s="181">
        <v>46266</v>
      </c>
      <c r="D1215" s="180" t="s">
        <v>135</v>
      </c>
      <c r="E1215" s="180">
        <v>21</v>
      </c>
      <c r="F1215" s="180" t="s">
        <v>17</v>
      </c>
      <c r="G1215" s="180" t="s">
        <v>647</v>
      </c>
      <c r="H1215" s="180">
        <v>4943</v>
      </c>
      <c r="I1215" s="180" t="s">
        <v>648</v>
      </c>
      <c r="J1215" s="180">
        <v>1253</v>
      </c>
      <c r="K1215" s="180" t="s">
        <v>645</v>
      </c>
      <c r="L1215" s="180" t="s">
        <v>646</v>
      </c>
      <c r="M1215" s="180"/>
      <c r="N1215" s="180"/>
      <c r="O1215" s="180"/>
      <c r="P1215" s="180"/>
      <c r="Q1215" s="180"/>
      <c r="R1215" s="180"/>
      <c r="S1215" s="180"/>
      <c r="T1215" s="180"/>
      <c r="U1215" s="180"/>
      <c r="V1215" s="180"/>
      <c r="W1215" s="180"/>
      <c r="X1215" s="180"/>
      <c r="Y1215" s="180">
        <v>1373</v>
      </c>
      <c r="Z1215" s="180" t="s">
        <v>429</v>
      </c>
      <c r="AA1215" s="180" t="s">
        <v>430</v>
      </c>
      <c r="AB1215" s="180">
        <v>25689.46</v>
      </c>
      <c r="AC1215" s="180">
        <v>31854.928</v>
      </c>
      <c r="AD1215" s="180">
        <v>0.2</v>
      </c>
      <c r="AE1215" s="180">
        <v>0</v>
      </c>
      <c r="AF1215" s="180">
        <v>0.2</v>
      </c>
      <c r="AG1215" s="180">
        <v>0</v>
      </c>
      <c r="AH1215" s="180">
        <v>5137.8900000000003</v>
      </c>
      <c r="AI1215" s="180">
        <v>6370.99</v>
      </c>
      <c r="AJ1215" s="180">
        <v>0</v>
      </c>
      <c r="AK1215" s="180">
        <v>0</v>
      </c>
      <c r="AL1215" s="180">
        <v>0</v>
      </c>
      <c r="AM1215">
        <v>1</v>
      </c>
    </row>
    <row r="1216" spans="1:39" x14ac:dyDescent="0.25">
      <c r="A1216" s="180" t="s">
        <v>1834</v>
      </c>
      <c r="B1216" s="180">
        <v>1</v>
      </c>
      <c r="C1216" s="181">
        <v>46266</v>
      </c>
      <c r="D1216" s="180" t="s">
        <v>135</v>
      </c>
      <c r="E1216" s="180">
        <v>21</v>
      </c>
      <c r="F1216" s="180" t="s">
        <v>17</v>
      </c>
      <c r="G1216" s="180" t="s">
        <v>651</v>
      </c>
      <c r="H1216" s="180">
        <v>4981</v>
      </c>
      <c r="I1216" s="180" t="s">
        <v>652</v>
      </c>
      <c r="J1216" s="180"/>
      <c r="K1216" s="180"/>
      <c r="L1216" s="180"/>
      <c r="M1216" s="180"/>
      <c r="N1216" s="180"/>
      <c r="O1216" s="180"/>
      <c r="P1216" s="180">
        <v>1085</v>
      </c>
      <c r="Q1216" s="180" t="s">
        <v>641</v>
      </c>
      <c r="R1216" s="180" t="s">
        <v>642</v>
      </c>
      <c r="S1216" s="180"/>
      <c r="T1216" s="180"/>
      <c r="U1216" s="180"/>
      <c r="V1216" s="180"/>
      <c r="W1216" s="180"/>
      <c r="X1216" s="180"/>
      <c r="Y1216" s="180">
        <v>1373</v>
      </c>
      <c r="Z1216" s="180" t="s">
        <v>429</v>
      </c>
      <c r="AA1216" s="180" t="s">
        <v>430</v>
      </c>
      <c r="AB1216" s="180">
        <v>15740.111999999999</v>
      </c>
      <c r="AC1216" s="180">
        <v>19517.738000000001</v>
      </c>
      <c r="AD1216" s="180">
        <v>2</v>
      </c>
      <c r="AE1216" s="180">
        <v>0</v>
      </c>
      <c r="AF1216" s="180">
        <v>2</v>
      </c>
      <c r="AG1216" s="180">
        <v>0</v>
      </c>
      <c r="AH1216" s="180">
        <v>31480.22</v>
      </c>
      <c r="AI1216" s="180">
        <v>39035.480000000003</v>
      </c>
      <c r="AJ1216" s="180">
        <v>0</v>
      </c>
      <c r="AK1216" s="180">
        <v>0</v>
      </c>
      <c r="AL1216" s="180">
        <v>0</v>
      </c>
      <c r="AM1216">
        <v>1</v>
      </c>
    </row>
    <row r="1217" spans="1:39" x14ac:dyDescent="0.25">
      <c r="A1217" s="180" t="s">
        <v>1834</v>
      </c>
      <c r="B1217" s="180">
        <v>1</v>
      </c>
      <c r="C1217" s="181">
        <v>46266</v>
      </c>
      <c r="D1217" s="180" t="s">
        <v>135</v>
      </c>
      <c r="E1217" s="180">
        <v>21</v>
      </c>
      <c r="F1217" s="180" t="s">
        <v>17</v>
      </c>
      <c r="G1217" s="180" t="s">
        <v>1778</v>
      </c>
      <c r="H1217" s="180">
        <v>5030</v>
      </c>
      <c r="I1217" s="180" t="s">
        <v>1779</v>
      </c>
      <c r="J1217" s="180"/>
      <c r="K1217" s="180"/>
      <c r="L1217" s="180"/>
      <c r="M1217" s="180"/>
      <c r="N1217" s="180"/>
      <c r="O1217" s="180"/>
      <c r="P1217" s="180">
        <v>1273</v>
      </c>
      <c r="Q1217" s="180" t="s">
        <v>1724</v>
      </c>
      <c r="R1217" s="180" t="s">
        <v>1725</v>
      </c>
      <c r="S1217" s="180"/>
      <c r="T1217" s="180"/>
      <c r="U1217" s="180"/>
      <c r="V1217" s="180"/>
      <c r="W1217" s="180"/>
      <c r="X1217" s="180"/>
      <c r="Y1217" s="180">
        <v>1373</v>
      </c>
      <c r="Z1217" s="180" t="s">
        <v>429</v>
      </c>
      <c r="AA1217" s="180" t="s">
        <v>430</v>
      </c>
      <c r="AB1217" s="180">
        <v>23964.002</v>
      </c>
      <c r="AC1217" s="180">
        <v>29604.681</v>
      </c>
      <c r="AD1217" s="180">
        <v>1.8</v>
      </c>
      <c r="AE1217" s="180">
        <v>0</v>
      </c>
      <c r="AF1217" s="180">
        <v>1.8</v>
      </c>
      <c r="AG1217" s="180">
        <v>0</v>
      </c>
      <c r="AH1217" s="180">
        <v>43135.199999999997</v>
      </c>
      <c r="AI1217" s="180">
        <v>53288.43</v>
      </c>
      <c r="AJ1217" s="180">
        <v>0</v>
      </c>
      <c r="AK1217" s="180">
        <v>0</v>
      </c>
      <c r="AL1217" s="180">
        <v>0</v>
      </c>
      <c r="AM1217">
        <v>1</v>
      </c>
    </row>
    <row r="1218" spans="1:39" x14ac:dyDescent="0.25">
      <c r="A1218" s="180" t="s">
        <v>1834</v>
      </c>
      <c r="B1218" s="180">
        <v>1</v>
      </c>
      <c r="C1218" s="181">
        <v>46266</v>
      </c>
      <c r="D1218" s="180" t="s">
        <v>135</v>
      </c>
      <c r="E1218" s="180">
        <v>21</v>
      </c>
      <c r="F1218" s="180" t="s">
        <v>17</v>
      </c>
      <c r="G1218" s="180" t="s">
        <v>1722</v>
      </c>
      <c r="H1218" s="180">
        <v>5031</v>
      </c>
      <c r="I1218" s="180" t="s">
        <v>1723</v>
      </c>
      <c r="J1218" s="180"/>
      <c r="K1218" s="180"/>
      <c r="L1218" s="180"/>
      <c r="M1218" s="180"/>
      <c r="N1218" s="180"/>
      <c r="O1218" s="180"/>
      <c r="P1218" s="180">
        <v>1273</v>
      </c>
      <c r="Q1218" s="180" t="s">
        <v>1724</v>
      </c>
      <c r="R1218" s="180" t="s">
        <v>1725</v>
      </c>
      <c r="S1218" s="180"/>
      <c r="T1218" s="180"/>
      <c r="U1218" s="180"/>
      <c r="V1218" s="180"/>
      <c r="W1218" s="180"/>
      <c r="X1218" s="180"/>
      <c r="Y1218" s="180">
        <v>1373</v>
      </c>
      <c r="Z1218" s="180" t="s">
        <v>429</v>
      </c>
      <c r="AA1218" s="180" t="s">
        <v>430</v>
      </c>
      <c r="AB1218" s="180">
        <v>23896.762999999999</v>
      </c>
      <c r="AC1218" s="180">
        <v>29538.598999999998</v>
      </c>
      <c r="AD1218" s="180">
        <v>1.6</v>
      </c>
      <c r="AE1218" s="180">
        <v>0</v>
      </c>
      <c r="AF1218" s="180">
        <v>1.6</v>
      </c>
      <c r="AG1218" s="180">
        <v>0</v>
      </c>
      <c r="AH1218" s="180">
        <v>38234.82</v>
      </c>
      <c r="AI1218" s="180">
        <v>47261.760000000002</v>
      </c>
      <c r="AJ1218" s="180">
        <v>0</v>
      </c>
      <c r="AK1218" s="180">
        <v>0</v>
      </c>
      <c r="AL1218" s="180">
        <v>0</v>
      </c>
      <c r="AM1218">
        <v>1</v>
      </c>
    </row>
    <row r="1219" spans="1:39" x14ac:dyDescent="0.25">
      <c r="A1219" s="180" t="s">
        <v>1834</v>
      </c>
      <c r="B1219" s="180">
        <v>1</v>
      </c>
      <c r="C1219" s="181">
        <v>46266</v>
      </c>
      <c r="D1219" s="180" t="s">
        <v>135</v>
      </c>
      <c r="E1219" s="180">
        <v>21</v>
      </c>
      <c r="F1219" s="180" t="s">
        <v>17</v>
      </c>
      <c r="G1219" s="180" t="s">
        <v>1726</v>
      </c>
      <c r="H1219" s="180">
        <v>5032</v>
      </c>
      <c r="I1219" s="180" t="s">
        <v>1727</v>
      </c>
      <c r="J1219" s="180"/>
      <c r="K1219" s="180"/>
      <c r="L1219" s="180"/>
      <c r="M1219" s="180"/>
      <c r="N1219" s="180"/>
      <c r="O1219" s="180"/>
      <c r="P1219" s="180">
        <v>1273</v>
      </c>
      <c r="Q1219" s="180" t="s">
        <v>1724</v>
      </c>
      <c r="R1219" s="180" t="s">
        <v>1725</v>
      </c>
      <c r="S1219" s="180"/>
      <c r="T1219" s="180"/>
      <c r="U1219" s="180"/>
      <c r="V1219" s="180"/>
      <c r="W1219" s="180"/>
      <c r="X1219" s="180"/>
      <c r="Y1219" s="180">
        <v>1373</v>
      </c>
      <c r="Z1219" s="180" t="s">
        <v>429</v>
      </c>
      <c r="AA1219" s="180" t="s">
        <v>430</v>
      </c>
      <c r="AB1219" s="180">
        <v>23964.002</v>
      </c>
      <c r="AC1219" s="180">
        <v>29604.681</v>
      </c>
      <c r="AD1219" s="180">
        <v>1.8</v>
      </c>
      <c r="AE1219" s="180">
        <v>0</v>
      </c>
      <c r="AF1219" s="180">
        <v>1.8</v>
      </c>
      <c r="AG1219" s="180">
        <v>0</v>
      </c>
      <c r="AH1219" s="180">
        <v>43135.199999999997</v>
      </c>
      <c r="AI1219" s="180">
        <v>53288.43</v>
      </c>
      <c r="AJ1219" s="180">
        <v>0</v>
      </c>
      <c r="AK1219" s="180">
        <v>0</v>
      </c>
      <c r="AL1219" s="180">
        <v>0</v>
      </c>
      <c r="AM1219">
        <v>1</v>
      </c>
    </row>
    <row r="1220" spans="1:39" x14ac:dyDescent="0.25">
      <c r="A1220" s="180" t="s">
        <v>1834</v>
      </c>
      <c r="B1220" s="180">
        <v>1</v>
      </c>
      <c r="C1220" s="181">
        <v>46266</v>
      </c>
      <c r="D1220" s="180" t="s">
        <v>135</v>
      </c>
      <c r="E1220" s="180">
        <v>21</v>
      </c>
      <c r="F1220" s="180" t="s">
        <v>17</v>
      </c>
      <c r="G1220" s="180" t="s">
        <v>1728</v>
      </c>
      <c r="H1220" s="180">
        <v>5033</v>
      </c>
      <c r="I1220" s="180" t="s">
        <v>1729</v>
      </c>
      <c r="J1220" s="180"/>
      <c r="K1220" s="180"/>
      <c r="L1220" s="180"/>
      <c r="M1220" s="180"/>
      <c r="N1220" s="180"/>
      <c r="O1220" s="180"/>
      <c r="P1220" s="180">
        <v>1273</v>
      </c>
      <c r="Q1220" s="180" t="s">
        <v>1724</v>
      </c>
      <c r="R1220" s="180" t="s">
        <v>1725</v>
      </c>
      <c r="S1220" s="180"/>
      <c r="T1220" s="180"/>
      <c r="U1220" s="180"/>
      <c r="V1220" s="180"/>
      <c r="W1220" s="180"/>
      <c r="X1220" s="180"/>
      <c r="Y1220" s="180">
        <v>1373</v>
      </c>
      <c r="Z1220" s="180" t="s">
        <v>429</v>
      </c>
      <c r="AA1220" s="180" t="s">
        <v>430</v>
      </c>
      <c r="AB1220" s="180">
        <v>23964.002</v>
      </c>
      <c r="AC1220" s="180">
        <v>29604.681</v>
      </c>
      <c r="AD1220" s="180">
        <v>1.8</v>
      </c>
      <c r="AE1220" s="180">
        <v>0</v>
      </c>
      <c r="AF1220" s="180">
        <v>1.8</v>
      </c>
      <c r="AG1220" s="180">
        <v>0</v>
      </c>
      <c r="AH1220" s="180">
        <v>43135.199999999997</v>
      </c>
      <c r="AI1220" s="180">
        <v>53288.43</v>
      </c>
      <c r="AJ1220" s="180">
        <v>0</v>
      </c>
      <c r="AK1220" s="180">
        <v>0</v>
      </c>
      <c r="AL1220" s="180">
        <v>0</v>
      </c>
      <c r="AM1220">
        <v>1</v>
      </c>
    </row>
    <row r="1221" spans="1:39" x14ac:dyDescent="0.25">
      <c r="A1221" s="180" t="s">
        <v>1834</v>
      </c>
      <c r="B1221" s="180">
        <v>1</v>
      </c>
      <c r="C1221" s="181">
        <v>46266</v>
      </c>
      <c r="D1221" s="180" t="s">
        <v>135</v>
      </c>
      <c r="E1221" s="180">
        <v>21</v>
      </c>
      <c r="F1221" s="180" t="s">
        <v>17</v>
      </c>
      <c r="G1221" s="180" t="s">
        <v>655</v>
      </c>
      <c r="H1221" s="180">
        <v>5108</v>
      </c>
      <c r="I1221" s="180" t="s">
        <v>656</v>
      </c>
      <c r="J1221" s="180">
        <v>1065</v>
      </c>
      <c r="K1221" s="180" t="s">
        <v>497</v>
      </c>
      <c r="L1221" s="180" t="s">
        <v>498</v>
      </c>
      <c r="M1221" s="180"/>
      <c r="N1221" s="180"/>
      <c r="O1221" s="180"/>
      <c r="P1221" s="180"/>
      <c r="Q1221" s="180"/>
      <c r="R1221" s="180"/>
      <c r="S1221" s="180"/>
      <c r="T1221" s="180"/>
      <c r="U1221" s="180"/>
      <c r="V1221" s="180"/>
      <c r="W1221" s="180"/>
      <c r="X1221" s="180"/>
      <c r="Y1221" s="180">
        <v>1373</v>
      </c>
      <c r="Z1221" s="180" t="s">
        <v>429</v>
      </c>
      <c r="AA1221" s="180" t="s">
        <v>430</v>
      </c>
      <c r="AB1221" s="180">
        <v>16944.191999999999</v>
      </c>
      <c r="AC1221" s="180">
        <v>20993.506000000001</v>
      </c>
      <c r="AD1221" s="180">
        <v>4.5</v>
      </c>
      <c r="AE1221" s="180">
        <v>0</v>
      </c>
      <c r="AF1221" s="180">
        <v>4.5</v>
      </c>
      <c r="AG1221" s="180">
        <v>0</v>
      </c>
      <c r="AH1221" s="180">
        <v>76248.86</v>
      </c>
      <c r="AI1221" s="180">
        <v>94470.78</v>
      </c>
      <c r="AJ1221" s="180">
        <v>0</v>
      </c>
      <c r="AK1221" s="180">
        <v>0</v>
      </c>
      <c r="AL1221" s="180">
        <v>0</v>
      </c>
      <c r="AM1221">
        <v>1</v>
      </c>
    </row>
    <row r="1222" spans="1:39" x14ac:dyDescent="0.25">
      <c r="A1222" s="180" t="s">
        <v>1834</v>
      </c>
      <c r="B1222" s="180">
        <v>1</v>
      </c>
      <c r="C1222" s="181">
        <v>46266</v>
      </c>
      <c r="D1222" s="180" t="s">
        <v>135</v>
      </c>
      <c r="E1222" s="180">
        <v>21</v>
      </c>
      <c r="F1222" s="180" t="s">
        <v>17</v>
      </c>
      <c r="G1222" s="180" t="s">
        <v>1155</v>
      </c>
      <c r="H1222" s="180">
        <v>5626</v>
      </c>
      <c r="I1222" s="180" t="s">
        <v>1156</v>
      </c>
      <c r="J1222" s="180">
        <v>1161</v>
      </c>
      <c r="K1222" s="180" t="s">
        <v>1157</v>
      </c>
      <c r="L1222" s="180" t="s">
        <v>1158</v>
      </c>
      <c r="M1222" s="180"/>
      <c r="N1222" s="180"/>
      <c r="O1222" s="180"/>
      <c r="P1222" s="180">
        <v>1073</v>
      </c>
      <c r="Q1222" s="180" t="s">
        <v>1159</v>
      </c>
      <c r="R1222" s="180" t="s">
        <v>1160</v>
      </c>
      <c r="S1222" s="180"/>
      <c r="T1222" s="180"/>
      <c r="U1222" s="180"/>
      <c r="V1222" s="180"/>
      <c r="W1222" s="180"/>
      <c r="X1222" s="180"/>
      <c r="Y1222" s="180">
        <v>1370</v>
      </c>
      <c r="Z1222" s="180" t="s">
        <v>443</v>
      </c>
      <c r="AA1222" s="180" t="s">
        <v>444</v>
      </c>
      <c r="AB1222" s="180">
        <v>12915.924999999999</v>
      </c>
      <c r="AC1222" s="180">
        <v>16132.130999999999</v>
      </c>
      <c r="AD1222" s="180">
        <v>3</v>
      </c>
      <c r="AE1222" s="180">
        <v>0</v>
      </c>
      <c r="AF1222" s="180">
        <v>3</v>
      </c>
      <c r="AG1222" s="180">
        <v>0</v>
      </c>
      <c r="AH1222" s="180">
        <v>38747.78</v>
      </c>
      <c r="AI1222" s="180">
        <v>48396.39</v>
      </c>
      <c r="AJ1222" s="180">
        <v>0</v>
      </c>
      <c r="AK1222" s="180">
        <v>0</v>
      </c>
      <c r="AL1222" s="180">
        <v>0</v>
      </c>
      <c r="AM1222">
        <v>1</v>
      </c>
    </row>
    <row r="1223" spans="1:39" x14ac:dyDescent="0.25">
      <c r="A1223" s="180" t="s">
        <v>1834</v>
      </c>
      <c r="B1223" s="180">
        <v>1</v>
      </c>
      <c r="C1223" s="181">
        <v>46266</v>
      </c>
      <c r="D1223" s="180" t="s">
        <v>135</v>
      </c>
      <c r="E1223" s="180">
        <v>21</v>
      </c>
      <c r="F1223" s="180" t="s">
        <v>17</v>
      </c>
      <c r="G1223" s="180" t="s">
        <v>1161</v>
      </c>
      <c r="H1223" s="180">
        <v>5627</v>
      </c>
      <c r="I1223" s="180" t="s">
        <v>1162</v>
      </c>
      <c r="J1223" s="180">
        <v>1161</v>
      </c>
      <c r="K1223" s="180" t="s">
        <v>1157</v>
      </c>
      <c r="L1223" s="180" t="s">
        <v>1158</v>
      </c>
      <c r="M1223" s="180"/>
      <c r="N1223" s="180"/>
      <c r="O1223" s="180"/>
      <c r="P1223" s="180">
        <v>1073</v>
      </c>
      <c r="Q1223" s="180" t="s">
        <v>1159</v>
      </c>
      <c r="R1223" s="180" t="s">
        <v>1160</v>
      </c>
      <c r="S1223" s="180"/>
      <c r="T1223" s="180"/>
      <c r="U1223" s="180"/>
      <c r="V1223" s="180"/>
      <c r="W1223" s="180"/>
      <c r="X1223" s="180"/>
      <c r="Y1223" s="180">
        <v>1370</v>
      </c>
      <c r="Z1223" s="180" t="s">
        <v>443</v>
      </c>
      <c r="AA1223" s="180" t="s">
        <v>444</v>
      </c>
      <c r="AB1223" s="180">
        <v>12810.056</v>
      </c>
      <c r="AC1223" s="180">
        <v>16132.130999999999</v>
      </c>
      <c r="AD1223" s="180">
        <v>3</v>
      </c>
      <c r="AE1223" s="180">
        <v>0</v>
      </c>
      <c r="AF1223" s="180">
        <v>3</v>
      </c>
      <c r="AG1223" s="180">
        <v>0</v>
      </c>
      <c r="AH1223" s="180">
        <v>38430.17</v>
      </c>
      <c r="AI1223" s="180">
        <v>48396.39</v>
      </c>
      <c r="AJ1223" s="180">
        <v>0</v>
      </c>
      <c r="AK1223" s="180">
        <v>0</v>
      </c>
      <c r="AL1223" s="180">
        <v>0</v>
      </c>
      <c r="AM1223">
        <v>1</v>
      </c>
    </row>
    <row r="1224" spans="1:39" x14ac:dyDescent="0.25">
      <c r="A1224" s="180" t="s">
        <v>1834</v>
      </c>
      <c r="B1224" s="180">
        <v>1</v>
      </c>
      <c r="C1224" s="181">
        <v>46266</v>
      </c>
      <c r="D1224" s="180" t="s">
        <v>135</v>
      </c>
      <c r="E1224" s="180">
        <v>21</v>
      </c>
      <c r="F1224" s="180" t="s">
        <v>17</v>
      </c>
      <c r="G1224" s="180" t="s">
        <v>1478</v>
      </c>
      <c r="H1224" s="180">
        <v>5628</v>
      </c>
      <c r="I1224" s="180" t="s">
        <v>1479</v>
      </c>
      <c r="J1224" s="180">
        <v>1161</v>
      </c>
      <c r="K1224" s="180" t="s">
        <v>1157</v>
      </c>
      <c r="L1224" s="180" t="s">
        <v>1158</v>
      </c>
      <c r="M1224" s="180"/>
      <c r="N1224" s="180"/>
      <c r="O1224" s="180"/>
      <c r="P1224" s="180">
        <v>1073</v>
      </c>
      <c r="Q1224" s="180" t="s">
        <v>1159</v>
      </c>
      <c r="R1224" s="180" t="s">
        <v>1160</v>
      </c>
      <c r="S1224" s="180"/>
      <c r="T1224" s="180"/>
      <c r="U1224" s="180"/>
      <c r="V1224" s="180"/>
      <c r="W1224" s="180"/>
      <c r="X1224" s="180"/>
      <c r="Y1224" s="180">
        <v>1370</v>
      </c>
      <c r="Z1224" s="180" t="s">
        <v>443</v>
      </c>
      <c r="AA1224" s="180" t="s">
        <v>444</v>
      </c>
      <c r="AB1224" s="180">
        <v>12810.056</v>
      </c>
      <c r="AC1224" s="180">
        <v>16255.962</v>
      </c>
      <c r="AD1224" s="180">
        <v>1</v>
      </c>
      <c r="AE1224" s="180">
        <v>0</v>
      </c>
      <c r="AF1224" s="180">
        <v>1</v>
      </c>
      <c r="AG1224" s="180">
        <v>0</v>
      </c>
      <c r="AH1224" s="180">
        <v>12810.06</v>
      </c>
      <c r="AI1224" s="180">
        <v>16255.96</v>
      </c>
      <c r="AJ1224" s="180">
        <v>0</v>
      </c>
      <c r="AK1224" s="180">
        <v>0</v>
      </c>
      <c r="AL1224" s="180">
        <v>0</v>
      </c>
      <c r="AM1224">
        <v>1</v>
      </c>
    </row>
    <row r="1225" spans="1:39" x14ac:dyDescent="0.25">
      <c r="A1225" s="180" t="s">
        <v>1834</v>
      </c>
      <c r="B1225" s="180">
        <v>1</v>
      </c>
      <c r="C1225" s="181">
        <v>46266</v>
      </c>
      <c r="D1225" s="180" t="s">
        <v>135</v>
      </c>
      <c r="E1225" s="180">
        <v>21</v>
      </c>
      <c r="F1225" s="180" t="s">
        <v>17</v>
      </c>
      <c r="G1225" s="180" t="s">
        <v>663</v>
      </c>
      <c r="H1225" s="180">
        <v>5630</v>
      </c>
      <c r="I1225" s="180" t="s">
        <v>664</v>
      </c>
      <c r="J1225" s="180">
        <v>1449</v>
      </c>
      <c r="K1225" s="180" t="s">
        <v>661</v>
      </c>
      <c r="L1225" s="180" t="s">
        <v>662</v>
      </c>
      <c r="M1225" s="180"/>
      <c r="N1225" s="180"/>
      <c r="O1225" s="180"/>
      <c r="P1225" s="180"/>
      <c r="Q1225" s="180"/>
      <c r="R1225" s="180"/>
      <c r="S1225" s="180"/>
      <c r="T1225" s="180"/>
      <c r="U1225" s="180"/>
      <c r="V1225" s="180"/>
      <c r="W1225" s="180"/>
      <c r="X1225" s="180"/>
      <c r="Y1225" s="180">
        <v>1370</v>
      </c>
      <c r="Z1225" s="180" t="s">
        <v>443</v>
      </c>
      <c r="AA1225" s="180" t="s">
        <v>444</v>
      </c>
      <c r="AB1225" s="180">
        <v>8468.4140000000007</v>
      </c>
      <c r="AC1225" s="180">
        <v>10246.780000000001</v>
      </c>
      <c r="AD1225" s="180">
        <v>1</v>
      </c>
      <c r="AE1225" s="180">
        <v>0</v>
      </c>
      <c r="AF1225" s="180">
        <v>1</v>
      </c>
      <c r="AG1225" s="180">
        <v>0</v>
      </c>
      <c r="AH1225" s="180">
        <v>8468.41</v>
      </c>
      <c r="AI1225" s="180">
        <v>10246.780000000001</v>
      </c>
      <c r="AJ1225" s="180">
        <v>1</v>
      </c>
      <c r="AK1225" s="180">
        <v>1</v>
      </c>
      <c r="AL1225" s="180">
        <v>0</v>
      </c>
      <c r="AM1225">
        <v>1</v>
      </c>
    </row>
    <row r="1226" spans="1:39" x14ac:dyDescent="0.25">
      <c r="A1226" s="180" t="s">
        <v>1834</v>
      </c>
      <c r="B1226" s="180">
        <v>1</v>
      </c>
      <c r="C1226" s="181">
        <v>46266</v>
      </c>
      <c r="D1226" s="180" t="s">
        <v>135</v>
      </c>
      <c r="E1226" s="180">
        <v>21</v>
      </c>
      <c r="F1226" s="180" t="s">
        <v>17</v>
      </c>
      <c r="G1226" s="180" t="s">
        <v>665</v>
      </c>
      <c r="H1226" s="180">
        <v>5631</v>
      </c>
      <c r="I1226" s="180" t="s">
        <v>666</v>
      </c>
      <c r="J1226" s="180">
        <v>1449</v>
      </c>
      <c r="K1226" s="180" t="s">
        <v>661</v>
      </c>
      <c r="L1226" s="180" t="s">
        <v>662</v>
      </c>
      <c r="M1226" s="180"/>
      <c r="N1226" s="180"/>
      <c r="O1226" s="180"/>
      <c r="P1226" s="180"/>
      <c r="Q1226" s="180"/>
      <c r="R1226" s="180"/>
      <c r="S1226" s="180"/>
      <c r="T1226" s="180"/>
      <c r="U1226" s="180"/>
      <c r="V1226" s="180"/>
      <c r="W1226" s="180"/>
      <c r="X1226" s="180"/>
      <c r="Y1226" s="180">
        <v>1370</v>
      </c>
      <c r="Z1226" s="180" t="s">
        <v>443</v>
      </c>
      <c r="AA1226" s="180" t="s">
        <v>444</v>
      </c>
      <c r="AB1226" s="180">
        <v>6879.5940000000001</v>
      </c>
      <c r="AC1226" s="180">
        <v>8324.3080000000009</v>
      </c>
      <c r="AD1226" s="180">
        <v>3</v>
      </c>
      <c r="AE1226" s="180">
        <v>0</v>
      </c>
      <c r="AF1226" s="180">
        <v>3</v>
      </c>
      <c r="AG1226" s="180">
        <v>0</v>
      </c>
      <c r="AH1226" s="180">
        <v>20638.78</v>
      </c>
      <c r="AI1226" s="180">
        <v>24972.92</v>
      </c>
      <c r="AJ1226" s="180">
        <v>2</v>
      </c>
      <c r="AK1226" s="180">
        <v>1.5</v>
      </c>
      <c r="AL1226" s="180">
        <v>0</v>
      </c>
      <c r="AM1226">
        <v>1</v>
      </c>
    </row>
    <row r="1227" spans="1:39" x14ac:dyDescent="0.25">
      <c r="A1227" s="180" t="s">
        <v>1834</v>
      </c>
      <c r="B1227" s="180">
        <v>1</v>
      </c>
      <c r="C1227" s="181">
        <v>46266</v>
      </c>
      <c r="D1227" s="180" t="s">
        <v>135</v>
      </c>
      <c r="E1227" s="180">
        <v>21</v>
      </c>
      <c r="F1227" s="180" t="s">
        <v>17</v>
      </c>
      <c r="G1227" s="180" t="s">
        <v>675</v>
      </c>
      <c r="H1227" s="180">
        <v>5723</v>
      </c>
      <c r="I1227" s="180" t="s">
        <v>676</v>
      </c>
      <c r="J1227" s="180">
        <v>1450</v>
      </c>
      <c r="K1227" s="180" t="s">
        <v>677</v>
      </c>
      <c r="L1227" s="180" t="s">
        <v>678</v>
      </c>
      <c r="M1227" s="180"/>
      <c r="N1227" s="180"/>
      <c r="O1227" s="180"/>
      <c r="P1227" s="180">
        <v>1077</v>
      </c>
      <c r="Q1227" s="180" t="s">
        <v>679</v>
      </c>
      <c r="R1227" s="180" t="s">
        <v>680</v>
      </c>
      <c r="S1227" s="180"/>
      <c r="T1227" s="180"/>
      <c r="U1227" s="180"/>
      <c r="V1227" s="180"/>
      <c r="W1227" s="180"/>
      <c r="X1227" s="180"/>
      <c r="Y1227" s="180">
        <v>1370</v>
      </c>
      <c r="Z1227" s="180" t="s">
        <v>443</v>
      </c>
      <c r="AA1227" s="180" t="s">
        <v>444</v>
      </c>
      <c r="AB1227" s="180">
        <v>5849.36</v>
      </c>
      <c r="AC1227" s="180">
        <v>7422.8379999999997</v>
      </c>
      <c r="AD1227" s="180">
        <v>1</v>
      </c>
      <c r="AE1227" s="180">
        <v>0</v>
      </c>
      <c r="AF1227" s="180">
        <v>1</v>
      </c>
      <c r="AG1227" s="180">
        <v>0</v>
      </c>
      <c r="AH1227" s="180">
        <v>5849.36</v>
      </c>
      <c r="AI1227" s="180">
        <v>7422.84</v>
      </c>
      <c r="AJ1227" s="180">
        <v>0</v>
      </c>
      <c r="AK1227" s="180">
        <v>0</v>
      </c>
      <c r="AL1227" s="180">
        <v>0</v>
      </c>
      <c r="AM1227">
        <v>1</v>
      </c>
    </row>
    <row r="1228" spans="1:39" x14ac:dyDescent="0.25">
      <c r="A1228" s="180" t="s">
        <v>1834</v>
      </c>
      <c r="B1228" s="180">
        <v>1</v>
      </c>
      <c r="C1228" s="181">
        <v>46266</v>
      </c>
      <c r="D1228" s="180" t="s">
        <v>135</v>
      </c>
      <c r="E1228" s="180">
        <v>21</v>
      </c>
      <c r="F1228" s="180" t="s">
        <v>17</v>
      </c>
      <c r="G1228" s="180" t="s">
        <v>681</v>
      </c>
      <c r="H1228" s="180">
        <v>5761</v>
      </c>
      <c r="I1228" s="180" t="s">
        <v>682</v>
      </c>
      <c r="J1228" s="180">
        <v>1450</v>
      </c>
      <c r="K1228" s="180" t="s">
        <v>677</v>
      </c>
      <c r="L1228" s="180" t="s">
        <v>678</v>
      </c>
      <c r="M1228" s="180"/>
      <c r="N1228" s="180"/>
      <c r="O1228" s="180"/>
      <c r="P1228" s="180">
        <v>1077</v>
      </c>
      <c r="Q1228" s="180" t="s">
        <v>679</v>
      </c>
      <c r="R1228" s="180" t="s">
        <v>680</v>
      </c>
      <c r="S1228" s="180"/>
      <c r="T1228" s="180"/>
      <c r="U1228" s="180"/>
      <c r="V1228" s="180"/>
      <c r="W1228" s="180"/>
      <c r="X1228" s="180"/>
      <c r="Y1228" s="180">
        <v>1370</v>
      </c>
      <c r="Z1228" s="180" t="s">
        <v>443</v>
      </c>
      <c r="AA1228" s="180" t="s">
        <v>444</v>
      </c>
      <c r="AB1228" s="180">
        <v>5944.73</v>
      </c>
      <c r="AC1228" s="180">
        <v>7456.2809999999999</v>
      </c>
      <c r="AD1228" s="180">
        <v>2</v>
      </c>
      <c r="AE1228" s="180">
        <v>0</v>
      </c>
      <c r="AF1228" s="180">
        <v>2</v>
      </c>
      <c r="AG1228" s="180">
        <v>0</v>
      </c>
      <c r="AH1228" s="180">
        <v>11889.46</v>
      </c>
      <c r="AI1228" s="180">
        <v>14912.56</v>
      </c>
      <c r="AJ1228" s="180">
        <v>0</v>
      </c>
      <c r="AK1228" s="180">
        <v>0</v>
      </c>
      <c r="AL1228" s="180">
        <v>0</v>
      </c>
      <c r="AM1228">
        <v>1</v>
      </c>
    </row>
    <row r="1229" spans="1:39" x14ac:dyDescent="0.25">
      <c r="A1229" s="180" t="s">
        <v>1834</v>
      </c>
      <c r="B1229" s="180">
        <v>1</v>
      </c>
      <c r="C1229" s="181">
        <v>46266</v>
      </c>
      <c r="D1229" s="180" t="s">
        <v>135</v>
      </c>
      <c r="E1229" s="180">
        <v>21</v>
      </c>
      <c r="F1229" s="180" t="s">
        <v>17</v>
      </c>
      <c r="G1229" s="180" t="s">
        <v>691</v>
      </c>
      <c r="H1229" s="180">
        <v>5816</v>
      </c>
      <c r="I1229" s="180" t="s">
        <v>692</v>
      </c>
      <c r="J1229" s="180">
        <v>1450</v>
      </c>
      <c r="K1229" s="180" t="s">
        <v>677</v>
      </c>
      <c r="L1229" s="180" t="s">
        <v>678</v>
      </c>
      <c r="M1229" s="180"/>
      <c r="N1229" s="180"/>
      <c r="O1229" s="180"/>
      <c r="P1229" s="180">
        <v>1077</v>
      </c>
      <c r="Q1229" s="180" t="s">
        <v>679</v>
      </c>
      <c r="R1229" s="180" t="s">
        <v>680</v>
      </c>
      <c r="S1229" s="180"/>
      <c r="T1229" s="180"/>
      <c r="U1229" s="180"/>
      <c r="V1229" s="180"/>
      <c r="W1229" s="180"/>
      <c r="X1229" s="180"/>
      <c r="Y1229" s="180">
        <v>1370</v>
      </c>
      <c r="Z1229" s="180" t="s">
        <v>443</v>
      </c>
      <c r="AA1229" s="180" t="s">
        <v>444</v>
      </c>
      <c r="AB1229" s="180">
        <v>5849.36</v>
      </c>
      <c r="AC1229" s="180">
        <v>7422.8379999999997</v>
      </c>
      <c r="AD1229" s="180">
        <v>1</v>
      </c>
      <c r="AE1229" s="180">
        <v>0</v>
      </c>
      <c r="AF1229" s="180">
        <v>1</v>
      </c>
      <c r="AG1229" s="180">
        <v>0</v>
      </c>
      <c r="AH1229" s="180">
        <v>5849.36</v>
      </c>
      <c r="AI1229" s="180">
        <v>7422.84</v>
      </c>
      <c r="AJ1229" s="180">
        <v>0</v>
      </c>
      <c r="AK1229" s="180">
        <v>0</v>
      </c>
      <c r="AL1229" s="180">
        <v>0</v>
      </c>
      <c r="AM1229">
        <v>1</v>
      </c>
    </row>
    <row r="1230" spans="1:39" x14ac:dyDescent="0.25">
      <c r="A1230" s="180" t="s">
        <v>1834</v>
      </c>
      <c r="B1230" s="180">
        <v>1</v>
      </c>
      <c r="C1230" s="181">
        <v>46266</v>
      </c>
      <c r="D1230" s="180" t="s">
        <v>135</v>
      </c>
      <c r="E1230" s="180">
        <v>21</v>
      </c>
      <c r="F1230" s="180" t="s">
        <v>17</v>
      </c>
      <c r="G1230" s="180" t="s">
        <v>707</v>
      </c>
      <c r="H1230" s="180">
        <v>6180</v>
      </c>
      <c r="I1230" s="180" t="s">
        <v>708</v>
      </c>
      <c r="J1230" s="180">
        <v>1454</v>
      </c>
      <c r="K1230" s="180" t="s">
        <v>703</v>
      </c>
      <c r="L1230" s="180" t="s">
        <v>704</v>
      </c>
      <c r="M1230" s="180"/>
      <c r="N1230" s="180"/>
      <c r="O1230" s="180"/>
      <c r="P1230" s="180">
        <v>1075</v>
      </c>
      <c r="Q1230" s="180" t="s">
        <v>705</v>
      </c>
      <c r="R1230" s="180" t="s">
        <v>706</v>
      </c>
      <c r="S1230" s="180"/>
      <c r="T1230" s="180"/>
      <c r="U1230" s="180"/>
      <c r="V1230" s="180"/>
      <c r="W1230" s="180"/>
      <c r="X1230" s="180"/>
      <c r="Y1230" s="180">
        <v>1370</v>
      </c>
      <c r="Z1230" s="180" t="s">
        <v>443</v>
      </c>
      <c r="AA1230" s="180" t="s">
        <v>444</v>
      </c>
      <c r="AB1230" s="180">
        <v>10180.931</v>
      </c>
      <c r="AC1230" s="180">
        <v>12919.601000000001</v>
      </c>
      <c r="AD1230" s="180">
        <v>1</v>
      </c>
      <c r="AE1230" s="180">
        <v>0</v>
      </c>
      <c r="AF1230" s="180">
        <v>1</v>
      </c>
      <c r="AG1230" s="180">
        <v>0</v>
      </c>
      <c r="AH1230" s="180">
        <v>10180.93</v>
      </c>
      <c r="AI1230" s="180">
        <v>12919.6</v>
      </c>
      <c r="AJ1230" s="180">
        <v>0</v>
      </c>
      <c r="AK1230" s="180">
        <v>0</v>
      </c>
      <c r="AL1230" s="180">
        <v>0</v>
      </c>
      <c r="AM1230">
        <v>1</v>
      </c>
    </row>
    <row r="1231" spans="1:39" x14ac:dyDescent="0.25">
      <c r="A1231" s="180" t="s">
        <v>1834</v>
      </c>
      <c r="B1231" s="180">
        <v>1</v>
      </c>
      <c r="C1231" s="181">
        <v>46266</v>
      </c>
      <c r="D1231" s="180" t="s">
        <v>135</v>
      </c>
      <c r="E1231" s="180">
        <v>21</v>
      </c>
      <c r="F1231" s="180" t="s">
        <v>17</v>
      </c>
      <c r="G1231" s="180" t="s">
        <v>711</v>
      </c>
      <c r="H1231" s="180">
        <v>6183</v>
      </c>
      <c r="I1231" s="180" t="s">
        <v>712</v>
      </c>
      <c r="J1231" s="180">
        <v>1454</v>
      </c>
      <c r="K1231" s="180" t="s">
        <v>703</v>
      </c>
      <c r="L1231" s="180" t="s">
        <v>704</v>
      </c>
      <c r="M1231" s="180"/>
      <c r="N1231" s="180"/>
      <c r="O1231" s="180"/>
      <c r="P1231" s="180">
        <v>1075</v>
      </c>
      <c r="Q1231" s="180" t="s">
        <v>705</v>
      </c>
      <c r="R1231" s="180" t="s">
        <v>706</v>
      </c>
      <c r="S1231" s="180"/>
      <c r="T1231" s="180"/>
      <c r="U1231" s="180"/>
      <c r="V1231" s="180"/>
      <c r="W1231" s="180"/>
      <c r="X1231" s="180"/>
      <c r="Y1231" s="180">
        <v>1370</v>
      </c>
      <c r="Z1231" s="180" t="s">
        <v>443</v>
      </c>
      <c r="AA1231" s="180" t="s">
        <v>444</v>
      </c>
      <c r="AB1231" s="180">
        <v>10180.931</v>
      </c>
      <c r="AC1231" s="180">
        <v>12919.601000000001</v>
      </c>
      <c r="AD1231" s="180">
        <v>2</v>
      </c>
      <c r="AE1231" s="180">
        <v>0</v>
      </c>
      <c r="AF1231" s="180">
        <v>2</v>
      </c>
      <c r="AG1231" s="180">
        <v>0</v>
      </c>
      <c r="AH1231" s="180">
        <v>20361.86</v>
      </c>
      <c r="AI1231" s="180">
        <v>25839.200000000001</v>
      </c>
      <c r="AJ1231" s="180">
        <v>0</v>
      </c>
      <c r="AK1231" s="180">
        <v>0</v>
      </c>
      <c r="AL1231" s="180">
        <v>0</v>
      </c>
      <c r="AM1231">
        <v>1</v>
      </c>
    </row>
    <row r="1232" spans="1:39" x14ac:dyDescent="0.25">
      <c r="A1232" s="180" t="s">
        <v>1834</v>
      </c>
      <c r="B1232" s="180">
        <v>1</v>
      </c>
      <c r="C1232" s="181">
        <v>46266</v>
      </c>
      <c r="D1232" s="180" t="s">
        <v>135</v>
      </c>
      <c r="E1232" s="180">
        <v>21</v>
      </c>
      <c r="F1232" s="180" t="s">
        <v>17</v>
      </c>
      <c r="G1232" s="180" t="s">
        <v>723</v>
      </c>
      <c r="H1232" s="180">
        <v>6189</v>
      </c>
      <c r="I1232" s="180" t="s">
        <v>724</v>
      </c>
      <c r="J1232" s="180">
        <v>1454</v>
      </c>
      <c r="K1232" s="180" t="s">
        <v>703</v>
      </c>
      <c r="L1232" s="180" t="s">
        <v>704</v>
      </c>
      <c r="M1232" s="180"/>
      <c r="N1232" s="180"/>
      <c r="O1232" s="180"/>
      <c r="P1232" s="180">
        <v>1074</v>
      </c>
      <c r="Q1232" s="180" t="s">
        <v>717</v>
      </c>
      <c r="R1232" s="180" t="s">
        <v>718</v>
      </c>
      <c r="S1232" s="180"/>
      <c r="T1232" s="180"/>
      <c r="U1232" s="180"/>
      <c r="V1232" s="180"/>
      <c r="W1232" s="180"/>
      <c r="X1232" s="180"/>
      <c r="Y1232" s="180">
        <v>1370</v>
      </c>
      <c r="Z1232" s="180" t="s">
        <v>443</v>
      </c>
      <c r="AA1232" s="180" t="s">
        <v>444</v>
      </c>
      <c r="AB1232" s="180">
        <v>6764.5159999999996</v>
      </c>
      <c r="AC1232" s="180">
        <v>8388.0010000000002</v>
      </c>
      <c r="AD1232" s="180">
        <v>1</v>
      </c>
      <c r="AE1232" s="180">
        <v>0</v>
      </c>
      <c r="AF1232" s="180">
        <v>1</v>
      </c>
      <c r="AG1232" s="180">
        <v>0</v>
      </c>
      <c r="AH1232" s="180">
        <v>6764.52</v>
      </c>
      <c r="AI1232" s="180">
        <v>8388</v>
      </c>
      <c r="AJ1232" s="180">
        <v>0</v>
      </c>
      <c r="AK1232" s="180">
        <v>0</v>
      </c>
      <c r="AL1232" s="180">
        <v>0</v>
      </c>
      <c r="AM1232">
        <v>1</v>
      </c>
    </row>
    <row r="1233" spans="1:39" x14ac:dyDescent="0.25">
      <c r="A1233" s="180" t="s">
        <v>1834</v>
      </c>
      <c r="B1233" s="180">
        <v>1</v>
      </c>
      <c r="C1233" s="181">
        <v>46266</v>
      </c>
      <c r="D1233" s="180" t="s">
        <v>135</v>
      </c>
      <c r="E1233" s="180">
        <v>21</v>
      </c>
      <c r="F1233" s="180" t="s">
        <v>17</v>
      </c>
      <c r="G1233" s="180" t="s">
        <v>733</v>
      </c>
      <c r="H1233" s="180">
        <v>6208</v>
      </c>
      <c r="I1233" s="180" t="s">
        <v>734</v>
      </c>
      <c r="J1233" s="180">
        <v>1454</v>
      </c>
      <c r="K1233" s="180" t="s">
        <v>703</v>
      </c>
      <c r="L1233" s="180" t="s">
        <v>704</v>
      </c>
      <c r="M1233" s="180"/>
      <c r="N1233" s="180"/>
      <c r="O1233" s="180"/>
      <c r="P1233" s="180">
        <v>1075</v>
      </c>
      <c r="Q1233" s="180" t="s">
        <v>705</v>
      </c>
      <c r="R1233" s="180" t="s">
        <v>706</v>
      </c>
      <c r="S1233" s="180"/>
      <c r="T1233" s="180"/>
      <c r="U1233" s="180"/>
      <c r="V1233" s="180"/>
      <c r="W1233" s="180"/>
      <c r="X1233" s="180"/>
      <c r="Y1233" s="180">
        <v>1370</v>
      </c>
      <c r="Z1233" s="180" t="s">
        <v>443</v>
      </c>
      <c r="AA1233" s="180" t="s">
        <v>444</v>
      </c>
      <c r="AB1233" s="180">
        <v>10624.578</v>
      </c>
      <c r="AC1233" s="180">
        <v>13118.592000000001</v>
      </c>
      <c r="AD1233" s="180">
        <v>7</v>
      </c>
      <c r="AE1233" s="180">
        <v>0</v>
      </c>
      <c r="AF1233" s="180">
        <v>7</v>
      </c>
      <c r="AG1233" s="180">
        <v>0</v>
      </c>
      <c r="AH1233" s="180">
        <v>74372.039999999994</v>
      </c>
      <c r="AI1233" s="180">
        <v>91830.14</v>
      </c>
      <c r="AJ1233" s="180">
        <v>1</v>
      </c>
      <c r="AK1233" s="180">
        <v>7</v>
      </c>
      <c r="AL1233" s="180">
        <v>0</v>
      </c>
      <c r="AM1233">
        <v>1</v>
      </c>
    </row>
    <row r="1234" spans="1:39" x14ac:dyDescent="0.25">
      <c r="A1234" s="180" t="s">
        <v>1834</v>
      </c>
      <c r="B1234" s="180">
        <v>1</v>
      </c>
      <c r="C1234" s="181">
        <v>46266</v>
      </c>
      <c r="D1234" s="180" t="s">
        <v>135</v>
      </c>
      <c r="E1234" s="180">
        <v>21</v>
      </c>
      <c r="F1234" s="180" t="s">
        <v>17</v>
      </c>
      <c r="G1234" s="180" t="s">
        <v>735</v>
      </c>
      <c r="H1234" s="180">
        <v>6209</v>
      </c>
      <c r="I1234" s="180" t="s">
        <v>736</v>
      </c>
      <c r="J1234" s="180">
        <v>1454</v>
      </c>
      <c r="K1234" s="180" t="s">
        <v>703</v>
      </c>
      <c r="L1234" s="180" t="s">
        <v>704</v>
      </c>
      <c r="M1234" s="180"/>
      <c r="N1234" s="180"/>
      <c r="O1234" s="180"/>
      <c r="P1234" s="180">
        <v>1074</v>
      </c>
      <c r="Q1234" s="180" t="s">
        <v>717</v>
      </c>
      <c r="R1234" s="180" t="s">
        <v>718</v>
      </c>
      <c r="S1234" s="180"/>
      <c r="T1234" s="180"/>
      <c r="U1234" s="180"/>
      <c r="V1234" s="180"/>
      <c r="W1234" s="180"/>
      <c r="X1234" s="180"/>
      <c r="Y1234" s="180">
        <v>1370</v>
      </c>
      <c r="Z1234" s="180" t="s">
        <v>443</v>
      </c>
      <c r="AA1234" s="180" t="s">
        <v>444</v>
      </c>
      <c r="AB1234" s="180">
        <v>6953.8320000000003</v>
      </c>
      <c r="AC1234" s="180">
        <v>8616.1119999999992</v>
      </c>
      <c r="AD1234" s="180">
        <v>16</v>
      </c>
      <c r="AE1234" s="180">
        <v>0</v>
      </c>
      <c r="AF1234" s="180">
        <v>16</v>
      </c>
      <c r="AG1234" s="180">
        <v>0</v>
      </c>
      <c r="AH1234" s="180">
        <v>111261.32</v>
      </c>
      <c r="AI1234" s="180">
        <v>137857.79</v>
      </c>
      <c r="AJ1234" s="180">
        <v>1</v>
      </c>
      <c r="AK1234" s="180">
        <v>16</v>
      </c>
      <c r="AL1234" s="180">
        <v>0</v>
      </c>
      <c r="AM1234">
        <v>1</v>
      </c>
    </row>
    <row r="1235" spans="1:39" x14ac:dyDescent="0.25">
      <c r="A1235" s="180" t="s">
        <v>1834</v>
      </c>
      <c r="B1235" s="180">
        <v>1</v>
      </c>
      <c r="C1235" s="181">
        <v>46266</v>
      </c>
      <c r="D1235" s="180" t="s">
        <v>135</v>
      </c>
      <c r="E1235" s="180">
        <v>21</v>
      </c>
      <c r="F1235" s="180" t="s">
        <v>17</v>
      </c>
      <c r="G1235" s="180" t="s">
        <v>745</v>
      </c>
      <c r="H1235" s="180">
        <v>6270</v>
      </c>
      <c r="I1235" s="180" t="s">
        <v>746</v>
      </c>
      <c r="J1235" s="180">
        <v>1450</v>
      </c>
      <c r="K1235" s="180" t="s">
        <v>677</v>
      </c>
      <c r="L1235" s="180" t="s">
        <v>678</v>
      </c>
      <c r="M1235" s="180"/>
      <c r="N1235" s="180"/>
      <c r="O1235" s="180"/>
      <c r="P1235" s="180">
        <v>1077</v>
      </c>
      <c r="Q1235" s="180" t="s">
        <v>679</v>
      </c>
      <c r="R1235" s="180" t="s">
        <v>680</v>
      </c>
      <c r="S1235" s="180"/>
      <c r="T1235" s="180"/>
      <c r="U1235" s="180"/>
      <c r="V1235" s="180"/>
      <c r="W1235" s="180"/>
      <c r="X1235" s="180"/>
      <c r="Y1235" s="180">
        <v>1370</v>
      </c>
      <c r="Z1235" s="180" t="s">
        <v>443</v>
      </c>
      <c r="AA1235" s="180" t="s">
        <v>444</v>
      </c>
      <c r="AB1235" s="180">
        <v>5944.73</v>
      </c>
      <c r="AC1235" s="180">
        <v>7456.2809999999999</v>
      </c>
      <c r="AD1235" s="180">
        <v>2</v>
      </c>
      <c r="AE1235" s="180">
        <v>0</v>
      </c>
      <c r="AF1235" s="180">
        <v>2</v>
      </c>
      <c r="AG1235" s="180">
        <v>0</v>
      </c>
      <c r="AH1235" s="180">
        <v>11889.46</v>
      </c>
      <c r="AI1235" s="180">
        <v>14912.56</v>
      </c>
      <c r="AJ1235" s="180">
        <v>0</v>
      </c>
      <c r="AK1235" s="180">
        <v>0</v>
      </c>
      <c r="AL1235" s="180">
        <v>0</v>
      </c>
      <c r="AM1235">
        <v>1</v>
      </c>
    </row>
    <row r="1236" spans="1:39" x14ac:dyDescent="0.25">
      <c r="A1236" s="180" t="s">
        <v>1834</v>
      </c>
      <c r="B1236" s="180">
        <v>1</v>
      </c>
      <c r="C1236" s="181">
        <v>46266</v>
      </c>
      <c r="D1236" s="180" t="s">
        <v>135</v>
      </c>
      <c r="E1236" s="180">
        <v>21</v>
      </c>
      <c r="F1236" s="180" t="s">
        <v>17</v>
      </c>
      <c r="G1236" s="180" t="s">
        <v>751</v>
      </c>
      <c r="H1236" s="180">
        <v>6466</v>
      </c>
      <c r="I1236" s="180" t="s">
        <v>752</v>
      </c>
      <c r="J1236" s="180">
        <v>1414</v>
      </c>
      <c r="K1236" s="180" t="s">
        <v>415</v>
      </c>
      <c r="L1236" s="180" t="s">
        <v>416</v>
      </c>
      <c r="M1236" s="180"/>
      <c r="N1236" s="180"/>
      <c r="O1236" s="180"/>
      <c r="P1236" s="180">
        <v>1072</v>
      </c>
      <c r="Q1236" s="180" t="s">
        <v>417</v>
      </c>
      <c r="R1236" s="180" t="s">
        <v>418</v>
      </c>
      <c r="S1236" s="180"/>
      <c r="T1236" s="180"/>
      <c r="U1236" s="180"/>
      <c r="V1236" s="180"/>
      <c r="W1236" s="180"/>
      <c r="X1236" s="180"/>
      <c r="Y1236" s="180">
        <v>1374</v>
      </c>
      <c r="Z1236" s="180" t="s">
        <v>379</v>
      </c>
      <c r="AA1236" s="180" t="s">
        <v>380</v>
      </c>
      <c r="AB1236" s="180">
        <v>40246.811999999998</v>
      </c>
      <c r="AC1236" s="180">
        <v>48698.64</v>
      </c>
      <c r="AD1236" s="180">
        <v>0.16669999999999999</v>
      </c>
      <c r="AE1236" s="180">
        <v>0</v>
      </c>
      <c r="AF1236" s="180">
        <v>0.16669999999999999</v>
      </c>
      <c r="AG1236" s="180">
        <v>0</v>
      </c>
      <c r="AH1236" s="180">
        <v>6707.8</v>
      </c>
      <c r="AI1236" s="180">
        <v>8116.44</v>
      </c>
      <c r="AJ1236" s="180">
        <v>1</v>
      </c>
      <c r="AK1236" s="180">
        <v>0.17</v>
      </c>
      <c r="AL1236" s="180">
        <v>0</v>
      </c>
      <c r="AM1236">
        <v>1</v>
      </c>
    </row>
    <row r="1237" spans="1:39" x14ac:dyDescent="0.25">
      <c r="A1237" s="180" t="s">
        <v>1834</v>
      </c>
      <c r="B1237" s="180">
        <v>1</v>
      </c>
      <c r="C1237" s="181">
        <v>46266</v>
      </c>
      <c r="D1237" s="180" t="s">
        <v>135</v>
      </c>
      <c r="E1237" s="180">
        <v>21</v>
      </c>
      <c r="F1237" s="180" t="s">
        <v>17</v>
      </c>
      <c r="G1237" s="180" t="s">
        <v>757</v>
      </c>
      <c r="H1237" s="180">
        <v>6494</v>
      </c>
      <c r="I1237" s="180" t="s">
        <v>758</v>
      </c>
      <c r="J1237" s="180">
        <v>1413</v>
      </c>
      <c r="K1237" s="180" t="s">
        <v>377</v>
      </c>
      <c r="L1237" s="180" t="s">
        <v>378</v>
      </c>
      <c r="M1237" s="180"/>
      <c r="N1237" s="180"/>
      <c r="O1237" s="180"/>
      <c r="P1237" s="180">
        <v>1069</v>
      </c>
      <c r="Q1237" s="180" t="s">
        <v>383</v>
      </c>
      <c r="R1237" s="180" t="s">
        <v>384</v>
      </c>
      <c r="S1237" s="180"/>
      <c r="T1237" s="180"/>
      <c r="U1237" s="180"/>
      <c r="V1237" s="180"/>
      <c r="W1237" s="180"/>
      <c r="X1237" s="180"/>
      <c r="Y1237" s="180">
        <v>1374</v>
      </c>
      <c r="Z1237" s="180" t="s">
        <v>379</v>
      </c>
      <c r="AA1237" s="180" t="s">
        <v>380</v>
      </c>
      <c r="AB1237" s="180">
        <v>27878.741999999998</v>
      </c>
      <c r="AC1237" s="180">
        <v>34569.644</v>
      </c>
      <c r="AD1237" s="180">
        <v>8.3299999999999999E-2</v>
      </c>
      <c r="AE1237" s="180">
        <v>0</v>
      </c>
      <c r="AF1237" s="180">
        <v>8.3299999999999999E-2</v>
      </c>
      <c r="AG1237" s="180">
        <v>0</v>
      </c>
      <c r="AH1237" s="180">
        <v>2323.23</v>
      </c>
      <c r="AI1237" s="180">
        <v>2880.8</v>
      </c>
      <c r="AJ1237" s="180">
        <v>0</v>
      </c>
      <c r="AK1237" s="180">
        <v>0</v>
      </c>
      <c r="AL1237" s="180">
        <v>0</v>
      </c>
      <c r="AM1237">
        <v>1</v>
      </c>
    </row>
    <row r="1238" spans="1:39" x14ac:dyDescent="0.25">
      <c r="A1238" s="180" t="s">
        <v>1834</v>
      </c>
      <c r="B1238" s="180">
        <v>1</v>
      </c>
      <c r="C1238" s="181">
        <v>46266</v>
      </c>
      <c r="D1238" s="180" t="s">
        <v>135</v>
      </c>
      <c r="E1238" s="180">
        <v>21</v>
      </c>
      <c r="F1238" s="180" t="s">
        <v>17</v>
      </c>
      <c r="G1238" s="180" t="s">
        <v>759</v>
      </c>
      <c r="H1238" s="180">
        <v>6501</v>
      </c>
      <c r="I1238" s="180" t="s">
        <v>760</v>
      </c>
      <c r="J1238" s="180">
        <v>1413</v>
      </c>
      <c r="K1238" s="180" t="s">
        <v>377</v>
      </c>
      <c r="L1238" s="180" t="s">
        <v>378</v>
      </c>
      <c r="M1238" s="180"/>
      <c r="N1238" s="180"/>
      <c r="O1238" s="180"/>
      <c r="P1238" s="180">
        <v>1069</v>
      </c>
      <c r="Q1238" s="180" t="s">
        <v>383</v>
      </c>
      <c r="R1238" s="180" t="s">
        <v>384</v>
      </c>
      <c r="S1238" s="180"/>
      <c r="T1238" s="180"/>
      <c r="U1238" s="180"/>
      <c r="V1238" s="180"/>
      <c r="W1238" s="180"/>
      <c r="X1238" s="180"/>
      <c r="Y1238" s="180">
        <v>1374</v>
      </c>
      <c r="Z1238" s="180" t="s">
        <v>379</v>
      </c>
      <c r="AA1238" s="180" t="s">
        <v>380</v>
      </c>
      <c r="AB1238" s="180">
        <v>27878.741999999998</v>
      </c>
      <c r="AC1238" s="180">
        <v>34569.644</v>
      </c>
      <c r="AD1238" s="180">
        <v>8.3299999999999999E-2</v>
      </c>
      <c r="AE1238" s="180">
        <v>0</v>
      </c>
      <c r="AF1238" s="180">
        <v>8.3299999999999999E-2</v>
      </c>
      <c r="AG1238" s="180">
        <v>0</v>
      </c>
      <c r="AH1238" s="180">
        <v>2323.23</v>
      </c>
      <c r="AI1238" s="180">
        <v>2880.8</v>
      </c>
      <c r="AJ1238" s="180">
        <v>0</v>
      </c>
      <c r="AK1238" s="180">
        <v>0</v>
      </c>
      <c r="AL1238" s="180">
        <v>0</v>
      </c>
      <c r="AM1238">
        <v>1</v>
      </c>
    </row>
    <row r="1239" spans="1:39" x14ac:dyDescent="0.25">
      <c r="A1239" s="180" t="s">
        <v>1834</v>
      </c>
      <c r="B1239" s="180">
        <v>1</v>
      </c>
      <c r="C1239" s="181">
        <v>46266</v>
      </c>
      <c r="D1239" s="180" t="s">
        <v>135</v>
      </c>
      <c r="E1239" s="180">
        <v>21</v>
      </c>
      <c r="F1239" s="180" t="s">
        <v>17</v>
      </c>
      <c r="G1239" s="180" t="s">
        <v>1171</v>
      </c>
      <c r="H1239" s="180">
        <v>6645</v>
      </c>
      <c r="I1239" s="180" t="s">
        <v>1172</v>
      </c>
      <c r="J1239" s="180">
        <v>1418</v>
      </c>
      <c r="K1239" s="180" t="s">
        <v>1009</v>
      </c>
      <c r="L1239" s="180" t="s">
        <v>1010</v>
      </c>
      <c r="M1239" s="180"/>
      <c r="N1239" s="180"/>
      <c r="O1239" s="180"/>
      <c r="P1239" s="180">
        <v>1068</v>
      </c>
      <c r="Q1239" s="180" t="s">
        <v>1011</v>
      </c>
      <c r="R1239" s="180" t="s">
        <v>1012</v>
      </c>
      <c r="S1239" s="180"/>
      <c r="T1239" s="180"/>
      <c r="U1239" s="180"/>
      <c r="V1239" s="180"/>
      <c r="W1239" s="180"/>
      <c r="X1239" s="180"/>
      <c r="Y1239" s="180">
        <v>1372</v>
      </c>
      <c r="Z1239" s="180" t="s">
        <v>389</v>
      </c>
      <c r="AA1239" s="180" t="s">
        <v>390</v>
      </c>
      <c r="AB1239" s="180">
        <v>64574.686999999998</v>
      </c>
      <c r="AC1239" s="180">
        <v>80072.62</v>
      </c>
      <c r="AD1239" s="180">
        <v>0.125</v>
      </c>
      <c r="AE1239" s="180">
        <v>0</v>
      </c>
      <c r="AF1239" s="180">
        <v>0.125</v>
      </c>
      <c r="AG1239" s="180">
        <v>0</v>
      </c>
      <c r="AH1239" s="180">
        <v>8071.84</v>
      </c>
      <c r="AI1239" s="180">
        <v>10009.08</v>
      </c>
      <c r="AJ1239" s="180">
        <v>1</v>
      </c>
      <c r="AK1239" s="180">
        <v>0.13</v>
      </c>
      <c r="AL1239" s="180">
        <v>0</v>
      </c>
      <c r="AM1239">
        <v>1</v>
      </c>
    </row>
    <row r="1240" spans="1:39" x14ac:dyDescent="0.25">
      <c r="A1240" s="180" t="s">
        <v>1834</v>
      </c>
      <c r="B1240" s="180">
        <v>1</v>
      </c>
      <c r="C1240" s="181">
        <v>46266</v>
      </c>
      <c r="D1240" s="180" t="s">
        <v>135</v>
      </c>
      <c r="E1240" s="180">
        <v>21</v>
      </c>
      <c r="F1240" s="180" t="s">
        <v>17</v>
      </c>
      <c r="G1240" s="180" t="s">
        <v>761</v>
      </c>
      <c r="H1240" s="180">
        <v>6655</v>
      </c>
      <c r="I1240" s="180" t="s">
        <v>762</v>
      </c>
      <c r="J1240" s="180">
        <v>1414</v>
      </c>
      <c r="K1240" s="180" t="s">
        <v>415</v>
      </c>
      <c r="L1240" s="180" t="s">
        <v>416</v>
      </c>
      <c r="M1240" s="180"/>
      <c r="N1240" s="180"/>
      <c r="O1240" s="180"/>
      <c r="P1240" s="180">
        <v>1072</v>
      </c>
      <c r="Q1240" s="180" t="s">
        <v>417</v>
      </c>
      <c r="R1240" s="180" t="s">
        <v>418</v>
      </c>
      <c r="S1240" s="180"/>
      <c r="T1240" s="180"/>
      <c r="U1240" s="180"/>
      <c r="V1240" s="180"/>
      <c r="W1240" s="180"/>
      <c r="X1240" s="180"/>
      <c r="Y1240" s="180">
        <v>1374</v>
      </c>
      <c r="Z1240" s="180" t="s">
        <v>379</v>
      </c>
      <c r="AA1240" s="180" t="s">
        <v>380</v>
      </c>
      <c r="AB1240" s="180">
        <v>31512.375</v>
      </c>
      <c r="AC1240" s="180">
        <v>38129.970999999998</v>
      </c>
      <c r="AD1240" s="180">
        <v>0.16669999999999999</v>
      </c>
      <c r="AE1240" s="180">
        <v>0</v>
      </c>
      <c r="AF1240" s="180">
        <v>0.16669999999999999</v>
      </c>
      <c r="AG1240" s="180">
        <v>0</v>
      </c>
      <c r="AH1240" s="180">
        <v>5252.06</v>
      </c>
      <c r="AI1240" s="180">
        <v>6355</v>
      </c>
      <c r="AJ1240" s="180">
        <v>0</v>
      </c>
      <c r="AK1240" s="180">
        <v>0</v>
      </c>
      <c r="AL1240" s="180">
        <v>0</v>
      </c>
      <c r="AM1240">
        <v>1</v>
      </c>
    </row>
    <row r="1241" spans="1:39" x14ac:dyDescent="0.25">
      <c r="A1241" s="180" t="s">
        <v>1834</v>
      </c>
      <c r="B1241" s="180">
        <v>1</v>
      </c>
      <c r="C1241" s="181">
        <v>46266</v>
      </c>
      <c r="D1241" s="180" t="s">
        <v>135</v>
      </c>
      <c r="E1241" s="180">
        <v>21</v>
      </c>
      <c r="F1241" s="180" t="s">
        <v>17</v>
      </c>
      <c r="G1241" s="180" t="s">
        <v>1694</v>
      </c>
      <c r="H1241" s="180">
        <v>7071</v>
      </c>
      <c r="I1241" s="180" t="s">
        <v>1695</v>
      </c>
      <c r="J1241" s="180">
        <v>1187</v>
      </c>
      <c r="K1241" s="180" t="s">
        <v>1696</v>
      </c>
      <c r="L1241" s="180" t="s">
        <v>1697</v>
      </c>
      <c r="M1241" s="180"/>
      <c r="N1241" s="180"/>
      <c r="O1241" s="180"/>
      <c r="P1241" s="180"/>
      <c r="Q1241" s="180"/>
      <c r="R1241" s="180"/>
      <c r="S1241" s="180"/>
      <c r="T1241" s="180"/>
      <c r="U1241" s="180"/>
      <c r="V1241" s="180"/>
      <c r="W1241" s="180"/>
      <c r="X1241" s="180"/>
      <c r="Y1241" s="180">
        <v>1374</v>
      </c>
      <c r="Z1241" s="180" t="s">
        <v>379</v>
      </c>
      <c r="AA1241" s="180" t="s">
        <v>380</v>
      </c>
      <c r="AB1241" s="180">
        <v>69258.141000000003</v>
      </c>
      <c r="AC1241" s="180">
        <v>83802.346000000005</v>
      </c>
      <c r="AD1241" s="180">
        <v>8.3299999999999999E-2</v>
      </c>
      <c r="AE1241" s="180">
        <v>0</v>
      </c>
      <c r="AF1241" s="180">
        <v>8.3299999999999999E-2</v>
      </c>
      <c r="AG1241" s="180">
        <v>0</v>
      </c>
      <c r="AH1241" s="180">
        <v>5771.51</v>
      </c>
      <c r="AI1241" s="180">
        <v>6983.53</v>
      </c>
      <c r="AJ1241" s="180">
        <v>0</v>
      </c>
      <c r="AK1241" s="180">
        <v>0</v>
      </c>
      <c r="AL1241" s="180">
        <v>0</v>
      </c>
      <c r="AM1241">
        <v>1</v>
      </c>
    </row>
    <row r="1242" spans="1:39" x14ac:dyDescent="0.25">
      <c r="A1242" s="180" t="s">
        <v>1834</v>
      </c>
      <c r="B1242" s="180">
        <v>1</v>
      </c>
      <c r="C1242" s="181">
        <v>46266</v>
      </c>
      <c r="D1242" s="180" t="s">
        <v>135</v>
      </c>
      <c r="E1242" s="180">
        <v>21</v>
      </c>
      <c r="F1242" s="180" t="s">
        <v>17</v>
      </c>
      <c r="G1242" s="180" t="s">
        <v>791</v>
      </c>
      <c r="H1242" s="180">
        <v>7230</v>
      </c>
      <c r="I1242" s="180" t="s">
        <v>792</v>
      </c>
      <c r="J1242" s="180">
        <v>1450</v>
      </c>
      <c r="K1242" s="180" t="s">
        <v>677</v>
      </c>
      <c r="L1242" s="180" t="s">
        <v>678</v>
      </c>
      <c r="M1242" s="180"/>
      <c r="N1242" s="180"/>
      <c r="O1242" s="180"/>
      <c r="P1242" s="180">
        <v>1077</v>
      </c>
      <c r="Q1242" s="180" t="s">
        <v>679</v>
      </c>
      <c r="R1242" s="180" t="s">
        <v>680</v>
      </c>
      <c r="S1242" s="180"/>
      <c r="T1242" s="180"/>
      <c r="U1242" s="180"/>
      <c r="V1242" s="180"/>
      <c r="W1242" s="180"/>
      <c r="X1242" s="180"/>
      <c r="Y1242" s="180">
        <v>1370</v>
      </c>
      <c r="Z1242" s="180" t="s">
        <v>443</v>
      </c>
      <c r="AA1242" s="180" t="s">
        <v>444</v>
      </c>
      <c r="AB1242" s="180">
        <v>5944.73</v>
      </c>
      <c r="AC1242" s="180">
        <v>7456.2809999999999</v>
      </c>
      <c r="AD1242" s="180">
        <v>2</v>
      </c>
      <c r="AE1242" s="180">
        <v>0</v>
      </c>
      <c r="AF1242" s="180">
        <v>2</v>
      </c>
      <c r="AG1242" s="180">
        <v>0</v>
      </c>
      <c r="AH1242" s="180">
        <v>11889.46</v>
      </c>
      <c r="AI1242" s="180">
        <v>14912.56</v>
      </c>
      <c r="AJ1242" s="180">
        <v>0</v>
      </c>
      <c r="AK1242" s="180">
        <v>0</v>
      </c>
      <c r="AL1242" s="180">
        <v>0</v>
      </c>
      <c r="AM1242">
        <v>1</v>
      </c>
    </row>
    <row r="1243" spans="1:39" x14ac:dyDescent="0.25">
      <c r="A1243" s="180" t="s">
        <v>1834</v>
      </c>
      <c r="B1243" s="180">
        <v>1</v>
      </c>
      <c r="C1243" s="181">
        <v>46266</v>
      </c>
      <c r="D1243" s="180" t="s">
        <v>135</v>
      </c>
      <c r="E1243" s="180">
        <v>21</v>
      </c>
      <c r="F1243" s="180" t="s">
        <v>17</v>
      </c>
      <c r="G1243" s="180" t="s">
        <v>1780</v>
      </c>
      <c r="H1243" s="180">
        <v>7261</v>
      </c>
      <c r="I1243" s="180" t="s">
        <v>1781</v>
      </c>
      <c r="J1243" s="180">
        <v>1187</v>
      </c>
      <c r="K1243" s="180" t="s">
        <v>1696</v>
      </c>
      <c r="L1243" s="180" t="s">
        <v>1697</v>
      </c>
      <c r="M1243" s="180"/>
      <c r="N1243" s="180"/>
      <c r="O1243" s="180"/>
      <c r="P1243" s="180"/>
      <c r="Q1243" s="180"/>
      <c r="R1243" s="180"/>
      <c r="S1243" s="180"/>
      <c r="T1243" s="180"/>
      <c r="U1243" s="180"/>
      <c r="V1243" s="180"/>
      <c r="W1243" s="180"/>
      <c r="X1243" s="180"/>
      <c r="Y1243" s="180">
        <v>1374</v>
      </c>
      <c r="Z1243" s="180" t="s">
        <v>379</v>
      </c>
      <c r="AA1243" s="180" t="s">
        <v>380</v>
      </c>
      <c r="AB1243" s="180">
        <v>69258.141000000003</v>
      </c>
      <c r="AC1243" s="180">
        <v>83802.346000000005</v>
      </c>
      <c r="AD1243" s="180">
        <v>8.3299999999999999E-2</v>
      </c>
      <c r="AE1243" s="180">
        <v>0</v>
      </c>
      <c r="AF1243" s="180">
        <v>8.3299999999999999E-2</v>
      </c>
      <c r="AG1243" s="180">
        <v>0</v>
      </c>
      <c r="AH1243" s="180">
        <v>5771.51</v>
      </c>
      <c r="AI1243" s="180">
        <v>6983.53</v>
      </c>
      <c r="AJ1243" s="180">
        <v>0</v>
      </c>
      <c r="AK1243" s="180">
        <v>0</v>
      </c>
      <c r="AL1243" s="180">
        <v>0</v>
      </c>
      <c r="AM1243">
        <v>1</v>
      </c>
    </row>
    <row r="1244" spans="1:39" x14ac:dyDescent="0.25">
      <c r="A1244" s="180" t="s">
        <v>1834</v>
      </c>
      <c r="B1244" s="180">
        <v>1</v>
      </c>
      <c r="C1244" s="181">
        <v>46266</v>
      </c>
      <c r="D1244" s="180" t="s">
        <v>135</v>
      </c>
      <c r="E1244" s="180">
        <v>21</v>
      </c>
      <c r="F1244" s="180" t="s">
        <v>17</v>
      </c>
      <c r="G1244" s="180" t="s">
        <v>1195</v>
      </c>
      <c r="H1244" s="180">
        <v>7423</v>
      </c>
      <c r="I1244" s="180" t="s">
        <v>1196</v>
      </c>
      <c r="J1244" s="180">
        <v>1469</v>
      </c>
      <c r="K1244" s="180" t="s">
        <v>1197</v>
      </c>
      <c r="L1244" s="180" t="s">
        <v>1198</v>
      </c>
      <c r="M1244" s="180"/>
      <c r="N1244" s="180"/>
      <c r="O1244" s="180"/>
      <c r="P1244" s="180">
        <v>1103</v>
      </c>
      <c r="Q1244" s="180" t="s">
        <v>1199</v>
      </c>
      <c r="R1244" s="180" t="s">
        <v>1200</v>
      </c>
      <c r="S1244" s="180"/>
      <c r="T1244" s="180"/>
      <c r="U1244" s="180"/>
      <c r="V1244" s="180"/>
      <c r="W1244" s="180"/>
      <c r="X1244" s="180"/>
      <c r="Y1244" s="180">
        <v>1374</v>
      </c>
      <c r="Z1244" s="180" t="s">
        <v>379</v>
      </c>
      <c r="AA1244" s="180" t="s">
        <v>380</v>
      </c>
      <c r="AB1244" s="180">
        <v>36975.360000000001</v>
      </c>
      <c r="AC1244" s="180">
        <v>45288.025000000001</v>
      </c>
      <c r="AD1244" s="180">
        <v>0.16669999999999999</v>
      </c>
      <c r="AE1244" s="180">
        <v>0</v>
      </c>
      <c r="AF1244" s="180">
        <v>0.16669999999999999</v>
      </c>
      <c r="AG1244" s="180">
        <v>0</v>
      </c>
      <c r="AH1244" s="180">
        <v>6162.56</v>
      </c>
      <c r="AI1244" s="180">
        <v>7548</v>
      </c>
      <c r="AJ1244" s="180">
        <v>0</v>
      </c>
      <c r="AK1244" s="180">
        <v>0</v>
      </c>
      <c r="AL1244" s="180">
        <v>0</v>
      </c>
      <c r="AM1244">
        <v>1</v>
      </c>
    </row>
    <row r="1245" spans="1:39" x14ac:dyDescent="0.25">
      <c r="A1245" s="180" t="s">
        <v>1834</v>
      </c>
      <c r="B1245" s="180">
        <v>1</v>
      </c>
      <c r="C1245" s="181">
        <v>46266</v>
      </c>
      <c r="D1245" s="180" t="s">
        <v>135</v>
      </c>
      <c r="E1245" s="180">
        <v>21</v>
      </c>
      <c r="F1245" s="180" t="s">
        <v>17</v>
      </c>
      <c r="G1245" s="180" t="s">
        <v>1534</v>
      </c>
      <c r="H1245" s="180">
        <v>7432</v>
      </c>
      <c r="I1245" s="180" t="s">
        <v>1535</v>
      </c>
      <c r="J1245" s="180">
        <v>1472</v>
      </c>
      <c r="K1245" s="180" t="s">
        <v>1121</v>
      </c>
      <c r="L1245" s="180" t="s">
        <v>1122</v>
      </c>
      <c r="M1245" s="180"/>
      <c r="N1245" s="180"/>
      <c r="O1245" s="180"/>
      <c r="P1245" s="180">
        <v>1105</v>
      </c>
      <c r="Q1245" s="180" t="s">
        <v>1123</v>
      </c>
      <c r="R1245" s="180" t="s">
        <v>1124</v>
      </c>
      <c r="S1245" s="180"/>
      <c r="T1245" s="180"/>
      <c r="U1245" s="180"/>
      <c r="V1245" s="180"/>
      <c r="W1245" s="180"/>
      <c r="X1245" s="180"/>
      <c r="Y1245" s="180">
        <v>1374</v>
      </c>
      <c r="Z1245" s="180" t="s">
        <v>379</v>
      </c>
      <c r="AA1245" s="180" t="s">
        <v>380</v>
      </c>
      <c r="AB1245" s="180">
        <v>26830.799999999999</v>
      </c>
      <c r="AC1245" s="180">
        <v>33270.192000000003</v>
      </c>
      <c r="AD1245" s="180">
        <v>8.3299999999999999E-2</v>
      </c>
      <c r="AE1245" s="180">
        <v>0</v>
      </c>
      <c r="AF1245" s="180">
        <v>8.3299999999999999E-2</v>
      </c>
      <c r="AG1245" s="180">
        <v>0</v>
      </c>
      <c r="AH1245" s="180">
        <v>2235.9</v>
      </c>
      <c r="AI1245" s="180">
        <v>2772.52</v>
      </c>
      <c r="AJ1245" s="180">
        <v>0</v>
      </c>
      <c r="AK1245" s="180">
        <v>0</v>
      </c>
      <c r="AL1245" s="180">
        <v>0</v>
      </c>
      <c r="AM1245">
        <v>1</v>
      </c>
    </row>
    <row r="1246" spans="1:39" x14ac:dyDescent="0.25">
      <c r="A1246" s="180" t="s">
        <v>1834</v>
      </c>
      <c r="B1246" s="180">
        <v>1</v>
      </c>
      <c r="C1246" s="181">
        <v>46266</v>
      </c>
      <c r="D1246" s="180" t="s">
        <v>135</v>
      </c>
      <c r="E1246" s="180">
        <v>21</v>
      </c>
      <c r="F1246" s="180" t="s">
        <v>17</v>
      </c>
      <c r="G1246" s="180" t="s">
        <v>831</v>
      </c>
      <c r="H1246" s="180">
        <v>7827</v>
      </c>
      <c r="I1246" s="180" t="s">
        <v>832</v>
      </c>
      <c r="J1246" s="180"/>
      <c r="K1246" s="180"/>
      <c r="L1246" s="180"/>
      <c r="M1246" s="180"/>
      <c r="N1246" s="180"/>
      <c r="O1246" s="180"/>
      <c r="P1246" s="180"/>
      <c r="Q1246" s="180"/>
      <c r="R1246" s="180"/>
      <c r="S1246" s="180"/>
      <c r="T1246" s="180"/>
      <c r="U1246" s="180"/>
      <c r="V1246" s="180"/>
      <c r="W1246" s="180"/>
      <c r="X1246" s="180"/>
      <c r="Y1246" s="180">
        <v>1376</v>
      </c>
      <c r="Z1246" s="180" t="s">
        <v>363</v>
      </c>
      <c r="AA1246" s="180" t="s">
        <v>364</v>
      </c>
      <c r="AB1246" s="180">
        <v>447280.65899999999</v>
      </c>
      <c r="AC1246" s="180">
        <v>554628.05099999998</v>
      </c>
      <c r="AD1246" s="180">
        <v>2.5000000000000001E-2</v>
      </c>
      <c r="AE1246" s="180">
        <v>0</v>
      </c>
      <c r="AF1246" s="180">
        <v>2.5000000000000001E-2</v>
      </c>
      <c r="AG1246" s="180">
        <v>0</v>
      </c>
      <c r="AH1246" s="180">
        <v>11182.02</v>
      </c>
      <c r="AI1246" s="180">
        <v>13865.7</v>
      </c>
      <c r="AJ1246" s="180">
        <v>0</v>
      </c>
      <c r="AK1246" s="180">
        <v>0</v>
      </c>
      <c r="AL1246" s="180">
        <v>0</v>
      </c>
      <c r="AM1246">
        <v>1</v>
      </c>
    </row>
    <row r="1247" spans="1:39" x14ac:dyDescent="0.25">
      <c r="A1247" s="180" t="s">
        <v>1834</v>
      </c>
      <c r="B1247" s="180">
        <v>1</v>
      </c>
      <c r="C1247" s="181">
        <v>46266</v>
      </c>
      <c r="D1247" s="180" t="s">
        <v>135</v>
      </c>
      <c r="E1247" s="180">
        <v>21</v>
      </c>
      <c r="F1247" s="180" t="s">
        <v>17</v>
      </c>
      <c r="G1247" s="180" t="s">
        <v>1676</v>
      </c>
      <c r="H1247" s="180">
        <v>7906</v>
      </c>
      <c r="I1247" s="180" t="s">
        <v>1677</v>
      </c>
      <c r="J1247" s="180"/>
      <c r="K1247" s="180"/>
      <c r="L1247" s="180"/>
      <c r="M1247" s="180"/>
      <c r="N1247" s="180"/>
      <c r="O1247" s="180"/>
      <c r="P1247" s="180"/>
      <c r="Q1247" s="180"/>
      <c r="R1247" s="180"/>
      <c r="S1247" s="180"/>
      <c r="T1247" s="180"/>
      <c r="U1247" s="180"/>
      <c r="V1247" s="180"/>
      <c r="W1247" s="180"/>
      <c r="X1247" s="180"/>
      <c r="Y1247" s="180">
        <v>1374</v>
      </c>
      <c r="Z1247" s="180" t="s">
        <v>379</v>
      </c>
      <c r="AA1247" s="180" t="s">
        <v>380</v>
      </c>
      <c r="AB1247" s="180">
        <v>20943.099999999999</v>
      </c>
      <c r="AC1247" s="180">
        <v>25969.449000000001</v>
      </c>
      <c r="AD1247" s="180">
        <v>0.16669999999999999</v>
      </c>
      <c r="AE1247" s="180">
        <v>0</v>
      </c>
      <c r="AF1247" s="180">
        <v>0.16669999999999999</v>
      </c>
      <c r="AG1247" s="180">
        <v>0</v>
      </c>
      <c r="AH1247" s="180">
        <v>3490.52</v>
      </c>
      <c r="AI1247" s="180">
        <v>4328.24</v>
      </c>
      <c r="AJ1247" s="180">
        <v>0</v>
      </c>
      <c r="AK1247" s="180">
        <v>0</v>
      </c>
      <c r="AL1247" s="180">
        <v>0</v>
      </c>
      <c r="AM1247">
        <v>1</v>
      </c>
    </row>
    <row r="1248" spans="1:39" x14ac:dyDescent="0.25">
      <c r="A1248" s="180" t="s">
        <v>1834</v>
      </c>
      <c r="B1248" s="180">
        <v>1</v>
      </c>
      <c r="C1248" s="181">
        <v>46266</v>
      </c>
      <c r="D1248" s="180" t="s">
        <v>135</v>
      </c>
      <c r="E1248" s="180">
        <v>21</v>
      </c>
      <c r="F1248" s="180" t="s">
        <v>17</v>
      </c>
      <c r="G1248" s="180" t="s">
        <v>1207</v>
      </c>
      <c r="H1248" s="180">
        <v>7907</v>
      </c>
      <c r="I1248" s="180" t="s">
        <v>1208</v>
      </c>
      <c r="J1248" s="180"/>
      <c r="K1248" s="180"/>
      <c r="L1248" s="180"/>
      <c r="M1248" s="180"/>
      <c r="N1248" s="180"/>
      <c r="O1248" s="180"/>
      <c r="P1248" s="180"/>
      <c r="Q1248" s="180"/>
      <c r="R1248" s="180"/>
      <c r="S1248" s="180"/>
      <c r="T1248" s="180"/>
      <c r="U1248" s="180"/>
      <c r="V1248" s="180"/>
      <c r="W1248" s="180"/>
      <c r="X1248" s="180"/>
      <c r="Y1248" s="180">
        <v>1374</v>
      </c>
      <c r="Z1248" s="180" t="s">
        <v>379</v>
      </c>
      <c r="AA1248" s="180" t="s">
        <v>380</v>
      </c>
      <c r="AB1248" s="180">
        <v>19129.185000000001</v>
      </c>
      <c r="AC1248" s="180">
        <v>23372.5</v>
      </c>
      <c r="AD1248" s="180">
        <v>0.83330000000000004</v>
      </c>
      <c r="AE1248" s="180">
        <v>0</v>
      </c>
      <c r="AF1248" s="180">
        <v>0.83330000000000004</v>
      </c>
      <c r="AG1248" s="180">
        <v>0</v>
      </c>
      <c r="AH1248" s="180">
        <v>15940.99</v>
      </c>
      <c r="AI1248" s="180">
        <v>19477.080000000002</v>
      </c>
      <c r="AJ1248" s="180">
        <v>2</v>
      </c>
      <c r="AK1248" s="180">
        <v>0.42</v>
      </c>
      <c r="AL1248" s="180">
        <v>0</v>
      </c>
      <c r="AM1248">
        <v>1</v>
      </c>
    </row>
    <row r="1249" spans="1:39" x14ac:dyDescent="0.25">
      <c r="A1249" s="180" t="s">
        <v>1834</v>
      </c>
      <c r="B1249" s="180">
        <v>1</v>
      </c>
      <c r="C1249" s="181">
        <v>46266</v>
      </c>
      <c r="D1249" s="180" t="s">
        <v>135</v>
      </c>
      <c r="E1249" s="180">
        <v>21</v>
      </c>
      <c r="F1249" s="180" t="s">
        <v>17</v>
      </c>
      <c r="G1249" s="180" t="s">
        <v>1213</v>
      </c>
      <c r="H1249" s="180">
        <v>8049</v>
      </c>
      <c r="I1249" s="180" t="s">
        <v>1214</v>
      </c>
      <c r="J1249" s="180">
        <v>1162</v>
      </c>
      <c r="K1249" s="180" t="s">
        <v>1211</v>
      </c>
      <c r="L1249" s="180" t="s">
        <v>1212</v>
      </c>
      <c r="M1249" s="180"/>
      <c r="N1249" s="180"/>
      <c r="O1249" s="180"/>
      <c r="P1249" s="180">
        <v>1073</v>
      </c>
      <c r="Q1249" s="180" t="s">
        <v>1159</v>
      </c>
      <c r="R1249" s="180" t="s">
        <v>1160</v>
      </c>
      <c r="S1249" s="180"/>
      <c r="T1249" s="180"/>
      <c r="U1249" s="180"/>
      <c r="V1249" s="180"/>
      <c r="W1249" s="180"/>
      <c r="X1249" s="180"/>
      <c r="Y1249" s="180">
        <v>1370</v>
      </c>
      <c r="Z1249" s="180" t="s">
        <v>443</v>
      </c>
      <c r="AA1249" s="180" t="s">
        <v>444</v>
      </c>
      <c r="AB1249" s="180">
        <v>12810.056</v>
      </c>
      <c r="AC1249" s="180">
        <v>16255.960999999999</v>
      </c>
      <c r="AD1249" s="180">
        <v>2</v>
      </c>
      <c r="AE1249" s="180">
        <v>0</v>
      </c>
      <c r="AF1249" s="180">
        <v>2</v>
      </c>
      <c r="AG1249" s="180">
        <v>0</v>
      </c>
      <c r="AH1249" s="180">
        <v>25620.11</v>
      </c>
      <c r="AI1249" s="180">
        <v>32511.919999999998</v>
      </c>
      <c r="AJ1249" s="180">
        <v>0</v>
      </c>
      <c r="AK1249" s="180">
        <v>0</v>
      </c>
      <c r="AL1249" s="180">
        <v>0</v>
      </c>
      <c r="AM1249">
        <v>1</v>
      </c>
    </row>
    <row r="1250" spans="1:39" x14ac:dyDescent="0.25">
      <c r="A1250" s="180" t="s">
        <v>1834</v>
      </c>
      <c r="B1250" s="180">
        <v>1</v>
      </c>
      <c r="C1250" s="181">
        <v>46266</v>
      </c>
      <c r="D1250" s="180" t="s">
        <v>135</v>
      </c>
      <c r="E1250" s="180">
        <v>21</v>
      </c>
      <c r="F1250" s="180" t="s">
        <v>17</v>
      </c>
      <c r="G1250" s="180" t="s">
        <v>839</v>
      </c>
      <c r="H1250" s="180">
        <v>8134</v>
      </c>
      <c r="I1250" s="180" t="s">
        <v>840</v>
      </c>
      <c r="J1250" s="180">
        <v>1014</v>
      </c>
      <c r="K1250" s="180" t="s">
        <v>837</v>
      </c>
      <c r="L1250" s="180" t="s">
        <v>838</v>
      </c>
      <c r="M1250" s="180"/>
      <c r="N1250" s="180"/>
      <c r="O1250" s="180"/>
      <c r="P1250" s="180">
        <v>1005</v>
      </c>
      <c r="Q1250" s="180" t="s">
        <v>625</v>
      </c>
      <c r="R1250" s="180" t="s">
        <v>626</v>
      </c>
      <c r="S1250" s="180"/>
      <c r="T1250" s="180"/>
      <c r="U1250" s="180"/>
      <c r="V1250" s="180"/>
      <c r="W1250" s="180"/>
      <c r="X1250" s="180"/>
      <c r="Y1250" s="180">
        <v>1369</v>
      </c>
      <c r="Z1250" s="180" t="s">
        <v>397</v>
      </c>
      <c r="AA1250" s="180" t="s">
        <v>398</v>
      </c>
      <c r="AB1250" s="180">
        <v>13536.299000000001</v>
      </c>
      <c r="AC1250" s="180">
        <v>16378.922</v>
      </c>
      <c r="AD1250" s="180">
        <v>1</v>
      </c>
      <c r="AE1250" s="180">
        <v>0</v>
      </c>
      <c r="AF1250" s="180">
        <v>1</v>
      </c>
      <c r="AG1250" s="180">
        <v>0</v>
      </c>
      <c r="AH1250" s="180">
        <v>13536.3</v>
      </c>
      <c r="AI1250" s="180">
        <v>16378.92</v>
      </c>
      <c r="AJ1250" s="180">
        <v>0</v>
      </c>
      <c r="AK1250" s="180">
        <v>0</v>
      </c>
      <c r="AL1250" s="180">
        <v>0</v>
      </c>
      <c r="AM1250">
        <v>1</v>
      </c>
    </row>
    <row r="1251" spans="1:39" x14ac:dyDescent="0.25">
      <c r="A1251" s="180" t="s">
        <v>1834</v>
      </c>
      <c r="B1251" s="180">
        <v>1</v>
      </c>
      <c r="C1251" s="181">
        <v>46266</v>
      </c>
      <c r="D1251" s="180" t="s">
        <v>135</v>
      </c>
      <c r="E1251" s="180">
        <v>21</v>
      </c>
      <c r="F1251" s="180" t="s">
        <v>17</v>
      </c>
      <c r="G1251" s="180" t="s">
        <v>1333</v>
      </c>
      <c r="H1251" s="180">
        <v>8150</v>
      </c>
      <c r="I1251" s="180" t="s">
        <v>1334</v>
      </c>
      <c r="J1251" s="180">
        <v>1471</v>
      </c>
      <c r="K1251" s="180" t="s">
        <v>1329</v>
      </c>
      <c r="L1251" s="180" t="s">
        <v>1330</v>
      </c>
      <c r="M1251" s="180"/>
      <c r="N1251" s="180"/>
      <c r="O1251" s="180"/>
      <c r="P1251" s="180">
        <v>1104</v>
      </c>
      <c r="Q1251" s="180" t="s">
        <v>1331</v>
      </c>
      <c r="R1251" s="180" t="s">
        <v>1332</v>
      </c>
      <c r="S1251" s="180"/>
      <c r="T1251" s="180"/>
      <c r="U1251" s="180"/>
      <c r="V1251" s="180"/>
      <c r="W1251" s="180"/>
      <c r="X1251" s="180"/>
      <c r="Y1251" s="180">
        <v>1374</v>
      </c>
      <c r="Z1251" s="180" t="s">
        <v>379</v>
      </c>
      <c r="AA1251" s="180" t="s">
        <v>380</v>
      </c>
      <c r="AB1251" s="180">
        <v>34069.199999999997</v>
      </c>
      <c r="AC1251" s="180">
        <v>42245.807999999997</v>
      </c>
      <c r="AD1251" s="180">
        <v>4.1700000000000001E-2</v>
      </c>
      <c r="AE1251" s="180">
        <v>0</v>
      </c>
      <c r="AF1251" s="180">
        <v>4.1700000000000001E-2</v>
      </c>
      <c r="AG1251" s="180">
        <v>0</v>
      </c>
      <c r="AH1251" s="180">
        <v>1419.55</v>
      </c>
      <c r="AI1251" s="180">
        <v>1760.24</v>
      </c>
      <c r="AJ1251" s="180">
        <v>0</v>
      </c>
      <c r="AK1251" s="180">
        <v>0</v>
      </c>
      <c r="AL1251" s="180">
        <v>0</v>
      </c>
      <c r="AM1251">
        <v>1</v>
      </c>
    </row>
    <row r="1252" spans="1:39" x14ac:dyDescent="0.25">
      <c r="A1252" s="180" t="s">
        <v>1834</v>
      </c>
      <c r="B1252" s="180">
        <v>1</v>
      </c>
      <c r="C1252" s="181">
        <v>46266</v>
      </c>
      <c r="D1252" s="180" t="s">
        <v>135</v>
      </c>
      <c r="E1252" s="180">
        <v>21</v>
      </c>
      <c r="F1252" s="180" t="s">
        <v>17</v>
      </c>
      <c r="G1252" s="180" t="s">
        <v>1674</v>
      </c>
      <c r="H1252" s="180">
        <v>8160</v>
      </c>
      <c r="I1252" s="180" t="s">
        <v>1675</v>
      </c>
      <c r="J1252" s="180">
        <v>1450</v>
      </c>
      <c r="K1252" s="180" t="s">
        <v>677</v>
      </c>
      <c r="L1252" s="180" t="s">
        <v>678</v>
      </c>
      <c r="M1252" s="180"/>
      <c r="N1252" s="180"/>
      <c r="O1252" s="180"/>
      <c r="P1252" s="180">
        <v>1077</v>
      </c>
      <c r="Q1252" s="180" t="s">
        <v>679</v>
      </c>
      <c r="R1252" s="180" t="s">
        <v>680</v>
      </c>
      <c r="S1252" s="180"/>
      <c r="T1252" s="180"/>
      <c r="U1252" s="180"/>
      <c r="V1252" s="180"/>
      <c r="W1252" s="180"/>
      <c r="X1252" s="180"/>
      <c r="Y1252" s="180">
        <v>1370</v>
      </c>
      <c r="Z1252" s="180" t="s">
        <v>443</v>
      </c>
      <c r="AA1252" s="180" t="s">
        <v>444</v>
      </c>
      <c r="AB1252" s="180">
        <v>5944.73</v>
      </c>
      <c r="AC1252" s="180">
        <v>7456.2809999999999</v>
      </c>
      <c r="AD1252" s="180">
        <v>2</v>
      </c>
      <c r="AE1252" s="180">
        <v>0</v>
      </c>
      <c r="AF1252" s="180">
        <v>2</v>
      </c>
      <c r="AG1252" s="180">
        <v>0</v>
      </c>
      <c r="AH1252" s="180">
        <v>11889.46</v>
      </c>
      <c r="AI1252" s="180">
        <v>14912.56</v>
      </c>
      <c r="AJ1252" s="180">
        <v>0</v>
      </c>
      <c r="AK1252" s="180">
        <v>0</v>
      </c>
      <c r="AL1252" s="180">
        <v>0</v>
      </c>
      <c r="AM1252">
        <v>1</v>
      </c>
    </row>
    <row r="1253" spans="1:39" x14ac:dyDescent="0.25">
      <c r="A1253" s="180" t="s">
        <v>1834</v>
      </c>
      <c r="B1253" s="180">
        <v>1</v>
      </c>
      <c r="C1253" s="181">
        <v>46266</v>
      </c>
      <c r="D1253" s="180" t="s">
        <v>135</v>
      </c>
      <c r="E1253" s="180">
        <v>21</v>
      </c>
      <c r="F1253" s="180" t="s">
        <v>17</v>
      </c>
      <c r="G1253" s="180" t="s">
        <v>849</v>
      </c>
      <c r="H1253" s="180">
        <v>8327</v>
      </c>
      <c r="I1253" s="180" t="s">
        <v>850</v>
      </c>
      <c r="J1253" s="180">
        <v>1204</v>
      </c>
      <c r="K1253" s="180" t="s">
        <v>535</v>
      </c>
      <c r="L1253" s="180" t="s">
        <v>536</v>
      </c>
      <c r="M1253" s="180"/>
      <c r="N1253" s="180"/>
      <c r="O1253" s="180"/>
      <c r="P1253" s="180">
        <v>1201</v>
      </c>
      <c r="Q1253" s="180" t="s">
        <v>851</v>
      </c>
      <c r="R1253" s="180" t="s">
        <v>852</v>
      </c>
      <c r="S1253" s="180"/>
      <c r="T1253" s="180"/>
      <c r="U1253" s="180"/>
      <c r="V1253" s="180"/>
      <c r="W1253" s="180"/>
      <c r="X1253" s="180"/>
      <c r="Y1253" s="180">
        <v>1372</v>
      </c>
      <c r="Z1253" s="180" t="s">
        <v>389</v>
      </c>
      <c r="AA1253" s="180" t="s">
        <v>390</v>
      </c>
      <c r="AB1253" s="180">
        <v>168577.47899999999</v>
      </c>
      <c r="AC1253" s="180">
        <v>203978.74100000001</v>
      </c>
      <c r="AD1253" s="180">
        <v>0.125</v>
      </c>
      <c r="AE1253" s="180">
        <v>0</v>
      </c>
      <c r="AF1253" s="180">
        <v>0.125</v>
      </c>
      <c r="AG1253" s="180">
        <v>0</v>
      </c>
      <c r="AH1253" s="180">
        <v>21072.18</v>
      </c>
      <c r="AI1253" s="180">
        <v>25497.34</v>
      </c>
      <c r="AJ1253" s="180">
        <v>0</v>
      </c>
      <c r="AK1253" s="180">
        <v>0</v>
      </c>
      <c r="AL1253" s="180">
        <v>0</v>
      </c>
      <c r="AM1253">
        <v>1</v>
      </c>
    </row>
    <row r="1254" spans="1:39" x14ac:dyDescent="0.25">
      <c r="A1254" s="180" t="s">
        <v>1834</v>
      </c>
      <c r="B1254" s="180">
        <v>1</v>
      </c>
      <c r="C1254" s="181">
        <v>46266</v>
      </c>
      <c r="D1254" s="180" t="s">
        <v>135</v>
      </c>
      <c r="E1254" s="180">
        <v>21</v>
      </c>
      <c r="F1254" s="180" t="s">
        <v>17</v>
      </c>
      <c r="G1254" s="180" t="s">
        <v>853</v>
      </c>
      <c r="H1254" s="180">
        <v>8328</v>
      </c>
      <c r="I1254" s="180" t="s">
        <v>854</v>
      </c>
      <c r="J1254" s="180">
        <v>1204</v>
      </c>
      <c r="K1254" s="180" t="s">
        <v>535</v>
      </c>
      <c r="L1254" s="180" t="s">
        <v>536</v>
      </c>
      <c r="M1254" s="180"/>
      <c r="N1254" s="180"/>
      <c r="O1254" s="180"/>
      <c r="P1254" s="180">
        <v>1201</v>
      </c>
      <c r="Q1254" s="180" t="s">
        <v>851</v>
      </c>
      <c r="R1254" s="180" t="s">
        <v>852</v>
      </c>
      <c r="S1254" s="180"/>
      <c r="T1254" s="180"/>
      <c r="U1254" s="180"/>
      <c r="V1254" s="180"/>
      <c r="W1254" s="180"/>
      <c r="X1254" s="180"/>
      <c r="Y1254" s="180">
        <v>1372</v>
      </c>
      <c r="Z1254" s="180" t="s">
        <v>389</v>
      </c>
      <c r="AA1254" s="180" t="s">
        <v>390</v>
      </c>
      <c r="AB1254" s="180">
        <v>168577.47899999999</v>
      </c>
      <c r="AC1254" s="180">
        <v>203978.74100000001</v>
      </c>
      <c r="AD1254" s="180">
        <v>0.125</v>
      </c>
      <c r="AE1254" s="180">
        <v>0</v>
      </c>
      <c r="AF1254" s="180">
        <v>0.125</v>
      </c>
      <c r="AG1254" s="180">
        <v>0</v>
      </c>
      <c r="AH1254" s="180">
        <v>21072.18</v>
      </c>
      <c r="AI1254" s="180">
        <v>25497.34</v>
      </c>
      <c r="AJ1254" s="180">
        <v>0</v>
      </c>
      <c r="AK1254" s="180">
        <v>0</v>
      </c>
      <c r="AL1254" s="180">
        <v>0</v>
      </c>
      <c r="AM1254">
        <v>1</v>
      </c>
    </row>
    <row r="1255" spans="1:39" x14ac:dyDescent="0.25">
      <c r="A1255" s="180" t="s">
        <v>1834</v>
      </c>
      <c r="B1255" s="180">
        <v>1</v>
      </c>
      <c r="C1255" s="181">
        <v>46266</v>
      </c>
      <c r="D1255" s="180" t="s">
        <v>135</v>
      </c>
      <c r="E1255" s="180">
        <v>21</v>
      </c>
      <c r="F1255" s="180" t="s">
        <v>17</v>
      </c>
      <c r="G1255" s="180" t="s">
        <v>859</v>
      </c>
      <c r="H1255" s="180">
        <v>8386</v>
      </c>
      <c r="I1255" s="180" t="s">
        <v>860</v>
      </c>
      <c r="J1255" s="180"/>
      <c r="K1255" s="180"/>
      <c r="L1255" s="180"/>
      <c r="M1255" s="180"/>
      <c r="N1255" s="180"/>
      <c r="O1255" s="180"/>
      <c r="P1255" s="180">
        <v>1088</v>
      </c>
      <c r="Q1255" s="180" t="s">
        <v>861</v>
      </c>
      <c r="R1255" s="180" t="s">
        <v>862</v>
      </c>
      <c r="S1255" s="180"/>
      <c r="T1255" s="180"/>
      <c r="U1255" s="180"/>
      <c r="V1255" s="180"/>
      <c r="W1255" s="180"/>
      <c r="X1255" s="180"/>
      <c r="Y1255" s="180">
        <v>1373</v>
      </c>
      <c r="Z1255" s="180" t="s">
        <v>429</v>
      </c>
      <c r="AA1255" s="180" t="s">
        <v>430</v>
      </c>
      <c r="AB1255" s="180">
        <v>78612.471000000005</v>
      </c>
      <c r="AC1255" s="180">
        <v>97479.471000000005</v>
      </c>
      <c r="AD1255" s="180">
        <v>0.2</v>
      </c>
      <c r="AE1255" s="180">
        <v>0</v>
      </c>
      <c r="AF1255" s="180">
        <v>0.2</v>
      </c>
      <c r="AG1255" s="180">
        <v>0</v>
      </c>
      <c r="AH1255" s="180">
        <v>15722.49</v>
      </c>
      <c r="AI1255" s="180">
        <v>19495.89</v>
      </c>
      <c r="AJ1255" s="180">
        <v>0</v>
      </c>
      <c r="AK1255" s="180">
        <v>0</v>
      </c>
      <c r="AL1255" s="180">
        <v>0</v>
      </c>
      <c r="AM1255">
        <v>1</v>
      </c>
    </row>
    <row r="1256" spans="1:39" x14ac:dyDescent="0.25">
      <c r="A1256" s="180" t="s">
        <v>1834</v>
      </c>
      <c r="B1256" s="180">
        <v>1</v>
      </c>
      <c r="C1256" s="181">
        <v>46266</v>
      </c>
      <c r="D1256" s="180" t="s">
        <v>135</v>
      </c>
      <c r="E1256" s="180">
        <v>21</v>
      </c>
      <c r="F1256" s="180" t="s">
        <v>17</v>
      </c>
      <c r="G1256" s="180" t="s">
        <v>863</v>
      </c>
      <c r="H1256" s="180">
        <v>8388</v>
      </c>
      <c r="I1256" s="180" t="s">
        <v>864</v>
      </c>
      <c r="J1256" s="180">
        <v>1272</v>
      </c>
      <c r="K1256" s="180" t="s">
        <v>865</v>
      </c>
      <c r="L1256" s="180" t="s">
        <v>866</v>
      </c>
      <c r="M1256" s="180"/>
      <c r="N1256" s="180"/>
      <c r="O1256" s="180"/>
      <c r="P1256" s="180">
        <v>1088</v>
      </c>
      <c r="Q1256" s="180" t="s">
        <v>861</v>
      </c>
      <c r="R1256" s="180" t="s">
        <v>862</v>
      </c>
      <c r="S1256" s="180"/>
      <c r="T1256" s="180"/>
      <c r="U1256" s="180"/>
      <c r="V1256" s="180"/>
      <c r="W1256" s="180"/>
      <c r="X1256" s="180"/>
      <c r="Y1256" s="180">
        <v>1373</v>
      </c>
      <c r="Z1256" s="180" t="s">
        <v>429</v>
      </c>
      <c r="AA1256" s="180" t="s">
        <v>430</v>
      </c>
      <c r="AB1256" s="180">
        <v>51746.04</v>
      </c>
      <c r="AC1256" s="180">
        <v>64165.09</v>
      </c>
      <c r="AD1256" s="180">
        <v>0.16669999999999999</v>
      </c>
      <c r="AE1256" s="180">
        <v>0</v>
      </c>
      <c r="AF1256" s="180">
        <v>0.16669999999999999</v>
      </c>
      <c r="AG1256" s="180">
        <v>0</v>
      </c>
      <c r="AH1256" s="180">
        <v>8624.34</v>
      </c>
      <c r="AI1256" s="180">
        <v>10694.18</v>
      </c>
      <c r="AJ1256" s="180">
        <v>0</v>
      </c>
      <c r="AK1256" s="180">
        <v>0</v>
      </c>
      <c r="AL1256" s="180">
        <v>0</v>
      </c>
      <c r="AM1256">
        <v>1</v>
      </c>
    </row>
    <row r="1257" spans="1:39" x14ac:dyDescent="0.25">
      <c r="A1257" s="180" t="s">
        <v>1834</v>
      </c>
      <c r="B1257" s="180">
        <v>1</v>
      </c>
      <c r="C1257" s="181">
        <v>46266</v>
      </c>
      <c r="D1257" s="180" t="s">
        <v>135</v>
      </c>
      <c r="E1257" s="180">
        <v>21</v>
      </c>
      <c r="F1257" s="180" t="s">
        <v>17</v>
      </c>
      <c r="G1257" s="180" t="s">
        <v>871</v>
      </c>
      <c r="H1257" s="180">
        <v>8476</v>
      </c>
      <c r="I1257" s="180" t="s">
        <v>872</v>
      </c>
      <c r="J1257" s="180">
        <v>1419</v>
      </c>
      <c r="K1257" s="180" t="s">
        <v>615</v>
      </c>
      <c r="L1257" s="180" t="s">
        <v>616</v>
      </c>
      <c r="M1257" s="180"/>
      <c r="N1257" s="180"/>
      <c r="O1257" s="180"/>
      <c r="P1257" s="180"/>
      <c r="Q1257" s="180"/>
      <c r="R1257" s="180"/>
      <c r="S1257" s="180"/>
      <c r="T1257" s="180"/>
      <c r="U1257" s="180"/>
      <c r="V1257" s="180"/>
      <c r="W1257" s="180"/>
      <c r="X1257" s="180"/>
      <c r="Y1257" s="180">
        <v>1369</v>
      </c>
      <c r="Z1257" s="180" t="s">
        <v>397</v>
      </c>
      <c r="AA1257" s="180" t="s">
        <v>398</v>
      </c>
      <c r="AB1257" s="180">
        <v>39987.968999999997</v>
      </c>
      <c r="AC1257" s="180">
        <v>49585.082999999999</v>
      </c>
      <c r="AD1257" s="180">
        <v>0.25</v>
      </c>
      <c r="AE1257" s="180">
        <v>4.1700000000000001E-2</v>
      </c>
      <c r="AF1257" s="180">
        <v>0.29170000000000001</v>
      </c>
      <c r="AG1257" s="180">
        <v>0</v>
      </c>
      <c r="AH1257" s="180">
        <v>11663.16</v>
      </c>
      <c r="AI1257" s="180">
        <v>14462.32</v>
      </c>
      <c r="AJ1257" s="180">
        <v>0</v>
      </c>
      <c r="AK1257" s="180">
        <v>0</v>
      </c>
      <c r="AL1257" s="180">
        <v>0</v>
      </c>
      <c r="AM1257">
        <v>1</v>
      </c>
    </row>
    <row r="1258" spans="1:39" x14ac:dyDescent="0.25">
      <c r="A1258" s="180" t="s">
        <v>1834</v>
      </c>
      <c r="B1258" s="180">
        <v>1</v>
      </c>
      <c r="C1258" s="181">
        <v>46266</v>
      </c>
      <c r="D1258" s="180" t="s">
        <v>135</v>
      </c>
      <c r="E1258" s="180">
        <v>21</v>
      </c>
      <c r="F1258" s="180" t="s">
        <v>17</v>
      </c>
      <c r="G1258" s="180" t="s">
        <v>1219</v>
      </c>
      <c r="H1258" s="180">
        <v>8675</v>
      </c>
      <c r="I1258" s="180" t="s">
        <v>1220</v>
      </c>
      <c r="J1258" s="180">
        <v>1414</v>
      </c>
      <c r="K1258" s="180" t="s">
        <v>415</v>
      </c>
      <c r="L1258" s="180" t="s">
        <v>416</v>
      </c>
      <c r="M1258" s="180"/>
      <c r="N1258" s="180"/>
      <c r="O1258" s="180"/>
      <c r="P1258" s="180"/>
      <c r="Q1258" s="180"/>
      <c r="R1258" s="180"/>
      <c r="S1258" s="180"/>
      <c r="T1258" s="180"/>
      <c r="U1258" s="180"/>
      <c r="V1258" s="180"/>
      <c r="W1258" s="180"/>
      <c r="X1258" s="180"/>
      <c r="Y1258" s="180">
        <v>1374</v>
      </c>
      <c r="Z1258" s="180" t="s">
        <v>379</v>
      </c>
      <c r="AA1258" s="180" t="s">
        <v>380</v>
      </c>
      <c r="AB1258" s="180">
        <v>87872.95</v>
      </c>
      <c r="AC1258" s="180">
        <v>108962.44100000001</v>
      </c>
      <c r="AD1258" s="180">
        <v>4.1700000000000001E-2</v>
      </c>
      <c r="AE1258" s="180">
        <v>0</v>
      </c>
      <c r="AF1258" s="180">
        <v>4.1700000000000001E-2</v>
      </c>
      <c r="AG1258" s="180">
        <v>0</v>
      </c>
      <c r="AH1258" s="180">
        <v>3661.37</v>
      </c>
      <c r="AI1258" s="180">
        <v>4540.1000000000004</v>
      </c>
      <c r="AJ1258" s="180">
        <v>1</v>
      </c>
      <c r="AK1258" s="180">
        <v>0.04</v>
      </c>
      <c r="AL1258" s="180">
        <v>0</v>
      </c>
      <c r="AM1258">
        <v>1</v>
      </c>
    </row>
    <row r="1259" spans="1:39" x14ac:dyDescent="0.25">
      <c r="A1259" s="180" t="s">
        <v>1834</v>
      </c>
      <c r="B1259" s="180">
        <v>1</v>
      </c>
      <c r="C1259" s="181">
        <v>46266</v>
      </c>
      <c r="D1259" s="180" t="s">
        <v>135</v>
      </c>
      <c r="E1259" s="180">
        <v>21</v>
      </c>
      <c r="F1259" s="180" t="s">
        <v>17</v>
      </c>
      <c r="G1259" s="180" t="s">
        <v>1347</v>
      </c>
      <c r="H1259" s="180">
        <v>8751</v>
      </c>
      <c r="I1259" s="180" t="s">
        <v>1348</v>
      </c>
      <c r="J1259" s="180">
        <v>1469</v>
      </c>
      <c r="K1259" s="180" t="s">
        <v>1197</v>
      </c>
      <c r="L1259" s="180" t="s">
        <v>1198</v>
      </c>
      <c r="M1259" s="180"/>
      <c r="N1259" s="180"/>
      <c r="O1259" s="180"/>
      <c r="P1259" s="180">
        <v>1103</v>
      </c>
      <c r="Q1259" s="180" t="s">
        <v>1199</v>
      </c>
      <c r="R1259" s="180" t="s">
        <v>1200</v>
      </c>
      <c r="S1259" s="180"/>
      <c r="T1259" s="180"/>
      <c r="U1259" s="180"/>
      <c r="V1259" s="180"/>
      <c r="W1259" s="180"/>
      <c r="X1259" s="180"/>
      <c r="Y1259" s="180">
        <v>1374</v>
      </c>
      <c r="Z1259" s="180" t="s">
        <v>379</v>
      </c>
      <c r="AA1259" s="180" t="s">
        <v>380</v>
      </c>
      <c r="AB1259" s="180">
        <v>36975.360000000001</v>
      </c>
      <c r="AC1259" s="180">
        <v>45288.025000000001</v>
      </c>
      <c r="AD1259" s="180">
        <v>0.16669999999999999</v>
      </c>
      <c r="AE1259" s="180">
        <v>0</v>
      </c>
      <c r="AF1259" s="180">
        <v>0.16669999999999999</v>
      </c>
      <c r="AG1259" s="180">
        <v>0</v>
      </c>
      <c r="AH1259" s="180">
        <v>6162.56</v>
      </c>
      <c r="AI1259" s="180">
        <v>7548</v>
      </c>
      <c r="AJ1259" s="180">
        <v>2</v>
      </c>
      <c r="AK1259" s="180">
        <v>0.08</v>
      </c>
      <c r="AL1259" s="180">
        <v>0</v>
      </c>
      <c r="AM1259">
        <v>1</v>
      </c>
    </row>
    <row r="1260" spans="1:39" x14ac:dyDescent="0.25">
      <c r="A1260" s="180" t="s">
        <v>1834</v>
      </c>
      <c r="B1260" s="180">
        <v>1</v>
      </c>
      <c r="C1260" s="181">
        <v>46266</v>
      </c>
      <c r="D1260" s="180" t="s">
        <v>135</v>
      </c>
      <c r="E1260" s="180">
        <v>21</v>
      </c>
      <c r="F1260" s="180" t="s">
        <v>17</v>
      </c>
      <c r="G1260" s="180" t="s">
        <v>887</v>
      </c>
      <c r="H1260" s="180">
        <v>8805</v>
      </c>
      <c r="I1260" s="180" t="s">
        <v>888</v>
      </c>
      <c r="J1260" s="180">
        <v>1064</v>
      </c>
      <c r="K1260" s="180" t="s">
        <v>489</v>
      </c>
      <c r="L1260" s="180" t="s">
        <v>490</v>
      </c>
      <c r="M1260" s="180"/>
      <c r="N1260" s="180"/>
      <c r="O1260" s="180"/>
      <c r="P1260" s="180">
        <v>1066</v>
      </c>
      <c r="Q1260" s="180" t="s">
        <v>491</v>
      </c>
      <c r="R1260" s="180" t="s">
        <v>492</v>
      </c>
      <c r="S1260" s="180"/>
      <c r="T1260" s="180"/>
      <c r="U1260" s="180"/>
      <c r="V1260" s="180"/>
      <c r="W1260" s="180"/>
      <c r="X1260" s="180"/>
      <c r="Y1260" s="180">
        <v>1373</v>
      </c>
      <c r="Z1260" s="180" t="s">
        <v>429</v>
      </c>
      <c r="AA1260" s="180" t="s">
        <v>430</v>
      </c>
      <c r="AB1260" s="180">
        <v>25233.608</v>
      </c>
      <c r="AC1260" s="180">
        <v>31289.671999999999</v>
      </c>
      <c r="AD1260" s="180">
        <v>1.0713999999999999</v>
      </c>
      <c r="AE1260" s="180">
        <v>0</v>
      </c>
      <c r="AF1260" s="180">
        <v>1.0713999999999999</v>
      </c>
      <c r="AG1260" s="180">
        <v>0</v>
      </c>
      <c r="AH1260" s="180">
        <v>27036.01</v>
      </c>
      <c r="AI1260" s="180">
        <v>33524.65</v>
      </c>
      <c r="AJ1260" s="180">
        <v>1</v>
      </c>
      <c r="AK1260" s="180">
        <v>1.07</v>
      </c>
      <c r="AL1260" s="180">
        <v>0</v>
      </c>
      <c r="AM1260">
        <v>1</v>
      </c>
    </row>
    <row r="1261" spans="1:39" x14ac:dyDescent="0.25">
      <c r="A1261" s="180" t="s">
        <v>1834</v>
      </c>
      <c r="B1261" s="180">
        <v>1</v>
      </c>
      <c r="C1261" s="181">
        <v>46266</v>
      </c>
      <c r="D1261" s="180" t="s">
        <v>135</v>
      </c>
      <c r="E1261" s="180">
        <v>21</v>
      </c>
      <c r="F1261" s="180" t="s">
        <v>17</v>
      </c>
      <c r="G1261" s="180" t="s">
        <v>1349</v>
      </c>
      <c r="H1261" s="180">
        <v>10014</v>
      </c>
      <c r="I1261" s="180" t="s">
        <v>1350</v>
      </c>
      <c r="J1261" s="180">
        <v>1161</v>
      </c>
      <c r="K1261" s="180" t="s">
        <v>1157</v>
      </c>
      <c r="L1261" s="180" t="s">
        <v>1158</v>
      </c>
      <c r="M1261" s="180"/>
      <c r="N1261" s="180"/>
      <c r="O1261" s="180"/>
      <c r="P1261" s="180">
        <v>1073</v>
      </c>
      <c r="Q1261" s="180" t="s">
        <v>1159</v>
      </c>
      <c r="R1261" s="180" t="s">
        <v>1160</v>
      </c>
      <c r="S1261" s="180"/>
      <c r="T1261" s="180"/>
      <c r="U1261" s="180"/>
      <c r="V1261" s="180"/>
      <c r="W1261" s="180"/>
      <c r="X1261" s="180"/>
      <c r="Y1261" s="180">
        <v>1370</v>
      </c>
      <c r="Z1261" s="180" t="s">
        <v>443</v>
      </c>
      <c r="AA1261" s="180" t="s">
        <v>444</v>
      </c>
      <c r="AB1261" s="180">
        <v>12810.056</v>
      </c>
      <c r="AC1261" s="180">
        <v>16255.960999999999</v>
      </c>
      <c r="AD1261" s="180">
        <v>2</v>
      </c>
      <c r="AE1261" s="180">
        <v>0</v>
      </c>
      <c r="AF1261" s="180">
        <v>2</v>
      </c>
      <c r="AG1261" s="180">
        <v>0</v>
      </c>
      <c r="AH1261" s="180">
        <v>25620.11</v>
      </c>
      <c r="AI1261" s="180">
        <v>32511.919999999998</v>
      </c>
      <c r="AJ1261" s="180">
        <v>0</v>
      </c>
      <c r="AK1261" s="180">
        <v>0</v>
      </c>
      <c r="AL1261" s="180">
        <v>0</v>
      </c>
      <c r="AM1261">
        <v>1</v>
      </c>
    </row>
    <row r="1262" spans="1:39" x14ac:dyDescent="0.25">
      <c r="A1262" s="180" t="s">
        <v>1834</v>
      </c>
      <c r="B1262" s="180">
        <v>1</v>
      </c>
      <c r="C1262" s="181">
        <v>46266</v>
      </c>
      <c r="D1262" s="180" t="s">
        <v>135</v>
      </c>
      <c r="E1262" s="180">
        <v>21</v>
      </c>
      <c r="F1262" s="180" t="s">
        <v>17</v>
      </c>
      <c r="G1262" s="180" t="s">
        <v>1221</v>
      </c>
      <c r="H1262" s="180">
        <v>10053</v>
      </c>
      <c r="I1262" s="180" t="s">
        <v>1222</v>
      </c>
      <c r="J1262" s="180"/>
      <c r="K1262" s="180"/>
      <c r="L1262" s="180"/>
      <c r="M1262" s="180"/>
      <c r="N1262" s="180"/>
      <c r="O1262" s="180"/>
      <c r="P1262" s="180"/>
      <c r="Q1262" s="180"/>
      <c r="R1262" s="180"/>
      <c r="S1262" s="180"/>
      <c r="T1262" s="180"/>
      <c r="U1262" s="180"/>
      <c r="V1262" s="180"/>
      <c r="W1262" s="180"/>
      <c r="X1262" s="180"/>
      <c r="Y1262" s="180">
        <v>1374</v>
      </c>
      <c r="Z1262" s="180" t="s">
        <v>379</v>
      </c>
      <c r="AA1262" s="180" t="s">
        <v>380</v>
      </c>
      <c r="AB1262" s="180">
        <v>56671.05</v>
      </c>
      <c r="AC1262" s="180">
        <v>68571.967999999993</v>
      </c>
      <c r="AD1262" s="180">
        <v>0.125</v>
      </c>
      <c r="AE1262" s="180">
        <v>0</v>
      </c>
      <c r="AF1262" s="180">
        <v>0.125</v>
      </c>
      <c r="AG1262" s="180">
        <v>0</v>
      </c>
      <c r="AH1262" s="180">
        <v>7083.88</v>
      </c>
      <c r="AI1262" s="180">
        <v>8571.5</v>
      </c>
      <c r="AJ1262" s="180">
        <v>0</v>
      </c>
      <c r="AK1262" s="180">
        <v>0</v>
      </c>
      <c r="AL1262" s="180">
        <v>0</v>
      </c>
      <c r="AM1262">
        <v>1</v>
      </c>
    </row>
    <row r="1263" spans="1:39" x14ac:dyDescent="0.25">
      <c r="A1263" s="180" t="s">
        <v>1834</v>
      </c>
      <c r="B1263" s="180">
        <v>1</v>
      </c>
      <c r="C1263" s="181">
        <v>46266</v>
      </c>
      <c r="D1263" s="180" t="s">
        <v>135</v>
      </c>
      <c r="E1263" s="180">
        <v>21</v>
      </c>
      <c r="F1263" s="180" t="s">
        <v>17</v>
      </c>
      <c r="G1263" s="180" t="s">
        <v>1069</v>
      </c>
      <c r="H1263" s="180">
        <v>10054</v>
      </c>
      <c r="I1263" s="180" t="s">
        <v>1070</v>
      </c>
      <c r="J1263" s="180"/>
      <c r="K1263" s="180"/>
      <c r="L1263" s="180"/>
      <c r="M1263" s="180"/>
      <c r="N1263" s="180"/>
      <c r="O1263" s="180"/>
      <c r="P1263" s="180"/>
      <c r="Q1263" s="180"/>
      <c r="R1263" s="180"/>
      <c r="S1263" s="180"/>
      <c r="T1263" s="180"/>
      <c r="U1263" s="180"/>
      <c r="V1263" s="180"/>
      <c r="W1263" s="180"/>
      <c r="X1263" s="180"/>
      <c r="Y1263" s="180">
        <v>1376</v>
      </c>
      <c r="Z1263" s="180" t="s">
        <v>363</v>
      </c>
      <c r="AA1263" s="180" t="s">
        <v>364</v>
      </c>
      <c r="AB1263" s="180">
        <v>1055206.2490000001</v>
      </c>
      <c r="AC1263" s="180">
        <v>1308455.7849999999</v>
      </c>
      <c r="AD1263" s="180">
        <v>3.1300000000000001E-2</v>
      </c>
      <c r="AE1263" s="180">
        <v>0</v>
      </c>
      <c r="AF1263" s="180">
        <v>3.1300000000000001E-2</v>
      </c>
      <c r="AG1263" s="180">
        <v>0</v>
      </c>
      <c r="AH1263" s="180">
        <v>32975.199999999997</v>
      </c>
      <c r="AI1263" s="180">
        <v>40889.24</v>
      </c>
      <c r="AJ1263" s="180">
        <v>0</v>
      </c>
      <c r="AK1263" s="180">
        <v>0</v>
      </c>
      <c r="AL1263" s="180">
        <v>0</v>
      </c>
      <c r="AM1263">
        <v>1</v>
      </c>
    </row>
    <row r="1264" spans="1:39" x14ac:dyDescent="0.25">
      <c r="A1264" s="180" t="s">
        <v>1834</v>
      </c>
      <c r="B1264" s="180">
        <v>1</v>
      </c>
      <c r="C1264" s="181">
        <v>46266</v>
      </c>
      <c r="D1264" s="180" t="s">
        <v>135</v>
      </c>
      <c r="E1264" s="180">
        <v>21</v>
      </c>
      <c r="F1264" s="180" t="s">
        <v>17</v>
      </c>
      <c r="G1264" s="180" t="s">
        <v>1461</v>
      </c>
      <c r="H1264" s="180">
        <v>10063</v>
      </c>
      <c r="I1264" s="180" t="s">
        <v>1462</v>
      </c>
      <c r="J1264" s="180">
        <v>1416</v>
      </c>
      <c r="K1264" s="180" t="s">
        <v>595</v>
      </c>
      <c r="L1264" s="180" t="s">
        <v>596</v>
      </c>
      <c r="M1264" s="180"/>
      <c r="N1264" s="180"/>
      <c r="O1264" s="180"/>
      <c r="P1264" s="180"/>
      <c r="Q1264" s="180"/>
      <c r="R1264" s="180"/>
      <c r="S1264" s="180"/>
      <c r="T1264" s="180"/>
      <c r="U1264" s="180"/>
      <c r="V1264" s="180"/>
      <c r="W1264" s="180"/>
      <c r="X1264" s="180"/>
      <c r="Y1264" s="180">
        <v>1372</v>
      </c>
      <c r="Z1264" s="180" t="s">
        <v>389</v>
      </c>
      <c r="AA1264" s="180" t="s">
        <v>390</v>
      </c>
      <c r="AB1264" s="180">
        <v>55709.824999999997</v>
      </c>
      <c r="AC1264" s="180">
        <v>69080.179999999993</v>
      </c>
      <c r="AD1264" s="180">
        <v>0.375</v>
      </c>
      <c r="AE1264" s="180">
        <v>0</v>
      </c>
      <c r="AF1264" s="180">
        <v>0.375</v>
      </c>
      <c r="AG1264" s="180">
        <v>0</v>
      </c>
      <c r="AH1264" s="180">
        <v>20891.18</v>
      </c>
      <c r="AI1264" s="180">
        <v>25905.07</v>
      </c>
      <c r="AJ1264" s="180">
        <v>1</v>
      </c>
      <c r="AK1264" s="180">
        <v>0.38</v>
      </c>
      <c r="AL1264" s="180">
        <v>0</v>
      </c>
      <c r="AM1264">
        <v>1</v>
      </c>
    </row>
    <row r="1265" spans="1:39" x14ac:dyDescent="0.25">
      <c r="A1265" s="180" t="s">
        <v>1834</v>
      </c>
      <c r="B1265" s="180">
        <v>1</v>
      </c>
      <c r="C1265" s="181">
        <v>46266</v>
      </c>
      <c r="D1265" s="180" t="s">
        <v>135</v>
      </c>
      <c r="E1265" s="180">
        <v>21</v>
      </c>
      <c r="F1265" s="180" t="s">
        <v>17</v>
      </c>
      <c r="G1265" s="180" t="s">
        <v>893</v>
      </c>
      <c r="H1265" s="180">
        <v>10278</v>
      </c>
      <c r="I1265" s="180" t="s">
        <v>894</v>
      </c>
      <c r="J1265" s="180"/>
      <c r="K1265" s="180"/>
      <c r="L1265" s="180"/>
      <c r="M1265" s="180"/>
      <c r="N1265" s="180"/>
      <c r="O1265" s="180"/>
      <c r="P1265" s="180">
        <v>1005</v>
      </c>
      <c r="Q1265" s="180" t="s">
        <v>625</v>
      </c>
      <c r="R1265" s="180" t="s">
        <v>626</v>
      </c>
      <c r="S1265" s="180"/>
      <c r="T1265" s="180"/>
      <c r="U1265" s="180"/>
      <c r="V1265" s="180"/>
      <c r="W1265" s="180"/>
      <c r="X1265" s="180"/>
      <c r="Y1265" s="180">
        <v>1369</v>
      </c>
      <c r="Z1265" s="180" t="s">
        <v>397</v>
      </c>
      <c r="AA1265" s="180" t="s">
        <v>398</v>
      </c>
      <c r="AB1265" s="180">
        <v>12275.298000000001</v>
      </c>
      <c r="AC1265" s="180">
        <v>15221.37</v>
      </c>
      <c r="AD1265" s="180">
        <v>2</v>
      </c>
      <c r="AE1265" s="180">
        <v>0</v>
      </c>
      <c r="AF1265" s="180">
        <v>2</v>
      </c>
      <c r="AG1265" s="180">
        <v>0</v>
      </c>
      <c r="AH1265" s="180">
        <v>24550.6</v>
      </c>
      <c r="AI1265" s="180">
        <v>30442.74</v>
      </c>
      <c r="AJ1265" s="180">
        <v>1</v>
      </c>
      <c r="AK1265" s="180">
        <v>2</v>
      </c>
      <c r="AL1265" s="180">
        <v>0</v>
      </c>
      <c r="AM1265">
        <v>1</v>
      </c>
    </row>
    <row r="1266" spans="1:39" x14ac:dyDescent="0.25">
      <c r="A1266" s="180" t="s">
        <v>1834</v>
      </c>
      <c r="B1266" s="180">
        <v>1</v>
      </c>
      <c r="C1266" s="181">
        <v>46266</v>
      </c>
      <c r="D1266" s="180" t="s">
        <v>135</v>
      </c>
      <c r="E1266" s="180">
        <v>21</v>
      </c>
      <c r="F1266" s="180" t="s">
        <v>17</v>
      </c>
      <c r="G1266" s="180" t="s">
        <v>895</v>
      </c>
      <c r="H1266" s="180">
        <v>10285</v>
      </c>
      <c r="I1266" s="180" t="s">
        <v>896</v>
      </c>
      <c r="J1266" s="180"/>
      <c r="K1266" s="180"/>
      <c r="L1266" s="180"/>
      <c r="M1266" s="180"/>
      <c r="N1266" s="180"/>
      <c r="O1266" s="180"/>
      <c r="P1266" s="180"/>
      <c r="Q1266" s="180"/>
      <c r="R1266" s="180"/>
      <c r="S1266" s="180"/>
      <c r="T1266" s="180"/>
      <c r="U1266" s="180"/>
      <c r="V1266" s="180"/>
      <c r="W1266" s="180"/>
      <c r="X1266" s="180"/>
      <c r="Y1266" s="180">
        <v>1376</v>
      </c>
      <c r="Z1266" s="180" t="s">
        <v>363</v>
      </c>
      <c r="AA1266" s="180" t="s">
        <v>364</v>
      </c>
      <c r="AB1266" s="180">
        <v>744612.96</v>
      </c>
      <c r="AC1266" s="180">
        <v>923320.05599999998</v>
      </c>
      <c r="AD1266" s="180">
        <v>3.3300000000000003E-2</v>
      </c>
      <c r="AE1266" s="180">
        <v>0</v>
      </c>
      <c r="AF1266" s="180">
        <v>3.3300000000000003E-2</v>
      </c>
      <c r="AG1266" s="180">
        <v>0</v>
      </c>
      <c r="AH1266" s="180">
        <v>24820.43</v>
      </c>
      <c r="AI1266" s="180">
        <v>30777.34</v>
      </c>
      <c r="AJ1266" s="180">
        <v>0</v>
      </c>
      <c r="AK1266" s="180">
        <v>0</v>
      </c>
      <c r="AL1266" s="180">
        <v>0</v>
      </c>
      <c r="AM1266">
        <v>1</v>
      </c>
    </row>
    <row r="1267" spans="1:39" x14ac:dyDescent="0.25">
      <c r="A1267" s="180" t="s">
        <v>1834</v>
      </c>
      <c r="B1267" s="180">
        <v>1</v>
      </c>
      <c r="C1267" s="181">
        <v>46266</v>
      </c>
      <c r="D1267" s="180" t="s">
        <v>135</v>
      </c>
      <c r="E1267" s="180">
        <v>21</v>
      </c>
      <c r="F1267" s="180" t="s">
        <v>17</v>
      </c>
      <c r="G1267" s="180" t="s">
        <v>903</v>
      </c>
      <c r="H1267" s="180">
        <v>10412</v>
      </c>
      <c r="I1267" s="180" t="s">
        <v>904</v>
      </c>
      <c r="J1267" s="180">
        <v>1416</v>
      </c>
      <c r="K1267" s="180" t="s">
        <v>595</v>
      </c>
      <c r="L1267" s="180" t="s">
        <v>596</v>
      </c>
      <c r="M1267" s="180"/>
      <c r="N1267" s="180"/>
      <c r="O1267" s="180"/>
      <c r="P1267" s="180"/>
      <c r="Q1267" s="180"/>
      <c r="R1267" s="180"/>
      <c r="S1267" s="180"/>
      <c r="T1267" s="180"/>
      <c r="U1267" s="180"/>
      <c r="V1267" s="180"/>
      <c r="W1267" s="180"/>
      <c r="X1267" s="180"/>
      <c r="Y1267" s="180">
        <v>1372</v>
      </c>
      <c r="Z1267" s="180" t="s">
        <v>389</v>
      </c>
      <c r="AA1267" s="180" t="s">
        <v>390</v>
      </c>
      <c r="AB1267" s="180">
        <v>15080.569</v>
      </c>
      <c r="AC1267" s="180">
        <v>18247.490000000002</v>
      </c>
      <c r="AD1267" s="180">
        <v>-8.9300000000000004E-2</v>
      </c>
      <c r="AE1267" s="180">
        <v>0</v>
      </c>
      <c r="AF1267" s="180">
        <v>-8.9300000000000004E-2</v>
      </c>
      <c r="AG1267" s="180">
        <v>0</v>
      </c>
      <c r="AH1267" s="180">
        <v>-1346.48</v>
      </c>
      <c r="AI1267" s="180">
        <v>-1629.24</v>
      </c>
      <c r="AJ1267" s="180">
        <v>1</v>
      </c>
      <c r="AK1267" s="180">
        <v>-0.09</v>
      </c>
      <c r="AL1267" s="180">
        <v>0</v>
      </c>
      <c r="AM1267">
        <v>1</v>
      </c>
    </row>
    <row r="1268" spans="1:39" x14ac:dyDescent="0.25">
      <c r="A1268" s="180" t="s">
        <v>1834</v>
      </c>
      <c r="B1268" s="180">
        <v>1</v>
      </c>
      <c r="C1268" s="181">
        <v>46266</v>
      </c>
      <c r="D1268" s="180" t="s">
        <v>135</v>
      </c>
      <c r="E1268" s="180">
        <v>21</v>
      </c>
      <c r="F1268" s="180" t="s">
        <v>17</v>
      </c>
      <c r="G1268" s="180" t="s">
        <v>1227</v>
      </c>
      <c r="H1268" s="180">
        <v>10423</v>
      </c>
      <c r="I1268" s="180" t="s">
        <v>1228</v>
      </c>
      <c r="J1268" s="180">
        <v>1018</v>
      </c>
      <c r="K1268" s="180" t="s">
        <v>435</v>
      </c>
      <c r="L1268" s="180" t="s">
        <v>436</v>
      </c>
      <c r="M1268" s="180"/>
      <c r="N1268" s="180"/>
      <c r="O1268" s="180"/>
      <c r="P1268" s="180">
        <v>1250</v>
      </c>
      <c r="Q1268" s="180" t="s">
        <v>907</v>
      </c>
      <c r="R1268" s="180" t="s">
        <v>908</v>
      </c>
      <c r="S1268" s="180"/>
      <c r="T1268" s="180"/>
      <c r="U1268" s="180"/>
      <c r="V1268" s="180"/>
      <c r="W1268" s="180"/>
      <c r="X1268" s="180"/>
      <c r="Y1268" s="180">
        <v>1376</v>
      </c>
      <c r="Z1268" s="180" t="s">
        <v>363</v>
      </c>
      <c r="AA1268" s="180" t="s">
        <v>364</v>
      </c>
      <c r="AB1268" s="180">
        <v>47953.440000000002</v>
      </c>
      <c r="AC1268" s="180">
        <v>52988.550999999999</v>
      </c>
      <c r="AD1268" s="180">
        <v>0.25</v>
      </c>
      <c r="AE1268" s="180">
        <v>0</v>
      </c>
      <c r="AF1268" s="180">
        <v>0.25</v>
      </c>
      <c r="AG1268" s="180">
        <v>0</v>
      </c>
      <c r="AH1268" s="180">
        <v>11988.36</v>
      </c>
      <c r="AI1268" s="180">
        <v>13247.14</v>
      </c>
      <c r="AJ1268" s="180">
        <v>1</v>
      </c>
      <c r="AK1268" s="180">
        <v>0.25</v>
      </c>
      <c r="AL1268" s="180">
        <v>0</v>
      </c>
      <c r="AM1268">
        <v>1</v>
      </c>
    </row>
    <row r="1269" spans="1:39" x14ac:dyDescent="0.25">
      <c r="A1269" s="180" t="s">
        <v>1834</v>
      </c>
      <c r="B1269" s="180">
        <v>1</v>
      </c>
      <c r="C1269" s="181">
        <v>46266</v>
      </c>
      <c r="D1269" s="180" t="s">
        <v>135</v>
      </c>
      <c r="E1269" s="180">
        <v>21</v>
      </c>
      <c r="F1269" s="180" t="s">
        <v>17</v>
      </c>
      <c r="G1269" s="180" t="s">
        <v>909</v>
      </c>
      <c r="H1269" s="180">
        <v>10427</v>
      </c>
      <c r="I1269" s="180" t="s">
        <v>910</v>
      </c>
      <c r="J1269" s="180">
        <v>1164</v>
      </c>
      <c r="K1269" s="180" t="s">
        <v>847</v>
      </c>
      <c r="L1269" s="180" t="s">
        <v>848</v>
      </c>
      <c r="M1269" s="180"/>
      <c r="N1269" s="180"/>
      <c r="O1269" s="180"/>
      <c r="P1269" s="180"/>
      <c r="Q1269" s="180"/>
      <c r="R1269" s="180"/>
      <c r="S1269" s="180"/>
      <c r="T1269" s="180"/>
      <c r="U1269" s="180"/>
      <c r="V1269" s="180"/>
      <c r="W1269" s="180"/>
      <c r="X1269" s="180"/>
      <c r="Y1269" s="180">
        <v>1373</v>
      </c>
      <c r="Z1269" s="180" t="s">
        <v>429</v>
      </c>
      <c r="AA1269" s="180" t="s">
        <v>430</v>
      </c>
      <c r="AB1269" s="180">
        <v>24147.83</v>
      </c>
      <c r="AC1269" s="180">
        <v>29218.876</v>
      </c>
      <c r="AD1269" s="180">
        <v>0.16669999999999999</v>
      </c>
      <c r="AE1269" s="180">
        <v>0</v>
      </c>
      <c r="AF1269" s="180">
        <v>0.16669999999999999</v>
      </c>
      <c r="AG1269" s="180">
        <v>0</v>
      </c>
      <c r="AH1269" s="180">
        <v>4024.64</v>
      </c>
      <c r="AI1269" s="180">
        <v>4869.8100000000004</v>
      </c>
      <c r="AJ1269" s="180">
        <v>0</v>
      </c>
      <c r="AK1269" s="180">
        <v>0</v>
      </c>
      <c r="AL1269" s="180">
        <v>0</v>
      </c>
      <c r="AM1269">
        <v>1</v>
      </c>
    </row>
    <row r="1270" spans="1:39" x14ac:dyDescent="0.25">
      <c r="A1270" s="180" t="s">
        <v>1834</v>
      </c>
      <c r="B1270" s="180">
        <v>1</v>
      </c>
      <c r="C1270" s="181">
        <v>46266</v>
      </c>
      <c r="D1270" s="180" t="s">
        <v>135</v>
      </c>
      <c r="E1270" s="180">
        <v>21</v>
      </c>
      <c r="F1270" s="180" t="s">
        <v>17</v>
      </c>
      <c r="G1270" s="180" t="s">
        <v>913</v>
      </c>
      <c r="H1270" s="180">
        <v>10433</v>
      </c>
      <c r="I1270" s="180" t="s">
        <v>914</v>
      </c>
      <c r="J1270" s="180">
        <v>1422</v>
      </c>
      <c r="K1270" s="180" t="s">
        <v>425</v>
      </c>
      <c r="L1270" s="180" t="s">
        <v>426</v>
      </c>
      <c r="M1270" s="180"/>
      <c r="N1270" s="180"/>
      <c r="O1270" s="180"/>
      <c r="P1270" s="180"/>
      <c r="Q1270" s="180"/>
      <c r="R1270" s="180"/>
      <c r="S1270" s="180"/>
      <c r="T1270" s="180"/>
      <c r="U1270" s="180"/>
      <c r="V1270" s="180"/>
      <c r="W1270" s="180"/>
      <c r="X1270" s="180"/>
      <c r="Y1270" s="180">
        <v>1373</v>
      </c>
      <c r="Z1270" s="180" t="s">
        <v>429</v>
      </c>
      <c r="AA1270" s="180" t="s">
        <v>430</v>
      </c>
      <c r="AB1270" s="180">
        <v>28789.738000000001</v>
      </c>
      <c r="AC1270" s="180">
        <v>36081.936999999998</v>
      </c>
      <c r="AD1270" s="180">
        <v>0.66669999999999996</v>
      </c>
      <c r="AE1270" s="180">
        <v>2.7799999999999998E-2</v>
      </c>
      <c r="AF1270" s="180">
        <v>0.69440000000000002</v>
      </c>
      <c r="AG1270" s="180">
        <v>0</v>
      </c>
      <c r="AH1270" s="180">
        <v>19992.87</v>
      </c>
      <c r="AI1270" s="180">
        <v>25056.9</v>
      </c>
      <c r="AJ1270" s="180">
        <v>0</v>
      </c>
      <c r="AK1270" s="180">
        <v>0</v>
      </c>
      <c r="AL1270" s="180">
        <v>0</v>
      </c>
      <c r="AM1270">
        <v>1</v>
      </c>
    </row>
    <row r="1271" spans="1:39" x14ac:dyDescent="0.25">
      <c r="A1271" s="180" t="s">
        <v>1834</v>
      </c>
      <c r="B1271" s="180">
        <v>1</v>
      </c>
      <c r="C1271" s="181">
        <v>46266</v>
      </c>
      <c r="D1271" s="180" t="s">
        <v>135</v>
      </c>
      <c r="E1271" s="180">
        <v>21</v>
      </c>
      <c r="F1271" s="180" t="s">
        <v>17</v>
      </c>
      <c r="G1271" s="180" t="s">
        <v>1806</v>
      </c>
      <c r="H1271" s="180">
        <v>10709</v>
      </c>
      <c r="I1271" s="180" t="s">
        <v>1807</v>
      </c>
      <c r="J1271" s="180"/>
      <c r="K1271" s="180"/>
      <c r="L1271" s="180"/>
      <c r="M1271" s="180"/>
      <c r="N1271" s="180"/>
      <c r="O1271" s="180"/>
      <c r="P1271" s="180"/>
      <c r="Q1271" s="180"/>
      <c r="R1271" s="180"/>
      <c r="S1271" s="180"/>
      <c r="T1271" s="180"/>
      <c r="U1271" s="180"/>
      <c r="V1271" s="180"/>
      <c r="W1271" s="180"/>
      <c r="X1271" s="180"/>
      <c r="Y1271" s="180">
        <v>1373</v>
      </c>
      <c r="Z1271" s="180" t="s">
        <v>429</v>
      </c>
      <c r="AA1271" s="180" t="s">
        <v>430</v>
      </c>
      <c r="AB1271" s="180">
        <v>13302.821</v>
      </c>
      <c r="AC1271" s="180">
        <v>16473.760999999999</v>
      </c>
      <c r="AD1271" s="180">
        <v>20</v>
      </c>
      <c r="AE1271" s="180">
        <v>0</v>
      </c>
      <c r="AF1271" s="180">
        <v>20</v>
      </c>
      <c r="AG1271" s="180">
        <v>0</v>
      </c>
      <c r="AH1271" s="180">
        <v>266056.43</v>
      </c>
      <c r="AI1271" s="180">
        <v>329475.21000000002</v>
      </c>
      <c r="AJ1271" s="180">
        <v>2</v>
      </c>
      <c r="AK1271" s="180">
        <v>10</v>
      </c>
      <c r="AL1271" s="180">
        <v>0</v>
      </c>
      <c r="AM1271">
        <v>1</v>
      </c>
    </row>
    <row r="1272" spans="1:39" x14ac:dyDescent="0.25">
      <c r="A1272" s="180" t="s">
        <v>1834</v>
      </c>
      <c r="B1272" s="180">
        <v>1</v>
      </c>
      <c r="C1272" s="181">
        <v>46266</v>
      </c>
      <c r="D1272" s="180" t="s">
        <v>135</v>
      </c>
      <c r="E1272" s="180">
        <v>21</v>
      </c>
      <c r="F1272" s="180" t="s">
        <v>17</v>
      </c>
      <c r="G1272" s="180" t="s">
        <v>1730</v>
      </c>
      <c r="H1272" s="180">
        <v>10710</v>
      </c>
      <c r="I1272" s="180" t="s">
        <v>1731</v>
      </c>
      <c r="J1272" s="180"/>
      <c r="K1272" s="180"/>
      <c r="L1272" s="180"/>
      <c r="M1272" s="180"/>
      <c r="N1272" s="180"/>
      <c r="O1272" s="180"/>
      <c r="P1272" s="180"/>
      <c r="Q1272" s="180"/>
      <c r="R1272" s="180"/>
      <c r="S1272" s="180"/>
      <c r="T1272" s="180"/>
      <c r="U1272" s="180"/>
      <c r="V1272" s="180"/>
      <c r="W1272" s="180"/>
      <c r="X1272" s="180"/>
      <c r="Y1272" s="180">
        <v>1373</v>
      </c>
      <c r="Z1272" s="180" t="s">
        <v>429</v>
      </c>
      <c r="AA1272" s="180" t="s">
        <v>430</v>
      </c>
      <c r="AB1272" s="180">
        <v>12238.958000000001</v>
      </c>
      <c r="AC1272" s="180">
        <v>15078.468999999999</v>
      </c>
      <c r="AD1272" s="180">
        <v>4</v>
      </c>
      <c r="AE1272" s="180">
        <v>0</v>
      </c>
      <c r="AF1272" s="180">
        <v>4</v>
      </c>
      <c r="AG1272" s="180">
        <v>0</v>
      </c>
      <c r="AH1272" s="180">
        <v>48955.83</v>
      </c>
      <c r="AI1272" s="180">
        <v>60313.88</v>
      </c>
      <c r="AJ1272" s="180">
        <v>0</v>
      </c>
      <c r="AK1272" s="180">
        <v>0</v>
      </c>
      <c r="AL1272" s="180">
        <v>0</v>
      </c>
      <c r="AM1272">
        <v>1</v>
      </c>
    </row>
    <row r="1273" spans="1:39" x14ac:dyDescent="0.25">
      <c r="A1273" s="180" t="s">
        <v>1834</v>
      </c>
      <c r="B1273" s="180">
        <v>1</v>
      </c>
      <c r="C1273" s="181">
        <v>46266</v>
      </c>
      <c r="D1273" s="180" t="s">
        <v>135</v>
      </c>
      <c r="E1273" s="180">
        <v>21</v>
      </c>
      <c r="F1273" s="180" t="s">
        <v>17</v>
      </c>
      <c r="G1273" s="180" t="s">
        <v>1808</v>
      </c>
      <c r="H1273" s="180">
        <v>10711</v>
      </c>
      <c r="I1273" s="180" t="s">
        <v>1809</v>
      </c>
      <c r="J1273" s="180"/>
      <c r="K1273" s="180"/>
      <c r="L1273" s="180"/>
      <c r="M1273" s="180"/>
      <c r="N1273" s="180"/>
      <c r="O1273" s="180"/>
      <c r="P1273" s="180"/>
      <c r="Q1273" s="180"/>
      <c r="R1273" s="180"/>
      <c r="S1273" s="180"/>
      <c r="T1273" s="180"/>
      <c r="U1273" s="180"/>
      <c r="V1273" s="180"/>
      <c r="W1273" s="180"/>
      <c r="X1273" s="180"/>
      <c r="Y1273" s="180">
        <v>1373</v>
      </c>
      <c r="Z1273" s="180" t="s">
        <v>429</v>
      </c>
      <c r="AA1273" s="180" t="s">
        <v>430</v>
      </c>
      <c r="AB1273" s="180">
        <v>13596.225</v>
      </c>
      <c r="AC1273" s="180">
        <v>16750.63</v>
      </c>
      <c r="AD1273" s="180">
        <v>4</v>
      </c>
      <c r="AE1273" s="180">
        <v>0</v>
      </c>
      <c r="AF1273" s="180">
        <v>4</v>
      </c>
      <c r="AG1273" s="180">
        <v>0</v>
      </c>
      <c r="AH1273" s="180">
        <v>54384.9</v>
      </c>
      <c r="AI1273" s="180">
        <v>67002.52</v>
      </c>
      <c r="AJ1273" s="180">
        <v>1</v>
      </c>
      <c r="AK1273" s="180">
        <v>4</v>
      </c>
      <c r="AL1273" s="180">
        <v>0</v>
      </c>
      <c r="AM1273">
        <v>1</v>
      </c>
    </row>
    <row r="1274" spans="1:39" x14ac:dyDescent="0.25">
      <c r="A1274" s="180" t="s">
        <v>1834</v>
      </c>
      <c r="B1274" s="180">
        <v>1</v>
      </c>
      <c r="C1274" s="181">
        <v>46266</v>
      </c>
      <c r="D1274" s="180" t="s">
        <v>135</v>
      </c>
      <c r="E1274" s="180">
        <v>21</v>
      </c>
      <c r="F1274" s="180" t="s">
        <v>17</v>
      </c>
      <c r="G1274" s="180" t="s">
        <v>1281</v>
      </c>
      <c r="H1274" s="180">
        <v>10721</v>
      </c>
      <c r="I1274" s="180" t="s">
        <v>1282</v>
      </c>
      <c r="J1274" s="180">
        <v>1351</v>
      </c>
      <c r="K1274" s="180" t="s">
        <v>513</v>
      </c>
      <c r="L1274" s="180" t="s">
        <v>514</v>
      </c>
      <c r="M1274" s="180"/>
      <c r="N1274" s="180"/>
      <c r="O1274" s="180"/>
      <c r="P1274" s="180">
        <v>1141</v>
      </c>
      <c r="Q1274" s="180" t="s">
        <v>515</v>
      </c>
      <c r="R1274" s="180" t="s">
        <v>516</v>
      </c>
      <c r="S1274" s="180"/>
      <c r="T1274" s="180"/>
      <c r="U1274" s="180"/>
      <c r="V1274" s="180"/>
      <c r="W1274" s="180"/>
      <c r="X1274" s="180"/>
      <c r="Y1274" s="180">
        <v>1372</v>
      </c>
      <c r="Z1274" s="180" t="s">
        <v>389</v>
      </c>
      <c r="AA1274" s="180" t="s">
        <v>390</v>
      </c>
      <c r="AB1274" s="180">
        <v>132184.31</v>
      </c>
      <c r="AC1274" s="180">
        <v>167741.89199999999</v>
      </c>
      <c r="AD1274" s="180">
        <v>4.1700000000000001E-2</v>
      </c>
      <c r="AE1274" s="180">
        <v>4.1700000000000001E-2</v>
      </c>
      <c r="AF1274" s="180">
        <v>8.3299999999999999E-2</v>
      </c>
      <c r="AG1274" s="180">
        <v>0</v>
      </c>
      <c r="AH1274" s="180">
        <v>11015.36</v>
      </c>
      <c r="AI1274" s="180">
        <v>13978.49</v>
      </c>
      <c r="AJ1274" s="180">
        <v>0</v>
      </c>
      <c r="AK1274" s="180">
        <v>0</v>
      </c>
      <c r="AL1274" s="180">
        <v>0</v>
      </c>
      <c r="AM1274">
        <v>1</v>
      </c>
    </row>
    <row r="1275" spans="1:39" x14ac:dyDescent="0.25">
      <c r="A1275" s="180" t="s">
        <v>1834</v>
      </c>
      <c r="B1275" s="180">
        <v>1</v>
      </c>
      <c r="C1275" s="181">
        <v>46266</v>
      </c>
      <c r="D1275" s="180" t="s">
        <v>135</v>
      </c>
      <c r="E1275" s="180">
        <v>21</v>
      </c>
      <c r="F1275" s="180" t="s">
        <v>17</v>
      </c>
      <c r="G1275" s="180" t="s">
        <v>933</v>
      </c>
      <c r="H1275" s="180">
        <v>10739</v>
      </c>
      <c r="I1275" s="180" t="s">
        <v>934</v>
      </c>
      <c r="J1275" s="180">
        <v>1433</v>
      </c>
      <c r="K1275" s="180" t="s">
        <v>935</v>
      </c>
      <c r="L1275" s="180" t="s">
        <v>936</v>
      </c>
      <c r="M1275" s="180"/>
      <c r="N1275" s="180"/>
      <c r="O1275" s="180"/>
      <c r="P1275" s="180"/>
      <c r="Q1275" s="180"/>
      <c r="R1275" s="180"/>
      <c r="S1275" s="180"/>
      <c r="T1275" s="180"/>
      <c r="U1275" s="180"/>
      <c r="V1275" s="180"/>
      <c r="W1275" s="180"/>
      <c r="X1275" s="180"/>
      <c r="Y1275" s="180">
        <v>1374</v>
      </c>
      <c r="Z1275" s="180" t="s">
        <v>379</v>
      </c>
      <c r="AA1275" s="180" t="s">
        <v>380</v>
      </c>
      <c r="AB1275" s="180">
        <v>0</v>
      </c>
      <c r="AC1275" s="180">
        <v>0</v>
      </c>
      <c r="AD1275" s="180">
        <v>0</v>
      </c>
      <c r="AE1275" s="180">
        <v>0.25</v>
      </c>
      <c r="AF1275" s="180">
        <v>0.25</v>
      </c>
      <c r="AG1275" s="180">
        <v>0</v>
      </c>
      <c r="AH1275" s="180">
        <v>0</v>
      </c>
      <c r="AI1275" s="180">
        <v>0</v>
      </c>
      <c r="AJ1275" s="180">
        <v>0</v>
      </c>
      <c r="AK1275" s="180">
        <v>0</v>
      </c>
      <c r="AL1275" s="180">
        <v>0</v>
      </c>
      <c r="AM1275">
        <v>1</v>
      </c>
    </row>
    <row r="1276" spans="1:39" x14ac:dyDescent="0.25">
      <c r="A1276" s="180" t="s">
        <v>1834</v>
      </c>
      <c r="B1276" s="180">
        <v>1</v>
      </c>
      <c r="C1276" s="181">
        <v>46266</v>
      </c>
      <c r="D1276" s="180" t="s">
        <v>135</v>
      </c>
      <c r="E1276" s="180">
        <v>21</v>
      </c>
      <c r="F1276" s="180" t="s">
        <v>17</v>
      </c>
      <c r="G1276" s="180" t="s">
        <v>945</v>
      </c>
      <c r="H1276" s="180">
        <v>10866</v>
      </c>
      <c r="I1276" s="180" t="s">
        <v>946</v>
      </c>
      <c r="J1276" s="180"/>
      <c r="K1276" s="180"/>
      <c r="L1276" s="180"/>
      <c r="M1276" s="180"/>
      <c r="N1276" s="180"/>
      <c r="O1276" s="180"/>
      <c r="P1276" s="180"/>
      <c r="Q1276" s="180"/>
      <c r="R1276" s="180"/>
      <c r="S1276" s="180"/>
      <c r="T1276" s="180"/>
      <c r="U1276" s="180"/>
      <c r="V1276" s="180"/>
      <c r="W1276" s="180"/>
      <c r="X1276" s="180"/>
      <c r="Y1276" s="180">
        <v>1373</v>
      </c>
      <c r="Z1276" s="180" t="s">
        <v>429</v>
      </c>
      <c r="AA1276" s="180" t="s">
        <v>430</v>
      </c>
      <c r="AB1276" s="180">
        <v>31548.464</v>
      </c>
      <c r="AC1276" s="180">
        <v>38340.173999999999</v>
      </c>
      <c r="AD1276" s="180">
        <v>1.4762</v>
      </c>
      <c r="AE1276" s="180">
        <v>0</v>
      </c>
      <c r="AF1276" s="180">
        <v>1.4762</v>
      </c>
      <c r="AG1276" s="180">
        <v>0</v>
      </c>
      <c r="AH1276" s="180">
        <v>46571.54</v>
      </c>
      <c r="AI1276" s="180">
        <v>56597.4</v>
      </c>
      <c r="AJ1276" s="180">
        <v>0</v>
      </c>
      <c r="AK1276" s="180">
        <v>0</v>
      </c>
      <c r="AL1276" s="180">
        <v>0</v>
      </c>
      <c r="AM1276">
        <v>1</v>
      </c>
    </row>
    <row r="1277" spans="1:39" x14ac:dyDescent="0.25">
      <c r="A1277" s="180" t="s">
        <v>1834</v>
      </c>
      <c r="B1277" s="180">
        <v>1</v>
      </c>
      <c r="C1277" s="181">
        <v>46266</v>
      </c>
      <c r="D1277" s="180" t="s">
        <v>135</v>
      </c>
      <c r="E1277" s="180">
        <v>21</v>
      </c>
      <c r="F1277" s="180" t="s">
        <v>17</v>
      </c>
      <c r="G1277" s="180" t="s">
        <v>947</v>
      </c>
      <c r="H1277" s="180">
        <v>10985</v>
      </c>
      <c r="I1277" s="180" t="s">
        <v>948</v>
      </c>
      <c r="J1277" s="180"/>
      <c r="K1277" s="180"/>
      <c r="L1277" s="180"/>
      <c r="M1277" s="180"/>
      <c r="N1277" s="180"/>
      <c r="O1277" s="180"/>
      <c r="P1277" s="180">
        <v>1004</v>
      </c>
      <c r="Q1277" s="180" t="s">
        <v>395</v>
      </c>
      <c r="R1277" s="180" t="s">
        <v>396</v>
      </c>
      <c r="S1277" s="180"/>
      <c r="T1277" s="180"/>
      <c r="U1277" s="180"/>
      <c r="V1277" s="180"/>
      <c r="W1277" s="180"/>
      <c r="X1277" s="180"/>
      <c r="Y1277" s="180">
        <v>1369</v>
      </c>
      <c r="Z1277" s="180" t="s">
        <v>397</v>
      </c>
      <c r="AA1277" s="180" t="s">
        <v>398</v>
      </c>
      <c r="AB1277" s="180">
        <v>7570.61</v>
      </c>
      <c r="AC1277" s="180">
        <v>9387.5589999999993</v>
      </c>
      <c r="AD1277" s="180">
        <v>0.16669999999999999</v>
      </c>
      <c r="AE1277" s="180">
        <v>0</v>
      </c>
      <c r="AF1277" s="180">
        <v>0.16669999999999999</v>
      </c>
      <c r="AG1277" s="180">
        <v>0</v>
      </c>
      <c r="AH1277" s="180">
        <v>1261.77</v>
      </c>
      <c r="AI1277" s="180">
        <v>1564.59</v>
      </c>
      <c r="AJ1277" s="180">
        <v>0</v>
      </c>
      <c r="AK1277" s="180">
        <v>0</v>
      </c>
      <c r="AL1277" s="180">
        <v>0</v>
      </c>
      <c r="AM1277">
        <v>1</v>
      </c>
    </row>
    <row r="1278" spans="1:39" x14ac:dyDescent="0.25">
      <c r="A1278" s="180" t="s">
        <v>1834</v>
      </c>
      <c r="B1278" s="180">
        <v>1</v>
      </c>
      <c r="C1278" s="181">
        <v>46266</v>
      </c>
      <c r="D1278" s="180" t="s">
        <v>135</v>
      </c>
      <c r="E1278" s="180">
        <v>21</v>
      </c>
      <c r="F1278" s="180" t="s">
        <v>17</v>
      </c>
      <c r="G1278" s="180" t="s">
        <v>1083</v>
      </c>
      <c r="H1278" s="180">
        <v>11068</v>
      </c>
      <c r="I1278" s="180" t="s">
        <v>1084</v>
      </c>
      <c r="J1278" s="180"/>
      <c r="K1278" s="180"/>
      <c r="L1278" s="180"/>
      <c r="M1278" s="180"/>
      <c r="N1278" s="180"/>
      <c r="O1278" s="180"/>
      <c r="P1278" s="180"/>
      <c r="Q1278" s="180"/>
      <c r="R1278" s="180"/>
      <c r="S1278" s="180"/>
      <c r="T1278" s="180"/>
      <c r="U1278" s="180"/>
      <c r="V1278" s="180"/>
      <c r="W1278" s="180"/>
      <c r="X1278" s="180"/>
      <c r="Y1278" s="180">
        <v>1370</v>
      </c>
      <c r="Z1278" s="180" t="s">
        <v>443</v>
      </c>
      <c r="AA1278" s="180" t="s">
        <v>444</v>
      </c>
      <c r="AB1278" s="180">
        <v>9645.2469999999994</v>
      </c>
      <c r="AC1278" s="180">
        <v>11960.107</v>
      </c>
      <c r="AD1278" s="180">
        <v>1</v>
      </c>
      <c r="AE1278" s="180">
        <v>0</v>
      </c>
      <c r="AF1278" s="180">
        <v>1</v>
      </c>
      <c r="AG1278" s="180">
        <v>0</v>
      </c>
      <c r="AH1278" s="180">
        <v>9645.25</v>
      </c>
      <c r="AI1278" s="180">
        <v>11960.11</v>
      </c>
      <c r="AJ1278" s="180">
        <v>0</v>
      </c>
      <c r="AK1278" s="180">
        <v>0</v>
      </c>
      <c r="AL1278" s="180">
        <v>0</v>
      </c>
      <c r="AM1278">
        <v>1</v>
      </c>
    </row>
    <row r="1279" spans="1:39" x14ac:dyDescent="0.25">
      <c r="A1279" s="180" t="s">
        <v>1834</v>
      </c>
      <c r="B1279" s="180">
        <v>1</v>
      </c>
      <c r="C1279" s="181">
        <v>46266</v>
      </c>
      <c r="D1279" s="180" t="s">
        <v>135</v>
      </c>
      <c r="E1279" s="180">
        <v>21</v>
      </c>
      <c r="F1279" s="180" t="s">
        <v>17</v>
      </c>
      <c r="G1279" s="180" t="s">
        <v>961</v>
      </c>
      <c r="H1279" s="180">
        <v>11093</v>
      </c>
      <c r="I1279" s="180" t="s">
        <v>962</v>
      </c>
      <c r="J1279" s="180">
        <v>1351</v>
      </c>
      <c r="K1279" s="180" t="s">
        <v>513</v>
      </c>
      <c r="L1279" s="180" t="s">
        <v>514</v>
      </c>
      <c r="M1279" s="180"/>
      <c r="N1279" s="180"/>
      <c r="O1279" s="180"/>
      <c r="P1279" s="180">
        <v>1141</v>
      </c>
      <c r="Q1279" s="180" t="s">
        <v>515</v>
      </c>
      <c r="R1279" s="180" t="s">
        <v>516</v>
      </c>
      <c r="S1279" s="180"/>
      <c r="T1279" s="180"/>
      <c r="U1279" s="180"/>
      <c r="V1279" s="180"/>
      <c r="W1279" s="180"/>
      <c r="X1279" s="180"/>
      <c r="Y1279" s="180">
        <v>1372</v>
      </c>
      <c r="Z1279" s="180" t="s">
        <v>389</v>
      </c>
      <c r="AA1279" s="180" t="s">
        <v>390</v>
      </c>
      <c r="AB1279" s="180">
        <v>264368.62</v>
      </c>
      <c r="AC1279" s="180">
        <v>335483.78399999999</v>
      </c>
      <c r="AD1279" s="180">
        <v>4.1700000000000001E-2</v>
      </c>
      <c r="AE1279" s="180">
        <v>0</v>
      </c>
      <c r="AF1279" s="180">
        <v>4.1700000000000001E-2</v>
      </c>
      <c r="AG1279" s="180">
        <v>0</v>
      </c>
      <c r="AH1279" s="180">
        <v>11015.36</v>
      </c>
      <c r="AI1279" s="180">
        <v>13978.49</v>
      </c>
      <c r="AJ1279" s="180">
        <v>0</v>
      </c>
      <c r="AK1279" s="180">
        <v>0</v>
      </c>
      <c r="AL1279" s="180">
        <v>0</v>
      </c>
      <c r="AM1279">
        <v>1</v>
      </c>
    </row>
    <row r="1280" spans="1:39" x14ac:dyDescent="0.25">
      <c r="A1280" s="180" t="s">
        <v>1834</v>
      </c>
      <c r="B1280" s="180">
        <v>1</v>
      </c>
      <c r="C1280" s="181">
        <v>46266</v>
      </c>
      <c r="D1280" s="180" t="s">
        <v>188</v>
      </c>
      <c r="E1280" s="180">
        <v>22</v>
      </c>
      <c r="F1280" s="180" t="s">
        <v>23</v>
      </c>
      <c r="G1280" s="180" t="s">
        <v>351</v>
      </c>
      <c r="H1280" s="180">
        <v>27</v>
      </c>
      <c r="I1280" s="180" t="s">
        <v>352</v>
      </c>
      <c r="J1280" s="180">
        <v>1194</v>
      </c>
      <c r="K1280" s="180" t="s">
        <v>353</v>
      </c>
      <c r="L1280" s="180" t="s">
        <v>354</v>
      </c>
      <c r="M1280" s="180"/>
      <c r="N1280" s="180"/>
      <c r="O1280" s="180"/>
      <c r="P1280" s="180">
        <v>1098</v>
      </c>
      <c r="Q1280" s="180" t="s">
        <v>355</v>
      </c>
      <c r="R1280" s="180" t="s">
        <v>356</v>
      </c>
      <c r="S1280" s="180"/>
      <c r="T1280" s="180"/>
      <c r="U1280" s="180"/>
      <c r="V1280" s="180"/>
      <c r="W1280" s="180"/>
      <c r="X1280" s="180"/>
      <c r="Y1280" s="180">
        <v>1375</v>
      </c>
      <c r="Z1280" s="180" t="s">
        <v>357</v>
      </c>
      <c r="AA1280" s="180" t="s">
        <v>358</v>
      </c>
      <c r="AB1280" s="180">
        <v>33289.042999999998</v>
      </c>
      <c r="AC1280" s="180">
        <v>41245.124000000003</v>
      </c>
      <c r="AD1280" s="180">
        <v>1.4443999999999999</v>
      </c>
      <c r="AE1280" s="180">
        <v>0</v>
      </c>
      <c r="AF1280" s="180">
        <v>1.4443999999999999</v>
      </c>
      <c r="AG1280" s="180">
        <v>0</v>
      </c>
      <c r="AH1280" s="180">
        <v>48084.17</v>
      </c>
      <c r="AI1280" s="180">
        <v>59576.29</v>
      </c>
      <c r="AJ1280" s="180">
        <v>0</v>
      </c>
      <c r="AK1280" s="180">
        <v>0</v>
      </c>
      <c r="AL1280" s="180">
        <v>0</v>
      </c>
      <c r="AM1280">
        <v>1</v>
      </c>
    </row>
    <row r="1281" spans="1:39" x14ac:dyDescent="0.25">
      <c r="A1281" s="180" t="s">
        <v>1834</v>
      </c>
      <c r="B1281" s="180">
        <v>1</v>
      </c>
      <c r="C1281" s="181">
        <v>46266</v>
      </c>
      <c r="D1281" s="180" t="s">
        <v>188</v>
      </c>
      <c r="E1281" s="180">
        <v>22</v>
      </c>
      <c r="F1281" s="180" t="s">
        <v>23</v>
      </c>
      <c r="G1281" s="180" t="s">
        <v>359</v>
      </c>
      <c r="H1281" s="180">
        <v>156</v>
      </c>
      <c r="I1281" s="180" t="s">
        <v>360</v>
      </c>
      <c r="J1281" s="180">
        <v>1437</v>
      </c>
      <c r="K1281" s="180" t="s">
        <v>361</v>
      </c>
      <c r="L1281" s="180" t="s">
        <v>362</v>
      </c>
      <c r="M1281" s="180"/>
      <c r="N1281" s="180"/>
      <c r="O1281" s="180"/>
      <c r="P1281" s="180"/>
      <c r="Q1281" s="180"/>
      <c r="R1281" s="180"/>
      <c r="S1281" s="180"/>
      <c r="T1281" s="180"/>
      <c r="U1281" s="180"/>
      <c r="V1281" s="180"/>
      <c r="W1281" s="180"/>
      <c r="X1281" s="180"/>
      <c r="Y1281" s="180">
        <v>1376</v>
      </c>
      <c r="Z1281" s="180" t="s">
        <v>363</v>
      </c>
      <c r="AA1281" s="180" t="s">
        <v>364</v>
      </c>
      <c r="AB1281" s="180">
        <v>318490.36800000002</v>
      </c>
      <c r="AC1281" s="180">
        <v>394609.57400000002</v>
      </c>
      <c r="AD1281" s="180">
        <v>2.5000000000000001E-2</v>
      </c>
      <c r="AE1281" s="180">
        <v>0</v>
      </c>
      <c r="AF1281" s="180">
        <v>2.5000000000000001E-2</v>
      </c>
      <c r="AG1281" s="180">
        <v>0</v>
      </c>
      <c r="AH1281" s="180">
        <v>7962.26</v>
      </c>
      <c r="AI1281" s="180">
        <v>9865.24</v>
      </c>
      <c r="AJ1281" s="180">
        <v>0</v>
      </c>
      <c r="AK1281" s="180">
        <v>0</v>
      </c>
      <c r="AL1281" s="180">
        <v>0</v>
      </c>
      <c r="AM1281">
        <v>1</v>
      </c>
    </row>
    <row r="1282" spans="1:39" x14ac:dyDescent="0.25">
      <c r="A1282" s="180" t="s">
        <v>1834</v>
      </c>
      <c r="B1282" s="180">
        <v>1</v>
      </c>
      <c r="C1282" s="181">
        <v>46266</v>
      </c>
      <c r="D1282" s="180" t="s">
        <v>188</v>
      </c>
      <c r="E1282" s="180">
        <v>22</v>
      </c>
      <c r="F1282" s="180" t="s">
        <v>23</v>
      </c>
      <c r="G1282" s="180" t="s">
        <v>1105</v>
      </c>
      <c r="H1282" s="180">
        <v>174</v>
      </c>
      <c r="I1282" s="180" t="s">
        <v>1106</v>
      </c>
      <c r="J1282" s="180">
        <v>1441</v>
      </c>
      <c r="K1282" s="180" t="s">
        <v>1107</v>
      </c>
      <c r="L1282" s="180" t="s">
        <v>1108</v>
      </c>
      <c r="M1282" s="180"/>
      <c r="N1282" s="180"/>
      <c r="O1282" s="180"/>
      <c r="P1282" s="180">
        <v>1090</v>
      </c>
      <c r="Q1282" s="180" t="s">
        <v>573</v>
      </c>
      <c r="R1282" s="180" t="s">
        <v>574</v>
      </c>
      <c r="S1282" s="180"/>
      <c r="T1282" s="180"/>
      <c r="U1282" s="180"/>
      <c r="V1282" s="180"/>
      <c r="W1282" s="180"/>
      <c r="X1282" s="180"/>
      <c r="Y1282" s="180">
        <v>1376</v>
      </c>
      <c r="Z1282" s="180" t="s">
        <v>363</v>
      </c>
      <c r="AA1282" s="180" t="s">
        <v>364</v>
      </c>
      <c r="AB1282" s="180">
        <v>517128.78</v>
      </c>
      <c r="AC1282" s="180">
        <v>640722.56299999997</v>
      </c>
      <c r="AD1282" s="180">
        <v>2.5000000000000001E-2</v>
      </c>
      <c r="AE1282" s="180">
        <v>0</v>
      </c>
      <c r="AF1282" s="180">
        <v>2.5000000000000001E-2</v>
      </c>
      <c r="AG1282" s="180">
        <v>0</v>
      </c>
      <c r="AH1282" s="180">
        <v>12928.22</v>
      </c>
      <c r="AI1282" s="180">
        <v>16018.06</v>
      </c>
      <c r="AJ1282" s="180">
        <v>0</v>
      </c>
      <c r="AK1282" s="180">
        <v>0</v>
      </c>
      <c r="AL1282" s="180">
        <v>0</v>
      </c>
      <c r="AM1282">
        <v>1</v>
      </c>
    </row>
    <row r="1283" spans="1:39" x14ac:dyDescent="0.25">
      <c r="A1283" s="180" t="s">
        <v>1834</v>
      </c>
      <c r="B1283" s="180">
        <v>1</v>
      </c>
      <c r="C1283" s="181">
        <v>46266</v>
      </c>
      <c r="D1283" s="180" t="s">
        <v>188</v>
      </c>
      <c r="E1283" s="180">
        <v>22</v>
      </c>
      <c r="F1283" s="180" t="s">
        <v>23</v>
      </c>
      <c r="G1283" s="180" t="s">
        <v>385</v>
      </c>
      <c r="H1283" s="180">
        <v>344</v>
      </c>
      <c r="I1283" s="180" t="s">
        <v>386</v>
      </c>
      <c r="J1283" s="180">
        <v>1019</v>
      </c>
      <c r="K1283" s="180" t="s">
        <v>269</v>
      </c>
      <c r="L1283" s="180" t="s">
        <v>340</v>
      </c>
      <c r="M1283" s="180"/>
      <c r="N1283" s="180"/>
      <c r="O1283" s="180"/>
      <c r="P1283" s="180">
        <v>1020</v>
      </c>
      <c r="Q1283" s="180" t="s">
        <v>341</v>
      </c>
      <c r="R1283" s="180" t="s">
        <v>342</v>
      </c>
      <c r="S1283" s="180"/>
      <c r="T1283" s="180"/>
      <c r="U1283" s="180"/>
      <c r="V1283" s="180"/>
      <c r="W1283" s="180"/>
      <c r="X1283" s="180"/>
      <c r="Y1283" s="180">
        <v>1402</v>
      </c>
      <c r="Z1283" s="180" t="s">
        <v>343</v>
      </c>
      <c r="AA1283" s="180" t="s">
        <v>344</v>
      </c>
      <c r="AB1283" s="180">
        <v>124311.87699999999</v>
      </c>
      <c r="AC1283" s="180">
        <v>154022.416</v>
      </c>
      <c r="AD1283" s="180">
        <v>0.41670000000000001</v>
      </c>
      <c r="AE1283" s="180">
        <v>0.125</v>
      </c>
      <c r="AF1283" s="180">
        <v>0.54169999999999996</v>
      </c>
      <c r="AG1283" s="180">
        <v>0</v>
      </c>
      <c r="AH1283" s="180">
        <v>67335.600000000006</v>
      </c>
      <c r="AI1283" s="180">
        <v>83428.81</v>
      </c>
      <c r="AJ1283" s="180">
        <v>0</v>
      </c>
      <c r="AK1283" s="180">
        <v>0</v>
      </c>
      <c r="AL1283" s="180">
        <v>0</v>
      </c>
      <c r="AM1283">
        <v>1</v>
      </c>
    </row>
    <row r="1284" spans="1:39" x14ac:dyDescent="0.25">
      <c r="A1284" s="180" t="s">
        <v>1834</v>
      </c>
      <c r="B1284" s="180">
        <v>1</v>
      </c>
      <c r="C1284" s="181">
        <v>46266</v>
      </c>
      <c r="D1284" s="180" t="s">
        <v>188</v>
      </c>
      <c r="E1284" s="180">
        <v>22</v>
      </c>
      <c r="F1284" s="180" t="s">
        <v>23</v>
      </c>
      <c r="G1284" s="180" t="s">
        <v>399</v>
      </c>
      <c r="H1284" s="180">
        <v>542</v>
      </c>
      <c r="I1284" s="180" t="s">
        <v>400</v>
      </c>
      <c r="J1284" s="180">
        <v>1019</v>
      </c>
      <c r="K1284" s="180" t="s">
        <v>269</v>
      </c>
      <c r="L1284" s="180" t="s">
        <v>340</v>
      </c>
      <c r="M1284" s="180"/>
      <c r="N1284" s="180"/>
      <c r="O1284" s="180"/>
      <c r="P1284" s="180">
        <v>1020</v>
      </c>
      <c r="Q1284" s="180" t="s">
        <v>341</v>
      </c>
      <c r="R1284" s="180" t="s">
        <v>342</v>
      </c>
      <c r="S1284" s="180"/>
      <c r="T1284" s="180"/>
      <c r="U1284" s="180"/>
      <c r="V1284" s="180"/>
      <c r="W1284" s="180"/>
      <c r="X1284" s="180"/>
      <c r="Y1284" s="180">
        <v>1402</v>
      </c>
      <c r="Z1284" s="180" t="s">
        <v>343</v>
      </c>
      <c r="AA1284" s="180" t="s">
        <v>344</v>
      </c>
      <c r="AB1284" s="180">
        <v>106849.463</v>
      </c>
      <c r="AC1284" s="180">
        <v>132386.48499999999</v>
      </c>
      <c r="AD1284" s="180">
        <v>0.3</v>
      </c>
      <c r="AE1284" s="180">
        <v>0</v>
      </c>
      <c r="AF1284" s="180">
        <v>0.3</v>
      </c>
      <c r="AG1284" s="180">
        <v>0</v>
      </c>
      <c r="AH1284" s="180">
        <v>32054.84</v>
      </c>
      <c r="AI1284" s="180">
        <v>39715.949999999997</v>
      </c>
      <c r="AJ1284" s="180">
        <v>0</v>
      </c>
      <c r="AK1284" s="180">
        <v>0</v>
      </c>
      <c r="AL1284" s="180">
        <v>0</v>
      </c>
      <c r="AM1284">
        <v>1</v>
      </c>
    </row>
    <row r="1285" spans="1:39" x14ac:dyDescent="0.25">
      <c r="A1285" s="180" t="s">
        <v>1834</v>
      </c>
      <c r="B1285" s="180">
        <v>1</v>
      </c>
      <c r="C1285" s="181">
        <v>46266</v>
      </c>
      <c r="D1285" s="180" t="s">
        <v>188</v>
      </c>
      <c r="E1285" s="180">
        <v>22</v>
      </c>
      <c r="F1285" s="180" t="s">
        <v>23</v>
      </c>
      <c r="G1285" s="180" t="s">
        <v>403</v>
      </c>
      <c r="H1285" s="180">
        <v>559</v>
      </c>
      <c r="I1285" s="180" t="s">
        <v>404</v>
      </c>
      <c r="J1285" s="180">
        <v>1442</v>
      </c>
      <c r="K1285" s="180" t="s">
        <v>405</v>
      </c>
      <c r="L1285" s="180" t="s">
        <v>406</v>
      </c>
      <c r="M1285" s="180"/>
      <c r="N1285" s="180"/>
      <c r="O1285" s="180"/>
      <c r="P1285" s="180">
        <v>1090</v>
      </c>
      <c r="Q1285" s="180" t="s">
        <v>573</v>
      </c>
      <c r="R1285" s="180" t="s">
        <v>574</v>
      </c>
      <c r="S1285" s="180"/>
      <c r="T1285" s="180"/>
      <c r="U1285" s="180"/>
      <c r="V1285" s="180"/>
      <c r="W1285" s="180"/>
      <c r="X1285" s="180"/>
      <c r="Y1285" s="180">
        <v>1376</v>
      </c>
      <c r="Z1285" s="180" t="s">
        <v>363</v>
      </c>
      <c r="AA1285" s="180" t="s">
        <v>364</v>
      </c>
      <c r="AB1285" s="180">
        <v>180961.53599999999</v>
      </c>
      <c r="AC1285" s="180">
        <v>224211.33499999999</v>
      </c>
      <c r="AD1285" s="180">
        <v>0.1</v>
      </c>
      <c r="AE1285" s="180">
        <v>0</v>
      </c>
      <c r="AF1285" s="180">
        <v>0.1</v>
      </c>
      <c r="AG1285" s="180">
        <v>0</v>
      </c>
      <c r="AH1285" s="180">
        <v>18096.150000000001</v>
      </c>
      <c r="AI1285" s="180">
        <v>22421.13</v>
      </c>
      <c r="AJ1285" s="180">
        <v>0</v>
      </c>
      <c r="AK1285" s="180">
        <v>0</v>
      </c>
      <c r="AL1285" s="180">
        <v>0</v>
      </c>
      <c r="AM1285">
        <v>1</v>
      </c>
    </row>
    <row r="1286" spans="1:39" x14ac:dyDescent="0.25">
      <c r="A1286" s="180" t="s">
        <v>1834</v>
      </c>
      <c r="B1286" s="180">
        <v>1</v>
      </c>
      <c r="C1286" s="181">
        <v>46266</v>
      </c>
      <c r="D1286" s="180" t="s">
        <v>188</v>
      </c>
      <c r="E1286" s="180">
        <v>22</v>
      </c>
      <c r="F1286" s="180" t="s">
        <v>23</v>
      </c>
      <c r="G1286" s="180" t="s">
        <v>411</v>
      </c>
      <c r="H1286" s="180">
        <v>639</v>
      </c>
      <c r="I1286" s="180" t="s">
        <v>412</v>
      </c>
      <c r="J1286" s="180">
        <v>1019</v>
      </c>
      <c r="K1286" s="180" t="s">
        <v>269</v>
      </c>
      <c r="L1286" s="180" t="s">
        <v>340</v>
      </c>
      <c r="M1286" s="180"/>
      <c r="N1286" s="180"/>
      <c r="O1286" s="180"/>
      <c r="P1286" s="180">
        <v>1020</v>
      </c>
      <c r="Q1286" s="180" t="s">
        <v>341</v>
      </c>
      <c r="R1286" s="180" t="s">
        <v>342</v>
      </c>
      <c r="S1286" s="180"/>
      <c r="T1286" s="180"/>
      <c r="U1286" s="180"/>
      <c r="V1286" s="180"/>
      <c r="W1286" s="180"/>
      <c r="X1286" s="180"/>
      <c r="Y1286" s="180">
        <v>1402</v>
      </c>
      <c r="Z1286" s="180" t="s">
        <v>343</v>
      </c>
      <c r="AA1286" s="180" t="s">
        <v>344</v>
      </c>
      <c r="AB1286" s="180">
        <v>139830.50399999999</v>
      </c>
      <c r="AC1286" s="180">
        <v>173249.99400000001</v>
      </c>
      <c r="AD1286" s="180">
        <v>0.1</v>
      </c>
      <c r="AE1286" s="180">
        <v>0</v>
      </c>
      <c r="AF1286" s="180">
        <v>0.1</v>
      </c>
      <c r="AG1286" s="180">
        <v>0</v>
      </c>
      <c r="AH1286" s="180">
        <v>13983.05</v>
      </c>
      <c r="AI1286" s="180">
        <v>17325</v>
      </c>
      <c r="AJ1286" s="180">
        <v>0</v>
      </c>
      <c r="AK1286" s="180">
        <v>0</v>
      </c>
      <c r="AL1286" s="180">
        <v>0</v>
      </c>
      <c r="AM1286">
        <v>1</v>
      </c>
    </row>
    <row r="1287" spans="1:39" x14ac:dyDescent="0.25">
      <c r="A1287" s="180" t="s">
        <v>1834</v>
      </c>
      <c r="B1287" s="180">
        <v>1</v>
      </c>
      <c r="C1287" s="181">
        <v>46266</v>
      </c>
      <c r="D1287" s="180" t="s">
        <v>188</v>
      </c>
      <c r="E1287" s="180">
        <v>22</v>
      </c>
      <c r="F1287" s="180" t="s">
        <v>23</v>
      </c>
      <c r="G1287" s="180" t="s">
        <v>413</v>
      </c>
      <c r="H1287" s="180">
        <v>653</v>
      </c>
      <c r="I1287" s="180" t="s">
        <v>414</v>
      </c>
      <c r="J1287" s="180">
        <v>1414</v>
      </c>
      <c r="K1287" s="180" t="s">
        <v>415</v>
      </c>
      <c r="L1287" s="180" t="s">
        <v>416</v>
      </c>
      <c r="M1287" s="180"/>
      <c r="N1287" s="180"/>
      <c r="O1287" s="180"/>
      <c r="P1287" s="180">
        <v>1072</v>
      </c>
      <c r="Q1287" s="180" t="s">
        <v>417</v>
      </c>
      <c r="R1287" s="180" t="s">
        <v>418</v>
      </c>
      <c r="S1287" s="180"/>
      <c r="T1287" s="180"/>
      <c r="U1287" s="180"/>
      <c r="V1287" s="180"/>
      <c r="W1287" s="180"/>
      <c r="X1287" s="180"/>
      <c r="Y1287" s="180">
        <v>1374</v>
      </c>
      <c r="Z1287" s="180" t="s">
        <v>379</v>
      </c>
      <c r="AA1287" s="180" t="s">
        <v>380</v>
      </c>
      <c r="AB1287" s="180">
        <v>45251.135999999999</v>
      </c>
      <c r="AC1287" s="180">
        <v>56066.158000000003</v>
      </c>
      <c r="AD1287" s="180">
        <v>1</v>
      </c>
      <c r="AE1287" s="180">
        <v>0</v>
      </c>
      <c r="AF1287" s="180">
        <v>1</v>
      </c>
      <c r="AG1287" s="180">
        <v>0</v>
      </c>
      <c r="AH1287" s="180">
        <v>45251.14</v>
      </c>
      <c r="AI1287" s="180">
        <v>56066.16</v>
      </c>
      <c r="AJ1287" s="180">
        <v>0</v>
      </c>
      <c r="AK1287" s="180">
        <v>0</v>
      </c>
      <c r="AL1287" s="180">
        <v>0</v>
      </c>
      <c r="AM1287">
        <v>1</v>
      </c>
    </row>
    <row r="1288" spans="1:39" x14ac:dyDescent="0.25">
      <c r="A1288" s="180" t="s">
        <v>1834</v>
      </c>
      <c r="B1288" s="180">
        <v>1</v>
      </c>
      <c r="C1288" s="181">
        <v>46266</v>
      </c>
      <c r="D1288" s="180" t="s">
        <v>188</v>
      </c>
      <c r="E1288" s="180">
        <v>22</v>
      </c>
      <c r="F1288" s="180" t="s">
        <v>23</v>
      </c>
      <c r="G1288" s="180" t="s">
        <v>423</v>
      </c>
      <c r="H1288" s="180">
        <v>731</v>
      </c>
      <c r="I1288" s="180" t="s">
        <v>424</v>
      </c>
      <c r="J1288" s="180">
        <v>1422</v>
      </c>
      <c r="K1288" s="180" t="s">
        <v>425</v>
      </c>
      <c r="L1288" s="180" t="s">
        <v>426</v>
      </c>
      <c r="M1288" s="180"/>
      <c r="N1288" s="180"/>
      <c r="O1288" s="180"/>
      <c r="P1288" s="180">
        <v>1067</v>
      </c>
      <c r="Q1288" s="180" t="s">
        <v>427</v>
      </c>
      <c r="R1288" s="180" t="s">
        <v>428</v>
      </c>
      <c r="S1288" s="180"/>
      <c r="T1288" s="180"/>
      <c r="U1288" s="180"/>
      <c r="V1288" s="180"/>
      <c r="W1288" s="180"/>
      <c r="X1288" s="180"/>
      <c r="Y1288" s="180">
        <v>1373</v>
      </c>
      <c r="Z1288" s="180" t="s">
        <v>429</v>
      </c>
      <c r="AA1288" s="180" t="s">
        <v>430</v>
      </c>
      <c r="AB1288" s="180">
        <v>15233.008</v>
      </c>
      <c r="AC1288" s="180">
        <v>18873.697</v>
      </c>
      <c r="AD1288" s="180">
        <v>1</v>
      </c>
      <c r="AE1288" s="180">
        <v>0</v>
      </c>
      <c r="AF1288" s="180">
        <v>1</v>
      </c>
      <c r="AG1288" s="180">
        <v>0</v>
      </c>
      <c r="AH1288" s="180">
        <v>15233.01</v>
      </c>
      <c r="AI1288" s="180">
        <v>18873.7</v>
      </c>
      <c r="AJ1288" s="180">
        <v>0</v>
      </c>
      <c r="AK1288" s="180">
        <v>0</v>
      </c>
      <c r="AL1288" s="180">
        <v>0</v>
      </c>
      <c r="AM1288">
        <v>1</v>
      </c>
    </row>
    <row r="1289" spans="1:39" x14ac:dyDescent="0.25">
      <c r="A1289" s="180" t="s">
        <v>1834</v>
      </c>
      <c r="B1289" s="180">
        <v>1</v>
      </c>
      <c r="C1289" s="181">
        <v>46266</v>
      </c>
      <c r="D1289" s="180" t="s">
        <v>188</v>
      </c>
      <c r="E1289" s="180">
        <v>22</v>
      </c>
      <c r="F1289" s="180" t="s">
        <v>23</v>
      </c>
      <c r="G1289" s="180" t="s">
        <v>1301</v>
      </c>
      <c r="H1289" s="180">
        <v>821</v>
      </c>
      <c r="I1289" s="180" t="s">
        <v>1302</v>
      </c>
      <c r="J1289" s="180">
        <v>1018</v>
      </c>
      <c r="K1289" s="180" t="s">
        <v>435</v>
      </c>
      <c r="L1289" s="180" t="s">
        <v>436</v>
      </c>
      <c r="M1289" s="180"/>
      <c r="N1289" s="180"/>
      <c r="O1289" s="180"/>
      <c r="P1289" s="180">
        <v>1020</v>
      </c>
      <c r="Q1289" s="180" t="s">
        <v>341</v>
      </c>
      <c r="R1289" s="180" t="s">
        <v>342</v>
      </c>
      <c r="S1289" s="180"/>
      <c r="T1289" s="180"/>
      <c r="U1289" s="180"/>
      <c r="V1289" s="180"/>
      <c r="W1289" s="180"/>
      <c r="X1289" s="180"/>
      <c r="Y1289" s="180">
        <v>1402</v>
      </c>
      <c r="Z1289" s="180" t="s">
        <v>343</v>
      </c>
      <c r="AA1289" s="180" t="s">
        <v>344</v>
      </c>
      <c r="AB1289" s="180">
        <v>91715.543999999994</v>
      </c>
      <c r="AC1289" s="180">
        <v>113635.558</v>
      </c>
      <c r="AD1289" s="180">
        <v>0.5</v>
      </c>
      <c r="AE1289" s="180">
        <v>0</v>
      </c>
      <c r="AF1289" s="180">
        <v>0.5</v>
      </c>
      <c r="AG1289" s="180">
        <v>0</v>
      </c>
      <c r="AH1289" s="180">
        <v>45857.77</v>
      </c>
      <c r="AI1289" s="180">
        <v>56817.78</v>
      </c>
      <c r="AJ1289" s="180">
        <v>0</v>
      </c>
      <c r="AK1289" s="180">
        <v>0</v>
      </c>
      <c r="AL1289" s="180">
        <v>0</v>
      </c>
      <c r="AM1289">
        <v>1</v>
      </c>
    </row>
    <row r="1290" spans="1:39" x14ac:dyDescent="0.25">
      <c r="A1290" s="180" t="s">
        <v>1834</v>
      </c>
      <c r="B1290" s="180">
        <v>1</v>
      </c>
      <c r="C1290" s="181">
        <v>46266</v>
      </c>
      <c r="D1290" s="180" t="s">
        <v>188</v>
      </c>
      <c r="E1290" s="180">
        <v>22</v>
      </c>
      <c r="F1290" s="180" t="s">
        <v>23</v>
      </c>
      <c r="G1290" s="180" t="s">
        <v>433</v>
      </c>
      <c r="H1290" s="180">
        <v>822</v>
      </c>
      <c r="I1290" s="180" t="s">
        <v>434</v>
      </c>
      <c r="J1290" s="180">
        <v>1018</v>
      </c>
      <c r="K1290" s="180" t="s">
        <v>435</v>
      </c>
      <c r="L1290" s="180" t="s">
        <v>436</v>
      </c>
      <c r="M1290" s="180"/>
      <c r="N1290" s="180"/>
      <c r="O1290" s="180"/>
      <c r="P1290" s="180">
        <v>1020</v>
      </c>
      <c r="Q1290" s="180" t="s">
        <v>341</v>
      </c>
      <c r="R1290" s="180" t="s">
        <v>342</v>
      </c>
      <c r="S1290" s="180"/>
      <c r="T1290" s="180"/>
      <c r="U1290" s="180"/>
      <c r="V1290" s="180"/>
      <c r="W1290" s="180"/>
      <c r="X1290" s="180"/>
      <c r="Y1290" s="180">
        <v>1402</v>
      </c>
      <c r="Z1290" s="180" t="s">
        <v>343</v>
      </c>
      <c r="AA1290" s="180" t="s">
        <v>344</v>
      </c>
      <c r="AB1290" s="180">
        <v>77485.679999999993</v>
      </c>
      <c r="AC1290" s="180">
        <v>96004.758000000002</v>
      </c>
      <c r="AD1290" s="180">
        <v>0.27779999999999999</v>
      </c>
      <c r="AE1290" s="180">
        <v>0.1389</v>
      </c>
      <c r="AF1290" s="180">
        <v>0.41670000000000001</v>
      </c>
      <c r="AG1290" s="180">
        <v>0</v>
      </c>
      <c r="AH1290" s="180">
        <v>32285.7</v>
      </c>
      <c r="AI1290" s="180">
        <v>40001.980000000003</v>
      </c>
      <c r="AJ1290" s="180">
        <v>1</v>
      </c>
      <c r="AK1290" s="180">
        <v>0.42</v>
      </c>
      <c r="AL1290" s="180">
        <v>0</v>
      </c>
      <c r="AM1290">
        <v>1</v>
      </c>
    </row>
    <row r="1291" spans="1:39" x14ac:dyDescent="0.25">
      <c r="A1291" s="180" t="s">
        <v>1834</v>
      </c>
      <c r="B1291" s="180">
        <v>1</v>
      </c>
      <c r="C1291" s="181">
        <v>46266</v>
      </c>
      <c r="D1291" s="180" t="s">
        <v>188</v>
      </c>
      <c r="E1291" s="180">
        <v>22</v>
      </c>
      <c r="F1291" s="180" t="s">
        <v>23</v>
      </c>
      <c r="G1291" s="180" t="s">
        <v>437</v>
      </c>
      <c r="H1291" s="180">
        <v>824</v>
      </c>
      <c r="I1291" s="180" t="s">
        <v>438</v>
      </c>
      <c r="J1291" s="180">
        <v>1018</v>
      </c>
      <c r="K1291" s="180" t="s">
        <v>435</v>
      </c>
      <c r="L1291" s="180" t="s">
        <v>436</v>
      </c>
      <c r="M1291" s="180"/>
      <c r="N1291" s="180"/>
      <c r="O1291" s="180"/>
      <c r="P1291" s="180">
        <v>1020</v>
      </c>
      <c r="Q1291" s="180" t="s">
        <v>341</v>
      </c>
      <c r="R1291" s="180" t="s">
        <v>342</v>
      </c>
      <c r="S1291" s="180"/>
      <c r="T1291" s="180"/>
      <c r="U1291" s="180"/>
      <c r="V1291" s="180"/>
      <c r="W1291" s="180"/>
      <c r="X1291" s="180"/>
      <c r="Y1291" s="180">
        <v>1402</v>
      </c>
      <c r="Z1291" s="180" t="s">
        <v>343</v>
      </c>
      <c r="AA1291" s="180" t="s">
        <v>344</v>
      </c>
      <c r="AB1291" s="180">
        <v>68152.320000000007</v>
      </c>
      <c r="AC1291" s="180">
        <v>84440.724000000002</v>
      </c>
      <c r="AD1291" s="180">
        <v>0.5</v>
      </c>
      <c r="AE1291" s="180">
        <v>0</v>
      </c>
      <c r="AF1291" s="180">
        <v>0.5</v>
      </c>
      <c r="AG1291" s="180">
        <v>0</v>
      </c>
      <c r="AH1291" s="180">
        <v>34076.160000000003</v>
      </c>
      <c r="AI1291" s="180">
        <v>42220.36</v>
      </c>
      <c r="AJ1291" s="180">
        <v>0</v>
      </c>
      <c r="AK1291" s="180">
        <v>0</v>
      </c>
      <c r="AL1291" s="180">
        <v>0</v>
      </c>
      <c r="AM1291">
        <v>1</v>
      </c>
    </row>
    <row r="1292" spans="1:39" x14ac:dyDescent="0.25">
      <c r="A1292" s="180" t="s">
        <v>1834</v>
      </c>
      <c r="B1292" s="180">
        <v>1</v>
      </c>
      <c r="C1292" s="181">
        <v>46266</v>
      </c>
      <c r="D1292" s="180" t="s">
        <v>188</v>
      </c>
      <c r="E1292" s="180">
        <v>22</v>
      </c>
      <c r="F1292" s="180" t="s">
        <v>23</v>
      </c>
      <c r="G1292" s="180" t="s">
        <v>449</v>
      </c>
      <c r="H1292" s="180">
        <v>1115</v>
      </c>
      <c r="I1292" s="180" t="s">
        <v>450</v>
      </c>
      <c r="J1292" s="180"/>
      <c r="K1292" s="180"/>
      <c r="L1292" s="180"/>
      <c r="M1292" s="180"/>
      <c r="N1292" s="180"/>
      <c r="O1292" s="180"/>
      <c r="P1292" s="180"/>
      <c r="Q1292" s="180"/>
      <c r="R1292" s="180"/>
      <c r="S1292" s="180"/>
      <c r="T1292" s="180"/>
      <c r="U1292" s="180"/>
      <c r="V1292" s="180"/>
      <c r="W1292" s="180"/>
      <c r="X1292" s="180"/>
      <c r="Y1292" s="180">
        <v>1373</v>
      </c>
      <c r="Z1292" s="180" t="s">
        <v>429</v>
      </c>
      <c r="AA1292" s="180" t="s">
        <v>430</v>
      </c>
      <c r="AB1292" s="180">
        <v>15532.919</v>
      </c>
      <c r="AC1292" s="180">
        <v>19245.287</v>
      </c>
      <c r="AD1292" s="180">
        <v>1</v>
      </c>
      <c r="AE1292" s="180">
        <v>0</v>
      </c>
      <c r="AF1292" s="180">
        <v>1</v>
      </c>
      <c r="AG1292" s="180">
        <v>0</v>
      </c>
      <c r="AH1292" s="180">
        <v>15532.92</v>
      </c>
      <c r="AI1292" s="180">
        <v>19245.29</v>
      </c>
      <c r="AJ1292" s="180">
        <v>0</v>
      </c>
      <c r="AK1292" s="180">
        <v>0</v>
      </c>
      <c r="AL1292" s="180">
        <v>0</v>
      </c>
      <c r="AM1292">
        <v>1</v>
      </c>
    </row>
    <row r="1293" spans="1:39" x14ac:dyDescent="0.25">
      <c r="A1293" s="180" t="s">
        <v>1834</v>
      </c>
      <c r="B1293" s="180">
        <v>1</v>
      </c>
      <c r="C1293" s="181">
        <v>46266</v>
      </c>
      <c r="D1293" s="180" t="s">
        <v>188</v>
      </c>
      <c r="E1293" s="180">
        <v>22</v>
      </c>
      <c r="F1293" s="180" t="s">
        <v>23</v>
      </c>
      <c r="G1293" s="180" t="s">
        <v>453</v>
      </c>
      <c r="H1293" s="180">
        <v>1118</v>
      </c>
      <c r="I1293" s="180" t="s">
        <v>454</v>
      </c>
      <c r="J1293" s="180"/>
      <c r="K1293" s="180"/>
      <c r="L1293" s="180"/>
      <c r="M1293" s="180"/>
      <c r="N1293" s="180"/>
      <c r="O1293" s="180"/>
      <c r="P1293" s="180">
        <v>1335</v>
      </c>
      <c r="Q1293" s="180" t="s">
        <v>455</v>
      </c>
      <c r="R1293" s="180" t="s">
        <v>456</v>
      </c>
      <c r="S1293" s="180"/>
      <c r="T1293" s="180"/>
      <c r="U1293" s="180"/>
      <c r="V1293" s="180"/>
      <c r="W1293" s="180"/>
      <c r="X1293" s="180"/>
      <c r="Y1293" s="180">
        <v>1373</v>
      </c>
      <c r="Z1293" s="180" t="s">
        <v>429</v>
      </c>
      <c r="AA1293" s="180" t="s">
        <v>430</v>
      </c>
      <c r="AB1293" s="180">
        <v>13169.451999999999</v>
      </c>
      <c r="AC1293" s="180">
        <v>16316.950999999999</v>
      </c>
      <c r="AD1293" s="180">
        <v>1</v>
      </c>
      <c r="AE1293" s="180">
        <v>0</v>
      </c>
      <c r="AF1293" s="180">
        <v>1</v>
      </c>
      <c r="AG1293" s="180">
        <v>0</v>
      </c>
      <c r="AH1293" s="180">
        <v>13169.45</v>
      </c>
      <c r="AI1293" s="180">
        <v>16316.95</v>
      </c>
      <c r="AJ1293" s="180">
        <v>0</v>
      </c>
      <c r="AK1293" s="180">
        <v>0</v>
      </c>
      <c r="AL1293" s="180">
        <v>0</v>
      </c>
      <c r="AM1293">
        <v>1</v>
      </c>
    </row>
    <row r="1294" spans="1:39" x14ac:dyDescent="0.25">
      <c r="A1294" s="180" t="s">
        <v>1834</v>
      </c>
      <c r="B1294" s="180">
        <v>1</v>
      </c>
      <c r="C1294" s="181">
        <v>46266</v>
      </c>
      <c r="D1294" s="180" t="s">
        <v>188</v>
      </c>
      <c r="E1294" s="180">
        <v>22</v>
      </c>
      <c r="F1294" s="180" t="s">
        <v>23</v>
      </c>
      <c r="G1294" s="180" t="s">
        <v>457</v>
      </c>
      <c r="H1294" s="180">
        <v>1119</v>
      </c>
      <c r="I1294" s="180" t="s">
        <v>458</v>
      </c>
      <c r="J1294" s="180"/>
      <c r="K1294" s="180"/>
      <c r="L1294" s="180"/>
      <c r="M1294" s="180"/>
      <c r="N1294" s="180"/>
      <c r="O1294" s="180"/>
      <c r="P1294" s="180">
        <v>1335</v>
      </c>
      <c r="Q1294" s="180" t="s">
        <v>455</v>
      </c>
      <c r="R1294" s="180" t="s">
        <v>456</v>
      </c>
      <c r="S1294" s="180"/>
      <c r="T1294" s="180"/>
      <c r="U1294" s="180"/>
      <c r="V1294" s="180"/>
      <c r="W1294" s="180"/>
      <c r="X1294" s="180"/>
      <c r="Y1294" s="180">
        <v>1373</v>
      </c>
      <c r="Z1294" s="180" t="s">
        <v>429</v>
      </c>
      <c r="AA1294" s="180" t="s">
        <v>430</v>
      </c>
      <c r="AB1294" s="180">
        <v>25167.401000000002</v>
      </c>
      <c r="AC1294" s="180">
        <v>31182.41</v>
      </c>
      <c r="AD1294" s="180">
        <v>1</v>
      </c>
      <c r="AE1294" s="180">
        <v>0</v>
      </c>
      <c r="AF1294" s="180">
        <v>1</v>
      </c>
      <c r="AG1294" s="180">
        <v>0</v>
      </c>
      <c r="AH1294" s="180">
        <v>25167.4</v>
      </c>
      <c r="AI1294" s="180">
        <v>31182.41</v>
      </c>
      <c r="AJ1294" s="180">
        <v>0</v>
      </c>
      <c r="AK1294" s="180">
        <v>0</v>
      </c>
      <c r="AL1294" s="180">
        <v>0</v>
      </c>
      <c r="AM1294">
        <v>1</v>
      </c>
    </row>
    <row r="1295" spans="1:39" x14ac:dyDescent="0.25">
      <c r="A1295" s="180" t="s">
        <v>1834</v>
      </c>
      <c r="B1295" s="180">
        <v>1</v>
      </c>
      <c r="C1295" s="181">
        <v>46266</v>
      </c>
      <c r="D1295" s="180" t="s">
        <v>188</v>
      </c>
      <c r="E1295" s="180">
        <v>22</v>
      </c>
      <c r="F1295" s="180" t="s">
        <v>23</v>
      </c>
      <c r="G1295" s="180" t="s">
        <v>459</v>
      </c>
      <c r="H1295" s="180">
        <v>1124</v>
      </c>
      <c r="I1295" s="180" t="s">
        <v>460</v>
      </c>
      <c r="J1295" s="180"/>
      <c r="K1295" s="180"/>
      <c r="L1295" s="180"/>
      <c r="M1295" s="180"/>
      <c r="N1295" s="180"/>
      <c r="O1295" s="180"/>
      <c r="P1295" s="180"/>
      <c r="Q1295" s="180"/>
      <c r="R1295" s="180"/>
      <c r="S1295" s="180"/>
      <c r="T1295" s="180"/>
      <c r="U1295" s="180"/>
      <c r="V1295" s="180"/>
      <c r="W1295" s="180"/>
      <c r="X1295" s="180"/>
      <c r="Y1295" s="180">
        <v>1373</v>
      </c>
      <c r="Z1295" s="180" t="s">
        <v>429</v>
      </c>
      <c r="AA1295" s="180" t="s">
        <v>430</v>
      </c>
      <c r="AB1295" s="180">
        <v>19817.652999999998</v>
      </c>
      <c r="AC1295" s="180">
        <v>24554.071</v>
      </c>
      <c r="AD1295" s="180">
        <v>1</v>
      </c>
      <c r="AE1295" s="180">
        <v>0</v>
      </c>
      <c r="AF1295" s="180">
        <v>1</v>
      </c>
      <c r="AG1295" s="180">
        <v>0</v>
      </c>
      <c r="AH1295" s="180">
        <v>19817.650000000001</v>
      </c>
      <c r="AI1295" s="180">
        <v>24554.07</v>
      </c>
      <c r="AJ1295" s="180">
        <v>0</v>
      </c>
      <c r="AK1295" s="180">
        <v>0</v>
      </c>
      <c r="AL1295" s="180">
        <v>0</v>
      </c>
      <c r="AM1295">
        <v>1</v>
      </c>
    </row>
    <row r="1296" spans="1:39" x14ac:dyDescent="0.25">
      <c r="A1296" s="180" t="s">
        <v>1834</v>
      </c>
      <c r="B1296" s="180">
        <v>1</v>
      </c>
      <c r="C1296" s="181">
        <v>46266</v>
      </c>
      <c r="D1296" s="180" t="s">
        <v>188</v>
      </c>
      <c r="E1296" s="180">
        <v>22</v>
      </c>
      <c r="F1296" s="180" t="s">
        <v>23</v>
      </c>
      <c r="G1296" s="180" t="s">
        <v>995</v>
      </c>
      <c r="H1296" s="180">
        <v>1345</v>
      </c>
      <c r="I1296" s="180" t="s">
        <v>996</v>
      </c>
      <c r="J1296" s="180"/>
      <c r="K1296" s="180"/>
      <c r="L1296" s="180"/>
      <c r="M1296" s="180"/>
      <c r="N1296" s="180"/>
      <c r="O1296" s="180"/>
      <c r="P1296" s="180"/>
      <c r="Q1296" s="180"/>
      <c r="R1296" s="180"/>
      <c r="S1296" s="180"/>
      <c r="T1296" s="180"/>
      <c r="U1296" s="180"/>
      <c r="V1296" s="180"/>
      <c r="W1296" s="180"/>
      <c r="X1296" s="180"/>
      <c r="Y1296" s="180">
        <v>1372</v>
      </c>
      <c r="Z1296" s="180" t="s">
        <v>389</v>
      </c>
      <c r="AA1296" s="180" t="s">
        <v>390</v>
      </c>
      <c r="AB1296" s="180">
        <v>231557.35399999999</v>
      </c>
      <c r="AC1296" s="180">
        <v>286899.57299999997</v>
      </c>
      <c r="AD1296" s="180">
        <v>8.3299999999999999E-2</v>
      </c>
      <c r="AE1296" s="180">
        <v>0</v>
      </c>
      <c r="AF1296" s="180">
        <v>8.3299999999999999E-2</v>
      </c>
      <c r="AG1296" s="180">
        <v>0</v>
      </c>
      <c r="AH1296" s="180">
        <v>19296.45</v>
      </c>
      <c r="AI1296" s="180">
        <v>23908.3</v>
      </c>
      <c r="AJ1296" s="180">
        <v>0</v>
      </c>
      <c r="AK1296" s="180">
        <v>0</v>
      </c>
      <c r="AL1296" s="180">
        <v>0</v>
      </c>
      <c r="AM1296">
        <v>1</v>
      </c>
    </row>
    <row r="1297" spans="1:39" x14ac:dyDescent="0.25">
      <c r="A1297" s="180" t="s">
        <v>1834</v>
      </c>
      <c r="B1297" s="180">
        <v>1</v>
      </c>
      <c r="C1297" s="181">
        <v>46266</v>
      </c>
      <c r="D1297" s="180" t="s">
        <v>188</v>
      </c>
      <c r="E1297" s="180">
        <v>22</v>
      </c>
      <c r="F1297" s="180" t="s">
        <v>23</v>
      </c>
      <c r="G1297" s="180" t="s">
        <v>469</v>
      </c>
      <c r="H1297" s="180">
        <v>1352</v>
      </c>
      <c r="I1297" s="180" t="s">
        <v>470</v>
      </c>
      <c r="J1297" s="180"/>
      <c r="K1297" s="180"/>
      <c r="L1297" s="180"/>
      <c r="M1297" s="180"/>
      <c r="N1297" s="180"/>
      <c r="O1297" s="180"/>
      <c r="P1297" s="180"/>
      <c r="Q1297" s="180"/>
      <c r="R1297" s="180"/>
      <c r="S1297" s="180"/>
      <c r="T1297" s="180"/>
      <c r="U1297" s="180"/>
      <c r="V1297" s="180"/>
      <c r="W1297" s="180"/>
      <c r="X1297" s="180"/>
      <c r="Y1297" s="180">
        <v>1372</v>
      </c>
      <c r="Z1297" s="180" t="s">
        <v>389</v>
      </c>
      <c r="AA1297" s="180" t="s">
        <v>390</v>
      </c>
      <c r="AB1297" s="180">
        <v>201088.304</v>
      </c>
      <c r="AC1297" s="180">
        <v>249148.41200000001</v>
      </c>
      <c r="AD1297" s="180">
        <v>0.25</v>
      </c>
      <c r="AE1297" s="180">
        <v>0</v>
      </c>
      <c r="AF1297" s="180">
        <v>0.25</v>
      </c>
      <c r="AG1297" s="180">
        <v>0</v>
      </c>
      <c r="AH1297" s="180">
        <v>50272.08</v>
      </c>
      <c r="AI1297" s="180">
        <v>62287.1</v>
      </c>
      <c r="AJ1297" s="180">
        <v>0</v>
      </c>
      <c r="AK1297" s="180">
        <v>0</v>
      </c>
      <c r="AL1297" s="180">
        <v>0</v>
      </c>
      <c r="AM1297">
        <v>1</v>
      </c>
    </row>
    <row r="1298" spans="1:39" x14ac:dyDescent="0.25">
      <c r="A1298" s="180" t="s">
        <v>1834</v>
      </c>
      <c r="B1298" s="180">
        <v>1</v>
      </c>
      <c r="C1298" s="181">
        <v>46266</v>
      </c>
      <c r="D1298" s="180" t="s">
        <v>188</v>
      </c>
      <c r="E1298" s="180">
        <v>22</v>
      </c>
      <c r="F1298" s="180" t="s">
        <v>23</v>
      </c>
      <c r="G1298" s="180" t="s">
        <v>997</v>
      </c>
      <c r="H1298" s="180">
        <v>1448</v>
      </c>
      <c r="I1298" s="180" t="s">
        <v>998</v>
      </c>
      <c r="J1298" s="180"/>
      <c r="K1298" s="180"/>
      <c r="L1298" s="180"/>
      <c r="M1298" s="180"/>
      <c r="N1298" s="180"/>
      <c r="O1298" s="180"/>
      <c r="P1298" s="180">
        <v>1335</v>
      </c>
      <c r="Q1298" s="180" t="s">
        <v>455</v>
      </c>
      <c r="R1298" s="180" t="s">
        <v>456</v>
      </c>
      <c r="S1298" s="180"/>
      <c r="T1298" s="180"/>
      <c r="U1298" s="180"/>
      <c r="V1298" s="180"/>
      <c r="W1298" s="180"/>
      <c r="X1298" s="180"/>
      <c r="Y1298" s="180">
        <v>1373</v>
      </c>
      <c r="Z1298" s="180" t="s">
        <v>429</v>
      </c>
      <c r="AA1298" s="180" t="s">
        <v>430</v>
      </c>
      <c r="AB1298" s="180">
        <v>24462.789000000001</v>
      </c>
      <c r="AC1298" s="180">
        <v>30309.396000000001</v>
      </c>
      <c r="AD1298" s="180">
        <v>2</v>
      </c>
      <c r="AE1298" s="180">
        <v>0</v>
      </c>
      <c r="AF1298" s="180">
        <v>2</v>
      </c>
      <c r="AG1298" s="180">
        <v>0</v>
      </c>
      <c r="AH1298" s="180">
        <v>48925.58</v>
      </c>
      <c r="AI1298" s="180">
        <v>60618.79</v>
      </c>
      <c r="AJ1298" s="180">
        <v>0</v>
      </c>
      <c r="AK1298" s="180">
        <v>0</v>
      </c>
      <c r="AL1298" s="180">
        <v>0</v>
      </c>
      <c r="AM1298">
        <v>1</v>
      </c>
    </row>
    <row r="1299" spans="1:39" x14ac:dyDescent="0.25">
      <c r="A1299" s="180" t="s">
        <v>1834</v>
      </c>
      <c r="B1299" s="180">
        <v>1</v>
      </c>
      <c r="C1299" s="181">
        <v>46266</v>
      </c>
      <c r="D1299" s="180" t="s">
        <v>188</v>
      </c>
      <c r="E1299" s="180">
        <v>22</v>
      </c>
      <c r="F1299" s="180" t="s">
        <v>23</v>
      </c>
      <c r="G1299" s="180" t="s">
        <v>501</v>
      </c>
      <c r="H1299" s="180">
        <v>1648</v>
      </c>
      <c r="I1299" s="180" t="s">
        <v>502</v>
      </c>
      <c r="J1299" s="180">
        <v>1422</v>
      </c>
      <c r="K1299" s="180" t="s">
        <v>425</v>
      </c>
      <c r="L1299" s="180" t="s">
        <v>426</v>
      </c>
      <c r="M1299" s="180"/>
      <c r="N1299" s="180"/>
      <c r="O1299" s="180"/>
      <c r="P1299" s="180">
        <v>1067</v>
      </c>
      <c r="Q1299" s="180" t="s">
        <v>427</v>
      </c>
      <c r="R1299" s="180" t="s">
        <v>428</v>
      </c>
      <c r="S1299" s="180"/>
      <c r="T1299" s="180"/>
      <c r="U1299" s="180"/>
      <c r="V1299" s="180"/>
      <c r="W1299" s="180"/>
      <c r="X1299" s="180"/>
      <c r="Y1299" s="180">
        <v>1373</v>
      </c>
      <c r="Z1299" s="180" t="s">
        <v>429</v>
      </c>
      <c r="AA1299" s="180" t="s">
        <v>430</v>
      </c>
      <c r="AB1299" s="180">
        <v>15233.008</v>
      </c>
      <c r="AC1299" s="180">
        <v>18873.697</v>
      </c>
      <c r="AD1299" s="180">
        <v>2</v>
      </c>
      <c r="AE1299" s="180">
        <v>0</v>
      </c>
      <c r="AF1299" s="180">
        <v>2</v>
      </c>
      <c r="AG1299" s="180">
        <v>0</v>
      </c>
      <c r="AH1299" s="180">
        <v>30466.02</v>
      </c>
      <c r="AI1299" s="180">
        <v>37747.39</v>
      </c>
      <c r="AJ1299" s="180">
        <v>0</v>
      </c>
      <c r="AK1299" s="180">
        <v>0</v>
      </c>
      <c r="AL1299" s="180">
        <v>0</v>
      </c>
      <c r="AM1299">
        <v>1</v>
      </c>
    </row>
    <row r="1300" spans="1:39" x14ac:dyDescent="0.25">
      <c r="A1300" s="180" t="s">
        <v>1834</v>
      </c>
      <c r="B1300" s="180">
        <v>1</v>
      </c>
      <c r="C1300" s="181">
        <v>46266</v>
      </c>
      <c r="D1300" s="180" t="s">
        <v>188</v>
      </c>
      <c r="E1300" s="180">
        <v>22</v>
      </c>
      <c r="F1300" s="180" t="s">
        <v>23</v>
      </c>
      <c r="G1300" s="180" t="s">
        <v>1115</v>
      </c>
      <c r="H1300" s="180">
        <v>1699</v>
      </c>
      <c r="I1300" s="180" t="s">
        <v>1116</v>
      </c>
      <c r="J1300" s="180">
        <v>1419</v>
      </c>
      <c r="K1300" s="180" t="s">
        <v>615</v>
      </c>
      <c r="L1300" s="180" t="s">
        <v>616</v>
      </c>
      <c r="M1300" s="180"/>
      <c r="N1300" s="180"/>
      <c r="O1300" s="180"/>
      <c r="P1300" s="180">
        <v>1255</v>
      </c>
      <c r="Q1300" s="180" t="s">
        <v>1117</v>
      </c>
      <c r="R1300" s="180" t="s">
        <v>1118</v>
      </c>
      <c r="S1300" s="180"/>
      <c r="T1300" s="180"/>
      <c r="U1300" s="180"/>
      <c r="V1300" s="180"/>
      <c r="W1300" s="180"/>
      <c r="X1300" s="180"/>
      <c r="Y1300" s="180">
        <v>1369</v>
      </c>
      <c r="Z1300" s="180" t="s">
        <v>397</v>
      </c>
      <c r="AA1300" s="180" t="s">
        <v>398</v>
      </c>
      <c r="AB1300" s="180">
        <v>17407.455999999998</v>
      </c>
      <c r="AC1300" s="180">
        <v>22090.062999999998</v>
      </c>
      <c r="AD1300" s="180">
        <v>-1</v>
      </c>
      <c r="AE1300" s="180">
        <v>0</v>
      </c>
      <c r="AF1300" s="180">
        <v>-1</v>
      </c>
      <c r="AG1300" s="180">
        <v>0</v>
      </c>
      <c r="AH1300" s="180">
        <v>-17407.46</v>
      </c>
      <c r="AI1300" s="180">
        <v>-22090.06</v>
      </c>
      <c r="AJ1300" s="180">
        <v>1</v>
      </c>
      <c r="AK1300" s="180">
        <v>-1</v>
      </c>
      <c r="AL1300" s="180">
        <v>0</v>
      </c>
      <c r="AM1300">
        <v>1</v>
      </c>
    </row>
    <row r="1301" spans="1:39" x14ac:dyDescent="0.25">
      <c r="A1301" s="180" t="s">
        <v>1834</v>
      </c>
      <c r="B1301" s="180">
        <v>1</v>
      </c>
      <c r="C1301" s="181">
        <v>46266</v>
      </c>
      <c r="D1301" s="180" t="s">
        <v>188</v>
      </c>
      <c r="E1301" s="180">
        <v>22</v>
      </c>
      <c r="F1301" s="180" t="s">
        <v>23</v>
      </c>
      <c r="G1301" s="180" t="s">
        <v>507</v>
      </c>
      <c r="H1301" s="180">
        <v>1808</v>
      </c>
      <c r="I1301" s="180" t="s">
        <v>508</v>
      </c>
      <c r="J1301" s="180">
        <v>1470</v>
      </c>
      <c r="K1301" s="180" t="s">
        <v>509</v>
      </c>
      <c r="L1301" s="180" t="s">
        <v>510</v>
      </c>
      <c r="M1301" s="180"/>
      <c r="N1301" s="180"/>
      <c r="O1301" s="180"/>
      <c r="P1301" s="180"/>
      <c r="Q1301" s="180"/>
      <c r="R1301" s="180"/>
      <c r="S1301" s="180"/>
      <c r="T1301" s="180"/>
      <c r="U1301" s="180"/>
      <c r="V1301" s="180"/>
      <c r="W1301" s="180"/>
      <c r="X1301" s="180"/>
      <c r="Y1301" s="180">
        <v>1374</v>
      </c>
      <c r="Z1301" s="180" t="s">
        <v>379</v>
      </c>
      <c r="AA1301" s="180" t="s">
        <v>380</v>
      </c>
      <c r="AB1301" s="180">
        <v>95604.3</v>
      </c>
      <c r="AC1301" s="180">
        <v>118453.713</v>
      </c>
      <c r="AD1301" s="180">
        <v>8.3299999999999999E-2</v>
      </c>
      <c r="AE1301" s="180">
        <v>0</v>
      </c>
      <c r="AF1301" s="180">
        <v>8.3299999999999999E-2</v>
      </c>
      <c r="AG1301" s="180">
        <v>0</v>
      </c>
      <c r="AH1301" s="180">
        <v>7967.02</v>
      </c>
      <c r="AI1301" s="180">
        <v>9871.14</v>
      </c>
      <c r="AJ1301" s="180">
        <v>0</v>
      </c>
      <c r="AK1301" s="180">
        <v>0</v>
      </c>
      <c r="AL1301" s="180">
        <v>0</v>
      </c>
      <c r="AM1301">
        <v>1</v>
      </c>
    </row>
    <row r="1302" spans="1:39" x14ac:dyDescent="0.25">
      <c r="A1302" s="180" t="s">
        <v>1834</v>
      </c>
      <c r="B1302" s="180">
        <v>1</v>
      </c>
      <c r="C1302" s="181">
        <v>46266</v>
      </c>
      <c r="D1302" s="180" t="s">
        <v>188</v>
      </c>
      <c r="E1302" s="180">
        <v>22</v>
      </c>
      <c r="F1302" s="180" t="s">
        <v>23</v>
      </c>
      <c r="G1302" s="180" t="s">
        <v>1119</v>
      </c>
      <c r="H1302" s="180">
        <v>1843</v>
      </c>
      <c r="I1302" s="180" t="s">
        <v>1120</v>
      </c>
      <c r="J1302" s="180">
        <v>1472</v>
      </c>
      <c r="K1302" s="180" t="s">
        <v>1121</v>
      </c>
      <c r="L1302" s="180" t="s">
        <v>1122</v>
      </c>
      <c r="M1302" s="180"/>
      <c r="N1302" s="180"/>
      <c r="O1302" s="180"/>
      <c r="P1302" s="180">
        <v>1105</v>
      </c>
      <c r="Q1302" s="180" t="s">
        <v>1123</v>
      </c>
      <c r="R1302" s="180" t="s">
        <v>1124</v>
      </c>
      <c r="S1302" s="180"/>
      <c r="T1302" s="180"/>
      <c r="U1302" s="180"/>
      <c r="V1302" s="180"/>
      <c r="W1302" s="180"/>
      <c r="X1302" s="180"/>
      <c r="Y1302" s="180">
        <v>1374</v>
      </c>
      <c r="Z1302" s="180" t="s">
        <v>379</v>
      </c>
      <c r="AA1302" s="180" t="s">
        <v>380</v>
      </c>
      <c r="AB1302" s="180">
        <v>22806.18</v>
      </c>
      <c r="AC1302" s="180">
        <v>28256.857</v>
      </c>
      <c r="AD1302" s="180">
        <v>0.33329999999999999</v>
      </c>
      <c r="AE1302" s="180">
        <v>0</v>
      </c>
      <c r="AF1302" s="180">
        <v>0.33329999999999999</v>
      </c>
      <c r="AG1302" s="180">
        <v>0</v>
      </c>
      <c r="AH1302" s="180">
        <v>7602.06</v>
      </c>
      <c r="AI1302" s="180">
        <v>9418.9500000000007</v>
      </c>
      <c r="AJ1302" s="180">
        <v>0</v>
      </c>
      <c r="AK1302" s="180">
        <v>0</v>
      </c>
      <c r="AL1302" s="180">
        <v>0</v>
      </c>
      <c r="AM1302">
        <v>1</v>
      </c>
    </row>
    <row r="1303" spans="1:39" x14ac:dyDescent="0.25">
      <c r="A1303" s="180" t="s">
        <v>1834</v>
      </c>
      <c r="B1303" s="180">
        <v>1</v>
      </c>
      <c r="C1303" s="181">
        <v>46266</v>
      </c>
      <c r="D1303" s="180" t="s">
        <v>188</v>
      </c>
      <c r="E1303" s="180">
        <v>22</v>
      </c>
      <c r="F1303" s="180" t="s">
        <v>23</v>
      </c>
      <c r="G1303" s="180" t="s">
        <v>517</v>
      </c>
      <c r="H1303" s="180">
        <v>1882</v>
      </c>
      <c r="I1303" s="180" t="s">
        <v>518</v>
      </c>
      <c r="J1303" s="180">
        <v>1202</v>
      </c>
      <c r="K1303" s="180" t="s">
        <v>519</v>
      </c>
      <c r="L1303" s="180" t="s">
        <v>520</v>
      </c>
      <c r="M1303" s="180"/>
      <c r="N1303" s="180"/>
      <c r="O1303" s="180"/>
      <c r="P1303" s="180"/>
      <c r="Q1303" s="180"/>
      <c r="R1303" s="180"/>
      <c r="S1303" s="180"/>
      <c r="T1303" s="180"/>
      <c r="U1303" s="180"/>
      <c r="V1303" s="180"/>
      <c r="W1303" s="180"/>
      <c r="X1303" s="180"/>
      <c r="Y1303" s="180">
        <v>1372</v>
      </c>
      <c r="Z1303" s="180" t="s">
        <v>389</v>
      </c>
      <c r="AA1303" s="180" t="s">
        <v>390</v>
      </c>
      <c r="AB1303" s="180">
        <v>151562.75</v>
      </c>
      <c r="AC1303" s="180">
        <v>187786.25</v>
      </c>
      <c r="AD1303" s="180">
        <v>0.33329999999999999</v>
      </c>
      <c r="AE1303" s="180">
        <v>0.33329999999999999</v>
      </c>
      <c r="AF1303" s="180">
        <v>0.66669999999999996</v>
      </c>
      <c r="AG1303" s="180">
        <v>0</v>
      </c>
      <c r="AH1303" s="180">
        <v>101041.83</v>
      </c>
      <c r="AI1303" s="180">
        <v>125190.83</v>
      </c>
      <c r="AJ1303" s="180">
        <v>1</v>
      </c>
      <c r="AK1303" s="180">
        <v>0.67</v>
      </c>
      <c r="AL1303" s="180">
        <v>0</v>
      </c>
      <c r="AM1303">
        <v>1</v>
      </c>
    </row>
    <row r="1304" spans="1:39" x14ac:dyDescent="0.25">
      <c r="A1304" s="180" t="s">
        <v>1834</v>
      </c>
      <c r="B1304" s="180">
        <v>1</v>
      </c>
      <c r="C1304" s="181">
        <v>46266</v>
      </c>
      <c r="D1304" s="180" t="s">
        <v>188</v>
      </c>
      <c r="E1304" s="180">
        <v>22</v>
      </c>
      <c r="F1304" s="180" t="s">
        <v>23</v>
      </c>
      <c r="G1304" s="180" t="s">
        <v>533</v>
      </c>
      <c r="H1304" s="180">
        <v>1971</v>
      </c>
      <c r="I1304" s="180" t="s">
        <v>534</v>
      </c>
      <c r="J1304" s="180">
        <v>1204</v>
      </c>
      <c r="K1304" s="180" t="s">
        <v>535</v>
      </c>
      <c r="L1304" s="180" t="s">
        <v>536</v>
      </c>
      <c r="M1304" s="180"/>
      <c r="N1304" s="180"/>
      <c r="O1304" s="180"/>
      <c r="P1304" s="180"/>
      <c r="Q1304" s="180"/>
      <c r="R1304" s="180"/>
      <c r="S1304" s="180"/>
      <c r="T1304" s="180"/>
      <c r="U1304" s="180"/>
      <c r="V1304" s="180"/>
      <c r="W1304" s="180"/>
      <c r="X1304" s="180"/>
      <c r="Y1304" s="180">
        <v>1372</v>
      </c>
      <c r="Z1304" s="180" t="s">
        <v>389</v>
      </c>
      <c r="AA1304" s="180" t="s">
        <v>390</v>
      </c>
      <c r="AB1304" s="180">
        <v>133881.42300000001</v>
      </c>
      <c r="AC1304" s="180">
        <v>165879.08499999999</v>
      </c>
      <c r="AD1304" s="180">
        <v>1</v>
      </c>
      <c r="AE1304" s="180">
        <v>0</v>
      </c>
      <c r="AF1304" s="180">
        <v>1</v>
      </c>
      <c r="AG1304" s="180">
        <v>0</v>
      </c>
      <c r="AH1304" s="180">
        <v>133881.42000000001</v>
      </c>
      <c r="AI1304" s="180">
        <v>165879.07999999999</v>
      </c>
      <c r="AJ1304" s="180">
        <v>1</v>
      </c>
      <c r="AK1304" s="180">
        <v>1</v>
      </c>
      <c r="AL1304" s="180">
        <v>0</v>
      </c>
      <c r="AM1304">
        <v>1</v>
      </c>
    </row>
    <row r="1305" spans="1:39" x14ac:dyDescent="0.25">
      <c r="A1305" s="180" t="s">
        <v>1834</v>
      </c>
      <c r="B1305" s="180">
        <v>1</v>
      </c>
      <c r="C1305" s="181">
        <v>46266</v>
      </c>
      <c r="D1305" s="180" t="s">
        <v>188</v>
      </c>
      <c r="E1305" s="180">
        <v>22</v>
      </c>
      <c r="F1305" s="180" t="s">
        <v>23</v>
      </c>
      <c r="G1305" s="180" t="s">
        <v>547</v>
      </c>
      <c r="H1305" s="180">
        <v>2339</v>
      </c>
      <c r="I1305" s="180" t="s">
        <v>548</v>
      </c>
      <c r="J1305" s="180"/>
      <c r="K1305" s="180"/>
      <c r="L1305" s="180"/>
      <c r="M1305" s="180"/>
      <c r="N1305" s="180"/>
      <c r="O1305" s="180"/>
      <c r="P1305" s="180">
        <v>1086</v>
      </c>
      <c r="Q1305" s="180" t="s">
        <v>545</v>
      </c>
      <c r="R1305" s="180" t="s">
        <v>546</v>
      </c>
      <c r="S1305" s="180"/>
      <c r="T1305" s="180"/>
      <c r="U1305" s="180"/>
      <c r="V1305" s="180"/>
      <c r="W1305" s="180"/>
      <c r="X1305" s="180"/>
      <c r="Y1305" s="180">
        <v>1373</v>
      </c>
      <c r="Z1305" s="180" t="s">
        <v>429</v>
      </c>
      <c r="AA1305" s="180" t="s">
        <v>430</v>
      </c>
      <c r="AB1305" s="180">
        <v>24483.716</v>
      </c>
      <c r="AC1305" s="180">
        <v>30335.325000000001</v>
      </c>
      <c r="AD1305" s="180">
        <v>1</v>
      </c>
      <c r="AE1305" s="180">
        <v>0</v>
      </c>
      <c r="AF1305" s="180">
        <v>1</v>
      </c>
      <c r="AG1305" s="180">
        <v>0</v>
      </c>
      <c r="AH1305" s="180">
        <v>24483.72</v>
      </c>
      <c r="AI1305" s="180">
        <v>30335.33</v>
      </c>
      <c r="AJ1305" s="180">
        <v>0</v>
      </c>
      <c r="AK1305" s="180">
        <v>0</v>
      </c>
      <c r="AL1305" s="180">
        <v>0</v>
      </c>
      <c r="AM1305">
        <v>1</v>
      </c>
    </row>
    <row r="1306" spans="1:39" x14ac:dyDescent="0.25">
      <c r="A1306" s="180" t="s">
        <v>1834</v>
      </c>
      <c r="B1306" s="180">
        <v>1</v>
      </c>
      <c r="C1306" s="181">
        <v>46266</v>
      </c>
      <c r="D1306" s="180" t="s">
        <v>188</v>
      </c>
      <c r="E1306" s="180">
        <v>22</v>
      </c>
      <c r="F1306" s="180" t="s">
        <v>23</v>
      </c>
      <c r="G1306" s="180" t="s">
        <v>1570</v>
      </c>
      <c r="H1306" s="180">
        <v>2422</v>
      </c>
      <c r="I1306" s="180" t="s">
        <v>1571</v>
      </c>
      <c r="J1306" s="180"/>
      <c r="K1306" s="180"/>
      <c r="L1306" s="180"/>
      <c r="M1306" s="180"/>
      <c r="N1306" s="180"/>
      <c r="O1306" s="180"/>
      <c r="P1306" s="180">
        <v>1183</v>
      </c>
      <c r="Q1306" s="180" t="s">
        <v>1251</v>
      </c>
      <c r="R1306" s="180" t="s">
        <v>1252</v>
      </c>
      <c r="S1306" s="180"/>
      <c r="T1306" s="180"/>
      <c r="U1306" s="180"/>
      <c r="V1306" s="180"/>
      <c r="W1306" s="180"/>
      <c r="X1306" s="180"/>
      <c r="Y1306" s="180">
        <v>1370</v>
      </c>
      <c r="Z1306" s="180" t="s">
        <v>443</v>
      </c>
      <c r="AA1306" s="180" t="s">
        <v>444</v>
      </c>
      <c r="AB1306" s="180">
        <v>18435.990000000002</v>
      </c>
      <c r="AC1306" s="180">
        <v>22842.191999999999</v>
      </c>
      <c r="AD1306" s="180">
        <v>1</v>
      </c>
      <c r="AE1306" s="180">
        <v>0</v>
      </c>
      <c r="AF1306" s="180">
        <v>1</v>
      </c>
      <c r="AG1306" s="180">
        <v>0</v>
      </c>
      <c r="AH1306" s="180">
        <v>18435.990000000002</v>
      </c>
      <c r="AI1306" s="180">
        <v>22842.19</v>
      </c>
      <c r="AJ1306" s="180">
        <v>0</v>
      </c>
      <c r="AK1306" s="180">
        <v>0</v>
      </c>
      <c r="AL1306" s="180">
        <v>0</v>
      </c>
      <c r="AM1306">
        <v>1</v>
      </c>
    </row>
    <row r="1307" spans="1:39" x14ac:dyDescent="0.25">
      <c r="A1307" s="180" t="s">
        <v>1834</v>
      </c>
      <c r="B1307" s="180">
        <v>1</v>
      </c>
      <c r="C1307" s="181">
        <v>46266</v>
      </c>
      <c r="D1307" s="180" t="s">
        <v>188</v>
      </c>
      <c r="E1307" s="180">
        <v>22</v>
      </c>
      <c r="F1307" s="180" t="s">
        <v>23</v>
      </c>
      <c r="G1307" s="180" t="s">
        <v>561</v>
      </c>
      <c r="H1307" s="180">
        <v>3237</v>
      </c>
      <c r="I1307" s="180" t="s">
        <v>562</v>
      </c>
      <c r="J1307" s="180">
        <v>1477</v>
      </c>
      <c r="K1307" s="180" t="s">
        <v>555</v>
      </c>
      <c r="L1307" s="180" t="s">
        <v>556</v>
      </c>
      <c r="M1307" s="180"/>
      <c r="N1307" s="180"/>
      <c r="O1307" s="180"/>
      <c r="P1307" s="180">
        <v>1093</v>
      </c>
      <c r="Q1307" s="180" t="s">
        <v>563</v>
      </c>
      <c r="R1307" s="180" t="s">
        <v>564</v>
      </c>
      <c r="S1307" s="180"/>
      <c r="T1307" s="180"/>
      <c r="U1307" s="180"/>
      <c r="V1307" s="180"/>
      <c r="W1307" s="180"/>
      <c r="X1307" s="180"/>
      <c r="Y1307" s="180">
        <v>1373</v>
      </c>
      <c r="Z1307" s="180" t="s">
        <v>429</v>
      </c>
      <c r="AA1307" s="180" t="s">
        <v>430</v>
      </c>
      <c r="AB1307" s="180">
        <v>90737.156000000003</v>
      </c>
      <c r="AC1307" s="180">
        <v>112423.337</v>
      </c>
      <c r="AD1307" s="180">
        <v>0.41670000000000001</v>
      </c>
      <c r="AE1307" s="180">
        <v>0</v>
      </c>
      <c r="AF1307" s="180">
        <v>0.41670000000000001</v>
      </c>
      <c r="AG1307" s="180">
        <v>0</v>
      </c>
      <c r="AH1307" s="180">
        <v>37807.15</v>
      </c>
      <c r="AI1307" s="180">
        <v>46843.06</v>
      </c>
      <c r="AJ1307" s="180">
        <v>0</v>
      </c>
      <c r="AK1307" s="180">
        <v>0</v>
      </c>
      <c r="AL1307" s="180">
        <v>0</v>
      </c>
      <c r="AM1307">
        <v>1</v>
      </c>
    </row>
    <row r="1308" spans="1:39" x14ac:dyDescent="0.25">
      <c r="A1308" s="180" t="s">
        <v>1834</v>
      </c>
      <c r="B1308" s="180">
        <v>1</v>
      </c>
      <c r="C1308" s="181">
        <v>46266</v>
      </c>
      <c r="D1308" s="180" t="s">
        <v>188</v>
      </c>
      <c r="E1308" s="180">
        <v>22</v>
      </c>
      <c r="F1308" s="180" t="s">
        <v>23</v>
      </c>
      <c r="G1308" s="180" t="s">
        <v>565</v>
      </c>
      <c r="H1308" s="180">
        <v>3238</v>
      </c>
      <c r="I1308" s="180" t="s">
        <v>566</v>
      </c>
      <c r="J1308" s="180">
        <v>1477</v>
      </c>
      <c r="K1308" s="180" t="s">
        <v>555</v>
      </c>
      <c r="L1308" s="180" t="s">
        <v>556</v>
      </c>
      <c r="M1308" s="180"/>
      <c r="N1308" s="180"/>
      <c r="O1308" s="180"/>
      <c r="P1308" s="180">
        <v>1093</v>
      </c>
      <c r="Q1308" s="180" t="s">
        <v>563</v>
      </c>
      <c r="R1308" s="180" t="s">
        <v>564</v>
      </c>
      <c r="S1308" s="180"/>
      <c r="T1308" s="180"/>
      <c r="U1308" s="180"/>
      <c r="V1308" s="180"/>
      <c r="W1308" s="180"/>
      <c r="X1308" s="180"/>
      <c r="Y1308" s="180">
        <v>1373</v>
      </c>
      <c r="Z1308" s="180" t="s">
        <v>429</v>
      </c>
      <c r="AA1308" s="180" t="s">
        <v>430</v>
      </c>
      <c r="AB1308" s="180">
        <v>90737.156000000003</v>
      </c>
      <c r="AC1308" s="180">
        <v>112423.337</v>
      </c>
      <c r="AD1308" s="180">
        <v>0.41670000000000001</v>
      </c>
      <c r="AE1308" s="180">
        <v>0</v>
      </c>
      <c r="AF1308" s="180">
        <v>0.41670000000000001</v>
      </c>
      <c r="AG1308" s="180">
        <v>0</v>
      </c>
      <c r="AH1308" s="180">
        <v>37807.15</v>
      </c>
      <c r="AI1308" s="180">
        <v>46843.06</v>
      </c>
      <c r="AJ1308" s="180">
        <v>0</v>
      </c>
      <c r="AK1308" s="180">
        <v>0</v>
      </c>
      <c r="AL1308" s="180">
        <v>0</v>
      </c>
      <c r="AM1308">
        <v>1</v>
      </c>
    </row>
    <row r="1309" spans="1:39" x14ac:dyDescent="0.25">
      <c r="A1309" s="180" t="s">
        <v>1834</v>
      </c>
      <c r="B1309" s="180">
        <v>1</v>
      </c>
      <c r="C1309" s="181">
        <v>46266</v>
      </c>
      <c r="D1309" s="180" t="s">
        <v>188</v>
      </c>
      <c r="E1309" s="180">
        <v>22</v>
      </c>
      <c r="F1309" s="180" t="s">
        <v>23</v>
      </c>
      <c r="G1309" s="180" t="s">
        <v>569</v>
      </c>
      <c r="H1309" s="180">
        <v>3470</v>
      </c>
      <c r="I1309" s="180" t="s">
        <v>570</v>
      </c>
      <c r="J1309" s="180">
        <v>1168</v>
      </c>
      <c r="K1309" s="180" t="s">
        <v>571</v>
      </c>
      <c r="L1309" s="180" t="s">
        <v>572</v>
      </c>
      <c r="M1309" s="180"/>
      <c r="N1309" s="180"/>
      <c r="O1309" s="180"/>
      <c r="P1309" s="180">
        <v>1090</v>
      </c>
      <c r="Q1309" s="180" t="s">
        <v>573</v>
      </c>
      <c r="R1309" s="180" t="s">
        <v>574</v>
      </c>
      <c r="S1309" s="180"/>
      <c r="T1309" s="180"/>
      <c r="U1309" s="180"/>
      <c r="V1309" s="180"/>
      <c r="W1309" s="180"/>
      <c r="X1309" s="180"/>
      <c r="Y1309" s="180">
        <v>1376</v>
      </c>
      <c r="Z1309" s="180" t="s">
        <v>363</v>
      </c>
      <c r="AA1309" s="180" t="s">
        <v>364</v>
      </c>
      <c r="AB1309" s="180">
        <v>31606.688999999998</v>
      </c>
      <c r="AC1309" s="180">
        <v>39160.686000000002</v>
      </c>
      <c r="AD1309" s="180">
        <v>0.5</v>
      </c>
      <c r="AE1309" s="180">
        <v>0</v>
      </c>
      <c r="AF1309" s="180">
        <v>0.5</v>
      </c>
      <c r="AG1309" s="180">
        <v>0</v>
      </c>
      <c r="AH1309" s="180">
        <v>15803.34</v>
      </c>
      <c r="AI1309" s="180">
        <v>19580.34</v>
      </c>
      <c r="AJ1309" s="180">
        <v>0</v>
      </c>
      <c r="AK1309" s="180">
        <v>0</v>
      </c>
      <c r="AL1309" s="180">
        <v>0</v>
      </c>
      <c r="AM1309">
        <v>1</v>
      </c>
    </row>
    <row r="1310" spans="1:39" x14ac:dyDescent="0.25">
      <c r="A1310" s="180" t="s">
        <v>1834</v>
      </c>
      <c r="B1310" s="180">
        <v>1</v>
      </c>
      <c r="C1310" s="181">
        <v>46266</v>
      </c>
      <c r="D1310" s="180" t="s">
        <v>188</v>
      </c>
      <c r="E1310" s="180">
        <v>22</v>
      </c>
      <c r="F1310" s="180" t="s">
        <v>23</v>
      </c>
      <c r="G1310" s="180" t="s">
        <v>1139</v>
      </c>
      <c r="H1310" s="180">
        <v>3479</v>
      </c>
      <c r="I1310" s="180" t="s">
        <v>1140</v>
      </c>
      <c r="J1310" s="180"/>
      <c r="K1310" s="180"/>
      <c r="L1310" s="180"/>
      <c r="M1310" s="180"/>
      <c r="N1310" s="180"/>
      <c r="O1310" s="180"/>
      <c r="P1310" s="180"/>
      <c r="Q1310" s="180"/>
      <c r="R1310" s="180"/>
      <c r="S1310" s="180"/>
      <c r="T1310" s="180"/>
      <c r="U1310" s="180"/>
      <c r="V1310" s="180"/>
      <c r="W1310" s="180"/>
      <c r="X1310" s="180"/>
      <c r="Y1310" s="180"/>
      <c r="Z1310" s="180"/>
      <c r="AA1310" s="180"/>
      <c r="AB1310" s="180">
        <v>48373.597000000002</v>
      </c>
      <c r="AC1310" s="180">
        <v>59934.887000000002</v>
      </c>
      <c r="AD1310" s="180">
        <v>1</v>
      </c>
      <c r="AE1310" s="180">
        <v>0</v>
      </c>
      <c r="AF1310" s="180">
        <v>1</v>
      </c>
      <c r="AG1310" s="180">
        <v>0</v>
      </c>
      <c r="AH1310" s="180">
        <v>48373.599999999999</v>
      </c>
      <c r="AI1310" s="180">
        <v>59934.89</v>
      </c>
      <c r="AJ1310" s="180">
        <v>0</v>
      </c>
      <c r="AK1310" s="180">
        <v>0</v>
      </c>
      <c r="AL1310" s="180">
        <v>0</v>
      </c>
      <c r="AM1310">
        <v>1</v>
      </c>
    </row>
    <row r="1311" spans="1:39" x14ac:dyDescent="0.25">
      <c r="A1311" s="180" t="s">
        <v>1834</v>
      </c>
      <c r="B1311" s="180">
        <v>1</v>
      </c>
      <c r="C1311" s="181">
        <v>46266</v>
      </c>
      <c r="D1311" s="180" t="s">
        <v>188</v>
      </c>
      <c r="E1311" s="180">
        <v>22</v>
      </c>
      <c r="F1311" s="180" t="s">
        <v>23</v>
      </c>
      <c r="G1311" s="180" t="s">
        <v>1476</v>
      </c>
      <c r="H1311" s="180">
        <v>3588</v>
      </c>
      <c r="I1311" s="180" t="s">
        <v>1477</v>
      </c>
      <c r="J1311" s="180">
        <v>1006</v>
      </c>
      <c r="K1311" s="180" t="s">
        <v>393</v>
      </c>
      <c r="L1311" s="180" t="s">
        <v>394</v>
      </c>
      <c r="M1311" s="180"/>
      <c r="N1311" s="180"/>
      <c r="O1311" s="180"/>
      <c r="P1311" s="180">
        <v>1004</v>
      </c>
      <c r="Q1311" s="180" t="s">
        <v>395</v>
      </c>
      <c r="R1311" s="180" t="s">
        <v>396</v>
      </c>
      <c r="S1311" s="180"/>
      <c r="T1311" s="180"/>
      <c r="U1311" s="180"/>
      <c r="V1311" s="180"/>
      <c r="W1311" s="180"/>
      <c r="X1311" s="180"/>
      <c r="Y1311" s="180">
        <v>1369</v>
      </c>
      <c r="Z1311" s="180" t="s">
        <v>397</v>
      </c>
      <c r="AA1311" s="180" t="s">
        <v>398</v>
      </c>
      <c r="AB1311" s="180">
        <v>9153.1119999999992</v>
      </c>
      <c r="AC1311" s="180">
        <v>11340.705</v>
      </c>
      <c r="AD1311" s="180">
        <v>1</v>
      </c>
      <c r="AE1311" s="180">
        <v>0</v>
      </c>
      <c r="AF1311" s="180">
        <v>1</v>
      </c>
      <c r="AG1311" s="180">
        <v>0</v>
      </c>
      <c r="AH1311" s="180">
        <v>9153.11</v>
      </c>
      <c r="AI1311" s="180">
        <v>11340.71</v>
      </c>
      <c r="AJ1311" s="180">
        <v>0</v>
      </c>
      <c r="AK1311" s="180">
        <v>0</v>
      </c>
      <c r="AL1311" s="180">
        <v>0</v>
      </c>
      <c r="AM1311">
        <v>1</v>
      </c>
    </row>
    <row r="1312" spans="1:39" x14ac:dyDescent="0.25">
      <c r="A1312" s="180" t="s">
        <v>1834</v>
      </c>
      <c r="B1312" s="180">
        <v>1</v>
      </c>
      <c r="C1312" s="181">
        <v>46266</v>
      </c>
      <c r="D1312" s="180" t="s">
        <v>188</v>
      </c>
      <c r="E1312" s="180">
        <v>22</v>
      </c>
      <c r="F1312" s="180" t="s">
        <v>23</v>
      </c>
      <c r="G1312" s="180" t="s">
        <v>1141</v>
      </c>
      <c r="H1312" s="180">
        <v>3601</v>
      </c>
      <c r="I1312" s="180" t="s">
        <v>1142</v>
      </c>
      <c r="J1312" s="180">
        <v>1472</v>
      </c>
      <c r="K1312" s="180" t="s">
        <v>1121</v>
      </c>
      <c r="L1312" s="180" t="s">
        <v>1122</v>
      </c>
      <c r="M1312" s="180"/>
      <c r="N1312" s="180"/>
      <c r="O1312" s="180"/>
      <c r="P1312" s="180">
        <v>1105</v>
      </c>
      <c r="Q1312" s="180" t="s">
        <v>1123</v>
      </c>
      <c r="R1312" s="180" t="s">
        <v>1124</v>
      </c>
      <c r="S1312" s="180"/>
      <c r="T1312" s="180"/>
      <c r="U1312" s="180"/>
      <c r="V1312" s="180"/>
      <c r="W1312" s="180"/>
      <c r="X1312" s="180"/>
      <c r="Y1312" s="180">
        <v>1374</v>
      </c>
      <c r="Z1312" s="180" t="s">
        <v>379</v>
      </c>
      <c r="AA1312" s="180" t="s">
        <v>380</v>
      </c>
      <c r="AB1312" s="180">
        <v>22806.18</v>
      </c>
      <c r="AC1312" s="180">
        <v>28256.857</v>
      </c>
      <c r="AD1312" s="180">
        <v>0.33329999999999999</v>
      </c>
      <c r="AE1312" s="180">
        <v>0</v>
      </c>
      <c r="AF1312" s="180">
        <v>0.33329999999999999</v>
      </c>
      <c r="AG1312" s="180">
        <v>0</v>
      </c>
      <c r="AH1312" s="180">
        <v>7602.06</v>
      </c>
      <c r="AI1312" s="180">
        <v>9418.9500000000007</v>
      </c>
      <c r="AJ1312" s="180">
        <v>0</v>
      </c>
      <c r="AK1312" s="180">
        <v>0</v>
      </c>
      <c r="AL1312" s="180">
        <v>0</v>
      </c>
      <c r="AM1312">
        <v>1</v>
      </c>
    </row>
    <row r="1313" spans="1:39" x14ac:dyDescent="0.25">
      <c r="A1313" s="180" t="s">
        <v>1834</v>
      </c>
      <c r="B1313" s="180">
        <v>1</v>
      </c>
      <c r="C1313" s="181">
        <v>46266</v>
      </c>
      <c r="D1313" s="180" t="s">
        <v>188</v>
      </c>
      <c r="E1313" s="180">
        <v>22</v>
      </c>
      <c r="F1313" s="180" t="s">
        <v>23</v>
      </c>
      <c r="G1313" s="180" t="s">
        <v>609</v>
      </c>
      <c r="H1313" s="180">
        <v>4446</v>
      </c>
      <c r="I1313" s="180" t="s">
        <v>610</v>
      </c>
      <c r="J1313" s="180">
        <v>1420</v>
      </c>
      <c r="K1313" s="180" t="s">
        <v>611</v>
      </c>
      <c r="L1313" s="180" t="s">
        <v>612</v>
      </c>
      <c r="M1313" s="180"/>
      <c r="N1313" s="180"/>
      <c r="O1313" s="180"/>
      <c r="P1313" s="180"/>
      <c r="Q1313" s="180"/>
      <c r="R1313" s="180"/>
      <c r="S1313" s="180"/>
      <c r="T1313" s="180"/>
      <c r="U1313" s="180"/>
      <c r="V1313" s="180"/>
      <c r="W1313" s="180"/>
      <c r="X1313" s="180"/>
      <c r="Y1313" s="180">
        <v>1373</v>
      </c>
      <c r="Z1313" s="180" t="s">
        <v>429</v>
      </c>
      <c r="AA1313" s="180" t="s">
        <v>430</v>
      </c>
      <c r="AB1313" s="180">
        <v>17145.298999999999</v>
      </c>
      <c r="AC1313" s="180">
        <v>21243.026000000002</v>
      </c>
      <c r="AD1313" s="180">
        <v>2</v>
      </c>
      <c r="AE1313" s="180">
        <v>0</v>
      </c>
      <c r="AF1313" s="180">
        <v>2</v>
      </c>
      <c r="AG1313" s="180">
        <v>0</v>
      </c>
      <c r="AH1313" s="180">
        <v>34290.6</v>
      </c>
      <c r="AI1313" s="180">
        <v>42486.05</v>
      </c>
      <c r="AJ1313" s="180">
        <v>0</v>
      </c>
      <c r="AK1313" s="180">
        <v>0</v>
      </c>
      <c r="AL1313" s="180">
        <v>0</v>
      </c>
      <c r="AM1313">
        <v>1</v>
      </c>
    </row>
    <row r="1314" spans="1:39" x14ac:dyDescent="0.25">
      <c r="A1314" s="180" t="s">
        <v>1834</v>
      </c>
      <c r="B1314" s="180">
        <v>1</v>
      </c>
      <c r="C1314" s="181">
        <v>46266</v>
      </c>
      <c r="D1314" s="180" t="s">
        <v>188</v>
      </c>
      <c r="E1314" s="180">
        <v>22</v>
      </c>
      <c r="F1314" s="180" t="s">
        <v>23</v>
      </c>
      <c r="G1314" s="180" t="s">
        <v>1682</v>
      </c>
      <c r="H1314" s="180">
        <v>4460</v>
      </c>
      <c r="I1314" s="180" t="s">
        <v>1683</v>
      </c>
      <c r="J1314" s="180">
        <v>1419</v>
      </c>
      <c r="K1314" s="180" t="s">
        <v>615</v>
      </c>
      <c r="L1314" s="180" t="s">
        <v>616</v>
      </c>
      <c r="M1314" s="180"/>
      <c r="N1314" s="180"/>
      <c r="O1314" s="180"/>
      <c r="P1314" s="180">
        <v>1333</v>
      </c>
      <c r="Q1314" s="180" t="s">
        <v>1045</v>
      </c>
      <c r="R1314" s="180" t="s">
        <v>1046</v>
      </c>
      <c r="S1314" s="180"/>
      <c r="T1314" s="180"/>
      <c r="U1314" s="180"/>
      <c r="V1314" s="180"/>
      <c r="W1314" s="180"/>
      <c r="X1314" s="180"/>
      <c r="Y1314" s="180">
        <v>1369</v>
      </c>
      <c r="Z1314" s="180" t="s">
        <v>397</v>
      </c>
      <c r="AA1314" s="180" t="s">
        <v>398</v>
      </c>
      <c r="AB1314" s="180">
        <v>19513.72</v>
      </c>
      <c r="AC1314" s="180">
        <v>24177.499</v>
      </c>
      <c r="AD1314" s="180">
        <v>0.5</v>
      </c>
      <c r="AE1314" s="180">
        <v>0</v>
      </c>
      <c r="AF1314" s="180">
        <v>0.5</v>
      </c>
      <c r="AG1314" s="180">
        <v>0</v>
      </c>
      <c r="AH1314" s="180">
        <v>9756.86</v>
      </c>
      <c r="AI1314" s="180">
        <v>12088.75</v>
      </c>
      <c r="AJ1314" s="180">
        <v>1</v>
      </c>
      <c r="AK1314" s="180">
        <v>0.5</v>
      </c>
      <c r="AL1314" s="180">
        <v>0</v>
      </c>
      <c r="AM1314">
        <v>1</v>
      </c>
    </row>
    <row r="1315" spans="1:39" x14ac:dyDescent="0.25">
      <c r="A1315" s="180" t="s">
        <v>1834</v>
      </c>
      <c r="B1315" s="180">
        <v>1</v>
      </c>
      <c r="C1315" s="181">
        <v>46266</v>
      </c>
      <c r="D1315" s="180" t="s">
        <v>188</v>
      </c>
      <c r="E1315" s="180">
        <v>22</v>
      </c>
      <c r="F1315" s="180" t="s">
        <v>23</v>
      </c>
      <c r="G1315" s="180" t="s">
        <v>1552</v>
      </c>
      <c r="H1315" s="180">
        <v>4461</v>
      </c>
      <c r="I1315" s="180" t="s">
        <v>1553</v>
      </c>
      <c r="J1315" s="180">
        <v>1419</v>
      </c>
      <c r="K1315" s="180" t="s">
        <v>615</v>
      </c>
      <c r="L1315" s="180" t="s">
        <v>616</v>
      </c>
      <c r="M1315" s="180"/>
      <c r="N1315" s="180"/>
      <c r="O1315" s="180"/>
      <c r="P1315" s="180">
        <v>1333</v>
      </c>
      <c r="Q1315" s="180" t="s">
        <v>1045</v>
      </c>
      <c r="R1315" s="180" t="s">
        <v>1046</v>
      </c>
      <c r="S1315" s="180"/>
      <c r="T1315" s="180"/>
      <c r="U1315" s="180"/>
      <c r="V1315" s="180"/>
      <c r="W1315" s="180"/>
      <c r="X1315" s="180"/>
      <c r="Y1315" s="180">
        <v>1369</v>
      </c>
      <c r="Z1315" s="180" t="s">
        <v>397</v>
      </c>
      <c r="AA1315" s="180" t="s">
        <v>398</v>
      </c>
      <c r="AB1315" s="180">
        <v>19513.72</v>
      </c>
      <c r="AC1315" s="180">
        <v>24177.499</v>
      </c>
      <c r="AD1315" s="180">
        <v>0.5</v>
      </c>
      <c r="AE1315" s="180">
        <v>0</v>
      </c>
      <c r="AF1315" s="180">
        <v>0.5</v>
      </c>
      <c r="AG1315" s="180">
        <v>0</v>
      </c>
      <c r="AH1315" s="180">
        <v>9756.86</v>
      </c>
      <c r="AI1315" s="180">
        <v>12088.75</v>
      </c>
      <c r="AJ1315" s="180">
        <v>0</v>
      </c>
      <c r="AK1315" s="180">
        <v>0</v>
      </c>
      <c r="AL1315" s="180">
        <v>0</v>
      </c>
      <c r="AM1315">
        <v>1</v>
      </c>
    </row>
    <row r="1316" spans="1:39" x14ac:dyDescent="0.25">
      <c r="A1316" s="180" t="s">
        <v>1834</v>
      </c>
      <c r="B1316" s="180">
        <v>1</v>
      </c>
      <c r="C1316" s="181">
        <v>46266</v>
      </c>
      <c r="D1316" s="180" t="s">
        <v>188</v>
      </c>
      <c r="E1316" s="180">
        <v>22</v>
      </c>
      <c r="F1316" s="180" t="s">
        <v>23</v>
      </c>
      <c r="G1316" s="180" t="s">
        <v>1699</v>
      </c>
      <c r="H1316" s="180">
        <v>4462</v>
      </c>
      <c r="I1316" s="180" t="s">
        <v>1700</v>
      </c>
      <c r="J1316" s="180">
        <v>1419</v>
      </c>
      <c r="K1316" s="180" t="s">
        <v>615</v>
      </c>
      <c r="L1316" s="180" t="s">
        <v>616</v>
      </c>
      <c r="M1316" s="180"/>
      <c r="N1316" s="180"/>
      <c r="O1316" s="180"/>
      <c r="P1316" s="180">
        <v>1333</v>
      </c>
      <c r="Q1316" s="180" t="s">
        <v>1045</v>
      </c>
      <c r="R1316" s="180" t="s">
        <v>1046</v>
      </c>
      <c r="S1316" s="180"/>
      <c r="T1316" s="180"/>
      <c r="U1316" s="180"/>
      <c r="V1316" s="180"/>
      <c r="W1316" s="180"/>
      <c r="X1316" s="180"/>
      <c r="Y1316" s="180">
        <v>1369</v>
      </c>
      <c r="Z1316" s="180" t="s">
        <v>397</v>
      </c>
      <c r="AA1316" s="180" t="s">
        <v>398</v>
      </c>
      <c r="AB1316" s="180">
        <v>19513.72</v>
      </c>
      <c r="AC1316" s="180">
        <v>24177.499</v>
      </c>
      <c r="AD1316" s="180">
        <v>0.5</v>
      </c>
      <c r="AE1316" s="180">
        <v>0</v>
      </c>
      <c r="AF1316" s="180">
        <v>0.5</v>
      </c>
      <c r="AG1316" s="180">
        <v>0</v>
      </c>
      <c r="AH1316" s="180">
        <v>9756.86</v>
      </c>
      <c r="AI1316" s="180">
        <v>12088.75</v>
      </c>
      <c r="AJ1316" s="180">
        <v>0</v>
      </c>
      <c r="AK1316" s="180">
        <v>0</v>
      </c>
      <c r="AL1316" s="180">
        <v>0</v>
      </c>
      <c r="AM1316">
        <v>1</v>
      </c>
    </row>
    <row r="1317" spans="1:39" x14ac:dyDescent="0.25">
      <c r="A1317" s="180" t="s">
        <v>1834</v>
      </c>
      <c r="B1317" s="180">
        <v>1</v>
      </c>
      <c r="C1317" s="181">
        <v>46266</v>
      </c>
      <c r="D1317" s="180" t="s">
        <v>188</v>
      </c>
      <c r="E1317" s="180">
        <v>22</v>
      </c>
      <c r="F1317" s="180" t="s">
        <v>23</v>
      </c>
      <c r="G1317" s="180" t="s">
        <v>1315</v>
      </c>
      <c r="H1317" s="180">
        <v>4464</v>
      </c>
      <c r="I1317" s="180" t="s">
        <v>1316</v>
      </c>
      <c r="J1317" s="180">
        <v>1419</v>
      </c>
      <c r="K1317" s="180" t="s">
        <v>615</v>
      </c>
      <c r="L1317" s="180" t="s">
        <v>616</v>
      </c>
      <c r="M1317" s="180"/>
      <c r="N1317" s="180"/>
      <c r="O1317" s="180"/>
      <c r="P1317" s="180">
        <v>1333</v>
      </c>
      <c r="Q1317" s="180" t="s">
        <v>1045</v>
      </c>
      <c r="R1317" s="180" t="s">
        <v>1046</v>
      </c>
      <c r="S1317" s="180"/>
      <c r="T1317" s="180"/>
      <c r="U1317" s="180"/>
      <c r="V1317" s="180"/>
      <c r="W1317" s="180"/>
      <c r="X1317" s="180"/>
      <c r="Y1317" s="180">
        <v>1369</v>
      </c>
      <c r="Z1317" s="180" t="s">
        <v>397</v>
      </c>
      <c r="AA1317" s="180" t="s">
        <v>398</v>
      </c>
      <c r="AB1317" s="180">
        <v>25367.279999999999</v>
      </c>
      <c r="AC1317" s="180">
        <v>31430.06</v>
      </c>
      <c r="AD1317" s="180">
        <v>0.5</v>
      </c>
      <c r="AE1317" s="180">
        <v>0</v>
      </c>
      <c r="AF1317" s="180">
        <v>0.5</v>
      </c>
      <c r="AG1317" s="180">
        <v>0</v>
      </c>
      <c r="AH1317" s="180">
        <v>12683.64</v>
      </c>
      <c r="AI1317" s="180">
        <v>15715.03</v>
      </c>
      <c r="AJ1317" s="180">
        <v>0</v>
      </c>
      <c r="AK1317" s="180">
        <v>0</v>
      </c>
      <c r="AL1317" s="180">
        <v>0</v>
      </c>
      <c r="AM1317">
        <v>1</v>
      </c>
    </row>
    <row r="1318" spans="1:39" x14ac:dyDescent="0.25">
      <c r="A1318" s="180" t="s">
        <v>1834</v>
      </c>
      <c r="B1318" s="180">
        <v>1</v>
      </c>
      <c r="C1318" s="181">
        <v>46266</v>
      </c>
      <c r="D1318" s="180" t="s">
        <v>188</v>
      </c>
      <c r="E1318" s="180">
        <v>22</v>
      </c>
      <c r="F1318" s="180" t="s">
        <v>23</v>
      </c>
      <c r="G1318" s="180" t="s">
        <v>647</v>
      </c>
      <c r="H1318" s="180">
        <v>4943</v>
      </c>
      <c r="I1318" s="180" t="s">
        <v>648</v>
      </c>
      <c r="J1318" s="180">
        <v>1253</v>
      </c>
      <c r="K1318" s="180" t="s">
        <v>645</v>
      </c>
      <c r="L1318" s="180" t="s">
        <v>646</v>
      </c>
      <c r="M1318" s="180"/>
      <c r="N1318" s="180"/>
      <c r="O1318" s="180"/>
      <c r="P1318" s="180"/>
      <c r="Q1318" s="180"/>
      <c r="R1318" s="180"/>
      <c r="S1318" s="180"/>
      <c r="T1318" s="180"/>
      <c r="U1318" s="180"/>
      <c r="V1318" s="180"/>
      <c r="W1318" s="180"/>
      <c r="X1318" s="180"/>
      <c r="Y1318" s="180">
        <v>1373</v>
      </c>
      <c r="Z1318" s="180" t="s">
        <v>429</v>
      </c>
      <c r="AA1318" s="180" t="s">
        <v>430</v>
      </c>
      <c r="AB1318" s="180">
        <v>20551.567999999999</v>
      </c>
      <c r="AC1318" s="180">
        <v>25463.391</v>
      </c>
      <c r="AD1318" s="180">
        <v>0.5</v>
      </c>
      <c r="AE1318" s="180">
        <v>0</v>
      </c>
      <c r="AF1318" s="180">
        <v>0.5</v>
      </c>
      <c r="AG1318" s="180">
        <v>0</v>
      </c>
      <c r="AH1318" s="180">
        <v>10275.780000000001</v>
      </c>
      <c r="AI1318" s="180">
        <v>12731.7</v>
      </c>
      <c r="AJ1318" s="180">
        <v>0</v>
      </c>
      <c r="AK1318" s="180">
        <v>0</v>
      </c>
      <c r="AL1318" s="180">
        <v>0</v>
      </c>
      <c r="AM1318">
        <v>1</v>
      </c>
    </row>
    <row r="1319" spans="1:39" x14ac:dyDescent="0.25">
      <c r="A1319" s="180" t="s">
        <v>1834</v>
      </c>
      <c r="B1319" s="180">
        <v>1</v>
      </c>
      <c r="C1319" s="181">
        <v>46266</v>
      </c>
      <c r="D1319" s="180" t="s">
        <v>188</v>
      </c>
      <c r="E1319" s="180">
        <v>22</v>
      </c>
      <c r="F1319" s="180" t="s">
        <v>23</v>
      </c>
      <c r="G1319" s="180" t="s">
        <v>1778</v>
      </c>
      <c r="H1319" s="180">
        <v>5030</v>
      </c>
      <c r="I1319" s="180" t="s">
        <v>1779</v>
      </c>
      <c r="J1319" s="180"/>
      <c r="K1319" s="180"/>
      <c r="L1319" s="180"/>
      <c r="M1319" s="180"/>
      <c r="N1319" s="180"/>
      <c r="O1319" s="180"/>
      <c r="P1319" s="180">
        <v>1273</v>
      </c>
      <c r="Q1319" s="180" t="s">
        <v>1724</v>
      </c>
      <c r="R1319" s="180" t="s">
        <v>1725</v>
      </c>
      <c r="S1319" s="180"/>
      <c r="T1319" s="180"/>
      <c r="U1319" s="180"/>
      <c r="V1319" s="180"/>
      <c r="W1319" s="180"/>
      <c r="X1319" s="180"/>
      <c r="Y1319" s="180">
        <v>1373</v>
      </c>
      <c r="Z1319" s="180" t="s">
        <v>429</v>
      </c>
      <c r="AA1319" s="180" t="s">
        <v>430</v>
      </c>
      <c r="AB1319" s="180">
        <v>21743.067999999999</v>
      </c>
      <c r="AC1319" s="180">
        <v>26939.662</v>
      </c>
      <c r="AD1319" s="180">
        <v>2</v>
      </c>
      <c r="AE1319" s="180">
        <v>0</v>
      </c>
      <c r="AF1319" s="180">
        <v>2</v>
      </c>
      <c r="AG1319" s="180">
        <v>0</v>
      </c>
      <c r="AH1319" s="180">
        <v>43486.14</v>
      </c>
      <c r="AI1319" s="180">
        <v>53879.32</v>
      </c>
      <c r="AJ1319" s="180">
        <v>0</v>
      </c>
      <c r="AK1319" s="180">
        <v>0</v>
      </c>
      <c r="AL1319" s="180">
        <v>0</v>
      </c>
      <c r="AM1319">
        <v>1</v>
      </c>
    </row>
    <row r="1320" spans="1:39" x14ac:dyDescent="0.25">
      <c r="A1320" s="180" t="s">
        <v>1834</v>
      </c>
      <c r="B1320" s="180">
        <v>1</v>
      </c>
      <c r="C1320" s="181">
        <v>46266</v>
      </c>
      <c r="D1320" s="180" t="s">
        <v>188</v>
      </c>
      <c r="E1320" s="180">
        <v>22</v>
      </c>
      <c r="F1320" s="180" t="s">
        <v>23</v>
      </c>
      <c r="G1320" s="180" t="s">
        <v>1722</v>
      </c>
      <c r="H1320" s="180">
        <v>5031</v>
      </c>
      <c r="I1320" s="180" t="s">
        <v>1723</v>
      </c>
      <c r="J1320" s="180"/>
      <c r="K1320" s="180"/>
      <c r="L1320" s="180"/>
      <c r="M1320" s="180"/>
      <c r="N1320" s="180"/>
      <c r="O1320" s="180"/>
      <c r="P1320" s="180">
        <v>1273</v>
      </c>
      <c r="Q1320" s="180" t="s">
        <v>1724</v>
      </c>
      <c r="R1320" s="180" t="s">
        <v>1725</v>
      </c>
      <c r="S1320" s="180"/>
      <c r="T1320" s="180"/>
      <c r="U1320" s="180"/>
      <c r="V1320" s="180"/>
      <c r="W1320" s="180"/>
      <c r="X1320" s="180"/>
      <c r="Y1320" s="180">
        <v>1373</v>
      </c>
      <c r="Z1320" s="180" t="s">
        <v>429</v>
      </c>
      <c r="AA1320" s="180" t="s">
        <v>430</v>
      </c>
      <c r="AB1320" s="180">
        <v>21743.067999999999</v>
      </c>
      <c r="AC1320" s="180">
        <v>26939.662</v>
      </c>
      <c r="AD1320" s="180">
        <v>2</v>
      </c>
      <c r="AE1320" s="180">
        <v>0</v>
      </c>
      <c r="AF1320" s="180">
        <v>2</v>
      </c>
      <c r="AG1320" s="180">
        <v>0</v>
      </c>
      <c r="AH1320" s="180">
        <v>43486.14</v>
      </c>
      <c r="AI1320" s="180">
        <v>53879.32</v>
      </c>
      <c r="AJ1320" s="180">
        <v>0</v>
      </c>
      <c r="AK1320" s="180">
        <v>0</v>
      </c>
      <c r="AL1320" s="180">
        <v>0</v>
      </c>
      <c r="AM1320">
        <v>1</v>
      </c>
    </row>
    <row r="1321" spans="1:39" x14ac:dyDescent="0.25">
      <c r="A1321" s="180" t="s">
        <v>1834</v>
      </c>
      <c r="B1321" s="180">
        <v>1</v>
      </c>
      <c r="C1321" s="181">
        <v>46266</v>
      </c>
      <c r="D1321" s="180" t="s">
        <v>188</v>
      </c>
      <c r="E1321" s="180">
        <v>22</v>
      </c>
      <c r="F1321" s="180" t="s">
        <v>23</v>
      </c>
      <c r="G1321" s="180" t="s">
        <v>1726</v>
      </c>
      <c r="H1321" s="180">
        <v>5032</v>
      </c>
      <c r="I1321" s="180" t="s">
        <v>1727</v>
      </c>
      <c r="J1321" s="180"/>
      <c r="K1321" s="180"/>
      <c r="L1321" s="180"/>
      <c r="M1321" s="180"/>
      <c r="N1321" s="180"/>
      <c r="O1321" s="180"/>
      <c r="P1321" s="180">
        <v>1273</v>
      </c>
      <c r="Q1321" s="180" t="s">
        <v>1724</v>
      </c>
      <c r="R1321" s="180" t="s">
        <v>1725</v>
      </c>
      <c r="S1321" s="180"/>
      <c r="T1321" s="180"/>
      <c r="U1321" s="180"/>
      <c r="V1321" s="180"/>
      <c r="W1321" s="180"/>
      <c r="X1321" s="180"/>
      <c r="Y1321" s="180">
        <v>1373</v>
      </c>
      <c r="Z1321" s="180" t="s">
        <v>429</v>
      </c>
      <c r="AA1321" s="180" t="s">
        <v>430</v>
      </c>
      <c r="AB1321" s="180">
        <v>21743.067999999999</v>
      </c>
      <c r="AC1321" s="180">
        <v>26939.662</v>
      </c>
      <c r="AD1321" s="180">
        <v>2</v>
      </c>
      <c r="AE1321" s="180">
        <v>0</v>
      </c>
      <c r="AF1321" s="180">
        <v>2</v>
      </c>
      <c r="AG1321" s="180">
        <v>0</v>
      </c>
      <c r="AH1321" s="180">
        <v>43486.14</v>
      </c>
      <c r="AI1321" s="180">
        <v>53879.32</v>
      </c>
      <c r="AJ1321" s="180">
        <v>0</v>
      </c>
      <c r="AK1321" s="180">
        <v>0</v>
      </c>
      <c r="AL1321" s="180">
        <v>0</v>
      </c>
      <c r="AM1321">
        <v>1</v>
      </c>
    </row>
    <row r="1322" spans="1:39" x14ac:dyDescent="0.25">
      <c r="A1322" s="180" t="s">
        <v>1834</v>
      </c>
      <c r="B1322" s="180">
        <v>1</v>
      </c>
      <c r="C1322" s="181">
        <v>46266</v>
      </c>
      <c r="D1322" s="180" t="s">
        <v>188</v>
      </c>
      <c r="E1322" s="180">
        <v>22</v>
      </c>
      <c r="F1322" s="180" t="s">
        <v>23</v>
      </c>
      <c r="G1322" s="180" t="s">
        <v>1728</v>
      </c>
      <c r="H1322" s="180">
        <v>5033</v>
      </c>
      <c r="I1322" s="180" t="s">
        <v>1729</v>
      </c>
      <c r="J1322" s="180"/>
      <c r="K1322" s="180"/>
      <c r="L1322" s="180"/>
      <c r="M1322" s="180"/>
      <c r="N1322" s="180"/>
      <c r="O1322" s="180"/>
      <c r="P1322" s="180">
        <v>1273</v>
      </c>
      <c r="Q1322" s="180" t="s">
        <v>1724</v>
      </c>
      <c r="R1322" s="180" t="s">
        <v>1725</v>
      </c>
      <c r="S1322" s="180"/>
      <c r="T1322" s="180"/>
      <c r="U1322" s="180"/>
      <c r="V1322" s="180"/>
      <c r="W1322" s="180"/>
      <c r="X1322" s="180"/>
      <c r="Y1322" s="180">
        <v>1373</v>
      </c>
      <c r="Z1322" s="180" t="s">
        <v>429</v>
      </c>
      <c r="AA1322" s="180" t="s">
        <v>430</v>
      </c>
      <c r="AB1322" s="180">
        <v>21743.067999999999</v>
      </c>
      <c r="AC1322" s="180">
        <v>26939.662</v>
      </c>
      <c r="AD1322" s="180">
        <v>2</v>
      </c>
      <c r="AE1322" s="180">
        <v>0</v>
      </c>
      <c r="AF1322" s="180">
        <v>2</v>
      </c>
      <c r="AG1322" s="180">
        <v>0</v>
      </c>
      <c r="AH1322" s="180">
        <v>43486.14</v>
      </c>
      <c r="AI1322" s="180">
        <v>53879.32</v>
      </c>
      <c r="AJ1322" s="180">
        <v>0</v>
      </c>
      <c r="AK1322" s="180">
        <v>0</v>
      </c>
      <c r="AL1322" s="180">
        <v>0</v>
      </c>
      <c r="AM1322">
        <v>1</v>
      </c>
    </row>
    <row r="1323" spans="1:39" x14ac:dyDescent="0.25">
      <c r="A1323" s="180" t="s">
        <v>1834</v>
      </c>
      <c r="B1323" s="180">
        <v>1</v>
      </c>
      <c r="C1323" s="181">
        <v>46266</v>
      </c>
      <c r="D1323" s="180" t="s">
        <v>188</v>
      </c>
      <c r="E1323" s="180">
        <v>22</v>
      </c>
      <c r="F1323" s="180" t="s">
        <v>23</v>
      </c>
      <c r="G1323" s="180" t="s">
        <v>1478</v>
      </c>
      <c r="H1323" s="180">
        <v>5628</v>
      </c>
      <c r="I1323" s="180" t="s">
        <v>1479</v>
      </c>
      <c r="J1323" s="180">
        <v>1161</v>
      </c>
      <c r="K1323" s="180" t="s">
        <v>1157</v>
      </c>
      <c r="L1323" s="180" t="s">
        <v>1158</v>
      </c>
      <c r="M1323" s="180"/>
      <c r="N1323" s="180"/>
      <c r="O1323" s="180"/>
      <c r="P1323" s="180">
        <v>1073</v>
      </c>
      <c r="Q1323" s="180" t="s">
        <v>1159</v>
      </c>
      <c r="R1323" s="180" t="s">
        <v>1160</v>
      </c>
      <c r="S1323" s="180"/>
      <c r="T1323" s="180"/>
      <c r="U1323" s="180"/>
      <c r="V1323" s="180"/>
      <c r="W1323" s="180"/>
      <c r="X1323" s="180"/>
      <c r="Y1323" s="180">
        <v>1370</v>
      </c>
      <c r="Z1323" s="180" t="s">
        <v>443</v>
      </c>
      <c r="AA1323" s="180" t="s">
        <v>444</v>
      </c>
      <c r="AB1323" s="180">
        <v>12009.428</v>
      </c>
      <c r="AC1323" s="180">
        <v>14879.681</v>
      </c>
      <c r="AD1323" s="180">
        <v>1</v>
      </c>
      <c r="AE1323" s="180">
        <v>0</v>
      </c>
      <c r="AF1323" s="180">
        <v>1</v>
      </c>
      <c r="AG1323" s="180">
        <v>0</v>
      </c>
      <c r="AH1323" s="180">
        <v>12009.43</v>
      </c>
      <c r="AI1323" s="180">
        <v>14879.68</v>
      </c>
      <c r="AJ1323" s="180">
        <v>0</v>
      </c>
      <c r="AK1323" s="180">
        <v>0</v>
      </c>
      <c r="AL1323" s="180">
        <v>0</v>
      </c>
      <c r="AM1323">
        <v>1</v>
      </c>
    </row>
    <row r="1324" spans="1:39" x14ac:dyDescent="0.25">
      <c r="A1324" s="180" t="s">
        <v>1834</v>
      </c>
      <c r="B1324" s="180">
        <v>1</v>
      </c>
      <c r="C1324" s="181">
        <v>46266</v>
      </c>
      <c r="D1324" s="180" t="s">
        <v>188</v>
      </c>
      <c r="E1324" s="180">
        <v>22</v>
      </c>
      <c r="F1324" s="180" t="s">
        <v>23</v>
      </c>
      <c r="G1324" s="180" t="s">
        <v>671</v>
      </c>
      <c r="H1324" s="180">
        <v>5634</v>
      </c>
      <c r="I1324" s="180" t="s">
        <v>672</v>
      </c>
      <c r="J1324" s="180">
        <v>1076</v>
      </c>
      <c r="K1324" s="180" t="s">
        <v>669</v>
      </c>
      <c r="L1324" s="180" t="s">
        <v>670</v>
      </c>
      <c r="M1324" s="180"/>
      <c r="N1324" s="180"/>
      <c r="O1324" s="180"/>
      <c r="P1324" s="180"/>
      <c r="Q1324" s="180"/>
      <c r="R1324" s="180"/>
      <c r="S1324" s="180"/>
      <c r="T1324" s="180"/>
      <c r="U1324" s="180"/>
      <c r="V1324" s="180"/>
      <c r="W1324" s="180"/>
      <c r="X1324" s="180"/>
      <c r="Y1324" s="180">
        <v>1369</v>
      </c>
      <c r="Z1324" s="180" t="s">
        <v>397</v>
      </c>
      <c r="AA1324" s="180" t="s">
        <v>398</v>
      </c>
      <c r="AB1324" s="180">
        <v>5732.4279999999999</v>
      </c>
      <c r="AC1324" s="180">
        <v>7102.4790000000003</v>
      </c>
      <c r="AD1324" s="180">
        <v>3</v>
      </c>
      <c r="AE1324" s="180">
        <v>0</v>
      </c>
      <c r="AF1324" s="180">
        <v>3</v>
      </c>
      <c r="AG1324" s="180">
        <v>0</v>
      </c>
      <c r="AH1324" s="180">
        <v>17197.28</v>
      </c>
      <c r="AI1324" s="180">
        <v>21307.439999999999</v>
      </c>
      <c r="AJ1324" s="180">
        <v>0</v>
      </c>
      <c r="AK1324" s="180">
        <v>0</v>
      </c>
      <c r="AL1324" s="180">
        <v>0</v>
      </c>
      <c r="AM1324">
        <v>1</v>
      </c>
    </row>
    <row r="1325" spans="1:39" x14ac:dyDescent="0.25">
      <c r="A1325" s="180" t="s">
        <v>1834</v>
      </c>
      <c r="B1325" s="180">
        <v>1</v>
      </c>
      <c r="C1325" s="181">
        <v>46266</v>
      </c>
      <c r="D1325" s="180" t="s">
        <v>188</v>
      </c>
      <c r="E1325" s="180">
        <v>22</v>
      </c>
      <c r="F1325" s="180" t="s">
        <v>23</v>
      </c>
      <c r="G1325" s="180" t="s">
        <v>683</v>
      </c>
      <c r="H1325" s="180">
        <v>5763</v>
      </c>
      <c r="I1325" s="180" t="s">
        <v>684</v>
      </c>
      <c r="J1325" s="180">
        <v>1076</v>
      </c>
      <c r="K1325" s="180" t="s">
        <v>669</v>
      </c>
      <c r="L1325" s="180" t="s">
        <v>670</v>
      </c>
      <c r="M1325" s="180"/>
      <c r="N1325" s="180"/>
      <c r="O1325" s="180"/>
      <c r="P1325" s="180"/>
      <c r="Q1325" s="180"/>
      <c r="R1325" s="180"/>
      <c r="S1325" s="180"/>
      <c r="T1325" s="180"/>
      <c r="U1325" s="180"/>
      <c r="V1325" s="180"/>
      <c r="W1325" s="180"/>
      <c r="X1325" s="180"/>
      <c r="Y1325" s="180">
        <v>1369</v>
      </c>
      <c r="Z1325" s="180" t="s">
        <v>397</v>
      </c>
      <c r="AA1325" s="180" t="s">
        <v>398</v>
      </c>
      <c r="AB1325" s="180">
        <v>4989.9949999999999</v>
      </c>
      <c r="AC1325" s="180">
        <v>6182.6040000000003</v>
      </c>
      <c r="AD1325" s="180">
        <v>8</v>
      </c>
      <c r="AE1325" s="180">
        <v>0</v>
      </c>
      <c r="AF1325" s="180">
        <v>8</v>
      </c>
      <c r="AG1325" s="180">
        <v>0</v>
      </c>
      <c r="AH1325" s="180">
        <v>39919.96</v>
      </c>
      <c r="AI1325" s="180">
        <v>49460.83</v>
      </c>
      <c r="AJ1325" s="180">
        <v>0</v>
      </c>
      <c r="AK1325" s="180">
        <v>0</v>
      </c>
      <c r="AL1325" s="180">
        <v>0</v>
      </c>
      <c r="AM1325">
        <v>1</v>
      </c>
    </row>
    <row r="1326" spans="1:39" x14ac:dyDescent="0.25">
      <c r="A1326" s="180" t="s">
        <v>1834</v>
      </c>
      <c r="B1326" s="180">
        <v>1</v>
      </c>
      <c r="C1326" s="181">
        <v>46266</v>
      </c>
      <c r="D1326" s="180" t="s">
        <v>188</v>
      </c>
      <c r="E1326" s="180">
        <v>22</v>
      </c>
      <c r="F1326" s="180" t="s">
        <v>23</v>
      </c>
      <c r="G1326" s="180" t="s">
        <v>685</v>
      </c>
      <c r="H1326" s="180">
        <v>5765</v>
      </c>
      <c r="I1326" s="180" t="s">
        <v>686</v>
      </c>
      <c r="J1326" s="180">
        <v>1446</v>
      </c>
      <c r="K1326" s="180" t="s">
        <v>687</v>
      </c>
      <c r="L1326" s="180" t="s">
        <v>688</v>
      </c>
      <c r="M1326" s="180"/>
      <c r="N1326" s="180"/>
      <c r="O1326" s="180"/>
      <c r="P1326" s="180"/>
      <c r="Q1326" s="180"/>
      <c r="R1326" s="180"/>
      <c r="S1326" s="180"/>
      <c r="T1326" s="180"/>
      <c r="U1326" s="180"/>
      <c r="V1326" s="180"/>
      <c r="W1326" s="180"/>
      <c r="X1326" s="180"/>
      <c r="Y1326" s="180">
        <v>1376</v>
      </c>
      <c r="Z1326" s="180" t="s">
        <v>363</v>
      </c>
      <c r="AA1326" s="180" t="s">
        <v>364</v>
      </c>
      <c r="AB1326" s="180">
        <v>443005.24800000002</v>
      </c>
      <c r="AC1326" s="180">
        <v>548883.49100000004</v>
      </c>
      <c r="AD1326" s="180">
        <v>0.05</v>
      </c>
      <c r="AE1326" s="180">
        <v>0</v>
      </c>
      <c r="AF1326" s="180">
        <v>0.05</v>
      </c>
      <c r="AG1326" s="180">
        <v>0</v>
      </c>
      <c r="AH1326" s="180">
        <v>22150.26</v>
      </c>
      <c r="AI1326" s="180">
        <v>27444.17</v>
      </c>
      <c r="AJ1326" s="180">
        <v>0</v>
      </c>
      <c r="AK1326" s="180">
        <v>0</v>
      </c>
      <c r="AL1326" s="180">
        <v>0</v>
      </c>
      <c r="AM1326">
        <v>1</v>
      </c>
    </row>
    <row r="1327" spans="1:39" x14ac:dyDescent="0.25">
      <c r="A1327" s="180" t="s">
        <v>1834</v>
      </c>
      <c r="B1327" s="180">
        <v>1</v>
      </c>
      <c r="C1327" s="181">
        <v>46266</v>
      </c>
      <c r="D1327" s="180" t="s">
        <v>188</v>
      </c>
      <c r="E1327" s="180">
        <v>22</v>
      </c>
      <c r="F1327" s="180" t="s">
        <v>23</v>
      </c>
      <c r="G1327" s="180" t="s">
        <v>691</v>
      </c>
      <c r="H1327" s="180">
        <v>5816</v>
      </c>
      <c r="I1327" s="180" t="s">
        <v>692</v>
      </c>
      <c r="J1327" s="180">
        <v>1450</v>
      </c>
      <c r="K1327" s="180" t="s">
        <v>677</v>
      </c>
      <c r="L1327" s="180" t="s">
        <v>678</v>
      </c>
      <c r="M1327" s="180"/>
      <c r="N1327" s="180"/>
      <c r="O1327" s="180"/>
      <c r="P1327" s="180">
        <v>1077</v>
      </c>
      <c r="Q1327" s="180" t="s">
        <v>679</v>
      </c>
      <c r="R1327" s="180" t="s">
        <v>680</v>
      </c>
      <c r="S1327" s="180"/>
      <c r="T1327" s="180"/>
      <c r="U1327" s="180"/>
      <c r="V1327" s="180"/>
      <c r="W1327" s="180"/>
      <c r="X1327" s="180"/>
      <c r="Y1327" s="180">
        <v>1370</v>
      </c>
      <c r="Z1327" s="180" t="s">
        <v>443</v>
      </c>
      <c r="AA1327" s="180" t="s">
        <v>444</v>
      </c>
      <c r="AB1327" s="180">
        <v>5404.3</v>
      </c>
      <c r="AC1327" s="180">
        <v>6695.9279999999999</v>
      </c>
      <c r="AD1327" s="180">
        <v>2</v>
      </c>
      <c r="AE1327" s="180">
        <v>0</v>
      </c>
      <c r="AF1327" s="180">
        <v>2</v>
      </c>
      <c r="AG1327" s="180">
        <v>0</v>
      </c>
      <c r="AH1327" s="180">
        <v>10808.6</v>
      </c>
      <c r="AI1327" s="180">
        <v>13391.86</v>
      </c>
      <c r="AJ1327" s="180">
        <v>0</v>
      </c>
      <c r="AK1327" s="180">
        <v>0</v>
      </c>
      <c r="AL1327" s="180">
        <v>0</v>
      </c>
      <c r="AM1327">
        <v>1</v>
      </c>
    </row>
    <row r="1328" spans="1:39" x14ac:dyDescent="0.25">
      <c r="A1328" s="180" t="s">
        <v>1834</v>
      </c>
      <c r="B1328" s="180">
        <v>1</v>
      </c>
      <c r="C1328" s="181">
        <v>46266</v>
      </c>
      <c r="D1328" s="180" t="s">
        <v>188</v>
      </c>
      <c r="E1328" s="180">
        <v>22</v>
      </c>
      <c r="F1328" s="180" t="s">
        <v>23</v>
      </c>
      <c r="G1328" s="180" t="s">
        <v>693</v>
      </c>
      <c r="H1328" s="180">
        <v>6007</v>
      </c>
      <c r="I1328" s="180" t="s">
        <v>694</v>
      </c>
      <c r="J1328" s="180">
        <v>1194</v>
      </c>
      <c r="K1328" s="180" t="s">
        <v>353</v>
      </c>
      <c r="L1328" s="180" t="s">
        <v>354</v>
      </c>
      <c r="M1328" s="180"/>
      <c r="N1328" s="180"/>
      <c r="O1328" s="180"/>
      <c r="P1328" s="180">
        <v>1098</v>
      </c>
      <c r="Q1328" s="180" t="s">
        <v>355</v>
      </c>
      <c r="R1328" s="180" t="s">
        <v>356</v>
      </c>
      <c r="S1328" s="180"/>
      <c r="T1328" s="180"/>
      <c r="U1328" s="180"/>
      <c r="V1328" s="180"/>
      <c r="W1328" s="180"/>
      <c r="X1328" s="180"/>
      <c r="Y1328" s="180">
        <v>1375</v>
      </c>
      <c r="Z1328" s="180" t="s">
        <v>357</v>
      </c>
      <c r="AA1328" s="180" t="s">
        <v>358</v>
      </c>
      <c r="AB1328" s="180">
        <v>33289.042999999998</v>
      </c>
      <c r="AC1328" s="180">
        <v>41245.125</v>
      </c>
      <c r="AD1328" s="180">
        <v>1.6667000000000001</v>
      </c>
      <c r="AE1328" s="180">
        <v>0</v>
      </c>
      <c r="AF1328" s="180">
        <v>1.6667000000000001</v>
      </c>
      <c r="AG1328" s="180">
        <v>0</v>
      </c>
      <c r="AH1328" s="180">
        <v>55481.74</v>
      </c>
      <c r="AI1328" s="180">
        <v>68741.87</v>
      </c>
      <c r="AJ1328" s="180">
        <v>0</v>
      </c>
      <c r="AK1328" s="180">
        <v>0</v>
      </c>
      <c r="AL1328" s="180">
        <v>0</v>
      </c>
      <c r="AM1328">
        <v>1</v>
      </c>
    </row>
    <row r="1329" spans="1:39" x14ac:dyDescent="0.25">
      <c r="A1329" s="180" t="s">
        <v>1834</v>
      </c>
      <c r="B1329" s="180">
        <v>1</v>
      </c>
      <c r="C1329" s="181">
        <v>46266</v>
      </c>
      <c r="D1329" s="180" t="s">
        <v>188</v>
      </c>
      <c r="E1329" s="180">
        <v>22</v>
      </c>
      <c r="F1329" s="180" t="s">
        <v>23</v>
      </c>
      <c r="G1329" s="180" t="s">
        <v>695</v>
      </c>
      <c r="H1329" s="180">
        <v>6009</v>
      </c>
      <c r="I1329" s="180" t="s">
        <v>696</v>
      </c>
      <c r="J1329" s="180">
        <v>1194</v>
      </c>
      <c r="K1329" s="180" t="s">
        <v>353</v>
      </c>
      <c r="L1329" s="180" t="s">
        <v>354</v>
      </c>
      <c r="M1329" s="180"/>
      <c r="N1329" s="180"/>
      <c r="O1329" s="180"/>
      <c r="P1329" s="180">
        <v>1098</v>
      </c>
      <c r="Q1329" s="180" t="s">
        <v>355</v>
      </c>
      <c r="R1329" s="180" t="s">
        <v>356</v>
      </c>
      <c r="S1329" s="180"/>
      <c r="T1329" s="180"/>
      <c r="U1329" s="180"/>
      <c r="V1329" s="180"/>
      <c r="W1329" s="180"/>
      <c r="X1329" s="180"/>
      <c r="Y1329" s="180">
        <v>1375</v>
      </c>
      <c r="Z1329" s="180" t="s">
        <v>357</v>
      </c>
      <c r="AA1329" s="180" t="s">
        <v>358</v>
      </c>
      <c r="AB1329" s="180">
        <v>34953.462</v>
      </c>
      <c r="AC1329" s="180">
        <v>43307.341</v>
      </c>
      <c r="AD1329" s="180">
        <v>0.77780000000000005</v>
      </c>
      <c r="AE1329" s="180">
        <v>0</v>
      </c>
      <c r="AF1329" s="180">
        <v>0.77780000000000005</v>
      </c>
      <c r="AG1329" s="180">
        <v>0</v>
      </c>
      <c r="AH1329" s="180">
        <v>27186.03</v>
      </c>
      <c r="AI1329" s="180">
        <v>33683.49</v>
      </c>
      <c r="AJ1329" s="180">
        <v>0</v>
      </c>
      <c r="AK1329" s="180">
        <v>0</v>
      </c>
      <c r="AL1329" s="180">
        <v>0</v>
      </c>
      <c r="AM1329">
        <v>1</v>
      </c>
    </row>
    <row r="1330" spans="1:39" x14ac:dyDescent="0.25">
      <c r="A1330" s="180" t="s">
        <v>1834</v>
      </c>
      <c r="B1330" s="180">
        <v>1</v>
      </c>
      <c r="C1330" s="181">
        <v>46266</v>
      </c>
      <c r="D1330" s="180" t="s">
        <v>188</v>
      </c>
      <c r="E1330" s="180">
        <v>22</v>
      </c>
      <c r="F1330" s="180" t="s">
        <v>23</v>
      </c>
      <c r="G1330" s="180" t="s">
        <v>701</v>
      </c>
      <c r="H1330" s="180">
        <v>6179</v>
      </c>
      <c r="I1330" s="180" t="s">
        <v>702</v>
      </c>
      <c r="J1330" s="180">
        <v>1454</v>
      </c>
      <c r="K1330" s="180" t="s">
        <v>703</v>
      </c>
      <c r="L1330" s="180" t="s">
        <v>704</v>
      </c>
      <c r="M1330" s="180"/>
      <c r="N1330" s="180"/>
      <c r="O1330" s="180"/>
      <c r="P1330" s="180">
        <v>1075</v>
      </c>
      <c r="Q1330" s="180" t="s">
        <v>705</v>
      </c>
      <c r="R1330" s="180" t="s">
        <v>706</v>
      </c>
      <c r="S1330" s="180"/>
      <c r="T1330" s="180"/>
      <c r="U1330" s="180"/>
      <c r="V1330" s="180"/>
      <c r="W1330" s="180"/>
      <c r="X1330" s="180"/>
      <c r="Y1330" s="180">
        <v>1370</v>
      </c>
      <c r="Z1330" s="180" t="s">
        <v>443</v>
      </c>
      <c r="AA1330" s="180" t="s">
        <v>444</v>
      </c>
      <c r="AB1330" s="180">
        <v>9833.8539999999994</v>
      </c>
      <c r="AC1330" s="180">
        <v>12184.144</v>
      </c>
      <c r="AD1330" s="180">
        <v>1</v>
      </c>
      <c r="AE1330" s="180">
        <v>0</v>
      </c>
      <c r="AF1330" s="180">
        <v>1</v>
      </c>
      <c r="AG1330" s="180">
        <v>0</v>
      </c>
      <c r="AH1330" s="180">
        <v>9833.85</v>
      </c>
      <c r="AI1330" s="180">
        <v>12184.14</v>
      </c>
      <c r="AJ1330" s="180">
        <v>0</v>
      </c>
      <c r="AK1330" s="180">
        <v>0</v>
      </c>
      <c r="AL1330" s="180">
        <v>0</v>
      </c>
      <c r="AM1330">
        <v>1</v>
      </c>
    </row>
    <row r="1331" spans="1:39" x14ac:dyDescent="0.25">
      <c r="A1331" s="180" t="s">
        <v>1834</v>
      </c>
      <c r="B1331" s="180">
        <v>1</v>
      </c>
      <c r="C1331" s="181">
        <v>46266</v>
      </c>
      <c r="D1331" s="180" t="s">
        <v>188</v>
      </c>
      <c r="E1331" s="180">
        <v>22</v>
      </c>
      <c r="F1331" s="180" t="s">
        <v>23</v>
      </c>
      <c r="G1331" s="180" t="s">
        <v>1165</v>
      </c>
      <c r="H1331" s="180">
        <v>6181</v>
      </c>
      <c r="I1331" s="180" t="s">
        <v>1166</v>
      </c>
      <c r="J1331" s="180">
        <v>1454</v>
      </c>
      <c r="K1331" s="180" t="s">
        <v>703</v>
      </c>
      <c r="L1331" s="180" t="s">
        <v>704</v>
      </c>
      <c r="M1331" s="180"/>
      <c r="N1331" s="180"/>
      <c r="O1331" s="180"/>
      <c r="P1331" s="180">
        <v>1075</v>
      </c>
      <c r="Q1331" s="180" t="s">
        <v>705</v>
      </c>
      <c r="R1331" s="180" t="s">
        <v>706</v>
      </c>
      <c r="S1331" s="180"/>
      <c r="T1331" s="180"/>
      <c r="U1331" s="180"/>
      <c r="V1331" s="180"/>
      <c r="W1331" s="180"/>
      <c r="X1331" s="180"/>
      <c r="Y1331" s="180">
        <v>1370</v>
      </c>
      <c r="Z1331" s="180" t="s">
        <v>443</v>
      </c>
      <c r="AA1331" s="180" t="s">
        <v>444</v>
      </c>
      <c r="AB1331" s="180">
        <v>9833.8539999999994</v>
      </c>
      <c r="AC1331" s="180">
        <v>12184.144</v>
      </c>
      <c r="AD1331" s="180">
        <v>1</v>
      </c>
      <c r="AE1331" s="180">
        <v>0</v>
      </c>
      <c r="AF1331" s="180">
        <v>1</v>
      </c>
      <c r="AG1331" s="180">
        <v>0</v>
      </c>
      <c r="AH1331" s="180">
        <v>9833.85</v>
      </c>
      <c r="AI1331" s="180">
        <v>12184.14</v>
      </c>
      <c r="AJ1331" s="180">
        <v>0</v>
      </c>
      <c r="AK1331" s="180">
        <v>0</v>
      </c>
      <c r="AL1331" s="180">
        <v>0</v>
      </c>
      <c r="AM1331">
        <v>1</v>
      </c>
    </row>
    <row r="1332" spans="1:39" x14ac:dyDescent="0.25">
      <c r="A1332" s="180" t="s">
        <v>1834</v>
      </c>
      <c r="B1332" s="180">
        <v>1</v>
      </c>
      <c r="C1332" s="181">
        <v>46266</v>
      </c>
      <c r="D1332" s="180" t="s">
        <v>188</v>
      </c>
      <c r="E1332" s="180">
        <v>22</v>
      </c>
      <c r="F1332" s="180" t="s">
        <v>23</v>
      </c>
      <c r="G1332" s="180" t="s">
        <v>709</v>
      </c>
      <c r="H1332" s="180">
        <v>6182</v>
      </c>
      <c r="I1332" s="180" t="s">
        <v>710</v>
      </c>
      <c r="J1332" s="180">
        <v>1454</v>
      </c>
      <c r="K1332" s="180" t="s">
        <v>703</v>
      </c>
      <c r="L1332" s="180" t="s">
        <v>704</v>
      </c>
      <c r="M1332" s="180"/>
      <c r="N1332" s="180"/>
      <c r="O1332" s="180"/>
      <c r="P1332" s="180">
        <v>1075</v>
      </c>
      <c r="Q1332" s="180" t="s">
        <v>705</v>
      </c>
      <c r="R1332" s="180" t="s">
        <v>706</v>
      </c>
      <c r="S1332" s="180"/>
      <c r="T1332" s="180"/>
      <c r="U1332" s="180"/>
      <c r="V1332" s="180"/>
      <c r="W1332" s="180"/>
      <c r="X1332" s="180"/>
      <c r="Y1332" s="180">
        <v>1370</v>
      </c>
      <c r="Z1332" s="180" t="s">
        <v>443</v>
      </c>
      <c r="AA1332" s="180" t="s">
        <v>444</v>
      </c>
      <c r="AB1332" s="180">
        <v>9833.8539999999994</v>
      </c>
      <c r="AC1332" s="180">
        <v>12184.144</v>
      </c>
      <c r="AD1332" s="180">
        <v>1</v>
      </c>
      <c r="AE1332" s="180">
        <v>0</v>
      </c>
      <c r="AF1332" s="180">
        <v>1</v>
      </c>
      <c r="AG1332" s="180">
        <v>0</v>
      </c>
      <c r="AH1332" s="180">
        <v>9833.85</v>
      </c>
      <c r="AI1332" s="180">
        <v>12184.14</v>
      </c>
      <c r="AJ1332" s="180">
        <v>0</v>
      </c>
      <c r="AK1332" s="180">
        <v>0</v>
      </c>
      <c r="AL1332" s="180">
        <v>0</v>
      </c>
      <c r="AM1332">
        <v>1</v>
      </c>
    </row>
    <row r="1333" spans="1:39" x14ac:dyDescent="0.25">
      <c r="A1333" s="180" t="s">
        <v>1834</v>
      </c>
      <c r="B1333" s="180">
        <v>1</v>
      </c>
      <c r="C1333" s="181">
        <v>46266</v>
      </c>
      <c r="D1333" s="180" t="s">
        <v>188</v>
      </c>
      <c r="E1333" s="180">
        <v>22</v>
      </c>
      <c r="F1333" s="180" t="s">
        <v>23</v>
      </c>
      <c r="G1333" s="180" t="s">
        <v>711</v>
      </c>
      <c r="H1333" s="180">
        <v>6183</v>
      </c>
      <c r="I1333" s="180" t="s">
        <v>712</v>
      </c>
      <c r="J1333" s="180">
        <v>1454</v>
      </c>
      <c r="K1333" s="180" t="s">
        <v>703</v>
      </c>
      <c r="L1333" s="180" t="s">
        <v>704</v>
      </c>
      <c r="M1333" s="180"/>
      <c r="N1333" s="180"/>
      <c r="O1333" s="180"/>
      <c r="P1333" s="180">
        <v>1075</v>
      </c>
      <c r="Q1333" s="180" t="s">
        <v>705</v>
      </c>
      <c r="R1333" s="180" t="s">
        <v>706</v>
      </c>
      <c r="S1333" s="180"/>
      <c r="T1333" s="180"/>
      <c r="U1333" s="180"/>
      <c r="V1333" s="180"/>
      <c r="W1333" s="180"/>
      <c r="X1333" s="180"/>
      <c r="Y1333" s="180">
        <v>1370</v>
      </c>
      <c r="Z1333" s="180" t="s">
        <v>443</v>
      </c>
      <c r="AA1333" s="180" t="s">
        <v>444</v>
      </c>
      <c r="AB1333" s="180">
        <v>9833.8539999999994</v>
      </c>
      <c r="AC1333" s="180">
        <v>12184.144</v>
      </c>
      <c r="AD1333" s="180">
        <v>1</v>
      </c>
      <c r="AE1333" s="180">
        <v>0</v>
      </c>
      <c r="AF1333" s="180">
        <v>1</v>
      </c>
      <c r="AG1333" s="180">
        <v>0</v>
      </c>
      <c r="AH1333" s="180">
        <v>9833.85</v>
      </c>
      <c r="AI1333" s="180">
        <v>12184.14</v>
      </c>
      <c r="AJ1333" s="180">
        <v>0</v>
      </c>
      <c r="AK1333" s="180">
        <v>0</v>
      </c>
      <c r="AL1333" s="180">
        <v>0</v>
      </c>
      <c r="AM1333">
        <v>1</v>
      </c>
    </row>
    <row r="1334" spans="1:39" x14ac:dyDescent="0.25">
      <c r="A1334" s="180" t="s">
        <v>1834</v>
      </c>
      <c r="B1334" s="180">
        <v>1</v>
      </c>
      <c r="C1334" s="181">
        <v>46266</v>
      </c>
      <c r="D1334" s="180" t="s">
        <v>188</v>
      </c>
      <c r="E1334" s="180">
        <v>22</v>
      </c>
      <c r="F1334" s="180" t="s">
        <v>23</v>
      </c>
      <c r="G1334" s="180" t="s">
        <v>715</v>
      </c>
      <c r="H1334" s="180">
        <v>6185</v>
      </c>
      <c r="I1334" s="180" t="s">
        <v>716</v>
      </c>
      <c r="J1334" s="180">
        <v>1454</v>
      </c>
      <c r="K1334" s="180" t="s">
        <v>703</v>
      </c>
      <c r="L1334" s="180" t="s">
        <v>704</v>
      </c>
      <c r="M1334" s="180"/>
      <c r="N1334" s="180"/>
      <c r="O1334" s="180"/>
      <c r="P1334" s="180">
        <v>1074</v>
      </c>
      <c r="Q1334" s="180" t="s">
        <v>717</v>
      </c>
      <c r="R1334" s="180" t="s">
        <v>718</v>
      </c>
      <c r="S1334" s="180"/>
      <c r="T1334" s="180"/>
      <c r="U1334" s="180"/>
      <c r="V1334" s="180"/>
      <c r="W1334" s="180"/>
      <c r="X1334" s="180"/>
      <c r="Y1334" s="180">
        <v>1370</v>
      </c>
      <c r="Z1334" s="180" t="s">
        <v>443</v>
      </c>
      <c r="AA1334" s="180" t="s">
        <v>444</v>
      </c>
      <c r="AB1334" s="180">
        <v>6533.9080000000004</v>
      </c>
      <c r="AC1334" s="180">
        <v>8095.5119999999997</v>
      </c>
      <c r="AD1334" s="180">
        <v>1</v>
      </c>
      <c r="AE1334" s="180">
        <v>0</v>
      </c>
      <c r="AF1334" s="180">
        <v>1</v>
      </c>
      <c r="AG1334" s="180">
        <v>0</v>
      </c>
      <c r="AH1334" s="180">
        <v>6533.91</v>
      </c>
      <c r="AI1334" s="180">
        <v>8095.51</v>
      </c>
      <c r="AJ1334" s="180">
        <v>0</v>
      </c>
      <c r="AK1334" s="180">
        <v>0</v>
      </c>
      <c r="AL1334" s="180">
        <v>0</v>
      </c>
      <c r="AM1334">
        <v>1</v>
      </c>
    </row>
    <row r="1335" spans="1:39" x14ac:dyDescent="0.25">
      <c r="A1335" s="180" t="s">
        <v>1834</v>
      </c>
      <c r="B1335" s="180">
        <v>1</v>
      </c>
      <c r="C1335" s="181">
        <v>46266</v>
      </c>
      <c r="D1335" s="180" t="s">
        <v>188</v>
      </c>
      <c r="E1335" s="180">
        <v>22</v>
      </c>
      <c r="F1335" s="180" t="s">
        <v>23</v>
      </c>
      <c r="G1335" s="180" t="s">
        <v>719</v>
      </c>
      <c r="H1335" s="180">
        <v>6186</v>
      </c>
      <c r="I1335" s="180" t="s">
        <v>720</v>
      </c>
      <c r="J1335" s="180">
        <v>1454</v>
      </c>
      <c r="K1335" s="180" t="s">
        <v>703</v>
      </c>
      <c r="L1335" s="180" t="s">
        <v>704</v>
      </c>
      <c r="M1335" s="180"/>
      <c r="N1335" s="180"/>
      <c r="O1335" s="180"/>
      <c r="P1335" s="180">
        <v>1074</v>
      </c>
      <c r="Q1335" s="180" t="s">
        <v>717</v>
      </c>
      <c r="R1335" s="180" t="s">
        <v>718</v>
      </c>
      <c r="S1335" s="180"/>
      <c r="T1335" s="180"/>
      <c r="U1335" s="180"/>
      <c r="V1335" s="180"/>
      <c r="W1335" s="180"/>
      <c r="X1335" s="180"/>
      <c r="Y1335" s="180">
        <v>1370</v>
      </c>
      <c r="Z1335" s="180" t="s">
        <v>443</v>
      </c>
      <c r="AA1335" s="180" t="s">
        <v>444</v>
      </c>
      <c r="AB1335" s="180">
        <v>6533.9080000000004</v>
      </c>
      <c r="AC1335" s="180">
        <v>8095.5119999999997</v>
      </c>
      <c r="AD1335" s="180">
        <v>1</v>
      </c>
      <c r="AE1335" s="180">
        <v>0</v>
      </c>
      <c r="AF1335" s="180">
        <v>1</v>
      </c>
      <c r="AG1335" s="180">
        <v>0</v>
      </c>
      <c r="AH1335" s="180">
        <v>6533.91</v>
      </c>
      <c r="AI1335" s="180">
        <v>8095.51</v>
      </c>
      <c r="AJ1335" s="180">
        <v>0</v>
      </c>
      <c r="AK1335" s="180">
        <v>0</v>
      </c>
      <c r="AL1335" s="180">
        <v>0</v>
      </c>
      <c r="AM1335">
        <v>1</v>
      </c>
    </row>
    <row r="1336" spans="1:39" x14ac:dyDescent="0.25">
      <c r="A1336" s="180" t="s">
        <v>1834</v>
      </c>
      <c r="B1336" s="180">
        <v>1</v>
      </c>
      <c r="C1336" s="181">
        <v>46266</v>
      </c>
      <c r="D1336" s="180" t="s">
        <v>188</v>
      </c>
      <c r="E1336" s="180">
        <v>22</v>
      </c>
      <c r="F1336" s="180" t="s">
        <v>23</v>
      </c>
      <c r="G1336" s="180" t="s">
        <v>1041</v>
      </c>
      <c r="H1336" s="180">
        <v>6187</v>
      </c>
      <c r="I1336" s="180" t="s">
        <v>1042</v>
      </c>
      <c r="J1336" s="180">
        <v>1454</v>
      </c>
      <c r="K1336" s="180" t="s">
        <v>703</v>
      </c>
      <c r="L1336" s="180" t="s">
        <v>704</v>
      </c>
      <c r="M1336" s="180"/>
      <c r="N1336" s="180"/>
      <c r="O1336" s="180"/>
      <c r="P1336" s="180">
        <v>1074</v>
      </c>
      <c r="Q1336" s="180" t="s">
        <v>717</v>
      </c>
      <c r="R1336" s="180" t="s">
        <v>718</v>
      </c>
      <c r="S1336" s="180"/>
      <c r="T1336" s="180"/>
      <c r="U1336" s="180"/>
      <c r="V1336" s="180"/>
      <c r="W1336" s="180"/>
      <c r="X1336" s="180"/>
      <c r="Y1336" s="180">
        <v>1370</v>
      </c>
      <c r="Z1336" s="180" t="s">
        <v>443</v>
      </c>
      <c r="AA1336" s="180" t="s">
        <v>444</v>
      </c>
      <c r="AB1336" s="180">
        <v>6533.9080000000004</v>
      </c>
      <c r="AC1336" s="180">
        <v>8095.5119999999997</v>
      </c>
      <c r="AD1336" s="180">
        <v>1</v>
      </c>
      <c r="AE1336" s="180">
        <v>0</v>
      </c>
      <c r="AF1336" s="180">
        <v>1</v>
      </c>
      <c r="AG1336" s="180">
        <v>0</v>
      </c>
      <c r="AH1336" s="180">
        <v>6533.91</v>
      </c>
      <c r="AI1336" s="180">
        <v>8095.51</v>
      </c>
      <c r="AJ1336" s="180">
        <v>0</v>
      </c>
      <c r="AK1336" s="180">
        <v>0</v>
      </c>
      <c r="AL1336" s="180">
        <v>0</v>
      </c>
      <c r="AM1336">
        <v>1</v>
      </c>
    </row>
    <row r="1337" spans="1:39" x14ac:dyDescent="0.25">
      <c r="A1337" s="180" t="s">
        <v>1834</v>
      </c>
      <c r="B1337" s="180">
        <v>1</v>
      </c>
      <c r="C1337" s="181">
        <v>46266</v>
      </c>
      <c r="D1337" s="180" t="s">
        <v>188</v>
      </c>
      <c r="E1337" s="180">
        <v>22</v>
      </c>
      <c r="F1337" s="180" t="s">
        <v>23</v>
      </c>
      <c r="G1337" s="180" t="s">
        <v>721</v>
      </c>
      <c r="H1337" s="180">
        <v>6188</v>
      </c>
      <c r="I1337" s="180" t="s">
        <v>722</v>
      </c>
      <c r="J1337" s="180">
        <v>1454</v>
      </c>
      <c r="K1337" s="180" t="s">
        <v>703</v>
      </c>
      <c r="L1337" s="180" t="s">
        <v>704</v>
      </c>
      <c r="M1337" s="180"/>
      <c r="N1337" s="180"/>
      <c r="O1337" s="180"/>
      <c r="P1337" s="180">
        <v>1074</v>
      </c>
      <c r="Q1337" s="180" t="s">
        <v>717</v>
      </c>
      <c r="R1337" s="180" t="s">
        <v>718</v>
      </c>
      <c r="S1337" s="180"/>
      <c r="T1337" s="180"/>
      <c r="U1337" s="180"/>
      <c r="V1337" s="180"/>
      <c r="W1337" s="180"/>
      <c r="X1337" s="180"/>
      <c r="Y1337" s="180">
        <v>1370</v>
      </c>
      <c r="Z1337" s="180" t="s">
        <v>443</v>
      </c>
      <c r="AA1337" s="180" t="s">
        <v>444</v>
      </c>
      <c r="AB1337" s="180">
        <v>6533.9080000000004</v>
      </c>
      <c r="AC1337" s="180">
        <v>8095.5119999999997</v>
      </c>
      <c r="AD1337" s="180">
        <v>1</v>
      </c>
      <c r="AE1337" s="180">
        <v>0</v>
      </c>
      <c r="AF1337" s="180">
        <v>1</v>
      </c>
      <c r="AG1337" s="180">
        <v>0</v>
      </c>
      <c r="AH1337" s="180">
        <v>6533.91</v>
      </c>
      <c r="AI1337" s="180">
        <v>8095.51</v>
      </c>
      <c r="AJ1337" s="180">
        <v>0</v>
      </c>
      <c r="AK1337" s="180">
        <v>0</v>
      </c>
      <c r="AL1337" s="180">
        <v>0</v>
      </c>
      <c r="AM1337">
        <v>1</v>
      </c>
    </row>
    <row r="1338" spans="1:39" x14ac:dyDescent="0.25">
      <c r="A1338" s="180" t="s">
        <v>1834</v>
      </c>
      <c r="B1338" s="180">
        <v>1</v>
      </c>
      <c r="C1338" s="181">
        <v>46266</v>
      </c>
      <c r="D1338" s="180" t="s">
        <v>188</v>
      </c>
      <c r="E1338" s="180">
        <v>22</v>
      </c>
      <c r="F1338" s="180" t="s">
        <v>23</v>
      </c>
      <c r="G1338" s="180" t="s">
        <v>725</v>
      </c>
      <c r="H1338" s="180">
        <v>6190</v>
      </c>
      <c r="I1338" s="180" t="s">
        <v>726</v>
      </c>
      <c r="J1338" s="180">
        <v>1454</v>
      </c>
      <c r="K1338" s="180" t="s">
        <v>703</v>
      </c>
      <c r="L1338" s="180" t="s">
        <v>704</v>
      </c>
      <c r="M1338" s="180"/>
      <c r="N1338" s="180"/>
      <c r="O1338" s="180"/>
      <c r="P1338" s="180">
        <v>1074</v>
      </c>
      <c r="Q1338" s="180" t="s">
        <v>717</v>
      </c>
      <c r="R1338" s="180" t="s">
        <v>718</v>
      </c>
      <c r="S1338" s="180"/>
      <c r="T1338" s="180"/>
      <c r="U1338" s="180"/>
      <c r="V1338" s="180"/>
      <c r="W1338" s="180"/>
      <c r="X1338" s="180"/>
      <c r="Y1338" s="180">
        <v>1370</v>
      </c>
      <c r="Z1338" s="180" t="s">
        <v>443</v>
      </c>
      <c r="AA1338" s="180" t="s">
        <v>444</v>
      </c>
      <c r="AB1338" s="180">
        <v>6533.9080000000004</v>
      </c>
      <c r="AC1338" s="180">
        <v>8095.5119999999997</v>
      </c>
      <c r="AD1338" s="180">
        <v>1</v>
      </c>
      <c r="AE1338" s="180">
        <v>0</v>
      </c>
      <c r="AF1338" s="180">
        <v>1</v>
      </c>
      <c r="AG1338" s="180">
        <v>0</v>
      </c>
      <c r="AH1338" s="180">
        <v>6533.91</v>
      </c>
      <c r="AI1338" s="180">
        <v>8095.51</v>
      </c>
      <c r="AJ1338" s="180">
        <v>0</v>
      </c>
      <c r="AK1338" s="180">
        <v>0</v>
      </c>
      <c r="AL1338" s="180">
        <v>0</v>
      </c>
      <c r="AM1338">
        <v>1</v>
      </c>
    </row>
    <row r="1339" spans="1:39" x14ac:dyDescent="0.25">
      <c r="A1339" s="180" t="s">
        <v>1834</v>
      </c>
      <c r="B1339" s="180">
        <v>1</v>
      </c>
      <c r="C1339" s="181">
        <v>46266</v>
      </c>
      <c r="D1339" s="180" t="s">
        <v>188</v>
      </c>
      <c r="E1339" s="180">
        <v>22</v>
      </c>
      <c r="F1339" s="180" t="s">
        <v>23</v>
      </c>
      <c r="G1339" s="180" t="s">
        <v>733</v>
      </c>
      <c r="H1339" s="180">
        <v>6208</v>
      </c>
      <c r="I1339" s="180" t="s">
        <v>734</v>
      </c>
      <c r="J1339" s="180">
        <v>1454</v>
      </c>
      <c r="K1339" s="180" t="s">
        <v>703</v>
      </c>
      <c r="L1339" s="180" t="s">
        <v>704</v>
      </c>
      <c r="M1339" s="180"/>
      <c r="N1339" s="180"/>
      <c r="O1339" s="180"/>
      <c r="P1339" s="180">
        <v>1075</v>
      </c>
      <c r="Q1339" s="180" t="s">
        <v>705</v>
      </c>
      <c r="R1339" s="180" t="s">
        <v>706</v>
      </c>
      <c r="S1339" s="180"/>
      <c r="T1339" s="180"/>
      <c r="U1339" s="180"/>
      <c r="V1339" s="180"/>
      <c r="W1339" s="180"/>
      <c r="X1339" s="180"/>
      <c r="Y1339" s="180">
        <v>1370</v>
      </c>
      <c r="Z1339" s="180" t="s">
        <v>443</v>
      </c>
      <c r="AA1339" s="180" t="s">
        <v>444</v>
      </c>
      <c r="AB1339" s="180">
        <v>9833.8539999999994</v>
      </c>
      <c r="AC1339" s="180">
        <v>12184.144</v>
      </c>
      <c r="AD1339" s="180">
        <v>1</v>
      </c>
      <c r="AE1339" s="180">
        <v>0</v>
      </c>
      <c r="AF1339" s="180">
        <v>1</v>
      </c>
      <c r="AG1339" s="180">
        <v>0</v>
      </c>
      <c r="AH1339" s="180">
        <v>9833.85</v>
      </c>
      <c r="AI1339" s="180">
        <v>12184.14</v>
      </c>
      <c r="AJ1339" s="180">
        <v>0</v>
      </c>
      <c r="AK1339" s="180">
        <v>0</v>
      </c>
      <c r="AL1339" s="180">
        <v>0</v>
      </c>
      <c r="AM1339">
        <v>1</v>
      </c>
    </row>
    <row r="1340" spans="1:39" x14ac:dyDescent="0.25">
      <c r="A1340" s="180" t="s">
        <v>1834</v>
      </c>
      <c r="B1340" s="180">
        <v>1</v>
      </c>
      <c r="C1340" s="181">
        <v>46266</v>
      </c>
      <c r="D1340" s="180" t="s">
        <v>188</v>
      </c>
      <c r="E1340" s="180">
        <v>22</v>
      </c>
      <c r="F1340" s="180" t="s">
        <v>23</v>
      </c>
      <c r="G1340" s="180" t="s">
        <v>735</v>
      </c>
      <c r="H1340" s="180">
        <v>6209</v>
      </c>
      <c r="I1340" s="180" t="s">
        <v>736</v>
      </c>
      <c r="J1340" s="180">
        <v>1454</v>
      </c>
      <c r="K1340" s="180" t="s">
        <v>703</v>
      </c>
      <c r="L1340" s="180" t="s">
        <v>704</v>
      </c>
      <c r="M1340" s="180"/>
      <c r="N1340" s="180"/>
      <c r="O1340" s="180"/>
      <c r="P1340" s="180">
        <v>1074</v>
      </c>
      <c r="Q1340" s="180" t="s">
        <v>717</v>
      </c>
      <c r="R1340" s="180" t="s">
        <v>718</v>
      </c>
      <c r="S1340" s="180"/>
      <c r="T1340" s="180"/>
      <c r="U1340" s="180"/>
      <c r="V1340" s="180"/>
      <c r="W1340" s="180"/>
      <c r="X1340" s="180"/>
      <c r="Y1340" s="180">
        <v>1370</v>
      </c>
      <c r="Z1340" s="180" t="s">
        <v>443</v>
      </c>
      <c r="AA1340" s="180" t="s">
        <v>444</v>
      </c>
      <c r="AB1340" s="180">
        <v>6533.9080000000004</v>
      </c>
      <c r="AC1340" s="180">
        <v>8095.5119999999997</v>
      </c>
      <c r="AD1340" s="180">
        <v>1</v>
      </c>
      <c r="AE1340" s="180">
        <v>0</v>
      </c>
      <c r="AF1340" s="180">
        <v>1</v>
      </c>
      <c r="AG1340" s="180">
        <v>0</v>
      </c>
      <c r="AH1340" s="180">
        <v>6533.91</v>
      </c>
      <c r="AI1340" s="180">
        <v>8095.51</v>
      </c>
      <c r="AJ1340" s="180">
        <v>0</v>
      </c>
      <c r="AK1340" s="180">
        <v>0</v>
      </c>
      <c r="AL1340" s="180">
        <v>0</v>
      </c>
      <c r="AM1340">
        <v>1</v>
      </c>
    </row>
    <row r="1341" spans="1:39" x14ac:dyDescent="0.25">
      <c r="A1341" s="180" t="s">
        <v>1834</v>
      </c>
      <c r="B1341" s="180">
        <v>1</v>
      </c>
      <c r="C1341" s="181">
        <v>46266</v>
      </c>
      <c r="D1341" s="180" t="s">
        <v>188</v>
      </c>
      <c r="E1341" s="180">
        <v>22</v>
      </c>
      <c r="F1341" s="180" t="s">
        <v>23</v>
      </c>
      <c r="G1341" s="180" t="s">
        <v>1321</v>
      </c>
      <c r="H1341" s="180">
        <v>6260</v>
      </c>
      <c r="I1341" s="180" t="s">
        <v>1322</v>
      </c>
      <c r="J1341" s="180"/>
      <c r="K1341" s="180"/>
      <c r="L1341" s="180"/>
      <c r="M1341" s="180"/>
      <c r="N1341" s="180"/>
      <c r="O1341" s="180"/>
      <c r="P1341" s="180"/>
      <c r="Q1341" s="180"/>
      <c r="R1341" s="180"/>
      <c r="S1341" s="180"/>
      <c r="T1341" s="180"/>
      <c r="U1341" s="180"/>
      <c r="V1341" s="180"/>
      <c r="W1341" s="180"/>
      <c r="X1341" s="180"/>
      <c r="Y1341" s="180">
        <v>1373</v>
      </c>
      <c r="Z1341" s="180" t="s">
        <v>429</v>
      </c>
      <c r="AA1341" s="180" t="s">
        <v>430</v>
      </c>
      <c r="AB1341" s="180">
        <v>20146.531999999999</v>
      </c>
      <c r="AC1341" s="180">
        <v>24961.553</v>
      </c>
      <c r="AD1341" s="180">
        <v>1</v>
      </c>
      <c r="AE1341" s="180">
        <v>0</v>
      </c>
      <c r="AF1341" s="180">
        <v>1</v>
      </c>
      <c r="AG1341" s="180">
        <v>0</v>
      </c>
      <c r="AH1341" s="180">
        <v>20146.53</v>
      </c>
      <c r="AI1341" s="180">
        <v>24961.55</v>
      </c>
      <c r="AJ1341" s="180">
        <v>0</v>
      </c>
      <c r="AK1341" s="180">
        <v>0</v>
      </c>
      <c r="AL1341" s="180">
        <v>0</v>
      </c>
      <c r="AM1341">
        <v>1</v>
      </c>
    </row>
    <row r="1342" spans="1:39" x14ac:dyDescent="0.25">
      <c r="A1342" s="180" t="s">
        <v>1834</v>
      </c>
      <c r="B1342" s="180">
        <v>1</v>
      </c>
      <c r="C1342" s="181">
        <v>46266</v>
      </c>
      <c r="D1342" s="180" t="s">
        <v>188</v>
      </c>
      <c r="E1342" s="180">
        <v>22</v>
      </c>
      <c r="F1342" s="180" t="s">
        <v>23</v>
      </c>
      <c r="G1342" s="180" t="s">
        <v>745</v>
      </c>
      <c r="H1342" s="180">
        <v>6270</v>
      </c>
      <c r="I1342" s="180" t="s">
        <v>746</v>
      </c>
      <c r="J1342" s="180">
        <v>1450</v>
      </c>
      <c r="K1342" s="180" t="s">
        <v>677</v>
      </c>
      <c r="L1342" s="180" t="s">
        <v>678</v>
      </c>
      <c r="M1342" s="180"/>
      <c r="N1342" s="180"/>
      <c r="O1342" s="180"/>
      <c r="P1342" s="180">
        <v>1077</v>
      </c>
      <c r="Q1342" s="180" t="s">
        <v>679</v>
      </c>
      <c r="R1342" s="180" t="s">
        <v>680</v>
      </c>
      <c r="S1342" s="180"/>
      <c r="T1342" s="180"/>
      <c r="U1342" s="180"/>
      <c r="V1342" s="180"/>
      <c r="W1342" s="180"/>
      <c r="X1342" s="180"/>
      <c r="Y1342" s="180">
        <v>1370</v>
      </c>
      <c r="Z1342" s="180" t="s">
        <v>443</v>
      </c>
      <c r="AA1342" s="180" t="s">
        <v>444</v>
      </c>
      <c r="AB1342" s="180">
        <v>5404.3</v>
      </c>
      <c r="AC1342" s="180">
        <v>6695.9279999999999</v>
      </c>
      <c r="AD1342" s="180">
        <v>1</v>
      </c>
      <c r="AE1342" s="180">
        <v>0</v>
      </c>
      <c r="AF1342" s="180">
        <v>1</v>
      </c>
      <c r="AG1342" s="180">
        <v>0</v>
      </c>
      <c r="AH1342" s="180">
        <v>5404.3</v>
      </c>
      <c r="AI1342" s="180">
        <v>6695.93</v>
      </c>
      <c r="AJ1342" s="180">
        <v>0</v>
      </c>
      <c r="AK1342" s="180">
        <v>0</v>
      </c>
      <c r="AL1342" s="180">
        <v>0</v>
      </c>
      <c r="AM1342">
        <v>1</v>
      </c>
    </row>
    <row r="1343" spans="1:39" x14ac:dyDescent="0.25">
      <c r="A1343" s="180" t="s">
        <v>1834</v>
      </c>
      <c r="B1343" s="180">
        <v>1</v>
      </c>
      <c r="C1343" s="181">
        <v>46266</v>
      </c>
      <c r="D1343" s="180" t="s">
        <v>188</v>
      </c>
      <c r="E1343" s="180">
        <v>22</v>
      </c>
      <c r="F1343" s="180" t="s">
        <v>23</v>
      </c>
      <c r="G1343" s="180" t="s">
        <v>763</v>
      </c>
      <c r="H1343" s="180">
        <v>6660</v>
      </c>
      <c r="I1343" s="180" t="s">
        <v>764</v>
      </c>
      <c r="J1343" s="180"/>
      <c r="K1343" s="180"/>
      <c r="L1343" s="180"/>
      <c r="M1343" s="180"/>
      <c r="N1343" s="180"/>
      <c r="O1343" s="180"/>
      <c r="P1343" s="180">
        <v>1085</v>
      </c>
      <c r="Q1343" s="180" t="s">
        <v>641</v>
      </c>
      <c r="R1343" s="180" t="s">
        <v>642</v>
      </c>
      <c r="S1343" s="180"/>
      <c r="T1343" s="180"/>
      <c r="U1343" s="180"/>
      <c r="V1343" s="180"/>
      <c r="W1343" s="180"/>
      <c r="X1343" s="180"/>
      <c r="Y1343" s="180">
        <v>1373</v>
      </c>
      <c r="Z1343" s="180" t="s">
        <v>429</v>
      </c>
      <c r="AA1343" s="180" t="s">
        <v>430</v>
      </c>
      <c r="AB1343" s="180">
        <v>15346.609</v>
      </c>
      <c r="AC1343" s="180">
        <v>19014.449000000001</v>
      </c>
      <c r="AD1343" s="180">
        <v>1</v>
      </c>
      <c r="AE1343" s="180">
        <v>0</v>
      </c>
      <c r="AF1343" s="180">
        <v>1</v>
      </c>
      <c r="AG1343" s="180">
        <v>0</v>
      </c>
      <c r="AH1343" s="180">
        <v>15346.61</v>
      </c>
      <c r="AI1343" s="180">
        <v>19014.45</v>
      </c>
      <c r="AJ1343" s="180">
        <v>0</v>
      </c>
      <c r="AK1343" s="180">
        <v>0</v>
      </c>
      <c r="AL1343" s="180">
        <v>0</v>
      </c>
      <c r="AM1343">
        <v>1</v>
      </c>
    </row>
    <row r="1344" spans="1:39" x14ac:dyDescent="0.25">
      <c r="A1344" s="180" t="s">
        <v>1834</v>
      </c>
      <c r="B1344" s="180">
        <v>1</v>
      </c>
      <c r="C1344" s="181">
        <v>46266</v>
      </c>
      <c r="D1344" s="180" t="s">
        <v>188</v>
      </c>
      <c r="E1344" s="180">
        <v>22</v>
      </c>
      <c r="F1344" s="180" t="s">
        <v>23</v>
      </c>
      <c r="G1344" s="180" t="s">
        <v>1173</v>
      </c>
      <c r="H1344" s="180">
        <v>6711</v>
      </c>
      <c r="I1344" s="180" t="s">
        <v>1174</v>
      </c>
      <c r="J1344" s="180">
        <v>1419</v>
      </c>
      <c r="K1344" s="180" t="s">
        <v>615</v>
      </c>
      <c r="L1344" s="180" t="s">
        <v>616</v>
      </c>
      <c r="M1344" s="180"/>
      <c r="N1344" s="180"/>
      <c r="O1344" s="180"/>
      <c r="P1344" s="180">
        <v>1333</v>
      </c>
      <c r="Q1344" s="180" t="s">
        <v>1045</v>
      </c>
      <c r="R1344" s="180" t="s">
        <v>1046</v>
      </c>
      <c r="S1344" s="180"/>
      <c r="T1344" s="180"/>
      <c r="U1344" s="180"/>
      <c r="V1344" s="180"/>
      <c r="W1344" s="180"/>
      <c r="X1344" s="180"/>
      <c r="Y1344" s="180">
        <v>1369</v>
      </c>
      <c r="Z1344" s="180" t="s">
        <v>397</v>
      </c>
      <c r="AA1344" s="180" t="s">
        <v>398</v>
      </c>
      <c r="AB1344" s="180">
        <v>18398.64</v>
      </c>
      <c r="AC1344" s="180">
        <v>22795.915000000001</v>
      </c>
      <c r="AD1344" s="180">
        <v>0.5</v>
      </c>
      <c r="AE1344" s="180">
        <v>0</v>
      </c>
      <c r="AF1344" s="180">
        <v>0.5</v>
      </c>
      <c r="AG1344" s="180">
        <v>0</v>
      </c>
      <c r="AH1344" s="180">
        <v>9199.32</v>
      </c>
      <c r="AI1344" s="180">
        <v>11397.96</v>
      </c>
      <c r="AJ1344" s="180">
        <v>0</v>
      </c>
      <c r="AK1344" s="180">
        <v>0</v>
      </c>
      <c r="AL1344" s="180">
        <v>0</v>
      </c>
      <c r="AM1344">
        <v>1</v>
      </c>
    </row>
    <row r="1345" spans="1:39" x14ac:dyDescent="0.25">
      <c r="A1345" s="180" t="s">
        <v>1834</v>
      </c>
      <c r="B1345" s="180">
        <v>1</v>
      </c>
      <c r="C1345" s="181">
        <v>46266</v>
      </c>
      <c r="D1345" s="180" t="s">
        <v>188</v>
      </c>
      <c r="E1345" s="180">
        <v>22</v>
      </c>
      <c r="F1345" s="180" t="s">
        <v>23</v>
      </c>
      <c r="G1345" s="180" t="s">
        <v>1043</v>
      </c>
      <c r="H1345" s="180">
        <v>6743</v>
      </c>
      <c r="I1345" s="180" t="s">
        <v>1044</v>
      </c>
      <c r="J1345" s="180">
        <v>1419</v>
      </c>
      <c r="K1345" s="180" t="s">
        <v>615</v>
      </c>
      <c r="L1345" s="180" t="s">
        <v>616</v>
      </c>
      <c r="M1345" s="180"/>
      <c r="N1345" s="180"/>
      <c r="O1345" s="180"/>
      <c r="P1345" s="180">
        <v>1333</v>
      </c>
      <c r="Q1345" s="180" t="s">
        <v>1045</v>
      </c>
      <c r="R1345" s="180" t="s">
        <v>1046</v>
      </c>
      <c r="S1345" s="180"/>
      <c r="T1345" s="180"/>
      <c r="U1345" s="180"/>
      <c r="V1345" s="180"/>
      <c r="W1345" s="180"/>
      <c r="X1345" s="180"/>
      <c r="Y1345" s="180">
        <v>1369</v>
      </c>
      <c r="Z1345" s="180" t="s">
        <v>397</v>
      </c>
      <c r="AA1345" s="180" t="s">
        <v>398</v>
      </c>
      <c r="AB1345" s="180">
        <v>23917.727999999999</v>
      </c>
      <c r="AC1345" s="180">
        <v>29634.062999999998</v>
      </c>
      <c r="AD1345" s="180">
        <v>0.5</v>
      </c>
      <c r="AE1345" s="180">
        <v>0</v>
      </c>
      <c r="AF1345" s="180">
        <v>0.5</v>
      </c>
      <c r="AG1345" s="180">
        <v>0</v>
      </c>
      <c r="AH1345" s="180">
        <v>11958.86</v>
      </c>
      <c r="AI1345" s="180">
        <v>14817.03</v>
      </c>
      <c r="AJ1345" s="180">
        <v>0</v>
      </c>
      <c r="AK1345" s="180">
        <v>0</v>
      </c>
      <c r="AL1345" s="180">
        <v>0</v>
      </c>
      <c r="AM1345">
        <v>1</v>
      </c>
    </row>
    <row r="1346" spans="1:39" x14ac:dyDescent="0.25">
      <c r="A1346" s="180" t="s">
        <v>1834</v>
      </c>
      <c r="B1346" s="180">
        <v>1</v>
      </c>
      <c r="C1346" s="181">
        <v>46266</v>
      </c>
      <c r="D1346" s="180" t="s">
        <v>188</v>
      </c>
      <c r="E1346" s="180">
        <v>22</v>
      </c>
      <c r="F1346" s="180" t="s">
        <v>23</v>
      </c>
      <c r="G1346" s="180" t="s">
        <v>1049</v>
      </c>
      <c r="H1346" s="180">
        <v>6841</v>
      </c>
      <c r="I1346" s="180" t="s">
        <v>1050</v>
      </c>
      <c r="J1346" s="180">
        <v>1419</v>
      </c>
      <c r="K1346" s="180" t="s">
        <v>615</v>
      </c>
      <c r="L1346" s="180" t="s">
        <v>616</v>
      </c>
      <c r="M1346" s="180"/>
      <c r="N1346" s="180"/>
      <c r="O1346" s="180"/>
      <c r="P1346" s="180">
        <v>1333</v>
      </c>
      <c r="Q1346" s="180" t="s">
        <v>1045</v>
      </c>
      <c r="R1346" s="180" t="s">
        <v>1046</v>
      </c>
      <c r="S1346" s="180"/>
      <c r="T1346" s="180"/>
      <c r="U1346" s="180"/>
      <c r="V1346" s="180"/>
      <c r="W1346" s="180"/>
      <c r="X1346" s="180"/>
      <c r="Y1346" s="180">
        <v>1369</v>
      </c>
      <c r="Z1346" s="180" t="s">
        <v>397</v>
      </c>
      <c r="AA1346" s="180" t="s">
        <v>398</v>
      </c>
      <c r="AB1346" s="180">
        <v>18398.64</v>
      </c>
      <c r="AC1346" s="180">
        <v>22795.915000000001</v>
      </c>
      <c r="AD1346" s="180">
        <v>0.5</v>
      </c>
      <c r="AE1346" s="180">
        <v>0</v>
      </c>
      <c r="AF1346" s="180">
        <v>0.5</v>
      </c>
      <c r="AG1346" s="180">
        <v>0</v>
      </c>
      <c r="AH1346" s="180">
        <v>9199.32</v>
      </c>
      <c r="AI1346" s="180">
        <v>11397.96</v>
      </c>
      <c r="AJ1346" s="180">
        <v>0</v>
      </c>
      <c r="AK1346" s="180">
        <v>0</v>
      </c>
      <c r="AL1346" s="180">
        <v>0</v>
      </c>
      <c r="AM1346">
        <v>1</v>
      </c>
    </row>
    <row r="1347" spans="1:39" x14ac:dyDescent="0.25">
      <c r="A1347" s="180" t="s">
        <v>1834</v>
      </c>
      <c r="B1347" s="180">
        <v>1</v>
      </c>
      <c r="C1347" s="181">
        <v>46266</v>
      </c>
      <c r="D1347" s="180" t="s">
        <v>188</v>
      </c>
      <c r="E1347" s="180">
        <v>22</v>
      </c>
      <c r="F1347" s="180" t="s">
        <v>23</v>
      </c>
      <c r="G1347" s="180" t="s">
        <v>1051</v>
      </c>
      <c r="H1347" s="180">
        <v>6940</v>
      </c>
      <c r="I1347" s="180" t="s">
        <v>1052</v>
      </c>
      <c r="J1347" s="180">
        <v>1192</v>
      </c>
      <c r="K1347" s="180" t="s">
        <v>975</v>
      </c>
      <c r="L1347" s="180" t="s">
        <v>976</v>
      </c>
      <c r="M1347" s="180"/>
      <c r="N1347" s="180"/>
      <c r="O1347" s="180"/>
      <c r="P1347" s="180">
        <v>1101</v>
      </c>
      <c r="Q1347" s="180" t="s">
        <v>819</v>
      </c>
      <c r="R1347" s="180" t="s">
        <v>820</v>
      </c>
      <c r="S1347" s="180"/>
      <c r="T1347" s="180"/>
      <c r="U1347" s="180"/>
      <c r="V1347" s="180"/>
      <c r="W1347" s="180"/>
      <c r="X1347" s="180"/>
      <c r="Y1347" s="180">
        <v>1375</v>
      </c>
      <c r="Z1347" s="180" t="s">
        <v>357</v>
      </c>
      <c r="AA1347" s="180" t="s">
        <v>358</v>
      </c>
      <c r="AB1347" s="180">
        <v>21083.116999999998</v>
      </c>
      <c r="AC1347" s="180">
        <v>26121.982</v>
      </c>
      <c r="AD1347" s="180">
        <v>1.5625</v>
      </c>
      <c r="AE1347" s="180">
        <v>0.3125</v>
      </c>
      <c r="AF1347" s="180">
        <v>1.875</v>
      </c>
      <c r="AG1347" s="180">
        <v>0</v>
      </c>
      <c r="AH1347" s="180">
        <v>39530.839999999997</v>
      </c>
      <c r="AI1347" s="180">
        <v>48978.720000000001</v>
      </c>
      <c r="AJ1347" s="180">
        <v>0</v>
      </c>
      <c r="AK1347" s="180">
        <v>0</v>
      </c>
      <c r="AL1347" s="180">
        <v>0</v>
      </c>
      <c r="AM1347">
        <v>1</v>
      </c>
    </row>
    <row r="1348" spans="1:39" x14ac:dyDescent="0.25">
      <c r="A1348" s="180" t="s">
        <v>1834</v>
      </c>
      <c r="B1348" s="180">
        <v>1</v>
      </c>
      <c r="C1348" s="181">
        <v>46266</v>
      </c>
      <c r="D1348" s="180" t="s">
        <v>188</v>
      </c>
      <c r="E1348" s="180">
        <v>22</v>
      </c>
      <c r="F1348" s="180" t="s">
        <v>23</v>
      </c>
      <c r="G1348" s="180" t="s">
        <v>1179</v>
      </c>
      <c r="H1348" s="180">
        <v>6941</v>
      </c>
      <c r="I1348" s="180" t="s">
        <v>1180</v>
      </c>
      <c r="J1348" s="180">
        <v>1192</v>
      </c>
      <c r="K1348" s="180" t="s">
        <v>975</v>
      </c>
      <c r="L1348" s="180" t="s">
        <v>976</v>
      </c>
      <c r="M1348" s="180"/>
      <c r="N1348" s="180"/>
      <c r="O1348" s="180"/>
      <c r="P1348" s="180">
        <v>1101</v>
      </c>
      <c r="Q1348" s="180" t="s">
        <v>819</v>
      </c>
      <c r="R1348" s="180" t="s">
        <v>820</v>
      </c>
      <c r="S1348" s="180"/>
      <c r="T1348" s="180"/>
      <c r="U1348" s="180"/>
      <c r="V1348" s="180"/>
      <c r="W1348" s="180"/>
      <c r="X1348" s="180"/>
      <c r="Y1348" s="180">
        <v>1375</v>
      </c>
      <c r="Z1348" s="180" t="s">
        <v>357</v>
      </c>
      <c r="AA1348" s="180" t="s">
        <v>358</v>
      </c>
      <c r="AB1348" s="180">
        <v>38641.707999999999</v>
      </c>
      <c r="AC1348" s="180">
        <v>47877.076000000001</v>
      </c>
      <c r="AD1348" s="180">
        <v>1.5625</v>
      </c>
      <c r="AE1348" s="180">
        <v>0.3125</v>
      </c>
      <c r="AF1348" s="180">
        <v>1.875</v>
      </c>
      <c r="AG1348" s="180">
        <v>0</v>
      </c>
      <c r="AH1348" s="180">
        <v>72453.2</v>
      </c>
      <c r="AI1348" s="180">
        <v>89769.52</v>
      </c>
      <c r="AJ1348" s="180">
        <v>0</v>
      </c>
      <c r="AK1348" s="180">
        <v>0</v>
      </c>
      <c r="AL1348" s="180">
        <v>0</v>
      </c>
      <c r="AM1348">
        <v>1</v>
      </c>
    </row>
    <row r="1349" spans="1:39" x14ac:dyDescent="0.25">
      <c r="A1349" s="180" t="s">
        <v>1834</v>
      </c>
      <c r="B1349" s="180">
        <v>1</v>
      </c>
      <c r="C1349" s="181">
        <v>46266</v>
      </c>
      <c r="D1349" s="180" t="s">
        <v>188</v>
      </c>
      <c r="E1349" s="180">
        <v>22</v>
      </c>
      <c r="F1349" s="180" t="s">
        <v>23</v>
      </c>
      <c r="G1349" s="180" t="s">
        <v>1055</v>
      </c>
      <c r="H1349" s="180">
        <v>6945</v>
      </c>
      <c r="I1349" s="180" t="s">
        <v>1056</v>
      </c>
      <c r="J1349" s="180">
        <v>1192</v>
      </c>
      <c r="K1349" s="180" t="s">
        <v>975</v>
      </c>
      <c r="L1349" s="180" t="s">
        <v>976</v>
      </c>
      <c r="M1349" s="180"/>
      <c r="N1349" s="180"/>
      <c r="O1349" s="180"/>
      <c r="P1349" s="180">
        <v>1101</v>
      </c>
      <c r="Q1349" s="180" t="s">
        <v>819</v>
      </c>
      <c r="R1349" s="180" t="s">
        <v>820</v>
      </c>
      <c r="S1349" s="180"/>
      <c r="T1349" s="180"/>
      <c r="U1349" s="180"/>
      <c r="V1349" s="180"/>
      <c r="W1349" s="180"/>
      <c r="X1349" s="180"/>
      <c r="Y1349" s="180">
        <v>1375</v>
      </c>
      <c r="Z1349" s="180" t="s">
        <v>357</v>
      </c>
      <c r="AA1349" s="180" t="s">
        <v>358</v>
      </c>
      <c r="AB1349" s="180">
        <v>21083.116999999998</v>
      </c>
      <c r="AC1349" s="180">
        <v>26121.982</v>
      </c>
      <c r="AD1349" s="180">
        <v>0.625</v>
      </c>
      <c r="AE1349" s="180">
        <v>0.125</v>
      </c>
      <c r="AF1349" s="180">
        <v>0.75</v>
      </c>
      <c r="AG1349" s="180">
        <v>0</v>
      </c>
      <c r="AH1349" s="180">
        <v>15812.34</v>
      </c>
      <c r="AI1349" s="180">
        <v>19591.490000000002</v>
      </c>
      <c r="AJ1349" s="180">
        <v>0</v>
      </c>
      <c r="AK1349" s="180">
        <v>0</v>
      </c>
      <c r="AL1349" s="180">
        <v>0</v>
      </c>
      <c r="AM1349">
        <v>1</v>
      </c>
    </row>
    <row r="1350" spans="1:39" x14ac:dyDescent="0.25">
      <c r="A1350" s="180" t="s">
        <v>1834</v>
      </c>
      <c r="B1350" s="180">
        <v>1</v>
      </c>
      <c r="C1350" s="181">
        <v>46266</v>
      </c>
      <c r="D1350" s="180" t="s">
        <v>188</v>
      </c>
      <c r="E1350" s="180">
        <v>22</v>
      </c>
      <c r="F1350" s="180" t="s">
        <v>23</v>
      </c>
      <c r="G1350" s="180" t="s">
        <v>1480</v>
      </c>
      <c r="H1350" s="180">
        <v>6946</v>
      </c>
      <c r="I1350" s="180" t="s">
        <v>1481</v>
      </c>
      <c r="J1350" s="180">
        <v>1192</v>
      </c>
      <c r="K1350" s="180" t="s">
        <v>975</v>
      </c>
      <c r="L1350" s="180" t="s">
        <v>976</v>
      </c>
      <c r="M1350" s="180"/>
      <c r="N1350" s="180"/>
      <c r="O1350" s="180"/>
      <c r="P1350" s="180">
        <v>1101</v>
      </c>
      <c r="Q1350" s="180" t="s">
        <v>819</v>
      </c>
      <c r="R1350" s="180" t="s">
        <v>820</v>
      </c>
      <c r="S1350" s="180"/>
      <c r="T1350" s="180"/>
      <c r="U1350" s="180"/>
      <c r="V1350" s="180"/>
      <c r="W1350" s="180"/>
      <c r="X1350" s="180"/>
      <c r="Y1350" s="180">
        <v>1375</v>
      </c>
      <c r="Z1350" s="180" t="s">
        <v>357</v>
      </c>
      <c r="AA1350" s="180" t="s">
        <v>358</v>
      </c>
      <c r="AB1350" s="180">
        <v>37675.665999999997</v>
      </c>
      <c r="AC1350" s="180">
        <v>46680.148000000001</v>
      </c>
      <c r="AD1350" s="180">
        <v>0.8125</v>
      </c>
      <c r="AE1350" s="180">
        <v>0.1875</v>
      </c>
      <c r="AF1350" s="180">
        <v>1</v>
      </c>
      <c r="AG1350" s="180">
        <v>0</v>
      </c>
      <c r="AH1350" s="180">
        <v>37675.67</v>
      </c>
      <c r="AI1350" s="180">
        <v>46680.15</v>
      </c>
      <c r="AJ1350" s="180">
        <v>0</v>
      </c>
      <c r="AK1350" s="180">
        <v>0</v>
      </c>
      <c r="AL1350" s="180">
        <v>0</v>
      </c>
      <c r="AM1350">
        <v>1</v>
      </c>
    </row>
    <row r="1351" spans="1:39" x14ac:dyDescent="0.25">
      <c r="A1351" s="180" t="s">
        <v>1834</v>
      </c>
      <c r="B1351" s="180">
        <v>1</v>
      </c>
      <c r="C1351" s="181">
        <v>46266</v>
      </c>
      <c r="D1351" s="180" t="s">
        <v>188</v>
      </c>
      <c r="E1351" s="180">
        <v>22</v>
      </c>
      <c r="F1351" s="180" t="s">
        <v>23</v>
      </c>
      <c r="G1351" s="180" t="s">
        <v>1637</v>
      </c>
      <c r="H1351" s="180">
        <v>6949</v>
      </c>
      <c r="I1351" s="180" t="s">
        <v>1638</v>
      </c>
      <c r="J1351" s="180">
        <v>1192</v>
      </c>
      <c r="K1351" s="180" t="s">
        <v>975</v>
      </c>
      <c r="L1351" s="180" t="s">
        <v>976</v>
      </c>
      <c r="M1351" s="180"/>
      <c r="N1351" s="180"/>
      <c r="O1351" s="180"/>
      <c r="P1351" s="180">
        <v>1101</v>
      </c>
      <c r="Q1351" s="180" t="s">
        <v>819</v>
      </c>
      <c r="R1351" s="180" t="s">
        <v>820</v>
      </c>
      <c r="S1351" s="180"/>
      <c r="T1351" s="180"/>
      <c r="U1351" s="180"/>
      <c r="V1351" s="180"/>
      <c r="W1351" s="180"/>
      <c r="X1351" s="180"/>
      <c r="Y1351" s="180">
        <v>1375</v>
      </c>
      <c r="Z1351" s="180" t="s">
        <v>357</v>
      </c>
      <c r="AA1351" s="180" t="s">
        <v>358</v>
      </c>
      <c r="AB1351" s="180">
        <v>36065.593999999997</v>
      </c>
      <c r="AC1351" s="180">
        <v>44685.273000000001</v>
      </c>
      <c r="AD1351" s="180">
        <v>0.4375</v>
      </c>
      <c r="AE1351" s="180">
        <v>0.125</v>
      </c>
      <c r="AF1351" s="180">
        <v>0.5625</v>
      </c>
      <c r="AG1351" s="180">
        <v>0</v>
      </c>
      <c r="AH1351" s="180">
        <v>20286.900000000001</v>
      </c>
      <c r="AI1351" s="180">
        <v>25135.47</v>
      </c>
      <c r="AJ1351" s="180">
        <v>0</v>
      </c>
      <c r="AK1351" s="180">
        <v>0</v>
      </c>
      <c r="AL1351" s="180">
        <v>0</v>
      </c>
      <c r="AM1351">
        <v>1</v>
      </c>
    </row>
    <row r="1352" spans="1:39" x14ac:dyDescent="0.25">
      <c r="A1352" s="180" t="s">
        <v>1834</v>
      </c>
      <c r="B1352" s="180">
        <v>1</v>
      </c>
      <c r="C1352" s="181">
        <v>46266</v>
      </c>
      <c r="D1352" s="180" t="s">
        <v>188</v>
      </c>
      <c r="E1352" s="180">
        <v>22</v>
      </c>
      <c r="F1352" s="180" t="s">
        <v>23</v>
      </c>
      <c r="G1352" s="180" t="s">
        <v>1057</v>
      </c>
      <c r="H1352" s="180">
        <v>6951</v>
      </c>
      <c r="I1352" s="180" t="s">
        <v>1058</v>
      </c>
      <c r="J1352" s="180">
        <v>1192</v>
      </c>
      <c r="K1352" s="180" t="s">
        <v>975</v>
      </c>
      <c r="L1352" s="180" t="s">
        <v>976</v>
      </c>
      <c r="M1352" s="180"/>
      <c r="N1352" s="180"/>
      <c r="O1352" s="180"/>
      <c r="P1352" s="180">
        <v>1101</v>
      </c>
      <c r="Q1352" s="180" t="s">
        <v>819</v>
      </c>
      <c r="R1352" s="180" t="s">
        <v>820</v>
      </c>
      <c r="S1352" s="180"/>
      <c r="T1352" s="180"/>
      <c r="U1352" s="180"/>
      <c r="V1352" s="180"/>
      <c r="W1352" s="180"/>
      <c r="X1352" s="180"/>
      <c r="Y1352" s="180">
        <v>1375</v>
      </c>
      <c r="Z1352" s="180" t="s">
        <v>357</v>
      </c>
      <c r="AA1352" s="180" t="s">
        <v>358</v>
      </c>
      <c r="AB1352" s="180">
        <v>25549.816999999999</v>
      </c>
      <c r="AC1352" s="180">
        <v>31656.222000000002</v>
      </c>
      <c r="AD1352" s="180">
        <v>0.3125</v>
      </c>
      <c r="AE1352" s="180">
        <v>6.25E-2</v>
      </c>
      <c r="AF1352" s="180">
        <v>0.375</v>
      </c>
      <c r="AG1352" s="180">
        <v>0</v>
      </c>
      <c r="AH1352" s="180">
        <v>9581.18</v>
      </c>
      <c r="AI1352" s="180">
        <v>11871.08</v>
      </c>
      <c r="AJ1352" s="180">
        <v>0</v>
      </c>
      <c r="AK1352" s="180">
        <v>0</v>
      </c>
      <c r="AL1352" s="180">
        <v>0</v>
      </c>
      <c r="AM1352">
        <v>1</v>
      </c>
    </row>
    <row r="1353" spans="1:39" x14ac:dyDescent="0.25">
      <c r="A1353" s="180" t="s">
        <v>1834</v>
      </c>
      <c r="B1353" s="180">
        <v>1</v>
      </c>
      <c r="C1353" s="181">
        <v>46266</v>
      </c>
      <c r="D1353" s="180" t="s">
        <v>188</v>
      </c>
      <c r="E1353" s="180">
        <v>22</v>
      </c>
      <c r="F1353" s="180" t="s">
        <v>23</v>
      </c>
      <c r="G1353" s="180" t="s">
        <v>1470</v>
      </c>
      <c r="H1353" s="180">
        <v>7074</v>
      </c>
      <c r="I1353" s="180" t="s">
        <v>1471</v>
      </c>
      <c r="J1353" s="180">
        <v>1440</v>
      </c>
      <c r="K1353" s="180" t="s">
        <v>897</v>
      </c>
      <c r="L1353" s="180" t="s">
        <v>898</v>
      </c>
      <c r="M1353" s="180"/>
      <c r="N1353" s="180"/>
      <c r="O1353" s="180"/>
      <c r="P1353" s="180"/>
      <c r="Q1353" s="180"/>
      <c r="R1353" s="180"/>
      <c r="S1353" s="180"/>
      <c r="T1353" s="180"/>
      <c r="U1353" s="180"/>
      <c r="V1353" s="180"/>
      <c r="W1353" s="180"/>
      <c r="X1353" s="180"/>
      <c r="Y1353" s="180">
        <v>1376</v>
      </c>
      <c r="Z1353" s="180" t="s">
        <v>363</v>
      </c>
      <c r="AA1353" s="180" t="s">
        <v>364</v>
      </c>
      <c r="AB1353" s="180">
        <v>663082.56000000006</v>
      </c>
      <c r="AC1353" s="180">
        <v>821559.30099999998</v>
      </c>
      <c r="AD1353" s="180">
        <v>0.05</v>
      </c>
      <c r="AE1353" s="180">
        <v>0</v>
      </c>
      <c r="AF1353" s="180">
        <v>0.05</v>
      </c>
      <c r="AG1353" s="180">
        <v>0</v>
      </c>
      <c r="AH1353" s="180">
        <v>33154.129999999997</v>
      </c>
      <c r="AI1353" s="180">
        <v>41077.97</v>
      </c>
      <c r="AJ1353" s="180">
        <v>0</v>
      </c>
      <c r="AK1353" s="180">
        <v>0</v>
      </c>
      <c r="AL1353" s="180">
        <v>0</v>
      </c>
      <c r="AM1353">
        <v>1</v>
      </c>
    </row>
    <row r="1354" spans="1:39" x14ac:dyDescent="0.25">
      <c r="A1354" s="180" t="s">
        <v>1834</v>
      </c>
      <c r="B1354" s="180">
        <v>1</v>
      </c>
      <c r="C1354" s="181">
        <v>46266</v>
      </c>
      <c r="D1354" s="180" t="s">
        <v>188</v>
      </c>
      <c r="E1354" s="180">
        <v>22</v>
      </c>
      <c r="F1354" s="180" t="s">
        <v>23</v>
      </c>
      <c r="G1354" s="180" t="s">
        <v>793</v>
      </c>
      <c r="H1354" s="180">
        <v>7235</v>
      </c>
      <c r="I1354" s="180" t="s">
        <v>794</v>
      </c>
      <c r="J1354" s="180">
        <v>1194</v>
      </c>
      <c r="K1354" s="180" t="s">
        <v>353</v>
      </c>
      <c r="L1354" s="180" t="s">
        <v>354</v>
      </c>
      <c r="M1354" s="180"/>
      <c r="N1354" s="180"/>
      <c r="O1354" s="180"/>
      <c r="P1354" s="180">
        <v>1094</v>
      </c>
      <c r="Q1354" s="180" t="s">
        <v>795</v>
      </c>
      <c r="R1354" s="180" t="s">
        <v>796</v>
      </c>
      <c r="S1354" s="180"/>
      <c r="T1354" s="180"/>
      <c r="U1354" s="180"/>
      <c r="V1354" s="180"/>
      <c r="W1354" s="180"/>
      <c r="X1354" s="180"/>
      <c r="Y1354" s="180">
        <v>1375</v>
      </c>
      <c r="Z1354" s="180" t="s">
        <v>357</v>
      </c>
      <c r="AA1354" s="180" t="s">
        <v>358</v>
      </c>
      <c r="AB1354" s="180">
        <v>9555.48</v>
      </c>
      <c r="AC1354" s="180">
        <v>11839.24</v>
      </c>
      <c r="AD1354" s="180">
        <v>1</v>
      </c>
      <c r="AE1354" s="180">
        <v>0</v>
      </c>
      <c r="AF1354" s="180">
        <v>1</v>
      </c>
      <c r="AG1354" s="180">
        <v>0</v>
      </c>
      <c r="AH1354" s="180">
        <v>9555.48</v>
      </c>
      <c r="AI1354" s="180">
        <v>11839.24</v>
      </c>
      <c r="AJ1354" s="180">
        <v>0</v>
      </c>
      <c r="AK1354" s="180">
        <v>0</v>
      </c>
      <c r="AL1354" s="180">
        <v>0</v>
      </c>
      <c r="AM1354">
        <v>1</v>
      </c>
    </row>
    <row r="1355" spans="1:39" x14ac:dyDescent="0.25">
      <c r="A1355" s="180" t="s">
        <v>1834</v>
      </c>
      <c r="B1355" s="180">
        <v>1</v>
      </c>
      <c r="C1355" s="181">
        <v>46266</v>
      </c>
      <c r="D1355" s="180" t="s">
        <v>188</v>
      </c>
      <c r="E1355" s="180">
        <v>22</v>
      </c>
      <c r="F1355" s="180" t="s">
        <v>23</v>
      </c>
      <c r="G1355" s="180" t="s">
        <v>1059</v>
      </c>
      <c r="H1355" s="180">
        <v>7236</v>
      </c>
      <c r="I1355" s="180" t="s">
        <v>1060</v>
      </c>
      <c r="J1355" s="180">
        <v>1194</v>
      </c>
      <c r="K1355" s="180" t="s">
        <v>353</v>
      </c>
      <c r="L1355" s="180" t="s">
        <v>354</v>
      </c>
      <c r="M1355" s="180"/>
      <c r="N1355" s="180"/>
      <c r="O1355" s="180"/>
      <c r="P1355" s="180">
        <v>1094</v>
      </c>
      <c r="Q1355" s="180" t="s">
        <v>795</v>
      </c>
      <c r="R1355" s="180" t="s">
        <v>796</v>
      </c>
      <c r="S1355" s="180"/>
      <c r="T1355" s="180"/>
      <c r="U1355" s="180"/>
      <c r="V1355" s="180"/>
      <c r="W1355" s="180"/>
      <c r="X1355" s="180"/>
      <c r="Y1355" s="180">
        <v>1375</v>
      </c>
      <c r="Z1355" s="180" t="s">
        <v>357</v>
      </c>
      <c r="AA1355" s="180" t="s">
        <v>358</v>
      </c>
      <c r="AB1355" s="180">
        <v>0</v>
      </c>
      <c r="AC1355" s="180">
        <v>0</v>
      </c>
      <c r="AD1355" s="180">
        <v>0</v>
      </c>
      <c r="AE1355" s="180">
        <v>1</v>
      </c>
      <c r="AF1355" s="180">
        <v>1</v>
      </c>
      <c r="AG1355" s="180">
        <v>0</v>
      </c>
      <c r="AH1355" s="180">
        <v>0</v>
      </c>
      <c r="AI1355" s="180">
        <v>0</v>
      </c>
      <c r="AJ1355" s="180">
        <v>0</v>
      </c>
      <c r="AK1355" s="180">
        <v>0</v>
      </c>
      <c r="AL1355" s="180">
        <v>0</v>
      </c>
      <c r="AM1355">
        <v>1</v>
      </c>
    </row>
    <row r="1356" spans="1:39" x14ac:dyDescent="0.25">
      <c r="A1356" s="180" t="s">
        <v>1834</v>
      </c>
      <c r="B1356" s="180">
        <v>1</v>
      </c>
      <c r="C1356" s="181">
        <v>46266</v>
      </c>
      <c r="D1356" s="180" t="s">
        <v>188</v>
      </c>
      <c r="E1356" s="180">
        <v>22</v>
      </c>
      <c r="F1356" s="180" t="s">
        <v>23</v>
      </c>
      <c r="G1356" s="180" t="s">
        <v>797</v>
      </c>
      <c r="H1356" s="180">
        <v>7237</v>
      </c>
      <c r="I1356" s="180" t="s">
        <v>798</v>
      </c>
      <c r="J1356" s="180">
        <v>1194</v>
      </c>
      <c r="K1356" s="180" t="s">
        <v>353</v>
      </c>
      <c r="L1356" s="180" t="s">
        <v>354</v>
      </c>
      <c r="M1356" s="180"/>
      <c r="N1356" s="180"/>
      <c r="O1356" s="180"/>
      <c r="P1356" s="180">
        <v>1094</v>
      </c>
      <c r="Q1356" s="180" t="s">
        <v>795</v>
      </c>
      <c r="R1356" s="180" t="s">
        <v>796</v>
      </c>
      <c r="S1356" s="180"/>
      <c r="T1356" s="180"/>
      <c r="U1356" s="180"/>
      <c r="V1356" s="180"/>
      <c r="W1356" s="180"/>
      <c r="X1356" s="180"/>
      <c r="Y1356" s="180">
        <v>1375</v>
      </c>
      <c r="Z1356" s="180" t="s">
        <v>357</v>
      </c>
      <c r="AA1356" s="180" t="s">
        <v>358</v>
      </c>
      <c r="AB1356" s="180">
        <v>9555.48</v>
      </c>
      <c r="AC1356" s="180">
        <v>11839.24</v>
      </c>
      <c r="AD1356" s="180">
        <v>2</v>
      </c>
      <c r="AE1356" s="180">
        <v>0</v>
      </c>
      <c r="AF1356" s="180">
        <v>2</v>
      </c>
      <c r="AG1356" s="180">
        <v>0</v>
      </c>
      <c r="AH1356" s="180">
        <v>19110.96</v>
      </c>
      <c r="AI1356" s="180">
        <v>23678.48</v>
      </c>
      <c r="AJ1356" s="180">
        <v>0</v>
      </c>
      <c r="AK1356" s="180">
        <v>0</v>
      </c>
      <c r="AL1356" s="180">
        <v>0</v>
      </c>
      <c r="AM1356">
        <v>1</v>
      </c>
    </row>
    <row r="1357" spans="1:39" x14ac:dyDescent="0.25">
      <c r="A1357" s="180" t="s">
        <v>1834</v>
      </c>
      <c r="B1357" s="180">
        <v>1</v>
      </c>
      <c r="C1357" s="181">
        <v>46266</v>
      </c>
      <c r="D1357" s="180" t="s">
        <v>188</v>
      </c>
      <c r="E1357" s="180">
        <v>22</v>
      </c>
      <c r="F1357" s="180" t="s">
        <v>23</v>
      </c>
      <c r="G1357" s="180" t="s">
        <v>799</v>
      </c>
      <c r="H1357" s="180">
        <v>7238</v>
      </c>
      <c r="I1357" s="180" t="s">
        <v>800</v>
      </c>
      <c r="J1357" s="180">
        <v>1193</v>
      </c>
      <c r="K1357" s="180" t="s">
        <v>549</v>
      </c>
      <c r="L1357" s="180" t="s">
        <v>550</v>
      </c>
      <c r="M1357" s="180"/>
      <c r="N1357" s="180"/>
      <c r="O1357" s="180"/>
      <c r="P1357" s="180">
        <v>1094</v>
      </c>
      <c r="Q1357" s="180" t="s">
        <v>795</v>
      </c>
      <c r="R1357" s="180" t="s">
        <v>796</v>
      </c>
      <c r="S1357" s="180"/>
      <c r="T1357" s="180"/>
      <c r="U1357" s="180"/>
      <c r="V1357" s="180"/>
      <c r="W1357" s="180"/>
      <c r="X1357" s="180"/>
      <c r="Y1357" s="180">
        <v>1375</v>
      </c>
      <c r="Z1357" s="180" t="s">
        <v>357</v>
      </c>
      <c r="AA1357" s="180" t="s">
        <v>358</v>
      </c>
      <c r="AB1357" s="180">
        <v>9555.48</v>
      </c>
      <c r="AC1357" s="180">
        <v>11839.24</v>
      </c>
      <c r="AD1357" s="180">
        <v>1</v>
      </c>
      <c r="AE1357" s="180">
        <v>0</v>
      </c>
      <c r="AF1357" s="180">
        <v>1</v>
      </c>
      <c r="AG1357" s="180">
        <v>0</v>
      </c>
      <c r="AH1357" s="180">
        <v>9555.48</v>
      </c>
      <c r="AI1357" s="180">
        <v>11839.24</v>
      </c>
      <c r="AJ1357" s="180">
        <v>0</v>
      </c>
      <c r="AK1357" s="180">
        <v>0</v>
      </c>
      <c r="AL1357" s="180">
        <v>0</v>
      </c>
      <c r="AM1357">
        <v>1</v>
      </c>
    </row>
    <row r="1358" spans="1:39" x14ac:dyDescent="0.25">
      <c r="A1358" s="180" t="s">
        <v>1834</v>
      </c>
      <c r="B1358" s="180">
        <v>1</v>
      </c>
      <c r="C1358" s="181">
        <v>46266</v>
      </c>
      <c r="D1358" s="180" t="s">
        <v>188</v>
      </c>
      <c r="E1358" s="180">
        <v>22</v>
      </c>
      <c r="F1358" s="180" t="s">
        <v>23</v>
      </c>
      <c r="G1358" s="180" t="s">
        <v>801</v>
      </c>
      <c r="H1358" s="180">
        <v>7239</v>
      </c>
      <c r="I1358" s="180" t="s">
        <v>802</v>
      </c>
      <c r="J1358" s="180">
        <v>1193</v>
      </c>
      <c r="K1358" s="180" t="s">
        <v>549</v>
      </c>
      <c r="L1358" s="180" t="s">
        <v>550</v>
      </c>
      <c r="M1358" s="180"/>
      <c r="N1358" s="180"/>
      <c r="O1358" s="180"/>
      <c r="P1358" s="180">
        <v>1094</v>
      </c>
      <c r="Q1358" s="180" t="s">
        <v>795</v>
      </c>
      <c r="R1358" s="180" t="s">
        <v>796</v>
      </c>
      <c r="S1358" s="180"/>
      <c r="T1358" s="180"/>
      <c r="U1358" s="180"/>
      <c r="V1358" s="180"/>
      <c r="W1358" s="180"/>
      <c r="X1358" s="180"/>
      <c r="Y1358" s="180">
        <v>1375</v>
      </c>
      <c r="Z1358" s="180" t="s">
        <v>357</v>
      </c>
      <c r="AA1358" s="180" t="s">
        <v>358</v>
      </c>
      <c r="AB1358" s="180">
        <v>9555.48</v>
      </c>
      <c r="AC1358" s="180">
        <v>11839.24</v>
      </c>
      <c r="AD1358" s="180">
        <v>3</v>
      </c>
      <c r="AE1358" s="180">
        <v>0</v>
      </c>
      <c r="AF1358" s="180">
        <v>3</v>
      </c>
      <c r="AG1358" s="180">
        <v>0</v>
      </c>
      <c r="AH1358" s="180">
        <v>28666.44</v>
      </c>
      <c r="AI1358" s="180">
        <v>35517.72</v>
      </c>
      <c r="AJ1358" s="180">
        <v>0</v>
      </c>
      <c r="AK1358" s="180">
        <v>0</v>
      </c>
      <c r="AL1358" s="180">
        <v>0</v>
      </c>
      <c r="AM1358">
        <v>1</v>
      </c>
    </row>
    <row r="1359" spans="1:39" x14ac:dyDescent="0.25">
      <c r="A1359" s="180" t="s">
        <v>1834</v>
      </c>
      <c r="B1359" s="180">
        <v>1</v>
      </c>
      <c r="C1359" s="181">
        <v>46266</v>
      </c>
      <c r="D1359" s="180" t="s">
        <v>188</v>
      </c>
      <c r="E1359" s="180">
        <v>22</v>
      </c>
      <c r="F1359" s="180" t="s">
        <v>23</v>
      </c>
      <c r="G1359" s="180" t="s">
        <v>803</v>
      </c>
      <c r="H1359" s="180">
        <v>7240</v>
      </c>
      <c r="I1359" s="180" t="s">
        <v>804</v>
      </c>
      <c r="J1359" s="180">
        <v>1193</v>
      </c>
      <c r="K1359" s="180" t="s">
        <v>549</v>
      </c>
      <c r="L1359" s="180" t="s">
        <v>550</v>
      </c>
      <c r="M1359" s="180"/>
      <c r="N1359" s="180"/>
      <c r="O1359" s="180"/>
      <c r="P1359" s="180">
        <v>1094</v>
      </c>
      <c r="Q1359" s="180" t="s">
        <v>795</v>
      </c>
      <c r="R1359" s="180" t="s">
        <v>796</v>
      </c>
      <c r="S1359" s="180"/>
      <c r="T1359" s="180"/>
      <c r="U1359" s="180"/>
      <c r="V1359" s="180"/>
      <c r="W1359" s="180"/>
      <c r="X1359" s="180"/>
      <c r="Y1359" s="180">
        <v>1375</v>
      </c>
      <c r="Z1359" s="180" t="s">
        <v>357</v>
      </c>
      <c r="AA1359" s="180" t="s">
        <v>358</v>
      </c>
      <c r="AB1359" s="180">
        <v>4777.74</v>
      </c>
      <c r="AC1359" s="180">
        <v>5919.62</v>
      </c>
      <c r="AD1359" s="180">
        <v>1</v>
      </c>
      <c r="AE1359" s="180">
        <v>1</v>
      </c>
      <c r="AF1359" s="180">
        <v>2</v>
      </c>
      <c r="AG1359" s="180">
        <v>0</v>
      </c>
      <c r="AH1359" s="180">
        <v>9555.48</v>
      </c>
      <c r="AI1359" s="180">
        <v>11839.24</v>
      </c>
      <c r="AJ1359" s="180">
        <v>0</v>
      </c>
      <c r="AK1359" s="180">
        <v>0</v>
      </c>
      <c r="AL1359" s="180">
        <v>0</v>
      </c>
      <c r="AM1359">
        <v>1</v>
      </c>
    </row>
    <row r="1360" spans="1:39" x14ac:dyDescent="0.25">
      <c r="A1360" s="180" t="s">
        <v>1834</v>
      </c>
      <c r="B1360" s="180">
        <v>1</v>
      </c>
      <c r="C1360" s="181">
        <v>46266</v>
      </c>
      <c r="D1360" s="180" t="s">
        <v>188</v>
      </c>
      <c r="E1360" s="180">
        <v>22</v>
      </c>
      <c r="F1360" s="180" t="s">
        <v>23</v>
      </c>
      <c r="G1360" s="180" t="s">
        <v>805</v>
      </c>
      <c r="H1360" s="180">
        <v>7241</v>
      </c>
      <c r="I1360" s="180" t="s">
        <v>806</v>
      </c>
      <c r="J1360" s="180">
        <v>1193</v>
      </c>
      <c r="K1360" s="180" t="s">
        <v>549</v>
      </c>
      <c r="L1360" s="180" t="s">
        <v>550</v>
      </c>
      <c r="M1360" s="180"/>
      <c r="N1360" s="180"/>
      <c r="O1360" s="180"/>
      <c r="P1360" s="180">
        <v>1094</v>
      </c>
      <c r="Q1360" s="180" t="s">
        <v>795</v>
      </c>
      <c r="R1360" s="180" t="s">
        <v>796</v>
      </c>
      <c r="S1360" s="180"/>
      <c r="T1360" s="180"/>
      <c r="U1360" s="180"/>
      <c r="V1360" s="180"/>
      <c r="W1360" s="180"/>
      <c r="X1360" s="180"/>
      <c r="Y1360" s="180">
        <v>1375</v>
      </c>
      <c r="Z1360" s="180" t="s">
        <v>357</v>
      </c>
      <c r="AA1360" s="180" t="s">
        <v>358</v>
      </c>
      <c r="AB1360" s="180">
        <v>4777.74</v>
      </c>
      <c r="AC1360" s="180">
        <v>5919.62</v>
      </c>
      <c r="AD1360" s="180">
        <v>1</v>
      </c>
      <c r="AE1360" s="180">
        <v>1</v>
      </c>
      <c r="AF1360" s="180">
        <v>2</v>
      </c>
      <c r="AG1360" s="180">
        <v>0</v>
      </c>
      <c r="AH1360" s="180">
        <v>9555.48</v>
      </c>
      <c r="AI1360" s="180">
        <v>11839.24</v>
      </c>
      <c r="AJ1360" s="180">
        <v>0</v>
      </c>
      <c r="AK1360" s="180">
        <v>0</v>
      </c>
      <c r="AL1360" s="180">
        <v>0</v>
      </c>
      <c r="AM1360">
        <v>1</v>
      </c>
    </row>
    <row r="1361" spans="1:39" x14ac:dyDescent="0.25">
      <c r="A1361" s="180" t="s">
        <v>1834</v>
      </c>
      <c r="B1361" s="180">
        <v>1</v>
      </c>
      <c r="C1361" s="181">
        <v>46266</v>
      </c>
      <c r="D1361" s="180" t="s">
        <v>188</v>
      </c>
      <c r="E1361" s="180">
        <v>22</v>
      </c>
      <c r="F1361" s="180" t="s">
        <v>23</v>
      </c>
      <c r="G1361" s="180" t="s">
        <v>807</v>
      </c>
      <c r="H1361" s="180">
        <v>7242</v>
      </c>
      <c r="I1361" s="180" t="s">
        <v>808</v>
      </c>
      <c r="J1361" s="180">
        <v>1193</v>
      </c>
      <c r="K1361" s="180" t="s">
        <v>549</v>
      </c>
      <c r="L1361" s="180" t="s">
        <v>550</v>
      </c>
      <c r="M1361" s="180"/>
      <c r="N1361" s="180"/>
      <c r="O1361" s="180"/>
      <c r="P1361" s="180">
        <v>1094</v>
      </c>
      <c r="Q1361" s="180" t="s">
        <v>795</v>
      </c>
      <c r="R1361" s="180" t="s">
        <v>796</v>
      </c>
      <c r="S1361" s="180"/>
      <c r="T1361" s="180"/>
      <c r="U1361" s="180"/>
      <c r="V1361" s="180"/>
      <c r="W1361" s="180"/>
      <c r="X1361" s="180"/>
      <c r="Y1361" s="180">
        <v>1375</v>
      </c>
      <c r="Z1361" s="180" t="s">
        <v>357</v>
      </c>
      <c r="AA1361" s="180" t="s">
        <v>358</v>
      </c>
      <c r="AB1361" s="180">
        <v>9555.48</v>
      </c>
      <c r="AC1361" s="180">
        <v>11839.24</v>
      </c>
      <c r="AD1361" s="180">
        <v>2</v>
      </c>
      <c r="AE1361" s="180">
        <v>0</v>
      </c>
      <c r="AF1361" s="180">
        <v>2</v>
      </c>
      <c r="AG1361" s="180">
        <v>0</v>
      </c>
      <c r="AH1361" s="180">
        <v>19110.96</v>
      </c>
      <c r="AI1361" s="180">
        <v>23678.48</v>
      </c>
      <c r="AJ1361" s="180">
        <v>0</v>
      </c>
      <c r="AK1361" s="180">
        <v>0</v>
      </c>
      <c r="AL1361" s="180">
        <v>0</v>
      </c>
      <c r="AM1361">
        <v>1</v>
      </c>
    </row>
    <row r="1362" spans="1:39" x14ac:dyDescent="0.25">
      <c r="A1362" s="180" t="s">
        <v>1834</v>
      </c>
      <c r="B1362" s="180">
        <v>1</v>
      </c>
      <c r="C1362" s="181">
        <v>46266</v>
      </c>
      <c r="D1362" s="180" t="s">
        <v>188</v>
      </c>
      <c r="E1362" s="180">
        <v>22</v>
      </c>
      <c r="F1362" s="180" t="s">
        <v>23</v>
      </c>
      <c r="G1362" s="180" t="s">
        <v>1387</v>
      </c>
      <c r="H1362" s="180">
        <v>7311</v>
      </c>
      <c r="I1362" s="180" t="s">
        <v>1388</v>
      </c>
      <c r="J1362" s="180">
        <v>1194</v>
      </c>
      <c r="K1362" s="180" t="s">
        <v>353</v>
      </c>
      <c r="L1362" s="180" t="s">
        <v>354</v>
      </c>
      <c r="M1362" s="180"/>
      <c r="N1362" s="180"/>
      <c r="O1362" s="180"/>
      <c r="P1362" s="180">
        <v>1094</v>
      </c>
      <c r="Q1362" s="180" t="s">
        <v>795</v>
      </c>
      <c r="R1362" s="180" t="s">
        <v>796</v>
      </c>
      <c r="S1362" s="180"/>
      <c r="T1362" s="180"/>
      <c r="U1362" s="180"/>
      <c r="V1362" s="180"/>
      <c r="W1362" s="180"/>
      <c r="X1362" s="180"/>
      <c r="Y1362" s="180">
        <v>1375</v>
      </c>
      <c r="Z1362" s="180" t="s">
        <v>357</v>
      </c>
      <c r="AA1362" s="180" t="s">
        <v>358</v>
      </c>
      <c r="AB1362" s="180">
        <v>9555.48</v>
      </c>
      <c r="AC1362" s="180">
        <v>11839.24</v>
      </c>
      <c r="AD1362" s="180">
        <v>1</v>
      </c>
      <c r="AE1362" s="180">
        <v>0</v>
      </c>
      <c r="AF1362" s="180">
        <v>1</v>
      </c>
      <c r="AG1362" s="180">
        <v>0</v>
      </c>
      <c r="AH1362" s="180">
        <v>9555.48</v>
      </c>
      <c r="AI1362" s="180">
        <v>11839.24</v>
      </c>
      <c r="AJ1362" s="180">
        <v>0</v>
      </c>
      <c r="AK1362" s="180">
        <v>0</v>
      </c>
      <c r="AL1362" s="180">
        <v>0</v>
      </c>
      <c r="AM1362">
        <v>1</v>
      </c>
    </row>
    <row r="1363" spans="1:39" x14ac:dyDescent="0.25">
      <c r="A1363" s="180" t="s">
        <v>1834</v>
      </c>
      <c r="B1363" s="180">
        <v>1</v>
      </c>
      <c r="C1363" s="181">
        <v>46266</v>
      </c>
      <c r="D1363" s="180" t="s">
        <v>188</v>
      </c>
      <c r="E1363" s="180">
        <v>22</v>
      </c>
      <c r="F1363" s="180" t="s">
        <v>23</v>
      </c>
      <c r="G1363" s="180" t="s">
        <v>1389</v>
      </c>
      <c r="H1363" s="180">
        <v>7313</v>
      </c>
      <c r="I1363" s="180" t="s">
        <v>1390</v>
      </c>
      <c r="J1363" s="180">
        <v>1194</v>
      </c>
      <c r="K1363" s="180" t="s">
        <v>353</v>
      </c>
      <c r="L1363" s="180" t="s">
        <v>354</v>
      </c>
      <c r="M1363" s="180"/>
      <c r="N1363" s="180"/>
      <c r="O1363" s="180"/>
      <c r="P1363" s="180">
        <v>1094</v>
      </c>
      <c r="Q1363" s="180" t="s">
        <v>795</v>
      </c>
      <c r="R1363" s="180" t="s">
        <v>796</v>
      </c>
      <c r="S1363" s="180"/>
      <c r="T1363" s="180"/>
      <c r="U1363" s="180"/>
      <c r="V1363" s="180"/>
      <c r="W1363" s="180"/>
      <c r="X1363" s="180"/>
      <c r="Y1363" s="180">
        <v>1375</v>
      </c>
      <c r="Z1363" s="180" t="s">
        <v>357</v>
      </c>
      <c r="AA1363" s="180" t="s">
        <v>358</v>
      </c>
      <c r="AB1363" s="180">
        <v>9555.48</v>
      </c>
      <c r="AC1363" s="180">
        <v>11839.24</v>
      </c>
      <c r="AD1363" s="180">
        <v>1</v>
      </c>
      <c r="AE1363" s="180">
        <v>0</v>
      </c>
      <c r="AF1363" s="180">
        <v>1</v>
      </c>
      <c r="AG1363" s="180">
        <v>0</v>
      </c>
      <c r="AH1363" s="180">
        <v>9555.48</v>
      </c>
      <c r="AI1363" s="180">
        <v>11839.24</v>
      </c>
      <c r="AJ1363" s="180">
        <v>0</v>
      </c>
      <c r="AK1363" s="180">
        <v>0</v>
      </c>
      <c r="AL1363" s="180">
        <v>0</v>
      </c>
      <c r="AM1363">
        <v>1</v>
      </c>
    </row>
    <row r="1364" spans="1:39" x14ac:dyDescent="0.25">
      <c r="A1364" s="180" t="s">
        <v>1834</v>
      </c>
      <c r="B1364" s="180">
        <v>1</v>
      </c>
      <c r="C1364" s="181">
        <v>46266</v>
      </c>
      <c r="D1364" s="180" t="s">
        <v>188</v>
      </c>
      <c r="E1364" s="180">
        <v>22</v>
      </c>
      <c r="F1364" s="180" t="s">
        <v>23</v>
      </c>
      <c r="G1364" s="180" t="s">
        <v>1195</v>
      </c>
      <c r="H1364" s="180">
        <v>7423</v>
      </c>
      <c r="I1364" s="180" t="s">
        <v>1196</v>
      </c>
      <c r="J1364" s="180">
        <v>1469</v>
      </c>
      <c r="K1364" s="180" t="s">
        <v>1197</v>
      </c>
      <c r="L1364" s="180" t="s">
        <v>1198</v>
      </c>
      <c r="M1364" s="180"/>
      <c r="N1364" s="180"/>
      <c r="O1364" s="180"/>
      <c r="P1364" s="180">
        <v>1103</v>
      </c>
      <c r="Q1364" s="180" t="s">
        <v>1199</v>
      </c>
      <c r="R1364" s="180" t="s">
        <v>1200</v>
      </c>
      <c r="S1364" s="180"/>
      <c r="T1364" s="180"/>
      <c r="U1364" s="180"/>
      <c r="V1364" s="180"/>
      <c r="W1364" s="180"/>
      <c r="X1364" s="180"/>
      <c r="Y1364" s="180">
        <v>1374</v>
      </c>
      <c r="Z1364" s="180" t="s">
        <v>379</v>
      </c>
      <c r="AA1364" s="180" t="s">
        <v>380</v>
      </c>
      <c r="AB1364" s="180">
        <v>31044.21</v>
      </c>
      <c r="AC1364" s="180">
        <v>38463.775999999998</v>
      </c>
      <c r="AD1364" s="180">
        <v>0.33329999999999999</v>
      </c>
      <c r="AE1364" s="180">
        <v>0</v>
      </c>
      <c r="AF1364" s="180">
        <v>0.33329999999999999</v>
      </c>
      <c r="AG1364" s="180">
        <v>0</v>
      </c>
      <c r="AH1364" s="180">
        <v>10348.07</v>
      </c>
      <c r="AI1364" s="180">
        <v>12821.26</v>
      </c>
      <c r="AJ1364" s="180">
        <v>0</v>
      </c>
      <c r="AK1364" s="180">
        <v>0</v>
      </c>
      <c r="AL1364" s="180">
        <v>0</v>
      </c>
      <c r="AM1364">
        <v>1</v>
      </c>
    </row>
    <row r="1365" spans="1:39" x14ac:dyDescent="0.25">
      <c r="A1365" s="180" t="s">
        <v>1834</v>
      </c>
      <c r="B1365" s="180">
        <v>1</v>
      </c>
      <c r="C1365" s="181">
        <v>46266</v>
      </c>
      <c r="D1365" s="180" t="s">
        <v>188</v>
      </c>
      <c r="E1365" s="180">
        <v>22</v>
      </c>
      <c r="F1365" s="180" t="s">
        <v>23</v>
      </c>
      <c r="G1365" s="180" t="s">
        <v>815</v>
      </c>
      <c r="H1365" s="180">
        <v>7431</v>
      </c>
      <c r="I1365" s="180" t="s">
        <v>816</v>
      </c>
      <c r="J1365" s="180">
        <v>1257</v>
      </c>
      <c r="K1365" s="180" t="s">
        <v>817</v>
      </c>
      <c r="L1365" s="180" t="s">
        <v>818</v>
      </c>
      <c r="M1365" s="180"/>
      <c r="N1365" s="180"/>
      <c r="O1365" s="180"/>
      <c r="P1365" s="180">
        <v>1101</v>
      </c>
      <c r="Q1365" s="180" t="s">
        <v>819</v>
      </c>
      <c r="R1365" s="180" t="s">
        <v>820</v>
      </c>
      <c r="S1365" s="180"/>
      <c r="T1365" s="180"/>
      <c r="U1365" s="180"/>
      <c r="V1365" s="180"/>
      <c r="W1365" s="180"/>
      <c r="X1365" s="180"/>
      <c r="Y1365" s="180">
        <v>1375</v>
      </c>
      <c r="Z1365" s="180" t="s">
        <v>357</v>
      </c>
      <c r="AA1365" s="180" t="s">
        <v>358</v>
      </c>
      <c r="AB1365" s="180">
        <v>15552.674999999999</v>
      </c>
      <c r="AC1365" s="180">
        <v>19269.764999999999</v>
      </c>
      <c r="AD1365" s="180">
        <v>7.1875</v>
      </c>
      <c r="AE1365" s="180">
        <v>1.4375</v>
      </c>
      <c r="AF1365" s="180">
        <v>8.625</v>
      </c>
      <c r="AG1365" s="180">
        <v>0</v>
      </c>
      <c r="AH1365" s="180">
        <v>134141.82</v>
      </c>
      <c r="AI1365" s="180">
        <v>166201.72</v>
      </c>
      <c r="AJ1365" s="180">
        <v>0</v>
      </c>
      <c r="AK1365" s="180">
        <v>0</v>
      </c>
      <c r="AL1365" s="180">
        <v>0</v>
      </c>
      <c r="AM1365">
        <v>1</v>
      </c>
    </row>
    <row r="1366" spans="1:39" x14ac:dyDescent="0.25">
      <c r="A1366" s="180" t="s">
        <v>1834</v>
      </c>
      <c r="B1366" s="180">
        <v>1</v>
      </c>
      <c r="C1366" s="181">
        <v>46266</v>
      </c>
      <c r="D1366" s="180" t="s">
        <v>188</v>
      </c>
      <c r="E1366" s="180">
        <v>22</v>
      </c>
      <c r="F1366" s="180" t="s">
        <v>23</v>
      </c>
      <c r="G1366" s="180" t="s">
        <v>1534</v>
      </c>
      <c r="H1366" s="180">
        <v>7432</v>
      </c>
      <c r="I1366" s="180" t="s">
        <v>1535</v>
      </c>
      <c r="J1366" s="180">
        <v>1472</v>
      </c>
      <c r="K1366" s="180" t="s">
        <v>1121</v>
      </c>
      <c r="L1366" s="180" t="s">
        <v>1122</v>
      </c>
      <c r="M1366" s="180"/>
      <c r="N1366" s="180"/>
      <c r="O1366" s="180"/>
      <c r="P1366" s="180">
        <v>1105</v>
      </c>
      <c r="Q1366" s="180" t="s">
        <v>1123</v>
      </c>
      <c r="R1366" s="180" t="s">
        <v>1124</v>
      </c>
      <c r="S1366" s="180"/>
      <c r="T1366" s="180"/>
      <c r="U1366" s="180"/>
      <c r="V1366" s="180"/>
      <c r="W1366" s="180"/>
      <c r="X1366" s="180"/>
      <c r="Y1366" s="180">
        <v>1374</v>
      </c>
      <c r="Z1366" s="180" t="s">
        <v>379</v>
      </c>
      <c r="AA1366" s="180" t="s">
        <v>380</v>
      </c>
      <c r="AB1366" s="180">
        <v>22806.18</v>
      </c>
      <c r="AC1366" s="180">
        <v>28256.857</v>
      </c>
      <c r="AD1366" s="180">
        <v>0.33329999999999999</v>
      </c>
      <c r="AE1366" s="180">
        <v>0</v>
      </c>
      <c r="AF1366" s="180">
        <v>0.33329999999999999</v>
      </c>
      <c r="AG1366" s="180">
        <v>0</v>
      </c>
      <c r="AH1366" s="180">
        <v>7602.06</v>
      </c>
      <c r="AI1366" s="180">
        <v>9418.9500000000007</v>
      </c>
      <c r="AJ1366" s="180">
        <v>0</v>
      </c>
      <c r="AK1366" s="180">
        <v>0</v>
      </c>
      <c r="AL1366" s="180">
        <v>0</v>
      </c>
      <c r="AM1366">
        <v>1</v>
      </c>
    </row>
    <row r="1367" spans="1:39" x14ac:dyDescent="0.25">
      <c r="A1367" s="180" t="s">
        <v>1834</v>
      </c>
      <c r="B1367" s="180">
        <v>1</v>
      </c>
      <c r="C1367" s="181">
        <v>46266</v>
      </c>
      <c r="D1367" s="180" t="s">
        <v>188</v>
      </c>
      <c r="E1367" s="180">
        <v>22</v>
      </c>
      <c r="F1367" s="180" t="s">
        <v>23</v>
      </c>
      <c r="G1367" s="180" t="s">
        <v>1630</v>
      </c>
      <c r="H1367" s="180">
        <v>7434</v>
      </c>
      <c r="I1367" s="180" t="s">
        <v>1631</v>
      </c>
      <c r="J1367" s="180">
        <v>1193</v>
      </c>
      <c r="K1367" s="180" t="s">
        <v>549</v>
      </c>
      <c r="L1367" s="180" t="s">
        <v>550</v>
      </c>
      <c r="M1367" s="180"/>
      <c r="N1367" s="180"/>
      <c r="O1367" s="180"/>
      <c r="P1367" s="180">
        <v>1094</v>
      </c>
      <c r="Q1367" s="180" t="s">
        <v>795</v>
      </c>
      <c r="R1367" s="180" t="s">
        <v>796</v>
      </c>
      <c r="S1367" s="180"/>
      <c r="T1367" s="180"/>
      <c r="U1367" s="180"/>
      <c r="V1367" s="180"/>
      <c r="W1367" s="180"/>
      <c r="X1367" s="180"/>
      <c r="Y1367" s="180">
        <v>1375</v>
      </c>
      <c r="Z1367" s="180" t="s">
        <v>357</v>
      </c>
      <c r="AA1367" s="180" t="s">
        <v>358</v>
      </c>
      <c r="AB1367" s="180">
        <v>4777.74</v>
      </c>
      <c r="AC1367" s="180">
        <v>5919.62</v>
      </c>
      <c r="AD1367" s="180">
        <v>1</v>
      </c>
      <c r="AE1367" s="180">
        <v>1</v>
      </c>
      <c r="AF1367" s="180">
        <v>2</v>
      </c>
      <c r="AG1367" s="180">
        <v>0</v>
      </c>
      <c r="AH1367" s="180">
        <v>9555.48</v>
      </c>
      <c r="AI1367" s="180">
        <v>11839.24</v>
      </c>
      <c r="AJ1367" s="180">
        <v>0</v>
      </c>
      <c r="AK1367" s="180">
        <v>0</v>
      </c>
      <c r="AL1367" s="180">
        <v>0</v>
      </c>
      <c r="AM1367">
        <v>1</v>
      </c>
    </row>
    <row r="1368" spans="1:39" x14ac:dyDescent="0.25">
      <c r="A1368" s="180" t="s">
        <v>1834</v>
      </c>
      <c r="B1368" s="180">
        <v>1</v>
      </c>
      <c r="C1368" s="181">
        <v>46266</v>
      </c>
      <c r="D1368" s="180" t="s">
        <v>188</v>
      </c>
      <c r="E1368" s="180">
        <v>22</v>
      </c>
      <c r="F1368" s="180" t="s">
        <v>23</v>
      </c>
      <c r="G1368" s="180" t="s">
        <v>821</v>
      </c>
      <c r="H1368" s="180">
        <v>7690</v>
      </c>
      <c r="I1368" s="180" t="s">
        <v>822</v>
      </c>
      <c r="J1368" s="180">
        <v>1193</v>
      </c>
      <c r="K1368" s="180" t="s">
        <v>549</v>
      </c>
      <c r="L1368" s="180" t="s">
        <v>550</v>
      </c>
      <c r="M1368" s="180"/>
      <c r="N1368" s="180"/>
      <c r="O1368" s="180"/>
      <c r="P1368" s="180">
        <v>1098</v>
      </c>
      <c r="Q1368" s="180" t="s">
        <v>355</v>
      </c>
      <c r="R1368" s="180" t="s">
        <v>356</v>
      </c>
      <c r="S1368" s="180"/>
      <c r="T1368" s="180"/>
      <c r="U1368" s="180"/>
      <c r="V1368" s="180"/>
      <c r="W1368" s="180"/>
      <c r="X1368" s="180"/>
      <c r="Y1368" s="180">
        <v>1375</v>
      </c>
      <c r="Z1368" s="180" t="s">
        <v>357</v>
      </c>
      <c r="AA1368" s="180" t="s">
        <v>358</v>
      </c>
      <c r="AB1368" s="180">
        <v>41193.379999999997</v>
      </c>
      <c r="AC1368" s="180">
        <v>51038.595999999998</v>
      </c>
      <c r="AD1368" s="180">
        <v>0.7</v>
      </c>
      <c r="AE1368" s="180">
        <v>0</v>
      </c>
      <c r="AF1368" s="180">
        <v>0.7</v>
      </c>
      <c r="AG1368" s="180">
        <v>0</v>
      </c>
      <c r="AH1368" s="180">
        <v>28835.37</v>
      </c>
      <c r="AI1368" s="180">
        <v>35727.019999999997</v>
      </c>
      <c r="AJ1368" s="180">
        <v>0</v>
      </c>
      <c r="AK1368" s="180">
        <v>0</v>
      </c>
      <c r="AL1368" s="180">
        <v>0</v>
      </c>
      <c r="AM1368">
        <v>1</v>
      </c>
    </row>
    <row r="1369" spans="1:39" x14ac:dyDescent="0.25">
      <c r="A1369" s="180" t="s">
        <v>1834</v>
      </c>
      <c r="B1369" s="180">
        <v>1</v>
      </c>
      <c r="C1369" s="181">
        <v>46266</v>
      </c>
      <c r="D1369" s="180" t="s">
        <v>188</v>
      </c>
      <c r="E1369" s="180">
        <v>22</v>
      </c>
      <c r="F1369" s="180" t="s">
        <v>23</v>
      </c>
      <c r="G1369" s="180" t="s">
        <v>823</v>
      </c>
      <c r="H1369" s="180">
        <v>7691</v>
      </c>
      <c r="I1369" s="180" t="s">
        <v>824</v>
      </c>
      <c r="J1369" s="180">
        <v>1193</v>
      </c>
      <c r="K1369" s="180" t="s">
        <v>549</v>
      </c>
      <c r="L1369" s="180" t="s">
        <v>550</v>
      </c>
      <c r="M1369" s="180"/>
      <c r="N1369" s="180"/>
      <c r="O1369" s="180"/>
      <c r="P1369" s="180">
        <v>1098</v>
      </c>
      <c r="Q1369" s="180" t="s">
        <v>355</v>
      </c>
      <c r="R1369" s="180" t="s">
        <v>356</v>
      </c>
      <c r="S1369" s="180"/>
      <c r="T1369" s="180"/>
      <c r="U1369" s="180"/>
      <c r="V1369" s="180"/>
      <c r="W1369" s="180"/>
      <c r="X1369" s="180"/>
      <c r="Y1369" s="180">
        <v>1375</v>
      </c>
      <c r="Z1369" s="180" t="s">
        <v>357</v>
      </c>
      <c r="AA1369" s="180" t="s">
        <v>358</v>
      </c>
      <c r="AB1369" s="180">
        <v>41193.379999999997</v>
      </c>
      <c r="AC1369" s="180">
        <v>51038.597999999998</v>
      </c>
      <c r="AD1369" s="180">
        <v>1.1499999999999999</v>
      </c>
      <c r="AE1369" s="180">
        <v>0</v>
      </c>
      <c r="AF1369" s="180">
        <v>1.1499999999999999</v>
      </c>
      <c r="AG1369" s="180">
        <v>0</v>
      </c>
      <c r="AH1369" s="180">
        <v>47372.39</v>
      </c>
      <c r="AI1369" s="180">
        <v>58694.39</v>
      </c>
      <c r="AJ1369" s="180">
        <v>0</v>
      </c>
      <c r="AK1369" s="180">
        <v>0</v>
      </c>
      <c r="AL1369" s="180">
        <v>0</v>
      </c>
      <c r="AM1369">
        <v>1</v>
      </c>
    </row>
    <row r="1370" spans="1:39" x14ac:dyDescent="0.25">
      <c r="A1370" s="180" t="s">
        <v>1834</v>
      </c>
      <c r="B1370" s="180">
        <v>1</v>
      </c>
      <c r="C1370" s="181">
        <v>46266</v>
      </c>
      <c r="D1370" s="180" t="s">
        <v>188</v>
      </c>
      <c r="E1370" s="180">
        <v>22</v>
      </c>
      <c r="F1370" s="180" t="s">
        <v>23</v>
      </c>
      <c r="G1370" s="180" t="s">
        <v>1391</v>
      </c>
      <c r="H1370" s="180">
        <v>7692</v>
      </c>
      <c r="I1370" s="180" t="s">
        <v>1392</v>
      </c>
      <c r="J1370" s="180">
        <v>1193</v>
      </c>
      <c r="K1370" s="180" t="s">
        <v>549</v>
      </c>
      <c r="L1370" s="180" t="s">
        <v>550</v>
      </c>
      <c r="M1370" s="180"/>
      <c r="N1370" s="180"/>
      <c r="O1370" s="180"/>
      <c r="P1370" s="180">
        <v>1098</v>
      </c>
      <c r="Q1370" s="180" t="s">
        <v>355</v>
      </c>
      <c r="R1370" s="180" t="s">
        <v>356</v>
      </c>
      <c r="S1370" s="180"/>
      <c r="T1370" s="180"/>
      <c r="U1370" s="180"/>
      <c r="V1370" s="180"/>
      <c r="W1370" s="180"/>
      <c r="X1370" s="180"/>
      <c r="Y1370" s="180">
        <v>1375</v>
      </c>
      <c r="Z1370" s="180" t="s">
        <v>357</v>
      </c>
      <c r="AA1370" s="180" t="s">
        <v>358</v>
      </c>
      <c r="AB1370" s="180">
        <v>41193.379999999997</v>
      </c>
      <c r="AC1370" s="180">
        <v>51038.597000000002</v>
      </c>
      <c r="AD1370" s="180">
        <v>0.45</v>
      </c>
      <c r="AE1370" s="180">
        <v>0</v>
      </c>
      <c r="AF1370" s="180">
        <v>0.45</v>
      </c>
      <c r="AG1370" s="180">
        <v>0</v>
      </c>
      <c r="AH1370" s="180">
        <v>18537.02</v>
      </c>
      <c r="AI1370" s="180">
        <v>22967.37</v>
      </c>
      <c r="AJ1370" s="180">
        <v>0</v>
      </c>
      <c r="AK1370" s="180">
        <v>0</v>
      </c>
      <c r="AL1370" s="180">
        <v>0</v>
      </c>
      <c r="AM1370">
        <v>1</v>
      </c>
    </row>
    <row r="1371" spans="1:39" x14ac:dyDescent="0.25">
      <c r="A1371" s="180" t="s">
        <v>1834</v>
      </c>
      <c r="B1371" s="180">
        <v>1</v>
      </c>
      <c r="C1371" s="181">
        <v>46266</v>
      </c>
      <c r="D1371" s="180" t="s">
        <v>188</v>
      </c>
      <c r="E1371" s="180">
        <v>22</v>
      </c>
      <c r="F1371" s="180" t="s">
        <v>23</v>
      </c>
      <c r="G1371" s="180" t="s">
        <v>825</v>
      </c>
      <c r="H1371" s="180">
        <v>7693</v>
      </c>
      <c r="I1371" s="180" t="s">
        <v>826</v>
      </c>
      <c r="J1371" s="180">
        <v>1193</v>
      </c>
      <c r="K1371" s="180" t="s">
        <v>549</v>
      </c>
      <c r="L1371" s="180" t="s">
        <v>550</v>
      </c>
      <c r="M1371" s="180"/>
      <c r="N1371" s="180"/>
      <c r="O1371" s="180"/>
      <c r="P1371" s="180">
        <v>1098</v>
      </c>
      <c r="Q1371" s="180" t="s">
        <v>355</v>
      </c>
      <c r="R1371" s="180" t="s">
        <v>356</v>
      </c>
      <c r="S1371" s="180"/>
      <c r="T1371" s="180"/>
      <c r="U1371" s="180"/>
      <c r="V1371" s="180"/>
      <c r="W1371" s="180"/>
      <c r="X1371" s="180"/>
      <c r="Y1371" s="180">
        <v>1375</v>
      </c>
      <c r="Z1371" s="180" t="s">
        <v>357</v>
      </c>
      <c r="AA1371" s="180" t="s">
        <v>358</v>
      </c>
      <c r="AB1371" s="180">
        <v>41193.379999999997</v>
      </c>
      <c r="AC1371" s="180">
        <v>51038.595000000001</v>
      </c>
      <c r="AD1371" s="180">
        <v>0.6</v>
      </c>
      <c r="AE1371" s="180">
        <v>0</v>
      </c>
      <c r="AF1371" s="180">
        <v>0.6</v>
      </c>
      <c r="AG1371" s="180">
        <v>0</v>
      </c>
      <c r="AH1371" s="180">
        <v>24716.03</v>
      </c>
      <c r="AI1371" s="180">
        <v>30623.16</v>
      </c>
      <c r="AJ1371" s="180">
        <v>0</v>
      </c>
      <c r="AK1371" s="180">
        <v>0</v>
      </c>
      <c r="AL1371" s="180">
        <v>0</v>
      </c>
      <c r="AM1371">
        <v>1</v>
      </c>
    </row>
    <row r="1372" spans="1:39" x14ac:dyDescent="0.25">
      <c r="A1372" s="180" t="s">
        <v>1834</v>
      </c>
      <c r="B1372" s="180">
        <v>1</v>
      </c>
      <c r="C1372" s="181">
        <v>46266</v>
      </c>
      <c r="D1372" s="180" t="s">
        <v>188</v>
      </c>
      <c r="E1372" s="180">
        <v>22</v>
      </c>
      <c r="F1372" s="180" t="s">
        <v>23</v>
      </c>
      <c r="G1372" s="180" t="s">
        <v>827</v>
      </c>
      <c r="H1372" s="180">
        <v>7784</v>
      </c>
      <c r="I1372" s="180" t="s">
        <v>828</v>
      </c>
      <c r="J1372" s="180">
        <v>1193</v>
      </c>
      <c r="K1372" s="180" t="s">
        <v>549</v>
      </c>
      <c r="L1372" s="180" t="s">
        <v>550</v>
      </c>
      <c r="M1372" s="180"/>
      <c r="N1372" s="180"/>
      <c r="O1372" s="180"/>
      <c r="P1372" s="180">
        <v>1098</v>
      </c>
      <c r="Q1372" s="180" t="s">
        <v>355</v>
      </c>
      <c r="R1372" s="180" t="s">
        <v>356</v>
      </c>
      <c r="S1372" s="180"/>
      <c r="T1372" s="180"/>
      <c r="U1372" s="180"/>
      <c r="V1372" s="180"/>
      <c r="W1372" s="180"/>
      <c r="X1372" s="180"/>
      <c r="Y1372" s="180">
        <v>1375</v>
      </c>
      <c r="Z1372" s="180" t="s">
        <v>357</v>
      </c>
      <c r="AA1372" s="180" t="s">
        <v>358</v>
      </c>
      <c r="AB1372" s="180">
        <v>38897.019999999997</v>
      </c>
      <c r="AC1372" s="180">
        <v>48193.409</v>
      </c>
      <c r="AD1372" s="180">
        <v>0.4</v>
      </c>
      <c r="AE1372" s="180">
        <v>0</v>
      </c>
      <c r="AF1372" s="180">
        <v>0.4</v>
      </c>
      <c r="AG1372" s="180">
        <v>0</v>
      </c>
      <c r="AH1372" s="180">
        <v>15558.81</v>
      </c>
      <c r="AI1372" s="180">
        <v>19277.36</v>
      </c>
      <c r="AJ1372" s="180">
        <v>0</v>
      </c>
      <c r="AK1372" s="180">
        <v>0</v>
      </c>
      <c r="AL1372" s="180">
        <v>0</v>
      </c>
      <c r="AM1372">
        <v>1</v>
      </c>
    </row>
    <row r="1373" spans="1:39" x14ac:dyDescent="0.25">
      <c r="A1373" s="180" t="s">
        <v>1834</v>
      </c>
      <c r="B1373" s="180">
        <v>1</v>
      </c>
      <c r="C1373" s="181">
        <v>46266</v>
      </c>
      <c r="D1373" s="180" t="s">
        <v>188</v>
      </c>
      <c r="E1373" s="180">
        <v>22</v>
      </c>
      <c r="F1373" s="180" t="s">
        <v>23</v>
      </c>
      <c r="G1373" s="180" t="s">
        <v>1639</v>
      </c>
      <c r="H1373" s="180">
        <v>7785</v>
      </c>
      <c r="I1373" s="180" t="s">
        <v>1640</v>
      </c>
      <c r="J1373" s="180">
        <v>1193</v>
      </c>
      <c r="K1373" s="180" t="s">
        <v>549</v>
      </c>
      <c r="L1373" s="180" t="s">
        <v>550</v>
      </c>
      <c r="M1373" s="180"/>
      <c r="N1373" s="180"/>
      <c r="O1373" s="180"/>
      <c r="P1373" s="180">
        <v>1094</v>
      </c>
      <c r="Q1373" s="180" t="s">
        <v>795</v>
      </c>
      <c r="R1373" s="180" t="s">
        <v>796</v>
      </c>
      <c r="S1373" s="180"/>
      <c r="T1373" s="180"/>
      <c r="U1373" s="180"/>
      <c r="V1373" s="180"/>
      <c r="W1373" s="180"/>
      <c r="X1373" s="180"/>
      <c r="Y1373" s="180">
        <v>1375</v>
      </c>
      <c r="Z1373" s="180" t="s">
        <v>357</v>
      </c>
      <c r="AA1373" s="180" t="s">
        <v>358</v>
      </c>
      <c r="AB1373" s="180">
        <v>9555.48</v>
      </c>
      <c r="AC1373" s="180">
        <v>11839.24</v>
      </c>
      <c r="AD1373" s="180">
        <v>3</v>
      </c>
      <c r="AE1373" s="180">
        <v>0</v>
      </c>
      <c r="AF1373" s="180">
        <v>3</v>
      </c>
      <c r="AG1373" s="180">
        <v>0</v>
      </c>
      <c r="AH1373" s="180">
        <v>28666.44</v>
      </c>
      <c r="AI1373" s="180">
        <v>35517.72</v>
      </c>
      <c r="AJ1373" s="180">
        <v>0</v>
      </c>
      <c r="AK1373" s="180">
        <v>0</v>
      </c>
      <c r="AL1373" s="180">
        <v>0</v>
      </c>
      <c r="AM1373">
        <v>1</v>
      </c>
    </row>
    <row r="1374" spans="1:39" x14ac:dyDescent="0.25">
      <c r="A1374" s="180" t="s">
        <v>1834</v>
      </c>
      <c r="B1374" s="180">
        <v>1</v>
      </c>
      <c r="C1374" s="181">
        <v>46266</v>
      </c>
      <c r="D1374" s="180" t="s">
        <v>188</v>
      </c>
      <c r="E1374" s="180">
        <v>22</v>
      </c>
      <c r="F1374" s="180" t="s">
        <v>23</v>
      </c>
      <c r="G1374" s="180" t="s">
        <v>833</v>
      </c>
      <c r="H1374" s="180">
        <v>7902</v>
      </c>
      <c r="I1374" s="180" t="s">
        <v>834</v>
      </c>
      <c r="J1374" s="180">
        <v>1193</v>
      </c>
      <c r="K1374" s="180" t="s">
        <v>549</v>
      </c>
      <c r="L1374" s="180" t="s">
        <v>550</v>
      </c>
      <c r="M1374" s="180"/>
      <c r="N1374" s="180"/>
      <c r="O1374" s="180"/>
      <c r="P1374" s="180">
        <v>1094</v>
      </c>
      <c r="Q1374" s="180" t="s">
        <v>795</v>
      </c>
      <c r="R1374" s="180" t="s">
        <v>796</v>
      </c>
      <c r="S1374" s="180"/>
      <c r="T1374" s="180"/>
      <c r="U1374" s="180"/>
      <c r="V1374" s="180"/>
      <c r="W1374" s="180"/>
      <c r="X1374" s="180"/>
      <c r="Y1374" s="180">
        <v>1375</v>
      </c>
      <c r="Z1374" s="180" t="s">
        <v>357</v>
      </c>
      <c r="AA1374" s="180" t="s">
        <v>358</v>
      </c>
      <c r="AB1374" s="180">
        <v>9555.48</v>
      </c>
      <c r="AC1374" s="180">
        <v>11839.24</v>
      </c>
      <c r="AD1374" s="180">
        <v>3</v>
      </c>
      <c r="AE1374" s="180">
        <v>0</v>
      </c>
      <c r="AF1374" s="180">
        <v>3</v>
      </c>
      <c r="AG1374" s="180">
        <v>0</v>
      </c>
      <c r="AH1374" s="180">
        <v>28666.44</v>
      </c>
      <c r="AI1374" s="180">
        <v>35517.72</v>
      </c>
      <c r="AJ1374" s="180">
        <v>0</v>
      </c>
      <c r="AK1374" s="180">
        <v>0</v>
      </c>
      <c r="AL1374" s="180">
        <v>0</v>
      </c>
      <c r="AM1374">
        <v>1</v>
      </c>
    </row>
    <row r="1375" spans="1:39" x14ac:dyDescent="0.25">
      <c r="A1375" s="180" t="s">
        <v>1834</v>
      </c>
      <c r="B1375" s="180">
        <v>1</v>
      </c>
      <c r="C1375" s="181">
        <v>46266</v>
      </c>
      <c r="D1375" s="180" t="s">
        <v>188</v>
      </c>
      <c r="E1375" s="180">
        <v>22</v>
      </c>
      <c r="F1375" s="180" t="s">
        <v>23</v>
      </c>
      <c r="G1375" s="180" t="s">
        <v>1676</v>
      </c>
      <c r="H1375" s="180">
        <v>7906</v>
      </c>
      <c r="I1375" s="180" t="s">
        <v>1677</v>
      </c>
      <c r="J1375" s="180"/>
      <c r="K1375" s="180"/>
      <c r="L1375" s="180"/>
      <c r="M1375" s="180"/>
      <c r="N1375" s="180"/>
      <c r="O1375" s="180"/>
      <c r="P1375" s="180"/>
      <c r="Q1375" s="180"/>
      <c r="R1375" s="180"/>
      <c r="S1375" s="180"/>
      <c r="T1375" s="180"/>
      <c r="U1375" s="180"/>
      <c r="V1375" s="180"/>
      <c r="W1375" s="180"/>
      <c r="X1375" s="180"/>
      <c r="Y1375" s="180">
        <v>1374</v>
      </c>
      <c r="Z1375" s="180" t="s">
        <v>379</v>
      </c>
      <c r="AA1375" s="180" t="s">
        <v>380</v>
      </c>
      <c r="AB1375" s="180">
        <v>17801.634999999998</v>
      </c>
      <c r="AC1375" s="180">
        <v>22056.225999999999</v>
      </c>
      <c r="AD1375" s="180">
        <v>2</v>
      </c>
      <c r="AE1375" s="180">
        <v>0</v>
      </c>
      <c r="AF1375" s="180">
        <v>2</v>
      </c>
      <c r="AG1375" s="180">
        <v>0</v>
      </c>
      <c r="AH1375" s="180">
        <v>35603.269999999997</v>
      </c>
      <c r="AI1375" s="180">
        <v>44112.45</v>
      </c>
      <c r="AJ1375" s="180">
        <v>0</v>
      </c>
      <c r="AK1375" s="180">
        <v>0</v>
      </c>
      <c r="AL1375" s="180">
        <v>0</v>
      </c>
      <c r="AM1375">
        <v>1</v>
      </c>
    </row>
    <row r="1376" spans="1:39" x14ac:dyDescent="0.25">
      <c r="A1376" s="180" t="s">
        <v>1834</v>
      </c>
      <c r="B1376" s="180">
        <v>1</v>
      </c>
      <c r="C1376" s="181">
        <v>46266</v>
      </c>
      <c r="D1376" s="180" t="s">
        <v>188</v>
      </c>
      <c r="E1376" s="180">
        <v>22</v>
      </c>
      <c r="F1376" s="180" t="s">
        <v>23</v>
      </c>
      <c r="G1376" s="180" t="s">
        <v>1674</v>
      </c>
      <c r="H1376" s="180">
        <v>8160</v>
      </c>
      <c r="I1376" s="180" t="s">
        <v>1675</v>
      </c>
      <c r="J1376" s="180">
        <v>1450</v>
      </c>
      <c r="K1376" s="180" t="s">
        <v>677</v>
      </c>
      <c r="L1376" s="180" t="s">
        <v>678</v>
      </c>
      <c r="M1376" s="180"/>
      <c r="N1376" s="180"/>
      <c r="O1376" s="180"/>
      <c r="P1376" s="180">
        <v>1077</v>
      </c>
      <c r="Q1376" s="180" t="s">
        <v>679</v>
      </c>
      <c r="R1376" s="180" t="s">
        <v>680</v>
      </c>
      <c r="S1376" s="180"/>
      <c r="T1376" s="180"/>
      <c r="U1376" s="180"/>
      <c r="V1376" s="180"/>
      <c r="W1376" s="180"/>
      <c r="X1376" s="180"/>
      <c r="Y1376" s="180">
        <v>1370</v>
      </c>
      <c r="Z1376" s="180" t="s">
        <v>443</v>
      </c>
      <c r="AA1376" s="180" t="s">
        <v>444</v>
      </c>
      <c r="AB1376" s="180">
        <v>5404.3</v>
      </c>
      <c r="AC1376" s="180">
        <v>6695.9279999999999</v>
      </c>
      <c r="AD1376" s="180">
        <v>1</v>
      </c>
      <c r="AE1376" s="180">
        <v>0</v>
      </c>
      <c r="AF1376" s="180">
        <v>1</v>
      </c>
      <c r="AG1376" s="180">
        <v>0</v>
      </c>
      <c r="AH1376" s="180">
        <v>5404.3</v>
      </c>
      <c r="AI1376" s="180">
        <v>6695.93</v>
      </c>
      <c r="AJ1376" s="180">
        <v>0</v>
      </c>
      <c r="AK1376" s="180">
        <v>0</v>
      </c>
      <c r="AL1376" s="180">
        <v>0</v>
      </c>
      <c r="AM1376">
        <v>1</v>
      </c>
    </row>
    <row r="1377" spans="1:39" x14ac:dyDescent="0.25">
      <c r="A1377" s="180" t="s">
        <v>1834</v>
      </c>
      <c r="B1377" s="180">
        <v>1</v>
      </c>
      <c r="C1377" s="181">
        <v>46266</v>
      </c>
      <c r="D1377" s="180" t="s">
        <v>188</v>
      </c>
      <c r="E1377" s="180">
        <v>22</v>
      </c>
      <c r="F1377" s="180" t="s">
        <v>23</v>
      </c>
      <c r="G1377" s="180" t="s">
        <v>1335</v>
      </c>
      <c r="H1377" s="180">
        <v>8295</v>
      </c>
      <c r="I1377" s="180" t="s">
        <v>1336</v>
      </c>
      <c r="J1377" s="180">
        <v>1164</v>
      </c>
      <c r="K1377" s="180" t="s">
        <v>847</v>
      </c>
      <c r="L1377" s="180" t="s">
        <v>848</v>
      </c>
      <c r="M1377" s="180"/>
      <c r="N1377" s="180"/>
      <c r="O1377" s="180"/>
      <c r="P1377" s="180"/>
      <c r="Q1377" s="180"/>
      <c r="R1377" s="180"/>
      <c r="S1377" s="180"/>
      <c r="T1377" s="180"/>
      <c r="U1377" s="180"/>
      <c r="V1377" s="180"/>
      <c r="W1377" s="180"/>
      <c r="X1377" s="180"/>
      <c r="Y1377" s="180">
        <v>1373</v>
      </c>
      <c r="Z1377" s="180" t="s">
        <v>429</v>
      </c>
      <c r="AA1377" s="180" t="s">
        <v>430</v>
      </c>
      <c r="AB1377" s="180">
        <v>17256.241999999998</v>
      </c>
      <c r="AC1377" s="180">
        <v>21380.483</v>
      </c>
      <c r="AD1377" s="180">
        <v>1.6667000000000001</v>
      </c>
      <c r="AE1377" s="180">
        <v>0.33329999999999999</v>
      </c>
      <c r="AF1377" s="180">
        <v>2</v>
      </c>
      <c r="AG1377" s="180">
        <v>0</v>
      </c>
      <c r="AH1377" s="180">
        <v>34512.480000000003</v>
      </c>
      <c r="AI1377" s="180">
        <v>42760.97</v>
      </c>
      <c r="AJ1377" s="180">
        <v>0</v>
      </c>
      <c r="AK1377" s="180">
        <v>0</v>
      </c>
      <c r="AL1377" s="180">
        <v>0</v>
      </c>
      <c r="AM1377">
        <v>1</v>
      </c>
    </row>
    <row r="1378" spans="1:39" x14ac:dyDescent="0.25">
      <c r="A1378" s="180" t="s">
        <v>1834</v>
      </c>
      <c r="B1378" s="180">
        <v>1</v>
      </c>
      <c r="C1378" s="181">
        <v>46266</v>
      </c>
      <c r="D1378" s="180" t="s">
        <v>188</v>
      </c>
      <c r="E1378" s="180">
        <v>22</v>
      </c>
      <c r="F1378" s="180" t="s">
        <v>23</v>
      </c>
      <c r="G1378" s="180" t="s">
        <v>849</v>
      </c>
      <c r="H1378" s="180">
        <v>8327</v>
      </c>
      <c r="I1378" s="180" t="s">
        <v>850</v>
      </c>
      <c r="J1378" s="180">
        <v>1204</v>
      </c>
      <c r="K1378" s="180" t="s">
        <v>535</v>
      </c>
      <c r="L1378" s="180" t="s">
        <v>536</v>
      </c>
      <c r="M1378" s="180"/>
      <c r="N1378" s="180"/>
      <c r="O1378" s="180"/>
      <c r="P1378" s="180">
        <v>1201</v>
      </c>
      <c r="Q1378" s="180" t="s">
        <v>851</v>
      </c>
      <c r="R1378" s="180" t="s">
        <v>852</v>
      </c>
      <c r="S1378" s="180"/>
      <c r="T1378" s="180"/>
      <c r="U1378" s="180"/>
      <c r="V1378" s="180"/>
      <c r="W1378" s="180"/>
      <c r="X1378" s="180"/>
      <c r="Y1378" s="180">
        <v>1372</v>
      </c>
      <c r="Z1378" s="180" t="s">
        <v>389</v>
      </c>
      <c r="AA1378" s="180" t="s">
        <v>390</v>
      </c>
      <c r="AB1378" s="180">
        <v>164498.98499999999</v>
      </c>
      <c r="AC1378" s="180">
        <v>203814.24600000001</v>
      </c>
      <c r="AD1378" s="180">
        <v>0.25</v>
      </c>
      <c r="AE1378" s="180">
        <v>0</v>
      </c>
      <c r="AF1378" s="180">
        <v>0.25</v>
      </c>
      <c r="AG1378" s="180">
        <v>0</v>
      </c>
      <c r="AH1378" s="180">
        <v>41124.75</v>
      </c>
      <c r="AI1378" s="180">
        <v>50953.56</v>
      </c>
      <c r="AJ1378" s="180">
        <v>0</v>
      </c>
      <c r="AK1378" s="180">
        <v>0</v>
      </c>
      <c r="AL1378" s="180">
        <v>0</v>
      </c>
      <c r="AM1378">
        <v>1</v>
      </c>
    </row>
    <row r="1379" spans="1:39" x14ac:dyDescent="0.25">
      <c r="A1379" s="180" t="s">
        <v>1834</v>
      </c>
      <c r="B1379" s="180">
        <v>1</v>
      </c>
      <c r="C1379" s="181">
        <v>46266</v>
      </c>
      <c r="D1379" s="180" t="s">
        <v>188</v>
      </c>
      <c r="E1379" s="180">
        <v>22</v>
      </c>
      <c r="F1379" s="180" t="s">
        <v>23</v>
      </c>
      <c r="G1379" s="180" t="s">
        <v>875</v>
      </c>
      <c r="H1379" s="180">
        <v>8490</v>
      </c>
      <c r="I1379" s="180" t="s">
        <v>876</v>
      </c>
      <c r="J1379" s="180">
        <v>1430</v>
      </c>
      <c r="K1379" s="180" t="s">
        <v>463</v>
      </c>
      <c r="L1379" s="180" t="s">
        <v>464</v>
      </c>
      <c r="M1379" s="180"/>
      <c r="N1379" s="180"/>
      <c r="O1379" s="180"/>
      <c r="P1379" s="180"/>
      <c r="Q1379" s="180"/>
      <c r="R1379" s="180"/>
      <c r="S1379" s="180"/>
      <c r="T1379" s="180"/>
      <c r="U1379" s="180"/>
      <c r="V1379" s="180"/>
      <c r="W1379" s="180"/>
      <c r="X1379" s="180"/>
      <c r="Y1379" s="180">
        <v>1374</v>
      </c>
      <c r="Z1379" s="180" t="s">
        <v>379</v>
      </c>
      <c r="AA1379" s="180" t="s">
        <v>380</v>
      </c>
      <c r="AB1379" s="180">
        <v>65657.604000000007</v>
      </c>
      <c r="AC1379" s="180">
        <v>81349.77</v>
      </c>
      <c r="AD1379" s="180">
        <v>0.125</v>
      </c>
      <c r="AE1379" s="180">
        <v>0</v>
      </c>
      <c r="AF1379" s="180">
        <v>0.125</v>
      </c>
      <c r="AG1379" s="180">
        <v>0</v>
      </c>
      <c r="AH1379" s="180">
        <v>8207.2000000000007</v>
      </c>
      <c r="AI1379" s="180">
        <v>10168.719999999999</v>
      </c>
      <c r="AJ1379" s="180">
        <v>0</v>
      </c>
      <c r="AK1379" s="180">
        <v>0</v>
      </c>
      <c r="AL1379" s="180">
        <v>0</v>
      </c>
      <c r="AM1379">
        <v>1</v>
      </c>
    </row>
    <row r="1380" spans="1:39" x14ac:dyDescent="0.25">
      <c r="A1380" s="180" t="s">
        <v>1834</v>
      </c>
      <c r="B1380" s="180">
        <v>1</v>
      </c>
      <c r="C1380" s="181">
        <v>46266</v>
      </c>
      <c r="D1380" s="180" t="s">
        <v>188</v>
      </c>
      <c r="E1380" s="180">
        <v>22</v>
      </c>
      <c r="F1380" s="180" t="s">
        <v>23</v>
      </c>
      <c r="G1380" s="180" t="s">
        <v>877</v>
      </c>
      <c r="H1380" s="180">
        <v>8491</v>
      </c>
      <c r="I1380" s="180" t="s">
        <v>878</v>
      </c>
      <c r="J1380" s="180">
        <v>1430</v>
      </c>
      <c r="K1380" s="180" t="s">
        <v>463</v>
      </c>
      <c r="L1380" s="180" t="s">
        <v>464</v>
      </c>
      <c r="M1380" s="180"/>
      <c r="N1380" s="180"/>
      <c r="O1380" s="180"/>
      <c r="P1380" s="180"/>
      <c r="Q1380" s="180"/>
      <c r="R1380" s="180"/>
      <c r="S1380" s="180"/>
      <c r="T1380" s="180"/>
      <c r="U1380" s="180"/>
      <c r="V1380" s="180"/>
      <c r="W1380" s="180"/>
      <c r="X1380" s="180"/>
      <c r="Y1380" s="180">
        <v>1374</v>
      </c>
      <c r="Z1380" s="180" t="s">
        <v>379</v>
      </c>
      <c r="AA1380" s="180" t="s">
        <v>380</v>
      </c>
      <c r="AB1380" s="180">
        <v>65718.277000000002</v>
      </c>
      <c r="AC1380" s="180">
        <v>81424.945999999996</v>
      </c>
      <c r="AD1380" s="180">
        <v>0.5</v>
      </c>
      <c r="AE1380" s="180">
        <v>0</v>
      </c>
      <c r="AF1380" s="180">
        <v>0.5</v>
      </c>
      <c r="AG1380" s="180">
        <v>0</v>
      </c>
      <c r="AH1380" s="180">
        <v>32859.14</v>
      </c>
      <c r="AI1380" s="180">
        <v>40712.47</v>
      </c>
      <c r="AJ1380" s="180">
        <v>0</v>
      </c>
      <c r="AK1380" s="180">
        <v>0</v>
      </c>
      <c r="AL1380" s="180">
        <v>0</v>
      </c>
      <c r="AM1380">
        <v>1</v>
      </c>
    </row>
    <row r="1381" spans="1:39" x14ac:dyDescent="0.25">
      <c r="A1381" s="180" t="s">
        <v>1834</v>
      </c>
      <c r="B1381" s="180">
        <v>1</v>
      </c>
      <c r="C1381" s="181">
        <v>46266</v>
      </c>
      <c r="D1381" s="180" t="s">
        <v>188</v>
      </c>
      <c r="E1381" s="180">
        <v>22</v>
      </c>
      <c r="F1381" s="180" t="s">
        <v>23</v>
      </c>
      <c r="G1381" s="180" t="s">
        <v>1399</v>
      </c>
      <c r="H1381" s="180">
        <v>8625</v>
      </c>
      <c r="I1381" s="180" t="s">
        <v>1400</v>
      </c>
      <c r="J1381" s="180">
        <v>1193</v>
      </c>
      <c r="K1381" s="180" t="s">
        <v>549</v>
      </c>
      <c r="L1381" s="180" t="s">
        <v>550</v>
      </c>
      <c r="M1381" s="180"/>
      <c r="N1381" s="180"/>
      <c r="O1381" s="180"/>
      <c r="P1381" s="180">
        <v>1098</v>
      </c>
      <c r="Q1381" s="180" t="s">
        <v>355</v>
      </c>
      <c r="R1381" s="180" t="s">
        <v>356</v>
      </c>
      <c r="S1381" s="180"/>
      <c r="T1381" s="180"/>
      <c r="U1381" s="180"/>
      <c r="V1381" s="180"/>
      <c r="W1381" s="180"/>
      <c r="X1381" s="180"/>
      <c r="Y1381" s="180">
        <v>1375</v>
      </c>
      <c r="Z1381" s="180" t="s">
        <v>357</v>
      </c>
      <c r="AA1381" s="180" t="s">
        <v>358</v>
      </c>
      <c r="AB1381" s="180">
        <v>43564.625</v>
      </c>
      <c r="AC1381" s="180">
        <v>53976.572</v>
      </c>
      <c r="AD1381" s="180">
        <v>0.3</v>
      </c>
      <c r="AE1381" s="180">
        <v>0</v>
      </c>
      <c r="AF1381" s="180">
        <v>0.3</v>
      </c>
      <c r="AG1381" s="180">
        <v>0</v>
      </c>
      <c r="AH1381" s="180">
        <v>13069.39</v>
      </c>
      <c r="AI1381" s="180">
        <v>16192.97</v>
      </c>
      <c r="AJ1381" s="180">
        <v>0</v>
      </c>
      <c r="AK1381" s="180">
        <v>0</v>
      </c>
      <c r="AL1381" s="180">
        <v>0</v>
      </c>
      <c r="AM1381">
        <v>1</v>
      </c>
    </row>
    <row r="1382" spans="1:39" x14ac:dyDescent="0.25">
      <c r="A1382" s="180" t="s">
        <v>1834</v>
      </c>
      <c r="B1382" s="180">
        <v>1</v>
      </c>
      <c r="C1382" s="181">
        <v>46266</v>
      </c>
      <c r="D1382" s="180" t="s">
        <v>188</v>
      </c>
      <c r="E1382" s="180">
        <v>22</v>
      </c>
      <c r="F1382" s="180" t="s">
        <v>23</v>
      </c>
      <c r="G1382" s="180" t="s">
        <v>1347</v>
      </c>
      <c r="H1382" s="180">
        <v>8751</v>
      </c>
      <c r="I1382" s="180" t="s">
        <v>1348</v>
      </c>
      <c r="J1382" s="180">
        <v>1469</v>
      </c>
      <c r="K1382" s="180" t="s">
        <v>1197</v>
      </c>
      <c r="L1382" s="180" t="s">
        <v>1198</v>
      </c>
      <c r="M1382" s="180"/>
      <c r="N1382" s="180"/>
      <c r="O1382" s="180"/>
      <c r="P1382" s="180">
        <v>1103</v>
      </c>
      <c r="Q1382" s="180" t="s">
        <v>1199</v>
      </c>
      <c r="R1382" s="180" t="s">
        <v>1200</v>
      </c>
      <c r="S1382" s="180"/>
      <c r="T1382" s="180"/>
      <c r="U1382" s="180"/>
      <c r="V1382" s="180"/>
      <c r="W1382" s="180"/>
      <c r="X1382" s="180"/>
      <c r="Y1382" s="180">
        <v>1374</v>
      </c>
      <c r="Z1382" s="180" t="s">
        <v>379</v>
      </c>
      <c r="AA1382" s="180" t="s">
        <v>380</v>
      </c>
      <c r="AB1382" s="180">
        <v>31044.21</v>
      </c>
      <c r="AC1382" s="180">
        <v>38463.775999999998</v>
      </c>
      <c r="AD1382" s="180">
        <v>0.33329999999999999</v>
      </c>
      <c r="AE1382" s="180">
        <v>0</v>
      </c>
      <c r="AF1382" s="180">
        <v>0.33329999999999999</v>
      </c>
      <c r="AG1382" s="180">
        <v>0</v>
      </c>
      <c r="AH1382" s="180">
        <v>10348.07</v>
      </c>
      <c r="AI1382" s="180">
        <v>12821.26</v>
      </c>
      <c r="AJ1382" s="180">
        <v>0</v>
      </c>
      <c r="AK1382" s="180">
        <v>0</v>
      </c>
      <c r="AL1382" s="180">
        <v>0</v>
      </c>
      <c r="AM1382">
        <v>1</v>
      </c>
    </row>
    <row r="1383" spans="1:39" x14ac:dyDescent="0.25">
      <c r="A1383" s="180" t="s">
        <v>1834</v>
      </c>
      <c r="B1383" s="180">
        <v>1</v>
      </c>
      <c r="C1383" s="181">
        <v>46266</v>
      </c>
      <c r="D1383" s="180" t="s">
        <v>188</v>
      </c>
      <c r="E1383" s="180">
        <v>22</v>
      </c>
      <c r="F1383" s="180" t="s">
        <v>23</v>
      </c>
      <c r="G1383" s="180" t="s">
        <v>1351</v>
      </c>
      <c r="H1383" s="180">
        <v>10026</v>
      </c>
      <c r="I1383" s="180" t="s">
        <v>1352</v>
      </c>
      <c r="J1383" s="180">
        <v>1194</v>
      </c>
      <c r="K1383" s="180" t="s">
        <v>353</v>
      </c>
      <c r="L1383" s="180" t="s">
        <v>354</v>
      </c>
      <c r="M1383" s="180"/>
      <c r="N1383" s="180"/>
      <c r="O1383" s="180"/>
      <c r="P1383" s="180">
        <v>1098</v>
      </c>
      <c r="Q1383" s="180" t="s">
        <v>355</v>
      </c>
      <c r="R1383" s="180" t="s">
        <v>356</v>
      </c>
      <c r="S1383" s="180"/>
      <c r="T1383" s="180"/>
      <c r="U1383" s="180"/>
      <c r="V1383" s="180"/>
      <c r="W1383" s="180"/>
      <c r="X1383" s="180"/>
      <c r="Y1383" s="180">
        <v>1375</v>
      </c>
      <c r="Z1383" s="180" t="s">
        <v>357</v>
      </c>
      <c r="AA1383" s="180" t="s">
        <v>358</v>
      </c>
      <c r="AB1383" s="180">
        <v>33289.042999999998</v>
      </c>
      <c r="AC1383" s="180">
        <v>41245.124000000003</v>
      </c>
      <c r="AD1383" s="180">
        <v>0.44440000000000002</v>
      </c>
      <c r="AE1383" s="180">
        <v>0</v>
      </c>
      <c r="AF1383" s="180">
        <v>0.44440000000000002</v>
      </c>
      <c r="AG1383" s="180">
        <v>0</v>
      </c>
      <c r="AH1383" s="180">
        <v>14795.13</v>
      </c>
      <c r="AI1383" s="180">
        <v>18331.169999999998</v>
      </c>
      <c r="AJ1383" s="180">
        <v>0</v>
      </c>
      <c r="AK1383" s="180">
        <v>0</v>
      </c>
      <c r="AL1383" s="180">
        <v>0</v>
      </c>
      <c r="AM1383">
        <v>1</v>
      </c>
    </row>
    <row r="1384" spans="1:39" x14ac:dyDescent="0.25">
      <c r="A1384" s="180" t="s">
        <v>1834</v>
      </c>
      <c r="B1384" s="180">
        <v>1</v>
      </c>
      <c r="C1384" s="181">
        <v>46266</v>
      </c>
      <c r="D1384" s="180" t="s">
        <v>188</v>
      </c>
      <c r="E1384" s="180">
        <v>22</v>
      </c>
      <c r="F1384" s="180" t="s">
        <v>23</v>
      </c>
      <c r="G1384" s="180" t="s">
        <v>893</v>
      </c>
      <c r="H1384" s="180">
        <v>10278</v>
      </c>
      <c r="I1384" s="180" t="s">
        <v>894</v>
      </c>
      <c r="J1384" s="180"/>
      <c r="K1384" s="180"/>
      <c r="L1384" s="180"/>
      <c r="M1384" s="180"/>
      <c r="N1384" s="180"/>
      <c r="O1384" s="180"/>
      <c r="P1384" s="180">
        <v>1005</v>
      </c>
      <c r="Q1384" s="180" t="s">
        <v>625</v>
      </c>
      <c r="R1384" s="180" t="s">
        <v>626</v>
      </c>
      <c r="S1384" s="180"/>
      <c r="T1384" s="180"/>
      <c r="U1384" s="180"/>
      <c r="V1384" s="180"/>
      <c r="W1384" s="180"/>
      <c r="X1384" s="180"/>
      <c r="Y1384" s="180">
        <v>1369</v>
      </c>
      <c r="Z1384" s="180" t="s">
        <v>397</v>
      </c>
      <c r="AA1384" s="180" t="s">
        <v>398</v>
      </c>
      <c r="AB1384" s="180">
        <v>12275.298000000001</v>
      </c>
      <c r="AC1384" s="180">
        <v>15209.093999999999</v>
      </c>
      <c r="AD1384" s="180">
        <v>10</v>
      </c>
      <c r="AE1384" s="180">
        <v>0</v>
      </c>
      <c r="AF1384" s="180">
        <v>10</v>
      </c>
      <c r="AG1384" s="180">
        <v>0</v>
      </c>
      <c r="AH1384" s="180">
        <v>122752.98</v>
      </c>
      <c r="AI1384" s="180">
        <v>152090.94</v>
      </c>
      <c r="AJ1384" s="180">
        <v>0</v>
      </c>
      <c r="AK1384" s="180">
        <v>0</v>
      </c>
      <c r="AL1384" s="180">
        <v>0</v>
      </c>
      <c r="AM1384">
        <v>1</v>
      </c>
    </row>
    <row r="1385" spans="1:39" x14ac:dyDescent="0.25">
      <c r="A1385" s="180" t="s">
        <v>1834</v>
      </c>
      <c r="B1385" s="180">
        <v>1</v>
      </c>
      <c r="C1385" s="181">
        <v>46266</v>
      </c>
      <c r="D1385" s="180" t="s">
        <v>188</v>
      </c>
      <c r="E1385" s="180">
        <v>22</v>
      </c>
      <c r="F1385" s="180" t="s">
        <v>23</v>
      </c>
      <c r="G1385" s="180" t="s">
        <v>1353</v>
      </c>
      <c r="H1385" s="180">
        <v>10356</v>
      </c>
      <c r="I1385" s="180" t="s">
        <v>1354</v>
      </c>
      <c r="J1385" s="180">
        <v>1469</v>
      </c>
      <c r="K1385" s="180" t="s">
        <v>1197</v>
      </c>
      <c r="L1385" s="180" t="s">
        <v>1198</v>
      </c>
      <c r="M1385" s="180"/>
      <c r="N1385" s="180"/>
      <c r="O1385" s="180"/>
      <c r="P1385" s="180">
        <v>1103</v>
      </c>
      <c r="Q1385" s="180" t="s">
        <v>1199</v>
      </c>
      <c r="R1385" s="180" t="s">
        <v>1200</v>
      </c>
      <c r="S1385" s="180"/>
      <c r="T1385" s="180"/>
      <c r="U1385" s="180"/>
      <c r="V1385" s="180"/>
      <c r="W1385" s="180"/>
      <c r="X1385" s="180"/>
      <c r="Y1385" s="180">
        <v>1374</v>
      </c>
      <c r="Z1385" s="180" t="s">
        <v>379</v>
      </c>
      <c r="AA1385" s="180" t="s">
        <v>380</v>
      </c>
      <c r="AB1385" s="180">
        <v>31044.21</v>
      </c>
      <c r="AC1385" s="180">
        <v>38463.775999999998</v>
      </c>
      <c r="AD1385" s="180">
        <v>0.33329999999999999</v>
      </c>
      <c r="AE1385" s="180">
        <v>0</v>
      </c>
      <c r="AF1385" s="180">
        <v>0.33329999999999999</v>
      </c>
      <c r="AG1385" s="180">
        <v>0</v>
      </c>
      <c r="AH1385" s="180">
        <v>10348.07</v>
      </c>
      <c r="AI1385" s="180">
        <v>12821.26</v>
      </c>
      <c r="AJ1385" s="180">
        <v>0</v>
      </c>
      <c r="AK1385" s="180">
        <v>0</v>
      </c>
      <c r="AL1385" s="180">
        <v>0</v>
      </c>
      <c r="AM1385">
        <v>1</v>
      </c>
    </row>
    <row r="1386" spans="1:39" x14ac:dyDescent="0.25">
      <c r="A1386" s="180" t="s">
        <v>1834</v>
      </c>
      <c r="B1386" s="180">
        <v>1</v>
      </c>
      <c r="C1386" s="181">
        <v>46266</v>
      </c>
      <c r="D1386" s="180" t="s">
        <v>188</v>
      </c>
      <c r="E1386" s="180">
        <v>22</v>
      </c>
      <c r="F1386" s="180" t="s">
        <v>23</v>
      </c>
      <c r="G1386" s="180" t="s">
        <v>1355</v>
      </c>
      <c r="H1386" s="180">
        <v>10430</v>
      </c>
      <c r="I1386" s="180" t="s">
        <v>1356</v>
      </c>
      <c r="J1386" s="180">
        <v>1164</v>
      </c>
      <c r="K1386" s="180" t="s">
        <v>847</v>
      </c>
      <c r="L1386" s="180" t="s">
        <v>848</v>
      </c>
      <c r="M1386" s="180"/>
      <c r="N1386" s="180"/>
      <c r="O1386" s="180"/>
      <c r="P1386" s="180"/>
      <c r="Q1386" s="180"/>
      <c r="R1386" s="180"/>
      <c r="S1386" s="180"/>
      <c r="T1386" s="180"/>
      <c r="U1386" s="180"/>
      <c r="V1386" s="180"/>
      <c r="W1386" s="180"/>
      <c r="X1386" s="180"/>
      <c r="Y1386" s="180">
        <v>1373</v>
      </c>
      <c r="Z1386" s="180" t="s">
        <v>429</v>
      </c>
      <c r="AA1386" s="180" t="s">
        <v>430</v>
      </c>
      <c r="AB1386" s="180">
        <v>17256.241999999998</v>
      </c>
      <c r="AC1386" s="180">
        <v>21380.483</v>
      </c>
      <c r="AD1386" s="180">
        <v>1.6667000000000001</v>
      </c>
      <c r="AE1386" s="180">
        <v>0.33329999999999999</v>
      </c>
      <c r="AF1386" s="180">
        <v>2</v>
      </c>
      <c r="AG1386" s="180">
        <v>0</v>
      </c>
      <c r="AH1386" s="180">
        <v>34512.480000000003</v>
      </c>
      <c r="AI1386" s="180">
        <v>42760.97</v>
      </c>
      <c r="AJ1386" s="180">
        <v>0</v>
      </c>
      <c r="AK1386" s="180">
        <v>0</v>
      </c>
      <c r="AL1386" s="180">
        <v>0</v>
      </c>
      <c r="AM1386">
        <v>1</v>
      </c>
    </row>
    <row r="1387" spans="1:39" x14ac:dyDescent="0.25">
      <c r="A1387" s="180" t="s">
        <v>1834</v>
      </c>
      <c r="B1387" s="180">
        <v>1</v>
      </c>
      <c r="C1387" s="181">
        <v>46266</v>
      </c>
      <c r="D1387" s="180" t="s">
        <v>188</v>
      </c>
      <c r="E1387" s="180">
        <v>22</v>
      </c>
      <c r="F1387" s="180" t="s">
        <v>23</v>
      </c>
      <c r="G1387" s="180" t="s">
        <v>913</v>
      </c>
      <c r="H1387" s="180">
        <v>10433</v>
      </c>
      <c r="I1387" s="180" t="s">
        <v>914</v>
      </c>
      <c r="J1387" s="180">
        <v>1422</v>
      </c>
      <c r="K1387" s="180" t="s">
        <v>425</v>
      </c>
      <c r="L1387" s="180" t="s">
        <v>426</v>
      </c>
      <c r="M1387" s="180"/>
      <c r="N1387" s="180"/>
      <c r="O1387" s="180"/>
      <c r="P1387" s="180"/>
      <c r="Q1387" s="180"/>
      <c r="R1387" s="180"/>
      <c r="S1387" s="180"/>
      <c r="T1387" s="180"/>
      <c r="U1387" s="180"/>
      <c r="V1387" s="180"/>
      <c r="W1387" s="180"/>
      <c r="X1387" s="180"/>
      <c r="Y1387" s="180">
        <v>1373</v>
      </c>
      <c r="Z1387" s="180" t="s">
        <v>429</v>
      </c>
      <c r="AA1387" s="180" t="s">
        <v>430</v>
      </c>
      <c r="AB1387" s="180">
        <v>23991.448</v>
      </c>
      <c r="AC1387" s="180">
        <v>29725.404999999999</v>
      </c>
      <c r="AD1387" s="180">
        <v>2.4167000000000001</v>
      </c>
      <c r="AE1387" s="180">
        <v>0</v>
      </c>
      <c r="AF1387" s="180">
        <v>2.4167000000000001</v>
      </c>
      <c r="AG1387" s="180">
        <v>0</v>
      </c>
      <c r="AH1387" s="180">
        <v>57979.33</v>
      </c>
      <c r="AI1387" s="180">
        <v>71836.39</v>
      </c>
      <c r="AJ1387" s="180">
        <v>0</v>
      </c>
      <c r="AK1387" s="180">
        <v>0</v>
      </c>
      <c r="AL1387" s="180">
        <v>0</v>
      </c>
      <c r="AM1387">
        <v>1</v>
      </c>
    </row>
    <row r="1388" spans="1:39" x14ac:dyDescent="0.25">
      <c r="A1388" s="180" t="s">
        <v>1834</v>
      </c>
      <c r="B1388" s="180">
        <v>1</v>
      </c>
      <c r="C1388" s="181">
        <v>46266</v>
      </c>
      <c r="D1388" s="180" t="s">
        <v>188</v>
      </c>
      <c r="E1388" s="180">
        <v>22</v>
      </c>
      <c r="F1388" s="180" t="s">
        <v>23</v>
      </c>
      <c r="G1388" s="180" t="s">
        <v>1718</v>
      </c>
      <c r="H1388" s="180">
        <v>10489</v>
      </c>
      <c r="I1388" s="180" t="s">
        <v>1719</v>
      </c>
      <c r="J1388" s="180">
        <v>1349</v>
      </c>
      <c r="K1388" s="180" t="s">
        <v>1359</v>
      </c>
      <c r="L1388" s="180" t="s">
        <v>1360</v>
      </c>
      <c r="M1388" s="180"/>
      <c r="N1388" s="180"/>
      <c r="O1388" s="180"/>
      <c r="P1388" s="180"/>
      <c r="Q1388" s="180"/>
      <c r="R1388" s="180"/>
      <c r="S1388" s="180"/>
      <c r="T1388" s="180"/>
      <c r="U1388" s="180"/>
      <c r="V1388" s="180"/>
      <c r="W1388" s="180"/>
      <c r="X1388" s="180"/>
      <c r="Y1388" s="180">
        <v>1375</v>
      </c>
      <c r="Z1388" s="180" t="s">
        <v>357</v>
      </c>
      <c r="AA1388" s="180" t="s">
        <v>358</v>
      </c>
      <c r="AB1388" s="180">
        <v>13714.282999999999</v>
      </c>
      <c r="AC1388" s="180">
        <v>16991.996999999999</v>
      </c>
      <c r="AD1388" s="180">
        <v>3.3332999999999999</v>
      </c>
      <c r="AE1388" s="180">
        <v>0.66669999999999996</v>
      </c>
      <c r="AF1388" s="180">
        <v>4</v>
      </c>
      <c r="AG1388" s="180">
        <v>0</v>
      </c>
      <c r="AH1388" s="180">
        <v>54857.13</v>
      </c>
      <c r="AI1388" s="180">
        <v>67967.990000000005</v>
      </c>
      <c r="AJ1388" s="180">
        <v>0</v>
      </c>
      <c r="AK1388" s="180">
        <v>0</v>
      </c>
      <c r="AL1388" s="180">
        <v>0</v>
      </c>
      <c r="AM1388">
        <v>1</v>
      </c>
    </row>
    <row r="1389" spans="1:39" x14ac:dyDescent="0.25">
      <c r="A1389" s="180" t="s">
        <v>1834</v>
      </c>
      <c r="B1389" s="180">
        <v>1</v>
      </c>
      <c r="C1389" s="181">
        <v>46266</v>
      </c>
      <c r="D1389" s="180" t="s">
        <v>188</v>
      </c>
      <c r="E1389" s="180">
        <v>22</v>
      </c>
      <c r="F1389" s="180" t="s">
        <v>23</v>
      </c>
      <c r="G1389" s="180" t="s">
        <v>1806</v>
      </c>
      <c r="H1389" s="180">
        <v>10709</v>
      </c>
      <c r="I1389" s="180" t="s">
        <v>1807</v>
      </c>
      <c r="J1389" s="180"/>
      <c r="K1389" s="180"/>
      <c r="L1389" s="180"/>
      <c r="M1389" s="180"/>
      <c r="N1389" s="180"/>
      <c r="O1389" s="180"/>
      <c r="P1389" s="180"/>
      <c r="Q1389" s="180"/>
      <c r="R1389" s="180"/>
      <c r="S1389" s="180"/>
      <c r="T1389" s="180"/>
      <c r="U1389" s="180"/>
      <c r="V1389" s="180"/>
      <c r="W1389" s="180"/>
      <c r="X1389" s="180"/>
      <c r="Y1389" s="180">
        <v>1373</v>
      </c>
      <c r="Z1389" s="180" t="s">
        <v>429</v>
      </c>
      <c r="AA1389" s="180" t="s">
        <v>430</v>
      </c>
      <c r="AB1389" s="180">
        <v>12652.657999999999</v>
      </c>
      <c r="AC1389" s="180">
        <v>15676.644</v>
      </c>
      <c r="AD1389" s="180">
        <v>6</v>
      </c>
      <c r="AE1389" s="180">
        <v>0</v>
      </c>
      <c r="AF1389" s="180">
        <v>6</v>
      </c>
      <c r="AG1389" s="180">
        <v>0</v>
      </c>
      <c r="AH1389" s="180">
        <v>75915.95</v>
      </c>
      <c r="AI1389" s="180">
        <v>94059.86</v>
      </c>
      <c r="AJ1389" s="180">
        <v>0</v>
      </c>
      <c r="AK1389" s="180">
        <v>0</v>
      </c>
      <c r="AL1389" s="180">
        <v>0</v>
      </c>
      <c r="AM1389">
        <v>1</v>
      </c>
    </row>
    <row r="1390" spans="1:39" x14ac:dyDescent="0.25">
      <c r="A1390" s="180" t="s">
        <v>1834</v>
      </c>
      <c r="B1390" s="180">
        <v>1</v>
      </c>
      <c r="C1390" s="181">
        <v>46266</v>
      </c>
      <c r="D1390" s="180" t="s">
        <v>188</v>
      </c>
      <c r="E1390" s="180">
        <v>22</v>
      </c>
      <c r="F1390" s="180" t="s">
        <v>23</v>
      </c>
      <c r="G1390" s="180" t="s">
        <v>1730</v>
      </c>
      <c r="H1390" s="180">
        <v>10710</v>
      </c>
      <c r="I1390" s="180" t="s">
        <v>1731</v>
      </c>
      <c r="J1390" s="180"/>
      <c r="K1390" s="180"/>
      <c r="L1390" s="180"/>
      <c r="M1390" s="180"/>
      <c r="N1390" s="180"/>
      <c r="O1390" s="180"/>
      <c r="P1390" s="180"/>
      <c r="Q1390" s="180"/>
      <c r="R1390" s="180"/>
      <c r="S1390" s="180"/>
      <c r="T1390" s="180"/>
      <c r="U1390" s="180"/>
      <c r="V1390" s="180"/>
      <c r="W1390" s="180"/>
      <c r="X1390" s="180"/>
      <c r="Y1390" s="180">
        <v>1373</v>
      </c>
      <c r="Z1390" s="180" t="s">
        <v>429</v>
      </c>
      <c r="AA1390" s="180" t="s">
        <v>430</v>
      </c>
      <c r="AB1390" s="180">
        <v>11389.584000000001</v>
      </c>
      <c r="AC1390" s="180">
        <v>14111.692999999999</v>
      </c>
      <c r="AD1390" s="180">
        <v>3</v>
      </c>
      <c r="AE1390" s="180">
        <v>0</v>
      </c>
      <c r="AF1390" s="180">
        <v>3</v>
      </c>
      <c r="AG1390" s="180">
        <v>0</v>
      </c>
      <c r="AH1390" s="180">
        <v>34168.75</v>
      </c>
      <c r="AI1390" s="180">
        <v>42335.08</v>
      </c>
      <c r="AJ1390" s="180">
        <v>0</v>
      </c>
      <c r="AK1390" s="180">
        <v>0</v>
      </c>
      <c r="AL1390" s="180">
        <v>0</v>
      </c>
      <c r="AM1390">
        <v>1</v>
      </c>
    </row>
    <row r="1391" spans="1:39" x14ac:dyDescent="0.25">
      <c r="A1391" s="180" t="s">
        <v>1834</v>
      </c>
      <c r="B1391" s="180">
        <v>1</v>
      </c>
      <c r="C1391" s="181">
        <v>46266</v>
      </c>
      <c r="D1391" s="180" t="s">
        <v>188</v>
      </c>
      <c r="E1391" s="180">
        <v>22</v>
      </c>
      <c r="F1391" s="180" t="s">
        <v>23</v>
      </c>
      <c r="G1391" s="180" t="s">
        <v>1808</v>
      </c>
      <c r="H1391" s="180">
        <v>10711</v>
      </c>
      <c r="I1391" s="180" t="s">
        <v>1809</v>
      </c>
      <c r="J1391" s="180"/>
      <c r="K1391" s="180"/>
      <c r="L1391" s="180"/>
      <c r="M1391" s="180"/>
      <c r="N1391" s="180"/>
      <c r="O1391" s="180"/>
      <c r="P1391" s="180"/>
      <c r="Q1391" s="180"/>
      <c r="R1391" s="180"/>
      <c r="S1391" s="180"/>
      <c r="T1391" s="180"/>
      <c r="U1391" s="180"/>
      <c r="V1391" s="180"/>
      <c r="W1391" s="180"/>
      <c r="X1391" s="180"/>
      <c r="Y1391" s="180">
        <v>1373</v>
      </c>
      <c r="Z1391" s="180" t="s">
        <v>429</v>
      </c>
      <c r="AA1391" s="180" t="s">
        <v>430</v>
      </c>
      <c r="AB1391" s="180">
        <v>12652.657999999999</v>
      </c>
      <c r="AC1391" s="180">
        <v>15676.644</v>
      </c>
      <c r="AD1391" s="180">
        <v>5</v>
      </c>
      <c r="AE1391" s="180">
        <v>0</v>
      </c>
      <c r="AF1391" s="180">
        <v>5</v>
      </c>
      <c r="AG1391" s="180">
        <v>0</v>
      </c>
      <c r="AH1391" s="180">
        <v>63263.29</v>
      </c>
      <c r="AI1391" s="180">
        <v>78383.22</v>
      </c>
      <c r="AJ1391" s="180">
        <v>1</v>
      </c>
      <c r="AK1391" s="180">
        <v>5</v>
      </c>
      <c r="AL1391" s="180">
        <v>0</v>
      </c>
      <c r="AM1391">
        <v>1</v>
      </c>
    </row>
    <row r="1392" spans="1:39" x14ac:dyDescent="0.25">
      <c r="A1392" s="180" t="s">
        <v>1834</v>
      </c>
      <c r="B1392" s="180">
        <v>1</v>
      </c>
      <c r="C1392" s="181">
        <v>46266</v>
      </c>
      <c r="D1392" s="180" t="s">
        <v>188</v>
      </c>
      <c r="E1392" s="180">
        <v>22</v>
      </c>
      <c r="F1392" s="180" t="s">
        <v>23</v>
      </c>
      <c r="G1392" s="180" t="s">
        <v>943</v>
      </c>
      <c r="H1392" s="180">
        <v>10803</v>
      </c>
      <c r="I1392" s="180" t="s">
        <v>944</v>
      </c>
      <c r="J1392" s="180"/>
      <c r="K1392" s="180"/>
      <c r="L1392" s="180"/>
      <c r="M1392" s="180"/>
      <c r="N1392" s="180"/>
      <c r="O1392" s="180"/>
      <c r="P1392" s="180">
        <v>1004</v>
      </c>
      <c r="Q1392" s="180" t="s">
        <v>395</v>
      </c>
      <c r="R1392" s="180" t="s">
        <v>396</v>
      </c>
      <c r="S1392" s="180"/>
      <c r="T1392" s="180"/>
      <c r="U1392" s="180"/>
      <c r="V1392" s="180"/>
      <c r="W1392" s="180"/>
      <c r="X1392" s="180"/>
      <c r="Y1392" s="180">
        <v>1369</v>
      </c>
      <c r="Z1392" s="180" t="s">
        <v>397</v>
      </c>
      <c r="AA1392" s="180" t="s">
        <v>398</v>
      </c>
      <c r="AB1392" s="180">
        <v>4997.5969999999998</v>
      </c>
      <c r="AC1392" s="180">
        <v>6192.0219999999999</v>
      </c>
      <c r="AD1392" s="180">
        <v>2</v>
      </c>
      <c r="AE1392" s="180">
        <v>0</v>
      </c>
      <c r="AF1392" s="180">
        <v>2</v>
      </c>
      <c r="AG1392" s="180">
        <v>0</v>
      </c>
      <c r="AH1392" s="180">
        <v>9995.19</v>
      </c>
      <c r="AI1392" s="180">
        <v>12384.04</v>
      </c>
      <c r="AJ1392" s="180">
        <v>0</v>
      </c>
      <c r="AK1392" s="180">
        <v>0</v>
      </c>
      <c r="AL1392" s="180">
        <v>0</v>
      </c>
      <c r="AM1392">
        <v>1</v>
      </c>
    </row>
    <row r="1393" spans="1:39" x14ac:dyDescent="0.25">
      <c r="A1393" s="180" t="s">
        <v>1834</v>
      </c>
      <c r="B1393" s="180">
        <v>1</v>
      </c>
      <c r="C1393" s="181">
        <v>46266</v>
      </c>
      <c r="D1393" s="180" t="s">
        <v>188</v>
      </c>
      <c r="E1393" s="180">
        <v>22</v>
      </c>
      <c r="F1393" s="180" t="s">
        <v>23</v>
      </c>
      <c r="G1393" s="180" t="s">
        <v>1596</v>
      </c>
      <c r="H1393" s="180">
        <v>10832</v>
      </c>
      <c r="I1393" s="180" t="s">
        <v>1597</v>
      </c>
      <c r="J1393" s="180">
        <v>1449</v>
      </c>
      <c r="K1393" s="180" t="s">
        <v>661</v>
      </c>
      <c r="L1393" s="180" t="s">
        <v>662</v>
      </c>
      <c r="M1393" s="180"/>
      <c r="N1393" s="180"/>
      <c r="O1393" s="180"/>
      <c r="P1393" s="180"/>
      <c r="Q1393" s="180"/>
      <c r="R1393" s="180"/>
      <c r="S1393" s="180"/>
      <c r="T1393" s="180"/>
      <c r="U1393" s="180"/>
      <c r="V1393" s="180"/>
      <c r="W1393" s="180"/>
      <c r="X1393" s="180"/>
      <c r="Y1393" s="180">
        <v>1369</v>
      </c>
      <c r="Z1393" s="180" t="s">
        <v>397</v>
      </c>
      <c r="AA1393" s="180" t="s">
        <v>398</v>
      </c>
      <c r="AB1393" s="180">
        <v>6057.83</v>
      </c>
      <c r="AC1393" s="180">
        <v>7505.6509999999998</v>
      </c>
      <c r="AD1393" s="180">
        <v>4</v>
      </c>
      <c r="AE1393" s="180">
        <v>0</v>
      </c>
      <c r="AF1393" s="180">
        <v>4</v>
      </c>
      <c r="AG1393" s="180">
        <v>0</v>
      </c>
      <c r="AH1393" s="180">
        <v>24231.32</v>
      </c>
      <c r="AI1393" s="180">
        <v>30022.6</v>
      </c>
      <c r="AJ1393" s="180">
        <v>0</v>
      </c>
      <c r="AK1393" s="180">
        <v>0</v>
      </c>
      <c r="AL1393" s="180">
        <v>0</v>
      </c>
      <c r="AM1393">
        <v>1</v>
      </c>
    </row>
    <row r="1394" spans="1:39" x14ac:dyDescent="0.25">
      <c r="A1394" s="180" t="s">
        <v>1834</v>
      </c>
      <c r="B1394" s="180">
        <v>1</v>
      </c>
      <c r="C1394" s="181">
        <v>46266</v>
      </c>
      <c r="D1394" s="180" t="s">
        <v>188</v>
      </c>
      <c r="E1394" s="180">
        <v>22</v>
      </c>
      <c r="F1394" s="180" t="s">
        <v>23</v>
      </c>
      <c r="G1394" s="180" t="s">
        <v>1678</v>
      </c>
      <c r="H1394" s="180">
        <v>10833</v>
      </c>
      <c r="I1394" s="180" t="s">
        <v>1679</v>
      </c>
      <c r="J1394" s="180">
        <v>1192</v>
      </c>
      <c r="K1394" s="180" t="s">
        <v>975</v>
      </c>
      <c r="L1394" s="180" t="s">
        <v>976</v>
      </c>
      <c r="M1394" s="180"/>
      <c r="N1394" s="180"/>
      <c r="O1394" s="180"/>
      <c r="P1394" s="180"/>
      <c r="Q1394" s="180"/>
      <c r="R1394" s="180"/>
      <c r="S1394" s="180"/>
      <c r="T1394" s="180"/>
      <c r="U1394" s="180"/>
      <c r="V1394" s="180"/>
      <c r="W1394" s="180"/>
      <c r="X1394" s="180"/>
      <c r="Y1394" s="180">
        <v>1375</v>
      </c>
      <c r="Z1394" s="180" t="s">
        <v>357</v>
      </c>
      <c r="AA1394" s="180" t="s">
        <v>358</v>
      </c>
      <c r="AB1394" s="180">
        <v>48688.544000000002</v>
      </c>
      <c r="AC1394" s="180">
        <v>60325.11</v>
      </c>
      <c r="AD1394" s="180">
        <v>0.4375</v>
      </c>
      <c r="AE1394" s="180">
        <v>6.25E-2</v>
      </c>
      <c r="AF1394" s="180">
        <v>0.5</v>
      </c>
      <c r="AG1394" s="180">
        <v>0</v>
      </c>
      <c r="AH1394" s="180">
        <v>24344.27</v>
      </c>
      <c r="AI1394" s="180">
        <v>30162.55</v>
      </c>
      <c r="AJ1394" s="180">
        <v>0</v>
      </c>
      <c r="AK1394" s="180">
        <v>0</v>
      </c>
      <c r="AL1394" s="180">
        <v>0</v>
      </c>
      <c r="AM1394">
        <v>1</v>
      </c>
    </row>
    <row r="1395" spans="1:39" x14ac:dyDescent="0.25">
      <c r="A1395" s="180" t="s">
        <v>1834</v>
      </c>
      <c r="B1395" s="180">
        <v>1</v>
      </c>
      <c r="C1395" s="181">
        <v>46266</v>
      </c>
      <c r="D1395" s="180" t="s">
        <v>188</v>
      </c>
      <c r="E1395" s="180">
        <v>22</v>
      </c>
      <c r="F1395" s="180" t="s">
        <v>23</v>
      </c>
      <c r="G1395" s="180" t="s">
        <v>1578</v>
      </c>
      <c r="H1395" s="180">
        <v>10871</v>
      </c>
      <c r="I1395" s="180" t="s">
        <v>1579</v>
      </c>
      <c r="J1395" s="180">
        <v>1469</v>
      </c>
      <c r="K1395" s="180" t="s">
        <v>1197</v>
      </c>
      <c r="L1395" s="180" t="s">
        <v>1198</v>
      </c>
      <c r="M1395" s="180"/>
      <c r="N1395" s="180"/>
      <c r="O1395" s="180"/>
      <c r="P1395" s="180"/>
      <c r="Q1395" s="180"/>
      <c r="R1395" s="180"/>
      <c r="S1395" s="180"/>
      <c r="T1395" s="180"/>
      <c r="U1395" s="180"/>
      <c r="V1395" s="180"/>
      <c r="W1395" s="180"/>
      <c r="X1395" s="180"/>
      <c r="Y1395" s="180">
        <v>1374</v>
      </c>
      <c r="Z1395" s="180" t="s">
        <v>379</v>
      </c>
      <c r="AA1395" s="180" t="s">
        <v>380</v>
      </c>
      <c r="AB1395" s="180">
        <v>28426.38</v>
      </c>
      <c r="AC1395" s="180">
        <v>35220.29</v>
      </c>
      <c r="AD1395" s="180">
        <v>0.25</v>
      </c>
      <c r="AE1395" s="180">
        <v>0</v>
      </c>
      <c r="AF1395" s="180">
        <v>0.25</v>
      </c>
      <c r="AG1395" s="180">
        <v>0</v>
      </c>
      <c r="AH1395" s="180">
        <v>7106.6</v>
      </c>
      <c r="AI1395" s="180">
        <v>8805.07</v>
      </c>
      <c r="AJ1395" s="180">
        <v>0</v>
      </c>
      <c r="AK1395" s="180">
        <v>0</v>
      </c>
      <c r="AL1395" s="180">
        <v>0</v>
      </c>
      <c r="AM1395">
        <v>1</v>
      </c>
    </row>
    <row r="1396" spans="1:39" x14ac:dyDescent="0.25">
      <c r="A1396" s="180" t="s">
        <v>1834</v>
      </c>
      <c r="B1396" s="180">
        <v>1</v>
      </c>
      <c r="C1396" s="181">
        <v>46266</v>
      </c>
      <c r="D1396" s="180" t="s">
        <v>188</v>
      </c>
      <c r="E1396" s="180">
        <v>22</v>
      </c>
      <c r="F1396" s="180" t="s">
        <v>23</v>
      </c>
      <c r="G1396" s="180" t="s">
        <v>1426</v>
      </c>
      <c r="H1396" s="180">
        <v>10955</v>
      </c>
      <c r="I1396" s="180" t="s">
        <v>1427</v>
      </c>
      <c r="J1396" s="180">
        <v>1018</v>
      </c>
      <c r="K1396" s="180" t="s">
        <v>435</v>
      </c>
      <c r="L1396" s="180" t="s">
        <v>436</v>
      </c>
      <c r="M1396" s="180"/>
      <c r="N1396" s="180"/>
      <c r="O1396" s="180"/>
      <c r="P1396" s="180">
        <v>1329</v>
      </c>
      <c r="Q1396" s="180" t="s">
        <v>1428</v>
      </c>
      <c r="R1396" s="180" t="s">
        <v>1429</v>
      </c>
      <c r="S1396" s="180"/>
      <c r="T1396" s="180"/>
      <c r="U1396" s="180"/>
      <c r="V1396" s="180"/>
      <c r="W1396" s="180"/>
      <c r="X1396" s="180"/>
      <c r="Y1396" s="180">
        <v>1402</v>
      </c>
      <c r="Z1396" s="180" t="s">
        <v>343</v>
      </c>
      <c r="AA1396" s="180" t="s">
        <v>344</v>
      </c>
      <c r="AB1396" s="180">
        <v>161169.63200000001</v>
      </c>
      <c r="AC1396" s="180">
        <v>199689.166</v>
      </c>
      <c r="AD1396" s="180">
        <v>8.3299999999999999E-2</v>
      </c>
      <c r="AE1396" s="180">
        <v>0</v>
      </c>
      <c r="AF1396" s="180">
        <v>8.3299999999999999E-2</v>
      </c>
      <c r="AG1396" s="180">
        <v>0</v>
      </c>
      <c r="AH1396" s="180">
        <v>13430.8</v>
      </c>
      <c r="AI1396" s="180">
        <v>16640.759999999998</v>
      </c>
      <c r="AJ1396" s="180">
        <v>0</v>
      </c>
      <c r="AK1396" s="180">
        <v>0</v>
      </c>
      <c r="AL1396" s="180">
        <v>0</v>
      </c>
      <c r="AM1396">
        <v>1</v>
      </c>
    </row>
    <row r="1397" spans="1:39" x14ac:dyDescent="0.25">
      <c r="A1397" s="180" t="s">
        <v>1834</v>
      </c>
      <c r="B1397" s="180">
        <v>1</v>
      </c>
      <c r="C1397" s="181">
        <v>46266</v>
      </c>
      <c r="D1397" s="180" t="s">
        <v>188</v>
      </c>
      <c r="E1397" s="180">
        <v>22</v>
      </c>
      <c r="F1397" s="180" t="s">
        <v>23</v>
      </c>
      <c r="G1397" s="180" t="s">
        <v>1568</v>
      </c>
      <c r="H1397" s="180">
        <v>10957</v>
      </c>
      <c r="I1397" s="180" t="s">
        <v>1569</v>
      </c>
      <c r="J1397" s="180">
        <v>1018</v>
      </c>
      <c r="K1397" s="180" t="s">
        <v>435</v>
      </c>
      <c r="L1397" s="180" t="s">
        <v>436</v>
      </c>
      <c r="M1397" s="180"/>
      <c r="N1397" s="180"/>
      <c r="O1397" s="180"/>
      <c r="P1397" s="180">
        <v>1329</v>
      </c>
      <c r="Q1397" s="180" t="s">
        <v>1428</v>
      </c>
      <c r="R1397" s="180" t="s">
        <v>1429</v>
      </c>
      <c r="S1397" s="180"/>
      <c r="T1397" s="180"/>
      <c r="U1397" s="180"/>
      <c r="V1397" s="180"/>
      <c r="W1397" s="180"/>
      <c r="X1397" s="180"/>
      <c r="Y1397" s="180">
        <v>1402</v>
      </c>
      <c r="Z1397" s="180" t="s">
        <v>343</v>
      </c>
      <c r="AA1397" s="180" t="s">
        <v>344</v>
      </c>
      <c r="AB1397" s="180">
        <v>170745.198</v>
      </c>
      <c r="AC1397" s="180">
        <v>211553.30100000001</v>
      </c>
      <c r="AD1397" s="180">
        <v>0.125</v>
      </c>
      <c r="AE1397" s="180">
        <v>0</v>
      </c>
      <c r="AF1397" s="180">
        <v>0.125</v>
      </c>
      <c r="AG1397" s="180">
        <v>0</v>
      </c>
      <c r="AH1397" s="180">
        <v>21343.15</v>
      </c>
      <c r="AI1397" s="180">
        <v>26444.16</v>
      </c>
      <c r="AJ1397" s="180">
        <v>0</v>
      </c>
      <c r="AK1397" s="180">
        <v>0</v>
      </c>
      <c r="AL1397" s="180">
        <v>0</v>
      </c>
      <c r="AM1397">
        <v>1</v>
      </c>
    </row>
    <row r="1398" spans="1:39" x14ac:dyDescent="0.25">
      <c r="A1398" s="180" t="s">
        <v>1834</v>
      </c>
      <c r="B1398" s="180">
        <v>1</v>
      </c>
      <c r="C1398" s="181">
        <v>46266</v>
      </c>
      <c r="D1398" s="180" t="s">
        <v>188</v>
      </c>
      <c r="E1398" s="180">
        <v>22</v>
      </c>
      <c r="F1398" s="180" t="s">
        <v>23</v>
      </c>
      <c r="G1398" s="180" t="s">
        <v>1407</v>
      </c>
      <c r="H1398" s="180">
        <v>11014</v>
      </c>
      <c r="I1398" s="180" t="s">
        <v>1408</v>
      </c>
      <c r="J1398" s="180">
        <v>1192</v>
      </c>
      <c r="K1398" s="180" t="s">
        <v>975</v>
      </c>
      <c r="L1398" s="180" t="s">
        <v>976</v>
      </c>
      <c r="M1398" s="180"/>
      <c r="N1398" s="180"/>
      <c r="O1398" s="180"/>
      <c r="P1398" s="180">
        <v>1101</v>
      </c>
      <c r="Q1398" s="180" t="s">
        <v>819</v>
      </c>
      <c r="R1398" s="180" t="s">
        <v>820</v>
      </c>
      <c r="S1398" s="180"/>
      <c r="T1398" s="180"/>
      <c r="U1398" s="180"/>
      <c r="V1398" s="180"/>
      <c r="W1398" s="180"/>
      <c r="X1398" s="180"/>
      <c r="Y1398" s="180">
        <v>1375</v>
      </c>
      <c r="Z1398" s="180" t="s">
        <v>357</v>
      </c>
      <c r="AA1398" s="180" t="s">
        <v>358</v>
      </c>
      <c r="AB1398" s="180">
        <v>49950.292999999998</v>
      </c>
      <c r="AC1398" s="180">
        <v>61888.413</v>
      </c>
      <c r="AD1398" s="180">
        <v>0.5</v>
      </c>
      <c r="AE1398" s="180">
        <v>6.25E-2</v>
      </c>
      <c r="AF1398" s="180">
        <v>0.5625</v>
      </c>
      <c r="AG1398" s="180">
        <v>0</v>
      </c>
      <c r="AH1398" s="180">
        <v>28097.040000000001</v>
      </c>
      <c r="AI1398" s="180">
        <v>34812.230000000003</v>
      </c>
      <c r="AJ1398" s="180">
        <v>0</v>
      </c>
      <c r="AK1398" s="180">
        <v>0</v>
      </c>
      <c r="AL1398" s="180">
        <v>0</v>
      </c>
      <c r="AM1398">
        <v>1</v>
      </c>
    </row>
    <row r="1399" spans="1:39" x14ac:dyDescent="0.25">
      <c r="A1399" s="180" t="s">
        <v>1834</v>
      </c>
      <c r="B1399" s="180">
        <v>1</v>
      </c>
      <c r="C1399" s="181">
        <v>46266</v>
      </c>
      <c r="D1399" s="180" t="s">
        <v>188</v>
      </c>
      <c r="E1399" s="180">
        <v>22</v>
      </c>
      <c r="F1399" s="180" t="s">
        <v>23</v>
      </c>
      <c r="G1399" s="180" t="s">
        <v>953</v>
      </c>
      <c r="H1399" s="180">
        <v>11064</v>
      </c>
      <c r="I1399" s="180" t="s">
        <v>954</v>
      </c>
      <c r="J1399" s="180">
        <v>1467</v>
      </c>
      <c r="K1399" s="180" t="s">
        <v>955</v>
      </c>
      <c r="L1399" s="180" t="s">
        <v>956</v>
      </c>
      <c r="M1399" s="180"/>
      <c r="N1399" s="180"/>
      <c r="O1399" s="180"/>
      <c r="P1399" s="180"/>
      <c r="Q1399" s="180"/>
      <c r="R1399" s="180"/>
      <c r="S1399" s="180"/>
      <c r="T1399" s="180"/>
      <c r="U1399" s="180"/>
      <c r="V1399" s="180"/>
      <c r="W1399" s="180"/>
      <c r="X1399" s="180"/>
      <c r="Y1399" s="180">
        <v>1374</v>
      </c>
      <c r="Z1399" s="180" t="s">
        <v>379</v>
      </c>
      <c r="AA1399" s="180" t="s">
        <v>380</v>
      </c>
      <c r="AB1399" s="180">
        <v>71346.960000000006</v>
      </c>
      <c r="AC1399" s="180">
        <v>88398.89</v>
      </c>
      <c r="AD1399" s="180">
        <v>0.1875</v>
      </c>
      <c r="AE1399" s="180">
        <v>0</v>
      </c>
      <c r="AF1399" s="180">
        <v>0.1875</v>
      </c>
      <c r="AG1399" s="180">
        <v>0</v>
      </c>
      <c r="AH1399" s="180">
        <v>13377.56</v>
      </c>
      <c r="AI1399" s="180">
        <v>16574.79</v>
      </c>
      <c r="AJ1399" s="180">
        <v>0</v>
      </c>
      <c r="AK1399" s="180">
        <v>0</v>
      </c>
      <c r="AL1399" s="180">
        <v>0</v>
      </c>
      <c r="AM1399">
        <v>1</v>
      </c>
    </row>
    <row r="1400" spans="1:39" x14ac:dyDescent="0.25">
      <c r="A1400" s="180" t="s">
        <v>1834</v>
      </c>
      <c r="B1400" s="180">
        <v>1</v>
      </c>
      <c r="C1400" s="181">
        <v>46266</v>
      </c>
      <c r="D1400" s="180" t="s">
        <v>188</v>
      </c>
      <c r="E1400" s="180">
        <v>22</v>
      </c>
      <c r="F1400" s="180" t="s">
        <v>23</v>
      </c>
      <c r="G1400" s="180" t="s">
        <v>957</v>
      </c>
      <c r="H1400" s="180">
        <v>11078</v>
      </c>
      <c r="I1400" s="180" t="s">
        <v>958</v>
      </c>
      <c r="J1400" s="180">
        <v>1018</v>
      </c>
      <c r="K1400" s="180" t="s">
        <v>435</v>
      </c>
      <c r="L1400" s="180" t="s">
        <v>436</v>
      </c>
      <c r="M1400" s="180"/>
      <c r="N1400" s="180"/>
      <c r="O1400" s="180"/>
      <c r="P1400" s="180"/>
      <c r="Q1400" s="180"/>
      <c r="R1400" s="180"/>
      <c r="S1400" s="180"/>
      <c r="T1400" s="180"/>
      <c r="U1400" s="180"/>
      <c r="V1400" s="180"/>
      <c r="W1400" s="180"/>
      <c r="X1400" s="180"/>
      <c r="Y1400" s="180">
        <v>1402</v>
      </c>
      <c r="Z1400" s="180" t="s">
        <v>343</v>
      </c>
      <c r="AA1400" s="180" t="s">
        <v>344</v>
      </c>
      <c r="AB1400" s="180">
        <v>184539.997</v>
      </c>
      <c r="AC1400" s="180">
        <v>228645.05499999999</v>
      </c>
      <c r="AD1400" s="180">
        <v>0.33329999999999999</v>
      </c>
      <c r="AE1400" s="180">
        <v>0</v>
      </c>
      <c r="AF1400" s="180">
        <v>0.33329999999999999</v>
      </c>
      <c r="AG1400" s="180">
        <v>0</v>
      </c>
      <c r="AH1400" s="180">
        <v>61513.33</v>
      </c>
      <c r="AI1400" s="180">
        <v>76215.02</v>
      </c>
      <c r="AJ1400" s="180">
        <v>2</v>
      </c>
      <c r="AK1400" s="180">
        <v>0.17</v>
      </c>
      <c r="AL1400" s="180">
        <v>0</v>
      </c>
      <c r="AM1400">
        <v>1</v>
      </c>
    </row>
    <row r="1401" spans="1:39" x14ac:dyDescent="0.25">
      <c r="A1401" s="180" t="s">
        <v>1834</v>
      </c>
      <c r="B1401" s="180">
        <v>1</v>
      </c>
      <c r="C1401" s="181">
        <v>46266</v>
      </c>
      <c r="D1401" s="180" t="s">
        <v>188</v>
      </c>
      <c r="E1401" s="180">
        <v>22</v>
      </c>
      <c r="F1401" s="180" t="s">
        <v>23</v>
      </c>
      <c r="G1401" s="180" t="s">
        <v>959</v>
      </c>
      <c r="H1401" s="180">
        <v>11079</v>
      </c>
      <c r="I1401" s="180" t="s">
        <v>960</v>
      </c>
      <c r="J1401" s="180">
        <v>1018</v>
      </c>
      <c r="K1401" s="180" t="s">
        <v>435</v>
      </c>
      <c r="L1401" s="180" t="s">
        <v>436</v>
      </c>
      <c r="M1401" s="180"/>
      <c r="N1401" s="180"/>
      <c r="O1401" s="180"/>
      <c r="P1401" s="180"/>
      <c r="Q1401" s="180"/>
      <c r="R1401" s="180"/>
      <c r="S1401" s="180"/>
      <c r="T1401" s="180"/>
      <c r="U1401" s="180"/>
      <c r="V1401" s="180"/>
      <c r="W1401" s="180"/>
      <c r="X1401" s="180"/>
      <c r="Y1401" s="180">
        <v>1402</v>
      </c>
      <c r="Z1401" s="180" t="s">
        <v>343</v>
      </c>
      <c r="AA1401" s="180" t="s">
        <v>344</v>
      </c>
      <c r="AB1401" s="180">
        <v>184539.997</v>
      </c>
      <c r="AC1401" s="180">
        <v>228645.05499999999</v>
      </c>
      <c r="AD1401" s="180">
        <v>0.33329999999999999</v>
      </c>
      <c r="AE1401" s="180">
        <v>0</v>
      </c>
      <c r="AF1401" s="180">
        <v>0.33329999999999999</v>
      </c>
      <c r="AG1401" s="180">
        <v>0</v>
      </c>
      <c r="AH1401" s="180">
        <v>61513.33</v>
      </c>
      <c r="AI1401" s="180">
        <v>76215.02</v>
      </c>
      <c r="AJ1401" s="180">
        <v>0</v>
      </c>
      <c r="AK1401" s="180">
        <v>0</v>
      </c>
      <c r="AL1401" s="180">
        <v>0</v>
      </c>
      <c r="AM1401">
        <v>1</v>
      </c>
    </row>
    <row r="1402" spans="1:39" x14ac:dyDescent="0.25">
      <c r="A1402" s="180" t="s">
        <v>1834</v>
      </c>
      <c r="B1402" s="180">
        <v>1</v>
      </c>
      <c r="C1402" s="181">
        <v>46266</v>
      </c>
      <c r="D1402" s="180" t="s">
        <v>188</v>
      </c>
      <c r="E1402" s="180">
        <v>22</v>
      </c>
      <c r="F1402" s="180" t="s">
        <v>23</v>
      </c>
      <c r="G1402" s="180" t="s">
        <v>1653</v>
      </c>
      <c r="H1402" s="180">
        <v>11257</v>
      </c>
      <c r="I1402" s="180" t="s">
        <v>1654</v>
      </c>
      <c r="J1402" s="180">
        <v>1473</v>
      </c>
      <c r="K1402" s="180" t="s">
        <v>1538</v>
      </c>
      <c r="L1402" s="180" t="s">
        <v>1539</v>
      </c>
      <c r="M1402" s="180"/>
      <c r="N1402" s="180"/>
      <c r="O1402" s="180"/>
      <c r="P1402" s="180"/>
      <c r="Q1402" s="180"/>
      <c r="R1402" s="180"/>
      <c r="S1402" s="180"/>
      <c r="T1402" s="180"/>
      <c r="U1402" s="180"/>
      <c r="V1402" s="180"/>
      <c r="W1402" s="180"/>
      <c r="X1402" s="180"/>
      <c r="Y1402" s="180">
        <v>1374</v>
      </c>
      <c r="Z1402" s="180" t="s">
        <v>379</v>
      </c>
      <c r="AA1402" s="180" t="s">
        <v>380</v>
      </c>
      <c r="AB1402" s="180">
        <v>147801.4</v>
      </c>
      <c r="AC1402" s="180">
        <v>183125.94399999999</v>
      </c>
      <c r="AD1402" s="180">
        <v>0.125</v>
      </c>
      <c r="AE1402" s="180">
        <v>0</v>
      </c>
      <c r="AF1402" s="180">
        <v>0.125</v>
      </c>
      <c r="AG1402" s="180">
        <v>0</v>
      </c>
      <c r="AH1402" s="180">
        <v>18475.18</v>
      </c>
      <c r="AI1402" s="180">
        <v>22890.74</v>
      </c>
      <c r="AJ1402" s="180">
        <v>0</v>
      </c>
      <c r="AK1402" s="180">
        <v>0</v>
      </c>
      <c r="AL1402" s="180">
        <v>0</v>
      </c>
      <c r="AM1402">
        <v>1</v>
      </c>
    </row>
    <row r="1403" spans="1:39" x14ac:dyDescent="0.25">
      <c r="A1403" s="180" t="s">
        <v>1834</v>
      </c>
      <c r="B1403" s="180">
        <v>1</v>
      </c>
      <c r="C1403" s="181">
        <v>46266</v>
      </c>
      <c r="D1403" s="180" t="s">
        <v>188</v>
      </c>
      <c r="E1403" s="180">
        <v>22</v>
      </c>
      <c r="F1403" s="180" t="s">
        <v>23</v>
      </c>
      <c r="G1403" s="180" t="s">
        <v>973</v>
      </c>
      <c r="H1403" s="180">
        <v>11302</v>
      </c>
      <c r="I1403" s="180" t="s">
        <v>974</v>
      </c>
      <c r="J1403" s="180">
        <v>1192</v>
      </c>
      <c r="K1403" s="180" t="s">
        <v>975</v>
      </c>
      <c r="L1403" s="180" t="s">
        <v>976</v>
      </c>
      <c r="M1403" s="180"/>
      <c r="N1403" s="180"/>
      <c r="O1403" s="180"/>
      <c r="P1403" s="180">
        <v>1101</v>
      </c>
      <c r="Q1403" s="180" t="s">
        <v>819</v>
      </c>
      <c r="R1403" s="180" t="s">
        <v>820</v>
      </c>
      <c r="S1403" s="180"/>
      <c r="T1403" s="180"/>
      <c r="U1403" s="180"/>
      <c r="V1403" s="180"/>
      <c r="W1403" s="180"/>
      <c r="X1403" s="180"/>
      <c r="Y1403" s="180">
        <v>1375</v>
      </c>
      <c r="Z1403" s="180" t="s">
        <v>357</v>
      </c>
      <c r="AA1403" s="180" t="s">
        <v>358</v>
      </c>
      <c r="AB1403" s="180">
        <v>25591.467000000001</v>
      </c>
      <c r="AC1403" s="180">
        <v>31707.827000000001</v>
      </c>
      <c r="AD1403" s="180">
        <v>1</v>
      </c>
      <c r="AE1403" s="180">
        <v>0.2</v>
      </c>
      <c r="AF1403" s="180">
        <v>1.2</v>
      </c>
      <c r="AG1403" s="180">
        <v>0</v>
      </c>
      <c r="AH1403" s="180">
        <v>30709.759999999998</v>
      </c>
      <c r="AI1403" s="180">
        <v>38049.39</v>
      </c>
      <c r="AJ1403" s="180">
        <v>0</v>
      </c>
      <c r="AK1403" s="180">
        <v>0</v>
      </c>
      <c r="AL1403" s="180">
        <v>0</v>
      </c>
      <c r="AM1403">
        <v>1</v>
      </c>
    </row>
    <row r="1404" spans="1:39" x14ac:dyDescent="0.25">
      <c r="A1404" s="180" t="s">
        <v>1834</v>
      </c>
      <c r="B1404" s="180">
        <v>1</v>
      </c>
      <c r="C1404" s="181">
        <v>46266</v>
      </c>
      <c r="D1404" s="180" t="s">
        <v>188</v>
      </c>
      <c r="E1404" s="180">
        <v>22</v>
      </c>
      <c r="F1404" s="180" t="s">
        <v>23</v>
      </c>
      <c r="G1404" s="180" t="s">
        <v>1241</v>
      </c>
      <c r="H1404" s="180">
        <v>11313</v>
      </c>
      <c r="I1404" s="180" t="s">
        <v>1242</v>
      </c>
      <c r="J1404" s="180">
        <v>1192</v>
      </c>
      <c r="K1404" s="180" t="s">
        <v>975</v>
      </c>
      <c r="L1404" s="180" t="s">
        <v>976</v>
      </c>
      <c r="M1404" s="180"/>
      <c r="N1404" s="180"/>
      <c r="O1404" s="180"/>
      <c r="P1404" s="180">
        <v>1101</v>
      </c>
      <c r="Q1404" s="180" t="s">
        <v>819</v>
      </c>
      <c r="R1404" s="180" t="s">
        <v>820</v>
      </c>
      <c r="S1404" s="180"/>
      <c r="T1404" s="180"/>
      <c r="U1404" s="180"/>
      <c r="V1404" s="180"/>
      <c r="W1404" s="180"/>
      <c r="X1404" s="180"/>
      <c r="Y1404" s="180">
        <v>1375</v>
      </c>
      <c r="Z1404" s="180" t="s">
        <v>357</v>
      </c>
      <c r="AA1404" s="180" t="s">
        <v>358</v>
      </c>
      <c r="AB1404" s="180">
        <v>25591.467000000001</v>
      </c>
      <c r="AC1404" s="180">
        <v>31707.827000000001</v>
      </c>
      <c r="AD1404" s="180">
        <v>1</v>
      </c>
      <c r="AE1404" s="180">
        <v>0.2</v>
      </c>
      <c r="AF1404" s="180">
        <v>1.2</v>
      </c>
      <c r="AG1404" s="180">
        <v>0</v>
      </c>
      <c r="AH1404" s="180">
        <v>30709.759999999998</v>
      </c>
      <c r="AI1404" s="180">
        <v>38049.39</v>
      </c>
      <c r="AJ1404" s="180">
        <v>0</v>
      </c>
      <c r="AK1404" s="180">
        <v>0</v>
      </c>
      <c r="AL1404" s="180">
        <v>0</v>
      </c>
      <c r="AM1404">
        <v>1</v>
      </c>
    </row>
    <row r="1405" spans="1:39" x14ac:dyDescent="0.25">
      <c r="A1405" s="180" t="s">
        <v>1834</v>
      </c>
      <c r="B1405" s="180">
        <v>1</v>
      </c>
      <c r="C1405" s="181">
        <v>46266</v>
      </c>
      <c r="D1405" s="180" t="s">
        <v>188</v>
      </c>
      <c r="E1405" s="180">
        <v>22</v>
      </c>
      <c r="F1405" s="180" t="s">
        <v>23</v>
      </c>
      <c r="G1405" s="180" t="s">
        <v>1580</v>
      </c>
      <c r="H1405" s="180">
        <v>11341</v>
      </c>
      <c r="I1405" s="180" t="s">
        <v>1581</v>
      </c>
      <c r="J1405" s="180"/>
      <c r="K1405" s="180"/>
      <c r="L1405" s="180"/>
      <c r="M1405" s="180"/>
      <c r="N1405" s="180"/>
      <c r="O1405" s="180"/>
      <c r="P1405" s="180"/>
      <c r="Q1405" s="180"/>
      <c r="R1405" s="180"/>
      <c r="S1405" s="180"/>
      <c r="T1405" s="180"/>
      <c r="U1405" s="180"/>
      <c r="V1405" s="180"/>
      <c r="W1405" s="180"/>
      <c r="X1405" s="180"/>
      <c r="Y1405" s="180"/>
      <c r="Z1405" s="180"/>
      <c r="AA1405" s="180"/>
      <c r="AB1405" s="180">
        <v>50120.752</v>
      </c>
      <c r="AC1405" s="180">
        <v>62099.612999999998</v>
      </c>
      <c r="AD1405" s="180">
        <v>8.3299999999999999E-2</v>
      </c>
      <c r="AE1405" s="180">
        <v>0</v>
      </c>
      <c r="AF1405" s="180">
        <v>8.3299999999999999E-2</v>
      </c>
      <c r="AG1405" s="180">
        <v>0</v>
      </c>
      <c r="AH1405" s="180">
        <v>4176.7299999999996</v>
      </c>
      <c r="AI1405" s="180">
        <v>5174.97</v>
      </c>
      <c r="AJ1405" s="180">
        <v>0</v>
      </c>
      <c r="AK1405" s="180">
        <v>0</v>
      </c>
      <c r="AL1405" s="180">
        <v>0</v>
      </c>
      <c r="AM1405">
        <v>1</v>
      </c>
    </row>
    <row r="1406" spans="1:39" x14ac:dyDescent="0.25">
      <c r="A1406" s="180" t="s">
        <v>1834</v>
      </c>
      <c r="B1406" s="180">
        <v>1</v>
      </c>
      <c r="C1406" s="181">
        <v>46266</v>
      </c>
      <c r="D1406" s="180" t="s">
        <v>188</v>
      </c>
      <c r="E1406" s="180">
        <v>22</v>
      </c>
      <c r="F1406" s="180" t="s">
        <v>23</v>
      </c>
      <c r="G1406" s="180" t="s">
        <v>1584</v>
      </c>
      <c r="H1406" s="180">
        <v>11352</v>
      </c>
      <c r="I1406" s="180" t="s">
        <v>1585</v>
      </c>
      <c r="J1406" s="180"/>
      <c r="K1406" s="180"/>
      <c r="L1406" s="180"/>
      <c r="M1406" s="180"/>
      <c r="N1406" s="180"/>
      <c r="O1406" s="180"/>
      <c r="P1406" s="180"/>
      <c r="Q1406" s="180"/>
      <c r="R1406" s="180"/>
      <c r="S1406" s="180"/>
      <c r="T1406" s="180"/>
      <c r="U1406" s="180"/>
      <c r="V1406" s="180"/>
      <c r="W1406" s="180"/>
      <c r="X1406" s="180"/>
      <c r="Y1406" s="180"/>
      <c r="Z1406" s="180"/>
      <c r="AA1406" s="180"/>
      <c r="AB1406" s="180">
        <v>64964.165999999997</v>
      </c>
      <c r="AC1406" s="180">
        <v>80490.600000000006</v>
      </c>
      <c r="AD1406" s="180">
        <v>0.25</v>
      </c>
      <c r="AE1406" s="180">
        <v>0</v>
      </c>
      <c r="AF1406" s="180">
        <v>0.25</v>
      </c>
      <c r="AG1406" s="180">
        <v>0</v>
      </c>
      <c r="AH1406" s="180">
        <v>16241.04</v>
      </c>
      <c r="AI1406" s="180">
        <v>20122.650000000001</v>
      </c>
      <c r="AJ1406" s="180">
        <v>0</v>
      </c>
      <c r="AK1406" s="180">
        <v>0</v>
      </c>
      <c r="AL1406" s="180">
        <v>0</v>
      </c>
      <c r="AM1406">
        <v>1</v>
      </c>
    </row>
    <row r="1407" spans="1:39" x14ac:dyDescent="0.25">
      <c r="A1407" s="180" t="s">
        <v>1834</v>
      </c>
      <c r="B1407" s="180">
        <v>1</v>
      </c>
      <c r="C1407" s="181">
        <v>46266</v>
      </c>
      <c r="D1407" s="180" t="s">
        <v>188</v>
      </c>
      <c r="E1407" s="180">
        <v>22</v>
      </c>
      <c r="F1407" s="180" t="s">
        <v>23</v>
      </c>
      <c r="G1407" s="180" t="s">
        <v>1099</v>
      </c>
      <c r="H1407" s="180">
        <v>11368</v>
      </c>
      <c r="I1407" s="180" t="s">
        <v>1100</v>
      </c>
      <c r="J1407" s="180">
        <v>1205</v>
      </c>
      <c r="K1407" s="180" t="s">
        <v>635</v>
      </c>
      <c r="L1407" s="180" t="s">
        <v>636</v>
      </c>
      <c r="M1407" s="180"/>
      <c r="N1407" s="180"/>
      <c r="O1407" s="180"/>
      <c r="P1407" s="180"/>
      <c r="Q1407" s="180"/>
      <c r="R1407" s="180"/>
      <c r="S1407" s="180"/>
      <c r="T1407" s="180"/>
      <c r="U1407" s="180"/>
      <c r="V1407" s="180"/>
      <c r="W1407" s="180"/>
      <c r="X1407" s="180"/>
      <c r="Y1407" s="180"/>
      <c r="Z1407" s="180"/>
      <c r="AA1407" s="180"/>
      <c r="AB1407" s="180">
        <v>48092.097000000002</v>
      </c>
      <c r="AC1407" s="180">
        <v>59586.103999999999</v>
      </c>
      <c r="AD1407" s="180">
        <v>0.25</v>
      </c>
      <c r="AE1407" s="180">
        <v>0</v>
      </c>
      <c r="AF1407" s="180">
        <v>0.25</v>
      </c>
      <c r="AG1407" s="180">
        <v>0</v>
      </c>
      <c r="AH1407" s="180">
        <v>12023.02</v>
      </c>
      <c r="AI1407" s="180">
        <v>14896.53</v>
      </c>
      <c r="AJ1407" s="180">
        <v>0</v>
      </c>
      <c r="AK1407" s="180">
        <v>0</v>
      </c>
      <c r="AL1407" s="180">
        <v>0</v>
      </c>
      <c r="AM1407">
        <v>1</v>
      </c>
    </row>
    <row r="1408" spans="1:39" x14ac:dyDescent="0.25">
      <c r="A1408" s="180" t="s">
        <v>1834</v>
      </c>
      <c r="B1408" s="180">
        <v>1</v>
      </c>
      <c r="C1408" s="181">
        <v>46266</v>
      </c>
      <c r="D1408" s="180" t="s">
        <v>188</v>
      </c>
      <c r="E1408" s="180">
        <v>22</v>
      </c>
      <c r="F1408" s="180" t="s">
        <v>23</v>
      </c>
      <c r="G1408" s="180" t="s">
        <v>1593</v>
      </c>
      <c r="H1408" s="180">
        <v>11424</v>
      </c>
      <c r="I1408" s="180" t="s">
        <v>1594</v>
      </c>
      <c r="J1408" s="180">
        <v>1438</v>
      </c>
      <c r="K1408" s="180" t="s">
        <v>369</v>
      </c>
      <c r="L1408" s="180" t="s">
        <v>370</v>
      </c>
      <c r="M1408" s="180"/>
      <c r="N1408" s="180"/>
      <c r="O1408" s="180"/>
      <c r="P1408" s="180"/>
      <c r="Q1408" s="180"/>
      <c r="R1408" s="180"/>
      <c r="S1408" s="180"/>
      <c r="T1408" s="180"/>
      <c r="U1408" s="180"/>
      <c r="V1408" s="180"/>
      <c r="W1408" s="180"/>
      <c r="X1408" s="180"/>
      <c r="Y1408" s="180"/>
      <c r="Z1408" s="180"/>
      <c r="AA1408" s="180"/>
      <c r="AB1408" s="180">
        <v>92942.975999999995</v>
      </c>
      <c r="AC1408" s="180">
        <v>115156.34699999999</v>
      </c>
      <c r="AD1408" s="180">
        <v>0.4</v>
      </c>
      <c r="AE1408" s="180">
        <v>0</v>
      </c>
      <c r="AF1408" s="180">
        <v>0.4</v>
      </c>
      <c r="AG1408" s="180">
        <v>0</v>
      </c>
      <c r="AH1408" s="180">
        <v>37177.19</v>
      </c>
      <c r="AI1408" s="180">
        <v>46062.54</v>
      </c>
      <c r="AJ1408" s="180">
        <v>0</v>
      </c>
      <c r="AK1408" s="180">
        <v>0</v>
      </c>
      <c r="AL1408" s="180">
        <v>0</v>
      </c>
      <c r="AM1408">
        <v>1</v>
      </c>
    </row>
    <row r="1409" spans="1:39" x14ac:dyDescent="0.25">
      <c r="A1409" s="180" t="s">
        <v>1834</v>
      </c>
      <c r="B1409" s="180">
        <v>1</v>
      </c>
      <c r="C1409" s="181">
        <v>46266</v>
      </c>
      <c r="D1409" s="180" t="s">
        <v>188</v>
      </c>
      <c r="E1409" s="180">
        <v>22</v>
      </c>
      <c r="F1409" s="180" t="s">
        <v>23</v>
      </c>
      <c r="G1409" s="180" t="s">
        <v>1291</v>
      </c>
      <c r="H1409" s="180">
        <v>11426</v>
      </c>
      <c r="I1409" s="180" t="s">
        <v>1292</v>
      </c>
      <c r="J1409" s="180"/>
      <c r="K1409" s="180"/>
      <c r="L1409" s="180"/>
      <c r="M1409" s="180"/>
      <c r="N1409" s="180"/>
      <c r="O1409" s="180"/>
      <c r="P1409" s="180"/>
      <c r="Q1409" s="180"/>
      <c r="R1409" s="180"/>
      <c r="S1409" s="180"/>
      <c r="T1409" s="180"/>
      <c r="U1409" s="180"/>
      <c r="V1409" s="180"/>
      <c r="W1409" s="180"/>
      <c r="X1409" s="180"/>
      <c r="Y1409" s="180"/>
      <c r="Z1409" s="180"/>
      <c r="AA1409" s="180"/>
      <c r="AB1409" s="180">
        <v>194996.97</v>
      </c>
      <c r="AC1409" s="180">
        <v>241601.253</v>
      </c>
      <c r="AD1409" s="180">
        <v>0.1</v>
      </c>
      <c r="AE1409" s="180">
        <v>0</v>
      </c>
      <c r="AF1409" s="180">
        <v>0.1</v>
      </c>
      <c r="AG1409" s="180">
        <v>0</v>
      </c>
      <c r="AH1409" s="180">
        <v>19499.7</v>
      </c>
      <c r="AI1409" s="180">
        <v>24160.13</v>
      </c>
      <c r="AJ1409" s="180">
        <v>0</v>
      </c>
      <c r="AK1409" s="180">
        <v>0</v>
      </c>
      <c r="AL1409" s="180">
        <v>0</v>
      </c>
      <c r="AM1409">
        <v>1</v>
      </c>
    </row>
    <row r="1410" spans="1:39" x14ac:dyDescent="0.25">
      <c r="A1410" s="180" t="s">
        <v>1834</v>
      </c>
      <c r="B1410" s="180">
        <v>1</v>
      </c>
      <c r="C1410" s="181">
        <v>46266</v>
      </c>
      <c r="D1410" s="180" t="s">
        <v>188</v>
      </c>
      <c r="E1410" s="180">
        <v>22</v>
      </c>
      <c r="F1410" s="180" t="s">
        <v>23</v>
      </c>
      <c r="G1410" s="180" t="s">
        <v>1245</v>
      </c>
      <c r="H1410" s="180">
        <v>11435</v>
      </c>
      <c r="I1410" s="180" t="s">
        <v>1246</v>
      </c>
      <c r="J1410" s="180"/>
      <c r="K1410" s="180"/>
      <c r="L1410" s="180"/>
      <c r="M1410" s="180"/>
      <c r="N1410" s="180"/>
      <c r="O1410" s="180"/>
      <c r="P1410" s="180"/>
      <c r="Q1410" s="180"/>
      <c r="R1410" s="180"/>
      <c r="S1410" s="180"/>
      <c r="T1410" s="180"/>
      <c r="U1410" s="180"/>
      <c r="V1410" s="180"/>
      <c r="W1410" s="180"/>
      <c r="X1410" s="180"/>
      <c r="Y1410" s="180"/>
      <c r="Z1410" s="180"/>
      <c r="AA1410" s="180"/>
      <c r="AB1410" s="180">
        <v>14127.208000000001</v>
      </c>
      <c r="AC1410" s="180">
        <v>17503.611000000001</v>
      </c>
      <c r="AD1410" s="180">
        <v>1</v>
      </c>
      <c r="AE1410" s="180">
        <v>0</v>
      </c>
      <c r="AF1410" s="180">
        <v>1</v>
      </c>
      <c r="AG1410" s="180">
        <v>0</v>
      </c>
      <c r="AH1410" s="180">
        <v>14127.21</v>
      </c>
      <c r="AI1410" s="180">
        <v>17503.61</v>
      </c>
      <c r="AJ1410" s="180">
        <v>0</v>
      </c>
      <c r="AK1410" s="180">
        <v>0</v>
      </c>
      <c r="AL1410" s="180">
        <v>0</v>
      </c>
      <c r="AM1410">
        <v>1</v>
      </c>
    </row>
    <row r="1411" spans="1:39" x14ac:dyDescent="0.25">
      <c r="A1411" s="180" t="s">
        <v>1834</v>
      </c>
      <c r="B1411" s="180">
        <v>1</v>
      </c>
      <c r="C1411" s="181">
        <v>46266</v>
      </c>
      <c r="D1411" s="180" t="s">
        <v>188</v>
      </c>
      <c r="E1411" s="180">
        <v>22</v>
      </c>
      <c r="F1411" s="180" t="s">
        <v>23</v>
      </c>
      <c r="G1411" s="180" t="s">
        <v>1101</v>
      </c>
      <c r="H1411" s="180">
        <v>11436</v>
      </c>
      <c r="I1411" s="180" t="s">
        <v>1102</v>
      </c>
      <c r="J1411" s="180"/>
      <c r="K1411" s="180"/>
      <c r="L1411" s="180"/>
      <c r="M1411" s="180"/>
      <c r="N1411" s="180"/>
      <c r="O1411" s="180"/>
      <c r="P1411" s="180"/>
      <c r="Q1411" s="180"/>
      <c r="R1411" s="180"/>
      <c r="S1411" s="180"/>
      <c r="T1411" s="180"/>
      <c r="U1411" s="180"/>
      <c r="V1411" s="180"/>
      <c r="W1411" s="180"/>
      <c r="X1411" s="180"/>
      <c r="Y1411" s="180"/>
      <c r="Z1411" s="180"/>
      <c r="AA1411" s="180"/>
      <c r="AB1411" s="180">
        <v>12907.495999999999</v>
      </c>
      <c r="AC1411" s="180">
        <v>15992.388999999999</v>
      </c>
      <c r="AD1411" s="180">
        <v>2</v>
      </c>
      <c r="AE1411" s="180">
        <v>0</v>
      </c>
      <c r="AF1411" s="180">
        <v>2</v>
      </c>
      <c r="AG1411" s="180">
        <v>0</v>
      </c>
      <c r="AH1411" s="180">
        <v>25814.99</v>
      </c>
      <c r="AI1411" s="180">
        <v>31984.78</v>
      </c>
      <c r="AJ1411" s="180">
        <v>0</v>
      </c>
      <c r="AK1411" s="180">
        <v>0</v>
      </c>
      <c r="AL1411" s="180">
        <v>0</v>
      </c>
      <c r="AM1411">
        <v>1</v>
      </c>
    </row>
    <row r="1412" spans="1:39" x14ac:dyDescent="0.25">
      <c r="A1412" s="180" t="s">
        <v>1834</v>
      </c>
      <c r="B1412" s="180">
        <v>1</v>
      </c>
      <c r="C1412" s="181">
        <v>46266</v>
      </c>
      <c r="D1412" s="180" t="s">
        <v>188</v>
      </c>
      <c r="E1412" s="180">
        <v>22</v>
      </c>
      <c r="F1412" s="180" t="s">
        <v>23</v>
      </c>
      <c r="G1412" s="180" t="s">
        <v>1659</v>
      </c>
      <c r="H1412" s="180">
        <v>11470</v>
      </c>
      <c r="I1412" s="180" t="s">
        <v>1660</v>
      </c>
      <c r="J1412" s="180">
        <v>1257</v>
      </c>
      <c r="K1412" s="180" t="s">
        <v>817</v>
      </c>
      <c r="L1412" s="180" t="s">
        <v>818</v>
      </c>
      <c r="M1412" s="180"/>
      <c r="N1412" s="180"/>
      <c r="O1412" s="180"/>
      <c r="P1412" s="180">
        <v>1101</v>
      </c>
      <c r="Q1412" s="180" t="s">
        <v>819</v>
      </c>
      <c r="R1412" s="180" t="s">
        <v>820</v>
      </c>
      <c r="S1412" s="180"/>
      <c r="T1412" s="180"/>
      <c r="U1412" s="180"/>
      <c r="V1412" s="180"/>
      <c r="W1412" s="180"/>
      <c r="X1412" s="180"/>
      <c r="Y1412" s="180">
        <v>1375</v>
      </c>
      <c r="Z1412" s="180" t="s">
        <v>357</v>
      </c>
      <c r="AA1412" s="180" t="s">
        <v>358</v>
      </c>
      <c r="AB1412" s="180">
        <v>19827.457999999999</v>
      </c>
      <c r="AC1412" s="180">
        <v>24566.223000000002</v>
      </c>
      <c r="AD1412" s="180">
        <v>0.5</v>
      </c>
      <c r="AE1412" s="180">
        <v>0.1</v>
      </c>
      <c r="AF1412" s="180">
        <v>0.6</v>
      </c>
      <c r="AG1412" s="180">
        <v>0</v>
      </c>
      <c r="AH1412" s="180">
        <v>11896.48</v>
      </c>
      <c r="AI1412" s="180">
        <v>14739.73</v>
      </c>
      <c r="AJ1412" s="180">
        <v>0</v>
      </c>
      <c r="AK1412" s="180">
        <v>0</v>
      </c>
      <c r="AL1412" s="180">
        <v>0</v>
      </c>
      <c r="AM1412">
        <v>1</v>
      </c>
    </row>
    <row r="1413" spans="1:39" x14ac:dyDescent="0.25">
      <c r="A1413" s="180" t="s">
        <v>1834</v>
      </c>
      <c r="B1413" s="180">
        <v>1</v>
      </c>
      <c r="C1413" s="181">
        <v>46266</v>
      </c>
      <c r="D1413" s="180" t="s">
        <v>188</v>
      </c>
      <c r="E1413" s="180">
        <v>22</v>
      </c>
      <c r="F1413" s="180" t="s">
        <v>23</v>
      </c>
      <c r="G1413" s="180" t="s">
        <v>1512</v>
      </c>
      <c r="H1413" s="180">
        <v>11497</v>
      </c>
      <c r="I1413" s="180" t="s">
        <v>1513</v>
      </c>
      <c r="J1413" s="180">
        <v>1194</v>
      </c>
      <c r="K1413" s="180" t="s">
        <v>353</v>
      </c>
      <c r="L1413" s="180" t="s">
        <v>354</v>
      </c>
      <c r="M1413" s="180"/>
      <c r="N1413" s="180"/>
      <c r="O1413" s="180"/>
      <c r="P1413" s="180">
        <v>1098</v>
      </c>
      <c r="Q1413" s="180" t="s">
        <v>355</v>
      </c>
      <c r="R1413" s="180" t="s">
        <v>356</v>
      </c>
      <c r="S1413" s="180"/>
      <c r="T1413" s="180"/>
      <c r="U1413" s="180"/>
      <c r="V1413" s="180"/>
      <c r="W1413" s="180"/>
      <c r="X1413" s="180"/>
      <c r="Y1413" s="180"/>
      <c r="Z1413" s="180"/>
      <c r="AA1413" s="180"/>
      <c r="AB1413" s="180">
        <v>33289.042999999998</v>
      </c>
      <c r="AC1413" s="180">
        <v>41245.124000000003</v>
      </c>
      <c r="AD1413" s="180">
        <v>0.44440000000000002</v>
      </c>
      <c r="AE1413" s="180">
        <v>0</v>
      </c>
      <c r="AF1413" s="180">
        <v>0.44440000000000002</v>
      </c>
      <c r="AG1413" s="180">
        <v>0</v>
      </c>
      <c r="AH1413" s="180">
        <v>14795.13</v>
      </c>
      <c r="AI1413" s="180">
        <v>18331.169999999998</v>
      </c>
      <c r="AJ1413" s="180">
        <v>1</v>
      </c>
      <c r="AK1413" s="180">
        <v>0.44</v>
      </c>
      <c r="AL1413" s="180">
        <v>0</v>
      </c>
      <c r="AM1413">
        <v>1</v>
      </c>
    </row>
    <row r="1414" spans="1:39" x14ac:dyDescent="0.25">
      <c r="A1414" s="180" t="s">
        <v>1834</v>
      </c>
      <c r="B1414" s="180">
        <v>1</v>
      </c>
      <c r="C1414" s="181">
        <v>46266</v>
      </c>
      <c r="D1414" s="180" t="s">
        <v>188</v>
      </c>
      <c r="E1414" s="180">
        <v>22</v>
      </c>
      <c r="F1414" s="180" t="s">
        <v>23</v>
      </c>
      <c r="G1414" s="180" t="s">
        <v>1520</v>
      </c>
      <c r="H1414" s="180">
        <v>11520</v>
      </c>
      <c r="I1414" s="180" t="s">
        <v>1521</v>
      </c>
      <c r="J1414" s="180"/>
      <c r="K1414" s="180"/>
      <c r="L1414" s="180"/>
      <c r="M1414" s="180"/>
      <c r="N1414" s="180"/>
      <c r="O1414" s="180"/>
      <c r="P1414" s="180"/>
      <c r="Q1414" s="180"/>
      <c r="R1414" s="180"/>
      <c r="S1414" s="180"/>
      <c r="T1414" s="180"/>
      <c r="U1414" s="180"/>
      <c r="V1414" s="180"/>
      <c r="W1414" s="180"/>
      <c r="X1414" s="180"/>
      <c r="Y1414" s="180"/>
      <c r="Z1414" s="180"/>
      <c r="AA1414" s="180"/>
      <c r="AB1414" s="180">
        <v>9639.1280000000006</v>
      </c>
      <c r="AC1414" s="180">
        <v>11942.88</v>
      </c>
      <c r="AD1414" s="180">
        <v>4</v>
      </c>
      <c r="AE1414" s="180">
        <v>0</v>
      </c>
      <c r="AF1414" s="180">
        <v>4</v>
      </c>
      <c r="AG1414" s="180">
        <v>0</v>
      </c>
      <c r="AH1414" s="180">
        <v>38556.51</v>
      </c>
      <c r="AI1414" s="180">
        <v>47771.519999999997</v>
      </c>
      <c r="AJ1414" s="180">
        <v>0</v>
      </c>
      <c r="AK1414" s="180">
        <v>0</v>
      </c>
      <c r="AL1414" s="180">
        <v>0</v>
      </c>
      <c r="AM1414">
        <v>1</v>
      </c>
    </row>
    <row r="1415" spans="1:39" x14ac:dyDescent="0.25">
      <c r="A1415" s="180" t="s">
        <v>1834</v>
      </c>
      <c r="B1415" s="180">
        <v>1</v>
      </c>
      <c r="C1415" s="181">
        <v>46266</v>
      </c>
      <c r="D1415" s="180" t="s">
        <v>188</v>
      </c>
      <c r="E1415" s="180">
        <v>22</v>
      </c>
      <c r="F1415" s="180" t="s">
        <v>23</v>
      </c>
      <c r="G1415" s="180" t="s">
        <v>1548</v>
      </c>
      <c r="H1415" s="180">
        <v>11522</v>
      </c>
      <c r="I1415" s="180" t="s">
        <v>1549</v>
      </c>
      <c r="J1415" s="180"/>
      <c r="K1415" s="180"/>
      <c r="L1415" s="180"/>
      <c r="M1415" s="180"/>
      <c r="N1415" s="180"/>
      <c r="O1415" s="180"/>
      <c r="P1415" s="180"/>
      <c r="Q1415" s="180"/>
      <c r="R1415" s="180"/>
      <c r="S1415" s="180"/>
      <c r="T1415" s="180"/>
      <c r="U1415" s="180"/>
      <c r="V1415" s="180"/>
      <c r="W1415" s="180"/>
      <c r="X1415" s="180"/>
      <c r="Y1415" s="180"/>
      <c r="Z1415" s="180"/>
      <c r="AA1415" s="180"/>
      <c r="AB1415" s="180">
        <v>12389.745000000001</v>
      </c>
      <c r="AC1415" s="180">
        <v>15350.892</v>
      </c>
      <c r="AD1415" s="180">
        <v>1</v>
      </c>
      <c r="AE1415" s="180">
        <v>0</v>
      </c>
      <c r="AF1415" s="180">
        <v>1</v>
      </c>
      <c r="AG1415" s="180">
        <v>0</v>
      </c>
      <c r="AH1415" s="180">
        <v>12389.74</v>
      </c>
      <c r="AI1415" s="180">
        <v>15350.89</v>
      </c>
      <c r="AJ1415" s="180">
        <v>1</v>
      </c>
      <c r="AK1415" s="180">
        <v>1</v>
      </c>
      <c r="AL1415" s="180">
        <v>0</v>
      </c>
      <c r="AM1415">
        <v>1</v>
      </c>
    </row>
    <row r="1416" spans="1:39" x14ac:dyDescent="0.25">
      <c r="A1416" s="180" t="s">
        <v>1834</v>
      </c>
      <c r="B1416" s="180">
        <v>1</v>
      </c>
      <c r="C1416" s="181">
        <v>46266</v>
      </c>
      <c r="D1416" s="180" t="s">
        <v>149</v>
      </c>
      <c r="E1416" s="180">
        <v>23</v>
      </c>
      <c r="F1416" s="180" t="s">
        <v>22</v>
      </c>
      <c r="G1416" s="180" t="s">
        <v>1109</v>
      </c>
      <c r="H1416" s="180">
        <v>568</v>
      </c>
      <c r="I1416" s="180" t="s">
        <v>1110</v>
      </c>
      <c r="J1416" s="180"/>
      <c r="K1416" s="180"/>
      <c r="L1416" s="180"/>
      <c r="M1416" s="180"/>
      <c r="N1416" s="180"/>
      <c r="O1416" s="180"/>
      <c r="P1416" s="180"/>
      <c r="Q1416" s="180"/>
      <c r="R1416" s="180"/>
      <c r="S1416" s="180"/>
      <c r="T1416" s="180"/>
      <c r="U1416" s="180"/>
      <c r="V1416" s="180"/>
      <c r="W1416" s="180"/>
      <c r="X1416" s="180"/>
      <c r="Y1416" s="180">
        <v>1374</v>
      </c>
      <c r="Z1416" s="180" t="s">
        <v>379</v>
      </c>
      <c r="AA1416" s="180" t="s">
        <v>380</v>
      </c>
      <c r="AB1416" s="180">
        <v>147921.19</v>
      </c>
      <c r="AC1416" s="180">
        <v>178984.65900000001</v>
      </c>
      <c r="AD1416" s="180">
        <v>-6.25E-2</v>
      </c>
      <c r="AE1416" s="180">
        <v>0</v>
      </c>
      <c r="AF1416" s="180">
        <v>-6.25E-2</v>
      </c>
      <c r="AG1416" s="180">
        <v>0</v>
      </c>
      <c r="AH1416" s="180">
        <v>-9245.07</v>
      </c>
      <c r="AI1416" s="180">
        <v>-11186.54</v>
      </c>
      <c r="AJ1416" s="180">
        <v>2</v>
      </c>
      <c r="AK1416" s="180">
        <v>-0.03</v>
      </c>
      <c r="AL1416" s="180">
        <v>0</v>
      </c>
      <c r="AM1416">
        <v>1</v>
      </c>
    </row>
    <row r="1417" spans="1:39" x14ac:dyDescent="0.25">
      <c r="A1417" s="180" t="s">
        <v>1834</v>
      </c>
      <c r="B1417" s="180">
        <v>1</v>
      </c>
      <c r="C1417" s="181">
        <v>46266</v>
      </c>
      <c r="D1417" s="180" t="s">
        <v>149</v>
      </c>
      <c r="E1417" s="180">
        <v>23</v>
      </c>
      <c r="F1417" s="180" t="s">
        <v>22</v>
      </c>
      <c r="G1417" s="180" t="s">
        <v>413</v>
      </c>
      <c r="H1417" s="180">
        <v>653</v>
      </c>
      <c r="I1417" s="180" t="s">
        <v>414</v>
      </c>
      <c r="J1417" s="180">
        <v>1414</v>
      </c>
      <c r="K1417" s="180" t="s">
        <v>415</v>
      </c>
      <c r="L1417" s="180" t="s">
        <v>416</v>
      </c>
      <c r="M1417" s="180"/>
      <c r="N1417" s="180"/>
      <c r="O1417" s="180"/>
      <c r="P1417" s="180">
        <v>1072</v>
      </c>
      <c r="Q1417" s="180" t="s">
        <v>417</v>
      </c>
      <c r="R1417" s="180" t="s">
        <v>418</v>
      </c>
      <c r="S1417" s="180"/>
      <c r="T1417" s="180"/>
      <c r="U1417" s="180"/>
      <c r="V1417" s="180"/>
      <c r="W1417" s="180"/>
      <c r="X1417" s="180"/>
      <c r="Y1417" s="180">
        <v>1374</v>
      </c>
      <c r="Z1417" s="180" t="s">
        <v>379</v>
      </c>
      <c r="AA1417" s="180" t="s">
        <v>380</v>
      </c>
      <c r="AB1417" s="180">
        <v>52169.697</v>
      </c>
      <c r="AC1417" s="180">
        <v>63125.334000000003</v>
      </c>
      <c r="AD1417" s="180">
        <v>0.1</v>
      </c>
      <c r="AE1417" s="180">
        <v>0</v>
      </c>
      <c r="AF1417" s="180">
        <v>0.1</v>
      </c>
      <c r="AG1417" s="180">
        <v>0</v>
      </c>
      <c r="AH1417" s="180">
        <v>5216.97</v>
      </c>
      <c r="AI1417" s="180">
        <v>6312.53</v>
      </c>
      <c r="AJ1417" s="180">
        <v>0</v>
      </c>
      <c r="AK1417" s="180">
        <v>0</v>
      </c>
      <c r="AL1417" s="180">
        <v>0</v>
      </c>
      <c r="AM1417">
        <v>1</v>
      </c>
    </row>
    <row r="1418" spans="1:39" x14ac:dyDescent="0.25">
      <c r="A1418" s="180" t="s">
        <v>1834</v>
      </c>
      <c r="B1418" s="180">
        <v>1</v>
      </c>
      <c r="C1418" s="181">
        <v>46266</v>
      </c>
      <c r="D1418" s="180" t="s">
        <v>149</v>
      </c>
      <c r="E1418" s="180">
        <v>23</v>
      </c>
      <c r="F1418" s="180" t="s">
        <v>22</v>
      </c>
      <c r="G1418" s="180" t="s">
        <v>993</v>
      </c>
      <c r="H1418" s="180">
        <v>865</v>
      </c>
      <c r="I1418" s="180" t="s">
        <v>994</v>
      </c>
      <c r="J1418" s="180"/>
      <c r="K1418" s="180"/>
      <c r="L1418" s="180"/>
      <c r="M1418" s="180"/>
      <c r="N1418" s="180"/>
      <c r="O1418" s="180"/>
      <c r="P1418" s="180">
        <v>1102</v>
      </c>
      <c r="Q1418" s="180" t="s">
        <v>441</v>
      </c>
      <c r="R1418" s="180" t="s">
        <v>442</v>
      </c>
      <c r="S1418" s="180"/>
      <c r="T1418" s="180"/>
      <c r="U1418" s="180"/>
      <c r="V1418" s="180"/>
      <c r="W1418" s="180"/>
      <c r="X1418" s="180"/>
      <c r="Y1418" s="180">
        <v>1370</v>
      </c>
      <c r="Z1418" s="180" t="s">
        <v>443</v>
      </c>
      <c r="AA1418" s="180" t="s">
        <v>444</v>
      </c>
      <c r="AB1418" s="180">
        <v>11134.869000000001</v>
      </c>
      <c r="AC1418" s="180">
        <v>13473.191999999999</v>
      </c>
      <c r="AD1418" s="180">
        <v>-1</v>
      </c>
      <c r="AE1418" s="180">
        <v>0</v>
      </c>
      <c r="AF1418" s="180">
        <v>-1</v>
      </c>
      <c r="AG1418" s="180">
        <v>0</v>
      </c>
      <c r="AH1418" s="180">
        <v>-11134.87</v>
      </c>
      <c r="AI1418" s="180">
        <v>-13473.19</v>
      </c>
      <c r="AJ1418" s="180">
        <v>0</v>
      </c>
      <c r="AK1418" s="180">
        <v>0</v>
      </c>
      <c r="AL1418" s="180">
        <v>0</v>
      </c>
      <c r="AM1418">
        <v>1</v>
      </c>
    </row>
    <row r="1419" spans="1:39" x14ac:dyDescent="0.25">
      <c r="A1419" s="180" t="s">
        <v>1834</v>
      </c>
      <c r="B1419" s="180">
        <v>1</v>
      </c>
      <c r="C1419" s="181">
        <v>46266</v>
      </c>
      <c r="D1419" s="180" t="s">
        <v>149</v>
      </c>
      <c r="E1419" s="180">
        <v>23</v>
      </c>
      <c r="F1419" s="180" t="s">
        <v>22</v>
      </c>
      <c r="G1419" s="180" t="s">
        <v>449</v>
      </c>
      <c r="H1419" s="180">
        <v>1115</v>
      </c>
      <c r="I1419" s="180" t="s">
        <v>450</v>
      </c>
      <c r="J1419" s="180"/>
      <c r="K1419" s="180"/>
      <c r="L1419" s="180"/>
      <c r="M1419" s="180"/>
      <c r="N1419" s="180"/>
      <c r="O1419" s="180"/>
      <c r="P1419" s="180"/>
      <c r="Q1419" s="180"/>
      <c r="R1419" s="180"/>
      <c r="S1419" s="180"/>
      <c r="T1419" s="180"/>
      <c r="U1419" s="180"/>
      <c r="V1419" s="180"/>
      <c r="W1419" s="180"/>
      <c r="X1419" s="180"/>
      <c r="Y1419" s="180">
        <v>1373</v>
      </c>
      <c r="Z1419" s="180" t="s">
        <v>429</v>
      </c>
      <c r="AA1419" s="180" t="s">
        <v>430</v>
      </c>
      <c r="AB1419" s="180">
        <v>15342.68</v>
      </c>
      <c r="AC1419" s="180">
        <v>18564.643</v>
      </c>
      <c r="AD1419" s="180">
        <v>0.5</v>
      </c>
      <c r="AE1419" s="180">
        <v>0</v>
      </c>
      <c r="AF1419" s="180">
        <v>0.5</v>
      </c>
      <c r="AG1419" s="180">
        <v>0</v>
      </c>
      <c r="AH1419" s="180">
        <v>7671.34</v>
      </c>
      <c r="AI1419" s="180">
        <v>9282.32</v>
      </c>
      <c r="AJ1419" s="180">
        <v>0</v>
      </c>
      <c r="AK1419" s="180">
        <v>0</v>
      </c>
      <c r="AL1419" s="180">
        <v>0</v>
      </c>
      <c r="AM1419">
        <v>1</v>
      </c>
    </row>
    <row r="1420" spans="1:39" x14ac:dyDescent="0.25">
      <c r="A1420" s="180" t="s">
        <v>1834</v>
      </c>
      <c r="B1420" s="180">
        <v>1</v>
      </c>
      <c r="C1420" s="181">
        <v>46266</v>
      </c>
      <c r="D1420" s="180" t="s">
        <v>149</v>
      </c>
      <c r="E1420" s="180">
        <v>23</v>
      </c>
      <c r="F1420" s="180" t="s">
        <v>22</v>
      </c>
      <c r="G1420" s="180" t="s">
        <v>451</v>
      </c>
      <c r="H1420" s="180">
        <v>1116</v>
      </c>
      <c r="I1420" s="180" t="s">
        <v>452</v>
      </c>
      <c r="J1420" s="180"/>
      <c r="K1420" s="180"/>
      <c r="L1420" s="180"/>
      <c r="M1420" s="180"/>
      <c r="N1420" s="180"/>
      <c r="O1420" s="180"/>
      <c r="P1420" s="180"/>
      <c r="Q1420" s="180"/>
      <c r="R1420" s="180"/>
      <c r="S1420" s="180"/>
      <c r="T1420" s="180"/>
      <c r="U1420" s="180"/>
      <c r="V1420" s="180"/>
      <c r="W1420" s="180"/>
      <c r="X1420" s="180"/>
      <c r="Y1420" s="180">
        <v>1373</v>
      </c>
      <c r="Z1420" s="180" t="s">
        <v>429</v>
      </c>
      <c r="AA1420" s="180" t="s">
        <v>430</v>
      </c>
      <c r="AB1420" s="180">
        <v>14822.871999999999</v>
      </c>
      <c r="AC1420" s="180">
        <v>17977.819</v>
      </c>
      <c r="AD1420" s="180">
        <v>0.85709999999999997</v>
      </c>
      <c r="AE1420" s="180">
        <v>0</v>
      </c>
      <c r="AF1420" s="180">
        <v>0.85709999999999997</v>
      </c>
      <c r="AG1420" s="180">
        <v>0</v>
      </c>
      <c r="AH1420" s="180">
        <v>12705.32</v>
      </c>
      <c r="AI1420" s="180">
        <v>15409.56</v>
      </c>
      <c r="AJ1420" s="180">
        <v>0</v>
      </c>
      <c r="AK1420" s="180">
        <v>0</v>
      </c>
      <c r="AL1420" s="180">
        <v>0</v>
      </c>
      <c r="AM1420">
        <v>1</v>
      </c>
    </row>
    <row r="1421" spans="1:39" x14ac:dyDescent="0.25">
      <c r="A1421" s="180" t="s">
        <v>1834</v>
      </c>
      <c r="B1421" s="180">
        <v>1</v>
      </c>
      <c r="C1421" s="181">
        <v>46266</v>
      </c>
      <c r="D1421" s="180" t="s">
        <v>149</v>
      </c>
      <c r="E1421" s="180">
        <v>23</v>
      </c>
      <c r="F1421" s="180" t="s">
        <v>22</v>
      </c>
      <c r="G1421" s="180" t="s">
        <v>453</v>
      </c>
      <c r="H1421" s="180">
        <v>1118</v>
      </c>
      <c r="I1421" s="180" t="s">
        <v>454</v>
      </c>
      <c r="J1421" s="180"/>
      <c r="K1421" s="180"/>
      <c r="L1421" s="180"/>
      <c r="M1421" s="180"/>
      <c r="N1421" s="180"/>
      <c r="O1421" s="180"/>
      <c r="P1421" s="180">
        <v>1335</v>
      </c>
      <c r="Q1421" s="180" t="s">
        <v>455</v>
      </c>
      <c r="R1421" s="180" t="s">
        <v>456</v>
      </c>
      <c r="S1421" s="180"/>
      <c r="T1421" s="180"/>
      <c r="U1421" s="180"/>
      <c r="V1421" s="180"/>
      <c r="W1421" s="180"/>
      <c r="X1421" s="180"/>
      <c r="Y1421" s="180">
        <v>1373</v>
      </c>
      <c r="Z1421" s="180" t="s">
        <v>429</v>
      </c>
      <c r="AA1421" s="180" t="s">
        <v>430</v>
      </c>
      <c r="AB1421" s="180">
        <v>16260.2</v>
      </c>
      <c r="AC1421" s="180">
        <v>19674.839</v>
      </c>
      <c r="AD1421" s="180">
        <v>0.44440000000000002</v>
      </c>
      <c r="AE1421" s="180">
        <v>0</v>
      </c>
      <c r="AF1421" s="180">
        <v>0.44440000000000002</v>
      </c>
      <c r="AG1421" s="180">
        <v>0</v>
      </c>
      <c r="AH1421" s="180">
        <v>7226.76</v>
      </c>
      <c r="AI1421" s="180">
        <v>8744.3700000000008</v>
      </c>
      <c r="AJ1421" s="180">
        <v>0</v>
      </c>
      <c r="AK1421" s="180">
        <v>0</v>
      </c>
      <c r="AL1421" s="180">
        <v>0</v>
      </c>
      <c r="AM1421">
        <v>1</v>
      </c>
    </row>
    <row r="1422" spans="1:39" x14ac:dyDescent="0.25">
      <c r="A1422" s="180" t="s">
        <v>1834</v>
      </c>
      <c r="B1422" s="180">
        <v>1</v>
      </c>
      <c r="C1422" s="181">
        <v>46266</v>
      </c>
      <c r="D1422" s="180" t="s">
        <v>149</v>
      </c>
      <c r="E1422" s="180">
        <v>23</v>
      </c>
      <c r="F1422" s="180" t="s">
        <v>22</v>
      </c>
      <c r="G1422" s="180" t="s">
        <v>457</v>
      </c>
      <c r="H1422" s="180">
        <v>1119</v>
      </c>
      <c r="I1422" s="180" t="s">
        <v>458</v>
      </c>
      <c r="J1422" s="180"/>
      <c r="K1422" s="180"/>
      <c r="L1422" s="180"/>
      <c r="M1422" s="180"/>
      <c r="N1422" s="180"/>
      <c r="O1422" s="180"/>
      <c r="P1422" s="180">
        <v>1335</v>
      </c>
      <c r="Q1422" s="180" t="s">
        <v>455</v>
      </c>
      <c r="R1422" s="180" t="s">
        <v>456</v>
      </c>
      <c r="S1422" s="180"/>
      <c r="T1422" s="180"/>
      <c r="U1422" s="180"/>
      <c r="V1422" s="180"/>
      <c r="W1422" s="180"/>
      <c r="X1422" s="180"/>
      <c r="Y1422" s="180">
        <v>1373</v>
      </c>
      <c r="Z1422" s="180" t="s">
        <v>429</v>
      </c>
      <c r="AA1422" s="180" t="s">
        <v>430</v>
      </c>
      <c r="AB1422" s="180">
        <v>28359.165000000001</v>
      </c>
      <c r="AC1422" s="180">
        <v>34466.203000000001</v>
      </c>
      <c r="AD1422" s="180">
        <v>0.375</v>
      </c>
      <c r="AE1422" s="180">
        <v>0</v>
      </c>
      <c r="AF1422" s="180">
        <v>0.375</v>
      </c>
      <c r="AG1422" s="180">
        <v>0</v>
      </c>
      <c r="AH1422" s="180">
        <v>10634.69</v>
      </c>
      <c r="AI1422" s="180">
        <v>12924.83</v>
      </c>
      <c r="AJ1422" s="180">
        <v>0</v>
      </c>
      <c r="AK1422" s="180">
        <v>0</v>
      </c>
      <c r="AL1422" s="180">
        <v>0</v>
      </c>
      <c r="AM1422">
        <v>1</v>
      </c>
    </row>
    <row r="1423" spans="1:39" x14ac:dyDescent="0.25">
      <c r="A1423" s="180" t="s">
        <v>1834</v>
      </c>
      <c r="B1423" s="180">
        <v>1</v>
      </c>
      <c r="C1423" s="181">
        <v>46266</v>
      </c>
      <c r="D1423" s="180" t="s">
        <v>149</v>
      </c>
      <c r="E1423" s="180">
        <v>23</v>
      </c>
      <c r="F1423" s="180" t="s">
        <v>22</v>
      </c>
      <c r="G1423" s="180" t="s">
        <v>469</v>
      </c>
      <c r="H1423" s="180">
        <v>1352</v>
      </c>
      <c r="I1423" s="180" t="s">
        <v>470</v>
      </c>
      <c r="J1423" s="180"/>
      <c r="K1423" s="180"/>
      <c r="L1423" s="180"/>
      <c r="M1423" s="180"/>
      <c r="N1423" s="180"/>
      <c r="O1423" s="180"/>
      <c r="P1423" s="180"/>
      <c r="Q1423" s="180"/>
      <c r="R1423" s="180"/>
      <c r="S1423" s="180"/>
      <c r="T1423" s="180"/>
      <c r="U1423" s="180"/>
      <c r="V1423" s="180"/>
      <c r="W1423" s="180"/>
      <c r="X1423" s="180"/>
      <c r="Y1423" s="180">
        <v>1372</v>
      </c>
      <c r="Z1423" s="180" t="s">
        <v>389</v>
      </c>
      <c r="AA1423" s="180" t="s">
        <v>390</v>
      </c>
      <c r="AB1423" s="180">
        <v>236574.47500000001</v>
      </c>
      <c r="AC1423" s="180">
        <v>293352.34999999998</v>
      </c>
      <c r="AD1423" s="180">
        <v>8.3299999999999999E-2</v>
      </c>
      <c r="AE1423" s="180">
        <v>0</v>
      </c>
      <c r="AF1423" s="180">
        <v>8.3299999999999999E-2</v>
      </c>
      <c r="AG1423" s="180">
        <v>0</v>
      </c>
      <c r="AH1423" s="180">
        <v>19714.54</v>
      </c>
      <c r="AI1423" s="180">
        <v>24446.03</v>
      </c>
      <c r="AJ1423" s="180">
        <v>0</v>
      </c>
      <c r="AK1423" s="180">
        <v>0</v>
      </c>
      <c r="AL1423" s="180">
        <v>0</v>
      </c>
      <c r="AM1423">
        <v>1</v>
      </c>
    </row>
    <row r="1424" spans="1:39" x14ac:dyDescent="0.25">
      <c r="A1424" s="180" t="s">
        <v>1834</v>
      </c>
      <c r="B1424" s="180">
        <v>1</v>
      </c>
      <c r="C1424" s="181">
        <v>46266</v>
      </c>
      <c r="D1424" s="180" t="s">
        <v>149</v>
      </c>
      <c r="E1424" s="180">
        <v>23</v>
      </c>
      <c r="F1424" s="180" t="s">
        <v>22</v>
      </c>
      <c r="G1424" s="180" t="s">
        <v>1113</v>
      </c>
      <c r="H1424" s="180">
        <v>1513</v>
      </c>
      <c r="I1424" s="180" t="s">
        <v>1114</v>
      </c>
      <c r="J1424" s="180">
        <v>1414</v>
      </c>
      <c r="K1424" s="180" t="s">
        <v>415</v>
      </c>
      <c r="L1424" s="180" t="s">
        <v>416</v>
      </c>
      <c r="M1424" s="180"/>
      <c r="N1424" s="180"/>
      <c r="O1424" s="180"/>
      <c r="P1424" s="180">
        <v>1071</v>
      </c>
      <c r="Q1424" s="180" t="s">
        <v>987</v>
      </c>
      <c r="R1424" s="180" t="s">
        <v>988</v>
      </c>
      <c r="S1424" s="180"/>
      <c r="T1424" s="180"/>
      <c r="U1424" s="180"/>
      <c r="V1424" s="180"/>
      <c r="W1424" s="180"/>
      <c r="X1424" s="180"/>
      <c r="Y1424" s="180">
        <v>1374</v>
      </c>
      <c r="Z1424" s="180" t="s">
        <v>379</v>
      </c>
      <c r="AA1424" s="180" t="s">
        <v>380</v>
      </c>
      <c r="AB1424" s="180">
        <v>47407.03</v>
      </c>
      <c r="AC1424" s="180">
        <v>58784.714999999997</v>
      </c>
      <c r="AD1424" s="180">
        <v>0.33329999999999999</v>
      </c>
      <c r="AE1424" s="180">
        <v>0</v>
      </c>
      <c r="AF1424" s="180">
        <v>0.33329999999999999</v>
      </c>
      <c r="AG1424" s="180">
        <v>0</v>
      </c>
      <c r="AH1424" s="180">
        <v>15802.34</v>
      </c>
      <c r="AI1424" s="180">
        <v>19594.900000000001</v>
      </c>
      <c r="AJ1424" s="180">
        <v>0</v>
      </c>
      <c r="AK1424" s="180">
        <v>0</v>
      </c>
      <c r="AL1424" s="180">
        <v>0</v>
      </c>
      <c r="AM1424">
        <v>1</v>
      </c>
    </row>
    <row r="1425" spans="1:39" x14ac:dyDescent="0.25">
      <c r="A1425" s="180" t="s">
        <v>1834</v>
      </c>
      <c r="B1425" s="180">
        <v>1</v>
      </c>
      <c r="C1425" s="181">
        <v>46266</v>
      </c>
      <c r="D1425" s="180" t="s">
        <v>149</v>
      </c>
      <c r="E1425" s="180">
        <v>23</v>
      </c>
      <c r="F1425" s="180" t="s">
        <v>22</v>
      </c>
      <c r="G1425" s="180" t="s">
        <v>485</v>
      </c>
      <c r="H1425" s="180">
        <v>1594</v>
      </c>
      <c r="I1425" s="180" t="s">
        <v>486</v>
      </c>
      <c r="J1425" s="180">
        <v>1422</v>
      </c>
      <c r="K1425" s="180" t="s">
        <v>425</v>
      </c>
      <c r="L1425" s="180" t="s">
        <v>426</v>
      </c>
      <c r="M1425" s="180"/>
      <c r="N1425" s="180"/>
      <c r="O1425" s="180"/>
      <c r="P1425" s="180">
        <v>1067</v>
      </c>
      <c r="Q1425" s="180" t="s">
        <v>427</v>
      </c>
      <c r="R1425" s="180" t="s">
        <v>428</v>
      </c>
      <c r="S1425" s="180"/>
      <c r="T1425" s="180"/>
      <c r="U1425" s="180"/>
      <c r="V1425" s="180"/>
      <c r="W1425" s="180"/>
      <c r="X1425" s="180"/>
      <c r="Y1425" s="180">
        <v>1373</v>
      </c>
      <c r="Z1425" s="180" t="s">
        <v>429</v>
      </c>
      <c r="AA1425" s="180" t="s">
        <v>430</v>
      </c>
      <c r="AB1425" s="180">
        <v>17610.664000000001</v>
      </c>
      <c r="AC1425" s="180">
        <v>21464.692999999999</v>
      </c>
      <c r="AD1425" s="180">
        <v>0.25</v>
      </c>
      <c r="AE1425" s="180">
        <v>2.5000000000000001E-2</v>
      </c>
      <c r="AF1425" s="180">
        <v>0.27500000000000002</v>
      </c>
      <c r="AG1425" s="180">
        <v>0</v>
      </c>
      <c r="AH1425" s="180">
        <v>4842.93</v>
      </c>
      <c r="AI1425" s="180">
        <v>5902.79</v>
      </c>
      <c r="AJ1425" s="180">
        <v>0</v>
      </c>
      <c r="AK1425" s="180">
        <v>0</v>
      </c>
      <c r="AL1425" s="180">
        <v>0</v>
      </c>
      <c r="AM1425">
        <v>1</v>
      </c>
    </row>
    <row r="1426" spans="1:39" x14ac:dyDescent="0.25">
      <c r="A1426" s="180" t="s">
        <v>1834</v>
      </c>
      <c r="B1426" s="180">
        <v>1</v>
      </c>
      <c r="C1426" s="181">
        <v>46266</v>
      </c>
      <c r="D1426" s="180" t="s">
        <v>149</v>
      </c>
      <c r="E1426" s="180">
        <v>23</v>
      </c>
      <c r="F1426" s="180" t="s">
        <v>22</v>
      </c>
      <c r="G1426" s="180" t="s">
        <v>487</v>
      </c>
      <c r="H1426" s="180">
        <v>1641</v>
      </c>
      <c r="I1426" s="180" t="s">
        <v>488</v>
      </c>
      <c r="J1426" s="180">
        <v>1064</v>
      </c>
      <c r="K1426" s="180" t="s">
        <v>489</v>
      </c>
      <c r="L1426" s="180" t="s">
        <v>490</v>
      </c>
      <c r="M1426" s="180"/>
      <c r="N1426" s="180"/>
      <c r="O1426" s="180"/>
      <c r="P1426" s="180">
        <v>1066</v>
      </c>
      <c r="Q1426" s="180" t="s">
        <v>491</v>
      </c>
      <c r="R1426" s="180" t="s">
        <v>492</v>
      </c>
      <c r="S1426" s="180"/>
      <c r="T1426" s="180"/>
      <c r="U1426" s="180"/>
      <c r="V1426" s="180"/>
      <c r="W1426" s="180"/>
      <c r="X1426" s="180"/>
      <c r="Y1426" s="180">
        <v>1373</v>
      </c>
      <c r="Z1426" s="180" t="s">
        <v>429</v>
      </c>
      <c r="AA1426" s="180" t="s">
        <v>430</v>
      </c>
      <c r="AB1426" s="180">
        <v>16450.252</v>
      </c>
      <c r="AC1426" s="180">
        <v>19948.682000000001</v>
      </c>
      <c r="AD1426" s="180">
        <v>1.1000000000000001</v>
      </c>
      <c r="AE1426" s="180">
        <v>0.2</v>
      </c>
      <c r="AF1426" s="180">
        <v>1.3</v>
      </c>
      <c r="AG1426" s="180">
        <v>0</v>
      </c>
      <c r="AH1426" s="180">
        <v>21385.33</v>
      </c>
      <c r="AI1426" s="180">
        <v>25933.29</v>
      </c>
      <c r="AJ1426" s="180">
        <v>0</v>
      </c>
      <c r="AK1426" s="180">
        <v>0</v>
      </c>
      <c r="AL1426" s="180">
        <v>0</v>
      </c>
      <c r="AM1426">
        <v>1</v>
      </c>
    </row>
    <row r="1427" spans="1:39" x14ac:dyDescent="0.25">
      <c r="A1427" s="180" t="s">
        <v>1834</v>
      </c>
      <c r="B1427" s="180">
        <v>1</v>
      </c>
      <c r="C1427" s="181">
        <v>46266</v>
      </c>
      <c r="D1427" s="180" t="s">
        <v>149</v>
      </c>
      <c r="E1427" s="180">
        <v>23</v>
      </c>
      <c r="F1427" s="180" t="s">
        <v>22</v>
      </c>
      <c r="G1427" s="180" t="s">
        <v>499</v>
      </c>
      <c r="H1427" s="180">
        <v>1646</v>
      </c>
      <c r="I1427" s="180" t="s">
        <v>500</v>
      </c>
      <c r="J1427" s="180">
        <v>1064</v>
      </c>
      <c r="K1427" s="180" t="s">
        <v>489</v>
      </c>
      <c r="L1427" s="180" t="s">
        <v>490</v>
      </c>
      <c r="M1427" s="180"/>
      <c r="N1427" s="180"/>
      <c r="O1427" s="180"/>
      <c r="P1427" s="180">
        <v>1066</v>
      </c>
      <c r="Q1427" s="180" t="s">
        <v>491</v>
      </c>
      <c r="R1427" s="180" t="s">
        <v>492</v>
      </c>
      <c r="S1427" s="180"/>
      <c r="T1427" s="180"/>
      <c r="U1427" s="180"/>
      <c r="V1427" s="180"/>
      <c r="W1427" s="180"/>
      <c r="X1427" s="180"/>
      <c r="Y1427" s="180">
        <v>1373</v>
      </c>
      <c r="Z1427" s="180" t="s">
        <v>429</v>
      </c>
      <c r="AA1427" s="180" t="s">
        <v>430</v>
      </c>
      <c r="AB1427" s="180">
        <v>22069.178</v>
      </c>
      <c r="AC1427" s="180">
        <v>27060.811000000002</v>
      </c>
      <c r="AD1427" s="180">
        <v>0.91669999999999996</v>
      </c>
      <c r="AE1427" s="180">
        <v>4.1700000000000001E-2</v>
      </c>
      <c r="AF1427" s="180">
        <v>0.95830000000000004</v>
      </c>
      <c r="AG1427" s="180">
        <v>0</v>
      </c>
      <c r="AH1427" s="180">
        <v>21149.63</v>
      </c>
      <c r="AI1427" s="180">
        <v>25933.279999999999</v>
      </c>
      <c r="AJ1427" s="180">
        <v>1</v>
      </c>
      <c r="AK1427" s="180">
        <v>0.96</v>
      </c>
      <c r="AL1427" s="180">
        <v>0</v>
      </c>
      <c r="AM1427">
        <v>1</v>
      </c>
    </row>
    <row r="1428" spans="1:39" x14ac:dyDescent="0.25">
      <c r="A1428" s="180" t="s">
        <v>1834</v>
      </c>
      <c r="B1428" s="180">
        <v>1</v>
      </c>
      <c r="C1428" s="181">
        <v>46266</v>
      </c>
      <c r="D1428" s="180" t="s">
        <v>149</v>
      </c>
      <c r="E1428" s="180">
        <v>23</v>
      </c>
      <c r="F1428" s="180" t="s">
        <v>22</v>
      </c>
      <c r="G1428" s="180" t="s">
        <v>501</v>
      </c>
      <c r="H1428" s="180">
        <v>1648</v>
      </c>
      <c r="I1428" s="180" t="s">
        <v>502</v>
      </c>
      <c r="J1428" s="180">
        <v>1422</v>
      </c>
      <c r="K1428" s="180" t="s">
        <v>425</v>
      </c>
      <c r="L1428" s="180" t="s">
        <v>426</v>
      </c>
      <c r="M1428" s="180"/>
      <c r="N1428" s="180"/>
      <c r="O1428" s="180"/>
      <c r="P1428" s="180">
        <v>1067</v>
      </c>
      <c r="Q1428" s="180" t="s">
        <v>427</v>
      </c>
      <c r="R1428" s="180" t="s">
        <v>428</v>
      </c>
      <c r="S1428" s="180"/>
      <c r="T1428" s="180"/>
      <c r="U1428" s="180"/>
      <c r="V1428" s="180"/>
      <c r="W1428" s="180"/>
      <c r="X1428" s="180"/>
      <c r="Y1428" s="180">
        <v>1373</v>
      </c>
      <c r="Z1428" s="180" t="s">
        <v>429</v>
      </c>
      <c r="AA1428" s="180" t="s">
        <v>430</v>
      </c>
      <c r="AB1428" s="180">
        <v>17782.333999999999</v>
      </c>
      <c r="AC1428" s="180">
        <v>22319.08</v>
      </c>
      <c r="AD1428" s="180">
        <v>0.32500000000000001</v>
      </c>
      <c r="AE1428" s="180">
        <v>2.5000000000000001E-2</v>
      </c>
      <c r="AF1428" s="180">
        <v>0.35</v>
      </c>
      <c r="AG1428" s="180">
        <v>0</v>
      </c>
      <c r="AH1428" s="180">
        <v>6223.82</v>
      </c>
      <c r="AI1428" s="180">
        <v>7811.68</v>
      </c>
      <c r="AJ1428" s="180">
        <v>0</v>
      </c>
      <c r="AK1428" s="180">
        <v>0</v>
      </c>
      <c r="AL1428" s="180">
        <v>0</v>
      </c>
      <c r="AM1428">
        <v>1</v>
      </c>
    </row>
    <row r="1429" spans="1:39" x14ac:dyDescent="0.25">
      <c r="A1429" s="180" t="s">
        <v>1834</v>
      </c>
      <c r="B1429" s="180">
        <v>1</v>
      </c>
      <c r="C1429" s="181">
        <v>46266</v>
      </c>
      <c r="D1429" s="180" t="s">
        <v>149</v>
      </c>
      <c r="E1429" s="180">
        <v>23</v>
      </c>
      <c r="F1429" s="180" t="s">
        <v>22</v>
      </c>
      <c r="G1429" s="180" t="s">
        <v>1001</v>
      </c>
      <c r="H1429" s="180">
        <v>2168</v>
      </c>
      <c r="I1429" s="180" t="s">
        <v>1002</v>
      </c>
      <c r="J1429" s="180">
        <v>1168</v>
      </c>
      <c r="K1429" s="180" t="s">
        <v>571</v>
      </c>
      <c r="L1429" s="180" t="s">
        <v>572</v>
      </c>
      <c r="M1429" s="180"/>
      <c r="N1429" s="180"/>
      <c r="O1429" s="180"/>
      <c r="P1429" s="180">
        <v>1090</v>
      </c>
      <c r="Q1429" s="180" t="s">
        <v>573</v>
      </c>
      <c r="R1429" s="180" t="s">
        <v>574</v>
      </c>
      <c r="S1429" s="180"/>
      <c r="T1429" s="180"/>
      <c r="U1429" s="180"/>
      <c r="V1429" s="180"/>
      <c r="W1429" s="180"/>
      <c r="X1429" s="180"/>
      <c r="Y1429" s="180">
        <v>1376</v>
      </c>
      <c r="Z1429" s="180" t="s">
        <v>363</v>
      </c>
      <c r="AA1429" s="180" t="s">
        <v>364</v>
      </c>
      <c r="AB1429" s="180">
        <v>52785.74</v>
      </c>
      <c r="AC1429" s="180">
        <v>65401.521999999997</v>
      </c>
      <c r="AD1429" s="180">
        <v>0.1</v>
      </c>
      <c r="AE1429" s="180">
        <v>0</v>
      </c>
      <c r="AF1429" s="180">
        <v>0.1</v>
      </c>
      <c r="AG1429" s="180">
        <v>0</v>
      </c>
      <c r="AH1429" s="180">
        <v>5278.57</v>
      </c>
      <c r="AI1429" s="180">
        <v>6540.15</v>
      </c>
      <c r="AJ1429" s="180">
        <v>1</v>
      </c>
      <c r="AK1429" s="180">
        <v>0.1</v>
      </c>
      <c r="AL1429" s="180">
        <v>0</v>
      </c>
      <c r="AM1429">
        <v>1</v>
      </c>
    </row>
    <row r="1430" spans="1:39" x14ac:dyDescent="0.25">
      <c r="A1430" s="180" t="s">
        <v>1834</v>
      </c>
      <c r="B1430" s="180">
        <v>1</v>
      </c>
      <c r="C1430" s="181">
        <v>46266</v>
      </c>
      <c r="D1430" s="180" t="s">
        <v>149</v>
      </c>
      <c r="E1430" s="180">
        <v>23</v>
      </c>
      <c r="F1430" s="180" t="s">
        <v>22</v>
      </c>
      <c r="G1430" s="180" t="s">
        <v>1247</v>
      </c>
      <c r="H1430" s="180">
        <v>2169</v>
      </c>
      <c r="I1430" s="180" t="s">
        <v>1248</v>
      </c>
      <c r="J1430" s="180">
        <v>1168</v>
      </c>
      <c r="K1430" s="180" t="s">
        <v>571</v>
      </c>
      <c r="L1430" s="180" t="s">
        <v>572</v>
      </c>
      <c r="M1430" s="180"/>
      <c r="N1430" s="180"/>
      <c r="O1430" s="180"/>
      <c r="P1430" s="180">
        <v>1090</v>
      </c>
      <c r="Q1430" s="180" t="s">
        <v>573</v>
      </c>
      <c r="R1430" s="180" t="s">
        <v>574</v>
      </c>
      <c r="S1430" s="180"/>
      <c r="T1430" s="180"/>
      <c r="U1430" s="180"/>
      <c r="V1430" s="180"/>
      <c r="W1430" s="180"/>
      <c r="X1430" s="180"/>
      <c r="Y1430" s="180">
        <v>1376</v>
      </c>
      <c r="Z1430" s="180" t="s">
        <v>363</v>
      </c>
      <c r="AA1430" s="180" t="s">
        <v>364</v>
      </c>
      <c r="AB1430" s="180">
        <v>52785.74</v>
      </c>
      <c r="AC1430" s="180">
        <v>65401.521999999997</v>
      </c>
      <c r="AD1430" s="180">
        <v>0.1</v>
      </c>
      <c r="AE1430" s="180">
        <v>0</v>
      </c>
      <c r="AF1430" s="180">
        <v>0.1</v>
      </c>
      <c r="AG1430" s="180">
        <v>0</v>
      </c>
      <c r="AH1430" s="180">
        <v>5278.57</v>
      </c>
      <c r="AI1430" s="180">
        <v>6540.15</v>
      </c>
      <c r="AJ1430" s="180">
        <v>0</v>
      </c>
      <c r="AK1430" s="180">
        <v>0</v>
      </c>
      <c r="AL1430" s="180">
        <v>0</v>
      </c>
      <c r="AM1430">
        <v>1</v>
      </c>
    </row>
    <row r="1431" spans="1:39" x14ac:dyDescent="0.25">
      <c r="A1431" s="180" t="s">
        <v>1834</v>
      </c>
      <c r="B1431" s="180">
        <v>1</v>
      </c>
      <c r="C1431" s="181">
        <v>46266</v>
      </c>
      <c r="D1431" s="180" t="s">
        <v>149</v>
      </c>
      <c r="E1431" s="180">
        <v>23</v>
      </c>
      <c r="F1431" s="180" t="s">
        <v>22</v>
      </c>
      <c r="G1431" s="180" t="s">
        <v>543</v>
      </c>
      <c r="H1431" s="180">
        <v>2338</v>
      </c>
      <c r="I1431" s="180" t="s">
        <v>544</v>
      </c>
      <c r="J1431" s="180"/>
      <c r="K1431" s="180"/>
      <c r="L1431" s="180"/>
      <c r="M1431" s="180"/>
      <c r="N1431" s="180"/>
      <c r="O1431" s="180"/>
      <c r="P1431" s="180">
        <v>1086</v>
      </c>
      <c r="Q1431" s="180" t="s">
        <v>545</v>
      </c>
      <c r="R1431" s="180" t="s">
        <v>546</v>
      </c>
      <c r="S1431" s="180"/>
      <c r="T1431" s="180"/>
      <c r="U1431" s="180"/>
      <c r="V1431" s="180"/>
      <c r="W1431" s="180"/>
      <c r="X1431" s="180"/>
      <c r="Y1431" s="180">
        <v>1373</v>
      </c>
      <c r="Z1431" s="180" t="s">
        <v>429</v>
      </c>
      <c r="AA1431" s="180" t="s">
        <v>430</v>
      </c>
      <c r="AB1431" s="180">
        <v>25395.496999999999</v>
      </c>
      <c r="AC1431" s="180">
        <v>30728.55</v>
      </c>
      <c r="AD1431" s="180">
        <v>0.5</v>
      </c>
      <c r="AE1431" s="180">
        <v>0.1333</v>
      </c>
      <c r="AF1431" s="180">
        <v>0.63329999999999997</v>
      </c>
      <c r="AG1431" s="180">
        <v>0</v>
      </c>
      <c r="AH1431" s="180">
        <v>16083.82</v>
      </c>
      <c r="AI1431" s="180">
        <v>19461.419999999998</v>
      </c>
      <c r="AJ1431" s="180">
        <v>0</v>
      </c>
      <c r="AK1431" s="180">
        <v>0</v>
      </c>
      <c r="AL1431" s="180">
        <v>0</v>
      </c>
      <c r="AM1431">
        <v>1</v>
      </c>
    </row>
    <row r="1432" spans="1:39" x14ac:dyDescent="0.25">
      <c r="A1432" s="180" t="s">
        <v>1834</v>
      </c>
      <c r="B1432" s="180">
        <v>1</v>
      </c>
      <c r="C1432" s="181">
        <v>46266</v>
      </c>
      <c r="D1432" s="180" t="s">
        <v>149</v>
      </c>
      <c r="E1432" s="180">
        <v>23</v>
      </c>
      <c r="F1432" s="180" t="s">
        <v>22</v>
      </c>
      <c r="G1432" s="180" t="s">
        <v>547</v>
      </c>
      <c r="H1432" s="180">
        <v>2339</v>
      </c>
      <c r="I1432" s="180" t="s">
        <v>548</v>
      </c>
      <c r="J1432" s="180"/>
      <c r="K1432" s="180"/>
      <c r="L1432" s="180"/>
      <c r="M1432" s="180"/>
      <c r="N1432" s="180"/>
      <c r="O1432" s="180"/>
      <c r="P1432" s="180">
        <v>1086</v>
      </c>
      <c r="Q1432" s="180" t="s">
        <v>545</v>
      </c>
      <c r="R1432" s="180" t="s">
        <v>546</v>
      </c>
      <c r="S1432" s="180"/>
      <c r="T1432" s="180"/>
      <c r="U1432" s="180"/>
      <c r="V1432" s="180"/>
      <c r="W1432" s="180"/>
      <c r="X1432" s="180"/>
      <c r="Y1432" s="180">
        <v>1373</v>
      </c>
      <c r="Z1432" s="180" t="s">
        <v>429</v>
      </c>
      <c r="AA1432" s="180" t="s">
        <v>430</v>
      </c>
      <c r="AB1432" s="180">
        <v>27810.959999999999</v>
      </c>
      <c r="AC1432" s="180">
        <v>34597.56</v>
      </c>
      <c r="AD1432" s="180">
        <v>1</v>
      </c>
      <c r="AE1432" s="180">
        <v>0.1333</v>
      </c>
      <c r="AF1432" s="180">
        <v>1.1333</v>
      </c>
      <c r="AG1432" s="180">
        <v>0</v>
      </c>
      <c r="AH1432" s="180">
        <v>31519.09</v>
      </c>
      <c r="AI1432" s="180">
        <v>39210.57</v>
      </c>
      <c r="AJ1432" s="180">
        <v>0</v>
      </c>
      <c r="AK1432" s="180">
        <v>0</v>
      </c>
      <c r="AL1432" s="180">
        <v>0</v>
      </c>
      <c r="AM1432">
        <v>1</v>
      </c>
    </row>
    <row r="1433" spans="1:39" x14ac:dyDescent="0.25">
      <c r="A1433" s="180" t="s">
        <v>1834</v>
      </c>
      <c r="B1433" s="180">
        <v>1</v>
      </c>
      <c r="C1433" s="181">
        <v>46266</v>
      </c>
      <c r="D1433" s="180" t="s">
        <v>149</v>
      </c>
      <c r="E1433" s="180">
        <v>23</v>
      </c>
      <c r="F1433" s="180" t="s">
        <v>22</v>
      </c>
      <c r="G1433" s="180" t="s">
        <v>559</v>
      </c>
      <c r="H1433" s="180">
        <v>3236</v>
      </c>
      <c r="I1433" s="180" t="s">
        <v>560</v>
      </c>
      <c r="J1433" s="180">
        <v>1477</v>
      </c>
      <c r="K1433" s="180" t="s">
        <v>555</v>
      </c>
      <c r="L1433" s="180" t="s">
        <v>556</v>
      </c>
      <c r="M1433" s="180"/>
      <c r="N1433" s="180"/>
      <c r="O1433" s="180"/>
      <c r="P1433" s="180">
        <v>1197</v>
      </c>
      <c r="Q1433" s="180" t="s">
        <v>557</v>
      </c>
      <c r="R1433" s="180" t="s">
        <v>558</v>
      </c>
      <c r="S1433" s="180"/>
      <c r="T1433" s="180"/>
      <c r="U1433" s="180"/>
      <c r="V1433" s="180"/>
      <c r="W1433" s="180"/>
      <c r="X1433" s="180"/>
      <c r="Y1433" s="180">
        <v>1373</v>
      </c>
      <c r="Z1433" s="180" t="s">
        <v>429</v>
      </c>
      <c r="AA1433" s="180" t="s">
        <v>430</v>
      </c>
      <c r="AB1433" s="180">
        <v>117883.3</v>
      </c>
      <c r="AC1433" s="180">
        <v>146057.413</v>
      </c>
      <c r="AD1433" s="180">
        <v>8.3299999999999999E-2</v>
      </c>
      <c r="AE1433" s="180">
        <v>0</v>
      </c>
      <c r="AF1433" s="180">
        <v>8.3299999999999999E-2</v>
      </c>
      <c r="AG1433" s="180">
        <v>0</v>
      </c>
      <c r="AH1433" s="180">
        <v>9823.61</v>
      </c>
      <c r="AI1433" s="180">
        <v>12171.45</v>
      </c>
      <c r="AJ1433" s="180">
        <v>0</v>
      </c>
      <c r="AK1433" s="180">
        <v>0</v>
      </c>
      <c r="AL1433" s="180">
        <v>0</v>
      </c>
      <c r="AM1433">
        <v>1</v>
      </c>
    </row>
    <row r="1434" spans="1:39" x14ac:dyDescent="0.25">
      <c r="A1434" s="180" t="s">
        <v>1834</v>
      </c>
      <c r="B1434" s="180">
        <v>1</v>
      </c>
      <c r="C1434" s="181">
        <v>46266</v>
      </c>
      <c r="D1434" s="180" t="s">
        <v>149</v>
      </c>
      <c r="E1434" s="180">
        <v>23</v>
      </c>
      <c r="F1434" s="180" t="s">
        <v>22</v>
      </c>
      <c r="G1434" s="180" t="s">
        <v>561</v>
      </c>
      <c r="H1434" s="180">
        <v>3237</v>
      </c>
      <c r="I1434" s="180" t="s">
        <v>562</v>
      </c>
      <c r="J1434" s="180">
        <v>1477</v>
      </c>
      <c r="K1434" s="180" t="s">
        <v>555</v>
      </c>
      <c r="L1434" s="180" t="s">
        <v>556</v>
      </c>
      <c r="M1434" s="180"/>
      <c r="N1434" s="180"/>
      <c r="O1434" s="180"/>
      <c r="P1434" s="180">
        <v>1093</v>
      </c>
      <c r="Q1434" s="180" t="s">
        <v>563</v>
      </c>
      <c r="R1434" s="180" t="s">
        <v>564</v>
      </c>
      <c r="S1434" s="180"/>
      <c r="T1434" s="180"/>
      <c r="U1434" s="180"/>
      <c r="V1434" s="180"/>
      <c r="W1434" s="180"/>
      <c r="X1434" s="180"/>
      <c r="Y1434" s="180">
        <v>1373</v>
      </c>
      <c r="Z1434" s="180" t="s">
        <v>429</v>
      </c>
      <c r="AA1434" s="180" t="s">
        <v>430</v>
      </c>
      <c r="AB1434" s="180">
        <v>103454.552</v>
      </c>
      <c r="AC1434" s="180">
        <v>126262.87300000001</v>
      </c>
      <c r="AD1434" s="180">
        <v>0.25</v>
      </c>
      <c r="AE1434" s="180">
        <v>0</v>
      </c>
      <c r="AF1434" s="180">
        <v>0.25</v>
      </c>
      <c r="AG1434" s="180">
        <v>0</v>
      </c>
      <c r="AH1434" s="180">
        <v>25863.64</v>
      </c>
      <c r="AI1434" s="180">
        <v>31565.72</v>
      </c>
      <c r="AJ1434" s="180">
        <v>0</v>
      </c>
      <c r="AK1434" s="180">
        <v>0</v>
      </c>
      <c r="AL1434" s="180">
        <v>0</v>
      </c>
      <c r="AM1434">
        <v>1</v>
      </c>
    </row>
    <row r="1435" spans="1:39" x14ac:dyDescent="0.25">
      <c r="A1435" s="180" t="s">
        <v>1834</v>
      </c>
      <c r="B1435" s="180">
        <v>1</v>
      </c>
      <c r="C1435" s="181">
        <v>46266</v>
      </c>
      <c r="D1435" s="180" t="s">
        <v>149</v>
      </c>
      <c r="E1435" s="180">
        <v>23</v>
      </c>
      <c r="F1435" s="180" t="s">
        <v>22</v>
      </c>
      <c r="G1435" s="180" t="s">
        <v>565</v>
      </c>
      <c r="H1435" s="180">
        <v>3238</v>
      </c>
      <c r="I1435" s="180" t="s">
        <v>566</v>
      </c>
      <c r="J1435" s="180">
        <v>1477</v>
      </c>
      <c r="K1435" s="180" t="s">
        <v>555</v>
      </c>
      <c r="L1435" s="180" t="s">
        <v>556</v>
      </c>
      <c r="M1435" s="180"/>
      <c r="N1435" s="180"/>
      <c r="O1435" s="180"/>
      <c r="P1435" s="180">
        <v>1093</v>
      </c>
      <c r="Q1435" s="180" t="s">
        <v>563</v>
      </c>
      <c r="R1435" s="180" t="s">
        <v>564</v>
      </c>
      <c r="S1435" s="180"/>
      <c r="T1435" s="180"/>
      <c r="U1435" s="180"/>
      <c r="V1435" s="180"/>
      <c r="W1435" s="180"/>
      <c r="X1435" s="180"/>
      <c r="Y1435" s="180">
        <v>1373</v>
      </c>
      <c r="Z1435" s="180" t="s">
        <v>429</v>
      </c>
      <c r="AA1435" s="180" t="s">
        <v>430</v>
      </c>
      <c r="AB1435" s="180">
        <v>99899.842000000004</v>
      </c>
      <c r="AC1435" s="180">
        <v>120878.802</v>
      </c>
      <c r="AD1435" s="180">
        <v>0.41670000000000001</v>
      </c>
      <c r="AE1435" s="180">
        <v>0</v>
      </c>
      <c r="AF1435" s="180">
        <v>0.41670000000000001</v>
      </c>
      <c r="AG1435" s="180">
        <v>0</v>
      </c>
      <c r="AH1435" s="180">
        <v>41624.93</v>
      </c>
      <c r="AI1435" s="180">
        <v>50366.17</v>
      </c>
      <c r="AJ1435" s="180">
        <v>0</v>
      </c>
      <c r="AK1435" s="180">
        <v>0</v>
      </c>
      <c r="AL1435" s="180">
        <v>0</v>
      </c>
      <c r="AM1435">
        <v>1</v>
      </c>
    </row>
    <row r="1436" spans="1:39" x14ac:dyDescent="0.25">
      <c r="A1436" s="180" t="s">
        <v>1834</v>
      </c>
      <c r="B1436" s="180">
        <v>1</v>
      </c>
      <c r="C1436" s="181">
        <v>46266</v>
      </c>
      <c r="D1436" s="180" t="s">
        <v>149</v>
      </c>
      <c r="E1436" s="180">
        <v>23</v>
      </c>
      <c r="F1436" s="180" t="s">
        <v>22</v>
      </c>
      <c r="G1436" s="180" t="s">
        <v>567</v>
      </c>
      <c r="H1436" s="180">
        <v>3239</v>
      </c>
      <c r="I1436" s="180" t="s">
        <v>568</v>
      </c>
      <c r="J1436" s="180">
        <v>1477</v>
      </c>
      <c r="K1436" s="180" t="s">
        <v>555</v>
      </c>
      <c r="L1436" s="180" t="s">
        <v>556</v>
      </c>
      <c r="M1436" s="180"/>
      <c r="N1436" s="180"/>
      <c r="O1436" s="180"/>
      <c r="P1436" s="180">
        <v>1093</v>
      </c>
      <c r="Q1436" s="180" t="s">
        <v>563</v>
      </c>
      <c r="R1436" s="180" t="s">
        <v>564</v>
      </c>
      <c r="S1436" s="180"/>
      <c r="T1436" s="180"/>
      <c r="U1436" s="180"/>
      <c r="V1436" s="180"/>
      <c r="W1436" s="180"/>
      <c r="X1436" s="180"/>
      <c r="Y1436" s="180">
        <v>1373</v>
      </c>
      <c r="Z1436" s="180" t="s">
        <v>429</v>
      </c>
      <c r="AA1436" s="180" t="s">
        <v>430</v>
      </c>
      <c r="AB1436" s="180">
        <v>100385.57799999999</v>
      </c>
      <c r="AC1436" s="180">
        <v>121466.537</v>
      </c>
      <c r="AD1436" s="180">
        <v>8.3299999999999999E-2</v>
      </c>
      <c r="AE1436" s="180">
        <v>0</v>
      </c>
      <c r="AF1436" s="180">
        <v>8.3299999999999999E-2</v>
      </c>
      <c r="AG1436" s="180">
        <v>0</v>
      </c>
      <c r="AH1436" s="180">
        <v>8365.4599999999991</v>
      </c>
      <c r="AI1436" s="180">
        <v>10122.209999999999</v>
      </c>
      <c r="AJ1436" s="180">
        <v>0</v>
      </c>
      <c r="AK1436" s="180">
        <v>0</v>
      </c>
      <c r="AL1436" s="180">
        <v>0</v>
      </c>
      <c r="AM1436">
        <v>1</v>
      </c>
    </row>
    <row r="1437" spans="1:39" x14ac:dyDescent="0.25">
      <c r="A1437" s="180" t="s">
        <v>1834</v>
      </c>
      <c r="B1437" s="180">
        <v>1</v>
      </c>
      <c r="C1437" s="181">
        <v>46266</v>
      </c>
      <c r="D1437" s="180" t="s">
        <v>149</v>
      </c>
      <c r="E1437" s="180">
        <v>23</v>
      </c>
      <c r="F1437" s="180" t="s">
        <v>22</v>
      </c>
      <c r="G1437" s="180" t="s">
        <v>569</v>
      </c>
      <c r="H1437" s="180">
        <v>3470</v>
      </c>
      <c r="I1437" s="180" t="s">
        <v>570</v>
      </c>
      <c r="J1437" s="180">
        <v>1168</v>
      </c>
      <c r="K1437" s="180" t="s">
        <v>571</v>
      </c>
      <c r="L1437" s="180" t="s">
        <v>572</v>
      </c>
      <c r="M1437" s="180"/>
      <c r="N1437" s="180"/>
      <c r="O1437" s="180"/>
      <c r="P1437" s="180">
        <v>1090</v>
      </c>
      <c r="Q1437" s="180" t="s">
        <v>573</v>
      </c>
      <c r="R1437" s="180" t="s">
        <v>574</v>
      </c>
      <c r="S1437" s="180"/>
      <c r="T1437" s="180"/>
      <c r="U1437" s="180"/>
      <c r="V1437" s="180"/>
      <c r="W1437" s="180"/>
      <c r="X1437" s="180"/>
      <c r="Y1437" s="180">
        <v>1376</v>
      </c>
      <c r="Z1437" s="180" t="s">
        <v>363</v>
      </c>
      <c r="AA1437" s="180" t="s">
        <v>364</v>
      </c>
      <c r="AB1437" s="180">
        <v>37184.339999999997</v>
      </c>
      <c r="AC1437" s="180">
        <v>46071.396999999997</v>
      </c>
      <c r="AD1437" s="180">
        <v>1</v>
      </c>
      <c r="AE1437" s="180">
        <v>0</v>
      </c>
      <c r="AF1437" s="180">
        <v>1</v>
      </c>
      <c r="AG1437" s="180">
        <v>0</v>
      </c>
      <c r="AH1437" s="180">
        <v>37184.339999999997</v>
      </c>
      <c r="AI1437" s="180">
        <v>46071.4</v>
      </c>
      <c r="AJ1437" s="180">
        <v>0</v>
      </c>
      <c r="AK1437" s="180">
        <v>0</v>
      </c>
      <c r="AL1437" s="180">
        <v>0</v>
      </c>
      <c r="AM1437">
        <v>1</v>
      </c>
    </row>
    <row r="1438" spans="1:39" x14ac:dyDescent="0.25">
      <c r="A1438" s="180" t="s">
        <v>1834</v>
      </c>
      <c r="B1438" s="180">
        <v>1</v>
      </c>
      <c r="C1438" s="181">
        <v>46266</v>
      </c>
      <c r="D1438" s="180" t="s">
        <v>149</v>
      </c>
      <c r="E1438" s="180">
        <v>23</v>
      </c>
      <c r="F1438" s="180" t="s">
        <v>22</v>
      </c>
      <c r="G1438" s="180" t="s">
        <v>1740</v>
      </c>
      <c r="H1438" s="180">
        <v>3615</v>
      </c>
      <c r="I1438" s="180" t="s">
        <v>1741</v>
      </c>
      <c r="J1438" s="180">
        <v>1187</v>
      </c>
      <c r="K1438" s="180" t="s">
        <v>1696</v>
      </c>
      <c r="L1438" s="180" t="s">
        <v>1697</v>
      </c>
      <c r="M1438" s="180"/>
      <c r="N1438" s="180"/>
      <c r="O1438" s="180"/>
      <c r="P1438" s="180"/>
      <c r="Q1438" s="180"/>
      <c r="R1438" s="180"/>
      <c r="S1438" s="180"/>
      <c r="T1438" s="180"/>
      <c r="U1438" s="180"/>
      <c r="V1438" s="180"/>
      <c r="W1438" s="180"/>
      <c r="X1438" s="180"/>
      <c r="Y1438" s="180">
        <v>1374</v>
      </c>
      <c r="Z1438" s="180" t="s">
        <v>379</v>
      </c>
      <c r="AA1438" s="180" t="s">
        <v>380</v>
      </c>
      <c r="AB1438" s="180">
        <v>71566.745999999999</v>
      </c>
      <c r="AC1438" s="180">
        <v>86595.774000000005</v>
      </c>
      <c r="AD1438" s="180">
        <v>8.3299999999999999E-2</v>
      </c>
      <c r="AE1438" s="180">
        <v>0</v>
      </c>
      <c r="AF1438" s="180">
        <v>8.3299999999999999E-2</v>
      </c>
      <c r="AG1438" s="180">
        <v>0</v>
      </c>
      <c r="AH1438" s="180">
        <v>5963.9</v>
      </c>
      <c r="AI1438" s="180">
        <v>7216.31</v>
      </c>
      <c r="AJ1438" s="180">
        <v>0</v>
      </c>
      <c r="AK1438" s="180">
        <v>0</v>
      </c>
      <c r="AL1438" s="180">
        <v>0</v>
      </c>
      <c r="AM1438">
        <v>1</v>
      </c>
    </row>
    <row r="1439" spans="1:39" x14ac:dyDescent="0.25">
      <c r="A1439" s="180" t="s">
        <v>1834</v>
      </c>
      <c r="B1439" s="180">
        <v>1</v>
      </c>
      <c r="C1439" s="181">
        <v>46266</v>
      </c>
      <c r="D1439" s="180" t="s">
        <v>149</v>
      </c>
      <c r="E1439" s="180">
        <v>23</v>
      </c>
      <c r="F1439" s="180" t="s">
        <v>22</v>
      </c>
      <c r="G1439" s="180" t="s">
        <v>1758</v>
      </c>
      <c r="H1439" s="180">
        <v>3626</v>
      </c>
      <c r="I1439" s="180" t="s">
        <v>1759</v>
      </c>
      <c r="J1439" s="180">
        <v>1187</v>
      </c>
      <c r="K1439" s="180" t="s">
        <v>1696</v>
      </c>
      <c r="L1439" s="180" t="s">
        <v>1697</v>
      </c>
      <c r="M1439" s="180"/>
      <c r="N1439" s="180"/>
      <c r="O1439" s="180"/>
      <c r="P1439" s="180"/>
      <c r="Q1439" s="180"/>
      <c r="R1439" s="180"/>
      <c r="S1439" s="180"/>
      <c r="T1439" s="180"/>
      <c r="U1439" s="180"/>
      <c r="V1439" s="180"/>
      <c r="W1439" s="180"/>
      <c r="X1439" s="180"/>
      <c r="Y1439" s="180">
        <v>1374</v>
      </c>
      <c r="Z1439" s="180" t="s">
        <v>379</v>
      </c>
      <c r="AA1439" s="180" t="s">
        <v>380</v>
      </c>
      <c r="AB1439" s="180">
        <v>76953.490000000005</v>
      </c>
      <c r="AC1439" s="180">
        <v>93113.721000000005</v>
      </c>
      <c r="AD1439" s="180">
        <v>8.3299999999999999E-2</v>
      </c>
      <c r="AE1439" s="180">
        <v>0</v>
      </c>
      <c r="AF1439" s="180">
        <v>8.3299999999999999E-2</v>
      </c>
      <c r="AG1439" s="180">
        <v>0</v>
      </c>
      <c r="AH1439" s="180">
        <v>6412.79</v>
      </c>
      <c r="AI1439" s="180">
        <v>7759.48</v>
      </c>
      <c r="AJ1439" s="180">
        <v>1</v>
      </c>
      <c r="AK1439" s="180">
        <v>0.08</v>
      </c>
      <c r="AL1439" s="180">
        <v>0</v>
      </c>
      <c r="AM1439">
        <v>1</v>
      </c>
    </row>
    <row r="1440" spans="1:39" x14ac:dyDescent="0.25">
      <c r="A1440" s="180" t="s">
        <v>1834</v>
      </c>
      <c r="B1440" s="180">
        <v>1</v>
      </c>
      <c r="C1440" s="181">
        <v>46266</v>
      </c>
      <c r="D1440" s="180" t="s">
        <v>149</v>
      </c>
      <c r="E1440" s="180">
        <v>23</v>
      </c>
      <c r="F1440" s="180" t="s">
        <v>22</v>
      </c>
      <c r="G1440" s="180" t="s">
        <v>585</v>
      </c>
      <c r="H1440" s="180">
        <v>3994</v>
      </c>
      <c r="I1440" s="180" t="s">
        <v>586</v>
      </c>
      <c r="J1440" s="180"/>
      <c r="K1440" s="180"/>
      <c r="L1440" s="180"/>
      <c r="M1440" s="180"/>
      <c r="N1440" s="180"/>
      <c r="O1440" s="180"/>
      <c r="P1440" s="180"/>
      <c r="Q1440" s="180"/>
      <c r="R1440" s="180"/>
      <c r="S1440" s="180"/>
      <c r="T1440" s="180"/>
      <c r="U1440" s="180"/>
      <c r="V1440" s="180"/>
      <c r="W1440" s="180"/>
      <c r="X1440" s="180"/>
      <c r="Y1440" s="180">
        <v>1373</v>
      </c>
      <c r="Z1440" s="180" t="s">
        <v>429</v>
      </c>
      <c r="AA1440" s="180" t="s">
        <v>430</v>
      </c>
      <c r="AB1440" s="180">
        <v>72003.12</v>
      </c>
      <c r="AC1440" s="180">
        <v>89283.839999999997</v>
      </c>
      <c r="AD1440" s="180">
        <v>3.3300000000000003E-2</v>
      </c>
      <c r="AE1440" s="180">
        <v>0</v>
      </c>
      <c r="AF1440" s="180">
        <v>3.3300000000000003E-2</v>
      </c>
      <c r="AG1440" s="180">
        <v>0</v>
      </c>
      <c r="AH1440" s="180">
        <v>2400.1</v>
      </c>
      <c r="AI1440" s="180">
        <v>2976.13</v>
      </c>
      <c r="AJ1440" s="180">
        <v>0</v>
      </c>
      <c r="AK1440" s="180">
        <v>0</v>
      </c>
      <c r="AL1440" s="180">
        <v>0</v>
      </c>
      <c r="AM1440">
        <v>1</v>
      </c>
    </row>
    <row r="1441" spans="1:39" x14ac:dyDescent="0.25">
      <c r="A1441" s="180" t="s">
        <v>1834</v>
      </c>
      <c r="B1441" s="180">
        <v>1</v>
      </c>
      <c r="C1441" s="181">
        <v>46266</v>
      </c>
      <c r="D1441" s="180" t="s">
        <v>149</v>
      </c>
      <c r="E1441" s="180">
        <v>23</v>
      </c>
      <c r="F1441" s="180" t="s">
        <v>22</v>
      </c>
      <c r="G1441" s="180" t="s">
        <v>1021</v>
      </c>
      <c r="H1441" s="180">
        <v>4177</v>
      </c>
      <c r="I1441" s="180" t="s">
        <v>1022</v>
      </c>
      <c r="J1441" s="180">
        <v>1416</v>
      </c>
      <c r="K1441" s="180" t="s">
        <v>595</v>
      </c>
      <c r="L1441" s="180" t="s">
        <v>596</v>
      </c>
      <c r="M1441" s="180"/>
      <c r="N1441" s="180"/>
      <c r="O1441" s="180"/>
      <c r="P1441" s="180">
        <v>1070</v>
      </c>
      <c r="Q1441" s="180" t="s">
        <v>597</v>
      </c>
      <c r="R1441" s="180" t="s">
        <v>598</v>
      </c>
      <c r="S1441" s="180"/>
      <c r="T1441" s="180"/>
      <c r="U1441" s="180"/>
      <c r="V1441" s="180"/>
      <c r="W1441" s="180"/>
      <c r="X1441" s="180"/>
      <c r="Y1441" s="180">
        <v>1372</v>
      </c>
      <c r="Z1441" s="180" t="s">
        <v>389</v>
      </c>
      <c r="AA1441" s="180" t="s">
        <v>390</v>
      </c>
      <c r="AB1441" s="180">
        <v>102392.47100000001</v>
      </c>
      <c r="AC1441" s="180">
        <v>126966.666</v>
      </c>
      <c r="AD1441" s="180">
        <v>0.125</v>
      </c>
      <c r="AE1441" s="180">
        <v>0</v>
      </c>
      <c r="AF1441" s="180">
        <v>0.125</v>
      </c>
      <c r="AG1441" s="180">
        <v>0</v>
      </c>
      <c r="AH1441" s="180">
        <v>12799.06</v>
      </c>
      <c r="AI1441" s="180">
        <v>15870.83</v>
      </c>
      <c r="AJ1441" s="180">
        <v>0</v>
      </c>
      <c r="AK1441" s="180">
        <v>0</v>
      </c>
      <c r="AL1441" s="180">
        <v>0</v>
      </c>
      <c r="AM1441">
        <v>1</v>
      </c>
    </row>
    <row r="1442" spans="1:39" x14ac:dyDescent="0.25">
      <c r="A1442" s="180" t="s">
        <v>1834</v>
      </c>
      <c r="B1442" s="180">
        <v>1</v>
      </c>
      <c r="C1442" s="181">
        <v>46266</v>
      </c>
      <c r="D1442" s="180" t="s">
        <v>149</v>
      </c>
      <c r="E1442" s="180">
        <v>23</v>
      </c>
      <c r="F1442" s="180" t="s">
        <v>22</v>
      </c>
      <c r="G1442" s="180" t="s">
        <v>1023</v>
      </c>
      <c r="H1442" s="180">
        <v>4406</v>
      </c>
      <c r="I1442" s="180" t="s">
        <v>1024</v>
      </c>
      <c r="J1442" s="180">
        <v>1414</v>
      </c>
      <c r="K1442" s="180" t="s">
        <v>415</v>
      </c>
      <c r="L1442" s="180" t="s">
        <v>416</v>
      </c>
      <c r="M1442" s="180"/>
      <c r="N1442" s="180"/>
      <c r="O1442" s="180"/>
      <c r="P1442" s="180">
        <v>1072</v>
      </c>
      <c r="Q1442" s="180" t="s">
        <v>417</v>
      </c>
      <c r="R1442" s="180" t="s">
        <v>418</v>
      </c>
      <c r="S1442" s="180"/>
      <c r="T1442" s="180"/>
      <c r="U1442" s="180"/>
      <c r="V1442" s="180"/>
      <c r="W1442" s="180"/>
      <c r="X1442" s="180"/>
      <c r="Y1442" s="180">
        <v>1374</v>
      </c>
      <c r="Z1442" s="180" t="s">
        <v>379</v>
      </c>
      <c r="AA1442" s="180" t="s">
        <v>380</v>
      </c>
      <c r="AB1442" s="180">
        <v>32881.862999999998</v>
      </c>
      <c r="AC1442" s="180">
        <v>40248.31</v>
      </c>
      <c r="AD1442" s="180">
        <v>0.33329999999999999</v>
      </c>
      <c r="AE1442" s="180">
        <v>0</v>
      </c>
      <c r="AF1442" s="180">
        <v>0.33329999999999999</v>
      </c>
      <c r="AG1442" s="180">
        <v>0</v>
      </c>
      <c r="AH1442" s="180">
        <v>10960.62</v>
      </c>
      <c r="AI1442" s="180">
        <v>13416.1</v>
      </c>
      <c r="AJ1442" s="180">
        <v>2</v>
      </c>
      <c r="AK1442" s="180">
        <v>0.17</v>
      </c>
      <c r="AL1442" s="180">
        <v>0</v>
      </c>
      <c r="AM1442">
        <v>1</v>
      </c>
    </row>
    <row r="1443" spans="1:39" x14ac:dyDescent="0.25">
      <c r="A1443" s="180" t="s">
        <v>1834</v>
      </c>
      <c r="B1443" s="180">
        <v>1</v>
      </c>
      <c r="C1443" s="181">
        <v>46266</v>
      </c>
      <c r="D1443" s="180" t="s">
        <v>149</v>
      </c>
      <c r="E1443" s="180">
        <v>23</v>
      </c>
      <c r="F1443" s="180" t="s">
        <v>22</v>
      </c>
      <c r="G1443" s="180" t="s">
        <v>1025</v>
      </c>
      <c r="H1443" s="180">
        <v>4414</v>
      </c>
      <c r="I1443" s="180" t="s">
        <v>1026</v>
      </c>
      <c r="J1443" s="180"/>
      <c r="K1443" s="180"/>
      <c r="L1443" s="180"/>
      <c r="M1443" s="180"/>
      <c r="N1443" s="180"/>
      <c r="O1443" s="180"/>
      <c r="P1443" s="180">
        <v>1069</v>
      </c>
      <c r="Q1443" s="180" t="s">
        <v>383</v>
      </c>
      <c r="R1443" s="180" t="s">
        <v>384</v>
      </c>
      <c r="S1443" s="180"/>
      <c r="T1443" s="180"/>
      <c r="U1443" s="180"/>
      <c r="V1443" s="180"/>
      <c r="W1443" s="180"/>
      <c r="X1443" s="180"/>
      <c r="Y1443" s="180">
        <v>1374</v>
      </c>
      <c r="Z1443" s="180" t="s">
        <v>379</v>
      </c>
      <c r="AA1443" s="180" t="s">
        <v>380</v>
      </c>
      <c r="AB1443" s="180">
        <v>53883.12</v>
      </c>
      <c r="AC1443" s="180">
        <v>65198.563000000002</v>
      </c>
      <c r="AD1443" s="180">
        <v>7.1400000000000005E-2</v>
      </c>
      <c r="AE1443" s="180">
        <v>0</v>
      </c>
      <c r="AF1443" s="180">
        <v>7.1400000000000005E-2</v>
      </c>
      <c r="AG1443" s="180">
        <v>0</v>
      </c>
      <c r="AH1443" s="180">
        <v>3848.79</v>
      </c>
      <c r="AI1443" s="180">
        <v>4657.04</v>
      </c>
      <c r="AJ1443" s="180">
        <v>0</v>
      </c>
      <c r="AK1443" s="180">
        <v>0</v>
      </c>
      <c r="AL1443" s="180">
        <v>0</v>
      </c>
      <c r="AM1443">
        <v>1</v>
      </c>
    </row>
    <row r="1444" spans="1:39" x14ac:dyDescent="0.25">
      <c r="A1444" s="180" t="s">
        <v>1834</v>
      </c>
      <c r="B1444" s="180">
        <v>1</v>
      </c>
      <c r="C1444" s="181">
        <v>46266</v>
      </c>
      <c r="D1444" s="180" t="s">
        <v>149</v>
      </c>
      <c r="E1444" s="180">
        <v>23</v>
      </c>
      <c r="F1444" s="180" t="s">
        <v>22</v>
      </c>
      <c r="G1444" s="180" t="s">
        <v>609</v>
      </c>
      <c r="H1444" s="180">
        <v>4446</v>
      </c>
      <c r="I1444" s="180" t="s">
        <v>610</v>
      </c>
      <c r="J1444" s="180">
        <v>1420</v>
      </c>
      <c r="K1444" s="180" t="s">
        <v>611</v>
      </c>
      <c r="L1444" s="180" t="s">
        <v>612</v>
      </c>
      <c r="M1444" s="180"/>
      <c r="N1444" s="180"/>
      <c r="O1444" s="180"/>
      <c r="P1444" s="180"/>
      <c r="Q1444" s="180"/>
      <c r="R1444" s="180"/>
      <c r="S1444" s="180"/>
      <c r="T1444" s="180"/>
      <c r="U1444" s="180"/>
      <c r="V1444" s="180"/>
      <c r="W1444" s="180"/>
      <c r="X1444" s="180"/>
      <c r="Y1444" s="180">
        <v>1373</v>
      </c>
      <c r="Z1444" s="180" t="s">
        <v>429</v>
      </c>
      <c r="AA1444" s="180" t="s">
        <v>430</v>
      </c>
      <c r="AB1444" s="180">
        <v>17750.427</v>
      </c>
      <c r="AC1444" s="180">
        <v>21478.018</v>
      </c>
      <c r="AD1444" s="180">
        <v>1</v>
      </c>
      <c r="AE1444" s="180">
        <v>0</v>
      </c>
      <c r="AF1444" s="180">
        <v>1</v>
      </c>
      <c r="AG1444" s="180">
        <v>0</v>
      </c>
      <c r="AH1444" s="180">
        <v>17750.43</v>
      </c>
      <c r="AI1444" s="180">
        <v>21478.02</v>
      </c>
      <c r="AJ1444" s="180">
        <v>0</v>
      </c>
      <c r="AK1444" s="180">
        <v>0</v>
      </c>
      <c r="AL1444" s="180">
        <v>0</v>
      </c>
      <c r="AM1444">
        <v>1</v>
      </c>
    </row>
    <row r="1445" spans="1:39" x14ac:dyDescent="0.25">
      <c r="A1445" s="180" t="s">
        <v>1834</v>
      </c>
      <c r="B1445" s="180">
        <v>1</v>
      </c>
      <c r="C1445" s="181">
        <v>46266</v>
      </c>
      <c r="D1445" s="180" t="s">
        <v>149</v>
      </c>
      <c r="E1445" s="180">
        <v>23</v>
      </c>
      <c r="F1445" s="180" t="s">
        <v>22</v>
      </c>
      <c r="G1445" s="180" t="s">
        <v>1313</v>
      </c>
      <c r="H1445" s="180">
        <v>4457</v>
      </c>
      <c r="I1445" s="180" t="s">
        <v>1314</v>
      </c>
      <c r="J1445" s="180">
        <v>1419</v>
      </c>
      <c r="K1445" s="180" t="s">
        <v>615</v>
      </c>
      <c r="L1445" s="180" t="s">
        <v>616</v>
      </c>
      <c r="M1445" s="180"/>
      <c r="N1445" s="180"/>
      <c r="O1445" s="180"/>
      <c r="P1445" s="180"/>
      <c r="Q1445" s="180"/>
      <c r="R1445" s="180"/>
      <c r="S1445" s="180"/>
      <c r="T1445" s="180"/>
      <c r="U1445" s="180"/>
      <c r="V1445" s="180"/>
      <c r="W1445" s="180"/>
      <c r="X1445" s="180"/>
      <c r="Y1445" s="180">
        <v>1369</v>
      </c>
      <c r="Z1445" s="180" t="s">
        <v>397</v>
      </c>
      <c r="AA1445" s="180" t="s">
        <v>398</v>
      </c>
      <c r="AB1445" s="180">
        <v>10886.967000000001</v>
      </c>
      <c r="AC1445" s="180">
        <v>13499.84</v>
      </c>
      <c r="AD1445" s="180">
        <v>1</v>
      </c>
      <c r="AE1445" s="180">
        <v>0</v>
      </c>
      <c r="AF1445" s="180">
        <v>1</v>
      </c>
      <c r="AG1445" s="180">
        <v>0</v>
      </c>
      <c r="AH1445" s="180">
        <v>10886.97</v>
      </c>
      <c r="AI1445" s="180">
        <v>13499.84</v>
      </c>
      <c r="AJ1445" s="180">
        <v>0</v>
      </c>
      <c r="AK1445" s="180">
        <v>0</v>
      </c>
      <c r="AL1445" s="180">
        <v>0</v>
      </c>
      <c r="AM1445">
        <v>1</v>
      </c>
    </row>
    <row r="1446" spans="1:39" x14ac:dyDescent="0.25">
      <c r="A1446" s="180" t="s">
        <v>1834</v>
      </c>
      <c r="B1446" s="180">
        <v>1</v>
      </c>
      <c r="C1446" s="181">
        <v>46266</v>
      </c>
      <c r="D1446" s="180" t="s">
        <v>149</v>
      </c>
      <c r="E1446" s="180">
        <v>23</v>
      </c>
      <c r="F1446" s="180" t="s">
        <v>22</v>
      </c>
      <c r="G1446" s="180" t="s">
        <v>1762</v>
      </c>
      <c r="H1446" s="180">
        <v>4848</v>
      </c>
      <c r="I1446" s="180" t="s">
        <v>1763</v>
      </c>
      <c r="J1446" s="180">
        <v>1187</v>
      </c>
      <c r="K1446" s="180" t="s">
        <v>1696</v>
      </c>
      <c r="L1446" s="180" t="s">
        <v>1697</v>
      </c>
      <c r="M1446" s="180"/>
      <c r="N1446" s="180"/>
      <c r="O1446" s="180"/>
      <c r="P1446" s="180"/>
      <c r="Q1446" s="180"/>
      <c r="R1446" s="180"/>
      <c r="S1446" s="180"/>
      <c r="T1446" s="180"/>
      <c r="U1446" s="180"/>
      <c r="V1446" s="180"/>
      <c r="W1446" s="180"/>
      <c r="X1446" s="180"/>
      <c r="Y1446" s="180">
        <v>1374</v>
      </c>
      <c r="Z1446" s="180" t="s">
        <v>379</v>
      </c>
      <c r="AA1446" s="180" t="s">
        <v>380</v>
      </c>
      <c r="AB1446" s="180">
        <v>74260.118000000002</v>
      </c>
      <c r="AC1446" s="180">
        <v>89854.747000000003</v>
      </c>
      <c r="AD1446" s="180">
        <v>0.16669999999999999</v>
      </c>
      <c r="AE1446" s="180">
        <v>0</v>
      </c>
      <c r="AF1446" s="180">
        <v>0.16669999999999999</v>
      </c>
      <c r="AG1446" s="180">
        <v>0</v>
      </c>
      <c r="AH1446" s="180">
        <v>12376.69</v>
      </c>
      <c r="AI1446" s="180">
        <v>14975.79</v>
      </c>
      <c r="AJ1446" s="180">
        <v>0</v>
      </c>
      <c r="AK1446" s="180">
        <v>0</v>
      </c>
      <c r="AL1446" s="180">
        <v>0</v>
      </c>
      <c r="AM1446">
        <v>1</v>
      </c>
    </row>
    <row r="1447" spans="1:39" x14ac:dyDescent="0.25">
      <c r="A1447" s="180" t="s">
        <v>1834</v>
      </c>
      <c r="B1447" s="180">
        <v>1</v>
      </c>
      <c r="C1447" s="181">
        <v>46266</v>
      </c>
      <c r="D1447" s="180" t="s">
        <v>149</v>
      </c>
      <c r="E1447" s="180">
        <v>23</v>
      </c>
      <c r="F1447" s="180" t="s">
        <v>22</v>
      </c>
      <c r="G1447" s="180" t="s">
        <v>639</v>
      </c>
      <c r="H1447" s="180">
        <v>4940</v>
      </c>
      <c r="I1447" s="180" t="s">
        <v>640</v>
      </c>
      <c r="J1447" s="180"/>
      <c r="K1447" s="180"/>
      <c r="L1447" s="180"/>
      <c r="M1447" s="180"/>
      <c r="N1447" s="180"/>
      <c r="O1447" s="180"/>
      <c r="P1447" s="180">
        <v>1085</v>
      </c>
      <c r="Q1447" s="180" t="s">
        <v>641</v>
      </c>
      <c r="R1447" s="180" t="s">
        <v>642</v>
      </c>
      <c r="S1447" s="180"/>
      <c r="T1447" s="180"/>
      <c r="U1447" s="180"/>
      <c r="V1447" s="180"/>
      <c r="W1447" s="180"/>
      <c r="X1447" s="180"/>
      <c r="Y1447" s="180">
        <v>1373</v>
      </c>
      <c r="Z1447" s="180" t="s">
        <v>429</v>
      </c>
      <c r="AA1447" s="180" t="s">
        <v>430</v>
      </c>
      <c r="AB1447" s="180">
        <v>16559.91</v>
      </c>
      <c r="AC1447" s="180">
        <v>20938.448</v>
      </c>
      <c r="AD1447" s="180">
        <v>1.2</v>
      </c>
      <c r="AE1447" s="180">
        <v>0</v>
      </c>
      <c r="AF1447" s="180">
        <v>1.2</v>
      </c>
      <c r="AG1447" s="180">
        <v>0</v>
      </c>
      <c r="AH1447" s="180">
        <v>19871.89</v>
      </c>
      <c r="AI1447" s="180">
        <v>25126.14</v>
      </c>
      <c r="AJ1447" s="180">
        <v>0</v>
      </c>
      <c r="AK1447" s="180">
        <v>0</v>
      </c>
      <c r="AL1447" s="180">
        <v>0</v>
      </c>
      <c r="AM1447">
        <v>1</v>
      </c>
    </row>
    <row r="1448" spans="1:39" x14ac:dyDescent="0.25">
      <c r="A1448" s="180" t="s">
        <v>1834</v>
      </c>
      <c r="B1448" s="180">
        <v>1</v>
      </c>
      <c r="C1448" s="181">
        <v>46266</v>
      </c>
      <c r="D1448" s="180" t="s">
        <v>149</v>
      </c>
      <c r="E1448" s="180">
        <v>23</v>
      </c>
      <c r="F1448" s="180" t="s">
        <v>22</v>
      </c>
      <c r="G1448" s="180" t="s">
        <v>643</v>
      </c>
      <c r="H1448" s="180">
        <v>4941</v>
      </c>
      <c r="I1448" s="180" t="s">
        <v>644</v>
      </c>
      <c r="J1448" s="180"/>
      <c r="K1448" s="180"/>
      <c r="L1448" s="180"/>
      <c r="M1448" s="180"/>
      <c r="N1448" s="180"/>
      <c r="O1448" s="180"/>
      <c r="P1448" s="180">
        <v>1085</v>
      </c>
      <c r="Q1448" s="180" t="s">
        <v>641</v>
      </c>
      <c r="R1448" s="180" t="s">
        <v>642</v>
      </c>
      <c r="S1448" s="180"/>
      <c r="T1448" s="180"/>
      <c r="U1448" s="180"/>
      <c r="V1448" s="180"/>
      <c r="W1448" s="180"/>
      <c r="X1448" s="180"/>
      <c r="Y1448" s="180">
        <v>1373</v>
      </c>
      <c r="Z1448" s="180" t="s">
        <v>429</v>
      </c>
      <c r="AA1448" s="180" t="s">
        <v>430</v>
      </c>
      <c r="AB1448" s="180">
        <v>15740.111999999999</v>
      </c>
      <c r="AC1448" s="180">
        <v>19517.736000000001</v>
      </c>
      <c r="AD1448" s="180">
        <v>0.2</v>
      </c>
      <c r="AE1448" s="180">
        <v>0</v>
      </c>
      <c r="AF1448" s="180">
        <v>0.2</v>
      </c>
      <c r="AG1448" s="180">
        <v>0</v>
      </c>
      <c r="AH1448" s="180">
        <v>3148.02</v>
      </c>
      <c r="AI1448" s="180">
        <v>3903.55</v>
      </c>
      <c r="AJ1448" s="180">
        <v>0</v>
      </c>
      <c r="AK1448" s="180">
        <v>0</v>
      </c>
      <c r="AL1448" s="180">
        <v>0</v>
      </c>
      <c r="AM1448">
        <v>1</v>
      </c>
    </row>
    <row r="1449" spans="1:39" x14ac:dyDescent="0.25">
      <c r="A1449" s="180" t="s">
        <v>1834</v>
      </c>
      <c r="B1449" s="180">
        <v>1</v>
      </c>
      <c r="C1449" s="181">
        <v>46266</v>
      </c>
      <c r="D1449" s="180" t="s">
        <v>149</v>
      </c>
      <c r="E1449" s="180">
        <v>23</v>
      </c>
      <c r="F1449" s="180" t="s">
        <v>22</v>
      </c>
      <c r="G1449" s="180" t="s">
        <v>651</v>
      </c>
      <c r="H1449" s="180">
        <v>4981</v>
      </c>
      <c r="I1449" s="180" t="s">
        <v>652</v>
      </c>
      <c r="J1449" s="180"/>
      <c r="K1449" s="180"/>
      <c r="L1449" s="180"/>
      <c r="M1449" s="180"/>
      <c r="N1449" s="180"/>
      <c r="O1449" s="180"/>
      <c r="P1449" s="180">
        <v>1085</v>
      </c>
      <c r="Q1449" s="180" t="s">
        <v>641</v>
      </c>
      <c r="R1449" s="180" t="s">
        <v>642</v>
      </c>
      <c r="S1449" s="180"/>
      <c r="T1449" s="180"/>
      <c r="U1449" s="180"/>
      <c r="V1449" s="180"/>
      <c r="W1449" s="180"/>
      <c r="X1449" s="180"/>
      <c r="Y1449" s="180">
        <v>1373</v>
      </c>
      <c r="Z1449" s="180" t="s">
        <v>429</v>
      </c>
      <c r="AA1449" s="180" t="s">
        <v>430</v>
      </c>
      <c r="AB1449" s="180">
        <v>15740.111999999999</v>
      </c>
      <c r="AC1449" s="180">
        <v>19517.736000000001</v>
      </c>
      <c r="AD1449" s="180">
        <v>0.2</v>
      </c>
      <c r="AE1449" s="180">
        <v>0</v>
      </c>
      <c r="AF1449" s="180">
        <v>0.2</v>
      </c>
      <c r="AG1449" s="180">
        <v>0</v>
      </c>
      <c r="AH1449" s="180">
        <v>3148.02</v>
      </c>
      <c r="AI1449" s="180">
        <v>3903.55</v>
      </c>
      <c r="AJ1449" s="180">
        <v>0</v>
      </c>
      <c r="AK1449" s="180">
        <v>0</v>
      </c>
      <c r="AL1449" s="180">
        <v>0</v>
      </c>
      <c r="AM1449">
        <v>1</v>
      </c>
    </row>
    <row r="1450" spans="1:39" x14ac:dyDescent="0.25">
      <c r="A1450" s="180" t="s">
        <v>1834</v>
      </c>
      <c r="B1450" s="180">
        <v>1</v>
      </c>
      <c r="C1450" s="181">
        <v>46266</v>
      </c>
      <c r="D1450" s="180" t="s">
        <v>149</v>
      </c>
      <c r="E1450" s="180">
        <v>23</v>
      </c>
      <c r="F1450" s="180" t="s">
        <v>22</v>
      </c>
      <c r="G1450" s="180" t="s">
        <v>653</v>
      </c>
      <c r="H1450" s="180">
        <v>5002</v>
      </c>
      <c r="I1450" s="180" t="s">
        <v>654</v>
      </c>
      <c r="J1450" s="180"/>
      <c r="K1450" s="180"/>
      <c r="L1450" s="180"/>
      <c r="M1450" s="180"/>
      <c r="N1450" s="180"/>
      <c r="O1450" s="180"/>
      <c r="P1450" s="180">
        <v>1085</v>
      </c>
      <c r="Q1450" s="180" t="s">
        <v>641</v>
      </c>
      <c r="R1450" s="180" t="s">
        <v>642</v>
      </c>
      <c r="S1450" s="180"/>
      <c r="T1450" s="180"/>
      <c r="U1450" s="180"/>
      <c r="V1450" s="180"/>
      <c r="W1450" s="180"/>
      <c r="X1450" s="180"/>
      <c r="Y1450" s="180">
        <v>1373</v>
      </c>
      <c r="Z1450" s="180" t="s">
        <v>429</v>
      </c>
      <c r="AA1450" s="180" t="s">
        <v>430</v>
      </c>
      <c r="AB1450" s="180">
        <v>15740.111999999999</v>
      </c>
      <c r="AC1450" s="180">
        <v>19517.736000000001</v>
      </c>
      <c r="AD1450" s="180">
        <v>0.2</v>
      </c>
      <c r="AE1450" s="180">
        <v>0</v>
      </c>
      <c r="AF1450" s="180">
        <v>0.2</v>
      </c>
      <c r="AG1450" s="180">
        <v>0</v>
      </c>
      <c r="AH1450" s="180">
        <v>3148.02</v>
      </c>
      <c r="AI1450" s="180">
        <v>3903.55</v>
      </c>
      <c r="AJ1450" s="180">
        <v>0</v>
      </c>
      <c r="AK1450" s="180">
        <v>0</v>
      </c>
      <c r="AL1450" s="180">
        <v>0</v>
      </c>
      <c r="AM1450">
        <v>1</v>
      </c>
    </row>
    <row r="1451" spans="1:39" x14ac:dyDescent="0.25">
      <c r="A1451" s="180" t="s">
        <v>1834</v>
      </c>
      <c r="B1451" s="180">
        <v>1</v>
      </c>
      <c r="C1451" s="181">
        <v>46266</v>
      </c>
      <c r="D1451" s="180" t="s">
        <v>149</v>
      </c>
      <c r="E1451" s="180">
        <v>23</v>
      </c>
      <c r="F1451" s="180" t="s">
        <v>22</v>
      </c>
      <c r="G1451" s="180" t="s">
        <v>1155</v>
      </c>
      <c r="H1451" s="180">
        <v>5626</v>
      </c>
      <c r="I1451" s="180" t="s">
        <v>1156</v>
      </c>
      <c r="J1451" s="180">
        <v>1161</v>
      </c>
      <c r="K1451" s="180" t="s">
        <v>1157</v>
      </c>
      <c r="L1451" s="180" t="s">
        <v>1158</v>
      </c>
      <c r="M1451" s="180"/>
      <c r="N1451" s="180"/>
      <c r="O1451" s="180"/>
      <c r="P1451" s="180">
        <v>1073</v>
      </c>
      <c r="Q1451" s="180" t="s">
        <v>1159</v>
      </c>
      <c r="R1451" s="180" t="s">
        <v>1160</v>
      </c>
      <c r="S1451" s="180"/>
      <c r="T1451" s="180"/>
      <c r="U1451" s="180"/>
      <c r="V1451" s="180"/>
      <c r="W1451" s="180"/>
      <c r="X1451" s="180"/>
      <c r="Y1451" s="180">
        <v>1370</v>
      </c>
      <c r="Z1451" s="180" t="s">
        <v>443</v>
      </c>
      <c r="AA1451" s="180" t="s">
        <v>444</v>
      </c>
      <c r="AB1451" s="180">
        <v>12810.056</v>
      </c>
      <c r="AC1451" s="180">
        <v>17490.530999999999</v>
      </c>
      <c r="AD1451" s="180">
        <v>0.5</v>
      </c>
      <c r="AE1451" s="180">
        <v>0</v>
      </c>
      <c r="AF1451" s="180">
        <v>0.5</v>
      </c>
      <c r="AG1451" s="180">
        <v>0</v>
      </c>
      <c r="AH1451" s="180">
        <v>6405.03</v>
      </c>
      <c r="AI1451" s="180">
        <v>8745.27</v>
      </c>
      <c r="AJ1451" s="180">
        <v>0</v>
      </c>
      <c r="AK1451" s="180">
        <v>0</v>
      </c>
      <c r="AL1451" s="180">
        <v>0</v>
      </c>
      <c r="AM1451">
        <v>1</v>
      </c>
    </row>
    <row r="1452" spans="1:39" x14ac:dyDescent="0.25">
      <c r="A1452" s="180" t="s">
        <v>1834</v>
      </c>
      <c r="B1452" s="180">
        <v>1</v>
      </c>
      <c r="C1452" s="181">
        <v>46266</v>
      </c>
      <c r="D1452" s="180" t="s">
        <v>149</v>
      </c>
      <c r="E1452" s="180">
        <v>23</v>
      </c>
      <c r="F1452" s="180" t="s">
        <v>22</v>
      </c>
      <c r="G1452" s="180" t="s">
        <v>1161</v>
      </c>
      <c r="H1452" s="180">
        <v>5627</v>
      </c>
      <c r="I1452" s="180" t="s">
        <v>1162</v>
      </c>
      <c r="J1452" s="180">
        <v>1161</v>
      </c>
      <c r="K1452" s="180" t="s">
        <v>1157</v>
      </c>
      <c r="L1452" s="180" t="s">
        <v>1158</v>
      </c>
      <c r="M1452" s="180"/>
      <c r="N1452" s="180"/>
      <c r="O1452" s="180"/>
      <c r="P1452" s="180">
        <v>1073</v>
      </c>
      <c r="Q1452" s="180" t="s">
        <v>1159</v>
      </c>
      <c r="R1452" s="180" t="s">
        <v>1160</v>
      </c>
      <c r="S1452" s="180"/>
      <c r="T1452" s="180"/>
      <c r="U1452" s="180"/>
      <c r="V1452" s="180"/>
      <c r="W1452" s="180"/>
      <c r="X1452" s="180"/>
      <c r="Y1452" s="180">
        <v>1370</v>
      </c>
      <c r="Z1452" s="180" t="s">
        <v>443</v>
      </c>
      <c r="AA1452" s="180" t="s">
        <v>444</v>
      </c>
      <c r="AB1452" s="180">
        <v>13127.664000000001</v>
      </c>
      <c r="AC1452" s="180">
        <v>15884.473</v>
      </c>
      <c r="AD1452" s="180">
        <v>1</v>
      </c>
      <c r="AE1452" s="180">
        <v>0</v>
      </c>
      <c r="AF1452" s="180">
        <v>1</v>
      </c>
      <c r="AG1452" s="180">
        <v>0</v>
      </c>
      <c r="AH1452" s="180">
        <v>13127.66</v>
      </c>
      <c r="AI1452" s="180">
        <v>15884.47</v>
      </c>
      <c r="AJ1452" s="180">
        <v>1</v>
      </c>
      <c r="AK1452" s="180">
        <v>1</v>
      </c>
      <c r="AL1452" s="180">
        <v>0</v>
      </c>
      <c r="AM1452">
        <v>1</v>
      </c>
    </row>
    <row r="1453" spans="1:39" x14ac:dyDescent="0.25">
      <c r="A1453" s="180" t="s">
        <v>1834</v>
      </c>
      <c r="B1453" s="180">
        <v>1</v>
      </c>
      <c r="C1453" s="181">
        <v>46266</v>
      </c>
      <c r="D1453" s="180" t="s">
        <v>149</v>
      </c>
      <c r="E1453" s="180">
        <v>23</v>
      </c>
      <c r="F1453" s="180" t="s">
        <v>22</v>
      </c>
      <c r="G1453" s="180" t="s">
        <v>1478</v>
      </c>
      <c r="H1453" s="180">
        <v>5628</v>
      </c>
      <c r="I1453" s="180" t="s">
        <v>1479</v>
      </c>
      <c r="J1453" s="180">
        <v>1161</v>
      </c>
      <c r="K1453" s="180" t="s">
        <v>1157</v>
      </c>
      <c r="L1453" s="180" t="s">
        <v>1158</v>
      </c>
      <c r="M1453" s="180"/>
      <c r="N1453" s="180"/>
      <c r="O1453" s="180"/>
      <c r="P1453" s="180">
        <v>1073</v>
      </c>
      <c r="Q1453" s="180" t="s">
        <v>1159</v>
      </c>
      <c r="R1453" s="180" t="s">
        <v>1160</v>
      </c>
      <c r="S1453" s="180"/>
      <c r="T1453" s="180"/>
      <c r="U1453" s="180"/>
      <c r="V1453" s="180"/>
      <c r="W1453" s="180"/>
      <c r="X1453" s="180"/>
      <c r="Y1453" s="180">
        <v>1370</v>
      </c>
      <c r="Z1453" s="180" t="s">
        <v>443</v>
      </c>
      <c r="AA1453" s="180" t="s">
        <v>444</v>
      </c>
      <c r="AB1453" s="180">
        <v>12810.056</v>
      </c>
      <c r="AC1453" s="180">
        <v>15884.47</v>
      </c>
      <c r="AD1453" s="180">
        <v>0.5</v>
      </c>
      <c r="AE1453" s="180">
        <v>0</v>
      </c>
      <c r="AF1453" s="180">
        <v>0.5</v>
      </c>
      <c r="AG1453" s="180">
        <v>0</v>
      </c>
      <c r="AH1453" s="180">
        <v>6405.03</v>
      </c>
      <c r="AI1453" s="180">
        <v>7942.24</v>
      </c>
      <c r="AJ1453" s="180">
        <v>0</v>
      </c>
      <c r="AK1453" s="180">
        <v>0</v>
      </c>
      <c r="AL1453" s="180">
        <v>0</v>
      </c>
      <c r="AM1453">
        <v>1</v>
      </c>
    </row>
    <row r="1454" spans="1:39" x14ac:dyDescent="0.25">
      <c r="A1454" s="180" t="s">
        <v>1834</v>
      </c>
      <c r="B1454" s="180">
        <v>1</v>
      </c>
      <c r="C1454" s="181">
        <v>46266</v>
      </c>
      <c r="D1454" s="180" t="s">
        <v>149</v>
      </c>
      <c r="E1454" s="180">
        <v>23</v>
      </c>
      <c r="F1454" s="180" t="s">
        <v>22</v>
      </c>
      <c r="G1454" s="180" t="s">
        <v>663</v>
      </c>
      <c r="H1454" s="180">
        <v>5630</v>
      </c>
      <c r="I1454" s="180" t="s">
        <v>664</v>
      </c>
      <c r="J1454" s="180">
        <v>1449</v>
      </c>
      <c r="K1454" s="180" t="s">
        <v>661</v>
      </c>
      <c r="L1454" s="180" t="s">
        <v>662</v>
      </c>
      <c r="M1454" s="180"/>
      <c r="N1454" s="180"/>
      <c r="O1454" s="180"/>
      <c r="P1454" s="180"/>
      <c r="Q1454" s="180"/>
      <c r="R1454" s="180"/>
      <c r="S1454" s="180"/>
      <c r="T1454" s="180"/>
      <c r="U1454" s="180"/>
      <c r="V1454" s="180"/>
      <c r="W1454" s="180"/>
      <c r="X1454" s="180"/>
      <c r="Y1454" s="180">
        <v>1370</v>
      </c>
      <c r="Z1454" s="180" t="s">
        <v>443</v>
      </c>
      <c r="AA1454" s="180" t="s">
        <v>444</v>
      </c>
      <c r="AB1454" s="180">
        <v>204.887</v>
      </c>
      <c r="AC1454" s="180">
        <v>247.911</v>
      </c>
      <c r="AD1454" s="180">
        <v>0</v>
      </c>
      <c r="AE1454" s="180">
        <v>0</v>
      </c>
      <c r="AF1454" s="180">
        <v>0</v>
      </c>
      <c r="AG1454" s="180">
        <v>0</v>
      </c>
      <c r="AH1454" s="180">
        <v>204.89</v>
      </c>
      <c r="AI1454" s="180">
        <v>247.91</v>
      </c>
      <c r="AJ1454" s="180">
        <v>1</v>
      </c>
      <c r="AK1454" s="180">
        <v>0</v>
      </c>
      <c r="AL1454" s="180">
        <v>0</v>
      </c>
      <c r="AM1454">
        <v>1</v>
      </c>
    </row>
    <row r="1455" spans="1:39" x14ac:dyDescent="0.25">
      <c r="A1455" s="180" t="s">
        <v>1834</v>
      </c>
      <c r="B1455" s="180">
        <v>1</v>
      </c>
      <c r="C1455" s="181">
        <v>46266</v>
      </c>
      <c r="D1455" s="180" t="s">
        <v>149</v>
      </c>
      <c r="E1455" s="180">
        <v>23</v>
      </c>
      <c r="F1455" s="180" t="s">
        <v>22</v>
      </c>
      <c r="G1455" s="180" t="s">
        <v>685</v>
      </c>
      <c r="H1455" s="180">
        <v>5765</v>
      </c>
      <c r="I1455" s="180" t="s">
        <v>686</v>
      </c>
      <c r="J1455" s="180">
        <v>1446</v>
      </c>
      <c r="K1455" s="180" t="s">
        <v>687</v>
      </c>
      <c r="L1455" s="180" t="s">
        <v>688</v>
      </c>
      <c r="M1455" s="180"/>
      <c r="N1455" s="180"/>
      <c r="O1455" s="180"/>
      <c r="P1455" s="180"/>
      <c r="Q1455" s="180"/>
      <c r="R1455" s="180"/>
      <c r="S1455" s="180"/>
      <c r="T1455" s="180"/>
      <c r="U1455" s="180"/>
      <c r="V1455" s="180"/>
      <c r="W1455" s="180"/>
      <c r="X1455" s="180"/>
      <c r="Y1455" s="180">
        <v>1376</v>
      </c>
      <c r="Z1455" s="180" t="s">
        <v>363</v>
      </c>
      <c r="AA1455" s="180" t="s">
        <v>364</v>
      </c>
      <c r="AB1455" s="180">
        <v>567486.06000000006</v>
      </c>
      <c r="AC1455" s="180">
        <v>703682.7</v>
      </c>
      <c r="AD1455" s="180">
        <v>2.5000000000000001E-2</v>
      </c>
      <c r="AE1455" s="180">
        <v>0</v>
      </c>
      <c r="AF1455" s="180">
        <v>2.5000000000000001E-2</v>
      </c>
      <c r="AG1455" s="180">
        <v>0</v>
      </c>
      <c r="AH1455" s="180">
        <v>14187.15</v>
      </c>
      <c r="AI1455" s="180">
        <v>17592.07</v>
      </c>
      <c r="AJ1455" s="180">
        <v>0</v>
      </c>
      <c r="AK1455" s="180">
        <v>0</v>
      </c>
      <c r="AL1455" s="180">
        <v>0</v>
      </c>
      <c r="AM1455">
        <v>1</v>
      </c>
    </row>
    <row r="1456" spans="1:39" x14ac:dyDescent="0.25">
      <c r="A1456" s="180" t="s">
        <v>1834</v>
      </c>
      <c r="B1456" s="180">
        <v>1</v>
      </c>
      <c r="C1456" s="181">
        <v>46266</v>
      </c>
      <c r="D1456" s="180" t="s">
        <v>149</v>
      </c>
      <c r="E1456" s="180">
        <v>23</v>
      </c>
      <c r="F1456" s="180" t="s">
        <v>22</v>
      </c>
      <c r="G1456" s="180" t="s">
        <v>1436</v>
      </c>
      <c r="H1456" s="180">
        <v>5856</v>
      </c>
      <c r="I1456" s="180" t="s">
        <v>1437</v>
      </c>
      <c r="J1456" s="180">
        <v>1452</v>
      </c>
      <c r="K1456" s="180" t="s">
        <v>1167</v>
      </c>
      <c r="L1456" s="180" t="s">
        <v>1168</v>
      </c>
      <c r="M1456" s="180"/>
      <c r="N1456" s="180"/>
      <c r="O1456" s="180"/>
      <c r="P1456" s="180"/>
      <c r="Q1456" s="180"/>
      <c r="R1456" s="180"/>
      <c r="S1456" s="180"/>
      <c r="T1456" s="180"/>
      <c r="U1456" s="180"/>
      <c r="V1456" s="180"/>
      <c r="W1456" s="180"/>
      <c r="X1456" s="180"/>
      <c r="Y1456" s="180">
        <v>1369</v>
      </c>
      <c r="Z1456" s="180" t="s">
        <v>397</v>
      </c>
      <c r="AA1456" s="180" t="s">
        <v>398</v>
      </c>
      <c r="AB1456" s="180">
        <v>10267.235000000001</v>
      </c>
      <c r="AC1456" s="180">
        <v>12731.373</v>
      </c>
      <c r="AD1456" s="180">
        <v>1</v>
      </c>
      <c r="AE1456" s="180">
        <v>0</v>
      </c>
      <c r="AF1456" s="180">
        <v>1</v>
      </c>
      <c r="AG1456" s="180">
        <v>0</v>
      </c>
      <c r="AH1456" s="180">
        <v>10267.24</v>
      </c>
      <c r="AI1456" s="180">
        <v>12731.37</v>
      </c>
      <c r="AJ1456" s="180">
        <v>0</v>
      </c>
      <c r="AK1456" s="180">
        <v>0</v>
      </c>
      <c r="AL1456" s="180">
        <v>0</v>
      </c>
      <c r="AM1456">
        <v>1</v>
      </c>
    </row>
    <row r="1457" spans="1:39" x14ac:dyDescent="0.25">
      <c r="A1457" s="180" t="s">
        <v>1834</v>
      </c>
      <c r="B1457" s="180">
        <v>1</v>
      </c>
      <c r="C1457" s="181">
        <v>46266</v>
      </c>
      <c r="D1457" s="180" t="s">
        <v>149</v>
      </c>
      <c r="E1457" s="180">
        <v>23</v>
      </c>
      <c r="F1457" s="180" t="s">
        <v>22</v>
      </c>
      <c r="G1457" s="180" t="s">
        <v>1037</v>
      </c>
      <c r="H1457" s="180">
        <v>6029</v>
      </c>
      <c r="I1457" s="180" t="s">
        <v>1038</v>
      </c>
      <c r="J1457" s="180">
        <v>1194</v>
      </c>
      <c r="K1457" s="180" t="s">
        <v>353</v>
      </c>
      <c r="L1457" s="180" t="s">
        <v>354</v>
      </c>
      <c r="M1457" s="180"/>
      <c r="N1457" s="180"/>
      <c r="O1457" s="180"/>
      <c r="P1457" s="180">
        <v>1098</v>
      </c>
      <c r="Q1457" s="180" t="s">
        <v>355</v>
      </c>
      <c r="R1457" s="180" t="s">
        <v>356</v>
      </c>
      <c r="S1457" s="180"/>
      <c r="T1457" s="180"/>
      <c r="U1457" s="180"/>
      <c r="V1457" s="180"/>
      <c r="W1457" s="180"/>
      <c r="X1457" s="180"/>
      <c r="Y1457" s="180">
        <v>1375</v>
      </c>
      <c r="Z1457" s="180" t="s">
        <v>357</v>
      </c>
      <c r="AA1457" s="180" t="s">
        <v>358</v>
      </c>
      <c r="AB1457" s="180">
        <v>49213.37</v>
      </c>
      <c r="AC1457" s="180">
        <v>59548.18</v>
      </c>
      <c r="AD1457" s="180">
        <v>0.16669999999999999</v>
      </c>
      <c r="AE1457" s="180">
        <v>0</v>
      </c>
      <c r="AF1457" s="180">
        <v>0.16669999999999999</v>
      </c>
      <c r="AG1457" s="180">
        <v>0</v>
      </c>
      <c r="AH1457" s="180">
        <v>8202.23</v>
      </c>
      <c r="AI1457" s="180">
        <v>9924.7000000000007</v>
      </c>
      <c r="AJ1457" s="180">
        <v>0</v>
      </c>
      <c r="AK1457" s="180">
        <v>0</v>
      </c>
      <c r="AL1457" s="180">
        <v>0</v>
      </c>
      <c r="AM1457">
        <v>1</v>
      </c>
    </row>
    <row r="1458" spans="1:39" x14ac:dyDescent="0.25">
      <c r="A1458" s="180" t="s">
        <v>1834</v>
      </c>
      <c r="B1458" s="180">
        <v>1</v>
      </c>
      <c r="C1458" s="181">
        <v>46266</v>
      </c>
      <c r="D1458" s="180" t="s">
        <v>149</v>
      </c>
      <c r="E1458" s="180">
        <v>23</v>
      </c>
      <c r="F1458" s="180" t="s">
        <v>22</v>
      </c>
      <c r="G1458" s="180" t="s">
        <v>701</v>
      </c>
      <c r="H1458" s="180">
        <v>6179</v>
      </c>
      <c r="I1458" s="180" t="s">
        <v>702</v>
      </c>
      <c r="J1458" s="180">
        <v>1454</v>
      </c>
      <c r="K1458" s="180" t="s">
        <v>703</v>
      </c>
      <c r="L1458" s="180" t="s">
        <v>704</v>
      </c>
      <c r="M1458" s="180"/>
      <c r="N1458" s="180"/>
      <c r="O1458" s="180"/>
      <c r="P1458" s="180">
        <v>1075</v>
      </c>
      <c r="Q1458" s="180" t="s">
        <v>705</v>
      </c>
      <c r="R1458" s="180" t="s">
        <v>706</v>
      </c>
      <c r="S1458" s="180"/>
      <c r="T1458" s="180"/>
      <c r="U1458" s="180"/>
      <c r="V1458" s="180"/>
      <c r="W1458" s="180"/>
      <c r="X1458" s="180"/>
      <c r="Y1458" s="180">
        <v>1370</v>
      </c>
      <c r="Z1458" s="180" t="s">
        <v>443</v>
      </c>
      <c r="AA1458" s="180" t="s">
        <v>444</v>
      </c>
      <c r="AB1458" s="180">
        <v>11569.24</v>
      </c>
      <c r="AC1458" s="180">
        <v>14334.288</v>
      </c>
      <c r="AD1458" s="180">
        <v>0.25</v>
      </c>
      <c r="AE1458" s="180">
        <v>0</v>
      </c>
      <c r="AF1458" s="180">
        <v>0.25</v>
      </c>
      <c r="AG1458" s="180">
        <v>0</v>
      </c>
      <c r="AH1458" s="180">
        <v>2892.31</v>
      </c>
      <c r="AI1458" s="180">
        <v>3583.57</v>
      </c>
      <c r="AJ1458" s="180">
        <v>1</v>
      </c>
      <c r="AK1458" s="180">
        <v>0.25</v>
      </c>
      <c r="AL1458" s="180">
        <v>0</v>
      </c>
      <c r="AM1458">
        <v>1</v>
      </c>
    </row>
    <row r="1459" spans="1:39" x14ac:dyDescent="0.25">
      <c r="A1459" s="180" t="s">
        <v>1834</v>
      </c>
      <c r="B1459" s="180">
        <v>1</v>
      </c>
      <c r="C1459" s="181">
        <v>46266</v>
      </c>
      <c r="D1459" s="180" t="s">
        <v>149</v>
      </c>
      <c r="E1459" s="180">
        <v>23</v>
      </c>
      <c r="F1459" s="180" t="s">
        <v>22</v>
      </c>
      <c r="G1459" s="180" t="s">
        <v>711</v>
      </c>
      <c r="H1459" s="180">
        <v>6183</v>
      </c>
      <c r="I1459" s="180" t="s">
        <v>712</v>
      </c>
      <c r="J1459" s="180">
        <v>1454</v>
      </c>
      <c r="K1459" s="180" t="s">
        <v>703</v>
      </c>
      <c r="L1459" s="180" t="s">
        <v>704</v>
      </c>
      <c r="M1459" s="180"/>
      <c r="N1459" s="180"/>
      <c r="O1459" s="180"/>
      <c r="P1459" s="180">
        <v>1075</v>
      </c>
      <c r="Q1459" s="180" t="s">
        <v>705</v>
      </c>
      <c r="R1459" s="180" t="s">
        <v>706</v>
      </c>
      <c r="S1459" s="180"/>
      <c r="T1459" s="180"/>
      <c r="U1459" s="180"/>
      <c r="V1459" s="180"/>
      <c r="W1459" s="180"/>
      <c r="X1459" s="180"/>
      <c r="Y1459" s="180">
        <v>1370</v>
      </c>
      <c r="Z1459" s="180" t="s">
        <v>443</v>
      </c>
      <c r="AA1459" s="180" t="s">
        <v>444</v>
      </c>
      <c r="AB1459" s="180">
        <v>11039.923000000001</v>
      </c>
      <c r="AC1459" s="180">
        <v>13425.407999999999</v>
      </c>
      <c r="AD1459" s="180">
        <v>1.25</v>
      </c>
      <c r="AE1459" s="180">
        <v>0</v>
      </c>
      <c r="AF1459" s="180">
        <v>1.25</v>
      </c>
      <c r="AG1459" s="180">
        <v>0</v>
      </c>
      <c r="AH1459" s="180">
        <v>13799.9</v>
      </c>
      <c r="AI1459" s="180">
        <v>16781.759999999998</v>
      </c>
      <c r="AJ1459" s="180">
        <v>1</v>
      </c>
      <c r="AK1459" s="180">
        <v>1.25</v>
      </c>
      <c r="AL1459" s="180">
        <v>0</v>
      </c>
      <c r="AM1459">
        <v>1</v>
      </c>
    </row>
    <row r="1460" spans="1:39" x14ac:dyDescent="0.25">
      <c r="A1460" s="180" t="s">
        <v>1834</v>
      </c>
      <c r="B1460" s="180">
        <v>1</v>
      </c>
      <c r="C1460" s="181">
        <v>46266</v>
      </c>
      <c r="D1460" s="180" t="s">
        <v>149</v>
      </c>
      <c r="E1460" s="180">
        <v>23</v>
      </c>
      <c r="F1460" s="180" t="s">
        <v>22</v>
      </c>
      <c r="G1460" s="180" t="s">
        <v>723</v>
      </c>
      <c r="H1460" s="180">
        <v>6189</v>
      </c>
      <c r="I1460" s="180" t="s">
        <v>724</v>
      </c>
      <c r="J1460" s="180">
        <v>1454</v>
      </c>
      <c r="K1460" s="180" t="s">
        <v>703</v>
      </c>
      <c r="L1460" s="180" t="s">
        <v>704</v>
      </c>
      <c r="M1460" s="180"/>
      <c r="N1460" s="180"/>
      <c r="O1460" s="180"/>
      <c r="P1460" s="180">
        <v>1074</v>
      </c>
      <c r="Q1460" s="180" t="s">
        <v>717</v>
      </c>
      <c r="R1460" s="180" t="s">
        <v>718</v>
      </c>
      <c r="S1460" s="180"/>
      <c r="T1460" s="180"/>
      <c r="U1460" s="180"/>
      <c r="V1460" s="180"/>
      <c r="W1460" s="180"/>
      <c r="X1460" s="180"/>
      <c r="Y1460" s="180">
        <v>1370</v>
      </c>
      <c r="Z1460" s="180" t="s">
        <v>443</v>
      </c>
      <c r="AA1460" s="180" t="s">
        <v>444</v>
      </c>
      <c r="AB1460" s="180">
        <v>7686.95</v>
      </c>
      <c r="AC1460" s="180">
        <v>9524.1329999999998</v>
      </c>
      <c r="AD1460" s="180">
        <v>0.33329999999999999</v>
      </c>
      <c r="AE1460" s="180">
        <v>0</v>
      </c>
      <c r="AF1460" s="180">
        <v>0.33329999999999999</v>
      </c>
      <c r="AG1460" s="180">
        <v>0</v>
      </c>
      <c r="AH1460" s="180">
        <v>2562.3200000000002</v>
      </c>
      <c r="AI1460" s="180">
        <v>3174.71</v>
      </c>
      <c r="AJ1460" s="180">
        <v>0</v>
      </c>
      <c r="AK1460" s="180">
        <v>0</v>
      </c>
      <c r="AL1460" s="180">
        <v>0</v>
      </c>
      <c r="AM1460">
        <v>1</v>
      </c>
    </row>
    <row r="1461" spans="1:39" x14ac:dyDescent="0.25">
      <c r="A1461" s="180" t="s">
        <v>1834</v>
      </c>
      <c r="B1461" s="180">
        <v>1</v>
      </c>
      <c r="C1461" s="181">
        <v>46266</v>
      </c>
      <c r="D1461" s="180" t="s">
        <v>149</v>
      </c>
      <c r="E1461" s="180">
        <v>23</v>
      </c>
      <c r="F1461" s="180" t="s">
        <v>22</v>
      </c>
      <c r="G1461" s="180" t="s">
        <v>733</v>
      </c>
      <c r="H1461" s="180">
        <v>6208</v>
      </c>
      <c r="I1461" s="180" t="s">
        <v>734</v>
      </c>
      <c r="J1461" s="180">
        <v>1454</v>
      </c>
      <c r="K1461" s="180" t="s">
        <v>703</v>
      </c>
      <c r="L1461" s="180" t="s">
        <v>704</v>
      </c>
      <c r="M1461" s="180"/>
      <c r="N1461" s="180"/>
      <c r="O1461" s="180"/>
      <c r="P1461" s="180">
        <v>1075</v>
      </c>
      <c r="Q1461" s="180" t="s">
        <v>705</v>
      </c>
      <c r="R1461" s="180" t="s">
        <v>706</v>
      </c>
      <c r="S1461" s="180"/>
      <c r="T1461" s="180"/>
      <c r="U1461" s="180"/>
      <c r="V1461" s="180"/>
      <c r="W1461" s="180"/>
      <c r="X1461" s="180"/>
      <c r="Y1461" s="180">
        <v>1370</v>
      </c>
      <c r="Z1461" s="180" t="s">
        <v>443</v>
      </c>
      <c r="AA1461" s="180" t="s">
        <v>444</v>
      </c>
      <c r="AB1461" s="180">
        <v>10877.291999999999</v>
      </c>
      <c r="AC1461" s="180">
        <v>13380.555</v>
      </c>
      <c r="AD1461" s="180">
        <v>3.25</v>
      </c>
      <c r="AE1461" s="180">
        <v>0</v>
      </c>
      <c r="AF1461" s="180">
        <v>3.25</v>
      </c>
      <c r="AG1461" s="180">
        <v>0</v>
      </c>
      <c r="AH1461" s="180">
        <v>35351.199999999997</v>
      </c>
      <c r="AI1461" s="180">
        <v>43486.8</v>
      </c>
      <c r="AJ1461" s="180">
        <v>1</v>
      </c>
      <c r="AK1461" s="180">
        <v>3.25</v>
      </c>
      <c r="AL1461" s="180">
        <v>0</v>
      </c>
      <c r="AM1461">
        <v>1</v>
      </c>
    </row>
    <row r="1462" spans="1:39" x14ac:dyDescent="0.25">
      <c r="A1462" s="180" t="s">
        <v>1834</v>
      </c>
      <c r="B1462" s="180">
        <v>1</v>
      </c>
      <c r="C1462" s="181">
        <v>46266</v>
      </c>
      <c r="D1462" s="180" t="s">
        <v>149</v>
      </c>
      <c r="E1462" s="180">
        <v>23</v>
      </c>
      <c r="F1462" s="180" t="s">
        <v>22</v>
      </c>
      <c r="G1462" s="180" t="s">
        <v>735</v>
      </c>
      <c r="H1462" s="180">
        <v>6209</v>
      </c>
      <c r="I1462" s="180" t="s">
        <v>736</v>
      </c>
      <c r="J1462" s="180">
        <v>1454</v>
      </c>
      <c r="K1462" s="180" t="s">
        <v>703</v>
      </c>
      <c r="L1462" s="180" t="s">
        <v>704</v>
      </c>
      <c r="M1462" s="180"/>
      <c r="N1462" s="180"/>
      <c r="O1462" s="180"/>
      <c r="P1462" s="180">
        <v>1074</v>
      </c>
      <c r="Q1462" s="180" t="s">
        <v>717</v>
      </c>
      <c r="R1462" s="180" t="s">
        <v>718</v>
      </c>
      <c r="S1462" s="180"/>
      <c r="T1462" s="180"/>
      <c r="U1462" s="180"/>
      <c r="V1462" s="180"/>
      <c r="W1462" s="180"/>
      <c r="X1462" s="180"/>
      <c r="Y1462" s="180">
        <v>1370</v>
      </c>
      <c r="Z1462" s="180" t="s">
        <v>443</v>
      </c>
      <c r="AA1462" s="180" t="s">
        <v>444</v>
      </c>
      <c r="AB1462" s="180">
        <v>6979.4049999999997</v>
      </c>
      <c r="AC1462" s="180">
        <v>8459.0130000000008</v>
      </c>
      <c r="AD1462" s="180">
        <v>5.3333000000000004</v>
      </c>
      <c r="AE1462" s="180">
        <v>0</v>
      </c>
      <c r="AF1462" s="180">
        <v>5.3333000000000004</v>
      </c>
      <c r="AG1462" s="180">
        <v>0</v>
      </c>
      <c r="AH1462" s="180">
        <v>37223.49</v>
      </c>
      <c r="AI1462" s="180">
        <v>45114.73</v>
      </c>
      <c r="AJ1462" s="180">
        <v>1</v>
      </c>
      <c r="AK1462" s="180">
        <v>5.33</v>
      </c>
      <c r="AL1462" s="180">
        <v>0</v>
      </c>
      <c r="AM1462">
        <v>1</v>
      </c>
    </row>
    <row r="1463" spans="1:39" x14ac:dyDescent="0.25">
      <c r="A1463" s="180" t="s">
        <v>1834</v>
      </c>
      <c r="B1463" s="180">
        <v>1</v>
      </c>
      <c r="C1463" s="181">
        <v>46266</v>
      </c>
      <c r="D1463" s="180" t="s">
        <v>149</v>
      </c>
      <c r="E1463" s="180">
        <v>23</v>
      </c>
      <c r="F1463" s="180" t="s">
        <v>22</v>
      </c>
      <c r="G1463" s="180" t="s">
        <v>747</v>
      </c>
      <c r="H1463" s="180">
        <v>6273</v>
      </c>
      <c r="I1463" s="180" t="s">
        <v>748</v>
      </c>
      <c r="J1463" s="180">
        <v>1454</v>
      </c>
      <c r="K1463" s="180" t="s">
        <v>703</v>
      </c>
      <c r="L1463" s="180" t="s">
        <v>704</v>
      </c>
      <c r="M1463" s="180"/>
      <c r="N1463" s="180"/>
      <c r="O1463" s="180"/>
      <c r="P1463" s="180">
        <v>1075</v>
      </c>
      <c r="Q1463" s="180" t="s">
        <v>705</v>
      </c>
      <c r="R1463" s="180" t="s">
        <v>706</v>
      </c>
      <c r="S1463" s="180"/>
      <c r="T1463" s="180"/>
      <c r="U1463" s="180"/>
      <c r="V1463" s="180"/>
      <c r="W1463" s="180"/>
      <c r="X1463" s="180"/>
      <c r="Y1463" s="180">
        <v>1370</v>
      </c>
      <c r="Z1463" s="180" t="s">
        <v>443</v>
      </c>
      <c r="AA1463" s="180" t="s">
        <v>444</v>
      </c>
      <c r="AB1463" s="180">
        <v>13594.96</v>
      </c>
      <c r="AC1463" s="180">
        <v>17252.004000000001</v>
      </c>
      <c r="AD1463" s="180">
        <v>1</v>
      </c>
      <c r="AE1463" s="180">
        <v>0</v>
      </c>
      <c r="AF1463" s="180">
        <v>1</v>
      </c>
      <c r="AG1463" s="180">
        <v>0</v>
      </c>
      <c r="AH1463" s="180">
        <v>13594.96</v>
      </c>
      <c r="AI1463" s="180">
        <v>17252</v>
      </c>
      <c r="AJ1463" s="180">
        <v>0</v>
      </c>
      <c r="AK1463" s="180">
        <v>0</v>
      </c>
      <c r="AL1463" s="180">
        <v>0</v>
      </c>
      <c r="AM1463">
        <v>1</v>
      </c>
    </row>
    <row r="1464" spans="1:39" x14ac:dyDescent="0.25">
      <c r="A1464" s="180" t="s">
        <v>1834</v>
      </c>
      <c r="B1464" s="180">
        <v>1</v>
      </c>
      <c r="C1464" s="181">
        <v>46266</v>
      </c>
      <c r="D1464" s="180" t="s">
        <v>149</v>
      </c>
      <c r="E1464" s="180">
        <v>23</v>
      </c>
      <c r="F1464" s="180" t="s">
        <v>22</v>
      </c>
      <c r="G1464" s="180" t="s">
        <v>753</v>
      </c>
      <c r="H1464" s="180">
        <v>6469</v>
      </c>
      <c r="I1464" s="180" t="s">
        <v>754</v>
      </c>
      <c r="J1464" s="180">
        <v>1414</v>
      </c>
      <c r="K1464" s="180" t="s">
        <v>415</v>
      </c>
      <c r="L1464" s="180" t="s">
        <v>416</v>
      </c>
      <c r="M1464" s="180"/>
      <c r="N1464" s="180"/>
      <c r="O1464" s="180"/>
      <c r="P1464" s="180">
        <v>1069</v>
      </c>
      <c r="Q1464" s="180" t="s">
        <v>383</v>
      </c>
      <c r="R1464" s="180" t="s">
        <v>384</v>
      </c>
      <c r="S1464" s="180"/>
      <c r="T1464" s="180"/>
      <c r="U1464" s="180"/>
      <c r="V1464" s="180"/>
      <c r="W1464" s="180"/>
      <c r="X1464" s="180"/>
      <c r="Y1464" s="180">
        <v>1374</v>
      </c>
      <c r="Z1464" s="180" t="s">
        <v>379</v>
      </c>
      <c r="AA1464" s="180" t="s">
        <v>380</v>
      </c>
      <c r="AB1464" s="180">
        <v>40662.648000000001</v>
      </c>
      <c r="AC1464" s="180">
        <v>50421.682000000001</v>
      </c>
      <c r="AD1464" s="180">
        <v>0.125</v>
      </c>
      <c r="AE1464" s="180">
        <v>0</v>
      </c>
      <c r="AF1464" s="180">
        <v>0.125</v>
      </c>
      <c r="AG1464" s="180">
        <v>0</v>
      </c>
      <c r="AH1464" s="180">
        <v>5082.83</v>
      </c>
      <c r="AI1464" s="180">
        <v>6302.71</v>
      </c>
      <c r="AJ1464" s="180">
        <v>0</v>
      </c>
      <c r="AK1464" s="180">
        <v>0</v>
      </c>
      <c r="AL1464" s="180">
        <v>0</v>
      </c>
      <c r="AM1464">
        <v>1</v>
      </c>
    </row>
    <row r="1465" spans="1:39" x14ac:dyDescent="0.25">
      <c r="A1465" s="180" t="s">
        <v>1834</v>
      </c>
      <c r="B1465" s="180">
        <v>1</v>
      </c>
      <c r="C1465" s="181">
        <v>46266</v>
      </c>
      <c r="D1465" s="180" t="s">
        <v>149</v>
      </c>
      <c r="E1465" s="180">
        <v>23</v>
      </c>
      <c r="F1465" s="180" t="s">
        <v>22</v>
      </c>
      <c r="G1465" s="180" t="s">
        <v>755</v>
      </c>
      <c r="H1465" s="180">
        <v>6493</v>
      </c>
      <c r="I1465" s="180" t="s">
        <v>756</v>
      </c>
      <c r="J1465" s="180">
        <v>1413</v>
      </c>
      <c r="K1465" s="180" t="s">
        <v>377</v>
      </c>
      <c r="L1465" s="180" t="s">
        <v>378</v>
      </c>
      <c r="M1465" s="180"/>
      <c r="N1465" s="180"/>
      <c r="O1465" s="180"/>
      <c r="P1465" s="180">
        <v>1069</v>
      </c>
      <c r="Q1465" s="180" t="s">
        <v>383</v>
      </c>
      <c r="R1465" s="180" t="s">
        <v>384</v>
      </c>
      <c r="S1465" s="180"/>
      <c r="T1465" s="180"/>
      <c r="U1465" s="180"/>
      <c r="V1465" s="180"/>
      <c r="W1465" s="180"/>
      <c r="X1465" s="180"/>
      <c r="Y1465" s="180">
        <v>1374</v>
      </c>
      <c r="Z1465" s="180" t="s">
        <v>379</v>
      </c>
      <c r="AA1465" s="180" t="s">
        <v>380</v>
      </c>
      <c r="AB1465" s="180">
        <v>27878.741999999998</v>
      </c>
      <c r="AC1465" s="180">
        <v>34569.644</v>
      </c>
      <c r="AD1465" s="180">
        <v>8.3299999999999999E-2</v>
      </c>
      <c r="AE1465" s="180">
        <v>0</v>
      </c>
      <c r="AF1465" s="180">
        <v>8.3299999999999999E-2</v>
      </c>
      <c r="AG1465" s="180">
        <v>0</v>
      </c>
      <c r="AH1465" s="180">
        <v>2323.23</v>
      </c>
      <c r="AI1465" s="180">
        <v>2880.8</v>
      </c>
      <c r="AJ1465" s="180">
        <v>0</v>
      </c>
      <c r="AK1465" s="180">
        <v>0</v>
      </c>
      <c r="AL1465" s="180">
        <v>0</v>
      </c>
      <c r="AM1465">
        <v>1</v>
      </c>
    </row>
    <row r="1466" spans="1:39" x14ac:dyDescent="0.25">
      <c r="A1466" s="180" t="s">
        <v>1834</v>
      </c>
      <c r="B1466" s="180">
        <v>1</v>
      </c>
      <c r="C1466" s="181">
        <v>46266</v>
      </c>
      <c r="D1466" s="180" t="s">
        <v>149</v>
      </c>
      <c r="E1466" s="180">
        <v>23</v>
      </c>
      <c r="F1466" s="180" t="s">
        <v>22</v>
      </c>
      <c r="G1466" s="180" t="s">
        <v>757</v>
      </c>
      <c r="H1466" s="180">
        <v>6494</v>
      </c>
      <c r="I1466" s="180" t="s">
        <v>758</v>
      </c>
      <c r="J1466" s="180">
        <v>1413</v>
      </c>
      <c r="K1466" s="180" t="s">
        <v>377</v>
      </c>
      <c r="L1466" s="180" t="s">
        <v>378</v>
      </c>
      <c r="M1466" s="180"/>
      <c r="N1466" s="180"/>
      <c r="O1466" s="180"/>
      <c r="P1466" s="180">
        <v>1069</v>
      </c>
      <c r="Q1466" s="180" t="s">
        <v>383</v>
      </c>
      <c r="R1466" s="180" t="s">
        <v>384</v>
      </c>
      <c r="S1466" s="180"/>
      <c r="T1466" s="180"/>
      <c r="U1466" s="180"/>
      <c r="V1466" s="180"/>
      <c r="W1466" s="180"/>
      <c r="X1466" s="180"/>
      <c r="Y1466" s="180">
        <v>1374</v>
      </c>
      <c r="Z1466" s="180" t="s">
        <v>379</v>
      </c>
      <c r="AA1466" s="180" t="s">
        <v>380</v>
      </c>
      <c r="AB1466" s="180">
        <v>28339.55</v>
      </c>
      <c r="AC1466" s="180">
        <v>34855.343999999997</v>
      </c>
      <c r="AD1466" s="180">
        <v>0.25</v>
      </c>
      <c r="AE1466" s="180">
        <v>0</v>
      </c>
      <c r="AF1466" s="180">
        <v>0.25</v>
      </c>
      <c r="AG1466" s="180">
        <v>0</v>
      </c>
      <c r="AH1466" s="180">
        <v>7084.89</v>
      </c>
      <c r="AI1466" s="180">
        <v>8713.84</v>
      </c>
      <c r="AJ1466" s="180">
        <v>0</v>
      </c>
      <c r="AK1466" s="180">
        <v>0</v>
      </c>
      <c r="AL1466" s="180">
        <v>0</v>
      </c>
      <c r="AM1466">
        <v>1</v>
      </c>
    </row>
    <row r="1467" spans="1:39" x14ac:dyDescent="0.25">
      <c r="A1467" s="180" t="s">
        <v>1834</v>
      </c>
      <c r="B1467" s="180">
        <v>1</v>
      </c>
      <c r="C1467" s="181">
        <v>46266</v>
      </c>
      <c r="D1467" s="180" t="s">
        <v>149</v>
      </c>
      <c r="E1467" s="180">
        <v>23</v>
      </c>
      <c r="F1467" s="180" t="s">
        <v>22</v>
      </c>
      <c r="G1467" s="180" t="s">
        <v>759</v>
      </c>
      <c r="H1467" s="180">
        <v>6501</v>
      </c>
      <c r="I1467" s="180" t="s">
        <v>760</v>
      </c>
      <c r="J1467" s="180">
        <v>1413</v>
      </c>
      <c r="K1467" s="180" t="s">
        <v>377</v>
      </c>
      <c r="L1467" s="180" t="s">
        <v>378</v>
      </c>
      <c r="M1467" s="180"/>
      <c r="N1467" s="180"/>
      <c r="O1467" s="180"/>
      <c r="P1467" s="180">
        <v>1069</v>
      </c>
      <c r="Q1467" s="180" t="s">
        <v>383</v>
      </c>
      <c r="R1467" s="180" t="s">
        <v>384</v>
      </c>
      <c r="S1467" s="180"/>
      <c r="T1467" s="180"/>
      <c r="U1467" s="180"/>
      <c r="V1467" s="180"/>
      <c r="W1467" s="180"/>
      <c r="X1467" s="180"/>
      <c r="Y1467" s="180">
        <v>1374</v>
      </c>
      <c r="Z1467" s="180" t="s">
        <v>379</v>
      </c>
      <c r="AA1467" s="180" t="s">
        <v>380</v>
      </c>
      <c r="AB1467" s="180">
        <v>28339.55</v>
      </c>
      <c r="AC1467" s="180">
        <v>34855.343999999997</v>
      </c>
      <c r="AD1467" s="180">
        <v>0.25</v>
      </c>
      <c r="AE1467" s="180">
        <v>0</v>
      </c>
      <c r="AF1467" s="180">
        <v>0.25</v>
      </c>
      <c r="AG1467" s="180">
        <v>0</v>
      </c>
      <c r="AH1467" s="180">
        <v>7084.89</v>
      </c>
      <c r="AI1467" s="180">
        <v>8713.84</v>
      </c>
      <c r="AJ1467" s="180">
        <v>0</v>
      </c>
      <c r="AK1467" s="180">
        <v>0</v>
      </c>
      <c r="AL1467" s="180">
        <v>0</v>
      </c>
      <c r="AM1467">
        <v>1</v>
      </c>
    </row>
    <row r="1468" spans="1:39" x14ac:dyDescent="0.25">
      <c r="A1468" s="180" t="s">
        <v>1834</v>
      </c>
      <c r="B1468" s="180">
        <v>1</v>
      </c>
      <c r="C1468" s="181">
        <v>46266</v>
      </c>
      <c r="D1468" s="180" t="s">
        <v>149</v>
      </c>
      <c r="E1468" s="180">
        <v>23</v>
      </c>
      <c r="F1468" s="180" t="s">
        <v>22</v>
      </c>
      <c r="G1468" s="180" t="s">
        <v>1169</v>
      </c>
      <c r="H1468" s="180">
        <v>6508</v>
      </c>
      <c r="I1468" s="180" t="s">
        <v>1170</v>
      </c>
      <c r="J1468" s="180">
        <v>1414</v>
      </c>
      <c r="K1468" s="180" t="s">
        <v>415</v>
      </c>
      <c r="L1468" s="180" t="s">
        <v>416</v>
      </c>
      <c r="M1468" s="180"/>
      <c r="N1468" s="180"/>
      <c r="O1468" s="180"/>
      <c r="P1468" s="180">
        <v>1072</v>
      </c>
      <c r="Q1468" s="180" t="s">
        <v>417</v>
      </c>
      <c r="R1468" s="180" t="s">
        <v>418</v>
      </c>
      <c r="S1468" s="180"/>
      <c r="T1468" s="180"/>
      <c r="U1468" s="180"/>
      <c r="V1468" s="180"/>
      <c r="W1468" s="180"/>
      <c r="X1468" s="180"/>
      <c r="Y1468" s="180">
        <v>1374</v>
      </c>
      <c r="Z1468" s="180" t="s">
        <v>379</v>
      </c>
      <c r="AA1468" s="180" t="s">
        <v>380</v>
      </c>
      <c r="AB1468" s="180">
        <v>45814.32</v>
      </c>
      <c r="AC1468" s="180">
        <v>55435.326999999997</v>
      </c>
      <c r="AD1468" s="180">
        <v>8.3299999999999999E-2</v>
      </c>
      <c r="AE1468" s="180">
        <v>0</v>
      </c>
      <c r="AF1468" s="180">
        <v>8.3299999999999999E-2</v>
      </c>
      <c r="AG1468" s="180">
        <v>0</v>
      </c>
      <c r="AH1468" s="180">
        <v>3817.86</v>
      </c>
      <c r="AI1468" s="180">
        <v>4619.6099999999997</v>
      </c>
      <c r="AJ1468" s="180">
        <v>0</v>
      </c>
      <c r="AK1468" s="180">
        <v>0</v>
      </c>
      <c r="AL1468" s="180">
        <v>0</v>
      </c>
      <c r="AM1468">
        <v>1</v>
      </c>
    </row>
    <row r="1469" spans="1:39" x14ac:dyDescent="0.25">
      <c r="A1469" s="180" t="s">
        <v>1834</v>
      </c>
      <c r="B1469" s="180">
        <v>1</v>
      </c>
      <c r="C1469" s="181">
        <v>46266</v>
      </c>
      <c r="D1469" s="180" t="s">
        <v>149</v>
      </c>
      <c r="E1469" s="180">
        <v>23</v>
      </c>
      <c r="F1469" s="180" t="s">
        <v>22</v>
      </c>
      <c r="G1469" s="180" t="s">
        <v>763</v>
      </c>
      <c r="H1469" s="180">
        <v>6660</v>
      </c>
      <c r="I1469" s="180" t="s">
        <v>764</v>
      </c>
      <c r="J1469" s="180"/>
      <c r="K1469" s="180"/>
      <c r="L1469" s="180"/>
      <c r="M1469" s="180"/>
      <c r="N1469" s="180"/>
      <c r="O1469" s="180"/>
      <c r="P1469" s="180">
        <v>1085</v>
      </c>
      <c r="Q1469" s="180" t="s">
        <v>641</v>
      </c>
      <c r="R1469" s="180" t="s">
        <v>642</v>
      </c>
      <c r="S1469" s="180"/>
      <c r="T1469" s="180"/>
      <c r="U1469" s="180"/>
      <c r="V1469" s="180"/>
      <c r="W1469" s="180"/>
      <c r="X1469" s="180"/>
      <c r="Y1469" s="180">
        <v>1373</v>
      </c>
      <c r="Z1469" s="180" t="s">
        <v>429</v>
      </c>
      <c r="AA1469" s="180" t="s">
        <v>430</v>
      </c>
      <c r="AB1469" s="180">
        <v>15740.111999999999</v>
      </c>
      <c r="AC1469" s="180">
        <v>19517.736000000001</v>
      </c>
      <c r="AD1469" s="180">
        <v>0.2</v>
      </c>
      <c r="AE1469" s="180">
        <v>0</v>
      </c>
      <c r="AF1469" s="180">
        <v>0.2</v>
      </c>
      <c r="AG1469" s="180">
        <v>0</v>
      </c>
      <c r="AH1469" s="180">
        <v>3148.02</v>
      </c>
      <c r="AI1469" s="180">
        <v>3903.55</v>
      </c>
      <c r="AJ1469" s="180">
        <v>0</v>
      </c>
      <c r="AK1469" s="180">
        <v>0</v>
      </c>
      <c r="AL1469" s="180">
        <v>0</v>
      </c>
      <c r="AM1469">
        <v>1</v>
      </c>
    </row>
    <row r="1470" spans="1:39" x14ac:dyDescent="0.25">
      <c r="A1470" s="180" t="s">
        <v>1834</v>
      </c>
      <c r="B1470" s="180">
        <v>1</v>
      </c>
      <c r="C1470" s="181">
        <v>46266</v>
      </c>
      <c r="D1470" s="180" t="s">
        <v>149</v>
      </c>
      <c r="E1470" s="180">
        <v>23</v>
      </c>
      <c r="F1470" s="180" t="s">
        <v>22</v>
      </c>
      <c r="G1470" s="180" t="s">
        <v>1598</v>
      </c>
      <c r="H1470" s="180">
        <v>6700</v>
      </c>
      <c r="I1470" s="180" t="s">
        <v>1599</v>
      </c>
      <c r="J1470" s="180">
        <v>1435</v>
      </c>
      <c r="K1470" s="180" t="s">
        <v>767</v>
      </c>
      <c r="L1470" s="180" t="s">
        <v>768</v>
      </c>
      <c r="M1470" s="180"/>
      <c r="N1470" s="180"/>
      <c r="O1470" s="180"/>
      <c r="P1470" s="180">
        <v>1275</v>
      </c>
      <c r="Q1470" s="180" t="s">
        <v>769</v>
      </c>
      <c r="R1470" s="180" t="s">
        <v>770</v>
      </c>
      <c r="S1470" s="180"/>
      <c r="T1470" s="180"/>
      <c r="U1470" s="180"/>
      <c r="V1470" s="180"/>
      <c r="W1470" s="180"/>
      <c r="X1470" s="180"/>
      <c r="Y1470" s="180">
        <v>1374</v>
      </c>
      <c r="Z1470" s="180" t="s">
        <v>379</v>
      </c>
      <c r="AA1470" s="180" t="s">
        <v>380</v>
      </c>
      <c r="AB1470" s="180">
        <v>63332.68</v>
      </c>
      <c r="AC1470" s="180">
        <v>78532.528000000006</v>
      </c>
      <c r="AD1470" s="180">
        <v>0.16669999999999999</v>
      </c>
      <c r="AE1470" s="180">
        <v>0</v>
      </c>
      <c r="AF1470" s="180">
        <v>0.16669999999999999</v>
      </c>
      <c r="AG1470" s="180">
        <v>0</v>
      </c>
      <c r="AH1470" s="180">
        <v>10555.45</v>
      </c>
      <c r="AI1470" s="180">
        <v>13088.75</v>
      </c>
      <c r="AJ1470" s="180">
        <v>1</v>
      </c>
      <c r="AK1470" s="180">
        <v>0.17</v>
      </c>
      <c r="AL1470" s="180">
        <v>0</v>
      </c>
      <c r="AM1470">
        <v>1</v>
      </c>
    </row>
    <row r="1471" spans="1:39" x14ac:dyDescent="0.25">
      <c r="A1471" s="180" t="s">
        <v>1834</v>
      </c>
      <c r="B1471" s="180">
        <v>1</v>
      </c>
      <c r="C1471" s="181">
        <v>46266</v>
      </c>
      <c r="D1471" s="180" t="s">
        <v>149</v>
      </c>
      <c r="E1471" s="180">
        <v>23</v>
      </c>
      <c r="F1471" s="180" t="s">
        <v>22</v>
      </c>
      <c r="G1471" s="180" t="s">
        <v>1265</v>
      </c>
      <c r="H1471" s="180">
        <v>6970</v>
      </c>
      <c r="I1471" s="180" t="s">
        <v>1266</v>
      </c>
      <c r="J1471" s="180">
        <v>1257</v>
      </c>
      <c r="K1471" s="180" t="s">
        <v>817</v>
      </c>
      <c r="L1471" s="180" t="s">
        <v>818</v>
      </c>
      <c r="M1471" s="180"/>
      <c r="N1471" s="180"/>
      <c r="O1471" s="180"/>
      <c r="P1471" s="180">
        <v>1114</v>
      </c>
      <c r="Q1471" s="180" t="s">
        <v>1267</v>
      </c>
      <c r="R1471" s="180" t="s">
        <v>1268</v>
      </c>
      <c r="S1471" s="180"/>
      <c r="T1471" s="180"/>
      <c r="U1471" s="180"/>
      <c r="V1471" s="180"/>
      <c r="W1471" s="180"/>
      <c r="X1471" s="180"/>
      <c r="Y1471" s="180">
        <v>1375</v>
      </c>
      <c r="Z1471" s="180" t="s">
        <v>357</v>
      </c>
      <c r="AA1471" s="180" t="s">
        <v>358</v>
      </c>
      <c r="AB1471" s="180">
        <v>18595.781999999999</v>
      </c>
      <c r="AC1471" s="180">
        <v>22500.895</v>
      </c>
      <c r="AD1471" s="180">
        <v>1</v>
      </c>
      <c r="AE1471" s="180">
        <v>0</v>
      </c>
      <c r="AF1471" s="180">
        <v>1</v>
      </c>
      <c r="AG1471" s="180">
        <v>0</v>
      </c>
      <c r="AH1471" s="180">
        <v>18595.78</v>
      </c>
      <c r="AI1471" s="180">
        <v>22500.9</v>
      </c>
      <c r="AJ1471" s="180">
        <v>0</v>
      </c>
      <c r="AK1471" s="180">
        <v>0</v>
      </c>
      <c r="AL1471" s="180">
        <v>0</v>
      </c>
      <c r="AM1471">
        <v>1</v>
      </c>
    </row>
    <row r="1472" spans="1:39" x14ac:dyDescent="0.25">
      <c r="A1472" s="180" t="s">
        <v>1834</v>
      </c>
      <c r="B1472" s="180">
        <v>1</v>
      </c>
      <c r="C1472" s="181">
        <v>46266</v>
      </c>
      <c r="D1472" s="180" t="s">
        <v>149</v>
      </c>
      <c r="E1472" s="180">
        <v>23</v>
      </c>
      <c r="F1472" s="180" t="s">
        <v>22</v>
      </c>
      <c r="G1472" s="180" t="s">
        <v>1187</v>
      </c>
      <c r="H1472" s="180">
        <v>6976</v>
      </c>
      <c r="I1472" s="180" t="s">
        <v>1188</v>
      </c>
      <c r="J1472" s="180">
        <v>1257</v>
      </c>
      <c r="K1472" s="180" t="s">
        <v>817</v>
      </c>
      <c r="L1472" s="180" t="s">
        <v>818</v>
      </c>
      <c r="M1472" s="180"/>
      <c r="N1472" s="180"/>
      <c r="O1472" s="180"/>
      <c r="P1472" s="180">
        <v>1113</v>
      </c>
      <c r="Q1472" s="180" t="s">
        <v>1189</v>
      </c>
      <c r="R1472" s="180" t="s">
        <v>1190</v>
      </c>
      <c r="S1472" s="180"/>
      <c r="T1472" s="180"/>
      <c r="U1472" s="180"/>
      <c r="V1472" s="180"/>
      <c r="W1472" s="180"/>
      <c r="X1472" s="180"/>
      <c r="Y1472" s="180">
        <v>1375</v>
      </c>
      <c r="Z1472" s="180" t="s">
        <v>357</v>
      </c>
      <c r="AA1472" s="180" t="s">
        <v>358</v>
      </c>
      <c r="AB1472" s="180">
        <v>16579.573</v>
      </c>
      <c r="AC1472" s="180">
        <v>20061.282999999999</v>
      </c>
      <c r="AD1472" s="180">
        <v>1</v>
      </c>
      <c r="AE1472" s="180">
        <v>0</v>
      </c>
      <c r="AF1472" s="180">
        <v>1</v>
      </c>
      <c r="AG1472" s="180">
        <v>0</v>
      </c>
      <c r="AH1472" s="180">
        <v>16579.57</v>
      </c>
      <c r="AI1472" s="180">
        <v>20061.28</v>
      </c>
      <c r="AJ1472" s="180">
        <v>0</v>
      </c>
      <c r="AK1472" s="180">
        <v>0</v>
      </c>
      <c r="AL1472" s="180">
        <v>0</v>
      </c>
      <c r="AM1472">
        <v>1</v>
      </c>
    </row>
    <row r="1473" spans="1:39" x14ac:dyDescent="0.25">
      <c r="A1473" s="180" t="s">
        <v>1834</v>
      </c>
      <c r="B1473" s="180">
        <v>1</v>
      </c>
      <c r="C1473" s="181">
        <v>46266</v>
      </c>
      <c r="D1473" s="180" t="s">
        <v>149</v>
      </c>
      <c r="E1473" s="180">
        <v>23</v>
      </c>
      <c r="F1473" s="180" t="s">
        <v>22</v>
      </c>
      <c r="G1473" s="180" t="s">
        <v>1766</v>
      </c>
      <c r="H1473" s="180">
        <v>7061</v>
      </c>
      <c r="I1473" s="180" t="s">
        <v>1767</v>
      </c>
      <c r="J1473" s="180">
        <v>1187</v>
      </c>
      <c r="K1473" s="180" t="s">
        <v>1696</v>
      </c>
      <c r="L1473" s="180" t="s">
        <v>1697</v>
      </c>
      <c r="M1473" s="180"/>
      <c r="N1473" s="180"/>
      <c r="O1473" s="180"/>
      <c r="P1473" s="180"/>
      <c r="Q1473" s="180"/>
      <c r="R1473" s="180"/>
      <c r="S1473" s="180"/>
      <c r="T1473" s="180"/>
      <c r="U1473" s="180"/>
      <c r="V1473" s="180"/>
      <c r="W1473" s="180"/>
      <c r="X1473" s="180"/>
      <c r="Y1473" s="180">
        <v>1374</v>
      </c>
      <c r="Z1473" s="180" t="s">
        <v>379</v>
      </c>
      <c r="AA1473" s="180" t="s">
        <v>380</v>
      </c>
      <c r="AB1473" s="180">
        <v>71566.745999999999</v>
      </c>
      <c r="AC1473" s="180">
        <v>86595.774000000005</v>
      </c>
      <c r="AD1473" s="180">
        <v>8.3299999999999999E-2</v>
      </c>
      <c r="AE1473" s="180">
        <v>0</v>
      </c>
      <c r="AF1473" s="180">
        <v>8.3299999999999999E-2</v>
      </c>
      <c r="AG1473" s="180">
        <v>0</v>
      </c>
      <c r="AH1473" s="180">
        <v>5963.9</v>
      </c>
      <c r="AI1473" s="180">
        <v>7216.31</v>
      </c>
      <c r="AJ1473" s="180">
        <v>1</v>
      </c>
      <c r="AK1473" s="180">
        <v>0.08</v>
      </c>
      <c r="AL1473" s="180">
        <v>0</v>
      </c>
      <c r="AM1473">
        <v>1</v>
      </c>
    </row>
    <row r="1474" spans="1:39" x14ac:dyDescent="0.25">
      <c r="A1474" s="180" t="s">
        <v>1834</v>
      </c>
      <c r="B1474" s="180">
        <v>1</v>
      </c>
      <c r="C1474" s="181">
        <v>46266</v>
      </c>
      <c r="D1474" s="180" t="s">
        <v>149</v>
      </c>
      <c r="E1474" s="180">
        <v>23</v>
      </c>
      <c r="F1474" s="180" t="s">
        <v>22</v>
      </c>
      <c r="G1474" s="180" t="s">
        <v>1195</v>
      </c>
      <c r="H1474" s="180">
        <v>7423</v>
      </c>
      <c r="I1474" s="180" t="s">
        <v>1196</v>
      </c>
      <c r="J1474" s="180">
        <v>1469</v>
      </c>
      <c r="K1474" s="180" t="s">
        <v>1197</v>
      </c>
      <c r="L1474" s="180" t="s">
        <v>1198</v>
      </c>
      <c r="M1474" s="180"/>
      <c r="N1474" s="180"/>
      <c r="O1474" s="180"/>
      <c r="P1474" s="180">
        <v>1103</v>
      </c>
      <c r="Q1474" s="180" t="s">
        <v>1199</v>
      </c>
      <c r="R1474" s="180" t="s">
        <v>1200</v>
      </c>
      <c r="S1474" s="180"/>
      <c r="T1474" s="180"/>
      <c r="U1474" s="180"/>
      <c r="V1474" s="180"/>
      <c r="W1474" s="180"/>
      <c r="X1474" s="180"/>
      <c r="Y1474" s="180">
        <v>1374</v>
      </c>
      <c r="Z1474" s="180" t="s">
        <v>379</v>
      </c>
      <c r="AA1474" s="180" t="s">
        <v>380</v>
      </c>
      <c r="AB1474" s="180">
        <v>37428.120000000003</v>
      </c>
      <c r="AC1474" s="180">
        <v>45288.025000000001</v>
      </c>
      <c r="AD1474" s="180">
        <v>0.25</v>
      </c>
      <c r="AE1474" s="180">
        <v>0</v>
      </c>
      <c r="AF1474" s="180">
        <v>0.25</v>
      </c>
      <c r="AG1474" s="180">
        <v>0</v>
      </c>
      <c r="AH1474" s="180">
        <v>9357.0300000000007</v>
      </c>
      <c r="AI1474" s="180">
        <v>11322.01</v>
      </c>
      <c r="AJ1474" s="180">
        <v>1</v>
      </c>
      <c r="AK1474" s="180">
        <v>0.25</v>
      </c>
      <c r="AL1474" s="180">
        <v>0</v>
      </c>
      <c r="AM1474">
        <v>1</v>
      </c>
    </row>
    <row r="1475" spans="1:39" x14ac:dyDescent="0.25">
      <c r="A1475" s="180" t="s">
        <v>1834</v>
      </c>
      <c r="B1475" s="180">
        <v>1</v>
      </c>
      <c r="C1475" s="181">
        <v>46266</v>
      </c>
      <c r="D1475" s="180" t="s">
        <v>149</v>
      </c>
      <c r="E1475" s="180">
        <v>23</v>
      </c>
      <c r="F1475" s="180" t="s">
        <v>22</v>
      </c>
      <c r="G1475" s="180" t="s">
        <v>1209</v>
      </c>
      <c r="H1475" s="180">
        <v>8048</v>
      </c>
      <c r="I1475" s="180" t="s">
        <v>1210</v>
      </c>
      <c r="J1475" s="180">
        <v>1162</v>
      </c>
      <c r="K1475" s="180" t="s">
        <v>1211</v>
      </c>
      <c r="L1475" s="180" t="s">
        <v>1212</v>
      </c>
      <c r="M1475" s="180"/>
      <c r="N1475" s="180"/>
      <c r="O1475" s="180"/>
      <c r="P1475" s="180">
        <v>1073</v>
      </c>
      <c r="Q1475" s="180" t="s">
        <v>1159</v>
      </c>
      <c r="R1475" s="180" t="s">
        <v>1160</v>
      </c>
      <c r="S1475" s="180"/>
      <c r="T1475" s="180"/>
      <c r="U1475" s="180"/>
      <c r="V1475" s="180"/>
      <c r="W1475" s="180"/>
      <c r="X1475" s="180"/>
      <c r="Y1475" s="180">
        <v>1370</v>
      </c>
      <c r="Z1475" s="180" t="s">
        <v>443</v>
      </c>
      <c r="AA1475" s="180" t="s">
        <v>444</v>
      </c>
      <c r="AB1475" s="180">
        <v>13127.664000000001</v>
      </c>
      <c r="AC1475" s="180">
        <v>15884.473</v>
      </c>
      <c r="AD1475" s="180">
        <v>1</v>
      </c>
      <c r="AE1475" s="180">
        <v>0</v>
      </c>
      <c r="AF1475" s="180">
        <v>1</v>
      </c>
      <c r="AG1475" s="180">
        <v>0</v>
      </c>
      <c r="AH1475" s="180">
        <v>13127.66</v>
      </c>
      <c r="AI1475" s="180">
        <v>15884.47</v>
      </c>
      <c r="AJ1475" s="180">
        <v>1</v>
      </c>
      <c r="AK1475" s="180">
        <v>1</v>
      </c>
      <c r="AL1475" s="180">
        <v>0</v>
      </c>
      <c r="AM1475">
        <v>1</v>
      </c>
    </row>
    <row r="1476" spans="1:39" x14ac:dyDescent="0.25">
      <c r="A1476" s="180" t="s">
        <v>1834</v>
      </c>
      <c r="B1476" s="180">
        <v>1</v>
      </c>
      <c r="C1476" s="181">
        <v>46266</v>
      </c>
      <c r="D1476" s="180" t="s">
        <v>149</v>
      </c>
      <c r="E1476" s="180">
        <v>23</v>
      </c>
      <c r="F1476" s="180" t="s">
        <v>22</v>
      </c>
      <c r="G1476" s="180" t="s">
        <v>1213</v>
      </c>
      <c r="H1476" s="180">
        <v>8049</v>
      </c>
      <c r="I1476" s="180" t="s">
        <v>1214</v>
      </c>
      <c r="J1476" s="180">
        <v>1162</v>
      </c>
      <c r="K1476" s="180" t="s">
        <v>1211</v>
      </c>
      <c r="L1476" s="180" t="s">
        <v>1212</v>
      </c>
      <c r="M1476" s="180"/>
      <c r="N1476" s="180"/>
      <c r="O1476" s="180"/>
      <c r="P1476" s="180">
        <v>1073</v>
      </c>
      <c r="Q1476" s="180" t="s">
        <v>1159</v>
      </c>
      <c r="R1476" s="180" t="s">
        <v>1160</v>
      </c>
      <c r="S1476" s="180"/>
      <c r="T1476" s="180"/>
      <c r="U1476" s="180"/>
      <c r="V1476" s="180"/>
      <c r="W1476" s="180"/>
      <c r="X1476" s="180"/>
      <c r="Y1476" s="180">
        <v>1370</v>
      </c>
      <c r="Z1476" s="180" t="s">
        <v>443</v>
      </c>
      <c r="AA1476" s="180" t="s">
        <v>444</v>
      </c>
      <c r="AB1476" s="180">
        <v>13610.684999999999</v>
      </c>
      <c r="AC1476" s="180">
        <v>17271.956999999999</v>
      </c>
      <c r="AD1476" s="180">
        <v>1</v>
      </c>
      <c r="AE1476" s="180">
        <v>0</v>
      </c>
      <c r="AF1476" s="180">
        <v>1</v>
      </c>
      <c r="AG1476" s="180">
        <v>0</v>
      </c>
      <c r="AH1476" s="180">
        <v>13610.68</v>
      </c>
      <c r="AI1476" s="180">
        <v>17271.96</v>
      </c>
      <c r="AJ1476" s="180">
        <v>0</v>
      </c>
      <c r="AK1476" s="180">
        <v>0</v>
      </c>
      <c r="AL1476" s="180">
        <v>0</v>
      </c>
      <c r="AM1476">
        <v>1</v>
      </c>
    </row>
    <row r="1477" spans="1:39" x14ac:dyDescent="0.25">
      <c r="A1477" s="180" t="s">
        <v>1834</v>
      </c>
      <c r="B1477" s="180">
        <v>1</v>
      </c>
      <c r="C1477" s="181">
        <v>46266</v>
      </c>
      <c r="D1477" s="180" t="s">
        <v>149</v>
      </c>
      <c r="E1477" s="180">
        <v>23</v>
      </c>
      <c r="F1477" s="180" t="s">
        <v>22</v>
      </c>
      <c r="G1477" s="180" t="s">
        <v>845</v>
      </c>
      <c r="H1477" s="180">
        <v>8296</v>
      </c>
      <c r="I1477" s="180" t="s">
        <v>846</v>
      </c>
      <c r="J1477" s="180">
        <v>1164</v>
      </c>
      <c r="K1477" s="180" t="s">
        <v>847</v>
      </c>
      <c r="L1477" s="180" t="s">
        <v>848</v>
      </c>
      <c r="M1477" s="180"/>
      <c r="N1477" s="180"/>
      <c r="O1477" s="180"/>
      <c r="P1477" s="180"/>
      <c r="Q1477" s="180"/>
      <c r="R1477" s="180"/>
      <c r="S1477" s="180"/>
      <c r="T1477" s="180"/>
      <c r="U1477" s="180"/>
      <c r="V1477" s="180"/>
      <c r="W1477" s="180"/>
      <c r="X1477" s="180"/>
      <c r="Y1477" s="180">
        <v>1373</v>
      </c>
      <c r="Z1477" s="180" t="s">
        <v>429</v>
      </c>
      <c r="AA1477" s="180" t="s">
        <v>430</v>
      </c>
      <c r="AB1477" s="180">
        <v>24147.83</v>
      </c>
      <c r="AC1477" s="180">
        <v>29218.876</v>
      </c>
      <c r="AD1477" s="180">
        <v>8.3299999999999999E-2</v>
      </c>
      <c r="AE1477" s="180">
        <v>0</v>
      </c>
      <c r="AF1477" s="180">
        <v>8.3299999999999999E-2</v>
      </c>
      <c r="AG1477" s="180">
        <v>0</v>
      </c>
      <c r="AH1477" s="180">
        <v>2012.32</v>
      </c>
      <c r="AI1477" s="180">
        <v>2434.91</v>
      </c>
      <c r="AJ1477" s="180">
        <v>0</v>
      </c>
      <c r="AK1477" s="180">
        <v>0</v>
      </c>
      <c r="AL1477" s="180">
        <v>0</v>
      </c>
      <c r="AM1477">
        <v>1</v>
      </c>
    </row>
    <row r="1478" spans="1:39" x14ac:dyDescent="0.25">
      <c r="A1478" s="180" t="s">
        <v>1834</v>
      </c>
      <c r="B1478" s="180">
        <v>1</v>
      </c>
      <c r="C1478" s="181">
        <v>46266</v>
      </c>
      <c r="D1478" s="180" t="s">
        <v>149</v>
      </c>
      <c r="E1478" s="180">
        <v>23</v>
      </c>
      <c r="F1478" s="180" t="s">
        <v>22</v>
      </c>
      <c r="G1478" s="180" t="s">
        <v>849</v>
      </c>
      <c r="H1478" s="180">
        <v>8327</v>
      </c>
      <c r="I1478" s="180" t="s">
        <v>850</v>
      </c>
      <c r="J1478" s="180">
        <v>1204</v>
      </c>
      <c r="K1478" s="180" t="s">
        <v>535</v>
      </c>
      <c r="L1478" s="180" t="s">
        <v>536</v>
      </c>
      <c r="M1478" s="180"/>
      <c r="N1478" s="180"/>
      <c r="O1478" s="180"/>
      <c r="P1478" s="180">
        <v>1201</v>
      </c>
      <c r="Q1478" s="180" t="s">
        <v>851</v>
      </c>
      <c r="R1478" s="180" t="s">
        <v>852</v>
      </c>
      <c r="S1478" s="180"/>
      <c r="T1478" s="180"/>
      <c r="U1478" s="180"/>
      <c r="V1478" s="180"/>
      <c r="W1478" s="180"/>
      <c r="X1478" s="180"/>
      <c r="Y1478" s="180">
        <v>1372</v>
      </c>
      <c r="Z1478" s="180" t="s">
        <v>389</v>
      </c>
      <c r="AA1478" s="180" t="s">
        <v>390</v>
      </c>
      <c r="AB1478" s="180">
        <v>176248.913</v>
      </c>
      <c r="AC1478" s="180">
        <v>223659.861</v>
      </c>
      <c r="AD1478" s="180">
        <v>0.125</v>
      </c>
      <c r="AE1478" s="180">
        <v>0</v>
      </c>
      <c r="AF1478" s="180">
        <v>0.125</v>
      </c>
      <c r="AG1478" s="180">
        <v>0</v>
      </c>
      <c r="AH1478" s="180">
        <v>22031.11</v>
      </c>
      <c r="AI1478" s="180">
        <v>27957.48</v>
      </c>
      <c r="AJ1478" s="180">
        <v>1</v>
      </c>
      <c r="AK1478" s="180">
        <v>0.13</v>
      </c>
      <c r="AL1478" s="180">
        <v>0</v>
      </c>
      <c r="AM1478">
        <v>1</v>
      </c>
    </row>
    <row r="1479" spans="1:39" x14ac:dyDescent="0.25">
      <c r="A1479" s="180" t="s">
        <v>1834</v>
      </c>
      <c r="B1479" s="180">
        <v>1</v>
      </c>
      <c r="C1479" s="181">
        <v>46266</v>
      </c>
      <c r="D1479" s="180" t="s">
        <v>149</v>
      </c>
      <c r="E1479" s="180">
        <v>23</v>
      </c>
      <c r="F1479" s="180" t="s">
        <v>22</v>
      </c>
      <c r="G1479" s="180" t="s">
        <v>853</v>
      </c>
      <c r="H1479" s="180">
        <v>8328</v>
      </c>
      <c r="I1479" s="180" t="s">
        <v>854</v>
      </c>
      <c r="J1479" s="180">
        <v>1204</v>
      </c>
      <c r="K1479" s="180" t="s">
        <v>535</v>
      </c>
      <c r="L1479" s="180" t="s">
        <v>536</v>
      </c>
      <c r="M1479" s="180"/>
      <c r="N1479" s="180"/>
      <c r="O1479" s="180"/>
      <c r="P1479" s="180">
        <v>1201</v>
      </c>
      <c r="Q1479" s="180" t="s">
        <v>851</v>
      </c>
      <c r="R1479" s="180" t="s">
        <v>852</v>
      </c>
      <c r="S1479" s="180"/>
      <c r="T1479" s="180"/>
      <c r="U1479" s="180"/>
      <c r="V1479" s="180"/>
      <c r="W1479" s="180"/>
      <c r="X1479" s="180"/>
      <c r="Y1479" s="180">
        <v>1372</v>
      </c>
      <c r="Z1479" s="180" t="s">
        <v>389</v>
      </c>
      <c r="AA1479" s="180" t="s">
        <v>390</v>
      </c>
      <c r="AB1479" s="180">
        <v>176248.913</v>
      </c>
      <c r="AC1479" s="180">
        <v>215816.78599999999</v>
      </c>
      <c r="AD1479" s="180">
        <v>0.25</v>
      </c>
      <c r="AE1479" s="180">
        <v>0</v>
      </c>
      <c r="AF1479" s="180">
        <v>0.25</v>
      </c>
      <c r="AG1479" s="180">
        <v>0</v>
      </c>
      <c r="AH1479" s="180">
        <v>44062.23</v>
      </c>
      <c r="AI1479" s="180">
        <v>53954.2</v>
      </c>
      <c r="AJ1479" s="180">
        <v>2</v>
      </c>
      <c r="AK1479" s="180">
        <v>0.13</v>
      </c>
      <c r="AL1479" s="180">
        <v>0</v>
      </c>
      <c r="AM1479">
        <v>1</v>
      </c>
    </row>
    <row r="1480" spans="1:39" x14ac:dyDescent="0.25">
      <c r="A1480" s="180" t="s">
        <v>1834</v>
      </c>
      <c r="B1480" s="180">
        <v>1</v>
      </c>
      <c r="C1480" s="181">
        <v>46266</v>
      </c>
      <c r="D1480" s="180" t="s">
        <v>149</v>
      </c>
      <c r="E1480" s="180">
        <v>23</v>
      </c>
      <c r="F1480" s="180" t="s">
        <v>22</v>
      </c>
      <c r="G1480" s="180" t="s">
        <v>859</v>
      </c>
      <c r="H1480" s="180">
        <v>8386</v>
      </c>
      <c r="I1480" s="180" t="s">
        <v>860</v>
      </c>
      <c r="J1480" s="180"/>
      <c r="K1480" s="180"/>
      <c r="L1480" s="180"/>
      <c r="M1480" s="180"/>
      <c r="N1480" s="180"/>
      <c r="O1480" s="180"/>
      <c r="P1480" s="180">
        <v>1088</v>
      </c>
      <c r="Q1480" s="180" t="s">
        <v>861</v>
      </c>
      <c r="R1480" s="180" t="s">
        <v>862</v>
      </c>
      <c r="S1480" s="180"/>
      <c r="T1480" s="180"/>
      <c r="U1480" s="180"/>
      <c r="V1480" s="180"/>
      <c r="W1480" s="180"/>
      <c r="X1480" s="180"/>
      <c r="Y1480" s="180">
        <v>1373</v>
      </c>
      <c r="Z1480" s="180" t="s">
        <v>429</v>
      </c>
      <c r="AA1480" s="180" t="s">
        <v>430</v>
      </c>
      <c r="AB1480" s="180">
        <v>79343.370999999999</v>
      </c>
      <c r="AC1480" s="180">
        <v>98336.645000000004</v>
      </c>
      <c r="AD1480" s="180">
        <v>0.26669999999999999</v>
      </c>
      <c r="AE1480" s="180">
        <v>0</v>
      </c>
      <c r="AF1480" s="180">
        <v>0.26669999999999999</v>
      </c>
      <c r="AG1480" s="180">
        <v>0</v>
      </c>
      <c r="AH1480" s="180">
        <v>21158.23</v>
      </c>
      <c r="AI1480" s="180">
        <v>26223.11</v>
      </c>
      <c r="AJ1480" s="180">
        <v>0</v>
      </c>
      <c r="AK1480" s="180">
        <v>0</v>
      </c>
      <c r="AL1480" s="180">
        <v>0</v>
      </c>
      <c r="AM1480">
        <v>1</v>
      </c>
    </row>
    <row r="1481" spans="1:39" x14ac:dyDescent="0.25">
      <c r="A1481" s="180" t="s">
        <v>1834</v>
      </c>
      <c r="B1481" s="180">
        <v>1</v>
      </c>
      <c r="C1481" s="181">
        <v>46266</v>
      </c>
      <c r="D1481" s="180" t="s">
        <v>149</v>
      </c>
      <c r="E1481" s="180">
        <v>23</v>
      </c>
      <c r="F1481" s="180" t="s">
        <v>22</v>
      </c>
      <c r="G1481" s="180" t="s">
        <v>863</v>
      </c>
      <c r="H1481" s="180">
        <v>8388</v>
      </c>
      <c r="I1481" s="180" t="s">
        <v>864</v>
      </c>
      <c r="J1481" s="180">
        <v>1272</v>
      </c>
      <c r="K1481" s="180" t="s">
        <v>865</v>
      </c>
      <c r="L1481" s="180" t="s">
        <v>866</v>
      </c>
      <c r="M1481" s="180"/>
      <c r="N1481" s="180"/>
      <c r="O1481" s="180"/>
      <c r="P1481" s="180">
        <v>1088</v>
      </c>
      <c r="Q1481" s="180" t="s">
        <v>861</v>
      </c>
      <c r="R1481" s="180" t="s">
        <v>862</v>
      </c>
      <c r="S1481" s="180"/>
      <c r="T1481" s="180"/>
      <c r="U1481" s="180"/>
      <c r="V1481" s="180"/>
      <c r="W1481" s="180"/>
      <c r="X1481" s="180"/>
      <c r="Y1481" s="180">
        <v>1373</v>
      </c>
      <c r="Z1481" s="180" t="s">
        <v>429</v>
      </c>
      <c r="AA1481" s="180" t="s">
        <v>430</v>
      </c>
      <c r="AB1481" s="180">
        <v>51746.04</v>
      </c>
      <c r="AC1481" s="180">
        <v>64113.343999999997</v>
      </c>
      <c r="AD1481" s="180">
        <v>0.27779999999999999</v>
      </c>
      <c r="AE1481" s="180">
        <v>0</v>
      </c>
      <c r="AF1481" s="180">
        <v>0.27779999999999999</v>
      </c>
      <c r="AG1481" s="180">
        <v>0</v>
      </c>
      <c r="AH1481" s="180">
        <v>14373.9</v>
      </c>
      <c r="AI1481" s="180">
        <v>17809.259999999998</v>
      </c>
      <c r="AJ1481" s="180">
        <v>0</v>
      </c>
      <c r="AK1481" s="180">
        <v>0</v>
      </c>
      <c r="AL1481" s="180">
        <v>0</v>
      </c>
      <c r="AM1481">
        <v>1</v>
      </c>
    </row>
    <row r="1482" spans="1:39" x14ac:dyDescent="0.25">
      <c r="A1482" s="180" t="s">
        <v>1834</v>
      </c>
      <c r="B1482" s="180">
        <v>1</v>
      </c>
      <c r="C1482" s="181">
        <v>46266</v>
      </c>
      <c r="D1482" s="180" t="s">
        <v>149</v>
      </c>
      <c r="E1482" s="180">
        <v>23</v>
      </c>
      <c r="F1482" s="180" t="s">
        <v>22</v>
      </c>
      <c r="G1482" s="180" t="s">
        <v>869</v>
      </c>
      <c r="H1482" s="180">
        <v>8406</v>
      </c>
      <c r="I1482" s="180" t="s">
        <v>870</v>
      </c>
      <c r="J1482" s="180">
        <v>1006</v>
      </c>
      <c r="K1482" s="180" t="s">
        <v>393</v>
      </c>
      <c r="L1482" s="180" t="s">
        <v>394</v>
      </c>
      <c r="M1482" s="180"/>
      <c r="N1482" s="180"/>
      <c r="O1482" s="180"/>
      <c r="P1482" s="180">
        <v>1004</v>
      </c>
      <c r="Q1482" s="180" t="s">
        <v>395</v>
      </c>
      <c r="R1482" s="180" t="s">
        <v>396</v>
      </c>
      <c r="S1482" s="180"/>
      <c r="T1482" s="180"/>
      <c r="U1482" s="180"/>
      <c r="V1482" s="180"/>
      <c r="W1482" s="180"/>
      <c r="X1482" s="180"/>
      <c r="Y1482" s="180">
        <v>1369</v>
      </c>
      <c r="Z1482" s="180" t="s">
        <v>397</v>
      </c>
      <c r="AA1482" s="180" t="s">
        <v>398</v>
      </c>
      <c r="AB1482" s="180">
        <v>6844.4939999999997</v>
      </c>
      <c r="AC1482" s="180">
        <v>8281.8359999999993</v>
      </c>
      <c r="AD1482" s="180">
        <v>1</v>
      </c>
      <c r="AE1482" s="180">
        <v>0</v>
      </c>
      <c r="AF1482" s="180">
        <v>1</v>
      </c>
      <c r="AG1482" s="180">
        <v>0</v>
      </c>
      <c r="AH1482" s="180">
        <v>6844.49</v>
      </c>
      <c r="AI1482" s="180">
        <v>8281.84</v>
      </c>
      <c r="AJ1482" s="180">
        <v>1</v>
      </c>
      <c r="AK1482" s="180">
        <v>1</v>
      </c>
      <c r="AL1482" s="180">
        <v>0</v>
      </c>
      <c r="AM1482">
        <v>1</v>
      </c>
    </row>
    <row r="1483" spans="1:39" x14ac:dyDescent="0.25">
      <c r="A1483" s="180" t="s">
        <v>1834</v>
      </c>
      <c r="B1483" s="180">
        <v>1</v>
      </c>
      <c r="C1483" s="181">
        <v>46266</v>
      </c>
      <c r="D1483" s="180" t="s">
        <v>149</v>
      </c>
      <c r="E1483" s="180">
        <v>23</v>
      </c>
      <c r="F1483" s="180" t="s">
        <v>22</v>
      </c>
      <c r="G1483" s="180" t="s">
        <v>1688</v>
      </c>
      <c r="H1483" s="180">
        <v>8416</v>
      </c>
      <c r="I1483" s="180" t="s">
        <v>1689</v>
      </c>
      <c r="J1483" s="180">
        <v>1450</v>
      </c>
      <c r="K1483" s="180" t="s">
        <v>677</v>
      </c>
      <c r="L1483" s="180" t="s">
        <v>678</v>
      </c>
      <c r="M1483" s="180"/>
      <c r="N1483" s="180"/>
      <c r="O1483" s="180"/>
      <c r="P1483" s="180">
        <v>1293</v>
      </c>
      <c r="Q1483" s="180" t="s">
        <v>1607</v>
      </c>
      <c r="R1483" s="180" t="s">
        <v>1608</v>
      </c>
      <c r="S1483" s="180"/>
      <c r="T1483" s="180"/>
      <c r="U1483" s="180"/>
      <c r="V1483" s="180"/>
      <c r="W1483" s="180"/>
      <c r="X1483" s="180"/>
      <c r="Y1483" s="180">
        <v>1370</v>
      </c>
      <c r="Z1483" s="180" t="s">
        <v>443</v>
      </c>
      <c r="AA1483" s="180" t="s">
        <v>444</v>
      </c>
      <c r="AB1483" s="180">
        <v>6643.9549999999999</v>
      </c>
      <c r="AC1483" s="180">
        <v>8809.8829999999998</v>
      </c>
      <c r="AD1483" s="180">
        <v>1</v>
      </c>
      <c r="AE1483" s="180">
        <v>0</v>
      </c>
      <c r="AF1483" s="180">
        <v>1</v>
      </c>
      <c r="AG1483" s="180">
        <v>0</v>
      </c>
      <c r="AH1483" s="180">
        <v>6643.95</v>
      </c>
      <c r="AI1483" s="180">
        <v>8809.8799999999992</v>
      </c>
      <c r="AJ1483" s="180">
        <v>0</v>
      </c>
      <c r="AK1483" s="180">
        <v>0</v>
      </c>
      <c r="AL1483" s="180">
        <v>0</v>
      </c>
      <c r="AM1483">
        <v>1</v>
      </c>
    </row>
    <row r="1484" spans="1:39" x14ac:dyDescent="0.25">
      <c r="A1484" s="180" t="s">
        <v>1834</v>
      </c>
      <c r="B1484" s="180">
        <v>1</v>
      </c>
      <c r="C1484" s="181">
        <v>46266</v>
      </c>
      <c r="D1484" s="180" t="s">
        <v>149</v>
      </c>
      <c r="E1484" s="180">
        <v>23</v>
      </c>
      <c r="F1484" s="180" t="s">
        <v>22</v>
      </c>
      <c r="G1484" s="180" t="s">
        <v>1605</v>
      </c>
      <c r="H1484" s="180">
        <v>8417</v>
      </c>
      <c r="I1484" s="180" t="s">
        <v>1606</v>
      </c>
      <c r="J1484" s="180">
        <v>1450</v>
      </c>
      <c r="K1484" s="180" t="s">
        <v>677</v>
      </c>
      <c r="L1484" s="180" t="s">
        <v>678</v>
      </c>
      <c r="M1484" s="180"/>
      <c r="N1484" s="180"/>
      <c r="O1484" s="180"/>
      <c r="P1484" s="180">
        <v>1293</v>
      </c>
      <c r="Q1484" s="180" t="s">
        <v>1607</v>
      </c>
      <c r="R1484" s="180" t="s">
        <v>1608</v>
      </c>
      <c r="S1484" s="180"/>
      <c r="T1484" s="180"/>
      <c r="U1484" s="180"/>
      <c r="V1484" s="180"/>
      <c r="W1484" s="180"/>
      <c r="X1484" s="180"/>
      <c r="Y1484" s="180">
        <v>1370</v>
      </c>
      <c r="Z1484" s="180" t="s">
        <v>443</v>
      </c>
      <c r="AA1484" s="180" t="s">
        <v>444</v>
      </c>
      <c r="AB1484" s="180">
        <v>6643.9549999999999</v>
      </c>
      <c r="AC1484" s="180">
        <v>8809.8829999999998</v>
      </c>
      <c r="AD1484" s="180">
        <v>1</v>
      </c>
      <c r="AE1484" s="180">
        <v>0</v>
      </c>
      <c r="AF1484" s="180">
        <v>1</v>
      </c>
      <c r="AG1484" s="180">
        <v>0</v>
      </c>
      <c r="AH1484" s="180">
        <v>6643.95</v>
      </c>
      <c r="AI1484" s="180">
        <v>8809.8799999999992</v>
      </c>
      <c r="AJ1484" s="180">
        <v>0</v>
      </c>
      <c r="AK1484" s="180">
        <v>0</v>
      </c>
      <c r="AL1484" s="180">
        <v>0</v>
      </c>
      <c r="AM1484">
        <v>1</v>
      </c>
    </row>
    <row r="1485" spans="1:39" x14ac:dyDescent="0.25">
      <c r="A1485" s="180" t="s">
        <v>1834</v>
      </c>
      <c r="B1485" s="180">
        <v>1</v>
      </c>
      <c r="C1485" s="181">
        <v>46266</v>
      </c>
      <c r="D1485" s="180" t="s">
        <v>149</v>
      </c>
      <c r="E1485" s="180">
        <v>23</v>
      </c>
      <c r="F1485" s="180" t="s">
        <v>22</v>
      </c>
      <c r="G1485" s="180" t="s">
        <v>871</v>
      </c>
      <c r="H1485" s="180">
        <v>8476</v>
      </c>
      <c r="I1485" s="180" t="s">
        <v>872</v>
      </c>
      <c r="J1485" s="180">
        <v>1419</v>
      </c>
      <c r="K1485" s="180" t="s">
        <v>615</v>
      </c>
      <c r="L1485" s="180" t="s">
        <v>616</v>
      </c>
      <c r="M1485" s="180"/>
      <c r="N1485" s="180"/>
      <c r="O1485" s="180"/>
      <c r="P1485" s="180"/>
      <c r="Q1485" s="180"/>
      <c r="R1485" s="180"/>
      <c r="S1485" s="180"/>
      <c r="T1485" s="180"/>
      <c r="U1485" s="180"/>
      <c r="V1485" s="180"/>
      <c r="W1485" s="180"/>
      <c r="X1485" s="180"/>
      <c r="Y1485" s="180">
        <v>1369</v>
      </c>
      <c r="Z1485" s="180" t="s">
        <v>397</v>
      </c>
      <c r="AA1485" s="180" t="s">
        <v>398</v>
      </c>
      <c r="AB1485" s="180">
        <v>40979.409</v>
      </c>
      <c r="AC1485" s="180">
        <v>49585.086000000003</v>
      </c>
      <c r="AD1485" s="180">
        <v>0.25</v>
      </c>
      <c r="AE1485" s="180">
        <v>4.1700000000000001E-2</v>
      </c>
      <c r="AF1485" s="180">
        <v>0.29170000000000001</v>
      </c>
      <c r="AG1485" s="180">
        <v>0</v>
      </c>
      <c r="AH1485" s="180">
        <v>11952.33</v>
      </c>
      <c r="AI1485" s="180">
        <v>14462.32</v>
      </c>
      <c r="AJ1485" s="180">
        <v>0</v>
      </c>
      <c r="AK1485" s="180">
        <v>0</v>
      </c>
      <c r="AL1485" s="180">
        <v>0</v>
      </c>
      <c r="AM1485">
        <v>1</v>
      </c>
    </row>
    <row r="1486" spans="1:39" x14ac:dyDescent="0.25">
      <c r="A1486" s="180" t="s">
        <v>1834</v>
      </c>
      <c r="B1486" s="180">
        <v>1</v>
      </c>
      <c r="C1486" s="181">
        <v>46266</v>
      </c>
      <c r="D1486" s="180" t="s">
        <v>149</v>
      </c>
      <c r="E1486" s="180">
        <v>23</v>
      </c>
      <c r="F1486" s="180" t="s">
        <v>22</v>
      </c>
      <c r="G1486" s="180" t="s">
        <v>875</v>
      </c>
      <c r="H1486" s="180">
        <v>8490</v>
      </c>
      <c r="I1486" s="180" t="s">
        <v>876</v>
      </c>
      <c r="J1486" s="180">
        <v>1430</v>
      </c>
      <c r="K1486" s="180" t="s">
        <v>463</v>
      </c>
      <c r="L1486" s="180" t="s">
        <v>464</v>
      </c>
      <c r="M1486" s="180"/>
      <c r="N1486" s="180"/>
      <c r="O1486" s="180"/>
      <c r="P1486" s="180"/>
      <c r="Q1486" s="180"/>
      <c r="R1486" s="180"/>
      <c r="S1486" s="180"/>
      <c r="T1486" s="180"/>
      <c r="U1486" s="180"/>
      <c r="V1486" s="180"/>
      <c r="W1486" s="180"/>
      <c r="X1486" s="180"/>
      <c r="Y1486" s="180">
        <v>1374</v>
      </c>
      <c r="Z1486" s="180" t="s">
        <v>379</v>
      </c>
      <c r="AA1486" s="180" t="s">
        <v>380</v>
      </c>
      <c r="AB1486" s="180">
        <v>79159.39</v>
      </c>
      <c r="AC1486" s="180">
        <v>95782.856</v>
      </c>
      <c r="AD1486" s="180">
        <v>0.125</v>
      </c>
      <c r="AE1486" s="180">
        <v>0</v>
      </c>
      <c r="AF1486" s="180">
        <v>0.125</v>
      </c>
      <c r="AG1486" s="180">
        <v>0</v>
      </c>
      <c r="AH1486" s="180">
        <v>9894.92</v>
      </c>
      <c r="AI1486" s="180">
        <v>11972.86</v>
      </c>
      <c r="AJ1486" s="180">
        <v>1</v>
      </c>
      <c r="AK1486" s="180">
        <v>0.13</v>
      </c>
      <c r="AL1486" s="180">
        <v>0</v>
      </c>
      <c r="AM1486">
        <v>1</v>
      </c>
    </row>
    <row r="1487" spans="1:39" x14ac:dyDescent="0.25">
      <c r="A1487" s="180" t="s">
        <v>1834</v>
      </c>
      <c r="B1487" s="180">
        <v>1</v>
      </c>
      <c r="C1487" s="181">
        <v>46266</v>
      </c>
      <c r="D1487" s="180" t="s">
        <v>149</v>
      </c>
      <c r="E1487" s="180">
        <v>23</v>
      </c>
      <c r="F1487" s="180" t="s">
        <v>22</v>
      </c>
      <c r="G1487" s="180" t="s">
        <v>1217</v>
      </c>
      <c r="H1487" s="180">
        <v>8495</v>
      </c>
      <c r="I1487" s="180" t="s">
        <v>1218</v>
      </c>
      <c r="J1487" s="180">
        <v>1397</v>
      </c>
      <c r="K1487" s="180" t="s">
        <v>881</v>
      </c>
      <c r="L1487" s="180" t="s">
        <v>882</v>
      </c>
      <c r="M1487" s="180"/>
      <c r="N1487" s="180"/>
      <c r="O1487" s="180"/>
      <c r="P1487" s="180"/>
      <c r="Q1487" s="180"/>
      <c r="R1487" s="180"/>
      <c r="S1487" s="180"/>
      <c r="T1487" s="180"/>
      <c r="U1487" s="180"/>
      <c r="V1487" s="180"/>
      <c r="W1487" s="180"/>
      <c r="X1487" s="180"/>
      <c r="Y1487" s="180">
        <v>1369</v>
      </c>
      <c r="Z1487" s="180" t="s">
        <v>397</v>
      </c>
      <c r="AA1487" s="180" t="s">
        <v>398</v>
      </c>
      <c r="AB1487" s="180">
        <v>5508.9179999999997</v>
      </c>
      <c r="AC1487" s="180">
        <v>6665.7910000000002</v>
      </c>
      <c r="AD1487" s="180">
        <v>1</v>
      </c>
      <c r="AE1487" s="180">
        <v>0</v>
      </c>
      <c r="AF1487" s="180">
        <v>1</v>
      </c>
      <c r="AG1487" s="180">
        <v>0</v>
      </c>
      <c r="AH1487" s="180">
        <v>5508.92</v>
      </c>
      <c r="AI1487" s="180">
        <v>6665.79</v>
      </c>
      <c r="AJ1487" s="180">
        <v>1</v>
      </c>
      <c r="AK1487" s="180">
        <v>1</v>
      </c>
      <c r="AL1487" s="180">
        <v>0</v>
      </c>
      <c r="AM1487">
        <v>1</v>
      </c>
    </row>
    <row r="1488" spans="1:39" x14ac:dyDescent="0.25">
      <c r="A1488" s="180" t="s">
        <v>1834</v>
      </c>
      <c r="B1488" s="180">
        <v>1</v>
      </c>
      <c r="C1488" s="181">
        <v>46266</v>
      </c>
      <c r="D1488" s="180" t="s">
        <v>149</v>
      </c>
      <c r="E1488" s="180">
        <v>23</v>
      </c>
      <c r="F1488" s="180" t="s">
        <v>22</v>
      </c>
      <c r="G1488" s="180" t="s">
        <v>883</v>
      </c>
      <c r="H1488" s="180">
        <v>8575</v>
      </c>
      <c r="I1488" s="180" t="s">
        <v>884</v>
      </c>
      <c r="J1488" s="180">
        <v>1430</v>
      </c>
      <c r="K1488" s="180" t="s">
        <v>463</v>
      </c>
      <c r="L1488" s="180" t="s">
        <v>464</v>
      </c>
      <c r="M1488" s="180"/>
      <c r="N1488" s="180"/>
      <c r="O1488" s="180"/>
      <c r="P1488" s="180"/>
      <c r="Q1488" s="180"/>
      <c r="R1488" s="180"/>
      <c r="S1488" s="180"/>
      <c r="T1488" s="180"/>
      <c r="U1488" s="180"/>
      <c r="V1488" s="180"/>
      <c r="W1488" s="180"/>
      <c r="X1488" s="180"/>
      <c r="Y1488" s="180">
        <v>1374</v>
      </c>
      <c r="Z1488" s="180" t="s">
        <v>379</v>
      </c>
      <c r="AA1488" s="180" t="s">
        <v>380</v>
      </c>
      <c r="AB1488" s="180">
        <v>73432.3</v>
      </c>
      <c r="AC1488" s="180">
        <v>88853.087</v>
      </c>
      <c r="AD1488" s="180">
        <v>0.125</v>
      </c>
      <c r="AE1488" s="180">
        <v>0</v>
      </c>
      <c r="AF1488" s="180">
        <v>0.125</v>
      </c>
      <c r="AG1488" s="180">
        <v>0</v>
      </c>
      <c r="AH1488" s="180">
        <v>9179.0400000000009</v>
      </c>
      <c r="AI1488" s="180">
        <v>11106.64</v>
      </c>
      <c r="AJ1488" s="180">
        <v>0</v>
      </c>
      <c r="AK1488" s="180">
        <v>0</v>
      </c>
      <c r="AL1488" s="180">
        <v>0</v>
      </c>
      <c r="AM1488">
        <v>1</v>
      </c>
    </row>
    <row r="1489" spans="1:39" x14ac:dyDescent="0.25">
      <c r="A1489" s="180" t="s">
        <v>1834</v>
      </c>
      <c r="B1489" s="180">
        <v>1</v>
      </c>
      <c r="C1489" s="181">
        <v>46266</v>
      </c>
      <c r="D1489" s="180" t="s">
        <v>149</v>
      </c>
      <c r="E1489" s="180">
        <v>23</v>
      </c>
      <c r="F1489" s="180" t="s">
        <v>22</v>
      </c>
      <c r="G1489" s="180" t="s">
        <v>1343</v>
      </c>
      <c r="H1489" s="180">
        <v>8605</v>
      </c>
      <c r="I1489" s="180" t="s">
        <v>1344</v>
      </c>
      <c r="J1489" s="180">
        <v>1461</v>
      </c>
      <c r="K1489" s="180" t="s">
        <v>857</v>
      </c>
      <c r="L1489" s="180" t="s">
        <v>858</v>
      </c>
      <c r="M1489" s="180"/>
      <c r="N1489" s="180"/>
      <c r="O1489" s="180"/>
      <c r="P1489" s="180">
        <v>1091</v>
      </c>
      <c r="Q1489" s="180" t="s">
        <v>1345</v>
      </c>
      <c r="R1489" s="180" t="s">
        <v>1346</v>
      </c>
      <c r="S1489" s="180"/>
      <c r="T1489" s="180"/>
      <c r="U1489" s="180"/>
      <c r="V1489" s="180"/>
      <c r="W1489" s="180"/>
      <c r="X1489" s="180"/>
      <c r="Y1489" s="180">
        <v>1376</v>
      </c>
      <c r="Z1489" s="180" t="s">
        <v>363</v>
      </c>
      <c r="AA1489" s="180" t="s">
        <v>364</v>
      </c>
      <c r="AB1489" s="180">
        <v>134205.171</v>
      </c>
      <c r="AC1489" s="180">
        <v>166414.41899999999</v>
      </c>
      <c r="AD1489" s="180">
        <v>0.05</v>
      </c>
      <c r="AE1489" s="180">
        <v>0</v>
      </c>
      <c r="AF1489" s="180">
        <v>0.05</v>
      </c>
      <c r="AG1489" s="180">
        <v>0</v>
      </c>
      <c r="AH1489" s="180">
        <v>6710.26</v>
      </c>
      <c r="AI1489" s="180">
        <v>8320.7199999999993</v>
      </c>
      <c r="AJ1489" s="180">
        <v>0</v>
      </c>
      <c r="AK1489" s="180">
        <v>0</v>
      </c>
      <c r="AL1489" s="180">
        <v>0</v>
      </c>
      <c r="AM1489">
        <v>1</v>
      </c>
    </row>
    <row r="1490" spans="1:39" x14ac:dyDescent="0.25">
      <c r="A1490" s="180" t="s">
        <v>1834</v>
      </c>
      <c r="B1490" s="180">
        <v>1</v>
      </c>
      <c r="C1490" s="181">
        <v>46266</v>
      </c>
      <c r="D1490" s="180" t="s">
        <v>149</v>
      </c>
      <c r="E1490" s="180">
        <v>23</v>
      </c>
      <c r="F1490" s="180" t="s">
        <v>22</v>
      </c>
      <c r="G1490" s="180" t="s">
        <v>1219</v>
      </c>
      <c r="H1490" s="180">
        <v>8675</v>
      </c>
      <c r="I1490" s="180" t="s">
        <v>1220</v>
      </c>
      <c r="J1490" s="180">
        <v>1414</v>
      </c>
      <c r="K1490" s="180" t="s">
        <v>415</v>
      </c>
      <c r="L1490" s="180" t="s">
        <v>416</v>
      </c>
      <c r="M1490" s="180"/>
      <c r="N1490" s="180"/>
      <c r="O1490" s="180"/>
      <c r="P1490" s="180"/>
      <c r="Q1490" s="180"/>
      <c r="R1490" s="180"/>
      <c r="S1490" s="180"/>
      <c r="T1490" s="180"/>
      <c r="U1490" s="180"/>
      <c r="V1490" s="180"/>
      <c r="W1490" s="180"/>
      <c r="X1490" s="180"/>
      <c r="Y1490" s="180">
        <v>1374</v>
      </c>
      <c r="Z1490" s="180" t="s">
        <v>379</v>
      </c>
      <c r="AA1490" s="180" t="s">
        <v>380</v>
      </c>
      <c r="AB1490" s="180">
        <v>88599.172999999995</v>
      </c>
      <c r="AC1490" s="180">
        <v>108933.155</v>
      </c>
      <c r="AD1490" s="180">
        <v>0.125</v>
      </c>
      <c r="AE1490" s="180">
        <v>0</v>
      </c>
      <c r="AF1490" s="180">
        <v>0.125</v>
      </c>
      <c r="AG1490" s="180">
        <v>0</v>
      </c>
      <c r="AH1490" s="180">
        <v>11074.9</v>
      </c>
      <c r="AI1490" s="180">
        <v>13616.64</v>
      </c>
      <c r="AJ1490" s="180">
        <v>1</v>
      </c>
      <c r="AK1490" s="180">
        <v>0.13</v>
      </c>
      <c r="AL1490" s="180">
        <v>0</v>
      </c>
      <c r="AM1490">
        <v>1</v>
      </c>
    </row>
    <row r="1491" spans="1:39" x14ac:dyDescent="0.25">
      <c r="A1491" s="180" t="s">
        <v>1834</v>
      </c>
      <c r="B1491" s="180">
        <v>1</v>
      </c>
      <c r="C1491" s="181">
        <v>46266</v>
      </c>
      <c r="D1491" s="180" t="s">
        <v>149</v>
      </c>
      <c r="E1491" s="180">
        <v>23</v>
      </c>
      <c r="F1491" s="180" t="s">
        <v>22</v>
      </c>
      <c r="G1491" s="180" t="s">
        <v>887</v>
      </c>
      <c r="H1491" s="180">
        <v>8805</v>
      </c>
      <c r="I1491" s="180" t="s">
        <v>888</v>
      </c>
      <c r="J1491" s="180">
        <v>1064</v>
      </c>
      <c r="K1491" s="180" t="s">
        <v>489</v>
      </c>
      <c r="L1491" s="180" t="s">
        <v>490</v>
      </c>
      <c r="M1491" s="180"/>
      <c r="N1491" s="180"/>
      <c r="O1491" s="180"/>
      <c r="P1491" s="180">
        <v>1066</v>
      </c>
      <c r="Q1491" s="180" t="s">
        <v>491</v>
      </c>
      <c r="R1491" s="180" t="s">
        <v>492</v>
      </c>
      <c r="S1491" s="180"/>
      <c r="T1491" s="180"/>
      <c r="U1491" s="180"/>
      <c r="V1491" s="180"/>
      <c r="W1491" s="180"/>
      <c r="X1491" s="180"/>
      <c r="Y1491" s="180">
        <v>1373</v>
      </c>
      <c r="Z1491" s="180" t="s">
        <v>429</v>
      </c>
      <c r="AA1491" s="180" t="s">
        <v>430</v>
      </c>
      <c r="AB1491" s="180">
        <v>27167.687999999998</v>
      </c>
      <c r="AC1491" s="180">
        <v>33005.993999999999</v>
      </c>
      <c r="AD1491" s="180">
        <v>0.42859999999999998</v>
      </c>
      <c r="AE1491" s="180">
        <v>0</v>
      </c>
      <c r="AF1491" s="180">
        <v>0.42859999999999998</v>
      </c>
      <c r="AG1491" s="180">
        <v>0</v>
      </c>
      <c r="AH1491" s="180">
        <v>11643.29</v>
      </c>
      <c r="AI1491" s="180">
        <v>14145.43</v>
      </c>
      <c r="AJ1491" s="180">
        <v>1</v>
      </c>
      <c r="AK1491" s="180">
        <v>0.43</v>
      </c>
      <c r="AL1491" s="180">
        <v>0</v>
      </c>
      <c r="AM1491">
        <v>1</v>
      </c>
    </row>
    <row r="1492" spans="1:39" x14ac:dyDescent="0.25">
      <c r="A1492" s="180" t="s">
        <v>1834</v>
      </c>
      <c r="B1492" s="180">
        <v>1</v>
      </c>
      <c r="C1492" s="181">
        <v>46266</v>
      </c>
      <c r="D1492" s="180" t="s">
        <v>149</v>
      </c>
      <c r="E1492" s="180">
        <v>23</v>
      </c>
      <c r="F1492" s="180" t="s">
        <v>22</v>
      </c>
      <c r="G1492" s="180" t="s">
        <v>1225</v>
      </c>
      <c r="H1492" s="180">
        <v>10421</v>
      </c>
      <c r="I1492" s="180" t="s">
        <v>1226</v>
      </c>
      <c r="J1492" s="180">
        <v>1018</v>
      </c>
      <c r="K1492" s="180" t="s">
        <v>435</v>
      </c>
      <c r="L1492" s="180" t="s">
        <v>436</v>
      </c>
      <c r="M1492" s="180"/>
      <c r="N1492" s="180"/>
      <c r="O1492" s="180"/>
      <c r="P1492" s="180">
        <v>1250</v>
      </c>
      <c r="Q1492" s="180" t="s">
        <v>907</v>
      </c>
      <c r="R1492" s="180" t="s">
        <v>908</v>
      </c>
      <c r="S1492" s="180"/>
      <c r="T1492" s="180"/>
      <c r="U1492" s="180"/>
      <c r="V1492" s="180"/>
      <c r="W1492" s="180"/>
      <c r="X1492" s="180"/>
      <c r="Y1492" s="180">
        <v>1376</v>
      </c>
      <c r="Z1492" s="180" t="s">
        <v>363</v>
      </c>
      <c r="AA1492" s="180" t="s">
        <v>364</v>
      </c>
      <c r="AB1492" s="180">
        <v>38992.239999999998</v>
      </c>
      <c r="AC1492" s="180">
        <v>43086.425000000003</v>
      </c>
      <c r="AD1492" s="180">
        <v>0.25</v>
      </c>
      <c r="AE1492" s="180">
        <v>0</v>
      </c>
      <c r="AF1492" s="180">
        <v>0.25</v>
      </c>
      <c r="AG1492" s="180">
        <v>0</v>
      </c>
      <c r="AH1492" s="180">
        <v>9748.06</v>
      </c>
      <c r="AI1492" s="180">
        <v>10771.61</v>
      </c>
      <c r="AJ1492" s="180">
        <v>1</v>
      </c>
      <c r="AK1492" s="180">
        <v>0.25</v>
      </c>
      <c r="AL1492" s="180">
        <v>0</v>
      </c>
      <c r="AM1492">
        <v>1</v>
      </c>
    </row>
    <row r="1493" spans="1:39" x14ac:dyDescent="0.25">
      <c r="A1493" s="180" t="s">
        <v>1834</v>
      </c>
      <c r="B1493" s="180">
        <v>1</v>
      </c>
      <c r="C1493" s="181">
        <v>46266</v>
      </c>
      <c r="D1493" s="180" t="s">
        <v>149</v>
      </c>
      <c r="E1493" s="180">
        <v>23</v>
      </c>
      <c r="F1493" s="180" t="s">
        <v>22</v>
      </c>
      <c r="G1493" s="180" t="s">
        <v>909</v>
      </c>
      <c r="H1493" s="180">
        <v>10427</v>
      </c>
      <c r="I1493" s="180" t="s">
        <v>910</v>
      </c>
      <c r="J1493" s="180">
        <v>1164</v>
      </c>
      <c r="K1493" s="180" t="s">
        <v>847</v>
      </c>
      <c r="L1493" s="180" t="s">
        <v>848</v>
      </c>
      <c r="M1493" s="180"/>
      <c r="N1493" s="180"/>
      <c r="O1493" s="180"/>
      <c r="P1493" s="180"/>
      <c r="Q1493" s="180"/>
      <c r="R1493" s="180"/>
      <c r="S1493" s="180"/>
      <c r="T1493" s="180"/>
      <c r="U1493" s="180"/>
      <c r="V1493" s="180"/>
      <c r="W1493" s="180"/>
      <c r="X1493" s="180"/>
      <c r="Y1493" s="180">
        <v>1373</v>
      </c>
      <c r="Z1493" s="180" t="s">
        <v>429</v>
      </c>
      <c r="AA1493" s="180" t="s">
        <v>430</v>
      </c>
      <c r="AB1493" s="180">
        <v>24147.83</v>
      </c>
      <c r="AC1493" s="180">
        <v>29218.876</v>
      </c>
      <c r="AD1493" s="180">
        <v>8.3299999999999999E-2</v>
      </c>
      <c r="AE1493" s="180">
        <v>0</v>
      </c>
      <c r="AF1493" s="180">
        <v>8.3299999999999999E-2</v>
      </c>
      <c r="AG1493" s="180">
        <v>0</v>
      </c>
      <c r="AH1493" s="180">
        <v>2012.32</v>
      </c>
      <c r="AI1493" s="180">
        <v>2434.91</v>
      </c>
      <c r="AJ1493" s="180">
        <v>0</v>
      </c>
      <c r="AK1493" s="180">
        <v>0</v>
      </c>
      <c r="AL1493" s="180">
        <v>0</v>
      </c>
      <c r="AM1493">
        <v>1</v>
      </c>
    </row>
    <row r="1494" spans="1:39" x14ac:dyDescent="0.25">
      <c r="A1494" s="180" t="s">
        <v>1834</v>
      </c>
      <c r="B1494" s="180">
        <v>1</v>
      </c>
      <c r="C1494" s="181">
        <v>46266</v>
      </c>
      <c r="D1494" s="180" t="s">
        <v>149</v>
      </c>
      <c r="E1494" s="180">
        <v>23</v>
      </c>
      <c r="F1494" s="180" t="s">
        <v>22</v>
      </c>
      <c r="G1494" s="180" t="s">
        <v>933</v>
      </c>
      <c r="H1494" s="180">
        <v>10739</v>
      </c>
      <c r="I1494" s="180" t="s">
        <v>934</v>
      </c>
      <c r="J1494" s="180">
        <v>1433</v>
      </c>
      <c r="K1494" s="180" t="s">
        <v>935</v>
      </c>
      <c r="L1494" s="180" t="s">
        <v>936</v>
      </c>
      <c r="M1494" s="180"/>
      <c r="N1494" s="180"/>
      <c r="O1494" s="180"/>
      <c r="P1494" s="180"/>
      <c r="Q1494" s="180"/>
      <c r="R1494" s="180"/>
      <c r="S1494" s="180"/>
      <c r="T1494" s="180"/>
      <c r="U1494" s="180"/>
      <c r="V1494" s="180"/>
      <c r="W1494" s="180"/>
      <c r="X1494" s="180"/>
      <c r="Y1494" s="180">
        <v>1374</v>
      </c>
      <c r="Z1494" s="180" t="s">
        <v>379</v>
      </c>
      <c r="AA1494" s="180" t="s">
        <v>380</v>
      </c>
      <c r="AB1494" s="180">
        <v>18816.167000000001</v>
      </c>
      <c r="AC1494" s="180">
        <v>22767.56</v>
      </c>
      <c r="AD1494" s="180">
        <v>0.16669999999999999</v>
      </c>
      <c r="AE1494" s="180">
        <v>8.3299999999999999E-2</v>
      </c>
      <c r="AF1494" s="180">
        <v>0.25</v>
      </c>
      <c r="AG1494" s="180">
        <v>0</v>
      </c>
      <c r="AH1494" s="180">
        <v>4704.04</v>
      </c>
      <c r="AI1494" s="180">
        <v>5691.89</v>
      </c>
      <c r="AJ1494" s="180">
        <v>1</v>
      </c>
      <c r="AK1494" s="180">
        <v>0.25</v>
      </c>
      <c r="AL1494" s="180">
        <v>0</v>
      </c>
      <c r="AM1494">
        <v>1</v>
      </c>
    </row>
    <row r="1495" spans="1:39" x14ac:dyDescent="0.25">
      <c r="A1495" s="180" t="s">
        <v>1834</v>
      </c>
      <c r="B1495" s="180">
        <v>1</v>
      </c>
      <c r="C1495" s="181">
        <v>46266</v>
      </c>
      <c r="D1495" s="180" t="s">
        <v>149</v>
      </c>
      <c r="E1495" s="180">
        <v>23</v>
      </c>
      <c r="F1495" s="180" t="s">
        <v>22</v>
      </c>
      <c r="G1495" s="180" t="s">
        <v>945</v>
      </c>
      <c r="H1495" s="180">
        <v>10866</v>
      </c>
      <c r="I1495" s="180" t="s">
        <v>946</v>
      </c>
      <c r="J1495" s="180"/>
      <c r="K1495" s="180"/>
      <c r="L1495" s="180"/>
      <c r="M1495" s="180"/>
      <c r="N1495" s="180"/>
      <c r="O1495" s="180"/>
      <c r="P1495" s="180"/>
      <c r="Q1495" s="180"/>
      <c r="R1495" s="180"/>
      <c r="S1495" s="180"/>
      <c r="T1495" s="180"/>
      <c r="U1495" s="180"/>
      <c r="V1495" s="180"/>
      <c r="W1495" s="180"/>
      <c r="X1495" s="180"/>
      <c r="Y1495" s="180">
        <v>1373</v>
      </c>
      <c r="Z1495" s="180" t="s">
        <v>429</v>
      </c>
      <c r="AA1495" s="180" t="s">
        <v>430</v>
      </c>
      <c r="AB1495" s="180">
        <v>34416.67</v>
      </c>
      <c r="AC1495" s="180">
        <v>42676.675999999999</v>
      </c>
      <c r="AD1495" s="180">
        <v>9.5200000000000007E-2</v>
      </c>
      <c r="AE1495" s="180">
        <v>0</v>
      </c>
      <c r="AF1495" s="180">
        <v>9.5200000000000007E-2</v>
      </c>
      <c r="AG1495" s="180">
        <v>0</v>
      </c>
      <c r="AH1495" s="180">
        <v>3277.78</v>
      </c>
      <c r="AI1495" s="180">
        <v>4064.45</v>
      </c>
      <c r="AJ1495" s="180">
        <v>0</v>
      </c>
      <c r="AK1495" s="180">
        <v>0</v>
      </c>
      <c r="AL1495" s="180">
        <v>0</v>
      </c>
      <c r="AM1495">
        <v>1</v>
      </c>
    </row>
    <row r="1496" spans="1:39" x14ac:dyDescent="0.25">
      <c r="A1496" s="180" t="s">
        <v>1834</v>
      </c>
      <c r="B1496" s="180">
        <v>1</v>
      </c>
      <c r="C1496" s="181">
        <v>46266</v>
      </c>
      <c r="D1496" s="180" t="s">
        <v>149</v>
      </c>
      <c r="E1496" s="180">
        <v>23</v>
      </c>
      <c r="F1496" s="180" t="s">
        <v>22</v>
      </c>
      <c r="G1496" s="180" t="s">
        <v>953</v>
      </c>
      <c r="H1496" s="180">
        <v>11064</v>
      </c>
      <c r="I1496" s="180" t="s">
        <v>954</v>
      </c>
      <c r="J1496" s="180">
        <v>1467</v>
      </c>
      <c r="K1496" s="180" t="s">
        <v>955</v>
      </c>
      <c r="L1496" s="180" t="s">
        <v>956</v>
      </c>
      <c r="M1496" s="180"/>
      <c r="N1496" s="180"/>
      <c r="O1496" s="180"/>
      <c r="P1496" s="180"/>
      <c r="Q1496" s="180"/>
      <c r="R1496" s="180"/>
      <c r="S1496" s="180"/>
      <c r="T1496" s="180"/>
      <c r="U1496" s="180"/>
      <c r="V1496" s="180"/>
      <c r="W1496" s="180"/>
      <c r="X1496" s="180"/>
      <c r="Y1496" s="180">
        <v>1374</v>
      </c>
      <c r="Z1496" s="180" t="s">
        <v>379</v>
      </c>
      <c r="AA1496" s="180" t="s">
        <v>380</v>
      </c>
      <c r="AB1496" s="180">
        <v>79274.399999999994</v>
      </c>
      <c r="AC1496" s="180">
        <v>98220.982000000004</v>
      </c>
      <c r="AD1496" s="180">
        <v>0.125</v>
      </c>
      <c r="AE1496" s="180">
        <v>0</v>
      </c>
      <c r="AF1496" s="180">
        <v>0.125</v>
      </c>
      <c r="AG1496" s="180">
        <v>0</v>
      </c>
      <c r="AH1496" s="180">
        <v>9909.2999999999993</v>
      </c>
      <c r="AI1496" s="180">
        <v>12277.62</v>
      </c>
      <c r="AJ1496" s="180">
        <v>0</v>
      </c>
      <c r="AK1496" s="180">
        <v>0</v>
      </c>
      <c r="AL1496" s="180">
        <v>0</v>
      </c>
      <c r="AM1496">
        <v>1</v>
      </c>
    </row>
    <row r="1497" spans="1:39" x14ac:dyDescent="0.25">
      <c r="A1497" s="180" t="s">
        <v>1834</v>
      </c>
      <c r="B1497" s="180">
        <v>1</v>
      </c>
      <c r="C1497" s="181">
        <v>46266</v>
      </c>
      <c r="D1497" s="180" t="s">
        <v>149</v>
      </c>
      <c r="E1497" s="180">
        <v>23</v>
      </c>
      <c r="F1497" s="180" t="s">
        <v>22</v>
      </c>
      <c r="G1497" s="180" t="s">
        <v>1085</v>
      </c>
      <c r="H1497" s="180">
        <v>11134</v>
      </c>
      <c r="I1497" s="180" t="s">
        <v>1086</v>
      </c>
      <c r="J1497" s="180">
        <v>1413</v>
      </c>
      <c r="K1497" s="180" t="s">
        <v>377</v>
      </c>
      <c r="L1497" s="180" t="s">
        <v>378</v>
      </c>
      <c r="M1497" s="180"/>
      <c r="N1497" s="180"/>
      <c r="O1497" s="180"/>
      <c r="P1497" s="180"/>
      <c r="Q1497" s="180"/>
      <c r="R1497" s="180"/>
      <c r="S1497" s="180"/>
      <c r="T1497" s="180"/>
      <c r="U1497" s="180"/>
      <c r="V1497" s="180"/>
      <c r="W1497" s="180"/>
      <c r="X1497" s="180"/>
      <c r="Y1497" s="180">
        <v>1374</v>
      </c>
      <c r="Z1497" s="180" t="s">
        <v>379</v>
      </c>
      <c r="AA1497" s="180" t="s">
        <v>380</v>
      </c>
      <c r="AB1497" s="180">
        <v>30174.637999999999</v>
      </c>
      <c r="AC1497" s="180">
        <v>37416.542000000001</v>
      </c>
      <c r="AD1497" s="180">
        <v>8.3299999999999999E-2</v>
      </c>
      <c r="AE1497" s="180">
        <v>0</v>
      </c>
      <c r="AF1497" s="180">
        <v>8.3299999999999999E-2</v>
      </c>
      <c r="AG1497" s="180">
        <v>0</v>
      </c>
      <c r="AH1497" s="180">
        <v>2514.5500000000002</v>
      </c>
      <c r="AI1497" s="180">
        <v>3118.05</v>
      </c>
      <c r="AJ1497" s="180">
        <v>0</v>
      </c>
      <c r="AK1497" s="180">
        <v>0</v>
      </c>
      <c r="AL1497" s="180">
        <v>0</v>
      </c>
      <c r="AM1497">
        <v>1</v>
      </c>
    </row>
    <row r="1498" spans="1:39" x14ac:dyDescent="0.25">
      <c r="A1498" s="180" t="s">
        <v>1834</v>
      </c>
      <c r="B1498" s="180">
        <v>1</v>
      </c>
      <c r="C1498" s="181">
        <v>46266</v>
      </c>
      <c r="D1498" s="180" t="s">
        <v>149</v>
      </c>
      <c r="E1498" s="180">
        <v>23</v>
      </c>
      <c r="F1498" s="180" t="s">
        <v>22</v>
      </c>
      <c r="G1498" s="180" t="s">
        <v>1732</v>
      </c>
      <c r="H1498" s="180">
        <v>11135</v>
      </c>
      <c r="I1498" s="180" t="s">
        <v>1733</v>
      </c>
      <c r="J1498" s="180">
        <v>1413</v>
      </c>
      <c r="K1498" s="180" t="s">
        <v>377</v>
      </c>
      <c r="L1498" s="180" t="s">
        <v>378</v>
      </c>
      <c r="M1498" s="180"/>
      <c r="N1498" s="180"/>
      <c r="O1498" s="180"/>
      <c r="P1498" s="180"/>
      <c r="Q1498" s="180"/>
      <c r="R1498" s="180"/>
      <c r="S1498" s="180"/>
      <c r="T1498" s="180"/>
      <c r="U1498" s="180"/>
      <c r="V1498" s="180"/>
      <c r="W1498" s="180"/>
      <c r="X1498" s="180"/>
      <c r="Y1498" s="180">
        <v>1374</v>
      </c>
      <c r="Z1498" s="180" t="s">
        <v>379</v>
      </c>
      <c r="AA1498" s="180" t="s">
        <v>380</v>
      </c>
      <c r="AB1498" s="180">
        <v>31893.173999999999</v>
      </c>
      <c r="AC1498" s="180">
        <v>39043.360999999997</v>
      </c>
      <c r="AD1498" s="180">
        <v>0.16669999999999999</v>
      </c>
      <c r="AE1498" s="180">
        <v>0</v>
      </c>
      <c r="AF1498" s="180">
        <v>0.16669999999999999</v>
      </c>
      <c r="AG1498" s="180">
        <v>0</v>
      </c>
      <c r="AH1498" s="180">
        <v>5315.53</v>
      </c>
      <c r="AI1498" s="180">
        <v>6507.23</v>
      </c>
      <c r="AJ1498" s="180">
        <v>1</v>
      </c>
      <c r="AK1498" s="180">
        <v>0.17</v>
      </c>
      <c r="AL1498" s="180">
        <v>0</v>
      </c>
      <c r="AM1498">
        <v>1</v>
      </c>
    </row>
    <row r="1499" spans="1:39" x14ac:dyDescent="0.25">
      <c r="A1499" s="180" t="s">
        <v>1834</v>
      </c>
      <c r="B1499" s="180">
        <v>1</v>
      </c>
      <c r="C1499" s="181">
        <v>46266</v>
      </c>
      <c r="D1499" s="180" t="s">
        <v>149</v>
      </c>
      <c r="E1499" s="180">
        <v>23</v>
      </c>
      <c r="F1499" s="180" t="s">
        <v>22</v>
      </c>
      <c r="G1499" s="180" t="s">
        <v>1283</v>
      </c>
      <c r="H1499" s="180">
        <v>11146</v>
      </c>
      <c r="I1499" s="180" t="s">
        <v>1284</v>
      </c>
      <c r="J1499" s="180">
        <v>1193</v>
      </c>
      <c r="K1499" s="180" t="s">
        <v>549</v>
      </c>
      <c r="L1499" s="180" t="s">
        <v>550</v>
      </c>
      <c r="M1499" s="180"/>
      <c r="N1499" s="180"/>
      <c r="O1499" s="180"/>
      <c r="P1499" s="180"/>
      <c r="Q1499" s="180"/>
      <c r="R1499" s="180"/>
      <c r="S1499" s="180"/>
      <c r="T1499" s="180"/>
      <c r="U1499" s="180"/>
      <c r="V1499" s="180"/>
      <c r="W1499" s="180"/>
      <c r="X1499" s="180"/>
      <c r="Y1499" s="180">
        <v>1375</v>
      </c>
      <c r="Z1499" s="180" t="s">
        <v>357</v>
      </c>
      <c r="AA1499" s="180" t="s">
        <v>358</v>
      </c>
      <c r="AB1499" s="180">
        <v>61412.84</v>
      </c>
      <c r="AC1499" s="180">
        <v>74309.535999999993</v>
      </c>
      <c r="AD1499" s="180">
        <v>1</v>
      </c>
      <c r="AE1499" s="180">
        <v>0</v>
      </c>
      <c r="AF1499" s="180">
        <v>1</v>
      </c>
      <c r="AG1499" s="180">
        <v>0</v>
      </c>
      <c r="AH1499" s="180">
        <v>61412.84</v>
      </c>
      <c r="AI1499" s="180">
        <v>74309.539999999994</v>
      </c>
      <c r="AJ1499" s="180">
        <v>0</v>
      </c>
      <c r="AK1499" s="180">
        <v>0</v>
      </c>
      <c r="AL1499" s="180">
        <v>0</v>
      </c>
      <c r="AM1499">
        <v>1</v>
      </c>
    </row>
    <row r="1500" spans="1:39" x14ac:dyDescent="0.25">
      <c r="A1500" s="180" t="s">
        <v>1834</v>
      </c>
      <c r="B1500" s="180">
        <v>1</v>
      </c>
      <c r="C1500" s="181">
        <v>46266</v>
      </c>
      <c r="D1500" s="180" t="s">
        <v>149</v>
      </c>
      <c r="E1500" s="180">
        <v>23</v>
      </c>
      <c r="F1500" s="180" t="s">
        <v>22</v>
      </c>
      <c r="G1500" s="180" t="s">
        <v>1768</v>
      </c>
      <c r="H1500" s="180">
        <v>11189</v>
      </c>
      <c r="I1500" s="180" t="s">
        <v>1769</v>
      </c>
      <c r="J1500" s="180">
        <v>1187</v>
      </c>
      <c r="K1500" s="180" t="s">
        <v>1696</v>
      </c>
      <c r="L1500" s="180" t="s">
        <v>1697</v>
      </c>
      <c r="M1500" s="180"/>
      <c r="N1500" s="180"/>
      <c r="O1500" s="180"/>
      <c r="P1500" s="180"/>
      <c r="Q1500" s="180"/>
      <c r="R1500" s="180"/>
      <c r="S1500" s="180"/>
      <c r="T1500" s="180"/>
      <c r="U1500" s="180"/>
      <c r="V1500" s="180"/>
      <c r="W1500" s="180"/>
      <c r="X1500" s="180"/>
      <c r="Y1500" s="180">
        <v>1374</v>
      </c>
      <c r="Z1500" s="180" t="s">
        <v>379</v>
      </c>
      <c r="AA1500" s="180" t="s">
        <v>380</v>
      </c>
      <c r="AB1500" s="180">
        <v>76953.490000000005</v>
      </c>
      <c r="AC1500" s="180">
        <v>93113.721000000005</v>
      </c>
      <c r="AD1500" s="180">
        <v>8.3299999999999999E-2</v>
      </c>
      <c r="AE1500" s="180">
        <v>0</v>
      </c>
      <c r="AF1500" s="180">
        <v>8.3299999999999999E-2</v>
      </c>
      <c r="AG1500" s="180">
        <v>0</v>
      </c>
      <c r="AH1500" s="180">
        <v>6412.79</v>
      </c>
      <c r="AI1500" s="180">
        <v>7759.48</v>
      </c>
      <c r="AJ1500" s="180">
        <v>1</v>
      </c>
      <c r="AK1500" s="180">
        <v>0.08</v>
      </c>
      <c r="AL1500" s="180">
        <v>0</v>
      </c>
      <c r="AM1500">
        <v>1</v>
      </c>
    </row>
    <row r="1501" spans="1:39" x14ac:dyDescent="0.25">
      <c r="A1501" s="180" t="s">
        <v>1834</v>
      </c>
      <c r="B1501" s="180">
        <v>1</v>
      </c>
      <c r="C1501" s="181">
        <v>46266</v>
      </c>
      <c r="D1501" s="180" t="s">
        <v>149</v>
      </c>
      <c r="E1501" s="180">
        <v>23</v>
      </c>
      <c r="F1501" s="180" t="s">
        <v>22</v>
      </c>
      <c r="G1501" s="180" t="s">
        <v>1634</v>
      </c>
      <c r="H1501" s="180">
        <v>11329</v>
      </c>
      <c r="I1501" s="180" t="s">
        <v>1635</v>
      </c>
      <c r="J1501" s="180"/>
      <c r="K1501" s="180"/>
      <c r="L1501" s="180"/>
      <c r="M1501" s="180"/>
      <c r="N1501" s="180"/>
      <c r="O1501" s="180"/>
      <c r="P1501" s="180"/>
      <c r="Q1501" s="180"/>
      <c r="R1501" s="180"/>
      <c r="S1501" s="180"/>
      <c r="T1501" s="180"/>
      <c r="U1501" s="180"/>
      <c r="V1501" s="180"/>
      <c r="W1501" s="180"/>
      <c r="X1501" s="180"/>
      <c r="Y1501" s="180"/>
      <c r="Z1501" s="180"/>
      <c r="AA1501" s="180"/>
      <c r="AB1501" s="180">
        <v>60427.54</v>
      </c>
      <c r="AC1501" s="180">
        <v>74930.153999999995</v>
      </c>
      <c r="AD1501" s="180">
        <v>8.3299999999999999E-2</v>
      </c>
      <c r="AE1501" s="180">
        <v>0</v>
      </c>
      <c r="AF1501" s="180">
        <v>8.3299999999999999E-2</v>
      </c>
      <c r="AG1501" s="180">
        <v>0</v>
      </c>
      <c r="AH1501" s="180">
        <v>5035.63</v>
      </c>
      <c r="AI1501" s="180">
        <v>6244.18</v>
      </c>
      <c r="AJ1501" s="180">
        <v>0</v>
      </c>
      <c r="AK1501" s="180">
        <v>0</v>
      </c>
      <c r="AL1501" s="180">
        <v>0</v>
      </c>
      <c r="AM1501">
        <v>1</v>
      </c>
    </row>
    <row r="1502" spans="1:39" x14ac:dyDescent="0.25">
      <c r="A1502" s="180" t="s">
        <v>1834</v>
      </c>
      <c r="B1502" s="180">
        <v>1</v>
      </c>
      <c r="C1502" s="181">
        <v>46266</v>
      </c>
      <c r="D1502" s="180" t="s">
        <v>149</v>
      </c>
      <c r="E1502" s="180">
        <v>23</v>
      </c>
      <c r="F1502" s="180" t="s">
        <v>22</v>
      </c>
      <c r="G1502" s="180" t="s">
        <v>1450</v>
      </c>
      <c r="H1502" s="180">
        <v>11336</v>
      </c>
      <c r="I1502" s="180" t="s">
        <v>1451</v>
      </c>
      <c r="J1502" s="180"/>
      <c r="K1502" s="180"/>
      <c r="L1502" s="180"/>
      <c r="M1502" s="180"/>
      <c r="N1502" s="180"/>
      <c r="O1502" s="180"/>
      <c r="P1502" s="180"/>
      <c r="Q1502" s="180"/>
      <c r="R1502" s="180"/>
      <c r="S1502" s="180"/>
      <c r="T1502" s="180"/>
      <c r="U1502" s="180"/>
      <c r="V1502" s="180"/>
      <c r="W1502" s="180"/>
      <c r="X1502" s="180"/>
      <c r="Y1502" s="180"/>
      <c r="Z1502" s="180"/>
      <c r="AA1502" s="180"/>
      <c r="AB1502" s="180">
        <v>48298.224000000002</v>
      </c>
      <c r="AC1502" s="180">
        <v>59841.493999999999</v>
      </c>
      <c r="AD1502" s="180">
        <v>0.16669999999999999</v>
      </c>
      <c r="AE1502" s="180">
        <v>0</v>
      </c>
      <c r="AF1502" s="180">
        <v>0.16669999999999999</v>
      </c>
      <c r="AG1502" s="180">
        <v>0</v>
      </c>
      <c r="AH1502" s="180">
        <v>8049.7</v>
      </c>
      <c r="AI1502" s="180">
        <v>9973.58</v>
      </c>
      <c r="AJ1502" s="180">
        <v>1</v>
      </c>
      <c r="AK1502" s="180">
        <v>0.17</v>
      </c>
      <c r="AL1502" s="180">
        <v>0</v>
      </c>
      <c r="AM1502">
        <v>1</v>
      </c>
    </row>
    <row r="1503" spans="1:39" x14ac:dyDescent="0.25">
      <c r="A1503" s="180" t="s">
        <v>1834</v>
      </c>
      <c r="B1503" s="180">
        <v>1</v>
      </c>
      <c r="C1503" s="181">
        <v>46266</v>
      </c>
      <c r="D1503" s="180" t="s">
        <v>149</v>
      </c>
      <c r="E1503" s="180">
        <v>23</v>
      </c>
      <c r="F1503" s="180" t="s">
        <v>22</v>
      </c>
      <c r="G1503" s="180" t="s">
        <v>1542</v>
      </c>
      <c r="H1503" s="180">
        <v>11339</v>
      </c>
      <c r="I1503" s="180" t="s">
        <v>1543</v>
      </c>
      <c r="J1503" s="180"/>
      <c r="K1503" s="180"/>
      <c r="L1503" s="180"/>
      <c r="M1503" s="180"/>
      <c r="N1503" s="180"/>
      <c r="O1503" s="180"/>
      <c r="P1503" s="180"/>
      <c r="Q1503" s="180"/>
      <c r="R1503" s="180"/>
      <c r="S1503" s="180"/>
      <c r="T1503" s="180"/>
      <c r="U1503" s="180"/>
      <c r="V1503" s="180"/>
      <c r="W1503" s="180"/>
      <c r="X1503" s="180"/>
      <c r="Y1503" s="180"/>
      <c r="Z1503" s="180"/>
      <c r="AA1503" s="180"/>
      <c r="AB1503" s="180">
        <v>38707.82</v>
      </c>
      <c r="AC1503" s="180">
        <v>46836.457999999999</v>
      </c>
      <c r="AD1503" s="180">
        <v>8.3299999999999999E-2</v>
      </c>
      <c r="AE1503" s="180">
        <v>0</v>
      </c>
      <c r="AF1503" s="180">
        <v>8.3299999999999999E-2</v>
      </c>
      <c r="AG1503" s="180">
        <v>0</v>
      </c>
      <c r="AH1503" s="180">
        <v>3225.65</v>
      </c>
      <c r="AI1503" s="180">
        <v>3903.04</v>
      </c>
      <c r="AJ1503" s="180">
        <v>0</v>
      </c>
      <c r="AK1503" s="180">
        <v>0</v>
      </c>
      <c r="AL1503" s="180">
        <v>0</v>
      </c>
      <c r="AM1503">
        <v>1</v>
      </c>
    </row>
    <row r="1504" spans="1:39" x14ac:dyDescent="0.25">
      <c r="A1504" s="180" t="s">
        <v>1834</v>
      </c>
      <c r="B1504" s="180">
        <v>1</v>
      </c>
      <c r="C1504" s="181">
        <v>46266</v>
      </c>
      <c r="D1504" s="180" t="s">
        <v>149</v>
      </c>
      <c r="E1504" s="180">
        <v>23</v>
      </c>
      <c r="F1504" s="180" t="s">
        <v>22</v>
      </c>
      <c r="G1504" s="180" t="s">
        <v>979</v>
      </c>
      <c r="H1504" s="180">
        <v>11360</v>
      </c>
      <c r="I1504" s="180" t="s">
        <v>980</v>
      </c>
      <c r="J1504" s="180"/>
      <c r="K1504" s="180"/>
      <c r="L1504" s="180"/>
      <c r="M1504" s="180"/>
      <c r="N1504" s="180"/>
      <c r="O1504" s="180"/>
      <c r="P1504" s="180"/>
      <c r="Q1504" s="180"/>
      <c r="R1504" s="180"/>
      <c r="S1504" s="180"/>
      <c r="T1504" s="180"/>
      <c r="U1504" s="180"/>
      <c r="V1504" s="180"/>
      <c r="W1504" s="180"/>
      <c r="X1504" s="180"/>
      <c r="Y1504" s="180"/>
      <c r="Z1504" s="180"/>
      <c r="AA1504" s="180"/>
      <c r="AB1504" s="180">
        <v>16511.206999999999</v>
      </c>
      <c r="AC1504" s="180">
        <v>20473.897000000001</v>
      </c>
      <c r="AD1504" s="180">
        <v>1</v>
      </c>
      <c r="AE1504" s="180">
        <v>0</v>
      </c>
      <c r="AF1504" s="180">
        <v>1</v>
      </c>
      <c r="AG1504" s="180">
        <v>0</v>
      </c>
      <c r="AH1504" s="180">
        <v>16511.21</v>
      </c>
      <c r="AI1504" s="180">
        <v>20473.900000000001</v>
      </c>
      <c r="AJ1504" s="180">
        <v>1</v>
      </c>
      <c r="AK1504" s="180">
        <v>1</v>
      </c>
      <c r="AL1504" s="180">
        <v>0</v>
      </c>
      <c r="AM1504">
        <v>1</v>
      </c>
    </row>
    <row r="1505" spans="1:39" x14ac:dyDescent="0.25">
      <c r="A1505" s="180" t="s">
        <v>1834</v>
      </c>
      <c r="B1505" s="180">
        <v>1</v>
      </c>
      <c r="C1505" s="181">
        <v>46266</v>
      </c>
      <c r="D1505" s="180" t="s">
        <v>149</v>
      </c>
      <c r="E1505" s="180">
        <v>23</v>
      </c>
      <c r="F1505" s="180" t="s">
        <v>22</v>
      </c>
      <c r="G1505" s="180" t="s">
        <v>1752</v>
      </c>
      <c r="H1505" s="180">
        <v>11567</v>
      </c>
      <c r="I1505" s="180" t="s">
        <v>1753</v>
      </c>
      <c r="J1505" s="180"/>
      <c r="K1505" s="180"/>
      <c r="L1505" s="180"/>
      <c r="M1505" s="180"/>
      <c r="N1505" s="180"/>
      <c r="O1505" s="180"/>
      <c r="P1505" s="180"/>
      <c r="Q1505" s="180"/>
      <c r="R1505" s="180"/>
      <c r="S1505" s="180"/>
      <c r="T1505" s="180"/>
      <c r="U1505" s="180"/>
      <c r="V1505" s="180"/>
      <c r="W1505" s="180"/>
      <c r="X1505" s="180"/>
      <c r="Y1505" s="180"/>
      <c r="Z1505" s="180"/>
      <c r="AA1505" s="180"/>
      <c r="AB1505" s="180">
        <v>37204.303999999996</v>
      </c>
      <c r="AC1505" s="180">
        <v>45017.228000000003</v>
      </c>
      <c r="AD1505" s="180">
        <v>0.05</v>
      </c>
      <c r="AE1505" s="180">
        <v>0</v>
      </c>
      <c r="AF1505" s="180">
        <v>0.05</v>
      </c>
      <c r="AG1505" s="180">
        <v>0</v>
      </c>
      <c r="AH1505" s="180">
        <v>1860.22</v>
      </c>
      <c r="AI1505" s="180">
        <v>2250.86</v>
      </c>
      <c r="AJ1505" s="180">
        <v>1</v>
      </c>
      <c r="AK1505" s="180">
        <v>0.05</v>
      </c>
      <c r="AL1505" s="180">
        <v>0</v>
      </c>
      <c r="AM1505">
        <v>1</v>
      </c>
    </row>
    <row r="1506" spans="1:39" x14ac:dyDescent="0.25">
      <c r="A1506" s="180" t="s">
        <v>1834</v>
      </c>
      <c r="B1506" s="180">
        <v>1</v>
      </c>
      <c r="C1506" s="181">
        <v>46266</v>
      </c>
      <c r="D1506" s="180" t="s">
        <v>1837</v>
      </c>
      <c r="E1506" s="180">
        <v>24</v>
      </c>
      <c r="F1506" s="180" t="s">
        <v>1838</v>
      </c>
      <c r="G1506" s="180" t="s">
        <v>409</v>
      </c>
      <c r="H1506" s="180">
        <v>567</v>
      </c>
      <c r="I1506" s="180" t="s">
        <v>410</v>
      </c>
      <c r="J1506" s="180"/>
      <c r="K1506" s="180"/>
      <c r="L1506" s="180"/>
      <c r="M1506" s="180"/>
      <c r="N1506" s="180"/>
      <c r="O1506" s="180"/>
      <c r="P1506" s="180"/>
      <c r="Q1506" s="180"/>
      <c r="R1506" s="180"/>
      <c r="S1506" s="180"/>
      <c r="T1506" s="180"/>
      <c r="U1506" s="180"/>
      <c r="V1506" s="180"/>
      <c r="W1506" s="180"/>
      <c r="X1506" s="180"/>
      <c r="Y1506" s="180">
        <v>1374</v>
      </c>
      <c r="Z1506" s="180" t="s">
        <v>379</v>
      </c>
      <c r="AA1506" s="180" t="s">
        <v>380</v>
      </c>
      <c r="AB1506" s="180">
        <v>147921.19</v>
      </c>
      <c r="AC1506" s="180">
        <v>178984.65900000001</v>
      </c>
      <c r="AD1506" s="180">
        <v>3.1300000000000001E-2</v>
      </c>
      <c r="AE1506" s="180">
        <v>0</v>
      </c>
      <c r="AF1506" s="180">
        <v>3.1300000000000001E-2</v>
      </c>
      <c r="AG1506" s="180">
        <v>0</v>
      </c>
      <c r="AH1506" s="180">
        <v>4622.54</v>
      </c>
      <c r="AI1506" s="180">
        <v>5593.27</v>
      </c>
      <c r="AJ1506" s="180">
        <v>0</v>
      </c>
      <c r="AK1506" s="180">
        <v>0</v>
      </c>
      <c r="AL1506" s="180">
        <v>0</v>
      </c>
      <c r="AM1506">
        <v>1</v>
      </c>
    </row>
    <row r="1507" spans="1:39" x14ac:dyDescent="0.25">
      <c r="A1507" s="180" t="s">
        <v>1834</v>
      </c>
      <c r="B1507" s="180">
        <v>1</v>
      </c>
      <c r="C1507" s="181">
        <v>46266</v>
      </c>
      <c r="D1507" s="180" t="s">
        <v>1837</v>
      </c>
      <c r="E1507" s="180">
        <v>24</v>
      </c>
      <c r="F1507" s="180" t="s">
        <v>1838</v>
      </c>
      <c r="G1507" s="180" t="s">
        <v>423</v>
      </c>
      <c r="H1507" s="180">
        <v>731</v>
      </c>
      <c r="I1507" s="180" t="s">
        <v>424</v>
      </c>
      <c r="J1507" s="180">
        <v>1422</v>
      </c>
      <c r="K1507" s="180" t="s">
        <v>425</v>
      </c>
      <c r="L1507" s="180" t="s">
        <v>426</v>
      </c>
      <c r="M1507" s="180"/>
      <c r="N1507" s="180"/>
      <c r="O1507" s="180"/>
      <c r="P1507" s="180">
        <v>1067</v>
      </c>
      <c r="Q1507" s="180" t="s">
        <v>427</v>
      </c>
      <c r="R1507" s="180" t="s">
        <v>428</v>
      </c>
      <c r="S1507" s="180"/>
      <c r="T1507" s="180"/>
      <c r="U1507" s="180"/>
      <c r="V1507" s="180"/>
      <c r="W1507" s="180"/>
      <c r="X1507" s="180"/>
      <c r="Y1507" s="180">
        <v>1373</v>
      </c>
      <c r="Z1507" s="180" t="s">
        <v>429</v>
      </c>
      <c r="AA1507" s="180" t="s">
        <v>430</v>
      </c>
      <c r="AB1507" s="180">
        <v>13218.726000000001</v>
      </c>
      <c r="AC1507" s="180">
        <v>16346.186</v>
      </c>
      <c r="AD1507" s="180">
        <v>0.22500000000000001</v>
      </c>
      <c r="AE1507" s="180">
        <v>0.1</v>
      </c>
      <c r="AF1507" s="180">
        <v>0.32500000000000001</v>
      </c>
      <c r="AG1507" s="180">
        <v>0</v>
      </c>
      <c r="AH1507" s="180">
        <v>4296.09</v>
      </c>
      <c r="AI1507" s="180">
        <v>5312.51</v>
      </c>
      <c r="AJ1507" s="180">
        <v>1</v>
      </c>
      <c r="AK1507" s="180">
        <v>0.33</v>
      </c>
      <c r="AL1507" s="180">
        <v>0</v>
      </c>
      <c r="AM1507">
        <v>1</v>
      </c>
    </row>
    <row r="1508" spans="1:39" x14ac:dyDescent="0.25">
      <c r="A1508" s="180" t="s">
        <v>1834</v>
      </c>
      <c r="B1508" s="180">
        <v>1</v>
      </c>
      <c r="C1508" s="181">
        <v>46266</v>
      </c>
      <c r="D1508" s="180" t="s">
        <v>1837</v>
      </c>
      <c r="E1508" s="180">
        <v>24</v>
      </c>
      <c r="F1508" s="180" t="s">
        <v>1838</v>
      </c>
      <c r="G1508" s="180" t="s">
        <v>989</v>
      </c>
      <c r="H1508" s="180">
        <v>819</v>
      </c>
      <c r="I1508" s="180" t="s">
        <v>990</v>
      </c>
      <c r="J1508" s="180">
        <v>1018</v>
      </c>
      <c r="K1508" s="180" t="s">
        <v>435</v>
      </c>
      <c r="L1508" s="180" t="s">
        <v>436</v>
      </c>
      <c r="M1508" s="180"/>
      <c r="N1508" s="180"/>
      <c r="O1508" s="180"/>
      <c r="P1508" s="180">
        <v>1020</v>
      </c>
      <c r="Q1508" s="180" t="s">
        <v>341</v>
      </c>
      <c r="R1508" s="180" t="s">
        <v>342</v>
      </c>
      <c r="S1508" s="180"/>
      <c r="T1508" s="180"/>
      <c r="U1508" s="180"/>
      <c r="V1508" s="180"/>
      <c r="W1508" s="180"/>
      <c r="X1508" s="180"/>
      <c r="Y1508" s="180">
        <v>1402</v>
      </c>
      <c r="Z1508" s="180" t="s">
        <v>343</v>
      </c>
      <c r="AA1508" s="180" t="s">
        <v>344</v>
      </c>
      <c r="AB1508" s="180">
        <v>158814.35999999999</v>
      </c>
      <c r="AC1508" s="180">
        <v>192165.40100000001</v>
      </c>
      <c r="AD1508" s="180">
        <v>4.1700000000000001E-2</v>
      </c>
      <c r="AE1508" s="180">
        <v>0</v>
      </c>
      <c r="AF1508" s="180">
        <v>4.1700000000000001E-2</v>
      </c>
      <c r="AG1508" s="180">
        <v>0</v>
      </c>
      <c r="AH1508" s="180">
        <v>6617.27</v>
      </c>
      <c r="AI1508" s="180">
        <v>8006.89</v>
      </c>
      <c r="AJ1508" s="180">
        <v>1</v>
      </c>
      <c r="AK1508" s="180">
        <v>0.04</v>
      </c>
      <c r="AL1508" s="180">
        <v>0</v>
      </c>
      <c r="AM1508">
        <v>1</v>
      </c>
    </row>
    <row r="1509" spans="1:39" x14ac:dyDescent="0.25">
      <c r="A1509" s="180" t="s">
        <v>1834</v>
      </c>
      <c r="B1509" s="180">
        <v>1</v>
      </c>
      <c r="C1509" s="181">
        <v>46266</v>
      </c>
      <c r="D1509" s="180" t="s">
        <v>1837</v>
      </c>
      <c r="E1509" s="180">
        <v>24</v>
      </c>
      <c r="F1509" s="180" t="s">
        <v>1838</v>
      </c>
      <c r="G1509" s="180" t="s">
        <v>453</v>
      </c>
      <c r="H1509" s="180">
        <v>1118</v>
      </c>
      <c r="I1509" s="180" t="s">
        <v>454</v>
      </c>
      <c r="J1509" s="180"/>
      <c r="K1509" s="180"/>
      <c r="L1509" s="180"/>
      <c r="M1509" s="180"/>
      <c r="N1509" s="180"/>
      <c r="O1509" s="180"/>
      <c r="P1509" s="180">
        <v>1335</v>
      </c>
      <c r="Q1509" s="180" t="s">
        <v>455</v>
      </c>
      <c r="R1509" s="180" t="s">
        <v>456</v>
      </c>
      <c r="S1509" s="180"/>
      <c r="T1509" s="180"/>
      <c r="U1509" s="180"/>
      <c r="V1509" s="180"/>
      <c r="W1509" s="180"/>
      <c r="X1509" s="180"/>
      <c r="Y1509" s="180">
        <v>1373</v>
      </c>
      <c r="Z1509" s="180" t="s">
        <v>429</v>
      </c>
      <c r="AA1509" s="180" t="s">
        <v>430</v>
      </c>
      <c r="AB1509" s="180">
        <v>16260.2</v>
      </c>
      <c r="AC1509" s="180">
        <v>19674.842000000001</v>
      </c>
      <c r="AD1509" s="180">
        <v>0.25</v>
      </c>
      <c r="AE1509" s="180">
        <v>0</v>
      </c>
      <c r="AF1509" s="180">
        <v>0.25</v>
      </c>
      <c r="AG1509" s="180">
        <v>0</v>
      </c>
      <c r="AH1509" s="180">
        <v>4065.05</v>
      </c>
      <c r="AI1509" s="180">
        <v>4918.71</v>
      </c>
      <c r="AJ1509" s="180">
        <v>0</v>
      </c>
      <c r="AK1509" s="180">
        <v>0</v>
      </c>
      <c r="AL1509" s="180">
        <v>0</v>
      </c>
      <c r="AM1509">
        <v>1</v>
      </c>
    </row>
    <row r="1510" spans="1:39" x14ac:dyDescent="0.25">
      <c r="A1510" s="180" t="s">
        <v>1834</v>
      </c>
      <c r="B1510" s="180">
        <v>1</v>
      </c>
      <c r="C1510" s="181">
        <v>46266</v>
      </c>
      <c r="D1510" s="180" t="s">
        <v>1837</v>
      </c>
      <c r="E1510" s="180">
        <v>24</v>
      </c>
      <c r="F1510" s="180" t="s">
        <v>1838</v>
      </c>
      <c r="G1510" s="180" t="s">
        <v>485</v>
      </c>
      <c r="H1510" s="180">
        <v>1594</v>
      </c>
      <c r="I1510" s="180" t="s">
        <v>486</v>
      </c>
      <c r="J1510" s="180">
        <v>1422</v>
      </c>
      <c r="K1510" s="180" t="s">
        <v>425</v>
      </c>
      <c r="L1510" s="180" t="s">
        <v>426</v>
      </c>
      <c r="M1510" s="180"/>
      <c r="N1510" s="180"/>
      <c r="O1510" s="180"/>
      <c r="P1510" s="180">
        <v>1067</v>
      </c>
      <c r="Q1510" s="180" t="s">
        <v>427</v>
      </c>
      <c r="R1510" s="180" t="s">
        <v>428</v>
      </c>
      <c r="S1510" s="180"/>
      <c r="T1510" s="180"/>
      <c r="U1510" s="180"/>
      <c r="V1510" s="180"/>
      <c r="W1510" s="180"/>
      <c r="X1510" s="180"/>
      <c r="Y1510" s="180">
        <v>1373</v>
      </c>
      <c r="Z1510" s="180" t="s">
        <v>429</v>
      </c>
      <c r="AA1510" s="180" t="s">
        <v>430</v>
      </c>
      <c r="AB1510" s="180">
        <v>18160.011999999999</v>
      </c>
      <c r="AC1510" s="180">
        <v>22316.355</v>
      </c>
      <c r="AD1510" s="180">
        <v>0.47499999999999998</v>
      </c>
      <c r="AE1510" s="180">
        <v>2.5000000000000001E-2</v>
      </c>
      <c r="AF1510" s="180">
        <v>0.5</v>
      </c>
      <c r="AG1510" s="180">
        <v>0</v>
      </c>
      <c r="AH1510" s="180">
        <v>9080.01</v>
      </c>
      <c r="AI1510" s="180">
        <v>11158.18</v>
      </c>
      <c r="AJ1510" s="180">
        <v>0</v>
      </c>
      <c r="AK1510" s="180">
        <v>0</v>
      </c>
      <c r="AL1510" s="180">
        <v>0</v>
      </c>
      <c r="AM1510">
        <v>1</v>
      </c>
    </row>
    <row r="1511" spans="1:39" x14ac:dyDescent="0.25">
      <c r="A1511" s="180" t="s">
        <v>1834</v>
      </c>
      <c r="B1511" s="180">
        <v>1</v>
      </c>
      <c r="C1511" s="181">
        <v>46266</v>
      </c>
      <c r="D1511" s="180" t="s">
        <v>1837</v>
      </c>
      <c r="E1511" s="180">
        <v>24</v>
      </c>
      <c r="F1511" s="180" t="s">
        <v>1838</v>
      </c>
      <c r="G1511" s="180" t="s">
        <v>501</v>
      </c>
      <c r="H1511" s="180">
        <v>1648</v>
      </c>
      <c r="I1511" s="180" t="s">
        <v>502</v>
      </c>
      <c r="J1511" s="180">
        <v>1422</v>
      </c>
      <c r="K1511" s="180" t="s">
        <v>425</v>
      </c>
      <c r="L1511" s="180" t="s">
        <v>426</v>
      </c>
      <c r="M1511" s="180"/>
      <c r="N1511" s="180"/>
      <c r="O1511" s="180"/>
      <c r="P1511" s="180">
        <v>1067</v>
      </c>
      <c r="Q1511" s="180" t="s">
        <v>427</v>
      </c>
      <c r="R1511" s="180" t="s">
        <v>428</v>
      </c>
      <c r="S1511" s="180"/>
      <c r="T1511" s="180"/>
      <c r="U1511" s="180"/>
      <c r="V1511" s="180"/>
      <c r="W1511" s="180"/>
      <c r="X1511" s="180"/>
      <c r="Y1511" s="180">
        <v>1373</v>
      </c>
      <c r="Z1511" s="180" t="s">
        <v>429</v>
      </c>
      <c r="AA1511" s="180" t="s">
        <v>430</v>
      </c>
      <c r="AB1511" s="180">
        <v>19198.627</v>
      </c>
      <c r="AC1511" s="180">
        <v>23611.165000000001</v>
      </c>
      <c r="AD1511" s="180">
        <v>0.3</v>
      </c>
      <c r="AE1511" s="180">
        <v>0</v>
      </c>
      <c r="AF1511" s="180">
        <v>0.3</v>
      </c>
      <c r="AG1511" s="180">
        <v>0</v>
      </c>
      <c r="AH1511" s="180">
        <v>5759.59</v>
      </c>
      <c r="AI1511" s="180">
        <v>7083.35</v>
      </c>
      <c r="AJ1511" s="180">
        <v>0</v>
      </c>
      <c r="AK1511" s="180">
        <v>0</v>
      </c>
      <c r="AL1511" s="180">
        <v>0</v>
      </c>
      <c r="AM1511">
        <v>1</v>
      </c>
    </row>
    <row r="1512" spans="1:39" x14ac:dyDescent="0.25">
      <c r="A1512" s="180" t="s">
        <v>1834</v>
      </c>
      <c r="B1512" s="180">
        <v>1</v>
      </c>
      <c r="C1512" s="181">
        <v>46266</v>
      </c>
      <c r="D1512" s="180" t="s">
        <v>1837</v>
      </c>
      <c r="E1512" s="180">
        <v>24</v>
      </c>
      <c r="F1512" s="180" t="s">
        <v>1838</v>
      </c>
      <c r="G1512" s="180" t="s">
        <v>561</v>
      </c>
      <c r="H1512" s="180">
        <v>3237</v>
      </c>
      <c r="I1512" s="180" t="s">
        <v>562</v>
      </c>
      <c r="J1512" s="180">
        <v>1477</v>
      </c>
      <c r="K1512" s="180" t="s">
        <v>555</v>
      </c>
      <c r="L1512" s="180" t="s">
        <v>556</v>
      </c>
      <c r="M1512" s="180"/>
      <c r="N1512" s="180"/>
      <c r="O1512" s="180"/>
      <c r="P1512" s="180">
        <v>1093</v>
      </c>
      <c r="Q1512" s="180" t="s">
        <v>563</v>
      </c>
      <c r="R1512" s="180" t="s">
        <v>564</v>
      </c>
      <c r="S1512" s="180"/>
      <c r="T1512" s="180"/>
      <c r="U1512" s="180"/>
      <c r="V1512" s="180"/>
      <c r="W1512" s="180"/>
      <c r="X1512" s="180"/>
      <c r="Y1512" s="180">
        <v>1373</v>
      </c>
      <c r="Z1512" s="180" t="s">
        <v>429</v>
      </c>
      <c r="AA1512" s="180" t="s">
        <v>430</v>
      </c>
      <c r="AB1512" s="180">
        <v>101022.73299999999</v>
      </c>
      <c r="AC1512" s="180">
        <v>122237.504</v>
      </c>
      <c r="AD1512" s="180">
        <v>8.3299999999999999E-2</v>
      </c>
      <c r="AE1512" s="180">
        <v>0</v>
      </c>
      <c r="AF1512" s="180">
        <v>8.3299999999999999E-2</v>
      </c>
      <c r="AG1512" s="180">
        <v>0</v>
      </c>
      <c r="AH1512" s="180">
        <v>8418.56</v>
      </c>
      <c r="AI1512" s="180">
        <v>10186.459999999999</v>
      </c>
      <c r="AJ1512" s="180">
        <v>0</v>
      </c>
      <c r="AK1512" s="180">
        <v>0</v>
      </c>
      <c r="AL1512" s="180">
        <v>0</v>
      </c>
      <c r="AM1512">
        <v>1</v>
      </c>
    </row>
    <row r="1513" spans="1:39" x14ac:dyDescent="0.25">
      <c r="A1513" s="180" t="s">
        <v>1834</v>
      </c>
      <c r="B1513" s="180">
        <v>1</v>
      </c>
      <c r="C1513" s="181">
        <v>46266</v>
      </c>
      <c r="D1513" s="180" t="s">
        <v>1837</v>
      </c>
      <c r="E1513" s="180">
        <v>24</v>
      </c>
      <c r="F1513" s="180" t="s">
        <v>1838</v>
      </c>
      <c r="G1513" s="180" t="s">
        <v>565</v>
      </c>
      <c r="H1513" s="180">
        <v>3238</v>
      </c>
      <c r="I1513" s="180" t="s">
        <v>566</v>
      </c>
      <c r="J1513" s="180">
        <v>1477</v>
      </c>
      <c r="K1513" s="180" t="s">
        <v>555</v>
      </c>
      <c r="L1513" s="180" t="s">
        <v>556</v>
      </c>
      <c r="M1513" s="180"/>
      <c r="N1513" s="180"/>
      <c r="O1513" s="180"/>
      <c r="P1513" s="180">
        <v>1093</v>
      </c>
      <c r="Q1513" s="180" t="s">
        <v>563</v>
      </c>
      <c r="R1513" s="180" t="s">
        <v>564</v>
      </c>
      <c r="S1513" s="180"/>
      <c r="T1513" s="180"/>
      <c r="U1513" s="180"/>
      <c r="V1513" s="180"/>
      <c r="W1513" s="180"/>
      <c r="X1513" s="180"/>
      <c r="Y1513" s="180">
        <v>1373</v>
      </c>
      <c r="Z1513" s="180" t="s">
        <v>429</v>
      </c>
      <c r="AA1513" s="180" t="s">
        <v>430</v>
      </c>
      <c r="AB1513" s="180">
        <v>101022.73299999999</v>
      </c>
      <c r="AC1513" s="180">
        <v>122237.504</v>
      </c>
      <c r="AD1513" s="180">
        <v>0.16669999999999999</v>
      </c>
      <c r="AE1513" s="180">
        <v>0</v>
      </c>
      <c r="AF1513" s="180">
        <v>0.16669999999999999</v>
      </c>
      <c r="AG1513" s="180">
        <v>0</v>
      </c>
      <c r="AH1513" s="180">
        <v>16837.12</v>
      </c>
      <c r="AI1513" s="180">
        <v>20372.919999999998</v>
      </c>
      <c r="AJ1513" s="180">
        <v>0</v>
      </c>
      <c r="AK1513" s="180">
        <v>0</v>
      </c>
      <c r="AL1513" s="180">
        <v>0</v>
      </c>
      <c r="AM1513">
        <v>1</v>
      </c>
    </row>
    <row r="1514" spans="1:39" x14ac:dyDescent="0.25">
      <c r="A1514" s="180" t="s">
        <v>1834</v>
      </c>
      <c r="B1514" s="180">
        <v>1</v>
      </c>
      <c r="C1514" s="181">
        <v>46266</v>
      </c>
      <c r="D1514" s="180" t="s">
        <v>1837</v>
      </c>
      <c r="E1514" s="180">
        <v>24</v>
      </c>
      <c r="F1514" s="180" t="s">
        <v>1838</v>
      </c>
      <c r="G1514" s="180" t="s">
        <v>567</v>
      </c>
      <c r="H1514" s="180">
        <v>3239</v>
      </c>
      <c r="I1514" s="180" t="s">
        <v>568</v>
      </c>
      <c r="J1514" s="180">
        <v>1477</v>
      </c>
      <c r="K1514" s="180" t="s">
        <v>555</v>
      </c>
      <c r="L1514" s="180" t="s">
        <v>556</v>
      </c>
      <c r="M1514" s="180"/>
      <c r="N1514" s="180"/>
      <c r="O1514" s="180"/>
      <c r="P1514" s="180">
        <v>1093</v>
      </c>
      <c r="Q1514" s="180" t="s">
        <v>563</v>
      </c>
      <c r="R1514" s="180" t="s">
        <v>564</v>
      </c>
      <c r="S1514" s="180"/>
      <c r="T1514" s="180"/>
      <c r="U1514" s="180"/>
      <c r="V1514" s="180"/>
      <c r="W1514" s="180"/>
      <c r="X1514" s="180"/>
      <c r="Y1514" s="180">
        <v>1373</v>
      </c>
      <c r="Z1514" s="180" t="s">
        <v>429</v>
      </c>
      <c r="AA1514" s="180" t="s">
        <v>430</v>
      </c>
      <c r="AB1514" s="180">
        <v>101022.73299999999</v>
      </c>
      <c r="AC1514" s="180">
        <v>122237.504</v>
      </c>
      <c r="AD1514" s="180">
        <v>8.3299999999999999E-2</v>
      </c>
      <c r="AE1514" s="180">
        <v>0</v>
      </c>
      <c r="AF1514" s="180">
        <v>8.3299999999999999E-2</v>
      </c>
      <c r="AG1514" s="180">
        <v>0</v>
      </c>
      <c r="AH1514" s="180">
        <v>8418.56</v>
      </c>
      <c r="AI1514" s="180">
        <v>10186.459999999999</v>
      </c>
      <c r="AJ1514" s="180">
        <v>0</v>
      </c>
      <c r="AK1514" s="180">
        <v>0</v>
      </c>
      <c r="AL1514" s="180">
        <v>0</v>
      </c>
      <c r="AM1514">
        <v>1</v>
      </c>
    </row>
    <row r="1515" spans="1:39" x14ac:dyDescent="0.25">
      <c r="A1515" s="180" t="s">
        <v>1834</v>
      </c>
      <c r="B1515" s="180">
        <v>1</v>
      </c>
      <c r="C1515" s="181">
        <v>46266</v>
      </c>
      <c r="D1515" s="180" t="s">
        <v>1837</v>
      </c>
      <c r="E1515" s="180">
        <v>24</v>
      </c>
      <c r="F1515" s="180" t="s">
        <v>1838</v>
      </c>
      <c r="G1515" s="180" t="s">
        <v>577</v>
      </c>
      <c r="H1515" s="180">
        <v>3536</v>
      </c>
      <c r="I1515" s="180" t="s">
        <v>578</v>
      </c>
      <c r="J1515" s="180">
        <v>1422</v>
      </c>
      <c r="K1515" s="180" t="s">
        <v>425</v>
      </c>
      <c r="L1515" s="180" t="s">
        <v>426</v>
      </c>
      <c r="M1515" s="180"/>
      <c r="N1515" s="180"/>
      <c r="O1515" s="180"/>
      <c r="P1515" s="180"/>
      <c r="Q1515" s="180"/>
      <c r="R1515" s="180"/>
      <c r="S1515" s="180"/>
      <c r="T1515" s="180"/>
      <c r="U1515" s="180"/>
      <c r="V1515" s="180"/>
      <c r="W1515" s="180"/>
      <c r="X1515" s="180"/>
      <c r="Y1515" s="180">
        <v>1373</v>
      </c>
      <c r="Z1515" s="180" t="s">
        <v>429</v>
      </c>
      <c r="AA1515" s="180" t="s">
        <v>430</v>
      </c>
      <c r="AB1515" s="180">
        <v>23049.636999999999</v>
      </c>
      <c r="AC1515" s="180">
        <v>27890.06</v>
      </c>
      <c r="AD1515" s="180">
        <v>8.3299999999999999E-2</v>
      </c>
      <c r="AE1515" s="180">
        <v>2.7799999999999998E-2</v>
      </c>
      <c r="AF1515" s="180">
        <v>0.1111</v>
      </c>
      <c r="AG1515" s="180">
        <v>0</v>
      </c>
      <c r="AH1515" s="180">
        <v>2561.0700000000002</v>
      </c>
      <c r="AI1515" s="180">
        <v>3098.9</v>
      </c>
      <c r="AJ1515" s="180">
        <v>0</v>
      </c>
      <c r="AK1515" s="180">
        <v>0</v>
      </c>
      <c r="AL1515" s="180">
        <v>0</v>
      </c>
      <c r="AM1515">
        <v>1</v>
      </c>
    </row>
    <row r="1516" spans="1:39" x14ac:dyDescent="0.25">
      <c r="A1516" s="180" t="s">
        <v>1834</v>
      </c>
      <c r="B1516" s="180">
        <v>1</v>
      </c>
      <c r="C1516" s="181">
        <v>46266</v>
      </c>
      <c r="D1516" s="180" t="s">
        <v>1837</v>
      </c>
      <c r="E1516" s="180">
        <v>24</v>
      </c>
      <c r="F1516" s="180" t="s">
        <v>1838</v>
      </c>
      <c r="G1516" s="180" t="s">
        <v>579</v>
      </c>
      <c r="H1516" s="180">
        <v>3537</v>
      </c>
      <c r="I1516" s="180" t="s">
        <v>580</v>
      </c>
      <c r="J1516" s="180">
        <v>1422</v>
      </c>
      <c r="K1516" s="180" t="s">
        <v>425</v>
      </c>
      <c r="L1516" s="180" t="s">
        <v>426</v>
      </c>
      <c r="M1516" s="180"/>
      <c r="N1516" s="180"/>
      <c r="O1516" s="180"/>
      <c r="P1516" s="180">
        <v>1167</v>
      </c>
      <c r="Q1516" s="180" t="s">
        <v>581</v>
      </c>
      <c r="R1516" s="180" t="s">
        <v>582</v>
      </c>
      <c r="S1516" s="180"/>
      <c r="T1516" s="180"/>
      <c r="U1516" s="180"/>
      <c r="V1516" s="180"/>
      <c r="W1516" s="180"/>
      <c r="X1516" s="180"/>
      <c r="Y1516" s="180">
        <v>1373</v>
      </c>
      <c r="Z1516" s="180" t="s">
        <v>429</v>
      </c>
      <c r="AA1516" s="180" t="s">
        <v>430</v>
      </c>
      <c r="AB1516" s="180">
        <v>30732.85</v>
      </c>
      <c r="AC1516" s="180">
        <v>37186.745999999999</v>
      </c>
      <c r="AD1516" s="180">
        <v>5.5599999999999997E-2</v>
      </c>
      <c r="AE1516" s="180">
        <v>0</v>
      </c>
      <c r="AF1516" s="180">
        <v>5.5599999999999997E-2</v>
      </c>
      <c r="AG1516" s="180">
        <v>0</v>
      </c>
      <c r="AH1516" s="180">
        <v>1707.38</v>
      </c>
      <c r="AI1516" s="180">
        <v>2065.9299999999998</v>
      </c>
      <c r="AJ1516" s="180">
        <v>0</v>
      </c>
      <c r="AK1516" s="180">
        <v>0</v>
      </c>
      <c r="AL1516" s="180">
        <v>0</v>
      </c>
      <c r="AM1516">
        <v>1</v>
      </c>
    </row>
    <row r="1517" spans="1:39" x14ac:dyDescent="0.25">
      <c r="A1517" s="180" t="s">
        <v>1834</v>
      </c>
      <c r="B1517" s="180">
        <v>1</v>
      </c>
      <c r="C1517" s="181">
        <v>46266</v>
      </c>
      <c r="D1517" s="180" t="s">
        <v>1837</v>
      </c>
      <c r="E1517" s="180">
        <v>24</v>
      </c>
      <c r="F1517" s="180" t="s">
        <v>1838</v>
      </c>
      <c r="G1517" s="180" t="s">
        <v>603</v>
      </c>
      <c r="H1517" s="180">
        <v>4386</v>
      </c>
      <c r="I1517" s="180" t="s">
        <v>604</v>
      </c>
      <c r="J1517" s="180">
        <v>1015</v>
      </c>
      <c r="K1517" s="180" t="s">
        <v>605</v>
      </c>
      <c r="L1517" s="180" t="s">
        <v>606</v>
      </c>
      <c r="M1517" s="180"/>
      <c r="N1517" s="180"/>
      <c r="O1517" s="180"/>
      <c r="P1517" s="180">
        <v>1237</v>
      </c>
      <c r="Q1517" s="180" t="s">
        <v>607</v>
      </c>
      <c r="R1517" s="180" t="s">
        <v>608</v>
      </c>
      <c r="S1517" s="180"/>
      <c r="T1517" s="180"/>
      <c r="U1517" s="180"/>
      <c r="V1517" s="180"/>
      <c r="W1517" s="180"/>
      <c r="X1517" s="180"/>
      <c r="Y1517" s="180">
        <v>1374</v>
      </c>
      <c r="Z1517" s="180" t="s">
        <v>379</v>
      </c>
      <c r="AA1517" s="180" t="s">
        <v>380</v>
      </c>
      <c r="AB1517" s="180">
        <v>17190.759999999998</v>
      </c>
      <c r="AC1517" s="180">
        <v>20800.82</v>
      </c>
      <c r="AD1517" s="180">
        <v>1</v>
      </c>
      <c r="AE1517" s="180">
        <v>0</v>
      </c>
      <c r="AF1517" s="180">
        <v>1</v>
      </c>
      <c r="AG1517" s="180">
        <v>0</v>
      </c>
      <c r="AH1517" s="180">
        <v>17190.759999999998</v>
      </c>
      <c r="AI1517" s="180">
        <v>20800.82</v>
      </c>
      <c r="AJ1517" s="180">
        <v>0</v>
      </c>
      <c r="AK1517" s="180">
        <v>0</v>
      </c>
      <c r="AL1517" s="180">
        <v>0</v>
      </c>
      <c r="AM1517">
        <v>1</v>
      </c>
    </row>
    <row r="1518" spans="1:39" x14ac:dyDescent="0.25">
      <c r="A1518" s="180" t="s">
        <v>1834</v>
      </c>
      <c r="B1518" s="180">
        <v>1</v>
      </c>
      <c r="C1518" s="181">
        <v>46266</v>
      </c>
      <c r="D1518" s="180" t="s">
        <v>1837</v>
      </c>
      <c r="E1518" s="180">
        <v>24</v>
      </c>
      <c r="F1518" s="180" t="s">
        <v>1838</v>
      </c>
      <c r="G1518" s="180" t="s">
        <v>1029</v>
      </c>
      <c r="H1518" s="180">
        <v>4439</v>
      </c>
      <c r="I1518" s="180" t="s">
        <v>1030</v>
      </c>
      <c r="J1518" s="180">
        <v>1414</v>
      </c>
      <c r="K1518" s="180" t="s">
        <v>415</v>
      </c>
      <c r="L1518" s="180" t="s">
        <v>416</v>
      </c>
      <c r="M1518" s="180"/>
      <c r="N1518" s="180"/>
      <c r="O1518" s="180"/>
      <c r="P1518" s="180"/>
      <c r="Q1518" s="180"/>
      <c r="R1518" s="180"/>
      <c r="S1518" s="180"/>
      <c r="T1518" s="180"/>
      <c r="U1518" s="180"/>
      <c r="V1518" s="180"/>
      <c r="W1518" s="180"/>
      <c r="X1518" s="180"/>
      <c r="Y1518" s="180">
        <v>1372</v>
      </c>
      <c r="Z1518" s="180" t="s">
        <v>389</v>
      </c>
      <c r="AA1518" s="180" t="s">
        <v>390</v>
      </c>
      <c r="AB1518" s="180">
        <v>258972.24</v>
      </c>
      <c r="AC1518" s="180">
        <v>313356.40999999997</v>
      </c>
      <c r="AD1518" s="180">
        <v>8.3299999999999999E-2</v>
      </c>
      <c r="AE1518" s="180">
        <v>0</v>
      </c>
      <c r="AF1518" s="180">
        <v>8.3299999999999999E-2</v>
      </c>
      <c r="AG1518" s="180">
        <v>0</v>
      </c>
      <c r="AH1518" s="180">
        <v>21581.02</v>
      </c>
      <c r="AI1518" s="180">
        <v>26113.03</v>
      </c>
      <c r="AJ1518" s="180">
        <v>0</v>
      </c>
      <c r="AK1518" s="180">
        <v>0</v>
      </c>
      <c r="AL1518" s="180">
        <v>0</v>
      </c>
      <c r="AM1518">
        <v>1</v>
      </c>
    </row>
    <row r="1519" spans="1:39" x14ac:dyDescent="0.25">
      <c r="A1519" s="180" t="s">
        <v>1834</v>
      </c>
      <c r="B1519" s="180">
        <v>1</v>
      </c>
      <c r="C1519" s="181">
        <v>46266</v>
      </c>
      <c r="D1519" s="180" t="s">
        <v>1837</v>
      </c>
      <c r="E1519" s="180">
        <v>24</v>
      </c>
      <c r="F1519" s="180" t="s">
        <v>1838</v>
      </c>
      <c r="G1519" s="180" t="s">
        <v>1151</v>
      </c>
      <c r="H1519" s="180">
        <v>4577</v>
      </c>
      <c r="I1519" s="180" t="s">
        <v>1152</v>
      </c>
      <c r="J1519" s="180">
        <v>1008</v>
      </c>
      <c r="K1519" s="180" t="s">
        <v>631</v>
      </c>
      <c r="L1519" s="180" t="s">
        <v>632</v>
      </c>
      <c r="M1519" s="180"/>
      <c r="N1519" s="180"/>
      <c r="O1519" s="180"/>
      <c r="P1519" s="180">
        <v>1004</v>
      </c>
      <c r="Q1519" s="180" t="s">
        <v>395</v>
      </c>
      <c r="R1519" s="180" t="s">
        <v>396</v>
      </c>
      <c r="S1519" s="180"/>
      <c r="T1519" s="180"/>
      <c r="U1519" s="180"/>
      <c r="V1519" s="180"/>
      <c r="W1519" s="180"/>
      <c r="X1519" s="180"/>
      <c r="Y1519" s="180">
        <v>1369</v>
      </c>
      <c r="Z1519" s="180" t="s">
        <v>397</v>
      </c>
      <c r="AA1519" s="180" t="s">
        <v>398</v>
      </c>
      <c r="AB1519" s="180">
        <v>6844.4939999999997</v>
      </c>
      <c r="AC1519" s="180">
        <v>8487.1710000000003</v>
      </c>
      <c r="AD1519" s="180">
        <v>-1</v>
      </c>
      <c r="AE1519" s="180">
        <v>0</v>
      </c>
      <c r="AF1519" s="180">
        <v>-1</v>
      </c>
      <c r="AG1519" s="180">
        <v>0</v>
      </c>
      <c r="AH1519" s="180">
        <v>-6844.49</v>
      </c>
      <c r="AI1519" s="180">
        <v>-8487.17</v>
      </c>
      <c r="AJ1519" s="180">
        <v>1</v>
      </c>
      <c r="AK1519" s="180">
        <v>-1</v>
      </c>
      <c r="AL1519" s="180">
        <v>0</v>
      </c>
      <c r="AM1519">
        <v>1</v>
      </c>
    </row>
    <row r="1520" spans="1:39" x14ac:dyDescent="0.25">
      <c r="A1520" s="180" t="s">
        <v>1834</v>
      </c>
      <c r="B1520" s="180">
        <v>1</v>
      </c>
      <c r="C1520" s="181">
        <v>46266</v>
      </c>
      <c r="D1520" s="180" t="s">
        <v>1837</v>
      </c>
      <c r="E1520" s="180">
        <v>24</v>
      </c>
      <c r="F1520" s="180" t="s">
        <v>1838</v>
      </c>
      <c r="G1520" s="180" t="s">
        <v>1746</v>
      </c>
      <c r="H1520" s="180">
        <v>4854</v>
      </c>
      <c r="I1520" s="180" t="s">
        <v>1747</v>
      </c>
      <c r="J1520" s="180">
        <v>1187</v>
      </c>
      <c r="K1520" s="180" t="s">
        <v>1696</v>
      </c>
      <c r="L1520" s="180" t="s">
        <v>1697</v>
      </c>
      <c r="M1520" s="180"/>
      <c r="N1520" s="180"/>
      <c r="O1520" s="180"/>
      <c r="P1520" s="180"/>
      <c r="Q1520" s="180"/>
      <c r="R1520" s="180"/>
      <c r="S1520" s="180"/>
      <c r="T1520" s="180"/>
      <c r="U1520" s="180"/>
      <c r="V1520" s="180"/>
      <c r="W1520" s="180"/>
      <c r="X1520" s="180"/>
      <c r="Y1520" s="180">
        <v>1374</v>
      </c>
      <c r="Z1520" s="180" t="s">
        <v>379</v>
      </c>
      <c r="AA1520" s="180" t="s">
        <v>380</v>
      </c>
      <c r="AB1520" s="180">
        <v>76953.490000000005</v>
      </c>
      <c r="AC1520" s="180">
        <v>93113.721000000005</v>
      </c>
      <c r="AD1520" s="180">
        <v>8.3299999999999999E-2</v>
      </c>
      <c r="AE1520" s="180">
        <v>0</v>
      </c>
      <c r="AF1520" s="180">
        <v>8.3299999999999999E-2</v>
      </c>
      <c r="AG1520" s="180">
        <v>0</v>
      </c>
      <c r="AH1520" s="180">
        <v>6412.79</v>
      </c>
      <c r="AI1520" s="180">
        <v>7759.48</v>
      </c>
      <c r="AJ1520" s="180">
        <v>0</v>
      </c>
      <c r="AK1520" s="180">
        <v>0</v>
      </c>
      <c r="AL1520" s="180">
        <v>0</v>
      </c>
      <c r="AM1520">
        <v>1</v>
      </c>
    </row>
    <row r="1521" spans="1:39" x14ac:dyDescent="0.25">
      <c r="A1521" s="180" t="s">
        <v>1834</v>
      </c>
      <c r="B1521" s="180">
        <v>1</v>
      </c>
      <c r="C1521" s="181">
        <v>46266</v>
      </c>
      <c r="D1521" s="180" t="s">
        <v>1837</v>
      </c>
      <c r="E1521" s="180">
        <v>24</v>
      </c>
      <c r="F1521" s="180" t="s">
        <v>1838</v>
      </c>
      <c r="G1521" s="180" t="s">
        <v>639</v>
      </c>
      <c r="H1521" s="180">
        <v>4940</v>
      </c>
      <c r="I1521" s="180" t="s">
        <v>640</v>
      </c>
      <c r="J1521" s="180"/>
      <c r="K1521" s="180"/>
      <c r="L1521" s="180"/>
      <c r="M1521" s="180"/>
      <c r="N1521" s="180"/>
      <c r="O1521" s="180"/>
      <c r="P1521" s="180">
        <v>1085</v>
      </c>
      <c r="Q1521" s="180" t="s">
        <v>641</v>
      </c>
      <c r="R1521" s="180" t="s">
        <v>642</v>
      </c>
      <c r="S1521" s="180"/>
      <c r="T1521" s="180"/>
      <c r="U1521" s="180"/>
      <c r="V1521" s="180"/>
      <c r="W1521" s="180"/>
      <c r="X1521" s="180"/>
      <c r="Y1521" s="180">
        <v>1373</v>
      </c>
      <c r="Z1521" s="180" t="s">
        <v>429</v>
      </c>
      <c r="AA1521" s="180" t="s">
        <v>430</v>
      </c>
      <c r="AB1521" s="180">
        <v>16130.36</v>
      </c>
      <c r="AC1521" s="180">
        <v>19517.734</v>
      </c>
      <c r="AD1521" s="180">
        <v>0.4</v>
      </c>
      <c r="AE1521" s="180">
        <v>0</v>
      </c>
      <c r="AF1521" s="180">
        <v>0.4</v>
      </c>
      <c r="AG1521" s="180">
        <v>0</v>
      </c>
      <c r="AH1521" s="180">
        <v>6452.14</v>
      </c>
      <c r="AI1521" s="180">
        <v>7807.09</v>
      </c>
      <c r="AJ1521" s="180">
        <v>0</v>
      </c>
      <c r="AK1521" s="180">
        <v>0</v>
      </c>
      <c r="AL1521" s="180">
        <v>0</v>
      </c>
      <c r="AM1521">
        <v>1</v>
      </c>
    </row>
    <row r="1522" spans="1:39" x14ac:dyDescent="0.25">
      <c r="A1522" s="180" t="s">
        <v>1834</v>
      </c>
      <c r="B1522" s="180">
        <v>1</v>
      </c>
      <c r="C1522" s="181">
        <v>46266</v>
      </c>
      <c r="D1522" s="180" t="s">
        <v>1837</v>
      </c>
      <c r="E1522" s="180">
        <v>24</v>
      </c>
      <c r="F1522" s="180" t="s">
        <v>1838</v>
      </c>
      <c r="G1522" s="180" t="s">
        <v>643</v>
      </c>
      <c r="H1522" s="180">
        <v>4941</v>
      </c>
      <c r="I1522" s="180" t="s">
        <v>644</v>
      </c>
      <c r="J1522" s="180"/>
      <c r="K1522" s="180"/>
      <c r="L1522" s="180"/>
      <c r="M1522" s="180"/>
      <c r="N1522" s="180"/>
      <c r="O1522" s="180"/>
      <c r="P1522" s="180">
        <v>1085</v>
      </c>
      <c r="Q1522" s="180" t="s">
        <v>641</v>
      </c>
      <c r="R1522" s="180" t="s">
        <v>642</v>
      </c>
      <c r="S1522" s="180"/>
      <c r="T1522" s="180"/>
      <c r="U1522" s="180"/>
      <c r="V1522" s="180"/>
      <c r="W1522" s="180"/>
      <c r="X1522" s="180"/>
      <c r="Y1522" s="180">
        <v>1373</v>
      </c>
      <c r="Z1522" s="180" t="s">
        <v>429</v>
      </c>
      <c r="AA1522" s="180" t="s">
        <v>430</v>
      </c>
      <c r="AB1522" s="180">
        <v>16130.36</v>
      </c>
      <c r="AC1522" s="180">
        <v>19517.737000000001</v>
      </c>
      <c r="AD1522" s="180">
        <v>0.3</v>
      </c>
      <c r="AE1522" s="180">
        <v>0</v>
      </c>
      <c r="AF1522" s="180">
        <v>0.3</v>
      </c>
      <c r="AG1522" s="180">
        <v>0</v>
      </c>
      <c r="AH1522" s="180">
        <v>4839.1099999999997</v>
      </c>
      <c r="AI1522" s="180">
        <v>5855.32</v>
      </c>
      <c r="AJ1522" s="180">
        <v>0</v>
      </c>
      <c r="AK1522" s="180">
        <v>0</v>
      </c>
      <c r="AL1522" s="180">
        <v>0</v>
      </c>
      <c r="AM1522">
        <v>1</v>
      </c>
    </row>
    <row r="1523" spans="1:39" x14ac:dyDescent="0.25">
      <c r="A1523" s="180" t="s">
        <v>1834</v>
      </c>
      <c r="B1523" s="180">
        <v>1</v>
      </c>
      <c r="C1523" s="181">
        <v>46266</v>
      </c>
      <c r="D1523" s="180" t="s">
        <v>1837</v>
      </c>
      <c r="E1523" s="180">
        <v>24</v>
      </c>
      <c r="F1523" s="180" t="s">
        <v>1838</v>
      </c>
      <c r="G1523" s="180" t="s">
        <v>651</v>
      </c>
      <c r="H1523" s="180">
        <v>4981</v>
      </c>
      <c r="I1523" s="180" t="s">
        <v>652</v>
      </c>
      <c r="J1523" s="180"/>
      <c r="K1523" s="180"/>
      <c r="L1523" s="180"/>
      <c r="M1523" s="180"/>
      <c r="N1523" s="180"/>
      <c r="O1523" s="180"/>
      <c r="P1523" s="180">
        <v>1085</v>
      </c>
      <c r="Q1523" s="180" t="s">
        <v>641</v>
      </c>
      <c r="R1523" s="180" t="s">
        <v>642</v>
      </c>
      <c r="S1523" s="180"/>
      <c r="T1523" s="180"/>
      <c r="U1523" s="180"/>
      <c r="V1523" s="180"/>
      <c r="W1523" s="180"/>
      <c r="X1523" s="180"/>
      <c r="Y1523" s="180">
        <v>1373</v>
      </c>
      <c r="Z1523" s="180" t="s">
        <v>429</v>
      </c>
      <c r="AA1523" s="180" t="s">
        <v>430</v>
      </c>
      <c r="AB1523" s="180">
        <v>16130.36</v>
      </c>
      <c r="AC1523" s="180">
        <v>19517.737000000001</v>
      </c>
      <c r="AD1523" s="180">
        <v>0.3</v>
      </c>
      <c r="AE1523" s="180">
        <v>0</v>
      </c>
      <c r="AF1523" s="180">
        <v>0.3</v>
      </c>
      <c r="AG1523" s="180">
        <v>0</v>
      </c>
      <c r="AH1523" s="180">
        <v>4839.1099999999997</v>
      </c>
      <c r="AI1523" s="180">
        <v>5855.32</v>
      </c>
      <c r="AJ1523" s="180">
        <v>1</v>
      </c>
      <c r="AK1523" s="180">
        <v>0.3</v>
      </c>
      <c r="AL1523" s="180">
        <v>0</v>
      </c>
      <c r="AM1523">
        <v>1</v>
      </c>
    </row>
    <row r="1524" spans="1:39" x14ac:dyDescent="0.25">
      <c r="A1524" s="180" t="s">
        <v>1834</v>
      </c>
      <c r="B1524" s="180">
        <v>1</v>
      </c>
      <c r="C1524" s="181">
        <v>46266</v>
      </c>
      <c r="D1524" s="180" t="s">
        <v>1837</v>
      </c>
      <c r="E1524" s="180">
        <v>24</v>
      </c>
      <c r="F1524" s="180" t="s">
        <v>1838</v>
      </c>
      <c r="G1524" s="180" t="s">
        <v>1778</v>
      </c>
      <c r="H1524" s="180">
        <v>5030</v>
      </c>
      <c r="I1524" s="180" t="s">
        <v>1779</v>
      </c>
      <c r="J1524" s="180"/>
      <c r="K1524" s="180"/>
      <c r="L1524" s="180"/>
      <c r="M1524" s="180"/>
      <c r="N1524" s="180"/>
      <c r="O1524" s="180"/>
      <c r="P1524" s="180">
        <v>1273</v>
      </c>
      <c r="Q1524" s="180" t="s">
        <v>1724</v>
      </c>
      <c r="R1524" s="180" t="s">
        <v>1725</v>
      </c>
      <c r="S1524" s="180"/>
      <c r="T1524" s="180"/>
      <c r="U1524" s="180"/>
      <c r="V1524" s="180"/>
      <c r="W1524" s="180"/>
      <c r="X1524" s="180"/>
      <c r="Y1524" s="180">
        <v>1373</v>
      </c>
      <c r="Z1524" s="180" t="s">
        <v>429</v>
      </c>
      <c r="AA1524" s="180" t="s">
        <v>430</v>
      </c>
      <c r="AB1524" s="180">
        <v>26214.3</v>
      </c>
      <c r="AC1524" s="180">
        <v>31719.303</v>
      </c>
      <c r="AD1524" s="180">
        <v>0.2</v>
      </c>
      <c r="AE1524" s="180">
        <v>0</v>
      </c>
      <c r="AF1524" s="180">
        <v>0.2</v>
      </c>
      <c r="AG1524" s="180">
        <v>0</v>
      </c>
      <c r="AH1524" s="180">
        <v>5242.8599999999997</v>
      </c>
      <c r="AI1524" s="180">
        <v>6343.86</v>
      </c>
      <c r="AJ1524" s="180">
        <v>0</v>
      </c>
      <c r="AK1524" s="180">
        <v>0</v>
      </c>
      <c r="AL1524" s="180">
        <v>0</v>
      </c>
      <c r="AM1524">
        <v>1</v>
      </c>
    </row>
    <row r="1525" spans="1:39" x14ac:dyDescent="0.25">
      <c r="A1525" s="180" t="s">
        <v>1834</v>
      </c>
      <c r="B1525" s="180">
        <v>1</v>
      </c>
      <c r="C1525" s="181">
        <v>46266</v>
      </c>
      <c r="D1525" s="180" t="s">
        <v>1837</v>
      </c>
      <c r="E1525" s="180">
        <v>24</v>
      </c>
      <c r="F1525" s="180" t="s">
        <v>1838</v>
      </c>
      <c r="G1525" s="180" t="s">
        <v>1722</v>
      </c>
      <c r="H1525" s="180">
        <v>5031</v>
      </c>
      <c r="I1525" s="180" t="s">
        <v>1723</v>
      </c>
      <c r="J1525" s="180"/>
      <c r="K1525" s="180"/>
      <c r="L1525" s="180"/>
      <c r="M1525" s="180"/>
      <c r="N1525" s="180"/>
      <c r="O1525" s="180"/>
      <c r="P1525" s="180">
        <v>1273</v>
      </c>
      <c r="Q1525" s="180" t="s">
        <v>1724</v>
      </c>
      <c r="R1525" s="180" t="s">
        <v>1725</v>
      </c>
      <c r="S1525" s="180"/>
      <c r="T1525" s="180"/>
      <c r="U1525" s="180"/>
      <c r="V1525" s="180"/>
      <c r="W1525" s="180"/>
      <c r="X1525" s="180"/>
      <c r="Y1525" s="180">
        <v>1373</v>
      </c>
      <c r="Z1525" s="180" t="s">
        <v>429</v>
      </c>
      <c r="AA1525" s="180" t="s">
        <v>430</v>
      </c>
      <c r="AB1525" s="180">
        <v>26214.3</v>
      </c>
      <c r="AC1525" s="180">
        <v>31719.303</v>
      </c>
      <c r="AD1525" s="180">
        <v>0.1333</v>
      </c>
      <c r="AE1525" s="180">
        <v>0</v>
      </c>
      <c r="AF1525" s="180">
        <v>0.1333</v>
      </c>
      <c r="AG1525" s="180">
        <v>0</v>
      </c>
      <c r="AH1525" s="180">
        <v>3495.24</v>
      </c>
      <c r="AI1525" s="180">
        <v>4229.24</v>
      </c>
      <c r="AJ1525" s="180">
        <v>0</v>
      </c>
      <c r="AK1525" s="180">
        <v>0</v>
      </c>
      <c r="AL1525" s="180">
        <v>0</v>
      </c>
      <c r="AM1525">
        <v>1</v>
      </c>
    </row>
    <row r="1526" spans="1:39" x14ac:dyDescent="0.25">
      <c r="A1526" s="180" t="s">
        <v>1834</v>
      </c>
      <c r="B1526" s="180">
        <v>1</v>
      </c>
      <c r="C1526" s="181">
        <v>46266</v>
      </c>
      <c r="D1526" s="180" t="s">
        <v>1837</v>
      </c>
      <c r="E1526" s="180">
        <v>24</v>
      </c>
      <c r="F1526" s="180" t="s">
        <v>1838</v>
      </c>
      <c r="G1526" s="180" t="s">
        <v>663</v>
      </c>
      <c r="H1526" s="180">
        <v>5630</v>
      </c>
      <c r="I1526" s="180" t="s">
        <v>664</v>
      </c>
      <c r="J1526" s="180">
        <v>1449</v>
      </c>
      <c r="K1526" s="180" t="s">
        <v>661</v>
      </c>
      <c r="L1526" s="180" t="s">
        <v>662</v>
      </c>
      <c r="M1526" s="180"/>
      <c r="N1526" s="180"/>
      <c r="O1526" s="180"/>
      <c r="P1526" s="180"/>
      <c r="Q1526" s="180"/>
      <c r="R1526" s="180"/>
      <c r="S1526" s="180"/>
      <c r="T1526" s="180"/>
      <c r="U1526" s="180"/>
      <c r="V1526" s="180"/>
      <c r="W1526" s="180"/>
      <c r="X1526" s="180"/>
      <c r="Y1526" s="180">
        <v>1370</v>
      </c>
      <c r="Z1526" s="180" t="s">
        <v>443</v>
      </c>
      <c r="AA1526" s="180" t="s">
        <v>444</v>
      </c>
      <c r="AB1526" s="180">
        <v>8331.8230000000003</v>
      </c>
      <c r="AC1526" s="180">
        <v>10246.777</v>
      </c>
      <c r="AD1526" s="180">
        <v>3</v>
      </c>
      <c r="AE1526" s="180">
        <v>0</v>
      </c>
      <c r="AF1526" s="180">
        <v>3</v>
      </c>
      <c r="AG1526" s="180">
        <v>0</v>
      </c>
      <c r="AH1526" s="180">
        <v>24995.47</v>
      </c>
      <c r="AI1526" s="180">
        <v>30740.33</v>
      </c>
      <c r="AJ1526" s="180">
        <v>2</v>
      </c>
      <c r="AK1526" s="180">
        <v>1.5</v>
      </c>
      <c r="AL1526" s="180">
        <v>0</v>
      </c>
      <c r="AM1526">
        <v>1</v>
      </c>
    </row>
    <row r="1527" spans="1:39" x14ac:dyDescent="0.25">
      <c r="A1527" s="180" t="s">
        <v>1834</v>
      </c>
      <c r="B1527" s="180">
        <v>1</v>
      </c>
      <c r="C1527" s="181">
        <v>46266</v>
      </c>
      <c r="D1527" s="180" t="s">
        <v>1837</v>
      </c>
      <c r="E1527" s="180">
        <v>24</v>
      </c>
      <c r="F1527" s="180" t="s">
        <v>1838</v>
      </c>
      <c r="G1527" s="180" t="s">
        <v>665</v>
      </c>
      <c r="H1527" s="180">
        <v>5631</v>
      </c>
      <c r="I1527" s="180" t="s">
        <v>666</v>
      </c>
      <c r="J1527" s="180">
        <v>1449</v>
      </c>
      <c r="K1527" s="180" t="s">
        <v>661</v>
      </c>
      <c r="L1527" s="180" t="s">
        <v>662</v>
      </c>
      <c r="M1527" s="180"/>
      <c r="N1527" s="180"/>
      <c r="O1527" s="180"/>
      <c r="P1527" s="180"/>
      <c r="Q1527" s="180"/>
      <c r="R1527" s="180"/>
      <c r="S1527" s="180"/>
      <c r="T1527" s="180"/>
      <c r="U1527" s="180"/>
      <c r="V1527" s="180"/>
      <c r="W1527" s="180"/>
      <c r="X1527" s="180"/>
      <c r="Y1527" s="180">
        <v>1370</v>
      </c>
      <c r="Z1527" s="180" t="s">
        <v>443</v>
      </c>
      <c r="AA1527" s="180" t="s">
        <v>444</v>
      </c>
      <c r="AB1527" s="180">
        <v>6879.5940000000001</v>
      </c>
      <c r="AC1527" s="180">
        <v>8324.3080000000009</v>
      </c>
      <c r="AD1527" s="180">
        <v>1</v>
      </c>
      <c r="AE1527" s="180">
        <v>0</v>
      </c>
      <c r="AF1527" s="180">
        <v>1</v>
      </c>
      <c r="AG1527" s="180">
        <v>0</v>
      </c>
      <c r="AH1527" s="180">
        <v>6879.59</v>
      </c>
      <c r="AI1527" s="180">
        <v>8324.31</v>
      </c>
      <c r="AJ1527" s="180">
        <v>0</v>
      </c>
      <c r="AK1527" s="180">
        <v>0</v>
      </c>
      <c r="AL1527" s="180">
        <v>0</v>
      </c>
      <c r="AM1527">
        <v>1</v>
      </c>
    </row>
    <row r="1528" spans="1:39" x14ac:dyDescent="0.25">
      <c r="A1528" s="180" t="s">
        <v>1834</v>
      </c>
      <c r="B1528" s="180">
        <v>1</v>
      </c>
      <c r="C1528" s="181">
        <v>46266</v>
      </c>
      <c r="D1528" s="180" t="s">
        <v>1837</v>
      </c>
      <c r="E1528" s="180">
        <v>24</v>
      </c>
      <c r="F1528" s="180" t="s">
        <v>1838</v>
      </c>
      <c r="G1528" s="180" t="s">
        <v>675</v>
      </c>
      <c r="H1528" s="180">
        <v>5723</v>
      </c>
      <c r="I1528" s="180" t="s">
        <v>676</v>
      </c>
      <c r="J1528" s="180">
        <v>1450</v>
      </c>
      <c r="K1528" s="180" t="s">
        <v>677</v>
      </c>
      <c r="L1528" s="180" t="s">
        <v>678</v>
      </c>
      <c r="M1528" s="180"/>
      <c r="N1528" s="180"/>
      <c r="O1528" s="180"/>
      <c r="P1528" s="180">
        <v>1077</v>
      </c>
      <c r="Q1528" s="180" t="s">
        <v>679</v>
      </c>
      <c r="R1528" s="180" t="s">
        <v>680</v>
      </c>
      <c r="S1528" s="180"/>
      <c r="T1528" s="180"/>
      <c r="U1528" s="180"/>
      <c r="V1528" s="180"/>
      <c r="W1528" s="180"/>
      <c r="X1528" s="180"/>
      <c r="Y1528" s="180">
        <v>1370</v>
      </c>
      <c r="Z1528" s="180" t="s">
        <v>443</v>
      </c>
      <c r="AA1528" s="180" t="s">
        <v>444</v>
      </c>
      <c r="AB1528" s="180">
        <v>6189.8580000000002</v>
      </c>
      <c r="AC1528" s="180">
        <v>7489.7290000000003</v>
      </c>
      <c r="AD1528" s="180">
        <v>1</v>
      </c>
      <c r="AE1528" s="180">
        <v>0</v>
      </c>
      <c r="AF1528" s="180">
        <v>1</v>
      </c>
      <c r="AG1528" s="180">
        <v>0</v>
      </c>
      <c r="AH1528" s="180">
        <v>6189.86</v>
      </c>
      <c r="AI1528" s="180">
        <v>7489.73</v>
      </c>
      <c r="AJ1528" s="180">
        <v>0</v>
      </c>
      <c r="AK1528" s="180">
        <v>0</v>
      </c>
      <c r="AL1528" s="180">
        <v>0</v>
      </c>
      <c r="AM1528">
        <v>1</v>
      </c>
    </row>
    <row r="1529" spans="1:39" x14ac:dyDescent="0.25">
      <c r="A1529" s="180" t="s">
        <v>1834</v>
      </c>
      <c r="B1529" s="180">
        <v>1</v>
      </c>
      <c r="C1529" s="181">
        <v>46266</v>
      </c>
      <c r="D1529" s="180" t="s">
        <v>1837</v>
      </c>
      <c r="E1529" s="180">
        <v>24</v>
      </c>
      <c r="F1529" s="180" t="s">
        <v>1838</v>
      </c>
      <c r="G1529" s="180" t="s">
        <v>681</v>
      </c>
      <c r="H1529" s="180">
        <v>5761</v>
      </c>
      <c r="I1529" s="180" t="s">
        <v>682</v>
      </c>
      <c r="J1529" s="180">
        <v>1450</v>
      </c>
      <c r="K1529" s="180" t="s">
        <v>677</v>
      </c>
      <c r="L1529" s="180" t="s">
        <v>678</v>
      </c>
      <c r="M1529" s="180"/>
      <c r="N1529" s="180"/>
      <c r="O1529" s="180"/>
      <c r="P1529" s="180">
        <v>1077</v>
      </c>
      <c r="Q1529" s="180" t="s">
        <v>679</v>
      </c>
      <c r="R1529" s="180" t="s">
        <v>680</v>
      </c>
      <c r="S1529" s="180"/>
      <c r="T1529" s="180"/>
      <c r="U1529" s="180"/>
      <c r="V1529" s="180"/>
      <c r="W1529" s="180"/>
      <c r="X1529" s="180"/>
      <c r="Y1529" s="180">
        <v>1370</v>
      </c>
      <c r="Z1529" s="180" t="s">
        <v>443</v>
      </c>
      <c r="AA1529" s="180" t="s">
        <v>444</v>
      </c>
      <c r="AB1529" s="180">
        <v>6189.8580000000002</v>
      </c>
      <c r="AC1529" s="180">
        <v>7489.7290000000003</v>
      </c>
      <c r="AD1529" s="180">
        <v>2</v>
      </c>
      <c r="AE1529" s="180">
        <v>0</v>
      </c>
      <c r="AF1529" s="180">
        <v>2</v>
      </c>
      <c r="AG1529" s="180">
        <v>0</v>
      </c>
      <c r="AH1529" s="180">
        <v>12379.72</v>
      </c>
      <c r="AI1529" s="180">
        <v>14979.46</v>
      </c>
      <c r="AJ1529" s="180">
        <v>0</v>
      </c>
      <c r="AK1529" s="180">
        <v>0</v>
      </c>
      <c r="AL1529" s="180">
        <v>0</v>
      </c>
      <c r="AM1529">
        <v>1</v>
      </c>
    </row>
    <row r="1530" spans="1:39" x14ac:dyDescent="0.25">
      <c r="A1530" s="180" t="s">
        <v>1834</v>
      </c>
      <c r="B1530" s="180">
        <v>1</v>
      </c>
      <c r="C1530" s="181">
        <v>46266</v>
      </c>
      <c r="D1530" s="180" t="s">
        <v>1837</v>
      </c>
      <c r="E1530" s="180">
        <v>24</v>
      </c>
      <c r="F1530" s="180" t="s">
        <v>1838</v>
      </c>
      <c r="G1530" s="180" t="s">
        <v>691</v>
      </c>
      <c r="H1530" s="180">
        <v>5816</v>
      </c>
      <c r="I1530" s="180" t="s">
        <v>692</v>
      </c>
      <c r="J1530" s="180">
        <v>1450</v>
      </c>
      <c r="K1530" s="180" t="s">
        <v>677</v>
      </c>
      <c r="L1530" s="180" t="s">
        <v>678</v>
      </c>
      <c r="M1530" s="180"/>
      <c r="N1530" s="180"/>
      <c r="O1530" s="180"/>
      <c r="P1530" s="180">
        <v>1077</v>
      </c>
      <c r="Q1530" s="180" t="s">
        <v>679</v>
      </c>
      <c r="R1530" s="180" t="s">
        <v>680</v>
      </c>
      <c r="S1530" s="180"/>
      <c r="T1530" s="180"/>
      <c r="U1530" s="180"/>
      <c r="V1530" s="180"/>
      <c r="W1530" s="180"/>
      <c r="X1530" s="180"/>
      <c r="Y1530" s="180">
        <v>1370</v>
      </c>
      <c r="Z1530" s="180" t="s">
        <v>443</v>
      </c>
      <c r="AA1530" s="180" t="s">
        <v>444</v>
      </c>
      <c r="AB1530" s="180">
        <v>6189.8580000000002</v>
      </c>
      <c r="AC1530" s="180">
        <v>7489.7290000000003</v>
      </c>
      <c r="AD1530" s="180">
        <v>1</v>
      </c>
      <c r="AE1530" s="180">
        <v>0</v>
      </c>
      <c r="AF1530" s="180">
        <v>1</v>
      </c>
      <c r="AG1530" s="180">
        <v>0</v>
      </c>
      <c r="AH1530" s="180">
        <v>6189.86</v>
      </c>
      <c r="AI1530" s="180">
        <v>7489.73</v>
      </c>
      <c r="AJ1530" s="180">
        <v>0</v>
      </c>
      <c r="AK1530" s="180">
        <v>0</v>
      </c>
      <c r="AL1530" s="180">
        <v>0</v>
      </c>
      <c r="AM1530">
        <v>1</v>
      </c>
    </row>
    <row r="1531" spans="1:39" x14ac:dyDescent="0.25">
      <c r="A1531" s="180" t="s">
        <v>1834</v>
      </c>
      <c r="B1531" s="180">
        <v>1</v>
      </c>
      <c r="C1531" s="181">
        <v>46266</v>
      </c>
      <c r="D1531" s="180" t="s">
        <v>1837</v>
      </c>
      <c r="E1531" s="180">
        <v>24</v>
      </c>
      <c r="F1531" s="180" t="s">
        <v>1838</v>
      </c>
      <c r="G1531" s="180" t="s">
        <v>733</v>
      </c>
      <c r="H1531" s="180">
        <v>6208</v>
      </c>
      <c r="I1531" s="180" t="s">
        <v>734</v>
      </c>
      <c r="J1531" s="180">
        <v>1454</v>
      </c>
      <c r="K1531" s="180" t="s">
        <v>703</v>
      </c>
      <c r="L1531" s="180" t="s">
        <v>704</v>
      </c>
      <c r="M1531" s="180"/>
      <c r="N1531" s="180"/>
      <c r="O1531" s="180"/>
      <c r="P1531" s="180">
        <v>1075</v>
      </c>
      <c r="Q1531" s="180" t="s">
        <v>705</v>
      </c>
      <c r="R1531" s="180" t="s">
        <v>706</v>
      </c>
      <c r="S1531" s="180"/>
      <c r="T1531" s="180"/>
      <c r="U1531" s="180"/>
      <c r="V1531" s="180"/>
      <c r="W1531" s="180"/>
      <c r="X1531" s="180"/>
      <c r="Y1531" s="180">
        <v>1370</v>
      </c>
      <c r="Z1531" s="180" t="s">
        <v>443</v>
      </c>
      <c r="AA1531" s="180" t="s">
        <v>444</v>
      </c>
      <c r="AB1531" s="180">
        <v>10643.700999999999</v>
      </c>
      <c r="AC1531" s="180">
        <v>13198.189</v>
      </c>
      <c r="AD1531" s="180">
        <v>1</v>
      </c>
      <c r="AE1531" s="180">
        <v>0</v>
      </c>
      <c r="AF1531" s="180">
        <v>1</v>
      </c>
      <c r="AG1531" s="180">
        <v>0</v>
      </c>
      <c r="AH1531" s="180">
        <v>10643.7</v>
      </c>
      <c r="AI1531" s="180">
        <v>13198.19</v>
      </c>
      <c r="AJ1531" s="180">
        <v>0</v>
      </c>
      <c r="AK1531" s="180">
        <v>0</v>
      </c>
      <c r="AL1531" s="180">
        <v>0</v>
      </c>
      <c r="AM1531">
        <v>1</v>
      </c>
    </row>
    <row r="1532" spans="1:39" x14ac:dyDescent="0.25">
      <c r="A1532" s="180" t="s">
        <v>1834</v>
      </c>
      <c r="B1532" s="180">
        <v>1</v>
      </c>
      <c r="C1532" s="181">
        <v>46266</v>
      </c>
      <c r="D1532" s="180" t="s">
        <v>1837</v>
      </c>
      <c r="E1532" s="180">
        <v>24</v>
      </c>
      <c r="F1532" s="180" t="s">
        <v>1838</v>
      </c>
      <c r="G1532" s="180" t="s">
        <v>745</v>
      </c>
      <c r="H1532" s="180">
        <v>6270</v>
      </c>
      <c r="I1532" s="180" t="s">
        <v>746</v>
      </c>
      <c r="J1532" s="180">
        <v>1450</v>
      </c>
      <c r="K1532" s="180" t="s">
        <v>677</v>
      </c>
      <c r="L1532" s="180" t="s">
        <v>678</v>
      </c>
      <c r="M1532" s="180"/>
      <c r="N1532" s="180"/>
      <c r="O1532" s="180"/>
      <c r="P1532" s="180">
        <v>1077</v>
      </c>
      <c r="Q1532" s="180" t="s">
        <v>679</v>
      </c>
      <c r="R1532" s="180" t="s">
        <v>680</v>
      </c>
      <c r="S1532" s="180"/>
      <c r="T1532" s="180"/>
      <c r="U1532" s="180"/>
      <c r="V1532" s="180"/>
      <c r="W1532" s="180"/>
      <c r="X1532" s="180"/>
      <c r="Y1532" s="180">
        <v>1370</v>
      </c>
      <c r="Z1532" s="180" t="s">
        <v>443</v>
      </c>
      <c r="AA1532" s="180" t="s">
        <v>444</v>
      </c>
      <c r="AB1532" s="180">
        <v>6189.8580000000002</v>
      </c>
      <c r="AC1532" s="180">
        <v>7489.7290000000003</v>
      </c>
      <c r="AD1532" s="180">
        <v>1</v>
      </c>
      <c r="AE1532" s="180">
        <v>0</v>
      </c>
      <c r="AF1532" s="180">
        <v>1</v>
      </c>
      <c r="AG1532" s="180">
        <v>0</v>
      </c>
      <c r="AH1532" s="180">
        <v>6189.86</v>
      </c>
      <c r="AI1532" s="180">
        <v>7489.73</v>
      </c>
      <c r="AJ1532" s="180">
        <v>0</v>
      </c>
      <c r="AK1532" s="180">
        <v>0</v>
      </c>
      <c r="AL1532" s="180">
        <v>0</v>
      </c>
      <c r="AM1532">
        <v>1</v>
      </c>
    </row>
    <row r="1533" spans="1:39" x14ac:dyDescent="0.25">
      <c r="A1533" s="180" t="s">
        <v>1834</v>
      </c>
      <c r="B1533" s="180">
        <v>1</v>
      </c>
      <c r="C1533" s="181">
        <v>46266</v>
      </c>
      <c r="D1533" s="180" t="s">
        <v>1837</v>
      </c>
      <c r="E1533" s="180">
        <v>24</v>
      </c>
      <c r="F1533" s="180" t="s">
        <v>1838</v>
      </c>
      <c r="G1533" s="180" t="s">
        <v>1472</v>
      </c>
      <c r="H1533" s="180">
        <v>8338</v>
      </c>
      <c r="I1533" s="180" t="s">
        <v>1473</v>
      </c>
      <c r="J1533" s="180">
        <v>1419</v>
      </c>
      <c r="K1533" s="180" t="s">
        <v>615</v>
      </c>
      <c r="L1533" s="180" t="s">
        <v>616</v>
      </c>
      <c r="M1533" s="180"/>
      <c r="N1533" s="180"/>
      <c r="O1533" s="180"/>
      <c r="P1533" s="180"/>
      <c r="Q1533" s="180"/>
      <c r="R1533" s="180"/>
      <c r="S1533" s="180"/>
      <c r="T1533" s="180"/>
      <c r="U1533" s="180"/>
      <c r="V1533" s="180"/>
      <c r="W1533" s="180"/>
      <c r="X1533" s="180"/>
      <c r="Y1533" s="180">
        <v>1369</v>
      </c>
      <c r="Z1533" s="180" t="s">
        <v>397</v>
      </c>
      <c r="AA1533" s="180" t="s">
        <v>398</v>
      </c>
      <c r="AB1533" s="180">
        <v>20461.59</v>
      </c>
      <c r="AC1533" s="180">
        <v>25065.448</v>
      </c>
      <c r="AD1533" s="180">
        <v>0.33329999999999999</v>
      </c>
      <c r="AE1533" s="180">
        <v>0</v>
      </c>
      <c r="AF1533" s="180">
        <v>0.33329999999999999</v>
      </c>
      <c r="AG1533" s="180">
        <v>0</v>
      </c>
      <c r="AH1533" s="180">
        <v>6820.53</v>
      </c>
      <c r="AI1533" s="180">
        <v>8355.15</v>
      </c>
      <c r="AJ1533" s="180">
        <v>0</v>
      </c>
      <c r="AK1533" s="180">
        <v>0</v>
      </c>
      <c r="AL1533" s="180">
        <v>0</v>
      </c>
      <c r="AM1533">
        <v>1</v>
      </c>
    </row>
    <row r="1534" spans="1:39" x14ac:dyDescent="0.25">
      <c r="A1534" s="180" t="s">
        <v>1834</v>
      </c>
      <c r="B1534" s="180">
        <v>1</v>
      </c>
      <c r="C1534" s="181">
        <v>46266</v>
      </c>
      <c r="D1534" s="180" t="s">
        <v>1837</v>
      </c>
      <c r="E1534" s="180">
        <v>24</v>
      </c>
      <c r="F1534" s="180" t="s">
        <v>1838</v>
      </c>
      <c r="G1534" s="180" t="s">
        <v>863</v>
      </c>
      <c r="H1534" s="180">
        <v>8388</v>
      </c>
      <c r="I1534" s="180" t="s">
        <v>864</v>
      </c>
      <c r="J1534" s="180">
        <v>1272</v>
      </c>
      <c r="K1534" s="180" t="s">
        <v>865</v>
      </c>
      <c r="L1534" s="180" t="s">
        <v>866</v>
      </c>
      <c r="M1534" s="180"/>
      <c r="N1534" s="180"/>
      <c r="O1534" s="180"/>
      <c r="P1534" s="180">
        <v>1088</v>
      </c>
      <c r="Q1534" s="180" t="s">
        <v>861</v>
      </c>
      <c r="R1534" s="180" t="s">
        <v>862</v>
      </c>
      <c r="S1534" s="180"/>
      <c r="T1534" s="180"/>
      <c r="U1534" s="180"/>
      <c r="V1534" s="180"/>
      <c r="W1534" s="180"/>
      <c r="X1534" s="180"/>
      <c r="Y1534" s="180">
        <v>1373</v>
      </c>
      <c r="Z1534" s="180" t="s">
        <v>429</v>
      </c>
      <c r="AA1534" s="180" t="s">
        <v>430</v>
      </c>
      <c r="AB1534" s="180">
        <v>53028.999000000003</v>
      </c>
      <c r="AC1534" s="180">
        <v>64165.091</v>
      </c>
      <c r="AD1534" s="180">
        <v>0.27779999999999999</v>
      </c>
      <c r="AE1534" s="180">
        <v>0</v>
      </c>
      <c r="AF1534" s="180">
        <v>0.27779999999999999</v>
      </c>
      <c r="AG1534" s="180">
        <v>0</v>
      </c>
      <c r="AH1534" s="180">
        <v>14730.28</v>
      </c>
      <c r="AI1534" s="180">
        <v>17823.64</v>
      </c>
      <c r="AJ1534" s="180">
        <v>1</v>
      </c>
      <c r="AK1534" s="180">
        <v>0.28000000000000003</v>
      </c>
      <c r="AL1534" s="180">
        <v>0</v>
      </c>
      <c r="AM1534">
        <v>1</v>
      </c>
    </row>
    <row r="1535" spans="1:39" x14ac:dyDescent="0.25">
      <c r="A1535" s="180" t="s">
        <v>1834</v>
      </c>
      <c r="B1535" s="180">
        <v>1</v>
      </c>
      <c r="C1535" s="181">
        <v>46266</v>
      </c>
      <c r="D1535" s="180" t="s">
        <v>1837</v>
      </c>
      <c r="E1535" s="180">
        <v>24</v>
      </c>
      <c r="F1535" s="180" t="s">
        <v>1838</v>
      </c>
      <c r="G1535" s="180" t="s">
        <v>869</v>
      </c>
      <c r="H1535" s="180">
        <v>8406</v>
      </c>
      <c r="I1535" s="180" t="s">
        <v>870</v>
      </c>
      <c r="J1535" s="180">
        <v>1006</v>
      </c>
      <c r="K1535" s="180" t="s">
        <v>393</v>
      </c>
      <c r="L1535" s="180" t="s">
        <v>394</v>
      </c>
      <c r="M1535" s="180"/>
      <c r="N1535" s="180"/>
      <c r="O1535" s="180"/>
      <c r="P1535" s="180">
        <v>1004</v>
      </c>
      <c r="Q1535" s="180" t="s">
        <v>395</v>
      </c>
      <c r="R1535" s="180" t="s">
        <v>396</v>
      </c>
      <c r="S1535" s="180"/>
      <c r="T1535" s="180"/>
      <c r="U1535" s="180"/>
      <c r="V1535" s="180"/>
      <c r="W1535" s="180"/>
      <c r="X1535" s="180"/>
      <c r="Y1535" s="180">
        <v>1369</v>
      </c>
      <c r="Z1535" s="180" t="s">
        <v>397</v>
      </c>
      <c r="AA1535" s="180" t="s">
        <v>398</v>
      </c>
      <c r="AB1535" s="180">
        <v>7014.1959999999999</v>
      </c>
      <c r="AC1535" s="180">
        <v>8487.1779999999999</v>
      </c>
      <c r="AD1535" s="180">
        <v>1</v>
      </c>
      <c r="AE1535" s="180">
        <v>0</v>
      </c>
      <c r="AF1535" s="180">
        <v>1</v>
      </c>
      <c r="AG1535" s="180">
        <v>0</v>
      </c>
      <c r="AH1535" s="180">
        <v>7014.2</v>
      </c>
      <c r="AI1535" s="180">
        <v>8487.18</v>
      </c>
      <c r="AJ1535" s="180">
        <v>1</v>
      </c>
      <c r="AK1535" s="180">
        <v>1</v>
      </c>
      <c r="AL1535" s="180">
        <v>0</v>
      </c>
      <c r="AM1535">
        <v>1</v>
      </c>
    </row>
    <row r="1536" spans="1:39" x14ac:dyDescent="0.25">
      <c r="A1536" s="180" t="s">
        <v>1834</v>
      </c>
      <c r="B1536" s="180">
        <v>1</v>
      </c>
      <c r="C1536" s="181">
        <v>46266</v>
      </c>
      <c r="D1536" s="180" t="s">
        <v>1837</v>
      </c>
      <c r="E1536" s="180">
        <v>24</v>
      </c>
      <c r="F1536" s="180" t="s">
        <v>1838</v>
      </c>
      <c r="G1536" s="180" t="s">
        <v>1605</v>
      </c>
      <c r="H1536" s="180">
        <v>8417</v>
      </c>
      <c r="I1536" s="180" t="s">
        <v>1606</v>
      </c>
      <c r="J1536" s="180">
        <v>1450</v>
      </c>
      <c r="K1536" s="180" t="s">
        <v>677</v>
      </c>
      <c r="L1536" s="180" t="s">
        <v>678</v>
      </c>
      <c r="M1536" s="180"/>
      <c r="N1536" s="180"/>
      <c r="O1536" s="180"/>
      <c r="P1536" s="180">
        <v>1293</v>
      </c>
      <c r="Q1536" s="180" t="s">
        <v>1607</v>
      </c>
      <c r="R1536" s="180" t="s">
        <v>1608</v>
      </c>
      <c r="S1536" s="180"/>
      <c r="T1536" s="180"/>
      <c r="U1536" s="180"/>
      <c r="V1536" s="180"/>
      <c r="W1536" s="180"/>
      <c r="X1536" s="180"/>
      <c r="Y1536" s="180">
        <v>1370</v>
      </c>
      <c r="Z1536" s="180" t="s">
        <v>443</v>
      </c>
      <c r="AA1536" s="180" t="s">
        <v>444</v>
      </c>
      <c r="AB1536" s="180">
        <v>6808.6809999999996</v>
      </c>
      <c r="AC1536" s="180">
        <v>8830.8590000000004</v>
      </c>
      <c r="AD1536" s="180">
        <v>1</v>
      </c>
      <c r="AE1536" s="180">
        <v>0</v>
      </c>
      <c r="AF1536" s="180">
        <v>1</v>
      </c>
      <c r="AG1536" s="180">
        <v>0</v>
      </c>
      <c r="AH1536" s="180">
        <v>6808.68</v>
      </c>
      <c r="AI1536" s="180">
        <v>8830.86</v>
      </c>
      <c r="AJ1536" s="180">
        <v>0</v>
      </c>
      <c r="AK1536" s="180">
        <v>0</v>
      </c>
      <c r="AL1536" s="180">
        <v>0</v>
      </c>
      <c r="AM1536">
        <v>1</v>
      </c>
    </row>
    <row r="1537" spans="1:39" x14ac:dyDescent="0.25">
      <c r="A1537" s="180" t="s">
        <v>1834</v>
      </c>
      <c r="B1537" s="180">
        <v>1</v>
      </c>
      <c r="C1537" s="181">
        <v>46266</v>
      </c>
      <c r="D1537" s="180" t="s">
        <v>1837</v>
      </c>
      <c r="E1537" s="180">
        <v>24</v>
      </c>
      <c r="F1537" s="180" t="s">
        <v>1838</v>
      </c>
      <c r="G1537" s="180" t="s">
        <v>883</v>
      </c>
      <c r="H1537" s="180">
        <v>8575</v>
      </c>
      <c r="I1537" s="180" t="s">
        <v>884</v>
      </c>
      <c r="J1537" s="180">
        <v>1430</v>
      </c>
      <c r="K1537" s="180" t="s">
        <v>463</v>
      </c>
      <c r="L1537" s="180" t="s">
        <v>464</v>
      </c>
      <c r="M1537" s="180"/>
      <c r="N1537" s="180"/>
      <c r="O1537" s="180"/>
      <c r="P1537" s="180"/>
      <c r="Q1537" s="180"/>
      <c r="R1537" s="180"/>
      <c r="S1537" s="180"/>
      <c r="T1537" s="180"/>
      <c r="U1537" s="180"/>
      <c r="V1537" s="180"/>
      <c r="W1537" s="180"/>
      <c r="X1537" s="180"/>
      <c r="Y1537" s="180">
        <v>1374</v>
      </c>
      <c r="Z1537" s="180" t="s">
        <v>379</v>
      </c>
      <c r="AA1537" s="180" t="s">
        <v>380</v>
      </c>
      <c r="AB1537" s="180">
        <v>72242.822</v>
      </c>
      <c r="AC1537" s="180">
        <v>87413.81</v>
      </c>
      <c r="AD1537" s="180">
        <v>0.125</v>
      </c>
      <c r="AE1537" s="180">
        <v>0</v>
      </c>
      <c r="AF1537" s="180">
        <v>0.125</v>
      </c>
      <c r="AG1537" s="180">
        <v>0</v>
      </c>
      <c r="AH1537" s="180">
        <v>9030.35</v>
      </c>
      <c r="AI1537" s="180">
        <v>10926.73</v>
      </c>
      <c r="AJ1537" s="180">
        <v>0</v>
      </c>
      <c r="AK1537" s="180">
        <v>0</v>
      </c>
      <c r="AL1537" s="180">
        <v>0</v>
      </c>
      <c r="AM1537">
        <v>1</v>
      </c>
    </row>
    <row r="1538" spans="1:39" x14ac:dyDescent="0.25">
      <c r="A1538" s="180" t="s">
        <v>1834</v>
      </c>
      <c r="B1538" s="180">
        <v>1</v>
      </c>
      <c r="C1538" s="181">
        <v>46266</v>
      </c>
      <c r="D1538" s="180" t="s">
        <v>1837</v>
      </c>
      <c r="E1538" s="180">
        <v>24</v>
      </c>
      <c r="F1538" s="180" t="s">
        <v>1838</v>
      </c>
      <c r="G1538" s="180" t="s">
        <v>1219</v>
      </c>
      <c r="H1538" s="180">
        <v>8675</v>
      </c>
      <c r="I1538" s="180" t="s">
        <v>1220</v>
      </c>
      <c r="J1538" s="180">
        <v>1414</v>
      </c>
      <c r="K1538" s="180" t="s">
        <v>415</v>
      </c>
      <c r="L1538" s="180" t="s">
        <v>416</v>
      </c>
      <c r="M1538" s="180"/>
      <c r="N1538" s="180"/>
      <c r="O1538" s="180"/>
      <c r="P1538" s="180"/>
      <c r="Q1538" s="180"/>
      <c r="R1538" s="180"/>
      <c r="S1538" s="180"/>
      <c r="T1538" s="180"/>
      <c r="U1538" s="180"/>
      <c r="V1538" s="180"/>
      <c r="W1538" s="180"/>
      <c r="X1538" s="180"/>
      <c r="Y1538" s="180">
        <v>1374</v>
      </c>
      <c r="Z1538" s="180" t="s">
        <v>379</v>
      </c>
      <c r="AA1538" s="180" t="s">
        <v>380</v>
      </c>
      <c r="AB1538" s="180">
        <v>87872.95</v>
      </c>
      <c r="AC1538" s="180">
        <v>107644.348</v>
      </c>
      <c r="AD1538" s="180">
        <v>4.1700000000000001E-2</v>
      </c>
      <c r="AE1538" s="180">
        <v>0</v>
      </c>
      <c r="AF1538" s="180">
        <v>4.1700000000000001E-2</v>
      </c>
      <c r="AG1538" s="180">
        <v>0</v>
      </c>
      <c r="AH1538" s="180">
        <v>3661.37</v>
      </c>
      <c r="AI1538" s="180">
        <v>4485.18</v>
      </c>
      <c r="AJ1538" s="180">
        <v>1</v>
      </c>
      <c r="AK1538" s="180">
        <v>0.04</v>
      </c>
      <c r="AL1538" s="180">
        <v>0</v>
      </c>
      <c r="AM1538">
        <v>1</v>
      </c>
    </row>
    <row r="1539" spans="1:39" x14ac:dyDescent="0.25">
      <c r="A1539" s="180" t="s">
        <v>1834</v>
      </c>
      <c r="B1539" s="180">
        <v>1</v>
      </c>
      <c r="C1539" s="181">
        <v>46266</v>
      </c>
      <c r="D1539" s="180" t="s">
        <v>1837</v>
      </c>
      <c r="E1539" s="180">
        <v>24</v>
      </c>
      <c r="F1539" s="180" t="s">
        <v>1838</v>
      </c>
      <c r="G1539" s="180" t="s">
        <v>1562</v>
      </c>
      <c r="H1539" s="180">
        <v>10190</v>
      </c>
      <c r="I1539" s="180" t="s">
        <v>1563</v>
      </c>
      <c r="J1539" s="180"/>
      <c r="K1539" s="180"/>
      <c r="L1539" s="180"/>
      <c r="M1539" s="180"/>
      <c r="N1539" s="180"/>
      <c r="O1539" s="180"/>
      <c r="P1539" s="180"/>
      <c r="Q1539" s="180"/>
      <c r="R1539" s="180"/>
      <c r="S1539" s="180"/>
      <c r="T1539" s="180"/>
      <c r="U1539" s="180"/>
      <c r="V1539" s="180"/>
      <c r="W1539" s="180"/>
      <c r="X1539" s="180"/>
      <c r="Y1539" s="180">
        <v>1376</v>
      </c>
      <c r="Z1539" s="180" t="s">
        <v>363</v>
      </c>
      <c r="AA1539" s="180" t="s">
        <v>364</v>
      </c>
      <c r="AB1539" s="180">
        <v>21027.471000000001</v>
      </c>
      <c r="AC1539" s="180">
        <v>231141.78599999999</v>
      </c>
      <c r="AD1539" s="180">
        <v>0.2</v>
      </c>
      <c r="AE1539" s="180">
        <v>0</v>
      </c>
      <c r="AF1539" s="180">
        <v>0.2</v>
      </c>
      <c r="AG1539" s="180">
        <v>0</v>
      </c>
      <c r="AH1539" s="180">
        <v>4205.49</v>
      </c>
      <c r="AI1539" s="180">
        <v>46228.36</v>
      </c>
      <c r="AJ1539" s="180">
        <v>1</v>
      </c>
      <c r="AK1539" s="180">
        <v>0.2</v>
      </c>
      <c r="AL1539" s="180">
        <v>0</v>
      </c>
      <c r="AM1539">
        <v>1</v>
      </c>
    </row>
    <row r="1540" spans="1:39" x14ac:dyDescent="0.25">
      <c r="A1540" s="180" t="s">
        <v>1834</v>
      </c>
      <c r="B1540" s="180">
        <v>1</v>
      </c>
      <c r="C1540" s="181">
        <v>46266</v>
      </c>
      <c r="D1540" s="180" t="s">
        <v>1837</v>
      </c>
      <c r="E1540" s="180">
        <v>24</v>
      </c>
      <c r="F1540" s="180" t="s">
        <v>1838</v>
      </c>
      <c r="G1540" s="180" t="s">
        <v>893</v>
      </c>
      <c r="H1540" s="180">
        <v>10278</v>
      </c>
      <c r="I1540" s="180" t="s">
        <v>894</v>
      </c>
      <c r="J1540" s="180"/>
      <c r="K1540" s="180"/>
      <c r="L1540" s="180"/>
      <c r="M1540" s="180"/>
      <c r="N1540" s="180"/>
      <c r="O1540" s="180"/>
      <c r="P1540" s="180">
        <v>1005</v>
      </c>
      <c r="Q1540" s="180" t="s">
        <v>625</v>
      </c>
      <c r="R1540" s="180" t="s">
        <v>626</v>
      </c>
      <c r="S1540" s="180"/>
      <c r="T1540" s="180"/>
      <c r="U1540" s="180"/>
      <c r="V1540" s="180"/>
      <c r="W1540" s="180"/>
      <c r="X1540" s="180"/>
      <c r="Y1540" s="180">
        <v>1369</v>
      </c>
      <c r="Z1540" s="180" t="s">
        <v>397</v>
      </c>
      <c r="AA1540" s="180" t="s">
        <v>398</v>
      </c>
      <c r="AB1540" s="180">
        <v>14028.912</v>
      </c>
      <c r="AC1540" s="180">
        <v>17395.849999999999</v>
      </c>
      <c r="AD1540" s="180">
        <v>1</v>
      </c>
      <c r="AE1540" s="180">
        <v>0</v>
      </c>
      <c r="AF1540" s="180">
        <v>1</v>
      </c>
      <c r="AG1540" s="180">
        <v>0</v>
      </c>
      <c r="AH1540" s="180">
        <v>14028.91</v>
      </c>
      <c r="AI1540" s="180">
        <v>17395.849999999999</v>
      </c>
      <c r="AJ1540" s="180">
        <v>1</v>
      </c>
      <c r="AK1540" s="180">
        <v>1</v>
      </c>
      <c r="AL1540" s="180">
        <v>0</v>
      </c>
      <c r="AM1540">
        <v>1</v>
      </c>
    </row>
    <row r="1541" spans="1:39" x14ac:dyDescent="0.25">
      <c r="A1541" s="180" t="s">
        <v>1834</v>
      </c>
      <c r="B1541" s="180">
        <v>1</v>
      </c>
      <c r="C1541" s="181">
        <v>46266</v>
      </c>
      <c r="D1541" s="180" t="s">
        <v>1837</v>
      </c>
      <c r="E1541" s="180">
        <v>24</v>
      </c>
      <c r="F1541" s="180" t="s">
        <v>1838</v>
      </c>
      <c r="G1541" s="180" t="s">
        <v>899</v>
      </c>
      <c r="H1541" s="180">
        <v>10352</v>
      </c>
      <c r="I1541" s="180" t="s">
        <v>900</v>
      </c>
      <c r="J1541" s="180">
        <v>1015</v>
      </c>
      <c r="K1541" s="180" t="s">
        <v>605</v>
      </c>
      <c r="L1541" s="180" t="s">
        <v>606</v>
      </c>
      <c r="M1541" s="180"/>
      <c r="N1541" s="180"/>
      <c r="O1541" s="180"/>
      <c r="P1541" s="180">
        <v>1236</v>
      </c>
      <c r="Q1541" s="180" t="s">
        <v>901</v>
      </c>
      <c r="R1541" s="180" t="s">
        <v>902</v>
      </c>
      <c r="S1541" s="180"/>
      <c r="T1541" s="180"/>
      <c r="U1541" s="180"/>
      <c r="V1541" s="180"/>
      <c r="W1541" s="180"/>
      <c r="X1541" s="180"/>
      <c r="Y1541" s="180">
        <v>1374</v>
      </c>
      <c r="Z1541" s="180" t="s">
        <v>379</v>
      </c>
      <c r="AA1541" s="180" t="s">
        <v>380</v>
      </c>
      <c r="AB1541" s="180">
        <v>53122.32</v>
      </c>
      <c r="AC1541" s="180">
        <v>64278.006999999998</v>
      </c>
      <c r="AD1541" s="180">
        <v>1</v>
      </c>
      <c r="AE1541" s="180">
        <v>0</v>
      </c>
      <c r="AF1541" s="180">
        <v>1</v>
      </c>
      <c r="AG1541" s="180">
        <v>0</v>
      </c>
      <c r="AH1541" s="180">
        <v>53122.32</v>
      </c>
      <c r="AI1541" s="180">
        <v>64278.01</v>
      </c>
      <c r="AJ1541" s="180">
        <v>1</v>
      </c>
      <c r="AK1541" s="180">
        <v>1</v>
      </c>
      <c r="AL1541" s="180">
        <v>0</v>
      </c>
      <c r="AM1541">
        <v>1</v>
      </c>
    </row>
    <row r="1542" spans="1:39" x14ac:dyDescent="0.25">
      <c r="A1542" s="180" t="s">
        <v>1834</v>
      </c>
      <c r="B1542" s="180">
        <v>1</v>
      </c>
      <c r="C1542" s="181">
        <v>46266</v>
      </c>
      <c r="D1542" s="180" t="s">
        <v>1837</v>
      </c>
      <c r="E1542" s="180">
        <v>24</v>
      </c>
      <c r="F1542" s="180" t="s">
        <v>1838</v>
      </c>
      <c r="G1542" s="180" t="s">
        <v>1075</v>
      </c>
      <c r="H1542" s="180">
        <v>10411</v>
      </c>
      <c r="I1542" s="180" t="s">
        <v>1076</v>
      </c>
      <c r="J1542" s="180">
        <v>1416</v>
      </c>
      <c r="K1542" s="180" t="s">
        <v>595</v>
      </c>
      <c r="L1542" s="180" t="s">
        <v>596</v>
      </c>
      <c r="M1542" s="180"/>
      <c r="N1542" s="180"/>
      <c r="O1542" s="180"/>
      <c r="P1542" s="180"/>
      <c r="Q1542" s="180"/>
      <c r="R1542" s="180"/>
      <c r="S1542" s="180"/>
      <c r="T1542" s="180"/>
      <c r="U1542" s="180"/>
      <c r="V1542" s="180"/>
      <c r="W1542" s="180"/>
      <c r="X1542" s="180"/>
      <c r="Y1542" s="180">
        <v>1372</v>
      </c>
      <c r="Z1542" s="180" t="s">
        <v>389</v>
      </c>
      <c r="AA1542" s="180" t="s">
        <v>390</v>
      </c>
      <c r="AB1542" s="180">
        <v>10908.009</v>
      </c>
      <c r="AC1542" s="180">
        <v>13198.691999999999</v>
      </c>
      <c r="AD1542" s="180">
        <v>0.5</v>
      </c>
      <c r="AE1542" s="180">
        <v>7.4999999999999997E-2</v>
      </c>
      <c r="AF1542" s="180">
        <v>0.57499999999999996</v>
      </c>
      <c r="AG1542" s="180">
        <v>0</v>
      </c>
      <c r="AH1542" s="180">
        <v>6272.11</v>
      </c>
      <c r="AI1542" s="180">
        <v>7589.25</v>
      </c>
      <c r="AJ1542" s="180">
        <v>0</v>
      </c>
      <c r="AK1542" s="180">
        <v>0</v>
      </c>
      <c r="AL1542" s="180">
        <v>0</v>
      </c>
      <c r="AM1542">
        <v>1</v>
      </c>
    </row>
    <row r="1543" spans="1:39" x14ac:dyDescent="0.25">
      <c r="A1543" s="180" t="s">
        <v>1834</v>
      </c>
      <c r="B1543" s="180">
        <v>1</v>
      </c>
      <c r="C1543" s="181">
        <v>46266</v>
      </c>
      <c r="D1543" s="180" t="s">
        <v>1837</v>
      </c>
      <c r="E1543" s="180">
        <v>24</v>
      </c>
      <c r="F1543" s="180" t="s">
        <v>1838</v>
      </c>
      <c r="G1543" s="180" t="s">
        <v>913</v>
      </c>
      <c r="H1543" s="180">
        <v>10433</v>
      </c>
      <c r="I1543" s="180" t="s">
        <v>914</v>
      </c>
      <c r="J1543" s="180">
        <v>1422</v>
      </c>
      <c r="K1543" s="180" t="s">
        <v>425</v>
      </c>
      <c r="L1543" s="180" t="s">
        <v>426</v>
      </c>
      <c r="M1543" s="180"/>
      <c r="N1543" s="180"/>
      <c r="O1543" s="180"/>
      <c r="P1543" s="180"/>
      <c r="Q1543" s="180"/>
      <c r="R1543" s="180"/>
      <c r="S1543" s="180"/>
      <c r="T1543" s="180"/>
      <c r="U1543" s="180"/>
      <c r="V1543" s="180"/>
      <c r="W1543" s="180"/>
      <c r="X1543" s="180"/>
      <c r="Y1543" s="180">
        <v>1373</v>
      </c>
      <c r="Z1543" s="180" t="s">
        <v>429</v>
      </c>
      <c r="AA1543" s="180" t="s">
        <v>430</v>
      </c>
      <c r="AB1543" s="180">
        <v>30732.85</v>
      </c>
      <c r="AC1543" s="180">
        <v>37186.745999999999</v>
      </c>
      <c r="AD1543" s="180">
        <v>8.3299999999999999E-2</v>
      </c>
      <c r="AE1543" s="180">
        <v>0</v>
      </c>
      <c r="AF1543" s="180">
        <v>8.3299999999999999E-2</v>
      </c>
      <c r="AG1543" s="180">
        <v>0</v>
      </c>
      <c r="AH1543" s="180">
        <v>2561.0700000000002</v>
      </c>
      <c r="AI1543" s="180">
        <v>3098.9</v>
      </c>
      <c r="AJ1543" s="180">
        <v>0</v>
      </c>
      <c r="AK1543" s="180">
        <v>0</v>
      </c>
      <c r="AL1543" s="180">
        <v>0</v>
      </c>
      <c r="AM1543">
        <v>1</v>
      </c>
    </row>
    <row r="1544" spans="1:39" x14ac:dyDescent="0.25">
      <c r="A1544" s="180" t="s">
        <v>1834</v>
      </c>
      <c r="B1544" s="180">
        <v>1</v>
      </c>
      <c r="C1544" s="181">
        <v>46266</v>
      </c>
      <c r="D1544" s="180" t="s">
        <v>1837</v>
      </c>
      <c r="E1544" s="180">
        <v>24</v>
      </c>
      <c r="F1544" s="180" t="s">
        <v>1838</v>
      </c>
      <c r="G1544" s="180" t="s">
        <v>939</v>
      </c>
      <c r="H1544" s="180">
        <v>10761</v>
      </c>
      <c r="I1544" s="180" t="s">
        <v>940</v>
      </c>
      <c r="J1544" s="180">
        <v>1433</v>
      </c>
      <c r="K1544" s="180" t="s">
        <v>935</v>
      </c>
      <c r="L1544" s="180" t="s">
        <v>936</v>
      </c>
      <c r="M1544" s="180"/>
      <c r="N1544" s="180"/>
      <c r="O1544" s="180"/>
      <c r="P1544" s="180"/>
      <c r="Q1544" s="180"/>
      <c r="R1544" s="180"/>
      <c r="S1544" s="180"/>
      <c r="T1544" s="180"/>
      <c r="U1544" s="180"/>
      <c r="V1544" s="180"/>
      <c r="W1544" s="180"/>
      <c r="X1544" s="180"/>
      <c r="Y1544" s="180">
        <v>1374</v>
      </c>
      <c r="Z1544" s="180" t="s">
        <v>379</v>
      </c>
      <c r="AA1544" s="180" t="s">
        <v>380</v>
      </c>
      <c r="AB1544" s="180">
        <v>0</v>
      </c>
      <c r="AC1544" s="180">
        <v>0</v>
      </c>
      <c r="AD1544" s="180">
        <v>0</v>
      </c>
      <c r="AE1544" s="180">
        <v>0.1389</v>
      </c>
      <c r="AF1544" s="180">
        <v>0.1389</v>
      </c>
      <c r="AG1544" s="180">
        <v>0</v>
      </c>
      <c r="AH1544" s="180">
        <v>0</v>
      </c>
      <c r="AI1544" s="180">
        <v>0</v>
      </c>
      <c r="AJ1544" s="180">
        <v>0</v>
      </c>
      <c r="AK1544" s="180">
        <v>0</v>
      </c>
      <c r="AL1544" s="180">
        <v>0</v>
      </c>
      <c r="AM1544">
        <v>1</v>
      </c>
    </row>
    <row r="1545" spans="1:39" x14ac:dyDescent="0.25">
      <c r="A1545" s="180" t="s">
        <v>1834</v>
      </c>
      <c r="B1545" s="180">
        <v>1</v>
      </c>
      <c r="C1545" s="181">
        <v>46266</v>
      </c>
      <c r="D1545" s="180" t="s">
        <v>1837</v>
      </c>
      <c r="E1545" s="180">
        <v>24</v>
      </c>
      <c r="F1545" s="180" t="s">
        <v>1838</v>
      </c>
      <c r="G1545" s="180" t="s">
        <v>945</v>
      </c>
      <c r="H1545" s="180">
        <v>10866</v>
      </c>
      <c r="I1545" s="180" t="s">
        <v>946</v>
      </c>
      <c r="J1545" s="180"/>
      <c r="K1545" s="180"/>
      <c r="L1545" s="180"/>
      <c r="M1545" s="180"/>
      <c r="N1545" s="180"/>
      <c r="O1545" s="180"/>
      <c r="P1545" s="180"/>
      <c r="Q1545" s="180"/>
      <c r="R1545" s="180"/>
      <c r="S1545" s="180"/>
      <c r="T1545" s="180"/>
      <c r="U1545" s="180"/>
      <c r="V1545" s="180"/>
      <c r="W1545" s="180"/>
      <c r="X1545" s="180"/>
      <c r="Y1545" s="180">
        <v>1373</v>
      </c>
      <c r="Z1545" s="180" t="s">
        <v>429</v>
      </c>
      <c r="AA1545" s="180" t="s">
        <v>430</v>
      </c>
      <c r="AB1545" s="180">
        <v>34416.67</v>
      </c>
      <c r="AC1545" s="180">
        <v>42160.425000000003</v>
      </c>
      <c r="AD1545" s="180">
        <v>0.23810000000000001</v>
      </c>
      <c r="AE1545" s="180">
        <v>0</v>
      </c>
      <c r="AF1545" s="180">
        <v>0.23810000000000001</v>
      </c>
      <c r="AG1545" s="180">
        <v>0</v>
      </c>
      <c r="AH1545" s="180">
        <v>8194.4500000000007</v>
      </c>
      <c r="AI1545" s="180">
        <v>10038.200000000001</v>
      </c>
      <c r="AJ1545" s="180">
        <v>0</v>
      </c>
      <c r="AK1545" s="180">
        <v>0</v>
      </c>
      <c r="AL1545" s="180">
        <v>0</v>
      </c>
      <c r="AM1545">
        <v>1</v>
      </c>
    </row>
    <row r="1546" spans="1:39" x14ac:dyDescent="0.25">
      <c r="A1546" s="180" t="s">
        <v>1834</v>
      </c>
      <c r="B1546" s="180">
        <v>1</v>
      </c>
      <c r="C1546" s="181">
        <v>46266</v>
      </c>
      <c r="D1546" s="180" t="s">
        <v>1837</v>
      </c>
      <c r="E1546" s="180">
        <v>24</v>
      </c>
      <c r="F1546" s="180" t="s">
        <v>1838</v>
      </c>
      <c r="G1546" s="180" t="s">
        <v>1083</v>
      </c>
      <c r="H1546" s="180">
        <v>11068</v>
      </c>
      <c r="I1546" s="180" t="s">
        <v>1084</v>
      </c>
      <c r="J1546" s="180"/>
      <c r="K1546" s="180"/>
      <c r="L1546" s="180"/>
      <c r="M1546" s="180"/>
      <c r="N1546" s="180"/>
      <c r="O1546" s="180"/>
      <c r="P1546" s="180"/>
      <c r="Q1546" s="180"/>
      <c r="R1546" s="180"/>
      <c r="S1546" s="180"/>
      <c r="T1546" s="180"/>
      <c r="U1546" s="180"/>
      <c r="V1546" s="180"/>
      <c r="W1546" s="180"/>
      <c r="X1546" s="180"/>
      <c r="Y1546" s="180">
        <v>1370</v>
      </c>
      <c r="Z1546" s="180" t="s">
        <v>443</v>
      </c>
      <c r="AA1546" s="180" t="s">
        <v>444</v>
      </c>
      <c r="AB1546" s="180">
        <v>9884.3860000000004</v>
      </c>
      <c r="AC1546" s="180">
        <v>11960.107</v>
      </c>
      <c r="AD1546" s="180">
        <v>2</v>
      </c>
      <c r="AE1546" s="180">
        <v>0</v>
      </c>
      <c r="AF1546" s="180">
        <v>2</v>
      </c>
      <c r="AG1546" s="180">
        <v>0</v>
      </c>
      <c r="AH1546" s="180">
        <v>19768.77</v>
      </c>
      <c r="AI1546" s="180">
        <v>23920.21</v>
      </c>
      <c r="AJ1546" s="180">
        <v>0</v>
      </c>
      <c r="AK1546" s="180">
        <v>0</v>
      </c>
      <c r="AL1546" s="180">
        <v>0</v>
      </c>
      <c r="AM1546">
        <v>1</v>
      </c>
    </row>
    <row r="1547" spans="1:39" x14ac:dyDescent="0.25">
      <c r="A1547" s="180" t="s">
        <v>1834</v>
      </c>
      <c r="B1547" s="180">
        <v>1</v>
      </c>
      <c r="C1547" s="181">
        <v>46266</v>
      </c>
      <c r="D1547" s="180" t="s">
        <v>1837</v>
      </c>
      <c r="E1547" s="180">
        <v>24</v>
      </c>
      <c r="F1547" s="180" t="s">
        <v>1838</v>
      </c>
      <c r="G1547" s="180" t="s">
        <v>1804</v>
      </c>
      <c r="H1547" s="180">
        <v>11312</v>
      </c>
      <c r="I1547" s="180" t="s">
        <v>1805</v>
      </c>
      <c r="J1547" s="180">
        <v>1204</v>
      </c>
      <c r="K1547" s="180" t="s">
        <v>535</v>
      </c>
      <c r="L1547" s="180" t="s">
        <v>536</v>
      </c>
      <c r="M1547" s="180"/>
      <c r="N1547" s="180"/>
      <c r="O1547" s="180"/>
      <c r="P1547" s="180">
        <v>1201</v>
      </c>
      <c r="Q1547" s="180" t="s">
        <v>851</v>
      </c>
      <c r="R1547" s="180" t="s">
        <v>852</v>
      </c>
      <c r="S1547" s="180"/>
      <c r="T1547" s="180"/>
      <c r="U1547" s="180"/>
      <c r="V1547" s="180"/>
      <c r="W1547" s="180"/>
      <c r="X1547" s="180"/>
      <c r="Y1547" s="180"/>
      <c r="Z1547" s="180"/>
      <c r="AA1547" s="180"/>
      <c r="AB1547" s="180">
        <v>180618.728</v>
      </c>
      <c r="AC1547" s="180">
        <v>218548.65900000001</v>
      </c>
      <c r="AD1547" s="180">
        <v>0.125</v>
      </c>
      <c r="AE1547" s="180">
        <v>0</v>
      </c>
      <c r="AF1547" s="180">
        <v>0.125</v>
      </c>
      <c r="AG1547" s="180">
        <v>0</v>
      </c>
      <c r="AH1547" s="180">
        <v>22577.34</v>
      </c>
      <c r="AI1547" s="180">
        <v>27318.58</v>
      </c>
      <c r="AJ1547" s="180">
        <v>1</v>
      </c>
      <c r="AK1547" s="180">
        <v>0.13</v>
      </c>
      <c r="AL1547" s="180">
        <v>0</v>
      </c>
      <c r="AM1547">
        <v>1</v>
      </c>
    </row>
    <row r="1548" spans="1:39" x14ac:dyDescent="0.25">
      <c r="A1548" s="180" t="s">
        <v>1834</v>
      </c>
      <c r="B1548" s="180">
        <v>1</v>
      </c>
      <c r="C1548" s="181">
        <v>46266</v>
      </c>
      <c r="D1548" s="180" t="s">
        <v>1837</v>
      </c>
      <c r="E1548" s="180">
        <v>24</v>
      </c>
      <c r="F1548" s="180" t="s">
        <v>1838</v>
      </c>
      <c r="G1548" s="180" t="s">
        <v>981</v>
      </c>
      <c r="H1548" s="180">
        <v>11429</v>
      </c>
      <c r="I1548" s="180" t="s">
        <v>982</v>
      </c>
      <c r="J1548" s="180">
        <v>1430</v>
      </c>
      <c r="K1548" s="180" t="s">
        <v>463</v>
      </c>
      <c r="L1548" s="180" t="s">
        <v>464</v>
      </c>
      <c r="M1548" s="180"/>
      <c r="N1548" s="180"/>
      <c r="O1548" s="180"/>
      <c r="P1548" s="180"/>
      <c r="Q1548" s="180"/>
      <c r="R1548" s="180"/>
      <c r="S1548" s="180"/>
      <c r="T1548" s="180"/>
      <c r="U1548" s="180"/>
      <c r="V1548" s="180"/>
      <c r="W1548" s="180"/>
      <c r="X1548" s="180"/>
      <c r="Y1548" s="180"/>
      <c r="Z1548" s="180"/>
      <c r="AA1548" s="180"/>
      <c r="AB1548" s="180">
        <v>14771.491</v>
      </c>
      <c r="AC1548" s="180">
        <v>17873.502</v>
      </c>
      <c r="AD1548" s="180">
        <v>0.25</v>
      </c>
      <c r="AE1548" s="180">
        <v>0</v>
      </c>
      <c r="AF1548" s="180">
        <v>0.25</v>
      </c>
      <c r="AG1548" s="180">
        <v>0</v>
      </c>
      <c r="AH1548" s="180">
        <v>3692.87</v>
      </c>
      <c r="AI1548" s="180">
        <v>4468.38</v>
      </c>
      <c r="AJ1548" s="180">
        <v>0</v>
      </c>
      <c r="AK1548" s="180">
        <v>0</v>
      </c>
      <c r="AL1548" s="180">
        <v>0</v>
      </c>
      <c r="AM1548">
        <v>1</v>
      </c>
    </row>
    <row r="1549" spans="1:39" x14ac:dyDescent="0.25">
      <c r="A1549" s="180" t="s">
        <v>1834</v>
      </c>
      <c r="B1549" s="180">
        <v>1</v>
      </c>
      <c r="C1549" s="181">
        <v>46266</v>
      </c>
      <c r="D1549" s="180" t="s">
        <v>1837</v>
      </c>
      <c r="E1549" s="180">
        <v>24</v>
      </c>
      <c r="F1549" s="180" t="s">
        <v>1838</v>
      </c>
      <c r="G1549" s="180" t="s">
        <v>983</v>
      </c>
      <c r="H1549" s="180">
        <v>11449</v>
      </c>
      <c r="I1549" s="180" t="s">
        <v>984</v>
      </c>
      <c r="J1549" s="180">
        <v>1430</v>
      </c>
      <c r="K1549" s="180" t="s">
        <v>463</v>
      </c>
      <c r="L1549" s="180" t="s">
        <v>464</v>
      </c>
      <c r="M1549" s="180"/>
      <c r="N1549" s="180"/>
      <c r="O1549" s="180"/>
      <c r="P1549" s="180"/>
      <c r="Q1549" s="180"/>
      <c r="R1549" s="180"/>
      <c r="S1549" s="180"/>
      <c r="T1549" s="180"/>
      <c r="U1549" s="180"/>
      <c r="V1549" s="180"/>
      <c r="W1549" s="180"/>
      <c r="X1549" s="180"/>
      <c r="Y1549" s="180"/>
      <c r="Z1549" s="180"/>
      <c r="AA1549" s="180"/>
      <c r="AB1549" s="180">
        <v>18739.949000000001</v>
      </c>
      <c r="AC1549" s="180">
        <v>22675.334999999999</v>
      </c>
      <c r="AD1549" s="180">
        <v>0.3</v>
      </c>
      <c r="AE1549" s="180">
        <v>0</v>
      </c>
      <c r="AF1549" s="180">
        <v>0.3</v>
      </c>
      <c r="AG1549" s="180">
        <v>0</v>
      </c>
      <c r="AH1549" s="180">
        <v>5621.98</v>
      </c>
      <c r="AI1549" s="180">
        <v>6802.6</v>
      </c>
      <c r="AJ1549" s="180">
        <v>1</v>
      </c>
      <c r="AK1549" s="180">
        <v>0.3</v>
      </c>
      <c r="AL1549" s="180">
        <v>0</v>
      </c>
      <c r="AM1549">
        <v>1</v>
      </c>
    </row>
    <row r="1550" spans="1:39" x14ac:dyDescent="0.25">
      <c r="A1550" s="180" t="s">
        <v>1834</v>
      </c>
      <c r="B1550" s="180">
        <v>1</v>
      </c>
      <c r="C1550" s="181">
        <v>46266</v>
      </c>
      <c r="D1550" s="180" t="s">
        <v>160</v>
      </c>
      <c r="E1550" s="180">
        <v>26</v>
      </c>
      <c r="F1550" s="180" t="s">
        <v>16</v>
      </c>
      <c r="G1550" s="180" t="s">
        <v>349</v>
      </c>
      <c r="H1550" s="180">
        <v>5</v>
      </c>
      <c r="I1550" s="180" t="s">
        <v>350</v>
      </c>
      <c r="J1550" s="180">
        <v>1019</v>
      </c>
      <c r="K1550" s="180" t="s">
        <v>269</v>
      </c>
      <c r="L1550" s="180" t="s">
        <v>340</v>
      </c>
      <c r="M1550" s="180"/>
      <c r="N1550" s="180"/>
      <c r="O1550" s="180"/>
      <c r="P1550" s="180">
        <v>1020</v>
      </c>
      <c r="Q1550" s="180" t="s">
        <v>341</v>
      </c>
      <c r="R1550" s="180" t="s">
        <v>342</v>
      </c>
      <c r="S1550" s="180"/>
      <c r="T1550" s="180"/>
      <c r="U1550" s="180"/>
      <c r="V1550" s="180"/>
      <c r="W1550" s="180"/>
      <c r="X1550" s="180"/>
      <c r="Y1550" s="180">
        <v>1402</v>
      </c>
      <c r="Z1550" s="180" t="s">
        <v>343</v>
      </c>
      <c r="AA1550" s="180" t="s">
        <v>344</v>
      </c>
      <c r="AB1550" s="180">
        <v>188346.23999999999</v>
      </c>
      <c r="AC1550" s="180">
        <v>233549.33799999999</v>
      </c>
      <c r="AD1550" s="180">
        <v>0.125</v>
      </c>
      <c r="AE1550" s="180">
        <v>0</v>
      </c>
      <c r="AF1550" s="180">
        <v>0.125</v>
      </c>
      <c r="AG1550" s="180">
        <v>0</v>
      </c>
      <c r="AH1550" s="180">
        <v>23543.279999999999</v>
      </c>
      <c r="AI1550" s="180">
        <v>29193.67</v>
      </c>
      <c r="AJ1550" s="180">
        <v>1</v>
      </c>
      <c r="AK1550" s="180">
        <v>0.13</v>
      </c>
      <c r="AL1550" s="180">
        <v>0</v>
      </c>
      <c r="AM1550">
        <v>1</v>
      </c>
    </row>
    <row r="1551" spans="1:39" x14ac:dyDescent="0.25">
      <c r="A1551" s="180" t="s">
        <v>1834</v>
      </c>
      <c r="B1551" s="180">
        <v>1</v>
      </c>
      <c r="C1551" s="181">
        <v>46266</v>
      </c>
      <c r="D1551" s="180" t="s">
        <v>160</v>
      </c>
      <c r="E1551" s="180">
        <v>26</v>
      </c>
      <c r="F1551" s="180" t="s">
        <v>16</v>
      </c>
      <c r="G1551" s="180" t="s">
        <v>351</v>
      </c>
      <c r="H1551" s="180">
        <v>27</v>
      </c>
      <c r="I1551" s="180" t="s">
        <v>352</v>
      </c>
      <c r="J1551" s="180">
        <v>1194</v>
      </c>
      <c r="K1551" s="180" t="s">
        <v>353</v>
      </c>
      <c r="L1551" s="180" t="s">
        <v>354</v>
      </c>
      <c r="M1551" s="180"/>
      <c r="N1551" s="180"/>
      <c r="O1551" s="180"/>
      <c r="P1551" s="180">
        <v>1098</v>
      </c>
      <c r="Q1551" s="180" t="s">
        <v>355</v>
      </c>
      <c r="R1551" s="180" t="s">
        <v>356</v>
      </c>
      <c r="S1551" s="180"/>
      <c r="T1551" s="180"/>
      <c r="U1551" s="180"/>
      <c r="V1551" s="180"/>
      <c r="W1551" s="180"/>
      <c r="X1551" s="180"/>
      <c r="Y1551" s="180">
        <v>1375</v>
      </c>
      <c r="Z1551" s="180" t="s">
        <v>357</v>
      </c>
      <c r="AA1551" s="180" t="s">
        <v>358</v>
      </c>
      <c r="AB1551" s="180">
        <v>34855.586000000003</v>
      </c>
      <c r="AC1551" s="180">
        <v>42698.093000000001</v>
      </c>
      <c r="AD1551" s="180">
        <v>2</v>
      </c>
      <c r="AE1551" s="180">
        <v>0</v>
      </c>
      <c r="AF1551" s="180">
        <v>2</v>
      </c>
      <c r="AG1551" s="180">
        <v>0</v>
      </c>
      <c r="AH1551" s="180">
        <v>69711.17</v>
      </c>
      <c r="AI1551" s="180">
        <v>85396.19</v>
      </c>
      <c r="AJ1551" s="180">
        <v>0</v>
      </c>
      <c r="AK1551" s="180">
        <v>0</v>
      </c>
      <c r="AL1551" s="180">
        <v>0</v>
      </c>
      <c r="AM1551">
        <v>1</v>
      </c>
    </row>
    <row r="1552" spans="1:39" x14ac:dyDescent="0.25">
      <c r="A1552" s="180" t="s">
        <v>1834</v>
      </c>
      <c r="B1552" s="180">
        <v>1</v>
      </c>
      <c r="C1552" s="181">
        <v>46266</v>
      </c>
      <c r="D1552" s="180" t="s">
        <v>160</v>
      </c>
      <c r="E1552" s="180">
        <v>26</v>
      </c>
      <c r="F1552" s="180" t="s">
        <v>16</v>
      </c>
      <c r="G1552" s="180" t="s">
        <v>359</v>
      </c>
      <c r="H1552" s="180">
        <v>156</v>
      </c>
      <c r="I1552" s="180" t="s">
        <v>360</v>
      </c>
      <c r="J1552" s="180">
        <v>1437</v>
      </c>
      <c r="K1552" s="180" t="s">
        <v>361</v>
      </c>
      <c r="L1552" s="180" t="s">
        <v>362</v>
      </c>
      <c r="M1552" s="180"/>
      <c r="N1552" s="180"/>
      <c r="O1552" s="180"/>
      <c r="P1552" s="180"/>
      <c r="Q1552" s="180"/>
      <c r="R1552" s="180"/>
      <c r="S1552" s="180"/>
      <c r="T1552" s="180"/>
      <c r="U1552" s="180"/>
      <c r="V1552" s="180"/>
      <c r="W1552" s="180"/>
      <c r="X1552" s="180"/>
      <c r="Y1552" s="180">
        <v>1376</v>
      </c>
      <c r="Z1552" s="180" t="s">
        <v>363</v>
      </c>
      <c r="AA1552" s="180" t="s">
        <v>364</v>
      </c>
      <c r="AB1552" s="180">
        <v>331157.59899999999</v>
      </c>
      <c r="AC1552" s="180">
        <v>409251.07500000001</v>
      </c>
      <c r="AD1552" s="180">
        <v>0.27500000000000002</v>
      </c>
      <c r="AE1552" s="180">
        <v>0</v>
      </c>
      <c r="AF1552" s="180">
        <v>0.27500000000000002</v>
      </c>
      <c r="AG1552" s="180">
        <v>0</v>
      </c>
      <c r="AH1552" s="180">
        <v>91068.34</v>
      </c>
      <c r="AI1552" s="180">
        <v>112544.05</v>
      </c>
      <c r="AJ1552" s="180">
        <v>3</v>
      </c>
      <c r="AK1552" s="180">
        <v>0.09</v>
      </c>
      <c r="AL1552" s="180">
        <v>0</v>
      </c>
      <c r="AM1552">
        <v>1</v>
      </c>
    </row>
    <row r="1553" spans="1:39" x14ac:dyDescent="0.25">
      <c r="A1553" s="180" t="s">
        <v>1834</v>
      </c>
      <c r="B1553" s="180">
        <v>1</v>
      </c>
      <c r="C1553" s="181">
        <v>46266</v>
      </c>
      <c r="D1553" s="180" t="s">
        <v>160</v>
      </c>
      <c r="E1553" s="180">
        <v>26</v>
      </c>
      <c r="F1553" s="180" t="s">
        <v>16</v>
      </c>
      <c r="G1553" s="180" t="s">
        <v>365</v>
      </c>
      <c r="H1553" s="180">
        <v>158</v>
      </c>
      <c r="I1553" s="180" t="s">
        <v>366</v>
      </c>
      <c r="J1553" s="180">
        <v>1437</v>
      </c>
      <c r="K1553" s="180" t="s">
        <v>361</v>
      </c>
      <c r="L1553" s="180" t="s">
        <v>362</v>
      </c>
      <c r="M1553" s="180"/>
      <c r="N1553" s="180"/>
      <c r="O1553" s="180"/>
      <c r="P1553" s="180"/>
      <c r="Q1553" s="180"/>
      <c r="R1553" s="180"/>
      <c r="S1553" s="180"/>
      <c r="T1553" s="180"/>
      <c r="U1553" s="180"/>
      <c r="V1553" s="180"/>
      <c r="W1553" s="180"/>
      <c r="X1553" s="180"/>
      <c r="Y1553" s="180">
        <v>1376</v>
      </c>
      <c r="Z1553" s="180" t="s">
        <v>363</v>
      </c>
      <c r="AA1553" s="180" t="s">
        <v>364</v>
      </c>
      <c r="AB1553" s="180">
        <v>409742.32299999997</v>
      </c>
      <c r="AC1553" s="180">
        <v>508080.49900000001</v>
      </c>
      <c r="AD1553" s="180">
        <v>0.125</v>
      </c>
      <c r="AE1553" s="180">
        <v>0</v>
      </c>
      <c r="AF1553" s="180">
        <v>0.125</v>
      </c>
      <c r="AG1553" s="180">
        <v>0</v>
      </c>
      <c r="AH1553" s="180">
        <v>51217.79</v>
      </c>
      <c r="AI1553" s="180">
        <v>63510.06</v>
      </c>
      <c r="AJ1553" s="180">
        <v>0</v>
      </c>
      <c r="AK1553" s="180">
        <v>0</v>
      </c>
      <c r="AL1553" s="180">
        <v>0</v>
      </c>
      <c r="AM1553">
        <v>1</v>
      </c>
    </row>
    <row r="1554" spans="1:39" x14ac:dyDescent="0.25">
      <c r="A1554" s="180" t="s">
        <v>1834</v>
      </c>
      <c r="B1554" s="180">
        <v>1</v>
      </c>
      <c r="C1554" s="181">
        <v>46266</v>
      </c>
      <c r="D1554" s="180" t="s">
        <v>160</v>
      </c>
      <c r="E1554" s="180">
        <v>26</v>
      </c>
      <c r="F1554" s="180" t="s">
        <v>16</v>
      </c>
      <c r="G1554" s="180" t="s">
        <v>1297</v>
      </c>
      <c r="H1554" s="180">
        <v>163</v>
      </c>
      <c r="I1554" s="180" t="s">
        <v>1298</v>
      </c>
      <c r="J1554" s="180">
        <v>1439</v>
      </c>
      <c r="K1554" s="180" t="s">
        <v>373</v>
      </c>
      <c r="L1554" s="180" t="s">
        <v>374</v>
      </c>
      <c r="M1554" s="180"/>
      <c r="N1554" s="180"/>
      <c r="O1554" s="180"/>
      <c r="P1554" s="180"/>
      <c r="Q1554" s="180"/>
      <c r="R1554" s="180"/>
      <c r="S1554" s="180"/>
      <c r="T1554" s="180"/>
      <c r="U1554" s="180"/>
      <c r="V1554" s="180"/>
      <c r="W1554" s="180"/>
      <c r="X1554" s="180"/>
      <c r="Y1554" s="180">
        <v>1376</v>
      </c>
      <c r="Z1554" s="180" t="s">
        <v>363</v>
      </c>
      <c r="AA1554" s="180" t="s">
        <v>364</v>
      </c>
      <c r="AB1554" s="180">
        <v>1097448.912</v>
      </c>
      <c r="AC1554" s="180">
        <v>1344374.9369999999</v>
      </c>
      <c r="AD1554" s="180">
        <v>0.05</v>
      </c>
      <c r="AE1554" s="180">
        <v>0</v>
      </c>
      <c r="AF1554" s="180">
        <v>0.05</v>
      </c>
      <c r="AG1554" s="180">
        <v>0</v>
      </c>
      <c r="AH1554" s="180">
        <v>54872.45</v>
      </c>
      <c r="AI1554" s="180">
        <v>67218.75</v>
      </c>
      <c r="AJ1554" s="180">
        <v>0</v>
      </c>
      <c r="AK1554" s="180">
        <v>0</v>
      </c>
      <c r="AL1554" s="180">
        <v>0</v>
      </c>
      <c r="AM1554">
        <v>1</v>
      </c>
    </row>
    <row r="1555" spans="1:39" x14ac:dyDescent="0.25">
      <c r="A1555" s="180" t="s">
        <v>1834</v>
      </c>
      <c r="B1555" s="180">
        <v>1</v>
      </c>
      <c r="C1555" s="181">
        <v>46266</v>
      </c>
      <c r="D1555" s="180" t="s">
        <v>160</v>
      </c>
      <c r="E1555" s="180">
        <v>26</v>
      </c>
      <c r="F1555" s="180" t="s">
        <v>16</v>
      </c>
      <c r="G1555" s="180" t="s">
        <v>1105</v>
      </c>
      <c r="H1555" s="180">
        <v>174</v>
      </c>
      <c r="I1555" s="180" t="s">
        <v>1106</v>
      </c>
      <c r="J1555" s="180">
        <v>1441</v>
      </c>
      <c r="K1555" s="180" t="s">
        <v>1107</v>
      </c>
      <c r="L1555" s="180" t="s">
        <v>1108</v>
      </c>
      <c r="M1555" s="180"/>
      <c r="N1555" s="180"/>
      <c r="O1555" s="180"/>
      <c r="P1555" s="180">
        <v>1090</v>
      </c>
      <c r="Q1555" s="180" t="s">
        <v>573</v>
      </c>
      <c r="R1555" s="180" t="s">
        <v>574</v>
      </c>
      <c r="S1555" s="180"/>
      <c r="T1555" s="180"/>
      <c r="U1555" s="180"/>
      <c r="V1555" s="180"/>
      <c r="W1555" s="180"/>
      <c r="X1555" s="180"/>
      <c r="Y1555" s="180">
        <v>1376</v>
      </c>
      <c r="Z1555" s="180" t="s">
        <v>363</v>
      </c>
      <c r="AA1555" s="180" t="s">
        <v>364</v>
      </c>
      <c r="AB1555" s="180">
        <v>486709.44</v>
      </c>
      <c r="AC1555" s="180">
        <v>603519.696</v>
      </c>
      <c r="AD1555" s="180">
        <v>0.1</v>
      </c>
      <c r="AE1555" s="180">
        <v>0</v>
      </c>
      <c r="AF1555" s="180">
        <v>0.1</v>
      </c>
      <c r="AG1555" s="180">
        <v>0</v>
      </c>
      <c r="AH1555" s="180">
        <v>48670.94</v>
      </c>
      <c r="AI1555" s="180">
        <v>60351.97</v>
      </c>
      <c r="AJ1555" s="180">
        <v>0</v>
      </c>
      <c r="AK1555" s="180">
        <v>0</v>
      </c>
      <c r="AL1555" s="180">
        <v>0</v>
      </c>
      <c r="AM1555">
        <v>1</v>
      </c>
    </row>
    <row r="1556" spans="1:39" x14ac:dyDescent="0.25">
      <c r="A1556" s="180" t="s">
        <v>1834</v>
      </c>
      <c r="B1556" s="180">
        <v>1</v>
      </c>
      <c r="C1556" s="181">
        <v>46266</v>
      </c>
      <c r="D1556" s="180" t="s">
        <v>160</v>
      </c>
      <c r="E1556" s="180">
        <v>26</v>
      </c>
      <c r="F1556" s="180" t="s">
        <v>16</v>
      </c>
      <c r="G1556" s="180" t="s">
        <v>375</v>
      </c>
      <c r="H1556" s="180">
        <v>273</v>
      </c>
      <c r="I1556" s="180" t="s">
        <v>376</v>
      </c>
      <c r="J1556" s="180">
        <v>1413</v>
      </c>
      <c r="K1556" s="180" t="s">
        <v>377</v>
      </c>
      <c r="L1556" s="180" t="s">
        <v>378</v>
      </c>
      <c r="M1556" s="180"/>
      <c r="N1556" s="180"/>
      <c r="O1556" s="180"/>
      <c r="P1556" s="180"/>
      <c r="Q1556" s="180"/>
      <c r="R1556" s="180"/>
      <c r="S1556" s="180"/>
      <c r="T1556" s="180"/>
      <c r="U1556" s="180"/>
      <c r="V1556" s="180"/>
      <c r="W1556" s="180"/>
      <c r="X1556" s="180"/>
      <c r="Y1556" s="180">
        <v>1374</v>
      </c>
      <c r="Z1556" s="180" t="s">
        <v>379</v>
      </c>
      <c r="AA1556" s="180" t="s">
        <v>380</v>
      </c>
      <c r="AB1556" s="180">
        <v>84455.03</v>
      </c>
      <c r="AC1556" s="180">
        <v>104724.23</v>
      </c>
      <c r="AD1556" s="180">
        <v>0.1</v>
      </c>
      <c r="AE1556" s="180">
        <v>0</v>
      </c>
      <c r="AF1556" s="180">
        <v>0.1</v>
      </c>
      <c r="AG1556" s="180">
        <v>0</v>
      </c>
      <c r="AH1556" s="180">
        <v>8445.5</v>
      </c>
      <c r="AI1556" s="180">
        <v>10472.42</v>
      </c>
      <c r="AJ1556" s="180">
        <v>0</v>
      </c>
      <c r="AK1556" s="180">
        <v>0</v>
      </c>
      <c r="AL1556" s="180">
        <v>0</v>
      </c>
      <c r="AM1556">
        <v>1</v>
      </c>
    </row>
    <row r="1557" spans="1:39" x14ac:dyDescent="0.25">
      <c r="A1557" s="180" t="s">
        <v>1834</v>
      </c>
      <c r="B1557" s="180">
        <v>1</v>
      </c>
      <c r="C1557" s="181">
        <v>46266</v>
      </c>
      <c r="D1557" s="180" t="s">
        <v>160</v>
      </c>
      <c r="E1557" s="180">
        <v>26</v>
      </c>
      <c r="F1557" s="180" t="s">
        <v>16</v>
      </c>
      <c r="G1557" s="180" t="s">
        <v>387</v>
      </c>
      <c r="H1557" s="180">
        <v>346</v>
      </c>
      <c r="I1557" s="180" t="s">
        <v>388</v>
      </c>
      <c r="J1557" s="180">
        <v>1019</v>
      </c>
      <c r="K1557" s="180" t="s">
        <v>269</v>
      </c>
      <c r="L1557" s="180" t="s">
        <v>340</v>
      </c>
      <c r="M1557" s="180"/>
      <c r="N1557" s="180"/>
      <c r="O1557" s="180"/>
      <c r="P1557" s="180">
        <v>1020</v>
      </c>
      <c r="Q1557" s="180" t="s">
        <v>341</v>
      </c>
      <c r="R1557" s="180" t="s">
        <v>342</v>
      </c>
      <c r="S1557" s="180"/>
      <c r="T1557" s="180"/>
      <c r="U1557" s="180"/>
      <c r="V1557" s="180"/>
      <c r="W1557" s="180"/>
      <c r="X1557" s="180"/>
      <c r="Y1557" s="180">
        <v>1402</v>
      </c>
      <c r="Z1557" s="180" t="s">
        <v>343</v>
      </c>
      <c r="AA1557" s="180" t="s">
        <v>344</v>
      </c>
      <c r="AB1557" s="180">
        <v>183481.62</v>
      </c>
      <c r="AC1557" s="180">
        <v>227517.21400000001</v>
      </c>
      <c r="AD1557" s="180">
        <v>0.25</v>
      </c>
      <c r="AE1557" s="180">
        <v>0</v>
      </c>
      <c r="AF1557" s="180">
        <v>0.25</v>
      </c>
      <c r="AG1557" s="180">
        <v>0</v>
      </c>
      <c r="AH1557" s="180">
        <v>45870.41</v>
      </c>
      <c r="AI1557" s="180">
        <v>56879.3</v>
      </c>
      <c r="AJ1557" s="180">
        <v>1</v>
      </c>
      <c r="AK1557" s="180">
        <v>0.25</v>
      </c>
      <c r="AL1557" s="180">
        <v>0</v>
      </c>
      <c r="AM1557">
        <v>1</v>
      </c>
    </row>
    <row r="1558" spans="1:39" x14ac:dyDescent="0.25">
      <c r="A1558" s="180" t="s">
        <v>1834</v>
      </c>
      <c r="B1558" s="180">
        <v>1</v>
      </c>
      <c r="C1558" s="181">
        <v>46266</v>
      </c>
      <c r="D1558" s="180" t="s">
        <v>160</v>
      </c>
      <c r="E1558" s="180">
        <v>26</v>
      </c>
      <c r="F1558" s="180" t="s">
        <v>16</v>
      </c>
      <c r="G1558" s="180" t="s">
        <v>411</v>
      </c>
      <c r="H1558" s="180">
        <v>639</v>
      </c>
      <c r="I1558" s="180" t="s">
        <v>412</v>
      </c>
      <c r="J1558" s="180">
        <v>1019</v>
      </c>
      <c r="K1558" s="180" t="s">
        <v>269</v>
      </c>
      <c r="L1558" s="180" t="s">
        <v>340</v>
      </c>
      <c r="M1558" s="180"/>
      <c r="N1558" s="180"/>
      <c r="O1558" s="180"/>
      <c r="P1558" s="180">
        <v>1020</v>
      </c>
      <c r="Q1558" s="180" t="s">
        <v>341</v>
      </c>
      <c r="R1558" s="180" t="s">
        <v>342</v>
      </c>
      <c r="S1558" s="180"/>
      <c r="T1558" s="180"/>
      <c r="U1558" s="180"/>
      <c r="V1558" s="180"/>
      <c r="W1558" s="180"/>
      <c r="X1558" s="180"/>
      <c r="Y1558" s="180">
        <v>1402</v>
      </c>
      <c r="Z1558" s="180" t="s">
        <v>343</v>
      </c>
      <c r="AA1558" s="180" t="s">
        <v>344</v>
      </c>
      <c r="AB1558" s="180">
        <v>158898.29999999999</v>
      </c>
      <c r="AC1558" s="180">
        <v>194650.44</v>
      </c>
      <c r="AD1558" s="180">
        <v>0.05</v>
      </c>
      <c r="AE1558" s="180">
        <v>0</v>
      </c>
      <c r="AF1558" s="180">
        <v>0.05</v>
      </c>
      <c r="AG1558" s="180">
        <v>0</v>
      </c>
      <c r="AH1558" s="180">
        <v>7944.92</v>
      </c>
      <c r="AI1558" s="180">
        <v>9732.52</v>
      </c>
      <c r="AJ1558" s="180">
        <v>1</v>
      </c>
      <c r="AK1558" s="180">
        <v>0.05</v>
      </c>
      <c r="AL1558" s="180">
        <v>0</v>
      </c>
      <c r="AM1558">
        <v>1</v>
      </c>
    </row>
    <row r="1559" spans="1:39" x14ac:dyDescent="0.25">
      <c r="A1559" s="180" t="s">
        <v>1834</v>
      </c>
      <c r="B1559" s="180">
        <v>1</v>
      </c>
      <c r="C1559" s="181">
        <v>46266</v>
      </c>
      <c r="D1559" s="180" t="s">
        <v>160</v>
      </c>
      <c r="E1559" s="180">
        <v>26</v>
      </c>
      <c r="F1559" s="180" t="s">
        <v>16</v>
      </c>
      <c r="G1559" s="180" t="s">
        <v>413</v>
      </c>
      <c r="H1559" s="180">
        <v>653</v>
      </c>
      <c r="I1559" s="180" t="s">
        <v>414</v>
      </c>
      <c r="J1559" s="180">
        <v>1414</v>
      </c>
      <c r="K1559" s="180" t="s">
        <v>415</v>
      </c>
      <c r="L1559" s="180" t="s">
        <v>416</v>
      </c>
      <c r="M1559" s="180"/>
      <c r="N1559" s="180"/>
      <c r="O1559" s="180"/>
      <c r="P1559" s="180">
        <v>1072</v>
      </c>
      <c r="Q1559" s="180" t="s">
        <v>417</v>
      </c>
      <c r="R1559" s="180" t="s">
        <v>418</v>
      </c>
      <c r="S1559" s="180"/>
      <c r="T1559" s="180"/>
      <c r="U1559" s="180"/>
      <c r="V1559" s="180"/>
      <c r="W1559" s="180"/>
      <c r="X1559" s="180"/>
      <c r="Y1559" s="180">
        <v>1374</v>
      </c>
      <c r="Z1559" s="180" t="s">
        <v>379</v>
      </c>
      <c r="AA1559" s="180" t="s">
        <v>380</v>
      </c>
      <c r="AB1559" s="180">
        <v>45251.135999999999</v>
      </c>
      <c r="AC1559" s="180">
        <v>56790.178999999996</v>
      </c>
      <c r="AD1559" s="180">
        <v>0.2</v>
      </c>
      <c r="AE1559" s="180">
        <v>0</v>
      </c>
      <c r="AF1559" s="180">
        <v>0.2</v>
      </c>
      <c r="AG1559" s="180">
        <v>0</v>
      </c>
      <c r="AH1559" s="180">
        <v>9050.23</v>
      </c>
      <c r="AI1559" s="180">
        <v>11358.04</v>
      </c>
      <c r="AJ1559" s="180">
        <v>0</v>
      </c>
      <c r="AK1559" s="180">
        <v>0</v>
      </c>
      <c r="AL1559" s="180">
        <v>0</v>
      </c>
      <c r="AM1559">
        <v>1</v>
      </c>
    </row>
    <row r="1560" spans="1:39" x14ac:dyDescent="0.25">
      <c r="A1560" s="180" t="s">
        <v>1834</v>
      </c>
      <c r="B1560" s="180">
        <v>1</v>
      </c>
      <c r="C1560" s="181">
        <v>46266</v>
      </c>
      <c r="D1560" s="180" t="s">
        <v>160</v>
      </c>
      <c r="E1560" s="180">
        <v>26</v>
      </c>
      <c r="F1560" s="180" t="s">
        <v>16</v>
      </c>
      <c r="G1560" s="180" t="s">
        <v>1588</v>
      </c>
      <c r="H1560" s="180">
        <v>1009</v>
      </c>
      <c r="I1560" s="180" t="s">
        <v>1589</v>
      </c>
      <c r="J1560" s="180">
        <v>1194</v>
      </c>
      <c r="K1560" s="180" t="s">
        <v>353</v>
      </c>
      <c r="L1560" s="180" t="s">
        <v>354</v>
      </c>
      <c r="M1560" s="180"/>
      <c r="N1560" s="180"/>
      <c r="O1560" s="180"/>
      <c r="P1560" s="180">
        <v>1098</v>
      </c>
      <c r="Q1560" s="180" t="s">
        <v>355</v>
      </c>
      <c r="R1560" s="180" t="s">
        <v>356</v>
      </c>
      <c r="S1560" s="180"/>
      <c r="T1560" s="180"/>
      <c r="U1560" s="180"/>
      <c r="V1560" s="180"/>
      <c r="W1560" s="180"/>
      <c r="X1560" s="180"/>
      <c r="Y1560" s="180">
        <v>1375</v>
      </c>
      <c r="Z1560" s="180" t="s">
        <v>357</v>
      </c>
      <c r="AA1560" s="180" t="s">
        <v>358</v>
      </c>
      <c r="AB1560" s="180">
        <v>36187.148999999998</v>
      </c>
      <c r="AC1560" s="180">
        <v>44329.258000000002</v>
      </c>
      <c r="AD1560" s="180">
        <v>1</v>
      </c>
      <c r="AE1560" s="180">
        <v>0</v>
      </c>
      <c r="AF1560" s="180">
        <v>1</v>
      </c>
      <c r="AG1560" s="180">
        <v>0</v>
      </c>
      <c r="AH1560" s="180">
        <v>36187.15</v>
      </c>
      <c r="AI1560" s="180">
        <v>44329.26</v>
      </c>
      <c r="AJ1560" s="180">
        <v>0</v>
      </c>
      <c r="AK1560" s="180">
        <v>0</v>
      </c>
      <c r="AL1560" s="180">
        <v>0</v>
      </c>
      <c r="AM1560">
        <v>1</v>
      </c>
    </row>
    <row r="1561" spans="1:39" x14ac:dyDescent="0.25">
      <c r="A1561" s="180" t="s">
        <v>1834</v>
      </c>
      <c r="B1561" s="180">
        <v>1</v>
      </c>
      <c r="C1561" s="181">
        <v>46266</v>
      </c>
      <c r="D1561" s="180" t="s">
        <v>160</v>
      </c>
      <c r="E1561" s="180">
        <v>26</v>
      </c>
      <c r="F1561" s="180" t="s">
        <v>16</v>
      </c>
      <c r="G1561" s="180" t="s">
        <v>449</v>
      </c>
      <c r="H1561" s="180">
        <v>1115</v>
      </c>
      <c r="I1561" s="180" t="s">
        <v>450</v>
      </c>
      <c r="J1561" s="180"/>
      <c r="K1561" s="180"/>
      <c r="L1561" s="180"/>
      <c r="M1561" s="180"/>
      <c r="N1561" s="180"/>
      <c r="O1561" s="180"/>
      <c r="P1561" s="180"/>
      <c r="Q1561" s="180"/>
      <c r="R1561" s="180"/>
      <c r="S1561" s="180"/>
      <c r="T1561" s="180"/>
      <c r="U1561" s="180"/>
      <c r="V1561" s="180"/>
      <c r="W1561" s="180"/>
      <c r="X1561" s="180"/>
      <c r="Y1561" s="180">
        <v>1373</v>
      </c>
      <c r="Z1561" s="180" t="s">
        <v>429</v>
      </c>
      <c r="AA1561" s="180" t="s">
        <v>430</v>
      </c>
      <c r="AB1561" s="180">
        <v>14971.487999999999</v>
      </c>
      <c r="AC1561" s="180">
        <v>18789.217000000001</v>
      </c>
      <c r="AD1561" s="180">
        <v>22</v>
      </c>
      <c r="AE1561" s="180">
        <v>0</v>
      </c>
      <c r="AF1561" s="180">
        <v>22</v>
      </c>
      <c r="AG1561" s="180">
        <v>0</v>
      </c>
      <c r="AH1561" s="180">
        <v>329372.74</v>
      </c>
      <c r="AI1561" s="180">
        <v>413362.78</v>
      </c>
      <c r="AJ1561" s="180">
        <v>0</v>
      </c>
      <c r="AK1561" s="180">
        <v>0</v>
      </c>
      <c r="AL1561" s="180">
        <v>0</v>
      </c>
      <c r="AM1561">
        <v>1</v>
      </c>
    </row>
    <row r="1562" spans="1:39" x14ac:dyDescent="0.25">
      <c r="A1562" s="180" t="s">
        <v>1834</v>
      </c>
      <c r="B1562" s="180">
        <v>1</v>
      </c>
      <c r="C1562" s="181">
        <v>46266</v>
      </c>
      <c r="D1562" s="180" t="s">
        <v>160</v>
      </c>
      <c r="E1562" s="180">
        <v>26</v>
      </c>
      <c r="F1562" s="180" t="s">
        <v>16</v>
      </c>
      <c r="G1562" s="180" t="s">
        <v>451</v>
      </c>
      <c r="H1562" s="180">
        <v>1116</v>
      </c>
      <c r="I1562" s="180" t="s">
        <v>452</v>
      </c>
      <c r="J1562" s="180"/>
      <c r="K1562" s="180"/>
      <c r="L1562" s="180"/>
      <c r="M1562" s="180"/>
      <c r="N1562" s="180"/>
      <c r="O1562" s="180"/>
      <c r="P1562" s="180"/>
      <c r="Q1562" s="180"/>
      <c r="R1562" s="180"/>
      <c r="S1562" s="180"/>
      <c r="T1562" s="180"/>
      <c r="U1562" s="180"/>
      <c r="V1562" s="180"/>
      <c r="W1562" s="180"/>
      <c r="X1562" s="180"/>
      <c r="Y1562" s="180">
        <v>1373</v>
      </c>
      <c r="Z1562" s="180" t="s">
        <v>429</v>
      </c>
      <c r="AA1562" s="180" t="s">
        <v>430</v>
      </c>
      <c r="AB1562" s="180">
        <v>14109.200999999999</v>
      </c>
      <c r="AC1562" s="180">
        <v>17707.046999999999</v>
      </c>
      <c r="AD1562" s="180">
        <v>13</v>
      </c>
      <c r="AE1562" s="180">
        <v>0</v>
      </c>
      <c r="AF1562" s="180">
        <v>13</v>
      </c>
      <c r="AG1562" s="180">
        <v>0</v>
      </c>
      <c r="AH1562" s="180">
        <v>183419.61</v>
      </c>
      <c r="AI1562" s="180">
        <v>230191.61</v>
      </c>
      <c r="AJ1562" s="180">
        <v>0</v>
      </c>
      <c r="AK1562" s="180">
        <v>0</v>
      </c>
      <c r="AL1562" s="180">
        <v>0</v>
      </c>
      <c r="AM1562">
        <v>1</v>
      </c>
    </row>
    <row r="1563" spans="1:39" x14ac:dyDescent="0.25">
      <c r="A1563" s="180" t="s">
        <v>1834</v>
      </c>
      <c r="B1563" s="180">
        <v>1</v>
      </c>
      <c r="C1563" s="181">
        <v>46266</v>
      </c>
      <c r="D1563" s="180" t="s">
        <v>160</v>
      </c>
      <c r="E1563" s="180">
        <v>26</v>
      </c>
      <c r="F1563" s="180" t="s">
        <v>16</v>
      </c>
      <c r="G1563" s="180" t="s">
        <v>453</v>
      </c>
      <c r="H1563" s="180">
        <v>1118</v>
      </c>
      <c r="I1563" s="180" t="s">
        <v>454</v>
      </c>
      <c r="J1563" s="180"/>
      <c r="K1563" s="180"/>
      <c r="L1563" s="180"/>
      <c r="M1563" s="180"/>
      <c r="N1563" s="180"/>
      <c r="O1563" s="180"/>
      <c r="P1563" s="180">
        <v>1335</v>
      </c>
      <c r="Q1563" s="180" t="s">
        <v>455</v>
      </c>
      <c r="R1563" s="180" t="s">
        <v>456</v>
      </c>
      <c r="S1563" s="180"/>
      <c r="T1563" s="180"/>
      <c r="U1563" s="180"/>
      <c r="V1563" s="180"/>
      <c r="W1563" s="180"/>
      <c r="X1563" s="180"/>
      <c r="Y1563" s="180">
        <v>1373</v>
      </c>
      <c r="Z1563" s="180" t="s">
        <v>429</v>
      </c>
      <c r="AA1563" s="180" t="s">
        <v>430</v>
      </c>
      <c r="AB1563" s="180">
        <v>13781.458000000001</v>
      </c>
      <c r="AC1563" s="180">
        <v>17295.728999999999</v>
      </c>
      <c r="AD1563" s="180">
        <v>7</v>
      </c>
      <c r="AE1563" s="180">
        <v>0</v>
      </c>
      <c r="AF1563" s="180">
        <v>7</v>
      </c>
      <c r="AG1563" s="180">
        <v>0</v>
      </c>
      <c r="AH1563" s="180">
        <v>96470.2</v>
      </c>
      <c r="AI1563" s="180">
        <v>121070.11</v>
      </c>
      <c r="AJ1563" s="180">
        <v>0</v>
      </c>
      <c r="AK1563" s="180">
        <v>0</v>
      </c>
      <c r="AL1563" s="180">
        <v>0</v>
      </c>
      <c r="AM1563">
        <v>1</v>
      </c>
    </row>
    <row r="1564" spans="1:39" x14ac:dyDescent="0.25">
      <c r="A1564" s="180" t="s">
        <v>1834</v>
      </c>
      <c r="B1564" s="180">
        <v>1</v>
      </c>
      <c r="C1564" s="181">
        <v>46266</v>
      </c>
      <c r="D1564" s="180" t="s">
        <v>160</v>
      </c>
      <c r="E1564" s="180">
        <v>26</v>
      </c>
      <c r="F1564" s="180" t="s">
        <v>16</v>
      </c>
      <c r="G1564" s="180" t="s">
        <v>457</v>
      </c>
      <c r="H1564" s="180">
        <v>1119</v>
      </c>
      <c r="I1564" s="180" t="s">
        <v>458</v>
      </c>
      <c r="J1564" s="180"/>
      <c r="K1564" s="180"/>
      <c r="L1564" s="180"/>
      <c r="M1564" s="180"/>
      <c r="N1564" s="180"/>
      <c r="O1564" s="180"/>
      <c r="P1564" s="180">
        <v>1335</v>
      </c>
      <c r="Q1564" s="180" t="s">
        <v>455</v>
      </c>
      <c r="R1564" s="180" t="s">
        <v>456</v>
      </c>
      <c r="S1564" s="180"/>
      <c r="T1564" s="180"/>
      <c r="U1564" s="180"/>
      <c r="V1564" s="180"/>
      <c r="W1564" s="180"/>
      <c r="X1564" s="180"/>
      <c r="Y1564" s="180">
        <v>1373</v>
      </c>
      <c r="Z1564" s="180" t="s">
        <v>429</v>
      </c>
      <c r="AA1564" s="180" t="s">
        <v>430</v>
      </c>
      <c r="AB1564" s="180">
        <v>24567.146000000001</v>
      </c>
      <c r="AC1564" s="180">
        <v>30789.998</v>
      </c>
      <c r="AD1564" s="180">
        <v>12.25</v>
      </c>
      <c r="AE1564" s="180">
        <v>0</v>
      </c>
      <c r="AF1564" s="180">
        <v>12.25</v>
      </c>
      <c r="AG1564" s="180">
        <v>0</v>
      </c>
      <c r="AH1564" s="180">
        <v>300947.53999999998</v>
      </c>
      <c r="AI1564" s="180">
        <v>377177.47</v>
      </c>
      <c r="AJ1564" s="180">
        <v>0</v>
      </c>
      <c r="AK1564" s="180">
        <v>0</v>
      </c>
      <c r="AL1564" s="180">
        <v>0</v>
      </c>
      <c r="AM1564">
        <v>1</v>
      </c>
    </row>
    <row r="1565" spans="1:39" x14ac:dyDescent="0.25">
      <c r="A1565" s="180" t="s">
        <v>1834</v>
      </c>
      <c r="B1565" s="180">
        <v>1</v>
      </c>
      <c r="C1565" s="181">
        <v>46266</v>
      </c>
      <c r="D1565" s="180" t="s">
        <v>160</v>
      </c>
      <c r="E1565" s="180">
        <v>26</v>
      </c>
      <c r="F1565" s="180" t="s">
        <v>16</v>
      </c>
      <c r="G1565" s="180" t="s">
        <v>459</v>
      </c>
      <c r="H1565" s="180">
        <v>1124</v>
      </c>
      <c r="I1565" s="180" t="s">
        <v>460</v>
      </c>
      <c r="J1565" s="180"/>
      <c r="K1565" s="180"/>
      <c r="L1565" s="180"/>
      <c r="M1565" s="180"/>
      <c r="N1565" s="180"/>
      <c r="O1565" s="180"/>
      <c r="P1565" s="180"/>
      <c r="Q1565" s="180"/>
      <c r="R1565" s="180"/>
      <c r="S1565" s="180"/>
      <c r="T1565" s="180"/>
      <c r="U1565" s="180"/>
      <c r="V1565" s="180"/>
      <c r="W1565" s="180"/>
      <c r="X1565" s="180"/>
      <c r="Y1565" s="180">
        <v>1373</v>
      </c>
      <c r="Z1565" s="180" t="s">
        <v>429</v>
      </c>
      <c r="AA1565" s="180" t="s">
        <v>430</v>
      </c>
      <c r="AB1565" s="180">
        <v>19186.626</v>
      </c>
      <c r="AC1565" s="180">
        <v>24073.46</v>
      </c>
      <c r="AD1565" s="180">
        <v>56</v>
      </c>
      <c r="AE1565" s="180">
        <v>0</v>
      </c>
      <c r="AF1565" s="180">
        <v>56</v>
      </c>
      <c r="AG1565" s="180">
        <v>0</v>
      </c>
      <c r="AH1565" s="180">
        <v>1074451.05</v>
      </c>
      <c r="AI1565" s="180">
        <v>1348113.73</v>
      </c>
      <c r="AJ1565" s="180">
        <v>0</v>
      </c>
      <c r="AK1565" s="180">
        <v>0</v>
      </c>
      <c r="AL1565" s="180">
        <v>0</v>
      </c>
      <c r="AM1565">
        <v>1</v>
      </c>
    </row>
    <row r="1566" spans="1:39" x14ac:dyDescent="0.25">
      <c r="A1566" s="180" t="s">
        <v>1834</v>
      </c>
      <c r="B1566" s="180">
        <v>1</v>
      </c>
      <c r="C1566" s="181">
        <v>46266</v>
      </c>
      <c r="D1566" s="180" t="s">
        <v>160</v>
      </c>
      <c r="E1566" s="180">
        <v>26</v>
      </c>
      <c r="F1566" s="180" t="s">
        <v>16</v>
      </c>
      <c r="G1566" s="180" t="s">
        <v>1379</v>
      </c>
      <c r="H1566" s="180">
        <v>1142</v>
      </c>
      <c r="I1566" s="180" t="s">
        <v>1380</v>
      </c>
      <c r="J1566" s="180"/>
      <c r="K1566" s="180"/>
      <c r="L1566" s="180"/>
      <c r="M1566" s="180"/>
      <c r="N1566" s="180"/>
      <c r="O1566" s="180"/>
      <c r="P1566" s="180"/>
      <c r="Q1566" s="180"/>
      <c r="R1566" s="180"/>
      <c r="S1566" s="180"/>
      <c r="T1566" s="180"/>
      <c r="U1566" s="180"/>
      <c r="V1566" s="180"/>
      <c r="W1566" s="180"/>
      <c r="X1566" s="180"/>
      <c r="Y1566" s="180">
        <v>1373</v>
      </c>
      <c r="Z1566" s="180" t="s">
        <v>429</v>
      </c>
      <c r="AA1566" s="180" t="s">
        <v>430</v>
      </c>
      <c r="AB1566" s="180">
        <v>19205.059000000001</v>
      </c>
      <c r="AC1566" s="180">
        <v>24102.348999999998</v>
      </c>
      <c r="AD1566" s="180">
        <v>7</v>
      </c>
      <c r="AE1566" s="180">
        <v>0</v>
      </c>
      <c r="AF1566" s="180">
        <v>7</v>
      </c>
      <c r="AG1566" s="180">
        <v>0</v>
      </c>
      <c r="AH1566" s="180">
        <v>134435.41</v>
      </c>
      <c r="AI1566" s="180">
        <v>168716.44</v>
      </c>
      <c r="AJ1566" s="180">
        <v>0</v>
      </c>
      <c r="AK1566" s="180">
        <v>0</v>
      </c>
      <c r="AL1566" s="180">
        <v>0</v>
      </c>
      <c r="AM1566">
        <v>1</v>
      </c>
    </row>
    <row r="1567" spans="1:39" x14ac:dyDescent="0.25">
      <c r="A1567" s="180" t="s">
        <v>1834</v>
      </c>
      <c r="B1567" s="180">
        <v>1</v>
      </c>
      <c r="C1567" s="181">
        <v>46266</v>
      </c>
      <c r="D1567" s="180" t="s">
        <v>160</v>
      </c>
      <c r="E1567" s="180">
        <v>26</v>
      </c>
      <c r="F1567" s="180" t="s">
        <v>16</v>
      </c>
      <c r="G1567" s="180" t="s">
        <v>465</v>
      </c>
      <c r="H1567" s="180">
        <v>1340</v>
      </c>
      <c r="I1567" s="180" t="s">
        <v>466</v>
      </c>
      <c r="J1567" s="180"/>
      <c r="K1567" s="180"/>
      <c r="L1567" s="180"/>
      <c r="M1567" s="180"/>
      <c r="N1567" s="180"/>
      <c r="O1567" s="180"/>
      <c r="P1567" s="180"/>
      <c r="Q1567" s="180"/>
      <c r="R1567" s="180"/>
      <c r="S1567" s="180"/>
      <c r="T1567" s="180"/>
      <c r="U1567" s="180"/>
      <c r="V1567" s="180"/>
      <c r="W1567" s="180"/>
      <c r="X1567" s="180"/>
      <c r="Y1567" s="180">
        <v>1372</v>
      </c>
      <c r="Z1567" s="180" t="s">
        <v>389</v>
      </c>
      <c r="AA1567" s="180" t="s">
        <v>390</v>
      </c>
      <c r="AB1567" s="180">
        <v>393658.06199999998</v>
      </c>
      <c r="AC1567" s="180">
        <v>494040.87300000002</v>
      </c>
      <c r="AD1567" s="180">
        <v>0.125</v>
      </c>
      <c r="AE1567" s="180">
        <v>0</v>
      </c>
      <c r="AF1567" s="180">
        <v>0.125</v>
      </c>
      <c r="AG1567" s="180">
        <v>0</v>
      </c>
      <c r="AH1567" s="180">
        <v>49207.26</v>
      </c>
      <c r="AI1567" s="180">
        <v>61755.11</v>
      </c>
      <c r="AJ1567" s="180">
        <v>0</v>
      </c>
      <c r="AK1567" s="180">
        <v>0</v>
      </c>
      <c r="AL1567" s="180">
        <v>0</v>
      </c>
      <c r="AM1567">
        <v>1</v>
      </c>
    </row>
    <row r="1568" spans="1:39" x14ac:dyDescent="0.25">
      <c r="A1568" s="180" t="s">
        <v>1834</v>
      </c>
      <c r="B1568" s="180">
        <v>1</v>
      </c>
      <c r="C1568" s="181">
        <v>46266</v>
      </c>
      <c r="D1568" s="180" t="s">
        <v>160</v>
      </c>
      <c r="E1568" s="180">
        <v>26</v>
      </c>
      <c r="F1568" s="180" t="s">
        <v>16</v>
      </c>
      <c r="G1568" s="180" t="s">
        <v>469</v>
      </c>
      <c r="H1568" s="180">
        <v>1352</v>
      </c>
      <c r="I1568" s="180" t="s">
        <v>470</v>
      </c>
      <c r="J1568" s="180"/>
      <c r="K1568" s="180"/>
      <c r="L1568" s="180"/>
      <c r="M1568" s="180"/>
      <c r="N1568" s="180"/>
      <c r="O1568" s="180"/>
      <c r="P1568" s="180"/>
      <c r="Q1568" s="180"/>
      <c r="R1568" s="180"/>
      <c r="S1568" s="180"/>
      <c r="T1568" s="180"/>
      <c r="U1568" s="180"/>
      <c r="V1568" s="180"/>
      <c r="W1568" s="180"/>
      <c r="X1568" s="180"/>
      <c r="Y1568" s="180">
        <v>1372</v>
      </c>
      <c r="Z1568" s="180" t="s">
        <v>389</v>
      </c>
      <c r="AA1568" s="180" t="s">
        <v>390</v>
      </c>
      <c r="AB1568" s="180">
        <v>214447.804</v>
      </c>
      <c r="AC1568" s="180">
        <v>266814.95799999998</v>
      </c>
      <c r="AD1568" s="180">
        <v>1.4167000000000001</v>
      </c>
      <c r="AE1568" s="180">
        <v>0</v>
      </c>
      <c r="AF1568" s="180">
        <v>1.4167000000000001</v>
      </c>
      <c r="AG1568" s="180">
        <v>0</v>
      </c>
      <c r="AH1568" s="180">
        <v>303801.05</v>
      </c>
      <c r="AI1568" s="180">
        <v>377987.86</v>
      </c>
      <c r="AJ1568" s="180">
        <v>1</v>
      </c>
      <c r="AK1568" s="180">
        <v>1.42</v>
      </c>
      <c r="AL1568" s="180">
        <v>0</v>
      </c>
      <c r="AM1568">
        <v>1</v>
      </c>
    </row>
    <row r="1569" spans="1:39" x14ac:dyDescent="0.25">
      <c r="A1569" s="180" t="s">
        <v>1834</v>
      </c>
      <c r="B1569" s="180">
        <v>1</v>
      </c>
      <c r="C1569" s="181">
        <v>46266</v>
      </c>
      <c r="D1569" s="180" t="s">
        <v>160</v>
      </c>
      <c r="E1569" s="180">
        <v>26</v>
      </c>
      <c r="F1569" s="180" t="s">
        <v>16</v>
      </c>
      <c r="G1569" s="180" t="s">
        <v>473</v>
      </c>
      <c r="H1569" s="180">
        <v>1354</v>
      </c>
      <c r="I1569" s="180" t="s">
        <v>474</v>
      </c>
      <c r="J1569" s="180"/>
      <c r="K1569" s="180"/>
      <c r="L1569" s="180"/>
      <c r="M1569" s="180"/>
      <c r="N1569" s="180"/>
      <c r="O1569" s="180"/>
      <c r="P1569" s="180"/>
      <c r="Q1569" s="180"/>
      <c r="R1569" s="180"/>
      <c r="S1569" s="180"/>
      <c r="T1569" s="180"/>
      <c r="U1569" s="180"/>
      <c r="V1569" s="180"/>
      <c r="W1569" s="180"/>
      <c r="X1569" s="180"/>
      <c r="Y1569" s="180">
        <v>1372</v>
      </c>
      <c r="Z1569" s="180" t="s">
        <v>389</v>
      </c>
      <c r="AA1569" s="180" t="s">
        <v>390</v>
      </c>
      <c r="AB1569" s="180">
        <v>238724.35699999999</v>
      </c>
      <c r="AC1569" s="180">
        <v>299599.06900000002</v>
      </c>
      <c r="AD1569" s="180">
        <v>0.25</v>
      </c>
      <c r="AE1569" s="180">
        <v>0</v>
      </c>
      <c r="AF1569" s="180">
        <v>0.25</v>
      </c>
      <c r="AG1569" s="180">
        <v>0</v>
      </c>
      <c r="AH1569" s="180">
        <v>59681.09</v>
      </c>
      <c r="AI1569" s="180">
        <v>74899.77</v>
      </c>
      <c r="AJ1569" s="180">
        <v>0</v>
      </c>
      <c r="AK1569" s="180">
        <v>0</v>
      </c>
      <c r="AL1569" s="180">
        <v>0</v>
      </c>
      <c r="AM1569">
        <v>1</v>
      </c>
    </row>
    <row r="1570" spans="1:39" x14ac:dyDescent="0.25">
      <c r="A1570" s="180" t="s">
        <v>1834</v>
      </c>
      <c r="B1570" s="180">
        <v>1</v>
      </c>
      <c r="C1570" s="181">
        <v>46266</v>
      </c>
      <c r="D1570" s="180" t="s">
        <v>160</v>
      </c>
      <c r="E1570" s="180">
        <v>26</v>
      </c>
      <c r="F1570" s="180" t="s">
        <v>16</v>
      </c>
      <c r="G1570" s="180" t="s">
        <v>481</v>
      </c>
      <c r="H1570" s="180">
        <v>1419</v>
      </c>
      <c r="I1570" s="180" t="s">
        <v>482</v>
      </c>
      <c r="J1570" s="180">
        <v>1429</v>
      </c>
      <c r="K1570" s="180" t="s">
        <v>483</v>
      </c>
      <c r="L1570" s="180" t="s">
        <v>484</v>
      </c>
      <c r="M1570" s="180"/>
      <c r="N1570" s="180"/>
      <c r="O1570" s="180"/>
      <c r="P1570" s="180"/>
      <c r="Q1570" s="180"/>
      <c r="R1570" s="180"/>
      <c r="S1570" s="180"/>
      <c r="T1570" s="180"/>
      <c r="U1570" s="180"/>
      <c r="V1570" s="180"/>
      <c r="W1570" s="180"/>
      <c r="X1570" s="180"/>
      <c r="Y1570" s="180">
        <v>1374</v>
      </c>
      <c r="Z1570" s="180" t="s">
        <v>379</v>
      </c>
      <c r="AA1570" s="180" t="s">
        <v>380</v>
      </c>
      <c r="AB1570" s="180">
        <v>85264.495999999999</v>
      </c>
      <c r="AC1570" s="180">
        <v>105727.976</v>
      </c>
      <c r="AD1570" s="180">
        <v>0.16669999999999999</v>
      </c>
      <c r="AE1570" s="180">
        <v>0</v>
      </c>
      <c r="AF1570" s="180">
        <v>0.16669999999999999</v>
      </c>
      <c r="AG1570" s="180">
        <v>0</v>
      </c>
      <c r="AH1570" s="180">
        <v>14210.75</v>
      </c>
      <c r="AI1570" s="180">
        <v>17621.330000000002</v>
      </c>
      <c r="AJ1570" s="180">
        <v>0</v>
      </c>
      <c r="AK1570" s="180">
        <v>0</v>
      </c>
      <c r="AL1570" s="180">
        <v>0</v>
      </c>
      <c r="AM1570">
        <v>1</v>
      </c>
    </row>
    <row r="1571" spans="1:39" x14ac:dyDescent="0.25">
      <c r="A1571" s="180" t="s">
        <v>1834</v>
      </c>
      <c r="B1571" s="180">
        <v>1</v>
      </c>
      <c r="C1571" s="181">
        <v>46266</v>
      </c>
      <c r="D1571" s="180" t="s">
        <v>160</v>
      </c>
      <c r="E1571" s="180">
        <v>26</v>
      </c>
      <c r="F1571" s="180" t="s">
        <v>16</v>
      </c>
      <c r="G1571" s="180" t="s">
        <v>997</v>
      </c>
      <c r="H1571" s="180">
        <v>1448</v>
      </c>
      <c r="I1571" s="180" t="s">
        <v>998</v>
      </c>
      <c r="J1571" s="180"/>
      <c r="K1571" s="180"/>
      <c r="L1571" s="180"/>
      <c r="M1571" s="180"/>
      <c r="N1571" s="180"/>
      <c r="O1571" s="180"/>
      <c r="P1571" s="180">
        <v>1335</v>
      </c>
      <c r="Q1571" s="180" t="s">
        <v>455</v>
      </c>
      <c r="R1571" s="180" t="s">
        <v>456</v>
      </c>
      <c r="S1571" s="180"/>
      <c r="T1571" s="180"/>
      <c r="U1571" s="180"/>
      <c r="V1571" s="180"/>
      <c r="W1571" s="180"/>
      <c r="X1571" s="180"/>
      <c r="Y1571" s="180">
        <v>1373</v>
      </c>
      <c r="Z1571" s="180" t="s">
        <v>429</v>
      </c>
      <c r="AA1571" s="180" t="s">
        <v>430</v>
      </c>
      <c r="AB1571" s="180">
        <v>24561.032999999999</v>
      </c>
      <c r="AC1571" s="180">
        <v>30824.097000000002</v>
      </c>
      <c r="AD1571" s="180">
        <v>3</v>
      </c>
      <c r="AE1571" s="180">
        <v>0</v>
      </c>
      <c r="AF1571" s="180">
        <v>3</v>
      </c>
      <c r="AG1571" s="180">
        <v>0</v>
      </c>
      <c r="AH1571" s="180">
        <v>73683.100000000006</v>
      </c>
      <c r="AI1571" s="180">
        <v>92472.29</v>
      </c>
      <c r="AJ1571" s="180">
        <v>0</v>
      </c>
      <c r="AK1571" s="180">
        <v>0</v>
      </c>
      <c r="AL1571" s="180">
        <v>0</v>
      </c>
      <c r="AM1571">
        <v>1</v>
      </c>
    </row>
    <row r="1572" spans="1:39" x14ac:dyDescent="0.25">
      <c r="A1572" s="180" t="s">
        <v>1834</v>
      </c>
      <c r="B1572" s="180">
        <v>1</v>
      </c>
      <c r="C1572" s="181">
        <v>46266</v>
      </c>
      <c r="D1572" s="180" t="s">
        <v>160</v>
      </c>
      <c r="E1572" s="180">
        <v>26</v>
      </c>
      <c r="F1572" s="180" t="s">
        <v>16</v>
      </c>
      <c r="G1572" s="180" t="s">
        <v>487</v>
      </c>
      <c r="H1572" s="180">
        <v>1641</v>
      </c>
      <c r="I1572" s="180" t="s">
        <v>488</v>
      </c>
      <c r="J1572" s="180">
        <v>1064</v>
      </c>
      <c r="K1572" s="180" t="s">
        <v>489</v>
      </c>
      <c r="L1572" s="180" t="s">
        <v>490</v>
      </c>
      <c r="M1572" s="180"/>
      <c r="N1572" s="180"/>
      <c r="O1572" s="180"/>
      <c r="P1572" s="180">
        <v>1066</v>
      </c>
      <c r="Q1572" s="180" t="s">
        <v>491</v>
      </c>
      <c r="R1572" s="180" t="s">
        <v>492</v>
      </c>
      <c r="S1572" s="180"/>
      <c r="T1572" s="180"/>
      <c r="U1572" s="180"/>
      <c r="V1572" s="180"/>
      <c r="W1572" s="180"/>
      <c r="X1572" s="180"/>
      <c r="Y1572" s="180">
        <v>1373</v>
      </c>
      <c r="Z1572" s="180" t="s">
        <v>429</v>
      </c>
      <c r="AA1572" s="180" t="s">
        <v>430</v>
      </c>
      <c r="AB1572" s="180">
        <v>16731.150000000001</v>
      </c>
      <c r="AC1572" s="180">
        <v>20961.740000000002</v>
      </c>
      <c r="AD1572" s="180">
        <v>3.5</v>
      </c>
      <c r="AE1572" s="180">
        <v>0</v>
      </c>
      <c r="AF1572" s="180">
        <v>3.5</v>
      </c>
      <c r="AG1572" s="180">
        <v>0</v>
      </c>
      <c r="AH1572" s="180">
        <v>58559.02</v>
      </c>
      <c r="AI1572" s="180">
        <v>73366.09</v>
      </c>
      <c r="AJ1572" s="180">
        <v>0</v>
      </c>
      <c r="AK1572" s="180">
        <v>0</v>
      </c>
      <c r="AL1572" s="180">
        <v>0</v>
      </c>
      <c r="AM1572">
        <v>1</v>
      </c>
    </row>
    <row r="1573" spans="1:39" x14ac:dyDescent="0.25">
      <c r="A1573" s="180" t="s">
        <v>1834</v>
      </c>
      <c r="B1573" s="180">
        <v>1</v>
      </c>
      <c r="C1573" s="181">
        <v>46266</v>
      </c>
      <c r="D1573" s="180" t="s">
        <v>160</v>
      </c>
      <c r="E1573" s="180">
        <v>26</v>
      </c>
      <c r="F1573" s="180" t="s">
        <v>16</v>
      </c>
      <c r="G1573" s="180" t="s">
        <v>493</v>
      </c>
      <c r="H1573" s="180">
        <v>1642</v>
      </c>
      <c r="I1573" s="180" t="s">
        <v>494</v>
      </c>
      <c r="J1573" s="180">
        <v>1064</v>
      </c>
      <c r="K1573" s="180" t="s">
        <v>489</v>
      </c>
      <c r="L1573" s="180" t="s">
        <v>490</v>
      </c>
      <c r="M1573" s="180"/>
      <c r="N1573" s="180"/>
      <c r="O1573" s="180"/>
      <c r="P1573" s="180">
        <v>1066</v>
      </c>
      <c r="Q1573" s="180" t="s">
        <v>491</v>
      </c>
      <c r="R1573" s="180" t="s">
        <v>492</v>
      </c>
      <c r="S1573" s="180"/>
      <c r="T1573" s="180"/>
      <c r="U1573" s="180"/>
      <c r="V1573" s="180"/>
      <c r="W1573" s="180"/>
      <c r="X1573" s="180"/>
      <c r="Y1573" s="180">
        <v>1373</v>
      </c>
      <c r="Z1573" s="180" t="s">
        <v>429</v>
      </c>
      <c r="AA1573" s="180" t="s">
        <v>430</v>
      </c>
      <c r="AB1573" s="180">
        <v>17100.317999999999</v>
      </c>
      <c r="AC1573" s="180">
        <v>21424.256000000001</v>
      </c>
      <c r="AD1573" s="180">
        <v>3.5</v>
      </c>
      <c r="AE1573" s="180">
        <v>0</v>
      </c>
      <c r="AF1573" s="180">
        <v>3.5</v>
      </c>
      <c r="AG1573" s="180">
        <v>0</v>
      </c>
      <c r="AH1573" s="180">
        <v>59851.11</v>
      </c>
      <c r="AI1573" s="180">
        <v>74984.899999999994</v>
      </c>
      <c r="AJ1573" s="180">
        <v>0</v>
      </c>
      <c r="AK1573" s="180">
        <v>0</v>
      </c>
      <c r="AL1573" s="180">
        <v>0</v>
      </c>
      <c r="AM1573">
        <v>1</v>
      </c>
    </row>
    <row r="1574" spans="1:39" x14ac:dyDescent="0.25">
      <c r="A1574" s="180" t="s">
        <v>1834</v>
      </c>
      <c r="B1574" s="180">
        <v>1</v>
      </c>
      <c r="C1574" s="181">
        <v>46266</v>
      </c>
      <c r="D1574" s="180" t="s">
        <v>160</v>
      </c>
      <c r="E1574" s="180">
        <v>26</v>
      </c>
      <c r="F1574" s="180" t="s">
        <v>16</v>
      </c>
      <c r="G1574" s="180" t="s">
        <v>495</v>
      </c>
      <c r="H1574" s="180">
        <v>1643</v>
      </c>
      <c r="I1574" s="180" t="s">
        <v>496</v>
      </c>
      <c r="J1574" s="180">
        <v>1065</v>
      </c>
      <c r="K1574" s="180" t="s">
        <v>497</v>
      </c>
      <c r="L1574" s="180" t="s">
        <v>498</v>
      </c>
      <c r="M1574" s="180"/>
      <c r="N1574" s="180"/>
      <c r="O1574" s="180"/>
      <c r="P1574" s="180"/>
      <c r="Q1574" s="180"/>
      <c r="R1574" s="180"/>
      <c r="S1574" s="180"/>
      <c r="T1574" s="180"/>
      <c r="U1574" s="180"/>
      <c r="V1574" s="180"/>
      <c r="W1574" s="180"/>
      <c r="X1574" s="180"/>
      <c r="Y1574" s="180">
        <v>1373</v>
      </c>
      <c r="Z1574" s="180" t="s">
        <v>429</v>
      </c>
      <c r="AA1574" s="180" t="s">
        <v>430</v>
      </c>
      <c r="AB1574" s="180">
        <v>13938.799000000001</v>
      </c>
      <c r="AC1574" s="180">
        <v>17493.192999999999</v>
      </c>
      <c r="AD1574" s="180">
        <v>1</v>
      </c>
      <c r="AE1574" s="180">
        <v>0</v>
      </c>
      <c r="AF1574" s="180">
        <v>1</v>
      </c>
      <c r="AG1574" s="180">
        <v>0</v>
      </c>
      <c r="AH1574" s="180">
        <v>13938.8</v>
      </c>
      <c r="AI1574" s="180">
        <v>17493.189999999999</v>
      </c>
      <c r="AJ1574" s="180">
        <v>0</v>
      </c>
      <c r="AK1574" s="180">
        <v>0</v>
      </c>
      <c r="AL1574" s="180">
        <v>0</v>
      </c>
      <c r="AM1574">
        <v>1</v>
      </c>
    </row>
    <row r="1575" spans="1:39" x14ac:dyDescent="0.25">
      <c r="A1575" s="180" t="s">
        <v>1834</v>
      </c>
      <c r="B1575" s="180">
        <v>1</v>
      </c>
      <c r="C1575" s="181">
        <v>46266</v>
      </c>
      <c r="D1575" s="180" t="s">
        <v>160</v>
      </c>
      <c r="E1575" s="180">
        <v>26</v>
      </c>
      <c r="F1575" s="180" t="s">
        <v>16</v>
      </c>
      <c r="G1575" s="180" t="s">
        <v>499</v>
      </c>
      <c r="H1575" s="180">
        <v>1646</v>
      </c>
      <c r="I1575" s="180" t="s">
        <v>500</v>
      </c>
      <c r="J1575" s="180">
        <v>1064</v>
      </c>
      <c r="K1575" s="180" t="s">
        <v>489</v>
      </c>
      <c r="L1575" s="180" t="s">
        <v>490</v>
      </c>
      <c r="M1575" s="180"/>
      <c r="N1575" s="180"/>
      <c r="O1575" s="180"/>
      <c r="P1575" s="180">
        <v>1066</v>
      </c>
      <c r="Q1575" s="180" t="s">
        <v>491</v>
      </c>
      <c r="R1575" s="180" t="s">
        <v>492</v>
      </c>
      <c r="S1575" s="180"/>
      <c r="T1575" s="180"/>
      <c r="U1575" s="180"/>
      <c r="V1575" s="180"/>
      <c r="W1575" s="180"/>
      <c r="X1575" s="180"/>
      <c r="Y1575" s="180">
        <v>1373</v>
      </c>
      <c r="Z1575" s="180" t="s">
        <v>429</v>
      </c>
      <c r="AA1575" s="180" t="s">
        <v>430</v>
      </c>
      <c r="AB1575" s="180">
        <v>20077.376</v>
      </c>
      <c r="AC1575" s="180">
        <v>25197.107</v>
      </c>
      <c r="AD1575" s="180">
        <v>3</v>
      </c>
      <c r="AE1575" s="180">
        <v>0</v>
      </c>
      <c r="AF1575" s="180">
        <v>3</v>
      </c>
      <c r="AG1575" s="180">
        <v>0</v>
      </c>
      <c r="AH1575" s="180">
        <v>60232.13</v>
      </c>
      <c r="AI1575" s="180">
        <v>75591.320000000007</v>
      </c>
      <c r="AJ1575" s="180">
        <v>0</v>
      </c>
      <c r="AK1575" s="180">
        <v>0</v>
      </c>
      <c r="AL1575" s="180">
        <v>0</v>
      </c>
      <c r="AM1575">
        <v>1</v>
      </c>
    </row>
    <row r="1576" spans="1:39" x14ac:dyDescent="0.25">
      <c r="A1576" s="180" t="s">
        <v>1834</v>
      </c>
      <c r="B1576" s="180">
        <v>1</v>
      </c>
      <c r="C1576" s="181">
        <v>46266</v>
      </c>
      <c r="D1576" s="180" t="s">
        <v>160</v>
      </c>
      <c r="E1576" s="180">
        <v>26</v>
      </c>
      <c r="F1576" s="180" t="s">
        <v>16</v>
      </c>
      <c r="G1576" s="180" t="s">
        <v>503</v>
      </c>
      <c r="H1576" s="180">
        <v>1696</v>
      </c>
      <c r="I1576" s="180" t="s">
        <v>504</v>
      </c>
      <c r="J1576" s="180">
        <v>1460</v>
      </c>
      <c r="K1576" s="180" t="s">
        <v>505</v>
      </c>
      <c r="L1576" s="180" t="s">
        <v>506</v>
      </c>
      <c r="M1576" s="180"/>
      <c r="N1576" s="180"/>
      <c r="O1576" s="180"/>
      <c r="P1576" s="180"/>
      <c r="Q1576" s="180"/>
      <c r="R1576" s="180"/>
      <c r="S1576" s="180"/>
      <c r="T1576" s="180"/>
      <c r="U1576" s="180"/>
      <c r="V1576" s="180"/>
      <c r="W1576" s="180"/>
      <c r="X1576" s="180"/>
      <c r="Y1576" s="180">
        <v>1369</v>
      </c>
      <c r="Z1576" s="180" t="s">
        <v>397</v>
      </c>
      <c r="AA1576" s="180" t="s">
        <v>398</v>
      </c>
      <c r="AB1576" s="180">
        <v>63840</v>
      </c>
      <c r="AC1576" s="180">
        <v>78204</v>
      </c>
      <c r="AD1576" s="180">
        <v>0.125</v>
      </c>
      <c r="AE1576" s="180">
        <v>0</v>
      </c>
      <c r="AF1576" s="180">
        <v>0.125</v>
      </c>
      <c r="AG1576" s="180">
        <v>0</v>
      </c>
      <c r="AH1576" s="180">
        <v>7980</v>
      </c>
      <c r="AI1576" s="180">
        <v>9775.5</v>
      </c>
      <c r="AJ1576" s="180">
        <v>0</v>
      </c>
      <c r="AK1576" s="180">
        <v>0</v>
      </c>
      <c r="AL1576" s="180">
        <v>0</v>
      </c>
      <c r="AM1576">
        <v>1</v>
      </c>
    </row>
    <row r="1577" spans="1:39" x14ac:dyDescent="0.25">
      <c r="A1577" s="180" t="s">
        <v>1834</v>
      </c>
      <c r="B1577" s="180">
        <v>1</v>
      </c>
      <c r="C1577" s="181">
        <v>46266</v>
      </c>
      <c r="D1577" s="180" t="s">
        <v>160</v>
      </c>
      <c r="E1577" s="180">
        <v>26</v>
      </c>
      <c r="F1577" s="180" t="s">
        <v>16</v>
      </c>
      <c r="G1577" s="180" t="s">
        <v>507</v>
      </c>
      <c r="H1577" s="180">
        <v>1808</v>
      </c>
      <c r="I1577" s="180" t="s">
        <v>508</v>
      </c>
      <c r="J1577" s="180">
        <v>1470</v>
      </c>
      <c r="K1577" s="180" t="s">
        <v>509</v>
      </c>
      <c r="L1577" s="180" t="s">
        <v>510</v>
      </c>
      <c r="M1577" s="180"/>
      <c r="N1577" s="180"/>
      <c r="O1577" s="180"/>
      <c r="P1577" s="180"/>
      <c r="Q1577" s="180"/>
      <c r="R1577" s="180"/>
      <c r="S1577" s="180"/>
      <c r="T1577" s="180"/>
      <c r="U1577" s="180"/>
      <c r="V1577" s="180"/>
      <c r="W1577" s="180"/>
      <c r="X1577" s="180"/>
      <c r="Y1577" s="180">
        <v>1374</v>
      </c>
      <c r="Z1577" s="180" t="s">
        <v>379</v>
      </c>
      <c r="AA1577" s="180" t="s">
        <v>380</v>
      </c>
      <c r="AB1577" s="180">
        <v>106227</v>
      </c>
      <c r="AC1577" s="180">
        <v>132011.19</v>
      </c>
      <c r="AD1577" s="180">
        <v>0.91669999999999996</v>
      </c>
      <c r="AE1577" s="180">
        <v>0</v>
      </c>
      <c r="AF1577" s="180">
        <v>0.91669999999999996</v>
      </c>
      <c r="AG1577" s="180">
        <v>0</v>
      </c>
      <c r="AH1577" s="180">
        <v>97374.75</v>
      </c>
      <c r="AI1577" s="180">
        <v>121010.26</v>
      </c>
      <c r="AJ1577" s="180">
        <v>0</v>
      </c>
      <c r="AK1577" s="180">
        <v>0</v>
      </c>
      <c r="AL1577" s="180">
        <v>0</v>
      </c>
      <c r="AM1577">
        <v>1</v>
      </c>
    </row>
    <row r="1578" spans="1:39" x14ac:dyDescent="0.25">
      <c r="A1578" s="180" t="s">
        <v>1834</v>
      </c>
      <c r="B1578" s="180">
        <v>1</v>
      </c>
      <c r="C1578" s="181">
        <v>46266</v>
      </c>
      <c r="D1578" s="180" t="s">
        <v>160</v>
      </c>
      <c r="E1578" s="180">
        <v>26</v>
      </c>
      <c r="F1578" s="180" t="s">
        <v>16</v>
      </c>
      <c r="G1578" s="180" t="s">
        <v>521</v>
      </c>
      <c r="H1578" s="180">
        <v>1919</v>
      </c>
      <c r="I1578" s="180" t="s">
        <v>522</v>
      </c>
      <c r="J1578" s="180">
        <v>1421</v>
      </c>
      <c r="K1578" s="180" t="s">
        <v>523</v>
      </c>
      <c r="L1578" s="180" t="s">
        <v>524</v>
      </c>
      <c r="M1578" s="180"/>
      <c r="N1578" s="180"/>
      <c r="O1578" s="180"/>
      <c r="P1578" s="180"/>
      <c r="Q1578" s="180"/>
      <c r="R1578" s="180"/>
      <c r="S1578" s="180"/>
      <c r="T1578" s="180"/>
      <c r="U1578" s="180"/>
      <c r="V1578" s="180"/>
      <c r="W1578" s="180"/>
      <c r="X1578" s="180"/>
      <c r="Y1578" s="180">
        <v>1374</v>
      </c>
      <c r="Z1578" s="180" t="s">
        <v>379</v>
      </c>
      <c r="AA1578" s="180" t="s">
        <v>380</v>
      </c>
      <c r="AB1578" s="180">
        <v>27694.22</v>
      </c>
      <c r="AC1578" s="180">
        <v>34756.245999999999</v>
      </c>
      <c r="AD1578" s="180">
        <v>1</v>
      </c>
      <c r="AE1578" s="180">
        <v>0</v>
      </c>
      <c r="AF1578" s="180">
        <v>1</v>
      </c>
      <c r="AG1578" s="180">
        <v>0</v>
      </c>
      <c r="AH1578" s="180">
        <v>27694.22</v>
      </c>
      <c r="AI1578" s="180">
        <v>34756.25</v>
      </c>
      <c r="AJ1578" s="180">
        <v>0</v>
      </c>
      <c r="AK1578" s="180">
        <v>0</v>
      </c>
      <c r="AL1578" s="180">
        <v>0</v>
      </c>
      <c r="AM1578">
        <v>1</v>
      </c>
    </row>
    <row r="1579" spans="1:39" x14ac:dyDescent="0.25">
      <c r="A1579" s="180" t="s">
        <v>1834</v>
      </c>
      <c r="B1579" s="180">
        <v>1</v>
      </c>
      <c r="C1579" s="181">
        <v>46266</v>
      </c>
      <c r="D1579" s="180" t="s">
        <v>160</v>
      </c>
      <c r="E1579" s="180">
        <v>26</v>
      </c>
      <c r="F1579" s="180" t="s">
        <v>16</v>
      </c>
      <c r="G1579" s="180" t="s">
        <v>525</v>
      </c>
      <c r="H1579" s="180">
        <v>1940</v>
      </c>
      <c r="I1579" s="180" t="s">
        <v>526</v>
      </c>
      <c r="J1579" s="180">
        <v>1425</v>
      </c>
      <c r="K1579" s="180" t="s">
        <v>527</v>
      </c>
      <c r="L1579" s="180" t="s">
        <v>528</v>
      </c>
      <c r="M1579" s="180"/>
      <c r="N1579" s="180"/>
      <c r="O1579" s="180"/>
      <c r="P1579" s="180">
        <v>1277</v>
      </c>
      <c r="Q1579" s="180" t="s">
        <v>529</v>
      </c>
      <c r="R1579" s="180" t="s">
        <v>530</v>
      </c>
      <c r="S1579" s="180"/>
      <c r="T1579" s="180"/>
      <c r="U1579" s="180"/>
      <c r="V1579" s="180"/>
      <c r="W1579" s="180"/>
      <c r="X1579" s="180"/>
      <c r="Y1579" s="180">
        <v>1374</v>
      </c>
      <c r="Z1579" s="180" t="s">
        <v>379</v>
      </c>
      <c r="AA1579" s="180" t="s">
        <v>380</v>
      </c>
      <c r="AB1579" s="180">
        <v>59989.87</v>
      </c>
      <c r="AC1579" s="180">
        <v>74387.45</v>
      </c>
      <c r="AD1579" s="180">
        <v>8.3299999999999999E-2</v>
      </c>
      <c r="AE1579" s="180">
        <v>0</v>
      </c>
      <c r="AF1579" s="180">
        <v>8.3299999999999999E-2</v>
      </c>
      <c r="AG1579" s="180">
        <v>0</v>
      </c>
      <c r="AH1579" s="180">
        <v>4999.16</v>
      </c>
      <c r="AI1579" s="180">
        <v>6198.95</v>
      </c>
      <c r="AJ1579" s="180">
        <v>0</v>
      </c>
      <c r="AK1579" s="180">
        <v>0</v>
      </c>
      <c r="AL1579" s="180">
        <v>0</v>
      </c>
      <c r="AM1579">
        <v>1</v>
      </c>
    </row>
    <row r="1580" spans="1:39" x14ac:dyDescent="0.25">
      <c r="A1580" s="180" t="s">
        <v>1834</v>
      </c>
      <c r="B1580" s="180">
        <v>1</v>
      </c>
      <c r="C1580" s="181">
        <v>46266</v>
      </c>
      <c r="D1580" s="180" t="s">
        <v>160</v>
      </c>
      <c r="E1580" s="180">
        <v>26</v>
      </c>
      <c r="F1580" s="180" t="s">
        <v>16</v>
      </c>
      <c r="G1580" s="180" t="s">
        <v>1754</v>
      </c>
      <c r="H1580" s="180">
        <v>1941</v>
      </c>
      <c r="I1580" s="180" t="s">
        <v>1755</v>
      </c>
      <c r="J1580" s="180">
        <v>1425</v>
      </c>
      <c r="K1580" s="180" t="s">
        <v>527</v>
      </c>
      <c r="L1580" s="180" t="s">
        <v>528</v>
      </c>
      <c r="M1580" s="180"/>
      <c r="N1580" s="180"/>
      <c r="O1580" s="180"/>
      <c r="P1580" s="180">
        <v>1277</v>
      </c>
      <c r="Q1580" s="180" t="s">
        <v>529</v>
      </c>
      <c r="R1580" s="180" t="s">
        <v>530</v>
      </c>
      <c r="S1580" s="180"/>
      <c r="T1580" s="180"/>
      <c r="U1580" s="180"/>
      <c r="V1580" s="180"/>
      <c r="W1580" s="180"/>
      <c r="X1580" s="180"/>
      <c r="Y1580" s="180">
        <v>1374</v>
      </c>
      <c r="Z1580" s="180" t="s">
        <v>379</v>
      </c>
      <c r="AA1580" s="180" t="s">
        <v>380</v>
      </c>
      <c r="AB1580" s="180">
        <v>59989.87</v>
      </c>
      <c r="AC1580" s="180">
        <v>74387.45</v>
      </c>
      <c r="AD1580" s="180">
        <v>8.3299999999999999E-2</v>
      </c>
      <c r="AE1580" s="180">
        <v>0</v>
      </c>
      <c r="AF1580" s="180">
        <v>8.3299999999999999E-2</v>
      </c>
      <c r="AG1580" s="180">
        <v>0</v>
      </c>
      <c r="AH1580" s="180">
        <v>4999.16</v>
      </c>
      <c r="AI1580" s="180">
        <v>6198.95</v>
      </c>
      <c r="AJ1580" s="180">
        <v>0</v>
      </c>
      <c r="AK1580" s="180">
        <v>0</v>
      </c>
      <c r="AL1580" s="180">
        <v>0</v>
      </c>
      <c r="AM1580">
        <v>1</v>
      </c>
    </row>
    <row r="1581" spans="1:39" x14ac:dyDescent="0.25">
      <c r="A1581" s="180" t="s">
        <v>1834</v>
      </c>
      <c r="B1581" s="180">
        <v>1</v>
      </c>
      <c r="C1581" s="181">
        <v>46266</v>
      </c>
      <c r="D1581" s="180" t="s">
        <v>160</v>
      </c>
      <c r="E1581" s="180">
        <v>26</v>
      </c>
      <c r="F1581" s="180" t="s">
        <v>16</v>
      </c>
      <c r="G1581" s="180" t="s">
        <v>531</v>
      </c>
      <c r="H1581" s="180">
        <v>1942</v>
      </c>
      <c r="I1581" s="180" t="s">
        <v>532</v>
      </c>
      <c r="J1581" s="180">
        <v>1425</v>
      </c>
      <c r="K1581" s="180" t="s">
        <v>527</v>
      </c>
      <c r="L1581" s="180" t="s">
        <v>528</v>
      </c>
      <c r="M1581" s="180"/>
      <c r="N1581" s="180"/>
      <c r="O1581" s="180"/>
      <c r="P1581" s="180">
        <v>1277</v>
      </c>
      <c r="Q1581" s="180" t="s">
        <v>529</v>
      </c>
      <c r="R1581" s="180" t="s">
        <v>530</v>
      </c>
      <c r="S1581" s="180"/>
      <c r="T1581" s="180"/>
      <c r="U1581" s="180"/>
      <c r="V1581" s="180"/>
      <c r="W1581" s="180"/>
      <c r="X1581" s="180"/>
      <c r="Y1581" s="180">
        <v>1374</v>
      </c>
      <c r="Z1581" s="180" t="s">
        <v>379</v>
      </c>
      <c r="AA1581" s="180" t="s">
        <v>380</v>
      </c>
      <c r="AB1581" s="180">
        <v>59989.87</v>
      </c>
      <c r="AC1581" s="180">
        <v>74387.45</v>
      </c>
      <c r="AD1581" s="180">
        <v>8.3299999999999999E-2</v>
      </c>
      <c r="AE1581" s="180">
        <v>0</v>
      </c>
      <c r="AF1581" s="180">
        <v>8.3299999999999999E-2</v>
      </c>
      <c r="AG1581" s="180">
        <v>0</v>
      </c>
      <c r="AH1581" s="180">
        <v>4999.16</v>
      </c>
      <c r="AI1581" s="180">
        <v>6198.95</v>
      </c>
      <c r="AJ1581" s="180">
        <v>0</v>
      </c>
      <c r="AK1581" s="180">
        <v>0</v>
      </c>
      <c r="AL1581" s="180">
        <v>0</v>
      </c>
      <c r="AM1581">
        <v>1</v>
      </c>
    </row>
    <row r="1582" spans="1:39" x14ac:dyDescent="0.25">
      <c r="A1582" s="180" t="s">
        <v>1834</v>
      </c>
      <c r="B1582" s="180">
        <v>1</v>
      </c>
      <c r="C1582" s="181">
        <v>46266</v>
      </c>
      <c r="D1582" s="180" t="s">
        <v>160</v>
      </c>
      <c r="E1582" s="180">
        <v>26</v>
      </c>
      <c r="F1582" s="180" t="s">
        <v>16</v>
      </c>
      <c r="G1582" s="180" t="s">
        <v>543</v>
      </c>
      <c r="H1582" s="180">
        <v>2338</v>
      </c>
      <c r="I1582" s="180" t="s">
        <v>544</v>
      </c>
      <c r="J1582" s="180"/>
      <c r="K1582" s="180"/>
      <c r="L1582" s="180"/>
      <c r="M1582" s="180"/>
      <c r="N1582" s="180"/>
      <c r="O1582" s="180"/>
      <c r="P1582" s="180">
        <v>1086</v>
      </c>
      <c r="Q1582" s="180" t="s">
        <v>545</v>
      </c>
      <c r="R1582" s="180" t="s">
        <v>546</v>
      </c>
      <c r="S1582" s="180"/>
      <c r="T1582" s="180"/>
      <c r="U1582" s="180"/>
      <c r="V1582" s="180"/>
      <c r="W1582" s="180"/>
      <c r="X1582" s="180"/>
      <c r="Y1582" s="180">
        <v>1373</v>
      </c>
      <c r="Z1582" s="180" t="s">
        <v>429</v>
      </c>
      <c r="AA1582" s="180" t="s">
        <v>430</v>
      </c>
      <c r="AB1582" s="180">
        <v>25111.504000000001</v>
      </c>
      <c r="AC1582" s="180">
        <v>31514.937000000002</v>
      </c>
      <c r="AD1582" s="180">
        <v>1</v>
      </c>
      <c r="AE1582" s="180">
        <v>0</v>
      </c>
      <c r="AF1582" s="180">
        <v>1</v>
      </c>
      <c r="AG1582" s="180">
        <v>0</v>
      </c>
      <c r="AH1582" s="180">
        <v>25111.5</v>
      </c>
      <c r="AI1582" s="180">
        <v>31514.94</v>
      </c>
      <c r="AJ1582" s="180">
        <v>0</v>
      </c>
      <c r="AK1582" s="180">
        <v>0</v>
      </c>
      <c r="AL1582" s="180">
        <v>0</v>
      </c>
      <c r="AM1582">
        <v>1</v>
      </c>
    </row>
    <row r="1583" spans="1:39" x14ac:dyDescent="0.25">
      <c r="A1583" s="180" t="s">
        <v>1834</v>
      </c>
      <c r="B1583" s="180">
        <v>1</v>
      </c>
      <c r="C1583" s="181">
        <v>46266</v>
      </c>
      <c r="D1583" s="180" t="s">
        <v>160</v>
      </c>
      <c r="E1583" s="180">
        <v>26</v>
      </c>
      <c r="F1583" s="180" t="s">
        <v>16</v>
      </c>
      <c r="G1583" s="180" t="s">
        <v>547</v>
      </c>
      <c r="H1583" s="180">
        <v>2339</v>
      </c>
      <c r="I1583" s="180" t="s">
        <v>548</v>
      </c>
      <c r="J1583" s="180"/>
      <c r="K1583" s="180"/>
      <c r="L1583" s="180"/>
      <c r="M1583" s="180"/>
      <c r="N1583" s="180"/>
      <c r="O1583" s="180"/>
      <c r="P1583" s="180">
        <v>1086</v>
      </c>
      <c r="Q1583" s="180" t="s">
        <v>545</v>
      </c>
      <c r="R1583" s="180" t="s">
        <v>546</v>
      </c>
      <c r="S1583" s="180"/>
      <c r="T1583" s="180"/>
      <c r="U1583" s="180"/>
      <c r="V1583" s="180"/>
      <c r="W1583" s="180"/>
      <c r="X1583" s="180"/>
      <c r="Y1583" s="180">
        <v>1373</v>
      </c>
      <c r="Z1583" s="180" t="s">
        <v>429</v>
      </c>
      <c r="AA1583" s="180" t="s">
        <v>430</v>
      </c>
      <c r="AB1583" s="180">
        <v>25111.504000000001</v>
      </c>
      <c r="AC1583" s="180">
        <v>31138.264999999999</v>
      </c>
      <c r="AD1583" s="180">
        <v>4</v>
      </c>
      <c r="AE1583" s="180">
        <v>0</v>
      </c>
      <c r="AF1583" s="180">
        <v>4</v>
      </c>
      <c r="AG1583" s="180">
        <v>0</v>
      </c>
      <c r="AH1583" s="180">
        <v>100446.02</v>
      </c>
      <c r="AI1583" s="180">
        <v>124553.06</v>
      </c>
      <c r="AJ1583" s="180">
        <v>0</v>
      </c>
      <c r="AK1583" s="180">
        <v>0</v>
      </c>
      <c r="AL1583" s="180">
        <v>0</v>
      </c>
      <c r="AM1583">
        <v>1</v>
      </c>
    </row>
    <row r="1584" spans="1:39" x14ac:dyDescent="0.25">
      <c r="A1584" s="180" t="s">
        <v>1834</v>
      </c>
      <c r="B1584" s="180">
        <v>1</v>
      </c>
      <c r="C1584" s="181">
        <v>46266</v>
      </c>
      <c r="D1584" s="180" t="s">
        <v>160</v>
      </c>
      <c r="E1584" s="180">
        <v>26</v>
      </c>
      <c r="F1584" s="180" t="s">
        <v>16</v>
      </c>
      <c r="G1584" s="180" t="s">
        <v>1492</v>
      </c>
      <c r="H1584" s="180">
        <v>2728</v>
      </c>
      <c r="I1584" s="180" t="s">
        <v>1493</v>
      </c>
      <c r="J1584" s="180">
        <v>1194</v>
      </c>
      <c r="K1584" s="180" t="s">
        <v>353</v>
      </c>
      <c r="L1584" s="180" t="s">
        <v>354</v>
      </c>
      <c r="M1584" s="180"/>
      <c r="N1584" s="180"/>
      <c r="O1584" s="180"/>
      <c r="P1584" s="180">
        <v>1106</v>
      </c>
      <c r="Q1584" s="180" t="s">
        <v>1131</v>
      </c>
      <c r="R1584" s="180" t="s">
        <v>1132</v>
      </c>
      <c r="S1584" s="180"/>
      <c r="T1584" s="180"/>
      <c r="U1584" s="180"/>
      <c r="V1584" s="180"/>
      <c r="W1584" s="180"/>
      <c r="X1584" s="180"/>
      <c r="Y1584" s="180">
        <v>1375</v>
      </c>
      <c r="Z1584" s="180" t="s">
        <v>357</v>
      </c>
      <c r="AA1584" s="180" t="s">
        <v>358</v>
      </c>
      <c r="AB1584" s="180">
        <v>34432.849000000002</v>
      </c>
      <c r="AC1584" s="180">
        <v>42180.24</v>
      </c>
      <c r="AD1584" s="180">
        <v>2</v>
      </c>
      <c r="AE1584" s="180">
        <v>0</v>
      </c>
      <c r="AF1584" s="180">
        <v>2</v>
      </c>
      <c r="AG1584" s="180">
        <v>0</v>
      </c>
      <c r="AH1584" s="180">
        <v>68865.7</v>
      </c>
      <c r="AI1584" s="180">
        <v>84360.48</v>
      </c>
      <c r="AJ1584" s="180">
        <v>0</v>
      </c>
      <c r="AK1584" s="180">
        <v>0</v>
      </c>
      <c r="AL1584" s="180">
        <v>0</v>
      </c>
      <c r="AM1584">
        <v>1</v>
      </c>
    </row>
    <row r="1585" spans="1:39" x14ac:dyDescent="0.25">
      <c r="A1585" s="180" t="s">
        <v>1834</v>
      </c>
      <c r="B1585" s="180">
        <v>1</v>
      </c>
      <c r="C1585" s="181">
        <v>46266</v>
      </c>
      <c r="D1585" s="180" t="s">
        <v>160</v>
      </c>
      <c r="E1585" s="180">
        <v>26</v>
      </c>
      <c r="F1585" s="180" t="s">
        <v>16</v>
      </c>
      <c r="G1585" s="180" t="s">
        <v>553</v>
      </c>
      <c r="H1585" s="180">
        <v>3063</v>
      </c>
      <c r="I1585" s="180" t="s">
        <v>554</v>
      </c>
      <c r="J1585" s="180">
        <v>1414</v>
      </c>
      <c r="K1585" s="180" t="s">
        <v>415</v>
      </c>
      <c r="L1585" s="180" t="s">
        <v>416</v>
      </c>
      <c r="M1585" s="180"/>
      <c r="N1585" s="180"/>
      <c r="O1585" s="180"/>
      <c r="P1585" s="180"/>
      <c r="Q1585" s="180"/>
      <c r="R1585" s="180"/>
      <c r="S1585" s="180"/>
      <c r="T1585" s="180"/>
      <c r="U1585" s="180"/>
      <c r="V1585" s="180"/>
      <c r="W1585" s="180"/>
      <c r="X1585" s="180"/>
      <c r="Y1585" s="180">
        <v>1374</v>
      </c>
      <c r="Z1585" s="180" t="s">
        <v>379</v>
      </c>
      <c r="AA1585" s="180" t="s">
        <v>380</v>
      </c>
      <c r="AB1585" s="180">
        <v>29934.11</v>
      </c>
      <c r="AC1585" s="180">
        <v>37118.296000000002</v>
      </c>
      <c r="AD1585" s="180">
        <v>1</v>
      </c>
      <c r="AE1585" s="180">
        <v>0</v>
      </c>
      <c r="AF1585" s="180">
        <v>1</v>
      </c>
      <c r="AG1585" s="180">
        <v>0</v>
      </c>
      <c r="AH1585" s="180">
        <v>29934.11</v>
      </c>
      <c r="AI1585" s="180">
        <v>37118.300000000003</v>
      </c>
      <c r="AJ1585" s="180">
        <v>0</v>
      </c>
      <c r="AK1585" s="180">
        <v>0</v>
      </c>
      <c r="AL1585" s="180">
        <v>0</v>
      </c>
      <c r="AM1585">
        <v>1</v>
      </c>
    </row>
    <row r="1586" spans="1:39" x14ac:dyDescent="0.25">
      <c r="A1586" s="180" t="s">
        <v>1834</v>
      </c>
      <c r="B1586" s="180">
        <v>1</v>
      </c>
      <c r="C1586" s="181">
        <v>46266</v>
      </c>
      <c r="D1586" s="180" t="s">
        <v>160</v>
      </c>
      <c r="E1586" s="180">
        <v>26</v>
      </c>
      <c r="F1586" s="180" t="s">
        <v>16</v>
      </c>
      <c r="G1586" s="180" t="s">
        <v>561</v>
      </c>
      <c r="H1586" s="180">
        <v>3237</v>
      </c>
      <c r="I1586" s="180" t="s">
        <v>562</v>
      </c>
      <c r="J1586" s="180">
        <v>1477</v>
      </c>
      <c r="K1586" s="180" t="s">
        <v>555</v>
      </c>
      <c r="L1586" s="180" t="s">
        <v>556</v>
      </c>
      <c r="M1586" s="180"/>
      <c r="N1586" s="180"/>
      <c r="O1586" s="180"/>
      <c r="P1586" s="180">
        <v>1093</v>
      </c>
      <c r="Q1586" s="180" t="s">
        <v>563</v>
      </c>
      <c r="R1586" s="180" t="s">
        <v>564</v>
      </c>
      <c r="S1586" s="180"/>
      <c r="T1586" s="180"/>
      <c r="U1586" s="180"/>
      <c r="V1586" s="180"/>
      <c r="W1586" s="180"/>
      <c r="X1586" s="180"/>
      <c r="Y1586" s="180">
        <v>1373</v>
      </c>
      <c r="Z1586" s="180" t="s">
        <v>429</v>
      </c>
      <c r="AA1586" s="180" t="s">
        <v>430</v>
      </c>
      <c r="AB1586" s="180">
        <v>95218.002999999997</v>
      </c>
      <c r="AC1586" s="180">
        <v>116642.04399999999</v>
      </c>
      <c r="AD1586" s="180">
        <v>8.3299999999999999E-2</v>
      </c>
      <c r="AE1586" s="180">
        <v>0</v>
      </c>
      <c r="AF1586" s="180">
        <v>8.3299999999999999E-2</v>
      </c>
      <c r="AG1586" s="180">
        <v>0</v>
      </c>
      <c r="AH1586" s="180">
        <v>7934.83</v>
      </c>
      <c r="AI1586" s="180">
        <v>9720.17</v>
      </c>
      <c r="AJ1586" s="180">
        <v>0</v>
      </c>
      <c r="AK1586" s="180">
        <v>0</v>
      </c>
      <c r="AL1586" s="180">
        <v>0</v>
      </c>
      <c r="AM1586">
        <v>1</v>
      </c>
    </row>
    <row r="1587" spans="1:39" x14ac:dyDescent="0.25">
      <c r="A1587" s="180" t="s">
        <v>1834</v>
      </c>
      <c r="B1587" s="180">
        <v>1</v>
      </c>
      <c r="C1587" s="181">
        <v>46266</v>
      </c>
      <c r="D1587" s="180" t="s">
        <v>160</v>
      </c>
      <c r="E1587" s="180">
        <v>26</v>
      </c>
      <c r="F1587" s="180" t="s">
        <v>16</v>
      </c>
      <c r="G1587" s="180" t="s">
        <v>565</v>
      </c>
      <c r="H1587" s="180">
        <v>3238</v>
      </c>
      <c r="I1587" s="180" t="s">
        <v>566</v>
      </c>
      <c r="J1587" s="180">
        <v>1477</v>
      </c>
      <c r="K1587" s="180" t="s">
        <v>555</v>
      </c>
      <c r="L1587" s="180" t="s">
        <v>556</v>
      </c>
      <c r="M1587" s="180"/>
      <c r="N1587" s="180"/>
      <c r="O1587" s="180"/>
      <c r="P1587" s="180">
        <v>1093</v>
      </c>
      <c r="Q1587" s="180" t="s">
        <v>563</v>
      </c>
      <c r="R1587" s="180" t="s">
        <v>564</v>
      </c>
      <c r="S1587" s="180"/>
      <c r="T1587" s="180"/>
      <c r="U1587" s="180"/>
      <c r="V1587" s="180"/>
      <c r="W1587" s="180"/>
      <c r="X1587" s="180"/>
      <c r="Y1587" s="180">
        <v>1373</v>
      </c>
      <c r="Z1587" s="180" t="s">
        <v>429</v>
      </c>
      <c r="AA1587" s="180" t="s">
        <v>430</v>
      </c>
      <c r="AB1587" s="180">
        <v>95218.002999999997</v>
      </c>
      <c r="AC1587" s="180">
        <v>116642.04399999999</v>
      </c>
      <c r="AD1587" s="180">
        <v>8.3299999999999999E-2</v>
      </c>
      <c r="AE1587" s="180">
        <v>0</v>
      </c>
      <c r="AF1587" s="180">
        <v>8.3299999999999999E-2</v>
      </c>
      <c r="AG1587" s="180">
        <v>0</v>
      </c>
      <c r="AH1587" s="180">
        <v>7934.83</v>
      </c>
      <c r="AI1587" s="180">
        <v>9720.17</v>
      </c>
      <c r="AJ1587" s="180">
        <v>0</v>
      </c>
      <c r="AK1587" s="180">
        <v>0</v>
      </c>
      <c r="AL1587" s="180">
        <v>0</v>
      </c>
      <c r="AM1587">
        <v>1</v>
      </c>
    </row>
    <row r="1588" spans="1:39" x14ac:dyDescent="0.25">
      <c r="A1588" s="180" t="s">
        <v>1834</v>
      </c>
      <c r="B1588" s="180">
        <v>1</v>
      </c>
      <c r="C1588" s="181">
        <v>46266</v>
      </c>
      <c r="D1588" s="180" t="s">
        <v>160</v>
      </c>
      <c r="E1588" s="180">
        <v>26</v>
      </c>
      <c r="F1588" s="180" t="s">
        <v>16</v>
      </c>
      <c r="G1588" s="180" t="s">
        <v>583</v>
      </c>
      <c r="H1588" s="180">
        <v>3586</v>
      </c>
      <c r="I1588" s="180" t="s">
        <v>584</v>
      </c>
      <c r="J1588" s="180">
        <v>1006</v>
      </c>
      <c r="K1588" s="180" t="s">
        <v>393</v>
      </c>
      <c r="L1588" s="180" t="s">
        <v>394</v>
      </c>
      <c r="M1588" s="180"/>
      <c r="N1588" s="180"/>
      <c r="O1588" s="180"/>
      <c r="P1588" s="180">
        <v>1004</v>
      </c>
      <c r="Q1588" s="180" t="s">
        <v>395</v>
      </c>
      <c r="R1588" s="180" t="s">
        <v>396</v>
      </c>
      <c r="S1588" s="180"/>
      <c r="T1588" s="180"/>
      <c r="U1588" s="180"/>
      <c r="V1588" s="180"/>
      <c r="W1588" s="180"/>
      <c r="X1588" s="180"/>
      <c r="Y1588" s="180">
        <v>1369</v>
      </c>
      <c r="Z1588" s="180" t="s">
        <v>397</v>
      </c>
      <c r="AA1588" s="180" t="s">
        <v>398</v>
      </c>
      <c r="AB1588" s="180">
        <v>5816.1509999999998</v>
      </c>
      <c r="AC1588" s="180">
        <v>7299.27</v>
      </c>
      <c r="AD1588" s="180">
        <v>5</v>
      </c>
      <c r="AE1588" s="180">
        <v>0</v>
      </c>
      <c r="AF1588" s="180">
        <v>5</v>
      </c>
      <c r="AG1588" s="180">
        <v>0</v>
      </c>
      <c r="AH1588" s="180">
        <v>29080.76</v>
      </c>
      <c r="AI1588" s="180">
        <v>36496.35</v>
      </c>
      <c r="AJ1588" s="180">
        <v>0</v>
      </c>
      <c r="AK1588" s="180">
        <v>0</v>
      </c>
      <c r="AL1588" s="180">
        <v>0</v>
      </c>
      <c r="AM1588">
        <v>1</v>
      </c>
    </row>
    <row r="1589" spans="1:39" x14ac:dyDescent="0.25">
      <c r="A1589" s="180" t="s">
        <v>1834</v>
      </c>
      <c r="B1589" s="180">
        <v>1</v>
      </c>
      <c r="C1589" s="181">
        <v>46266</v>
      </c>
      <c r="D1589" s="180" t="s">
        <v>160</v>
      </c>
      <c r="E1589" s="180">
        <v>26</v>
      </c>
      <c r="F1589" s="180" t="s">
        <v>16</v>
      </c>
      <c r="G1589" s="180" t="s">
        <v>1019</v>
      </c>
      <c r="H1589" s="180">
        <v>3587</v>
      </c>
      <c r="I1589" s="180" t="s">
        <v>1020</v>
      </c>
      <c r="J1589" s="180">
        <v>1006</v>
      </c>
      <c r="K1589" s="180" t="s">
        <v>393</v>
      </c>
      <c r="L1589" s="180" t="s">
        <v>394</v>
      </c>
      <c r="M1589" s="180"/>
      <c r="N1589" s="180"/>
      <c r="O1589" s="180"/>
      <c r="P1589" s="180">
        <v>1004</v>
      </c>
      <c r="Q1589" s="180" t="s">
        <v>395</v>
      </c>
      <c r="R1589" s="180" t="s">
        <v>396</v>
      </c>
      <c r="S1589" s="180"/>
      <c r="T1589" s="180"/>
      <c r="U1589" s="180"/>
      <c r="V1589" s="180"/>
      <c r="W1589" s="180"/>
      <c r="X1589" s="180"/>
      <c r="Y1589" s="180">
        <v>1369</v>
      </c>
      <c r="Z1589" s="180" t="s">
        <v>397</v>
      </c>
      <c r="AA1589" s="180" t="s">
        <v>398</v>
      </c>
      <c r="AB1589" s="180">
        <v>11633.106</v>
      </c>
      <c r="AC1589" s="180">
        <v>14599.549000000001</v>
      </c>
      <c r="AD1589" s="180">
        <v>1</v>
      </c>
      <c r="AE1589" s="180">
        <v>0</v>
      </c>
      <c r="AF1589" s="180">
        <v>1</v>
      </c>
      <c r="AG1589" s="180">
        <v>0</v>
      </c>
      <c r="AH1589" s="180">
        <v>11633.11</v>
      </c>
      <c r="AI1589" s="180">
        <v>14599.55</v>
      </c>
      <c r="AJ1589" s="180">
        <v>0</v>
      </c>
      <c r="AK1589" s="180">
        <v>0</v>
      </c>
      <c r="AL1589" s="180">
        <v>0</v>
      </c>
      <c r="AM1589">
        <v>1</v>
      </c>
    </row>
    <row r="1590" spans="1:39" x14ac:dyDescent="0.25">
      <c r="A1590" s="180" t="s">
        <v>1834</v>
      </c>
      <c r="B1590" s="180">
        <v>1</v>
      </c>
      <c r="C1590" s="181">
        <v>46266</v>
      </c>
      <c r="D1590" s="180" t="s">
        <v>160</v>
      </c>
      <c r="E1590" s="180">
        <v>26</v>
      </c>
      <c r="F1590" s="180" t="s">
        <v>16</v>
      </c>
      <c r="G1590" s="180" t="s">
        <v>1476</v>
      </c>
      <c r="H1590" s="180">
        <v>3588</v>
      </c>
      <c r="I1590" s="180" t="s">
        <v>1477</v>
      </c>
      <c r="J1590" s="180">
        <v>1006</v>
      </c>
      <c r="K1590" s="180" t="s">
        <v>393</v>
      </c>
      <c r="L1590" s="180" t="s">
        <v>394</v>
      </c>
      <c r="M1590" s="180"/>
      <c r="N1590" s="180"/>
      <c r="O1590" s="180"/>
      <c r="P1590" s="180">
        <v>1004</v>
      </c>
      <c r="Q1590" s="180" t="s">
        <v>395</v>
      </c>
      <c r="R1590" s="180" t="s">
        <v>396</v>
      </c>
      <c r="S1590" s="180"/>
      <c r="T1590" s="180"/>
      <c r="U1590" s="180"/>
      <c r="V1590" s="180"/>
      <c r="W1590" s="180"/>
      <c r="X1590" s="180"/>
      <c r="Y1590" s="180">
        <v>1369</v>
      </c>
      <c r="Z1590" s="180" t="s">
        <v>397</v>
      </c>
      <c r="AA1590" s="180" t="s">
        <v>398</v>
      </c>
      <c r="AB1590" s="180">
        <v>10068.423000000001</v>
      </c>
      <c r="AC1590" s="180">
        <v>12635.871999999999</v>
      </c>
      <c r="AD1590" s="180">
        <v>2</v>
      </c>
      <c r="AE1590" s="180">
        <v>0</v>
      </c>
      <c r="AF1590" s="180">
        <v>2</v>
      </c>
      <c r="AG1590" s="180">
        <v>0</v>
      </c>
      <c r="AH1590" s="180">
        <v>20136.849999999999</v>
      </c>
      <c r="AI1590" s="180">
        <v>25271.74</v>
      </c>
      <c r="AJ1590" s="180">
        <v>0</v>
      </c>
      <c r="AK1590" s="180">
        <v>0</v>
      </c>
      <c r="AL1590" s="180">
        <v>0</v>
      </c>
      <c r="AM1590">
        <v>1</v>
      </c>
    </row>
    <row r="1591" spans="1:39" x14ac:dyDescent="0.25">
      <c r="A1591" s="180" t="s">
        <v>1834</v>
      </c>
      <c r="B1591" s="180">
        <v>1</v>
      </c>
      <c r="C1591" s="181">
        <v>46266</v>
      </c>
      <c r="D1591" s="180" t="s">
        <v>160</v>
      </c>
      <c r="E1591" s="180">
        <v>26</v>
      </c>
      <c r="F1591" s="180" t="s">
        <v>16</v>
      </c>
      <c r="G1591" s="180" t="s">
        <v>589</v>
      </c>
      <c r="H1591" s="180">
        <v>4117</v>
      </c>
      <c r="I1591" s="180" t="s">
        <v>590</v>
      </c>
      <c r="J1591" s="180">
        <v>1019</v>
      </c>
      <c r="K1591" s="180" t="s">
        <v>269</v>
      </c>
      <c r="L1591" s="180" t="s">
        <v>340</v>
      </c>
      <c r="M1591" s="180"/>
      <c r="N1591" s="180"/>
      <c r="O1591" s="180"/>
      <c r="P1591" s="180">
        <v>1020</v>
      </c>
      <c r="Q1591" s="180" t="s">
        <v>341</v>
      </c>
      <c r="R1591" s="180" t="s">
        <v>342</v>
      </c>
      <c r="S1591" s="180"/>
      <c r="T1591" s="180"/>
      <c r="U1591" s="180"/>
      <c r="V1591" s="180"/>
      <c r="W1591" s="180"/>
      <c r="X1591" s="180"/>
      <c r="Y1591" s="180">
        <v>1402</v>
      </c>
      <c r="Z1591" s="180" t="s">
        <v>343</v>
      </c>
      <c r="AA1591" s="180" t="s">
        <v>344</v>
      </c>
      <c r="AB1591" s="180">
        <v>137611.78200000001</v>
      </c>
      <c r="AC1591" s="180">
        <v>168918.462</v>
      </c>
      <c r="AD1591" s="180">
        <v>1</v>
      </c>
      <c r="AE1591" s="180">
        <v>0</v>
      </c>
      <c r="AF1591" s="180">
        <v>1</v>
      </c>
      <c r="AG1591" s="180">
        <v>0</v>
      </c>
      <c r="AH1591" s="180">
        <v>137611.78</v>
      </c>
      <c r="AI1591" s="180">
        <v>168918.46</v>
      </c>
      <c r="AJ1591" s="180">
        <v>3</v>
      </c>
      <c r="AK1591" s="180">
        <v>0.33</v>
      </c>
      <c r="AL1591" s="180">
        <v>0</v>
      </c>
      <c r="AM1591">
        <v>1</v>
      </c>
    </row>
    <row r="1592" spans="1:39" x14ac:dyDescent="0.25">
      <c r="A1592" s="180" t="s">
        <v>1834</v>
      </c>
      <c r="B1592" s="180">
        <v>1</v>
      </c>
      <c r="C1592" s="181">
        <v>46266</v>
      </c>
      <c r="D1592" s="180" t="s">
        <v>160</v>
      </c>
      <c r="E1592" s="180">
        <v>26</v>
      </c>
      <c r="F1592" s="180" t="s">
        <v>16</v>
      </c>
      <c r="G1592" s="180" t="s">
        <v>591</v>
      </c>
      <c r="H1592" s="180">
        <v>4118</v>
      </c>
      <c r="I1592" s="180" t="s">
        <v>592</v>
      </c>
      <c r="J1592" s="180">
        <v>1019</v>
      </c>
      <c r="K1592" s="180" t="s">
        <v>269</v>
      </c>
      <c r="L1592" s="180" t="s">
        <v>340</v>
      </c>
      <c r="M1592" s="180"/>
      <c r="N1592" s="180"/>
      <c r="O1592" s="180"/>
      <c r="P1592" s="180">
        <v>1020</v>
      </c>
      <c r="Q1592" s="180" t="s">
        <v>341</v>
      </c>
      <c r="R1592" s="180" t="s">
        <v>342</v>
      </c>
      <c r="S1592" s="180"/>
      <c r="T1592" s="180"/>
      <c r="U1592" s="180"/>
      <c r="V1592" s="180"/>
      <c r="W1592" s="180"/>
      <c r="X1592" s="180"/>
      <c r="Y1592" s="180">
        <v>1402</v>
      </c>
      <c r="Z1592" s="180" t="s">
        <v>343</v>
      </c>
      <c r="AA1592" s="180" t="s">
        <v>344</v>
      </c>
      <c r="AB1592" s="180">
        <v>137611.78200000001</v>
      </c>
      <c r="AC1592" s="180">
        <v>169090.476</v>
      </c>
      <c r="AD1592" s="180">
        <v>3.3332999999999999</v>
      </c>
      <c r="AE1592" s="180">
        <v>0</v>
      </c>
      <c r="AF1592" s="180">
        <v>3.3332999999999999</v>
      </c>
      <c r="AG1592" s="180">
        <v>0</v>
      </c>
      <c r="AH1592" s="180">
        <v>458705.94</v>
      </c>
      <c r="AI1592" s="180">
        <v>563634.92000000004</v>
      </c>
      <c r="AJ1592" s="180">
        <v>4</v>
      </c>
      <c r="AK1592" s="180">
        <v>0.83</v>
      </c>
      <c r="AL1592" s="180">
        <v>0</v>
      </c>
      <c r="AM1592">
        <v>1</v>
      </c>
    </row>
    <row r="1593" spans="1:39" x14ac:dyDescent="0.25">
      <c r="A1593" s="180" t="s">
        <v>1834</v>
      </c>
      <c r="B1593" s="180">
        <v>1</v>
      </c>
      <c r="C1593" s="181">
        <v>46266</v>
      </c>
      <c r="D1593" s="180" t="s">
        <v>160</v>
      </c>
      <c r="E1593" s="180">
        <v>26</v>
      </c>
      <c r="F1593" s="180" t="s">
        <v>16</v>
      </c>
      <c r="G1593" s="180" t="s">
        <v>593</v>
      </c>
      <c r="H1593" s="180">
        <v>4174</v>
      </c>
      <c r="I1593" s="180" t="s">
        <v>594</v>
      </c>
      <c r="J1593" s="180">
        <v>1416</v>
      </c>
      <c r="K1593" s="180" t="s">
        <v>595</v>
      </c>
      <c r="L1593" s="180" t="s">
        <v>596</v>
      </c>
      <c r="M1593" s="180"/>
      <c r="N1593" s="180"/>
      <c r="O1593" s="180"/>
      <c r="P1593" s="180">
        <v>1070</v>
      </c>
      <c r="Q1593" s="180" t="s">
        <v>597</v>
      </c>
      <c r="R1593" s="180" t="s">
        <v>598</v>
      </c>
      <c r="S1593" s="180"/>
      <c r="T1593" s="180"/>
      <c r="U1593" s="180"/>
      <c r="V1593" s="180"/>
      <c r="W1593" s="180"/>
      <c r="X1593" s="180"/>
      <c r="Y1593" s="180">
        <v>1372</v>
      </c>
      <c r="Z1593" s="180" t="s">
        <v>389</v>
      </c>
      <c r="AA1593" s="180" t="s">
        <v>390</v>
      </c>
      <c r="AB1593" s="180">
        <v>102392.47100000001</v>
      </c>
      <c r="AC1593" s="180">
        <v>126966.666</v>
      </c>
      <c r="AD1593" s="180">
        <v>0.125</v>
      </c>
      <c r="AE1593" s="180">
        <v>0</v>
      </c>
      <c r="AF1593" s="180">
        <v>0.125</v>
      </c>
      <c r="AG1593" s="180">
        <v>0</v>
      </c>
      <c r="AH1593" s="180">
        <v>12799.06</v>
      </c>
      <c r="AI1593" s="180">
        <v>15870.83</v>
      </c>
      <c r="AJ1593" s="180">
        <v>0</v>
      </c>
      <c r="AK1593" s="180">
        <v>0</v>
      </c>
      <c r="AL1593" s="180">
        <v>0</v>
      </c>
      <c r="AM1593">
        <v>1</v>
      </c>
    </row>
    <row r="1594" spans="1:39" x14ac:dyDescent="0.25">
      <c r="A1594" s="180" t="s">
        <v>1834</v>
      </c>
      <c r="B1594" s="180">
        <v>1</v>
      </c>
      <c r="C1594" s="181">
        <v>46266</v>
      </c>
      <c r="D1594" s="180" t="s">
        <v>160</v>
      </c>
      <c r="E1594" s="180">
        <v>26</v>
      </c>
      <c r="F1594" s="180" t="s">
        <v>16</v>
      </c>
      <c r="G1594" s="180" t="s">
        <v>599</v>
      </c>
      <c r="H1594" s="180">
        <v>4175</v>
      </c>
      <c r="I1594" s="180" t="s">
        <v>600</v>
      </c>
      <c r="J1594" s="180">
        <v>1416</v>
      </c>
      <c r="K1594" s="180" t="s">
        <v>595</v>
      </c>
      <c r="L1594" s="180" t="s">
        <v>596</v>
      </c>
      <c r="M1594" s="180"/>
      <c r="N1594" s="180"/>
      <c r="O1594" s="180"/>
      <c r="P1594" s="180">
        <v>1070</v>
      </c>
      <c r="Q1594" s="180" t="s">
        <v>597</v>
      </c>
      <c r="R1594" s="180" t="s">
        <v>598</v>
      </c>
      <c r="S1594" s="180"/>
      <c r="T1594" s="180"/>
      <c r="U1594" s="180"/>
      <c r="V1594" s="180"/>
      <c r="W1594" s="180"/>
      <c r="X1594" s="180"/>
      <c r="Y1594" s="180">
        <v>1372</v>
      </c>
      <c r="Z1594" s="180" t="s">
        <v>389</v>
      </c>
      <c r="AA1594" s="180" t="s">
        <v>390</v>
      </c>
      <c r="AB1594" s="180">
        <v>102392.47100000001</v>
      </c>
      <c r="AC1594" s="180">
        <v>126966.666</v>
      </c>
      <c r="AD1594" s="180">
        <v>0.125</v>
      </c>
      <c r="AE1594" s="180">
        <v>0</v>
      </c>
      <c r="AF1594" s="180">
        <v>0.125</v>
      </c>
      <c r="AG1594" s="180">
        <v>0</v>
      </c>
      <c r="AH1594" s="180">
        <v>12799.06</v>
      </c>
      <c r="AI1594" s="180">
        <v>15870.83</v>
      </c>
      <c r="AJ1594" s="180">
        <v>0</v>
      </c>
      <c r="AK1594" s="180">
        <v>0</v>
      </c>
      <c r="AL1594" s="180">
        <v>0</v>
      </c>
      <c r="AM1594">
        <v>1</v>
      </c>
    </row>
    <row r="1595" spans="1:39" x14ac:dyDescent="0.25">
      <c r="A1595" s="180" t="s">
        <v>1834</v>
      </c>
      <c r="B1595" s="180">
        <v>1</v>
      </c>
      <c r="C1595" s="181">
        <v>46266</v>
      </c>
      <c r="D1595" s="180" t="s">
        <v>160</v>
      </c>
      <c r="E1595" s="180">
        <v>26</v>
      </c>
      <c r="F1595" s="180" t="s">
        <v>16</v>
      </c>
      <c r="G1595" s="180" t="s">
        <v>1145</v>
      </c>
      <c r="H1595" s="180">
        <v>4298</v>
      </c>
      <c r="I1595" s="180" t="s">
        <v>1146</v>
      </c>
      <c r="J1595" s="180">
        <v>1194</v>
      </c>
      <c r="K1595" s="180" t="s">
        <v>353</v>
      </c>
      <c r="L1595" s="180" t="s">
        <v>354</v>
      </c>
      <c r="M1595" s="180"/>
      <c r="N1595" s="180"/>
      <c r="O1595" s="180"/>
      <c r="P1595" s="180">
        <v>1106</v>
      </c>
      <c r="Q1595" s="180" t="s">
        <v>1131</v>
      </c>
      <c r="R1595" s="180" t="s">
        <v>1132</v>
      </c>
      <c r="S1595" s="180"/>
      <c r="T1595" s="180"/>
      <c r="U1595" s="180"/>
      <c r="V1595" s="180"/>
      <c r="W1595" s="180"/>
      <c r="X1595" s="180"/>
      <c r="Y1595" s="180">
        <v>1375</v>
      </c>
      <c r="Z1595" s="180" t="s">
        <v>357</v>
      </c>
      <c r="AA1595" s="180" t="s">
        <v>358</v>
      </c>
      <c r="AB1595" s="180">
        <v>46019.688000000002</v>
      </c>
      <c r="AC1595" s="180">
        <v>56374.118000000002</v>
      </c>
      <c r="AD1595" s="180">
        <v>1</v>
      </c>
      <c r="AE1595" s="180">
        <v>0</v>
      </c>
      <c r="AF1595" s="180">
        <v>1</v>
      </c>
      <c r="AG1595" s="180">
        <v>0</v>
      </c>
      <c r="AH1595" s="180">
        <v>46019.69</v>
      </c>
      <c r="AI1595" s="180">
        <v>56374.12</v>
      </c>
      <c r="AJ1595" s="180">
        <v>0</v>
      </c>
      <c r="AK1595" s="180">
        <v>0</v>
      </c>
      <c r="AL1595" s="180">
        <v>0</v>
      </c>
      <c r="AM1595">
        <v>1</v>
      </c>
    </row>
    <row r="1596" spans="1:39" x14ac:dyDescent="0.25">
      <c r="A1596" s="180" t="s">
        <v>1834</v>
      </c>
      <c r="B1596" s="180">
        <v>1</v>
      </c>
      <c r="C1596" s="181">
        <v>46266</v>
      </c>
      <c r="D1596" s="180" t="s">
        <v>160</v>
      </c>
      <c r="E1596" s="180">
        <v>26</v>
      </c>
      <c r="F1596" s="180" t="s">
        <v>16</v>
      </c>
      <c r="G1596" s="180" t="s">
        <v>1147</v>
      </c>
      <c r="H1596" s="180">
        <v>4302</v>
      </c>
      <c r="I1596" s="180" t="s">
        <v>1148</v>
      </c>
      <c r="J1596" s="180">
        <v>1194</v>
      </c>
      <c r="K1596" s="180" t="s">
        <v>353</v>
      </c>
      <c r="L1596" s="180" t="s">
        <v>354</v>
      </c>
      <c r="M1596" s="180"/>
      <c r="N1596" s="180"/>
      <c r="O1596" s="180"/>
      <c r="P1596" s="180">
        <v>1106</v>
      </c>
      <c r="Q1596" s="180" t="s">
        <v>1131</v>
      </c>
      <c r="R1596" s="180" t="s">
        <v>1132</v>
      </c>
      <c r="S1596" s="180"/>
      <c r="T1596" s="180"/>
      <c r="U1596" s="180"/>
      <c r="V1596" s="180"/>
      <c r="W1596" s="180"/>
      <c r="X1596" s="180"/>
      <c r="Y1596" s="180">
        <v>1375</v>
      </c>
      <c r="Z1596" s="180" t="s">
        <v>357</v>
      </c>
      <c r="AA1596" s="180" t="s">
        <v>358</v>
      </c>
      <c r="AB1596" s="180">
        <v>42139.828000000001</v>
      </c>
      <c r="AC1596" s="180">
        <v>51621.29</v>
      </c>
      <c r="AD1596" s="180">
        <v>5</v>
      </c>
      <c r="AE1596" s="180">
        <v>0</v>
      </c>
      <c r="AF1596" s="180">
        <v>5</v>
      </c>
      <c r="AG1596" s="180">
        <v>0</v>
      </c>
      <c r="AH1596" s="180">
        <v>210699.14</v>
      </c>
      <c r="AI1596" s="180">
        <v>258106.45</v>
      </c>
      <c r="AJ1596" s="180">
        <v>1</v>
      </c>
      <c r="AK1596" s="180">
        <v>5</v>
      </c>
      <c r="AL1596" s="180">
        <v>0</v>
      </c>
      <c r="AM1596">
        <v>1</v>
      </c>
    </row>
    <row r="1597" spans="1:39" x14ac:dyDescent="0.25">
      <c r="A1597" s="180" t="s">
        <v>1834</v>
      </c>
      <c r="B1597" s="180">
        <v>1</v>
      </c>
      <c r="C1597" s="181">
        <v>46266</v>
      </c>
      <c r="D1597" s="180" t="s">
        <v>160</v>
      </c>
      <c r="E1597" s="180">
        <v>26</v>
      </c>
      <c r="F1597" s="180" t="s">
        <v>16</v>
      </c>
      <c r="G1597" s="180" t="s">
        <v>603</v>
      </c>
      <c r="H1597" s="180">
        <v>4386</v>
      </c>
      <c r="I1597" s="180" t="s">
        <v>604</v>
      </c>
      <c r="J1597" s="180">
        <v>1015</v>
      </c>
      <c r="K1597" s="180" t="s">
        <v>605</v>
      </c>
      <c r="L1597" s="180" t="s">
        <v>606</v>
      </c>
      <c r="M1597" s="180"/>
      <c r="N1597" s="180"/>
      <c r="O1597" s="180"/>
      <c r="P1597" s="180">
        <v>1237</v>
      </c>
      <c r="Q1597" s="180" t="s">
        <v>607</v>
      </c>
      <c r="R1597" s="180" t="s">
        <v>608</v>
      </c>
      <c r="S1597" s="180"/>
      <c r="T1597" s="180"/>
      <c r="U1597" s="180"/>
      <c r="V1597" s="180"/>
      <c r="W1597" s="180"/>
      <c r="X1597" s="180"/>
      <c r="Y1597" s="180">
        <v>1374</v>
      </c>
      <c r="Z1597" s="180" t="s">
        <v>379</v>
      </c>
      <c r="AA1597" s="180" t="s">
        <v>380</v>
      </c>
      <c r="AB1597" s="180">
        <v>16774.856</v>
      </c>
      <c r="AC1597" s="180">
        <v>21052.444</v>
      </c>
      <c r="AD1597" s="180">
        <v>2</v>
      </c>
      <c r="AE1597" s="180">
        <v>0</v>
      </c>
      <c r="AF1597" s="180">
        <v>2</v>
      </c>
      <c r="AG1597" s="180">
        <v>0</v>
      </c>
      <c r="AH1597" s="180">
        <v>33549.71</v>
      </c>
      <c r="AI1597" s="180">
        <v>42104.89</v>
      </c>
      <c r="AJ1597" s="180">
        <v>0</v>
      </c>
      <c r="AK1597" s="180">
        <v>0</v>
      </c>
      <c r="AL1597" s="180">
        <v>0</v>
      </c>
      <c r="AM1597">
        <v>1</v>
      </c>
    </row>
    <row r="1598" spans="1:39" x14ac:dyDescent="0.25">
      <c r="A1598" s="180" t="s">
        <v>1834</v>
      </c>
      <c r="B1598" s="180">
        <v>1</v>
      </c>
      <c r="C1598" s="181">
        <v>46266</v>
      </c>
      <c r="D1598" s="180" t="s">
        <v>160</v>
      </c>
      <c r="E1598" s="180">
        <v>26</v>
      </c>
      <c r="F1598" s="180" t="s">
        <v>16</v>
      </c>
      <c r="G1598" s="180" t="s">
        <v>1023</v>
      </c>
      <c r="H1598" s="180">
        <v>4406</v>
      </c>
      <c r="I1598" s="180" t="s">
        <v>1024</v>
      </c>
      <c r="J1598" s="180">
        <v>1414</v>
      </c>
      <c r="K1598" s="180" t="s">
        <v>415</v>
      </c>
      <c r="L1598" s="180" t="s">
        <v>416</v>
      </c>
      <c r="M1598" s="180"/>
      <c r="N1598" s="180"/>
      <c r="O1598" s="180"/>
      <c r="P1598" s="180">
        <v>1072</v>
      </c>
      <c r="Q1598" s="180" t="s">
        <v>417</v>
      </c>
      <c r="R1598" s="180" t="s">
        <v>418</v>
      </c>
      <c r="S1598" s="180"/>
      <c r="T1598" s="180"/>
      <c r="U1598" s="180"/>
      <c r="V1598" s="180"/>
      <c r="W1598" s="180"/>
      <c r="X1598" s="180"/>
      <c r="Y1598" s="180">
        <v>1374</v>
      </c>
      <c r="Z1598" s="180" t="s">
        <v>379</v>
      </c>
      <c r="AA1598" s="180" t="s">
        <v>380</v>
      </c>
      <c r="AB1598" s="180">
        <v>30749.975999999999</v>
      </c>
      <c r="AC1598" s="180">
        <v>38129.968999999997</v>
      </c>
      <c r="AD1598" s="180">
        <v>0.33329999999999999</v>
      </c>
      <c r="AE1598" s="180">
        <v>0</v>
      </c>
      <c r="AF1598" s="180">
        <v>0.33329999999999999</v>
      </c>
      <c r="AG1598" s="180">
        <v>0</v>
      </c>
      <c r="AH1598" s="180">
        <v>10249.99</v>
      </c>
      <c r="AI1598" s="180">
        <v>12709.99</v>
      </c>
      <c r="AJ1598" s="180">
        <v>0</v>
      </c>
      <c r="AK1598" s="180">
        <v>0</v>
      </c>
      <c r="AL1598" s="180">
        <v>0</v>
      </c>
      <c r="AM1598">
        <v>1</v>
      </c>
    </row>
    <row r="1599" spans="1:39" x14ac:dyDescent="0.25">
      <c r="A1599" s="180" t="s">
        <v>1834</v>
      </c>
      <c r="B1599" s="180">
        <v>1</v>
      </c>
      <c r="C1599" s="181">
        <v>46266</v>
      </c>
      <c r="D1599" s="180" t="s">
        <v>160</v>
      </c>
      <c r="E1599" s="180">
        <v>26</v>
      </c>
      <c r="F1599" s="180" t="s">
        <v>16</v>
      </c>
      <c r="G1599" s="180" t="s">
        <v>1027</v>
      </c>
      <c r="H1599" s="180">
        <v>4438</v>
      </c>
      <c r="I1599" s="180" t="s">
        <v>1028</v>
      </c>
      <c r="J1599" s="180">
        <v>1414</v>
      </c>
      <c r="K1599" s="180" t="s">
        <v>415</v>
      </c>
      <c r="L1599" s="180" t="s">
        <v>416</v>
      </c>
      <c r="M1599" s="180"/>
      <c r="N1599" s="180"/>
      <c r="O1599" s="180"/>
      <c r="P1599" s="180"/>
      <c r="Q1599" s="180"/>
      <c r="R1599" s="180"/>
      <c r="S1599" s="180"/>
      <c r="T1599" s="180"/>
      <c r="U1599" s="180"/>
      <c r="V1599" s="180"/>
      <c r="W1599" s="180"/>
      <c r="X1599" s="180"/>
      <c r="Y1599" s="180">
        <v>1372</v>
      </c>
      <c r="Z1599" s="180" t="s">
        <v>389</v>
      </c>
      <c r="AA1599" s="180" t="s">
        <v>390</v>
      </c>
      <c r="AB1599" s="180">
        <v>232490.23800000001</v>
      </c>
      <c r="AC1599" s="180">
        <v>291775.25900000002</v>
      </c>
      <c r="AD1599" s="180">
        <v>8.3299999999999999E-2</v>
      </c>
      <c r="AE1599" s="180">
        <v>0</v>
      </c>
      <c r="AF1599" s="180">
        <v>8.3299999999999999E-2</v>
      </c>
      <c r="AG1599" s="180">
        <v>0</v>
      </c>
      <c r="AH1599" s="180">
        <v>19374.189999999999</v>
      </c>
      <c r="AI1599" s="180">
        <v>24314.6</v>
      </c>
      <c r="AJ1599" s="180">
        <v>0</v>
      </c>
      <c r="AK1599" s="180">
        <v>0</v>
      </c>
      <c r="AL1599" s="180">
        <v>0</v>
      </c>
      <c r="AM1599">
        <v>1</v>
      </c>
    </row>
    <row r="1600" spans="1:39" x14ac:dyDescent="0.25">
      <c r="A1600" s="180" t="s">
        <v>1834</v>
      </c>
      <c r="B1600" s="180">
        <v>1</v>
      </c>
      <c r="C1600" s="181">
        <v>46266</v>
      </c>
      <c r="D1600" s="180" t="s">
        <v>160</v>
      </c>
      <c r="E1600" s="180">
        <v>26</v>
      </c>
      <c r="F1600" s="180" t="s">
        <v>16</v>
      </c>
      <c r="G1600" s="180" t="s">
        <v>1029</v>
      </c>
      <c r="H1600" s="180">
        <v>4439</v>
      </c>
      <c r="I1600" s="180" t="s">
        <v>1030</v>
      </c>
      <c r="J1600" s="180">
        <v>1414</v>
      </c>
      <c r="K1600" s="180" t="s">
        <v>415</v>
      </c>
      <c r="L1600" s="180" t="s">
        <v>416</v>
      </c>
      <c r="M1600" s="180"/>
      <c r="N1600" s="180"/>
      <c r="O1600" s="180"/>
      <c r="P1600" s="180"/>
      <c r="Q1600" s="180"/>
      <c r="R1600" s="180"/>
      <c r="S1600" s="180"/>
      <c r="T1600" s="180"/>
      <c r="U1600" s="180"/>
      <c r="V1600" s="180"/>
      <c r="W1600" s="180"/>
      <c r="X1600" s="180"/>
      <c r="Y1600" s="180">
        <v>1372</v>
      </c>
      <c r="Z1600" s="180" t="s">
        <v>389</v>
      </c>
      <c r="AA1600" s="180" t="s">
        <v>390</v>
      </c>
      <c r="AB1600" s="180">
        <v>232490.23800000001</v>
      </c>
      <c r="AC1600" s="180">
        <v>291775.25900000002</v>
      </c>
      <c r="AD1600" s="180">
        <v>8.3299999999999999E-2</v>
      </c>
      <c r="AE1600" s="180">
        <v>0</v>
      </c>
      <c r="AF1600" s="180">
        <v>8.3299999999999999E-2</v>
      </c>
      <c r="AG1600" s="180">
        <v>0</v>
      </c>
      <c r="AH1600" s="180">
        <v>19374.189999999999</v>
      </c>
      <c r="AI1600" s="180">
        <v>24314.6</v>
      </c>
      <c r="AJ1600" s="180">
        <v>0</v>
      </c>
      <c r="AK1600" s="180">
        <v>0</v>
      </c>
      <c r="AL1600" s="180">
        <v>0</v>
      </c>
      <c r="AM1600">
        <v>1</v>
      </c>
    </row>
    <row r="1601" spans="1:39" x14ac:dyDescent="0.25">
      <c r="A1601" s="180" t="s">
        <v>1834</v>
      </c>
      <c r="B1601" s="180">
        <v>1</v>
      </c>
      <c r="C1601" s="181">
        <v>46266</v>
      </c>
      <c r="D1601" s="180" t="s">
        <v>160</v>
      </c>
      <c r="E1601" s="180">
        <v>26</v>
      </c>
      <c r="F1601" s="180" t="s">
        <v>16</v>
      </c>
      <c r="G1601" s="180" t="s">
        <v>609</v>
      </c>
      <c r="H1601" s="180">
        <v>4446</v>
      </c>
      <c r="I1601" s="180" t="s">
        <v>610</v>
      </c>
      <c r="J1601" s="180">
        <v>1420</v>
      </c>
      <c r="K1601" s="180" t="s">
        <v>611</v>
      </c>
      <c r="L1601" s="180" t="s">
        <v>612</v>
      </c>
      <c r="M1601" s="180"/>
      <c r="N1601" s="180"/>
      <c r="O1601" s="180"/>
      <c r="P1601" s="180"/>
      <c r="Q1601" s="180"/>
      <c r="R1601" s="180"/>
      <c r="S1601" s="180"/>
      <c r="T1601" s="180"/>
      <c r="U1601" s="180"/>
      <c r="V1601" s="180"/>
      <c r="W1601" s="180"/>
      <c r="X1601" s="180"/>
      <c r="Y1601" s="180">
        <v>1373</v>
      </c>
      <c r="Z1601" s="180" t="s">
        <v>429</v>
      </c>
      <c r="AA1601" s="180" t="s">
        <v>430</v>
      </c>
      <c r="AB1601" s="180">
        <v>17289.377</v>
      </c>
      <c r="AC1601" s="180">
        <v>21698.168000000001</v>
      </c>
      <c r="AD1601" s="180">
        <v>6</v>
      </c>
      <c r="AE1601" s="180">
        <v>1</v>
      </c>
      <c r="AF1601" s="180">
        <v>7</v>
      </c>
      <c r="AG1601" s="180">
        <v>0</v>
      </c>
      <c r="AH1601" s="180">
        <v>121025.64</v>
      </c>
      <c r="AI1601" s="180">
        <v>151887.18</v>
      </c>
      <c r="AJ1601" s="180">
        <v>0</v>
      </c>
      <c r="AK1601" s="180">
        <v>0</v>
      </c>
      <c r="AL1601" s="180">
        <v>0</v>
      </c>
      <c r="AM1601">
        <v>1</v>
      </c>
    </row>
    <row r="1602" spans="1:39" x14ac:dyDescent="0.25">
      <c r="A1602" s="180" t="s">
        <v>1834</v>
      </c>
      <c r="B1602" s="180">
        <v>1</v>
      </c>
      <c r="C1602" s="181">
        <v>46266</v>
      </c>
      <c r="D1602" s="180" t="s">
        <v>160</v>
      </c>
      <c r="E1602" s="180">
        <v>26</v>
      </c>
      <c r="F1602" s="180" t="s">
        <v>16</v>
      </c>
      <c r="G1602" s="180" t="s">
        <v>1682</v>
      </c>
      <c r="H1602" s="180">
        <v>4460</v>
      </c>
      <c r="I1602" s="180" t="s">
        <v>1683</v>
      </c>
      <c r="J1602" s="180">
        <v>1419</v>
      </c>
      <c r="K1602" s="180" t="s">
        <v>615</v>
      </c>
      <c r="L1602" s="180" t="s">
        <v>616</v>
      </c>
      <c r="M1602" s="180"/>
      <c r="N1602" s="180"/>
      <c r="O1602" s="180"/>
      <c r="P1602" s="180">
        <v>1333</v>
      </c>
      <c r="Q1602" s="180" t="s">
        <v>1045</v>
      </c>
      <c r="R1602" s="180" t="s">
        <v>1046</v>
      </c>
      <c r="S1602" s="180"/>
      <c r="T1602" s="180"/>
      <c r="U1602" s="180"/>
      <c r="V1602" s="180"/>
      <c r="W1602" s="180"/>
      <c r="X1602" s="180"/>
      <c r="Y1602" s="180">
        <v>1369</v>
      </c>
      <c r="Z1602" s="180" t="s">
        <v>397</v>
      </c>
      <c r="AA1602" s="180" t="s">
        <v>398</v>
      </c>
      <c r="AB1602" s="180">
        <v>21221.170999999998</v>
      </c>
      <c r="AC1602" s="180">
        <v>26632.571</v>
      </c>
      <c r="AD1602" s="180">
        <v>0.5</v>
      </c>
      <c r="AE1602" s="180">
        <v>0</v>
      </c>
      <c r="AF1602" s="180">
        <v>0.5</v>
      </c>
      <c r="AG1602" s="180">
        <v>0</v>
      </c>
      <c r="AH1602" s="180">
        <v>10610.59</v>
      </c>
      <c r="AI1602" s="180">
        <v>13316.29</v>
      </c>
      <c r="AJ1602" s="180">
        <v>0</v>
      </c>
      <c r="AK1602" s="180">
        <v>0</v>
      </c>
      <c r="AL1602" s="180">
        <v>0</v>
      </c>
      <c r="AM1602">
        <v>1</v>
      </c>
    </row>
    <row r="1603" spans="1:39" x14ac:dyDescent="0.25">
      <c r="A1603" s="180" t="s">
        <v>1834</v>
      </c>
      <c r="B1603" s="180">
        <v>1</v>
      </c>
      <c r="C1603" s="181">
        <v>46266</v>
      </c>
      <c r="D1603" s="180" t="s">
        <v>160</v>
      </c>
      <c r="E1603" s="180">
        <v>26</v>
      </c>
      <c r="F1603" s="180" t="s">
        <v>16</v>
      </c>
      <c r="G1603" s="180" t="s">
        <v>1699</v>
      </c>
      <c r="H1603" s="180">
        <v>4462</v>
      </c>
      <c r="I1603" s="180" t="s">
        <v>1700</v>
      </c>
      <c r="J1603" s="180">
        <v>1419</v>
      </c>
      <c r="K1603" s="180" t="s">
        <v>615</v>
      </c>
      <c r="L1603" s="180" t="s">
        <v>616</v>
      </c>
      <c r="M1603" s="180"/>
      <c r="N1603" s="180"/>
      <c r="O1603" s="180"/>
      <c r="P1603" s="180">
        <v>1333</v>
      </c>
      <c r="Q1603" s="180" t="s">
        <v>1045</v>
      </c>
      <c r="R1603" s="180" t="s">
        <v>1046</v>
      </c>
      <c r="S1603" s="180"/>
      <c r="T1603" s="180"/>
      <c r="U1603" s="180"/>
      <c r="V1603" s="180"/>
      <c r="W1603" s="180"/>
      <c r="X1603" s="180"/>
      <c r="Y1603" s="180">
        <v>1369</v>
      </c>
      <c r="Z1603" s="180" t="s">
        <v>397</v>
      </c>
      <c r="AA1603" s="180" t="s">
        <v>398</v>
      </c>
      <c r="AB1603" s="180">
        <v>21221.170999999998</v>
      </c>
      <c r="AC1603" s="180">
        <v>26632.571</v>
      </c>
      <c r="AD1603" s="180">
        <v>0.5</v>
      </c>
      <c r="AE1603" s="180">
        <v>0</v>
      </c>
      <c r="AF1603" s="180">
        <v>0.5</v>
      </c>
      <c r="AG1603" s="180">
        <v>0</v>
      </c>
      <c r="AH1603" s="180">
        <v>10610.59</v>
      </c>
      <c r="AI1603" s="180">
        <v>13316.29</v>
      </c>
      <c r="AJ1603" s="180">
        <v>0</v>
      </c>
      <c r="AK1603" s="180">
        <v>0</v>
      </c>
      <c r="AL1603" s="180">
        <v>0</v>
      </c>
      <c r="AM1603">
        <v>1</v>
      </c>
    </row>
    <row r="1604" spans="1:39" x14ac:dyDescent="0.25">
      <c r="A1604" s="180" t="s">
        <v>1834</v>
      </c>
      <c r="B1604" s="180">
        <v>1</v>
      </c>
      <c r="C1604" s="181">
        <v>46266</v>
      </c>
      <c r="D1604" s="180" t="s">
        <v>160</v>
      </c>
      <c r="E1604" s="180">
        <v>26</v>
      </c>
      <c r="F1604" s="180" t="s">
        <v>16</v>
      </c>
      <c r="G1604" s="180" t="s">
        <v>1315</v>
      </c>
      <c r="H1604" s="180">
        <v>4464</v>
      </c>
      <c r="I1604" s="180" t="s">
        <v>1316</v>
      </c>
      <c r="J1604" s="180">
        <v>1419</v>
      </c>
      <c r="K1604" s="180" t="s">
        <v>615</v>
      </c>
      <c r="L1604" s="180" t="s">
        <v>616</v>
      </c>
      <c r="M1604" s="180"/>
      <c r="N1604" s="180"/>
      <c r="O1604" s="180"/>
      <c r="P1604" s="180">
        <v>1333</v>
      </c>
      <c r="Q1604" s="180" t="s">
        <v>1045</v>
      </c>
      <c r="R1604" s="180" t="s">
        <v>1046</v>
      </c>
      <c r="S1604" s="180"/>
      <c r="T1604" s="180"/>
      <c r="U1604" s="180"/>
      <c r="V1604" s="180"/>
      <c r="W1604" s="180"/>
      <c r="X1604" s="180"/>
      <c r="Y1604" s="180">
        <v>1369</v>
      </c>
      <c r="Z1604" s="180" t="s">
        <v>397</v>
      </c>
      <c r="AA1604" s="180" t="s">
        <v>398</v>
      </c>
      <c r="AB1604" s="180">
        <v>27586.917000000001</v>
      </c>
      <c r="AC1604" s="180">
        <v>34621.582000000002</v>
      </c>
      <c r="AD1604" s="180">
        <v>0.5</v>
      </c>
      <c r="AE1604" s="180">
        <v>0</v>
      </c>
      <c r="AF1604" s="180">
        <v>0.5</v>
      </c>
      <c r="AG1604" s="180">
        <v>0</v>
      </c>
      <c r="AH1604" s="180">
        <v>13793.46</v>
      </c>
      <c r="AI1604" s="180">
        <v>17310.79</v>
      </c>
      <c r="AJ1604" s="180">
        <v>0</v>
      </c>
      <c r="AK1604" s="180">
        <v>0</v>
      </c>
      <c r="AL1604" s="180">
        <v>0</v>
      </c>
      <c r="AM1604">
        <v>1</v>
      </c>
    </row>
    <row r="1605" spans="1:39" x14ac:dyDescent="0.25">
      <c r="A1605" s="180" t="s">
        <v>1834</v>
      </c>
      <c r="B1605" s="180">
        <v>1</v>
      </c>
      <c r="C1605" s="181">
        <v>46266</v>
      </c>
      <c r="D1605" s="180" t="s">
        <v>160</v>
      </c>
      <c r="E1605" s="180">
        <v>26</v>
      </c>
      <c r="F1605" s="180" t="s">
        <v>16</v>
      </c>
      <c r="G1605" s="180" t="s">
        <v>627</v>
      </c>
      <c r="H1605" s="180">
        <v>4781</v>
      </c>
      <c r="I1605" s="180" t="s">
        <v>628</v>
      </c>
      <c r="J1605" s="180">
        <v>1006</v>
      </c>
      <c r="K1605" s="180" t="s">
        <v>393</v>
      </c>
      <c r="L1605" s="180" t="s">
        <v>394</v>
      </c>
      <c r="M1605" s="180"/>
      <c r="N1605" s="180"/>
      <c r="O1605" s="180"/>
      <c r="P1605" s="180">
        <v>1005</v>
      </c>
      <c r="Q1605" s="180" t="s">
        <v>625</v>
      </c>
      <c r="R1605" s="180" t="s">
        <v>626</v>
      </c>
      <c r="S1605" s="180"/>
      <c r="T1605" s="180"/>
      <c r="U1605" s="180"/>
      <c r="V1605" s="180"/>
      <c r="W1605" s="180"/>
      <c r="X1605" s="180"/>
      <c r="Y1605" s="180">
        <v>1369</v>
      </c>
      <c r="Z1605" s="180" t="s">
        <v>397</v>
      </c>
      <c r="AA1605" s="180" t="s">
        <v>398</v>
      </c>
      <c r="AB1605" s="180">
        <v>11328.281999999999</v>
      </c>
      <c r="AC1605" s="180">
        <v>14216.993</v>
      </c>
      <c r="AD1605" s="180">
        <v>1</v>
      </c>
      <c r="AE1605" s="180">
        <v>0</v>
      </c>
      <c r="AF1605" s="180">
        <v>1</v>
      </c>
      <c r="AG1605" s="180">
        <v>0</v>
      </c>
      <c r="AH1605" s="180">
        <v>11328.28</v>
      </c>
      <c r="AI1605" s="180">
        <v>14216.99</v>
      </c>
      <c r="AJ1605" s="180">
        <v>0</v>
      </c>
      <c r="AK1605" s="180">
        <v>0</v>
      </c>
      <c r="AL1605" s="180">
        <v>0</v>
      </c>
      <c r="AM1605">
        <v>1</v>
      </c>
    </row>
    <row r="1606" spans="1:39" x14ac:dyDescent="0.25">
      <c r="A1606" s="180" t="s">
        <v>1834</v>
      </c>
      <c r="B1606" s="180">
        <v>1</v>
      </c>
      <c r="C1606" s="181">
        <v>46266</v>
      </c>
      <c r="D1606" s="180" t="s">
        <v>160</v>
      </c>
      <c r="E1606" s="180">
        <v>26</v>
      </c>
      <c r="F1606" s="180" t="s">
        <v>16</v>
      </c>
      <c r="G1606" s="180" t="s">
        <v>629</v>
      </c>
      <c r="H1606" s="180">
        <v>4783</v>
      </c>
      <c r="I1606" s="180" t="s">
        <v>630</v>
      </c>
      <c r="J1606" s="180">
        <v>1008</v>
      </c>
      <c r="K1606" s="180" t="s">
        <v>631</v>
      </c>
      <c r="L1606" s="180" t="s">
        <v>632</v>
      </c>
      <c r="M1606" s="180"/>
      <c r="N1606" s="180"/>
      <c r="O1606" s="180"/>
      <c r="P1606" s="180">
        <v>1005</v>
      </c>
      <c r="Q1606" s="180" t="s">
        <v>625</v>
      </c>
      <c r="R1606" s="180" t="s">
        <v>626</v>
      </c>
      <c r="S1606" s="180"/>
      <c r="T1606" s="180"/>
      <c r="U1606" s="180"/>
      <c r="V1606" s="180"/>
      <c r="W1606" s="180"/>
      <c r="X1606" s="180"/>
      <c r="Y1606" s="180">
        <v>1369</v>
      </c>
      <c r="Z1606" s="180" t="s">
        <v>397</v>
      </c>
      <c r="AA1606" s="180" t="s">
        <v>398</v>
      </c>
      <c r="AB1606" s="180">
        <v>11328.281999999999</v>
      </c>
      <c r="AC1606" s="180">
        <v>14216.993</v>
      </c>
      <c r="AD1606" s="180">
        <v>1</v>
      </c>
      <c r="AE1606" s="180">
        <v>0</v>
      </c>
      <c r="AF1606" s="180">
        <v>1</v>
      </c>
      <c r="AG1606" s="180">
        <v>0</v>
      </c>
      <c r="AH1606" s="180">
        <v>11328.28</v>
      </c>
      <c r="AI1606" s="180">
        <v>14216.99</v>
      </c>
      <c r="AJ1606" s="180">
        <v>0</v>
      </c>
      <c r="AK1606" s="180">
        <v>0</v>
      </c>
      <c r="AL1606" s="180">
        <v>0</v>
      </c>
      <c r="AM1606">
        <v>1</v>
      </c>
    </row>
    <row r="1607" spans="1:39" x14ac:dyDescent="0.25">
      <c r="A1607" s="180" t="s">
        <v>1834</v>
      </c>
      <c r="B1607" s="180">
        <v>1</v>
      </c>
      <c r="C1607" s="181">
        <v>46266</v>
      </c>
      <c r="D1607" s="180" t="s">
        <v>160</v>
      </c>
      <c r="E1607" s="180">
        <v>26</v>
      </c>
      <c r="F1607" s="180" t="s">
        <v>16</v>
      </c>
      <c r="G1607" s="180" t="s">
        <v>639</v>
      </c>
      <c r="H1607" s="180">
        <v>4940</v>
      </c>
      <c r="I1607" s="180" t="s">
        <v>640</v>
      </c>
      <c r="J1607" s="180"/>
      <c r="K1607" s="180"/>
      <c r="L1607" s="180"/>
      <c r="M1607" s="180"/>
      <c r="N1607" s="180"/>
      <c r="O1607" s="180"/>
      <c r="P1607" s="180">
        <v>1085</v>
      </c>
      <c r="Q1607" s="180" t="s">
        <v>641</v>
      </c>
      <c r="R1607" s="180" t="s">
        <v>642</v>
      </c>
      <c r="S1607" s="180"/>
      <c r="T1607" s="180"/>
      <c r="U1607" s="180"/>
      <c r="V1607" s="180"/>
      <c r="W1607" s="180"/>
      <c r="X1607" s="180"/>
      <c r="Y1607" s="180">
        <v>1373</v>
      </c>
      <c r="Z1607" s="180" t="s">
        <v>429</v>
      </c>
      <c r="AA1607" s="180" t="s">
        <v>430</v>
      </c>
      <c r="AB1607" s="180">
        <v>15884.396000000001</v>
      </c>
      <c r="AC1607" s="180">
        <v>19919.177</v>
      </c>
      <c r="AD1607" s="180">
        <v>15</v>
      </c>
      <c r="AE1607" s="180">
        <v>0</v>
      </c>
      <c r="AF1607" s="180">
        <v>15</v>
      </c>
      <c r="AG1607" s="180">
        <v>0</v>
      </c>
      <c r="AH1607" s="180">
        <v>238265.95</v>
      </c>
      <c r="AI1607" s="180">
        <v>298787.65999999997</v>
      </c>
      <c r="AJ1607" s="180">
        <v>0</v>
      </c>
      <c r="AK1607" s="180">
        <v>0</v>
      </c>
      <c r="AL1607" s="180">
        <v>0</v>
      </c>
      <c r="AM1607">
        <v>1</v>
      </c>
    </row>
    <row r="1608" spans="1:39" x14ac:dyDescent="0.25">
      <c r="A1608" s="180" t="s">
        <v>1834</v>
      </c>
      <c r="B1608" s="180">
        <v>1</v>
      </c>
      <c r="C1608" s="181">
        <v>46266</v>
      </c>
      <c r="D1608" s="180" t="s">
        <v>160</v>
      </c>
      <c r="E1608" s="180">
        <v>26</v>
      </c>
      <c r="F1608" s="180" t="s">
        <v>16</v>
      </c>
      <c r="G1608" s="180" t="s">
        <v>643</v>
      </c>
      <c r="H1608" s="180">
        <v>4941</v>
      </c>
      <c r="I1608" s="180" t="s">
        <v>644</v>
      </c>
      <c r="J1608" s="180"/>
      <c r="K1608" s="180"/>
      <c r="L1608" s="180"/>
      <c r="M1608" s="180"/>
      <c r="N1608" s="180"/>
      <c r="O1608" s="180"/>
      <c r="P1608" s="180">
        <v>1085</v>
      </c>
      <c r="Q1608" s="180" t="s">
        <v>641</v>
      </c>
      <c r="R1608" s="180" t="s">
        <v>642</v>
      </c>
      <c r="S1608" s="180"/>
      <c r="T1608" s="180"/>
      <c r="U1608" s="180"/>
      <c r="V1608" s="180"/>
      <c r="W1608" s="180"/>
      <c r="X1608" s="180"/>
      <c r="Y1608" s="180">
        <v>1373</v>
      </c>
      <c r="Z1608" s="180" t="s">
        <v>429</v>
      </c>
      <c r="AA1608" s="180" t="s">
        <v>430</v>
      </c>
      <c r="AB1608" s="180">
        <v>15894.701999999999</v>
      </c>
      <c r="AC1608" s="180">
        <v>19947.850999999999</v>
      </c>
      <c r="AD1608" s="180">
        <v>14</v>
      </c>
      <c r="AE1608" s="180">
        <v>0</v>
      </c>
      <c r="AF1608" s="180">
        <v>14</v>
      </c>
      <c r="AG1608" s="180">
        <v>0</v>
      </c>
      <c r="AH1608" s="180">
        <v>222525.83</v>
      </c>
      <c r="AI1608" s="180">
        <v>279269.92</v>
      </c>
      <c r="AJ1608" s="180">
        <v>0</v>
      </c>
      <c r="AK1608" s="180">
        <v>0</v>
      </c>
      <c r="AL1608" s="180">
        <v>0</v>
      </c>
      <c r="AM1608">
        <v>1</v>
      </c>
    </row>
    <row r="1609" spans="1:39" x14ac:dyDescent="0.25">
      <c r="A1609" s="180" t="s">
        <v>1834</v>
      </c>
      <c r="B1609" s="180">
        <v>1</v>
      </c>
      <c r="C1609" s="181">
        <v>46266</v>
      </c>
      <c r="D1609" s="180" t="s">
        <v>160</v>
      </c>
      <c r="E1609" s="180">
        <v>26</v>
      </c>
      <c r="F1609" s="180" t="s">
        <v>16</v>
      </c>
      <c r="G1609" s="180" t="s">
        <v>647</v>
      </c>
      <c r="H1609" s="180">
        <v>4943</v>
      </c>
      <c r="I1609" s="180" t="s">
        <v>648</v>
      </c>
      <c r="J1609" s="180">
        <v>1253</v>
      </c>
      <c r="K1609" s="180" t="s">
        <v>645</v>
      </c>
      <c r="L1609" s="180" t="s">
        <v>646</v>
      </c>
      <c r="M1609" s="180"/>
      <c r="N1609" s="180"/>
      <c r="O1609" s="180"/>
      <c r="P1609" s="180"/>
      <c r="Q1609" s="180"/>
      <c r="R1609" s="180"/>
      <c r="S1609" s="180"/>
      <c r="T1609" s="180"/>
      <c r="U1609" s="180"/>
      <c r="V1609" s="180"/>
      <c r="W1609" s="180"/>
      <c r="X1609" s="180"/>
      <c r="Y1609" s="180">
        <v>1373</v>
      </c>
      <c r="Z1609" s="180" t="s">
        <v>429</v>
      </c>
      <c r="AA1609" s="180" t="s">
        <v>430</v>
      </c>
      <c r="AB1609" s="180">
        <v>22606.724999999999</v>
      </c>
      <c r="AC1609" s="180">
        <v>28371.437999999998</v>
      </c>
      <c r="AD1609" s="180">
        <v>1</v>
      </c>
      <c r="AE1609" s="180">
        <v>0</v>
      </c>
      <c r="AF1609" s="180">
        <v>1</v>
      </c>
      <c r="AG1609" s="180">
        <v>0</v>
      </c>
      <c r="AH1609" s="180">
        <v>22606.720000000001</v>
      </c>
      <c r="AI1609" s="180">
        <v>28371.439999999999</v>
      </c>
      <c r="AJ1609" s="180">
        <v>0</v>
      </c>
      <c r="AK1609" s="180">
        <v>0</v>
      </c>
      <c r="AL1609" s="180">
        <v>0</v>
      </c>
      <c r="AM1609">
        <v>1</v>
      </c>
    </row>
    <row r="1610" spans="1:39" x14ac:dyDescent="0.25">
      <c r="A1610" s="180" t="s">
        <v>1834</v>
      </c>
      <c r="B1610" s="180">
        <v>1</v>
      </c>
      <c r="C1610" s="181">
        <v>46266</v>
      </c>
      <c r="D1610" s="180" t="s">
        <v>160</v>
      </c>
      <c r="E1610" s="180">
        <v>26</v>
      </c>
      <c r="F1610" s="180" t="s">
        <v>16</v>
      </c>
      <c r="G1610" s="180" t="s">
        <v>651</v>
      </c>
      <c r="H1610" s="180">
        <v>4981</v>
      </c>
      <c r="I1610" s="180" t="s">
        <v>652</v>
      </c>
      <c r="J1610" s="180"/>
      <c r="K1610" s="180"/>
      <c r="L1610" s="180"/>
      <c r="M1610" s="180"/>
      <c r="N1610" s="180"/>
      <c r="O1610" s="180"/>
      <c r="P1610" s="180">
        <v>1085</v>
      </c>
      <c r="Q1610" s="180" t="s">
        <v>641</v>
      </c>
      <c r="R1610" s="180" t="s">
        <v>642</v>
      </c>
      <c r="S1610" s="180"/>
      <c r="T1610" s="180"/>
      <c r="U1610" s="180"/>
      <c r="V1610" s="180"/>
      <c r="W1610" s="180"/>
      <c r="X1610" s="180"/>
      <c r="Y1610" s="180">
        <v>1373</v>
      </c>
      <c r="Z1610" s="180" t="s">
        <v>429</v>
      </c>
      <c r="AA1610" s="180" t="s">
        <v>430</v>
      </c>
      <c r="AB1610" s="180">
        <v>16133.615</v>
      </c>
      <c r="AC1610" s="180">
        <v>20247.686000000002</v>
      </c>
      <c r="AD1610" s="180">
        <v>3</v>
      </c>
      <c r="AE1610" s="180">
        <v>0</v>
      </c>
      <c r="AF1610" s="180">
        <v>3</v>
      </c>
      <c r="AG1610" s="180">
        <v>0</v>
      </c>
      <c r="AH1610" s="180">
        <v>48400.84</v>
      </c>
      <c r="AI1610" s="180">
        <v>60743.06</v>
      </c>
      <c r="AJ1610" s="180">
        <v>0</v>
      </c>
      <c r="AK1610" s="180">
        <v>0</v>
      </c>
      <c r="AL1610" s="180">
        <v>0</v>
      </c>
      <c r="AM1610">
        <v>1</v>
      </c>
    </row>
    <row r="1611" spans="1:39" x14ac:dyDescent="0.25">
      <c r="A1611" s="180" t="s">
        <v>1834</v>
      </c>
      <c r="B1611" s="180">
        <v>1</v>
      </c>
      <c r="C1611" s="181">
        <v>46266</v>
      </c>
      <c r="D1611" s="180" t="s">
        <v>160</v>
      </c>
      <c r="E1611" s="180">
        <v>26</v>
      </c>
      <c r="F1611" s="180" t="s">
        <v>16</v>
      </c>
      <c r="G1611" s="180" t="s">
        <v>653</v>
      </c>
      <c r="H1611" s="180">
        <v>5002</v>
      </c>
      <c r="I1611" s="180" t="s">
        <v>654</v>
      </c>
      <c r="J1611" s="180"/>
      <c r="K1611" s="180"/>
      <c r="L1611" s="180"/>
      <c r="M1611" s="180"/>
      <c r="N1611" s="180"/>
      <c r="O1611" s="180"/>
      <c r="P1611" s="180">
        <v>1085</v>
      </c>
      <c r="Q1611" s="180" t="s">
        <v>641</v>
      </c>
      <c r="R1611" s="180" t="s">
        <v>642</v>
      </c>
      <c r="S1611" s="180"/>
      <c r="T1611" s="180"/>
      <c r="U1611" s="180"/>
      <c r="V1611" s="180"/>
      <c r="W1611" s="180"/>
      <c r="X1611" s="180"/>
      <c r="Y1611" s="180">
        <v>1373</v>
      </c>
      <c r="Z1611" s="180" t="s">
        <v>429</v>
      </c>
      <c r="AA1611" s="180" t="s">
        <v>430</v>
      </c>
      <c r="AB1611" s="180">
        <v>16035.239</v>
      </c>
      <c r="AC1611" s="180">
        <v>20124.224999999999</v>
      </c>
      <c r="AD1611" s="180">
        <v>2</v>
      </c>
      <c r="AE1611" s="180">
        <v>0</v>
      </c>
      <c r="AF1611" s="180">
        <v>2</v>
      </c>
      <c r="AG1611" s="180">
        <v>0</v>
      </c>
      <c r="AH1611" s="180">
        <v>32070.48</v>
      </c>
      <c r="AI1611" s="180">
        <v>40248.449999999997</v>
      </c>
      <c r="AJ1611" s="180">
        <v>0</v>
      </c>
      <c r="AK1611" s="180">
        <v>0</v>
      </c>
      <c r="AL1611" s="180">
        <v>0</v>
      </c>
      <c r="AM1611">
        <v>1</v>
      </c>
    </row>
    <row r="1612" spans="1:39" x14ac:dyDescent="0.25">
      <c r="A1612" s="180" t="s">
        <v>1834</v>
      </c>
      <c r="B1612" s="180">
        <v>1</v>
      </c>
      <c r="C1612" s="181">
        <v>46266</v>
      </c>
      <c r="D1612" s="180" t="s">
        <v>160</v>
      </c>
      <c r="E1612" s="180">
        <v>26</v>
      </c>
      <c r="F1612" s="180" t="s">
        <v>16</v>
      </c>
      <c r="G1612" s="180" t="s">
        <v>1705</v>
      </c>
      <c r="H1612" s="180">
        <v>5107</v>
      </c>
      <c r="I1612" s="180" t="s">
        <v>1706</v>
      </c>
      <c r="J1612" s="180">
        <v>1065</v>
      </c>
      <c r="K1612" s="180" t="s">
        <v>497</v>
      </c>
      <c r="L1612" s="180" t="s">
        <v>498</v>
      </c>
      <c r="M1612" s="180"/>
      <c r="N1612" s="180"/>
      <c r="O1612" s="180"/>
      <c r="P1612" s="180"/>
      <c r="Q1612" s="180"/>
      <c r="R1612" s="180"/>
      <c r="S1612" s="180"/>
      <c r="T1612" s="180"/>
      <c r="U1612" s="180"/>
      <c r="V1612" s="180"/>
      <c r="W1612" s="180"/>
      <c r="X1612" s="180"/>
      <c r="Y1612" s="180">
        <v>1373</v>
      </c>
      <c r="Z1612" s="180" t="s">
        <v>429</v>
      </c>
      <c r="AA1612" s="180" t="s">
        <v>430</v>
      </c>
      <c r="AB1612" s="180">
        <v>16831.814999999999</v>
      </c>
      <c r="AC1612" s="180">
        <v>21123.929</v>
      </c>
      <c r="AD1612" s="180">
        <v>1</v>
      </c>
      <c r="AE1612" s="180">
        <v>0</v>
      </c>
      <c r="AF1612" s="180">
        <v>1</v>
      </c>
      <c r="AG1612" s="180">
        <v>0</v>
      </c>
      <c r="AH1612" s="180">
        <v>16831.82</v>
      </c>
      <c r="AI1612" s="180">
        <v>21123.93</v>
      </c>
      <c r="AJ1612" s="180">
        <v>0</v>
      </c>
      <c r="AK1612" s="180">
        <v>0</v>
      </c>
      <c r="AL1612" s="180">
        <v>0</v>
      </c>
      <c r="AM1612">
        <v>1</v>
      </c>
    </row>
    <row r="1613" spans="1:39" x14ac:dyDescent="0.25">
      <c r="A1613" s="180" t="s">
        <v>1834</v>
      </c>
      <c r="B1613" s="180">
        <v>1</v>
      </c>
      <c r="C1613" s="181">
        <v>46266</v>
      </c>
      <c r="D1613" s="180" t="s">
        <v>160</v>
      </c>
      <c r="E1613" s="180">
        <v>26</v>
      </c>
      <c r="F1613" s="180" t="s">
        <v>16</v>
      </c>
      <c r="G1613" s="180" t="s">
        <v>655</v>
      </c>
      <c r="H1613" s="180">
        <v>5108</v>
      </c>
      <c r="I1613" s="180" t="s">
        <v>656</v>
      </c>
      <c r="J1613" s="180">
        <v>1065</v>
      </c>
      <c r="K1613" s="180" t="s">
        <v>497</v>
      </c>
      <c r="L1613" s="180" t="s">
        <v>498</v>
      </c>
      <c r="M1613" s="180"/>
      <c r="N1613" s="180"/>
      <c r="O1613" s="180"/>
      <c r="P1613" s="180"/>
      <c r="Q1613" s="180"/>
      <c r="R1613" s="180"/>
      <c r="S1613" s="180"/>
      <c r="T1613" s="180"/>
      <c r="U1613" s="180"/>
      <c r="V1613" s="180"/>
      <c r="W1613" s="180"/>
      <c r="X1613" s="180"/>
      <c r="Y1613" s="180">
        <v>1373</v>
      </c>
      <c r="Z1613" s="180" t="s">
        <v>429</v>
      </c>
      <c r="AA1613" s="180" t="s">
        <v>430</v>
      </c>
      <c r="AB1613" s="180">
        <v>16129.669</v>
      </c>
      <c r="AC1613" s="180">
        <v>19937.006000000001</v>
      </c>
      <c r="AD1613" s="180">
        <v>13.5</v>
      </c>
      <c r="AE1613" s="180">
        <v>0</v>
      </c>
      <c r="AF1613" s="180">
        <v>13.5</v>
      </c>
      <c r="AG1613" s="180">
        <v>0</v>
      </c>
      <c r="AH1613" s="180">
        <v>217750.53</v>
      </c>
      <c r="AI1613" s="180">
        <v>269149.58</v>
      </c>
      <c r="AJ1613" s="180">
        <v>0</v>
      </c>
      <c r="AK1613" s="180">
        <v>0</v>
      </c>
      <c r="AL1613" s="180">
        <v>0</v>
      </c>
      <c r="AM1613">
        <v>1</v>
      </c>
    </row>
    <row r="1614" spans="1:39" x14ac:dyDescent="0.25">
      <c r="A1614" s="180" t="s">
        <v>1834</v>
      </c>
      <c r="B1614" s="180">
        <v>1</v>
      </c>
      <c r="C1614" s="181">
        <v>46266</v>
      </c>
      <c r="D1614" s="180" t="s">
        <v>160</v>
      </c>
      <c r="E1614" s="180">
        <v>26</v>
      </c>
      <c r="F1614" s="180" t="s">
        <v>16</v>
      </c>
      <c r="G1614" s="180" t="s">
        <v>1716</v>
      </c>
      <c r="H1614" s="180">
        <v>5110</v>
      </c>
      <c r="I1614" s="180" t="s">
        <v>1717</v>
      </c>
      <c r="J1614" s="180">
        <v>1065</v>
      </c>
      <c r="K1614" s="180" t="s">
        <v>497</v>
      </c>
      <c r="L1614" s="180" t="s">
        <v>498</v>
      </c>
      <c r="M1614" s="180"/>
      <c r="N1614" s="180"/>
      <c r="O1614" s="180"/>
      <c r="P1614" s="180"/>
      <c r="Q1614" s="180"/>
      <c r="R1614" s="180"/>
      <c r="S1614" s="180"/>
      <c r="T1614" s="180"/>
      <c r="U1614" s="180"/>
      <c r="V1614" s="180"/>
      <c r="W1614" s="180"/>
      <c r="X1614" s="180"/>
      <c r="Y1614" s="180">
        <v>1373</v>
      </c>
      <c r="Z1614" s="180" t="s">
        <v>429</v>
      </c>
      <c r="AA1614" s="180" t="s">
        <v>430</v>
      </c>
      <c r="AB1614" s="180">
        <v>16831.814999999999</v>
      </c>
      <c r="AC1614" s="180">
        <v>20871.452000000001</v>
      </c>
      <c r="AD1614" s="180">
        <v>2</v>
      </c>
      <c r="AE1614" s="180">
        <v>0</v>
      </c>
      <c r="AF1614" s="180">
        <v>2</v>
      </c>
      <c r="AG1614" s="180">
        <v>0</v>
      </c>
      <c r="AH1614" s="180">
        <v>33663.629999999997</v>
      </c>
      <c r="AI1614" s="180">
        <v>41742.9</v>
      </c>
      <c r="AJ1614" s="180">
        <v>0</v>
      </c>
      <c r="AK1614" s="180">
        <v>0</v>
      </c>
      <c r="AL1614" s="180">
        <v>0</v>
      </c>
      <c r="AM1614">
        <v>1</v>
      </c>
    </row>
    <row r="1615" spans="1:39" x14ac:dyDescent="0.25">
      <c r="A1615" s="180" t="s">
        <v>1834</v>
      </c>
      <c r="B1615" s="180">
        <v>1</v>
      </c>
      <c r="C1615" s="181">
        <v>46266</v>
      </c>
      <c r="D1615" s="180" t="s">
        <v>160</v>
      </c>
      <c r="E1615" s="180">
        <v>26</v>
      </c>
      <c r="F1615" s="180" t="s">
        <v>16</v>
      </c>
      <c r="G1615" s="180" t="s">
        <v>1031</v>
      </c>
      <c r="H1615" s="180">
        <v>5111</v>
      </c>
      <c r="I1615" s="180" t="s">
        <v>1032</v>
      </c>
      <c r="J1615" s="180">
        <v>1065</v>
      </c>
      <c r="K1615" s="180" t="s">
        <v>497</v>
      </c>
      <c r="L1615" s="180" t="s">
        <v>498</v>
      </c>
      <c r="M1615" s="180"/>
      <c r="N1615" s="180"/>
      <c r="O1615" s="180"/>
      <c r="P1615" s="180"/>
      <c r="Q1615" s="180"/>
      <c r="R1615" s="180"/>
      <c r="S1615" s="180"/>
      <c r="T1615" s="180"/>
      <c r="U1615" s="180"/>
      <c r="V1615" s="180"/>
      <c r="W1615" s="180"/>
      <c r="X1615" s="180"/>
      <c r="Y1615" s="180">
        <v>1373</v>
      </c>
      <c r="Z1615" s="180" t="s">
        <v>429</v>
      </c>
      <c r="AA1615" s="180" t="s">
        <v>430</v>
      </c>
      <c r="AB1615" s="180">
        <v>16831.814999999999</v>
      </c>
      <c r="AC1615" s="180">
        <v>21039.77</v>
      </c>
      <c r="AD1615" s="180">
        <v>3</v>
      </c>
      <c r="AE1615" s="180">
        <v>0</v>
      </c>
      <c r="AF1615" s="180">
        <v>3</v>
      </c>
      <c r="AG1615" s="180">
        <v>0</v>
      </c>
      <c r="AH1615" s="180">
        <v>50495.45</v>
      </c>
      <c r="AI1615" s="180">
        <v>63119.31</v>
      </c>
      <c r="AJ1615" s="180">
        <v>0</v>
      </c>
      <c r="AK1615" s="180">
        <v>0</v>
      </c>
      <c r="AL1615" s="180">
        <v>0</v>
      </c>
      <c r="AM1615">
        <v>1</v>
      </c>
    </row>
    <row r="1616" spans="1:39" x14ac:dyDescent="0.25">
      <c r="A1616" s="180" t="s">
        <v>1834</v>
      </c>
      <c r="B1616" s="180">
        <v>1</v>
      </c>
      <c r="C1616" s="181">
        <v>46266</v>
      </c>
      <c r="D1616" s="180" t="s">
        <v>160</v>
      </c>
      <c r="E1616" s="180">
        <v>26</v>
      </c>
      <c r="F1616" s="180" t="s">
        <v>16</v>
      </c>
      <c r="G1616" s="180" t="s">
        <v>667</v>
      </c>
      <c r="H1616" s="180">
        <v>5633</v>
      </c>
      <c r="I1616" s="180" t="s">
        <v>668</v>
      </c>
      <c r="J1616" s="180">
        <v>1076</v>
      </c>
      <c r="K1616" s="180" t="s">
        <v>669</v>
      </c>
      <c r="L1616" s="180" t="s">
        <v>670</v>
      </c>
      <c r="M1616" s="180"/>
      <c r="N1616" s="180"/>
      <c r="O1616" s="180"/>
      <c r="P1616" s="180"/>
      <c r="Q1616" s="180"/>
      <c r="R1616" s="180"/>
      <c r="S1616" s="180"/>
      <c r="T1616" s="180"/>
      <c r="U1616" s="180"/>
      <c r="V1616" s="180"/>
      <c r="W1616" s="180"/>
      <c r="X1616" s="180"/>
      <c r="Y1616" s="180">
        <v>1369</v>
      </c>
      <c r="Z1616" s="180" t="s">
        <v>397</v>
      </c>
      <c r="AA1616" s="180" t="s">
        <v>398</v>
      </c>
      <c r="AB1616" s="180">
        <v>11250.466</v>
      </c>
      <c r="AC1616" s="180">
        <v>13950.576999999999</v>
      </c>
      <c r="AD1616" s="180">
        <v>10</v>
      </c>
      <c r="AE1616" s="180">
        <v>0</v>
      </c>
      <c r="AF1616" s="180">
        <v>10</v>
      </c>
      <c r="AG1616" s="180">
        <v>0</v>
      </c>
      <c r="AH1616" s="180">
        <v>112504.66</v>
      </c>
      <c r="AI1616" s="180">
        <v>139505.76999999999</v>
      </c>
      <c r="AJ1616" s="180">
        <v>0</v>
      </c>
      <c r="AK1616" s="180">
        <v>0</v>
      </c>
      <c r="AL1616" s="180">
        <v>0</v>
      </c>
      <c r="AM1616">
        <v>1</v>
      </c>
    </row>
    <row r="1617" spans="1:39" x14ac:dyDescent="0.25">
      <c r="A1617" s="180" t="s">
        <v>1834</v>
      </c>
      <c r="B1617" s="180">
        <v>1</v>
      </c>
      <c r="C1617" s="181">
        <v>46266</v>
      </c>
      <c r="D1617" s="180" t="s">
        <v>160</v>
      </c>
      <c r="E1617" s="180">
        <v>26</v>
      </c>
      <c r="F1617" s="180" t="s">
        <v>16</v>
      </c>
      <c r="G1617" s="180" t="s">
        <v>685</v>
      </c>
      <c r="H1617" s="180">
        <v>5765</v>
      </c>
      <c r="I1617" s="180" t="s">
        <v>686</v>
      </c>
      <c r="J1617" s="180">
        <v>1446</v>
      </c>
      <c r="K1617" s="180" t="s">
        <v>687</v>
      </c>
      <c r="L1617" s="180" t="s">
        <v>688</v>
      </c>
      <c r="M1617" s="180"/>
      <c r="N1617" s="180"/>
      <c r="O1617" s="180"/>
      <c r="P1617" s="180"/>
      <c r="Q1617" s="180"/>
      <c r="R1617" s="180"/>
      <c r="S1617" s="180"/>
      <c r="T1617" s="180"/>
      <c r="U1617" s="180"/>
      <c r="V1617" s="180"/>
      <c r="W1617" s="180"/>
      <c r="X1617" s="180"/>
      <c r="Y1617" s="180">
        <v>1376</v>
      </c>
      <c r="Z1617" s="180" t="s">
        <v>363</v>
      </c>
      <c r="AA1617" s="180" t="s">
        <v>364</v>
      </c>
      <c r="AB1617" s="180">
        <v>498380.90399999998</v>
      </c>
      <c r="AC1617" s="180">
        <v>617992.34400000004</v>
      </c>
      <c r="AD1617" s="180">
        <v>0.1</v>
      </c>
      <c r="AE1617" s="180">
        <v>0</v>
      </c>
      <c r="AF1617" s="180">
        <v>0.1</v>
      </c>
      <c r="AG1617" s="180">
        <v>0</v>
      </c>
      <c r="AH1617" s="180">
        <v>49838.09</v>
      </c>
      <c r="AI1617" s="180">
        <v>61799.23</v>
      </c>
      <c r="AJ1617" s="180">
        <v>0</v>
      </c>
      <c r="AK1617" s="180">
        <v>0</v>
      </c>
      <c r="AL1617" s="180">
        <v>0</v>
      </c>
      <c r="AM1617">
        <v>1</v>
      </c>
    </row>
    <row r="1618" spans="1:39" x14ac:dyDescent="0.25">
      <c r="A1618" s="180" t="s">
        <v>1834</v>
      </c>
      <c r="B1618" s="180">
        <v>1</v>
      </c>
      <c r="C1618" s="181">
        <v>46266</v>
      </c>
      <c r="D1618" s="180" t="s">
        <v>160</v>
      </c>
      <c r="E1618" s="180">
        <v>26</v>
      </c>
      <c r="F1618" s="180" t="s">
        <v>16</v>
      </c>
      <c r="G1618" s="180" t="s">
        <v>689</v>
      </c>
      <c r="H1618" s="180">
        <v>5801</v>
      </c>
      <c r="I1618" s="180" t="s">
        <v>690</v>
      </c>
      <c r="J1618" s="180">
        <v>1351</v>
      </c>
      <c r="K1618" s="180" t="s">
        <v>513</v>
      </c>
      <c r="L1618" s="180" t="s">
        <v>514</v>
      </c>
      <c r="M1618" s="180"/>
      <c r="N1618" s="180"/>
      <c r="O1618" s="180"/>
      <c r="P1618" s="180">
        <v>1141</v>
      </c>
      <c r="Q1618" s="180" t="s">
        <v>515</v>
      </c>
      <c r="R1618" s="180" t="s">
        <v>516</v>
      </c>
      <c r="S1618" s="180"/>
      <c r="T1618" s="180"/>
      <c r="U1618" s="180"/>
      <c r="V1618" s="180"/>
      <c r="W1618" s="180"/>
      <c r="X1618" s="180"/>
      <c r="Y1618" s="180">
        <v>1372</v>
      </c>
      <c r="Z1618" s="180" t="s">
        <v>389</v>
      </c>
      <c r="AA1618" s="180" t="s">
        <v>390</v>
      </c>
      <c r="AB1618" s="180">
        <v>264368.62</v>
      </c>
      <c r="AC1618" s="180">
        <v>327817.09399999998</v>
      </c>
      <c r="AD1618" s="180">
        <v>8.3299999999999999E-2</v>
      </c>
      <c r="AE1618" s="180">
        <v>0</v>
      </c>
      <c r="AF1618" s="180">
        <v>8.3299999999999999E-2</v>
      </c>
      <c r="AG1618" s="180">
        <v>0</v>
      </c>
      <c r="AH1618" s="180">
        <v>22030.720000000001</v>
      </c>
      <c r="AI1618" s="180">
        <v>27318.09</v>
      </c>
      <c r="AJ1618" s="180">
        <v>0</v>
      </c>
      <c r="AK1618" s="180">
        <v>0</v>
      </c>
      <c r="AL1618" s="180">
        <v>0</v>
      </c>
      <c r="AM1618">
        <v>1</v>
      </c>
    </row>
    <row r="1619" spans="1:39" x14ac:dyDescent="0.25">
      <c r="A1619" s="180" t="s">
        <v>1834</v>
      </c>
      <c r="B1619" s="180">
        <v>1</v>
      </c>
      <c r="C1619" s="181">
        <v>46266</v>
      </c>
      <c r="D1619" s="180" t="s">
        <v>160</v>
      </c>
      <c r="E1619" s="180">
        <v>26</v>
      </c>
      <c r="F1619" s="180" t="s">
        <v>16</v>
      </c>
      <c r="G1619" s="180" t="s">
        <v>693</v>
      </c>
      <c r="H1619" s="180">
        <v>6007</v>
      </c>
      <c r="I1619" s="180" t="s">
        <v>694</v>
      </c>
      <c r="J1619" s="180">
        <v>1194</v>
      </c>
      <c r="K1619" s="180" t="s">
        <v>353</v>
      </c>
      <c r="L1619" s="180" t="s">
        <v>354</v>
      </c>
      <c r="M1619" s="180"/>
      <c r="N1619" s="180"/>
      <c r="O1619" s="180"/>
      <c r="P1619" s="180">
        <v>1098</v>
      </c>
      <c r="Q1619" s="180" t="s">
        <v>355</v>
      </c>
      <c r="R1619" s="180" t="s">
        <v>356</v>
      </c>
      <c r="S1619" s="180"/>
      <c r="T1619" s="180"/>
      <c r="U1619" s="180"/>
      <c r="V1619" s="180"/>
      <c r="W1619" s="180"/>
      <c r="X1619" s="180"/>
      <c r="Y1619" s="180">
        <v>1375</v>
      </c>
      <c r="Z1619" s="180" t="s">
        <v>357</v>
      </c>
      <c r="AA1619" s="180" t="s">
        <v>358</v>
      </c>
      <c r="AB1619" s="180">
        <v>34463.949999999997</v>
      </c>
      <c r="AC1619" s="180">
        <v>42218.339</v>
      </c>
      <c r="AD1619" s="180">
        <v>1</v>
      </c>
      <c r="AE1619" s="180">
        <v>0</v>
      </c>
      <c r="AF1619" s="180">
        <v>1</v>
      </c>
      <c r="AG1619" s="180">
        <v>0</v>
      </c>
      <c r="AH1619" s="180">
        <v>34463.949999999997</v>
      </c>
      <c r="AI1619" s="180">
        <v>42218.34</v>
      </c>
      <c r="AJ1619" s="180">
        <v>0</v>
      </c>
      <c r="AK1619" s="180">
        <v>0</v>
      </c>
      <c r="AL1619" s="180">
        <v>0</v>
      </c>
      <c r="AM1619">
        <v>1</v>
      </c>
    </row>
    <row r="1620" spans="1:39" x14ac:dyDescent="0.25">
      <c r="A1620" s="180" t="s">
        <v>1834</v>
      </c>
      <c r="B1620" s="180">
        <v>1</v>
      </c>
      <c r="C1620" s="181">
        <v>46266</v>
      </c>
      <c r="D1620" s="180" t="s">
        <v>160</v>
      </c>
      <c r="E1620" s="180">
        <v>26</v>
      </c>
      <c r="F1620" s="180" t="s">
        <v>16</v>
      </c>
      <c r="G1620" s="180" t="s">
        <v>695</v>
      </c>
      <c r="H1620" s="180">
        <v>6009</v>
      </c>
      <c r="I1620" s="180" t="s">
        <v>696</v>
      </c>
      <c r="J1620" s="180">
        <v>1194</v>
      </c>
      <c r="K1620" s="180" t="s">
        <v>353</v>
      </c>
      <c r="L1620" s="180" t="s">
        <v>354</v>
      </c>
      <c r="M1620" s="180"/>
      <c r="N1620" s="180"/>
      <c r="O1620" s="180"/>
      <c r="P1620" s="180">
        <v>1098</v>
      </c>
      <c r="Q1620" s="180" t="s">
        <v>355</v>
      </c>
      <c r="R1620" s="180" t="s">
        <v>356</v>
      </c>
      <c r="S1620" s="180"/>
      <c r="T1620" s="180"/>
      <c r="U1620" s="180"/>
      <c r="V1620" s="180"/>
      <c r="W1620" s="180"/>
      <c r="X1620" s="180"/>
      <c r="Y1620" s="180">
        <v>1375</v>
      </c>
      <c r="Z1620" s="180" t="s">
        <v>357</v>
      </c>
      <c r="AA1620" s="180" t="s">
        <v>358</v>
      </c>
      <c r="AB1620" s="180">
        <v>37009.548000000003</v>
      </c>
      <c r="AC1620" s="180">
        <v>45336.699000000001</v>
      </c>
      <c r="AD1620" s="180">
        <v>0.33329999999999999</v>
      </c>
      <c r="AE1620" s="180">
        <v>0</v>
      </c>
      <c r="AF1620" s="180">
        <v>0.33329999999999999</v>
      </c>
      <c r="AG1620" s="180">
        <v>0</v>
      </c>
      <c r="AH1620" s="180">
        <v>12336.52</v>
      </c>
      <c r="AI1620" s="180">
        <v>15112.23</v>
      </c>
      <c r="AJ1620" s="180">
        <v>0</v>
      </c>
      <c r="AK1620" s="180">
        <v>0</v>
      </c>
      <c r="AL1620" s="180">
        <v>0</v>
      </c>
      <c r="AM1620">
        <v>1</v>
      </c>
    </row>
    <row r="1621" spans="1:39" x14ac:dyDescent="0.25">
      <c r="A1621" s="180" t="s">
        <v>1834</v>
      </c>
      <c r="B1621" s="180">
        <v>1</v>
      </c>
      <c r="C1621" s="181">
        <v>46266</v>
      </c>
      <c r="D1621" s="180" t="s">
        <v>160</v>
      </c>
      <c r="E1621" s="180">
        <v>26</v>
      </c>
      <c r="F1621" s="180" t="s">
        <v>16</v>
      </c>
      <c r="G1621" s="180" t="s">
        <v>1261</v>
      </c>
      <c r="H1621" s="180">
        <v>6012</v>
      </c>
      <c r="I1621" s="180" t="s">
        <v>1262</v>
      </c>
      <c r="J1621" s="180">
        <v>1194</v>
      </c>
      <c r="K1621" s="180" t="s">
        <v>353</v>
      </c>
      <c r="L1621" s="180" t="s">
        <v>354</v>
      </c>
      <c r="M1621" s="180"/>
      <c r="N1621" s="180"/>
      <c r="O1621" s="180"/>
      <c r="P1621" s="180">
        <v>1098</v>
      </c>
      <c r="Q1621" s="180" t="s">
        <v>355</v>
      </c>
      <c r="R1621" s="180" t="s">
        <v>356</v>
      </c>
      <c r="S1621" s="180"/>
      <c r="T1621" s="180"/>
      <c r="U1621" s="180"/>
      <c r="V1621" s="180"/>
      <c r="W1621" s="180"/>
      <c r="X1621" s="180"/>
      <c r="Y1621" s="180">
        <v>1375</v>
      </c>
      <c r="Z1621" s="180" t="s">
        <v>357</v>
      </c>
      <c r="AA1621" s="180" t="s">
        <v>358</v>
      </c>
      <c r="AB1621" s="180">
        <v>44292.033000000003</v>
      </c>
      <c r="AC1621" s="180">
        <v>54257.74</v>
      </c>
      <c r="AD1621" s="180">
        <v>1</v>
      </c>
      <c r="AE1621" s="180">
        <v>0</v>
      </c>
      <c r="AF1621" s="180">
        <v>1</v>
      </c>
      <c r="AG1621" s="180">
        <v>0</v>
      </c>
      <c r="AH1621" s="180">
        <v>44292.03</v>
      </c>
      <c r="AI1621" s="180">
        <v>54257.74</v>
      </c>
      <c r="AJ1621" s="180">
        <v>0</v>
      </c>
      <c r="AK1621" s="180">
        <v>0</v>
      </c>
      <c r="AL1621" s="180">
        <v>0</v>
      </c>
      <c r="AM1621">
        <v>1</v>
      </c>
    </row>
    <row r="1622" spans="1:39" x14ac:dyDescent="0.25">
      <c r="A1622" s="180" t="s">
        <v>1834</v>
      </c>
      <c r="B1622" s="180">
        <v>1</v>
      </c>
      <c r="C1622" s="181">
        <v>46266</v>
      </c>
      <c r="D1622" s="180" t="s">
        <v>160</v>
      </c>
      <c r="E1622" s="180">
        <v>26</v>
      </c>
      <c r="F1622" s="180" t="s">
        <v>16</v>
      </c>
      <c r="G1622" s="180" t="s">
        <v>729</v>
      </c>
      <c r="H1622" s="180">
        <v>6201</v>
      </c>
      <c r="I1622" s="180" t="s">
        <v>730</v>
      </c>
      <c r="J1622" s="180">
        <v>1454</v>
      </c>
      <c r="K1622" s="180" t="s">
        <v>703</v>
      </c>
      <c r="L1622" s="180" t="s">
        <v>704</v>
      </c>
      <c r="M1622" s="180"/>
      <c r="N1622" s="180"/>
      <c r="O1622" s="180"/>
      <c r="P1622" s="180">
        <v>1214</v>
      </c>
      <c r="Q1622" s="180" t="s">
        <v>731</v>
      </c>
      <c r="R1622" s="180" t="s">
        <v>732</v>
      </c>
      <c r="S1622" s="180"/>
      <c r="T1622" s="180"/>
      <c r="U1622" s="180"/>
      <c r="V1622" s="180"/>
      <c r="W1622" s="180"/>
      <c r="X1622" s="180"/>
      <c r="Y1622" s="180">
        <v>1370</v>
      </c>
      <c r="Z1622" s="180" t="s">
        <v>443</v>
      </c>
      <c r="AA1622" s="180" t="s">
        <v>444</v>
      </c>
      <c r="AB1622" s="180">
        <v>4523.9740000000002</v>
      </c>
      <c r="AC1622" s="180">
        <v>5474.009</v>
      </c>
      <c r="AD1622" s="180">
        <v>35</v>
      </c>
      <c r="AE1622" s="180">
        <v>0</v>
      </c>
      <c r="AF1622" s="180">
        <v>35</v>
      </c>
      <c r="AG1622" s="180">
        <v>0</v>
      </c>
      <c r="AH1622" s="180">
        <v>158339.1</v>
      </c>
      <c r="AI1622" s="180">
        <v>191590.32</v>
      </c>
      <c r="AJ1622" s="180">
        <v>0</v>
      </c>
      <c r="AK1622" s="180">
        <v>0</v>
      </c>
      <c r="AL1622" s="180">
        <v>0</v>
      </c>
      <c r="AM1622">
        <v>1</v>
      </c>
    </row>
    <row r="1623" spans="1:39" x14ac:dyDescent="0.25">
      <c r="A1623" s="180" t="s">
        <v>1834</v>
      </c>
      <c r="B1623" s="180">
        <v>1</v>
      </c>
      <c r="C1623" s="181">
        <v>46266</v>
      </c>
      <c r="D1623" s="180" t="s">
        <v>160</v>
      </c>
      <c r="E1623" s="180">
        <v>26</v>
      </c>
      <c r="F1623" s="180" t="s">
        <v>16</v>
      </c>
      <c r="G1623" s="180" t="s">
        <v>1263</v>
      </c>
      <c r="H1623" s="180">
        <v>6226</v>
      </c>
      <c r="I1623" s="180" t="s">
        <v>1264</v>
      </c>
      <c r="J1623" s="180">
        <v>1463</v>
      </c>
      <c r="K1623" s="180" t="s">
        <v>739</v>
      </c>
      <c r="L1623" s="180" t="s">
        <v>740</v>
      </c>
      <c r="M1623" s="180"/>
      <c r="N1623" s="180"/>
      <c r="O1623" s="180"/>
      <c r="P1623" s="180"/>
      <c r="Q1623" s="180"/>
      <c r="R1623" s="180"/>
      <c r="S1623" s="180"/>
      <c r="T1623" s="180"/>
      <c r="U1623" s="180"/>
      <c r="V1623" s="180"/>
      <c r="W1623" s="180"/>
      <c r="X1623" s="180"/>
      <c r="Y1623" s="180">
        <v>1369</v>
      </c>
      <c r="Z1623" s="180" t="s">
        <v>397</v>
      </c>
      <c r="AA1623" s="180" t="s">
        <v>398</v>
      </c>
      <c r="AB1623" s="180">
        <v>52813.313999999998</v>
      </c>
      <c r="AC1623" s="180">
        <v>64696.309000000001</v>
      </c>
      <c r="AD1623" s="180">
        <v>5</v>
      </c>
      <c r="AE1623" s="180">
        <v>0</v>
      </c>
      <c r="AF1623" s="180">
        <v>5</v>
      </c>
      <c r="AG1623" s="180">
        <v>0</v>
      </c>
      <c r="AH1623" s="180">
        <v>264066.57</v>
      </c>
      <c r="AI1623" s="180">
        <v>323481.55</v>
      </c>
      <c r="AJ1623" s="180">
        <v>0</v>
      </c>
      <c r="AK1623" s="180">
        <v>0</v>
      </c>
      <c r="AL1623" s="180">
        <v>0</v>
      </c>
      <c r="AM1623">
        <v>1</v>
      </c>
    </row>
    <row r="1624" spans="1:39" x14ac:dyDescent="0.25">
      <c r="A1624" s="180" t="s">
        <v>1834</v>
      </c>
      <c r="B1624" s="180">
        <v>1</v>
      </c>
      <c r="C1624" s="181">
        <v>46266</v>
      </c>
      <c r="D1624" s="180" t="s">
        <v>160</v>
      </c>
      <c r="E1624" s="180">
        <v>26</v>
      </c>
      <c r="F1624" s="180" t="s">
        <v>16</v>
      </c>
      <c r="G1624" s="180" t="s">
        <v>737</v>
      </c>
      <c r="H1624" s="180">
        <v>6227</v>
      </c>
      <c r="I1624" s="180" t="s">
        <v>738</v>
      </c>
      <c r="J1624" s="180">
        <v>1463</v>
      </c>
      <c r="K1624" s="180" t="s">
        <v>739</v>
      </c>
      <c r="L1624" s="180" t="s">
        <v>740</v>
      </c>
      <c r="M1624" s="180"/>
      <c r="N1624" s="180"/>
      <c r="O1624" s="180"/>
      <c r="P1624" s="180"/>
      <c r="Q1624" s="180"/>
      <c r="R1624" s="180"/>
      <c r="S1624" s="180"/>
      <c r="T1624" s="180"/>
      <c r="U1624" s="180"/>
      <c r="V1624" s="180"/>
      <c r="W1624" s="180"/>
      <c r="X1624" s="180"/>
      <c r="Y1624" s="180">
        <v>1369</v>
      </c>
      <c r="Z1624" s="180" t="s">
        <v>397</v>
      </c>
      <c r="AA1624" s="180" t="s">
        <v>398</v>
      </c>
      <c r="AB1624" s="180">
        <v>32699.652999999998</v>
      </c>
      <c r="AC1624" s="180">
        <v>40547.57</v>
      </c>
      <c r="AD1624" s="180">
        <v>3</v>
      </c>
      <c r="AE1624" s="180">
        <v>0</v>
      </c>
      <c r="AF1624" s="180">
        <v>3</v>
      </c>
      <c r="AG1624" s="180">
        <v>0</v>
      </c>
      <c r="AH1624" s="180">
        <v>98098.96</v>
      </c>
      <c r="AI1624" s="180">
        <v>121642.71</v>
      </c>
      <c r="AJ1624" s="180">
        <v>1</v>
      </c>
      <c r="AK1624" s="180">
        <v>3</v>
      </c>
      <c r="AL1624" s="180">
        <v>0</v>
      </c>
      <c r="AM1624">
        <v>1</v>
      </c>
    </row>
    <row r="1625" spans="1:39" x14ac:dyDescent="0.25">
      <c r="A1625" s="180" t="s">
        <v>1834</v>
      </c>
      <c r="B1625" s="180">
        <v>1</v>
      </c>
      <c r="C1625" s="181">
        <v>46266</v>
      </c>
      <c r="D1625" s="180" t="s">
        <v>160</v>
      </c>
      <c r="E1625" s="180">
        <v>26</v>
      </c>
      <c r="F1625" s="180" t="s">
        <v>16</v>
      </c>
      <c r="G1625" s="180" t="s">
        <v>741</v>
      </c>
      <c r="H1625" s="180">
        <v>6238</v>
      </c>
      <c r="I1625" s="180" t="s">
        <v>742</v>
      </c>
      <c r="J1625" s="180">
        <v>1019</v>
      </c>
      <c r="K1625" s="180" t="s">
        <v>269</v>
      </c>
      <c r="L1625" s="180" t="s">
        <v>340</v>
      </c>
      <c r="M1625" s="180"/>
      <c r="N1625" s="180"/>
      <c r="O1625" s="180"/>
      <c r="P1625" s="180">
        <v>1021</v>
      </c>
      <c r="Q1625" s="180" t="s">
        <v>743</v>
      </c>
      <c r="R1625" s="180" t="s">
        <v>744</v>
      </c>
      <c r="S1625" s="180"/>
      <c r="T1625" s="180"/>
      <c r="U1625" s="180"/>
      <c r="V1625" s="180"/>
      <c r="W1625" s="180"/>
      <c r="X1625" s="180"/>
      <c r="Y1625" s="180">
        <v>1376</v>
      </c>
      <c r="Z1625" s="180" t="s">
        <v>363</v>
      </c>
      <c r="AA1625" s="180" t="s">
        <v>364</v>
      </c>
      <c r="AB1625" s="180">
        <v>0</v>
      </c>
      <c r="AC1625" s="180">
        <v>0</v>
      </c>
      <c r="AD1625" s="180">
        <v>0</v>
      </c>
      <c r="AE1625" s="180">
        <v>3.25</v>
      </c>
      <c r="AF1625" s="180">
        <v>3.25</v>
      </c>
      <c r="AG1625" s="180">
        <v>0</v>
      </c>
      <c r="AH1625" s="180">
        <v>0</v>
      </c>
      <c r="AI1625" s="180">
        <v>0</v>
      </c>
      <c r="AJ1625" s="180">
        <v>0</v>
      </c>
      <c r="AK1625" s="180">
        <v>0</v>
      </c>
      <c r="AL1625" s="180">
        <v>0</v>
      </c>
      <c r="AM1625">
        <v>1</v>
      </c>
    </row>
    <row r="1626" spans="1:39" x14ac:dyDescent="0.25">
      <c r="A1626" s="180" t="s">
        <v>1834</v>
      </c>
      <c r="B1626" s="180">
        <v>1</v>
      </c>
      <c r="C1626" s="181">
        <v>46266</v>
      </c>
      <c r="D1626" s="180" t="s">
        <v>160</v>
      </c>
      <c r="E1626" s="180">
        <v>26</v>
      </c>
      <c r="F1626" s="180" t="s">
        <v>16</v>
      </c>
      <c r="G1626" s="180" t="s">
        <v>1321</v>
      </c>
      <c r="H1626" s="180">
        <v>6260</v>
      </c>
      <c r="I1626" s="180" t="s">
        <v>1322</v>
      </c>
      <c r="J1626" s="180"/>
      <c r="K1626" s="180"/>
      <c r="L1626" s="180"/>
      <c r="M1626" s="180"/>
      <c r="N1626" s="180"/>
      <c r="O1626" s="180"/>
      <c r="P1626" s="180"/>
      <c r="Q1626" s="180"/>
      <c r="R1626" s="180"/>
      <c r="S1626" s="180"/>
      <c r="T1626" s="180"/>
      <c r="U1626" s="180"/>
      <c r="V1626" s="180"/>
      <c r="W1626" s="180"/>
      <c r="X1626" s="180"/>
      <c r="Y1626" s="180">
        <v>1373</v>
      </c>
      <c r="Z1626" s="180" t="s">
        <v>429</v>
      </c>
      <c r="AA1626" s="180" t="s">
        <v>430</v>
      </c>
      <c r="AB1626" s="180">
        <v>19561.126</v>
      </c>
      <c r="AC1626" s="180">
        <v>24529.937999999998</v>
      </c>
      <c r="AD1626" s="180">
        <v>34</v>
      </c>
      <c r="AE1626" s="180">
        <v>0</v>
      </c>
      <c r="AF1626" s="180">
        <v>34</v>
      </c>
      <c r="AG1626" s="180">
        <v>0</v>
      </c>
      <c r="AH1626" s="180">
        <v>665078.28</v>
      </c>
      <c r="AI1626" s="180">
        <v>834017.88</v>
      </c>
      <c r="AJ1626" s="180">
        <v>1</v>
      </c>
      <c r="AK1626" s="180">
        <v>34</v>
      </c>
      <c r="AL1626" s="180">
        <v>0</v>
      </c>
      <c r="AM1626">
        <v>1</v>
      </c>
    </row>
    <row r="1627" spans="1:39" x14ac:dyDescent="0.25">
      <c r="A1627" s="180" t="s">
        <v>1834</v>
      </c>
      <c r="B1627" s="180">
        <v>1</v>
      </c>
      <c r="C1627" s="181">
        <v>46266</v>
      </c>
      <c r="D1627" s="180" t="s">
        <v>160</v>
      </c>
      <c r="E1627" s="180">
        <v>26</v>
      </c>
      <c r="F1627" s="180" t="s">
        <v>16</v>
      </c>
      <c r="G1627" s="180" t="s">
        <v>749</v>
      </c>
      <c r="H1627" s="180">
        <v>6464</v>
      </c>
      <c r="I1627" s="180" t="s">
        <v>750</v>
      </c>
      <c r="J1627" s="180">
        <v>1414</v>
      </c>
      <c r="K1627" s="180" t="s">
        <v>415</v>
      </c>
      <c r="L1627" s="180" t="s">
        <v>416</v>
      </c>
      <c r="M1627" s="180"/>
      <c r="N1627" s="180"/>
      <c r="O1627" s="180"/>
      <c r="P1627" s="180">
        <v>1072</v>
      </c>
      <c r="Q1627" s="180" t="s">
        <v>417</v>
      </c>
      <c r="R1627" s="180" t="s">
        <v>418</v>
      </c>
      <c r="S1627" s="180"/>
      <c r="T1627" s="180"/>
      <c r="U1627" s="180"/>
      <c r="V1627" s="180"/>
      <c r="W1627" s="180"/>
      <c r="X1627" s="180"/>
      <c r="Y1627" s="180">
        <v>1374</v>
      </c>
      <c r="Z1627" s="180" t="s">
        <v>379</v>
      </c>
      <c r="AA1627" s="180" t="s">
        <v>380</v>
      </c>
      <c r="AB1627" s="180">
        <v>40662.648000000001</v>
      </c>
      <c r="AC1627" s="180">
        <v>51031.620999999999</v>
      </c>
      <c r="AD1627" s="180">
        <v>0.125</v>
      </c>
      <c r="AE1627" s="180">
        <v>0</v>
      </c>
      <c r="AF1627" s="180">
        <v>0.125</v>
      </c>
      <c r="AG1627" s="180">
        <v>0</v>
      </c>
      <c r="AH1627" s="180">
        <v>5082.83</v>
      </c>
      <c r="AI1627" s="180">
        <v>6378.95</v>
      </c>
      <c r="AJ1627" s="180">
        <v>0</v>
      </c>
      <c r="AK1627" s="180">
        <v>0</v>
      </c>
      <c r="AL1627" s="180">
        <v>0</v>
      </c>
      <c r="AM1627">
        <v>1</v>
      </c>
    </row>
    <row r="1628" spans="1:39" x14ac:dyDescent="0.25">
      <c r="A1628" s="180" t="s">
        <v>1834</v>
      </c>
      <c r="B1628" s="180">
        <v>1</v>
      </c>
      <c r="C1628" s="181">
        <v>46266</v>
      </c>
      <c r="D1628" s="180" t="s">
        <v>160</v>
      </c>
      <c r="E1628" s="180">
        <v>26</v>
      </c>
      <c r="F1628" s="180" t="s">
        <v>16</v>
      </c>
      <c r="G1628" s="180" t="s">
        <v>753</v>
      </c>
      <c r="H1628" s="180">
        <v>6469</v>
      </c>
      <c r="I1628" s="180" t="s">
        <v>754</v>
      </c>
      <c r="J1628" s="180">
        <v>1414</v>
      </c>
      <c r="K1628" s="180" t="s">
        <v>415</v>
      </c>
      <c r="L1628" s="180" t="s">
        <v>416</v>
      </c>
      <c r="M1628" s="180"/>
      <c r="N1628" s="180"/>
      <c r="O1628" s="180"/>
      <c r="P1628" s="180">
        <v>1069</v>
      </c>
      <c r="Q1628" s="180" t="s">
        <v>383</v>
      </c>
      <c r="R1628" s="180" t="s">
        <v>384</v>
      </c>
      <c r="S1628" s="180"/>
      <c r="T1628" s="180"/>
      <c r="U1628" s="180"/>
      <c r="V1628" s="180"/>
      <c r="W1628" s="180"/>
      <c r="X1628" s="180"/>
      <c r="Y1628" s="180">
        <v>1374</v>
      </c>
      <c r="Z1628" s="180" t="s">
        <v>379</v>
      </c>
      <c r="AA1628" s="180" t="s">
        <v>380</v>
      </c>
      <c r="AB1628" s="180">
        <v>40662.648000000001</v>
      </c>
      <c r="AC1628" s="180">
        <v>51031.620999999999</v>
      </c>
      <c r="AD1628" s="180">
        <v>0.125</v>
      </c>
      <c r="AE1628" s="180">
        <v>0</v>
      </c>
      <c r="AF1628" s="180">
        <v>0.125</v>
      </c>
      <c r="AG1628" s="180">
        <v>0</v>
      </c>
      <c r="AH1628" s="180">
        <v>5082.83</v>
      </c>
      <c r="AI1628" s="180">
        <v>6378.95</v>
      </c>
      <c r="AJ1628" s="180">
        <v>0</v>
      </c>
      <c r="AK1628" s="180">
        <v>0</v>
      </c>
      <c r="AL1628" s="180">
        <v>0</v>
      </c>
      <c r="AM1628">
        <v>1</v>
      </c>
    </row>
    <row r="1629" spans="1:39" x14ac:dyDescent="0.25">
      <c r="A1629" s="180" t="s">
        <v>1834</v>
      </c>
      <c r="B1629" s="180">
        <v>1</v>
      </c>
      <c r="C1629" s="181">
        <v>46266</v>
      </c>
      <c r="D1629" s="180" t="s">
        <v>160</v>
      </c>
      <c r="E1629" s="180">
        <v>26</v>
      </c>
      <c r="F1629" s="180" t="s">
        <v>16</v>
      </c>
      <c r="G1629" s="180" t="s">
        <v>1169</v>
      </c>
      <c r="H1629" s="180">
        <v>6508</v>
      </c>
      <c r="I1629" s="180" t="s">
        <v>1170</v>
      </c>
      <c r="J1629" s="180">
        <v>1414</v>
      </c>
      <c r="K1629" s="180" t="s">
        <v>415</v>
      </c>
      <c r="L1629" s="180" t="s">
        <v>416</v>
      </c>
      <c r="M1629" s="180"/>
      <c r="N1629" s="180"/>
      <c r="O1629" s="180"/>
      <c r="P1629" s="180">
        <v>1072</v>
      </c>
      <c r="Q1629" s="180" t="s">
        <v>417</v>
      </c>
      <c r="R1629" s="180" t="s">
        <v>418</v>
      </c>
      <c r="S1629" s="180"/>
      <c r="T1629" s="180"/>
      <c r="U1629" s="180"/>
      <c r="V1629" s="180"/>
      <c r="W1629" s="180"/>
      <c r="X1629" s="180"/>
      <c r="Y1629" s="180">
        <v>1374</v>
      </c>
      <c r="Z1629" s="180" t="s">
        <v>379</v>
      </c>
      <c r="AA1629" s="180" t="s">
        <v>380</v>
      </c>
      <c r="AB1629" s="180">
        <v>40235.319000000003</v>
      </c>
      <c r="AC1629" s="180">
        <v>50495.315000000002</v>
      </c>
      <c r="AD1629" s="180">
        <v>8.3299999999999999E-2</v>
      </c>
      <c r="AE1629" s="180">
        <v>0</v>
      </c>
      <c r="AF1629" s="180">
        <v>8.3299999999999999E-2</v>
      </c>
      <c r="AG1629" s="180">
        <v>0</v>
      </c>
      <c r="AH1629" s="180">
        <v>3352.94</v>
      </c>
      <c r="AI1629" s="180">
        <v>4207.9399999999996</v>
      </c>
      <c r="AJ1629" s="180">
        <v>0</v>
      </c>
      <c r="AK1629" s="180">
        <v>0</v>
      </c>
      <c r="AL1629" s="180">
        <v>0</v>
      </c>
      <c r="AM1629">
        <v>1</v>
      </c>
    </row>
    <row r="1630" spans="1:39" x14ac:dyDescent="0.25">
      <c r="A1630" s="180" t="s">
        <v>1834</v>
      </c>
      <c r="B1630" s="180">
        <v>1</v>
      </c>
      <c r="C1630" s="181">
        <v>46266</v>
      </c>
      <c r="D1630" s="180" t="s">
        <v>160</v>
      </c>
      <c r="E1630" s="180">
        <v>26</v>
      </c>
      <c r="F1630" s="180" t="s">
        <v>16</v>
      </c>
      <c r="G1630" s="180" t="s">
        <v>761</v>
      </c>
      <c r="H1630" s="180">
        <v>6655</v>
      </c>
      <c r="I1630" s="180" t="s">
        <v>762</v>
      </c>
      <c r="J1630" s="180">
        <v>1414</v>
      </c>
      <c r="K1630" s="180" t="s">
        <v>415</v>
      </c>
      <c r="L1630" s="180" t="s">
        <v>416</v>
      </c>
      <c r="M1630" s="180"/>
      <c r="N1630" s="180"/>
      <c r="O1630" s="180"/>
      <c r="P1630" s="180">
        <v>1072</v>
      </c>
      <c r="Q1630" s="180" t="s">
        <v>417</v>
      </c>
      <c r="R1630" s="180" t="s">
        <v>418</v>
      </c>
      <c r="S1630" s="180"/>
      <c r="T1630" s="180"/>
      <c r="U1630" s="180"/>
      <c r="V1630" s="180"/>
      <c r="W1630" s="180"/>
      <c r="X1630" s="180"/>
      <c r="Y1630" s="180">
        <v>1374</v>
      </c>
      <c r="Z1630" s="180" t="s">
        <v>379</v>
      </c>
      <c r="AA1630" s="180" t="s">
        <v>380</v>
      </c>
      <c r="AB1630" s="180">
        <v>30749.975999999999</v>
      </c>
      <c r="AC1630" s="180">
        <v>38591.218000000001</v>
      </c>
      <c r="AD1630" s="180">
        <v>0.33329999999999999</v>
      </c>
      <c r="AE1630" s="180">
        <v>0</v>
      </c>
      <c r="AF1630" s="180">
        <v>0.33329999999999999</v>
      </c>
      <c r="AG1630" s="180">
        <v>0</v>
      </c>
      <c r="AH1630" s="180">
        <v>10249.99</v>
      </c>
      <c r="AI1630" s="180">
        <v>12863.74</v>
      </c>
      <c r="AJ1630" s="180">
        <v>0</v>
      </c>
      <c r="AK1630" s="180">
        <v>0</v>
      </c>
      <c r="AL1630" s="180">
        <v>0</v>
      </c>
      <c r="AM1630">
        <v>1</v>
      </c>
    </row>
    <row r="1631" spans="1:39" x14ac:dyDescent="0.25">
      <c r="A1631" s="180" t="s">
        <v>1834</v>
      </c>
      <c r="B1631" s="180">
        <v>1</v>
      </c>
      <c r="C1631" s="181">
        <v>46266</v>
      </c>
      <c r="D1631" s="180" t="s">
        <v>160</v>
      </c>
      <c r="E1631" s="180">
        <v>26</v>
      </c>
      <c r="F1631" s="180" t="s">
        <v>16</v>
      </c>
      <c r="G1631" s="180" t="s">
        <v>763</v>
      </c>
      <c r="H1631" s="180">
        <v>6660</v>
      </c>
      <c r="I1631" s="180" t="s">
        <v>764</v>
      </c>
      <c r="J1631" s="180"/>
      <c r="K1631" s="180"/>
      <c r="L1631" s="180"/>
      <c r="M1631" s="180"/>
      <c r="N1631" s="180"/>
      <c r="O1631" s="180"/>
      <c r="P1631" s="180">
        <v>1085</v>
      </c>
      <c r="Q1631" s="180" t="s">
        <v>641</v>
      </c>
      <c r="R1631" s="180" t="s">
        <v>642</v>
      </c>
      <c r="S1631" s="180"/>
      <c r="T1631" s="180"/>
      <c r="U1631" s="180"/>
      <c r="V1631" s="180"/>
      <c r="W1631" s="180"/>
      <c r="X1631" s="180"/>
      <c r="Y1631" s="180">
        <v>1373</v>
      </c>
      <c r="Z1631" s="180" t="s">
        <v>429</v>
      </c>
      <c r="AA1631" s="180" t="s">
        <v>430</v>
      </c>
      <c r="AB1631" s="180">
        <v>15740.111999999999</v>
      </c>
      <c r="AC1631" s="180">
        <v>19517.738000000001</v>
      </c>
      <c r="AD1631" s="180">
        <v>1</v>
      </c>
      <c r="AE1631" s="180">
        <v>0</v>
      </c>
      <c r="AF1631" s="180">
        <v>1</v>
      </c>
      <c r="AG1631" s="180">
        <v>0</v>
      </c>
      <c r="AH1631" s="180">
        <v>15740.11</v>
      </c>
      <c r="AI1631" s="180">
        <v>19517.740000000002</v>
      </c>
      <c r="AJ1631" s="180">
        <v>0</v>
      </c>
      <c r="AK1631" s="180">
        <v>0</v>
      </c>
      <c r="AL1631" s="180">
        <v>0</v>
      </c>
      <c r="AM1631">
        <v>1</v>
      </c>
    </row>
    <row r="1632" spans="1:39" x14ac:dyDescent="0.25">
      <c r="A1632" s="180" t="s">
        <v>1834</v>
      </c>
      <c r="B1632" s="180">
        <v>1</v>
      </c>
      <c r="C1632" s="181">
        <v>46266</v>
      </c>
      <c r="D1632" s="180" t="s">
        <v>160</v>
      </c>
      <c r="E1632" s="180">
        <v>26</v>
      </c>
      <c r="F1632" s="180" t="s">
        <v>16</v>
      </c>
      <c r="G1632" s="180" t="s">
        <v>1043</v>
      </c>
      <c r="H1632" s="180">
        <v>6743</v>
      </c>
      <c r="I1632" s="180" t="s">
        <v>1044</v>
      </c>
      <c r="J1632" s="180">
        <v>1419</v>
      </c>
      <c r="K1632" s="180" t="s">
        <v>615</v>
      </c>
      <c r="L1632" s="180" t="s">
        <v>616</v>
      </c>
      <c r="M1632" s="180"/>
      <c r="N1632" s="180"/>
      <c r="O1632" s="180"/>
      <c r="P1632" s="180">
        <v>1333</v>
      </c>
      <c r="Q1632" s="180" t="s">
        <v>1045</v>
      </c>
      <c r="R1632" s="180" t="s">
        <v>1046</v>
      </c>
      <c r="S1632" s="180"/>
      <c r="T1632" s="180"/>
      <c r="U1632" s="180"/>
      <c r="V1632" s="180"/>
      <c r="W1632" s="180"/>
      <c r="X1632" s="180"/>
      <c r="Y1632" s="180">
        <v>1369</v>
      </c>
      <c r="Z1632" s="180" t="s">
        <v>397</v>
      </c>
      <c r="AA1632" s="180" t="s">
        <v>398</v>
      </c>
      <c r="AB1632" s="180">
        <v>26010.528999999999</v>
      </c>
      <c r="AC1632" s="180">
        <v>32643.212</v>
      </c>
      <c r="AD1632" s="180">
        <v>0.5</v>
      </c>
      <c r="AE1632" s="180">
        <v>0</v>
      </c>
      <c r="AF1632" s="180">
        <v>0.5</v>
      </c>
      <c r="AG1632" s="180">
        <v>0</v>
      </c>
      <c r="AH1632" s="180">
        <v>13005.26</v>
      </c>
      <c r="AI1632" s="180">
        <v>16321.61</v>
      </c>
      <c r="AJ1632" s="180">
        <v>0</v>
      </c>
      <c r="AK1632" s="180">
        <v>0</v>
      </c>
      <c r="AL1632" s="180">
        <v>0</v>
      </c>
      <c r="AM1632">
        <v>1</v>
      </c>
    </row>
    <row r="1633" spans="1:39" x14ac:dyDescent="0.25">
      <c r="A1633" s="180" t="s">
        <v>1834</v>
      </c>
      <c r="B1633" s="180">
        <v>1</v>
      </c>
      <c r="C1633" s="181">
        <v>46266</v>
      </c>
      <c r="D1633" s="180" t="s">
        <v>160</v>
      </c>
      <c r="E1633" s="180">
        <v>26</v>
      </c>
      <c r="F1633" s="180" t="s">
        <v>16</v>
      </c>
      <c r="G1633" s="180" t="s">
        <v>1047</v>
      </c>
      <c r="H1633" s="180">
        <v>6792</v>
      </c>
      <c r="I1633" s="180" t="s">
        <v>1048</v>
      </c>
      <c r="J1633" s="180">
        <v>1419</v>
      </c>
      <c r="K1633" s="180" t="s">
        <v>615</v>
      </c>
      <c r="L1633" s="180" t="s">
        <v>616</v>
      </c>
      <c r="M1633" s="180"/>
      <c r="N1633" s="180"/>
      <c r="O1633" s="180"/>
      <c r="P1633" s="180">
        <v>1333</v>
      </c>
      <c r="Q1633" s="180" t="s">
        <v>1045</v>
      </c>
      <c r="R1633" s="180" t="s">
        <v>1046</v>
      </c>
      <c r="S1633" s="180"/>
      <c r="T1633" s="180"/>
      <c r="U1633" s="180"/>
      <c r="V1633" s="180"/>
      <c r="W1633" s="180"/>
      <c r="X1633" s="180"/>
      <c r="Y1633" s="180">
        <v>1369</v>
      </c>
      <c r="Z1633" s="180" t="s">
        <v>397</v>
      </c>
      <c r="AA1633" s="180" t="s">
        <v>398</v>
      </c>
      <c r="AB1633" s="180">
        <v>20008.521000000001</v>
      </c>
      <c r="AC1633" s="180">
        <v>25110.694</v>
      </c>
      <c r="AD1633" s="180">
        <v>0.5</v>
      </c>
      <c r="AE1633" s="180">
        <v>0</v>
      </c>
      <c r="AF1633" s="180">
        <v>0.5</v>
      </c>
      <c r="AG1633" s="180">
        <v>0</v>
      </c>
      <c r="AH1633" s="180">
        <v>10004.26</v>
      </c>
      <c r="AI1633" s="180">
        <v>12555.35</v>
      </c>
      <c r="AJ1633" s="180">
        <v>0</v>
      </c>
      <c r="AK1633" s="180">
        <v>0</v>
      </c>
      <c r="AL1633" s="180">
        <v>0</v>
      </c>
      <c r="AM1633">
        <v>1</v>
      </c>
    </row>
    <row r="1634" spans="1:39" x14ac:dyDescent="0.25">
      <c r="A1634" s="180" t="s">
        <v>1834</v>
      </c>
      <c r="B1634" s="180">
        <v>1</v>
      </c>
      <c r="C1634" s="181">
        <v>46266</v>
      </c>
      <c r="D1634" s="180" t="s">
        <v>160</v>
      </c>
      <c r="E1634" s="180">
        <v>26</v>
      </c>
      <c r="F1634" s="180" t="s">
        <v>16</v>
      </c>
      <c r="G1634" s="180" t="s">
        <v>1051</v>
      </c>
      <c r="H1634" s="180">
        <v>6940</v>
      </c>
      <c r="I1634" s="180" t="s">
        <v>1052</v>
      </c>
      <c r="J1634" s="180">
        <v>1192</v>
      </c>
      <c r="K1634" s="180" t="s">
        <v>975</v>
      </c>
      <c r="L1634" s="180" t="s">
        <v>976</v>
      </c>
      <c r="M1634" s="180"/>
      <c r="N1634" s="180"/>
      <c r="O1634" s="180"/>
      <c r="P1634" s="180">
        <v>1101</v>
      </c>
      <c r="Q1634" s="180" t="s">
        <v>819</v>
      </c>
      <c r="R1634" s="180" t="s">
        <v>820</v>
      </c>
      <c r="S1634" s="180"/>
      <c r="T1634" s="180"/>
      <c r="U1634" s="180"/>
      <c r="V1634" s="180"/>
      <c r="W1634" s="180"/>
      <c r="X1634" s="180"/>
      <c r="Y1634" s="180">
        <v>1375</v>
      </c>
      <c r="Z1634" s="180" t="s">
        <v>357</v>
      </c>
      <c r="AA1634" s="180" t="s">
        <v>358</v>
      </c>
      <c r="AB1634" s="180">
        <v>22263.771000000001</v>
      </c>
      <c r="AC1634" s="180">
        <v>27273.118999999999</v>
      </c>
      <c r="AD1634" s="180">
        <v>1</v>
      </c>
      <c r="AE1634" s="180">
        <v>0</v>
      </c>
      <c r="AF1634" s="180">
        <v>1</v>
      </c>
      <c r="AG1634" s="180">
        <v>0</v>
      </c>
      <c r="AH1634" s="180">
        <v>22263.77</v>
      </c>
      <c r="AI1634" s="180">
        <v>27273.119999999999</v>
      </c>
      <c r="AJ1634" s="180">
        <v>0</v>
      </c>
      <c r="AK1634" s="180">
        <v>0</v>
      </c>
      <c r="AL1634" s="180">
        <v>0</v>
      </c>
      <c r="AM1634">
        <v>1</v>
      </c>
    </row>
    <row r="1635" spans="1:39" x14ac:dyDescent="0.25">
      <c r="A1635" s="180" t="s">
        <v>1834</v>
      </c>
      <c r="B1635" s="180">
        <v>1</v>
      </c>
      <c r="C1635" s="181">
        <v>46266</v>
      </c>
      <c r="D1635" s="180" t="s">
        <v>160</v>
      </c>
      <c r="E1635" s="180">
        <v>26</v>
      </c>
      <c r="F1635" s="180" t="s">
        <v>16</v>
      </c>
      <c r="G1635" s="180" t="s">
        <v>1179</v>
      </c>
      <c r="H1635" s="180">
        <v>6941</v>
      </c>
      <c r="I1635" s="180" t="s">
        <v>1180</v>
      </c>
      <c r="J1635" s="180">
        <v>1192</v>
      </c>
      <c r="K1635" s="180" t="s">
        <v>975</v>
      </c>
      <c r="L1635" s="180" t="s">
        <v>976</v>
      </c>
      <c r="M1635" s="180"/>
      <c r="N1635" s="180"/>
      <c r="O1635" s="180"/>
      <c r="P1635" s="180">
        <v>1101</v>
      </c>
      <c r="Q1635" s="180" t="s">
        <v>819</v>
      </c>
      <c r="R1635" s="180" t="s">
        <v>820</v>
      </c>
      <c r="S1635" s="180"/>
      <c r="T1635" s="180"/>
      <c r="U1635" s="180"/>
      <c r="V1635" s="180"/>
      <c r="W1635" s="180"/>
      <c r="X1635" s="180"/>
      <c r="Y1635" s="180">
        <v>1375</v>
      </c>
      <c r="Z1635" s="180" t="s">
        <v>357</v>
      </c>
      <c r="AA1635" s="180" t="s">
        <v>358</v>
      </c>
      <c r="AB1635" s="180">
        <v>41733.044999999998</v>
      </c>
      <c r="AC1635" s="180">
        <v>51122.978999999999</v>
      </c>
      <c r="AD1635" s="180">
        <v>0.375</v>
      </c>
      <c r="AE1635" s="180">
        <v>0</v>
      </c>
      <c r="AF1635" s="180">
        <v>0.375</v>
      </c>
      <c r="AG1635" s="180">
        <v>0</v>
      </c>
      <c r="AH1635" s="180">
        <v>15649.89</v>
      </c>
      <c r="AI1635" s="180">
        <v>19171.12</v>
      </c>
      <c r="AJ1635" s="180">
        <v>0</v>
      </c>
      <c r="AK1635" s="180">
        <v>0</v>
      </c>
      <c r="AL1635" s="180">
        <v>0</v>
      </c>
      <c r="AM1635">
        <v>1</v>
      </c>
    </row>
    <row r="1636" spans="1:39" x14ac:dyDescent="0.25">
      <c r="A1636" s="180" t="s">
        <v>1834</v>
      </c>
      <c r="B1636" s="180">
        <v>1</v>
      </c>
      <c r="C1636" s="181">
        <v>46266</v>
      </c>
      <c r="D1636" s="180" t="s">
        <v>160</v>
      </c>
      <c r="E1636" s="180">
        <v>26</v>
      </c>
      <c r="F1636" s="180" t="s">
        <v>16</v>
      </c>
      <c r="G1636" s="180" t="s">
        <v>1055</v>
      </c>
      <c r="H1636" s="180">
        <v>6945</v>
      </c>
      <c r="I1636" s="180" t="s">
        <v>1056</v>
      </c>
      <c r="J1636" s="180">
        <v>1192</v>
      </c>
      <c r="K1636" s="180" t="s">
        <v>975</v>
      </c>
      <c r="L1636" s="180" t="s">
        <v>976</v>
      </c>
      <c r="M1636" s="180"/>
      <c r="N1636" s="180"/>
      <c r="O1636" s="180"/>
      <c r="P1636" s="180">
        <v>1101</v>
      </c>
      <c r="Q1636" s="180" t="s">
        <v>819</v>
      </c>
      <c r="R1636" s="180" t="s">
        <v>820</v>
      </c>
      <c r="S1636" s="180"/>
      <c r="T1636" s="180"/>
      <c r="U1636" s="180"/>
      <c r="V1636" s="180"/>
      <c r="W1636" s="180"/>
      <c r="X1636" s="180"/>
      <c r="Y1636" s="180">
        <v>1375</v>
      </c>
      <c r="Z1636" s="180" t="s">
        <v>357</v>
      </c>
      <c r="AA1636" s="180" t="s">
        <v>358</v>
      </c>
      <c r="AB1636" s="180">
        <v>22263.771000000001</v>
      </c>
      <c r="AC1636" s="180">
        <v>27273.118999999999</v>
      </c>
      <c r="AD1636" s="180">
        <v>1</v>
      </c>
      <c r="AE1636" s="180">
        <v>0</v>
      </c>
      <c r="AF1636" s="180">
        <v>1</v>
      </c>
      <c r="AG1636" s="180">
        <v>0</v>
      </c>
      <c r="AH1636" s="180">
        <v>22263.77</v>
      </c>
      <c r="AI1636" s="180">
        <v>27273.119999999999</v>
      </c>
      <c r="AJ1636" s="180">
        <v>0</v>
      </c>
      <c r="AK1636" s="180">
        <v>0</v>
      </c>
      <c r="AL1636" s="180">
        <v>0</v>
      </c>
      <c r="AM1636">
        <v>1</v>
      </c>
    </row>
    <row r="1637" spans="1:39" x14ac:dyDescent="0.25">
      <c r="A1637" s="180" t="s">
        <v>1834</v>
      </c>
      <c r="B1637" s="180">
        <v>1</v>
      </c>
      <c r="C1637" s="181">
        <v>46266</v>
      </c>
      <c r="D1637" s="180" t="s">
        <v>160</v>
      </c>
      <c r="E1637" s="180">
        <v>26</v>
      </c>
      <c r="F1637" s="180" t="s">
        <v>16</v>
      </c>
      <c r="G1637" s="180" t="s">
        <v>1183</v>
      </c>
      <c r="H1637" s="180">
        <v>6954</v>
      </c>
      <c r="I1637" s="180" t="s">
        <v>1184</v>
      </c>
      <c r="J1637" s="180">
        <v>1192</v>
      </c>
      <c r="K1637" s="180" t="s">
        <v>975</v>
      </c>
      <c r="L1637" s="180" t="s">
        <v>976</v>
      </c>
      <c r="M1637" s="180"/>
      <c r="N1637" s="180"/>
      <c r="O1637" s="180"/>
      <c r="P1637" s="180">
        <v>1112</v>
      </c>
      <c r="Q1637" s="180" t="s">
        <v>1053</v>
      </c>
      <c r="R1637" s="180" t="s">
        <v>1054</v>
      </c>
      <c r="S1637" s="180"/>
      <c r="T1637" s="180"/>
      <c r="U1637" s="180"/>
      <c r="V1637" s="180"/>
      <c r="W1637" s="180"/>
      <c r="X1637" s="180"/>
      <c r="Y1637" s="180">
        <v>1375</v>
      </c>
      <c r="Z1637" s="180" t="s">
        <v>357</v>
      </c>
      <c r="AA1637" s="180" t="s">
        <v>358</v>
      </c>
      <c r="AB1637" s="180">
        <v>24672.44</v>
      </c>
      <c r="AC1637" s="180">
        <v>30223.739000000001</v>
      </c>
      <c r="AD1637" s="180">
        <v>3</v>
      </c>
      <c r="AE1637" s="180">
        <v>0</v>
      </c>
      <c r="AF1637" s="180">
        <v>3</v>
      </c>
      <c r="AG1637" s="180">
        <v>0</v>
      </c>
      <c r="AH1637" s="180">
        <v>74017.320000000007</v>
      </c>
      <c r="AI1637" s="180">
        <v>90671.22</v>
      </c>
      <c r="AJ1637" s="180">
        <v>0</v>
      </c>
      <c r="AK1637" s="180">
        <v>0</v>
      </c>
      <c r="AL1637" s="180">
        <v>0</v>
      </c>
      <c r="AM1637">
        <v>1</v>
      </c>
    </row>
    <row r="1638" spans="1:39" x14ac:dyDescent="0.25">
      <c r="A1638" s="180" t="s">
        <v>1834</v>
      </c>
      <c r="B1638" s="180">
        <v>1</v>
      </c>
      <c r="C1638" s="181">
        <v>46266</v>
      </c>
      <c r="D1638" s="180" t="s">
        <v>160</v>
      </c>
      <c r="E1638" s="180">
        <v>26</v>
      </c>
      <c r="F1638" s="180" t="s">
        <v>16</v>
      </c>
      <c r="G1638" s="180" t="s">
        <v>1792</v>
      </c>
      <c r="H1638" s="180">
        <v>6957</v>
      </c>
      <c r="I1638" s="180" t="s">
        <v>1793</v>
      </c>
      <c r="J1638" s="180">
        <v>1192</v>
      </c>
      <c r="K1638" s="180" t="s">
        <v>975</v>
      </c>
      <c r="L1638" s="180" t="s">
        <v>976</v>
      </c>
      <c r="M1638" s="180"/>
      <c r="N1638" s="180"/>
      <c r="O1638" s="180"/>
      <c r="P1638" s="180">
        <v>1101</v>
      </c>
      <c r="Q1638" s="180" t="s">
        <v>819</v>
      </c>
      <c r="R1638" s="180" t="s">
        <v>820</v>
      </c>
      <c r="S1638" s="180"/>
      <c r="T1638" s="180"/>
      <c r="U1638" s="180"/>
      <c r="V1638" s="180"/>
      <c r="W1638" s="180"/>
      <c r="X1638" s="180"/>
      <c r="Y1638" s="180">
        <v>1375</v>
      </c>
      <c r="Z1638" s="180" t="s">
        <v>357</v>
      </c>
      <c r="AA1638" s="180" t="s">
        <v>358</v>
      </c>
      <c r="AB1638" s="180">
        <v>12308.005999999999</v>
      </c>
      <c r="AC1638" s="180">
        <v>15077.307000000001</v>
      </c>
      <c r="AD1638" s="180">
        <v>10</v>
      </c>
      <c r="AE1638" s="180">
        <v>0</v>
      </c>
      <c r="AF1638" s="180">
        <v>10</v>
      </c>
      <c r="AG1638" s="180">
        <v>0</v>
      </c>
      <c r="AH1638" s="180">
        <v>123080.06</v>
      </c>
      <c r="AI1638" s="180">
        <v>150773.07</v>
      </c>
      <c r="AJ1638" s="180">
        <v>0</v>
      </c>
      <c r="AK1638" s="180">
        <v>0</v>
      </c>
      <c r="AL1638" s="180">
        <v>0</v>
      </c>
      <c r="AM1638">
        <v>1</v>
      </c>
    </row>
    <row r="1639" spans="1:39" x14ac:dyDescent="0.25">
      <c r="A1639" s="180" t="s">
        <v>1834</v>
      </c>
      <c r="B1639" s="180">
        <v>1</v>
      </c>
      <c r="C1639" s="181">
        <v>46266</v>
      </c>
      <c r="D1639" s="180" t="s">
        <v>160</v>
      </c>
      <c r="E1639" s="180">
        <v>26</v>
      </c>
      <c r="F1639" s="180" t="s">
        <v>16</v>
      </c>
      <c r="G1639" s="180" t="s">
        <v>1327</v>
      </c>
      <c r="H1639" s="180">
        <v>6971</v>
      </c>
      <c r="I1639" s="180" t="s">
        <v>1328</v>
      </c>
      <c r="J1639" s="180">
        <v>1257</v>
      </c>
      <c r="K1639" s="180" t="s">
        <v>817</v>
      </c>
      <c r="L1639" s="180" t="s">
        <v>818</v>
      </c>
      <c r="M1639" s="180"/>
      <c r="N1639" s="180"/>
      <c r="O1639" s="180"/>
      <c r="P1639" s="180">
        <v>1114</v>
      </c>
      <c r="Q1639" s="180" t="s">
        <v>1267</v>
      </c>
      <c r="R1639" s="180" t="s">
        <v>1268</v>
      </c>
      <c r="S1639" s="180"/>
      <c r="T1639" s="180"/>
      <c r="U1639" s="180"/>
      <c r="V1639" s="180"/>
      <c r="W1639" s="180"/>
      <c r="X1639" s="180"/>
      <c r="Y1639" s="180">
        <v>1375</v>
      </c>
      <c r="Z1639" s="180" t="s">
        <v>357</v>
      </c>
      <c r="AA1639" s="180" t="s">
        <v>358</v>
      </c>
      <c r="AB1639" s="180">
        <v>24547.636999999999</v>
      </c>
      <c r="AC1639" s="180">
        <v>30255.279999999999</v>
      </c>
      <c r="AD1639" s="180">
        <v>36</v>
      </c>
      <c r="AE1639" s="180">
        <v>0</v>
      </c>
      <c r="AF1639" s="180">
        <v>36</v>
      </c>
      <c r="AG1639" s="180">
        <v>0</v>
      </c>
      <c r="AH1639" s="180">
        <v>883714.94</v>
      </c>
      <c r="AI1639" s="180">
        <v>1089190.08</v>
      </c>
      <c r="AJ1639" s="180">
        <v>0</v>
      </c>
      <c r="AK1639" s="180">
        <v>0</v>
      </c>
      <c r="AL1639" s="180">
        <v>0</v>
      </c>
      <c r="AM1639">
        <v>1</v>
      </c>
    </row>
    <row r="1640" spans="1:39" x14ac:dyDescent="0.25">
      <c r="A1640" s="180" t="s">
        <v>1834</v>
      </c>
      <c r="B1640" s="180">
        <v>1</v>
      </c>
      <c r="C1640" s="181">
        <v>46266</v>
      </c>
      <c r="D1640" s="180" t="s">
        <v>160</v>
      </c>
      <c r="E1640" s="180">
        <v>26</v>
      </c>
      <c r="F1640" s="180" t="s">
        <v>16</v>
      </c>
      <c r="G1640" s="180" t="s">
        <v>1187</v>
      </c>
      <c r="H1640" s="180">
        <v>6976</v>
      </c>
      <c r="I1640" s="180" t="s">
        <v>1188</v>
      </c>
      <c r="J1640" s="180">
        <v>1257</v>
      </c>
      <c r="K1640" s="180" t="s">
        <v>817</v>
      </c>
      <c r="L1640" s="180" t="s">
        <v>818</v>
      </c>
      <c r="M1640" s="180"/>
      <c r="N1640" s="180"/>
      <c r="O1640" s="180"/>
      <c r="P1640" s="180">
        <v>1113</v>
      </c>
      <c r="Q1640" s="180" t="s">
        <v>1189</v>
      </c>
      <c r="R1640" s="180" t="s">
        <v>1190</v>
      </c>
      <c r="S1640" s="180"/>
      <c r="T1640" s="180"/>
      <c r="U1640" s="180"/>
      <c r="V1640" s="180"/>
      <c r="W1640" s="180"/>
      <c r="X1640" s="180"/>
      <c r="Y1640" s="180">
        <v>1375</v>
      </c>
      <c r="Z1640" s="180" t="s">
        <v>357</v>
      </c>
      <c r="AA1640" s="180" t="s">
        <v>358</v>
      </c>
      <c r="AB1640" s="180">
        <v>16178.45</v>
      </c>
      <c r="AC1640" s="180">
        <v>20061.277999999998</v>
      </c>
      <c r="AD1640" s="180">
        <v>3</v>
      </c>
      <c r="AE1640" s="180">
        <v>0</v>
      </c>
      <c r="AF1640" s="180">
        <v>3</v>
      </c>
      <c r="AG1640" s="180">
        <v>0</v>
      </c>
      <c r="AH1640" s="180">
        <v>48535.35</v>
      </c>
      <c r="AI1640" s="180">
        <v>60183.83</v>
      </c>
      <c r="AJ1640" s="180">
        <v>0</v>
      </c>
      <c r="AK1640" s="180">
        <v>0</v>
      </c>
      <c r="AL1640" s="180">
        <v>0</v>
      </c>
      <c r="AM1640">
        <v>1</v>
      </c>
    </row>
    <row r="1641" spans="1:39" x14ac:dyDescent="0.25">
      <c r="A1641" s="180" t="s">
        <v>1834</v>
      </c>
      <c r="B1641" s="180">
        <v>1</v>
      </c>
      <c r="C1641" s="181">
        <v>46266</v>
      </c>
      <c r="D1641" s="180" t="s">
        <v>160</v>
      </c>
      <c r="E1641" s="180">
        <v>26</v>
      </c>
      <c r="F1641" s="180" t="s">
        <v>16</v>
      </c>
      <c r="G1641" s="180" t="s">
        <v>1191</v>
      </c>
      <c r="H1641" s="180">
        <v>6978</v>
      </c>
      <c r="I1641" s="180" t="s">
        <v>1192</v>
      </c>
      <c r="J1641" s="180">
        <v>1257</v>
      </c>
      <c r="K1641" s="180" t="s">
        <v>817</v>
      </c>
      <c r="L1641" s="180" t="s">
        <v>818</v>
      </c>
      <c r="M1641" s="180"/>
      <c r="N1641" s="180"/>
      <c r="O1641" s="180"/>
      <c r="P1641" s="180">
        <v>1113</v>
      </c>
      <c r="Q1641" s="180" t="s">
        <v>1189</v>
      </c>
      <c r="R1641" s="180" t="s">
        <v>1190</v>
      </c>
      <c r="S1641" s="180"/>
      <c r="T1641" s="180"/>
      <c r="U1641" s="180"/>
      <c r="V1641" s="180"/>
      <c r="W1641" s="180"/>
      <c r="X1641" s="180"/>
      <c r="Y1641" s="180">
        <v>1375</v>
      </c>
      <c r="Z1641" s="180" t="s">
        <v>357</v>
      </c>
      <c r="AA1641" s="180" t="s">
        <v>358</v>
      </c>
      <c r="AB1641" s="180">
        <v>26446.203000000001</v>
      </c>
      <c r="AC1641" s="180">
        <v>32640.718000000001</v>
      </c>
      <c r="AD1641" s="180">
        <v>3</v>
      </c>
      <c r="AE1641" s="180">
        <v>0</v>
      </c>
      <c r="AF1641" s="180">
        <v>3</v>
      </c>
      <c r="AG1641" s="180">
        <v>0</v>
      </c>
      <c r="AH1641" s="180">
        <v>79338.61</v>
      </c>
      <c r="AI1641" s="180">
        <v>97922.15</v>
      </c>
      <c r="AJ1641" s="180">
        <v>0</v>
      </c>
      <c r="AK1641" s="180">
        <v>0</v>
      </c>
      <c r="AL1641" s="180">
        <v>0</v>
      </c>
      <c r="AM1641">
        <v>1</v>
      </c>
    </row>
    <row r="1642" spans="1:39" x14ac:dyDescent="0.25">
      <c r="A1642" s="180" t="s">
        <v>1834</v>
      </c>
      <c r="B1642" s="180">
        <v>1</v>
      </c>
      <c r="C1642" s="181">
        <v>46266</v>
      </c>
      <c r="D1642" s="180" t="s">
        <v>160</v>
      </c>
      <c r="E1642" s="180">
        <v>26</v>
      </c>
      <c r="F1642" s="180" t="s">
        <v>16</v>
      </c>
      <c r="G1642" s="180" t="s">
        <v>1420</v>
      </c>
      <c r="H1642" s="180">
        <v>6979</v>
      </c>
      <c r="I1642" s="180" t="s">
        <v>1421</v>
      </c>
      <c r="J1642" s="180">
        <v>1257</v>
      </c>
      <c r="K1642" s="180" t="s">
        <v>817</v>
      </c>
      <c r="L1642" s="180" t="s">
        <v>818</v>
      </c>
      <c r="M1642" s="180"/>
      <c r="N1642" s="180"/>
      <c r="O1642" s="180"/>
      <c r="P1642" s="180">
        <v>1113</v>
      </c>
      <c r="Q1642" s="180" t="s">
        <v>1189</v>
      </c>
      <c r="R1642" s="180" t="s">
        <v>1190</v>
      </c>
      <c r="S1642" s="180"/>
      <c r="T1642" s="180"/>
      <c r="U1642" s="180"/>
      <c r="V1642" s="180"/>
      <c r="W1642" s="180"/>
      <c r="X1642" s="180"/>
      <c r="Y1642" s="180">
        <v>1375</v>
      </c>
      <c r="Z1642" s="180" t="s">
        <v>357</v>
      </c>
      <c r="AA1642" s="180" t="s">
        <v>358</v>
      </c>
      <c r="AB1642" s="180">
        <v>32027.200000000001</v>
      </c>
      <c r="AC1642" s="180">
        <v>39425.483</v>
      </c>
      <c r="AD1642" s="180">
        <v>5</v>
      </c>
      <c r="AE1642" s="180">
        <v>0</v>
      </c>
      <c r="AF1642" s="180">
        <v>5</v>
      </c>
      <c r="AG1642" s="180">
        <v>0</v>
      </c>
      <c r="AH1642" s="180">
        <v>160136</v>
      </c>
      <c r="AI1642" s="180">
        <v>197127.42</v>
      </c>
      <c r="AJ1642" s="180">
        <v>0</v>
      </c>
      <c r="AK1642" s="180">
        <v>0</v>
      </c>
      <c r="AL1642" s="180">
        <v>0</v>
      </c>
      <c r="AM1642">
        <v>1</v>
      </c>
    </row>
    <row r="1643" spans="1:39" x14ac:dyDescent="0.25">
      <c r="A1643" s="180" t="s">
        <v>1834</v>
      </c>
      <c r="B1643" s="180">
        <v>1</v>
      </c>
      <c r="C1643" s="181">
        <v>46266</v>
      </c>
      <c r="D1643" s="180" t="s">
        <v>160</v>
      </c>
      <c r="E1643" s="180">
        <v>26</v>
      </c>
      <c r="F1643" s="180" t="s">
        <v>16</v>
      </c>
      <c r="G1643" s="180" t="s">
        <v>801</v>
      </c>
      <c r="H1643" s="180">
        <v>7239</v>
      </c>
      <c r="I1643" s="180" t="s">
        <v>802</v>
      </c>
      <c r="J1643" s="180">
        <v>1193</v>
      </c>
      <c r="K1643" s="180" t="s">
        <v>549</v>
      </c>
      <c r="L1643" s="180" t="s">
        <v>550</v>
      </c>
      <c r="M1643" s="180"/>
      <c r="N1643" s="180"/>
      <c r="O1643" s="180"/>
      <c r="P1643" s="180">
        <v>1094</v>
      </c>
      <c r="Q1643" s="180" t="s">
        <v>795</v>
      </c>
      <c r="R1643" s="180" t="s">
        <v>796</v>
      </c>
      <c r="S1643" s="180"/>
      <c r="T1643" s="180"/>
      <c r="U1643" s="180"/>
      <c r="V1643" s="180"/>
      <c r="W1643" s="180"/>
      <c r="X1643" s="180"/>
      <c r="Y1643" s="180">
        <v>1375</v>
      </c>
      <c r="Z1643" s="180" t="s">
        <v>357</v>
      </c>
      <c r="AA1643" s="180" t="s">
        <v>358</v>
      </c>
      <c r="AB1643" s="180">
        <v>7644.384</v>
      </c>
      <c r="AC1643" s="180">
        <v>9364.3700000000008</v>
      </c>
      <c r="AD1643" s="180">
        <v>4</v>
      </c>
      <c r="AE1643" s="180">
        <v>1</v>
      </c>
      <c r="AF1643" s="180">
        <v>5</v>
      </c>
      <c r="AG1643" s="180">
        <v>0</v>
      </c>
      <c r="AH1643" s="180">
        <v>38221.919999999998</v>
      </c>
      <c r="AI1643" s="180">
        <v>46821.85</v>
      </c>
      <c r="AJ1643" s="180">
        <v>0</v>
      </c>
      <c r="AK1643" s="180">
        <v>0</v>
      </c>
      <c r="AL1643" s="180">
        <v>0</v>
      </c>
      <c r="AM1643">
        <v>1</v>
      </c>
    </row>
    <row r="1644" spans="1:39" x14ac:dyDescent="0.25">
      <c r="A1644" s="180" t="s">
        <v>1834</v>
      </c>
      <c r="B1644" s="180">
        <v>1</v>
      </c>
      <c r="C1644" s="181">
        <v>46266</v>
      </c>
      <c r="D1644" s="180" t="s">
        <v>160</v>
      </c>
      <c r="E1644" s="180">
        <v>26</v>
      </c>
      <c r="F1644" s="180" t="s">
        <v>16</v>
      </c>
      <c r="G1644" s="180" t="s">
        <v>803</v>
      </c>
      <c r="H1644" s="180">
        <v>7240</v>
      </c>
      <c r="I1644" s="180" t="s">
        <v>804</v>
      </c>
      <c r="J1644" s="180">
        <v>1193</v>
      </c>
      <c r="K1644" s="180" t="s">
        <v>549</v>
      </c>
      <c r="L1644" s="180" t="s">
        <v>550</v>
      </c>
      <c r="M1644" s="180"/>
      <c r="N1644" s="180"/>
      <c r="O1644" s="180"/>
      <c r="P1644" s="180">
        <v>1094</v>
      </c>
      <c r="Q1644" s="180" t="s">
        <v>795</v>
      </c>
      <c r="R1644" s="180" t="s">
        <v>796</v>
      </c>
      <c r="S1644" s="180"/>
      <c r="T1644" s="180"/>
      <c r="U1644" s="180"/>
      <c r="V1644" s="180"/>
      <c r="W1644" s="180"/>
      <c r="X1644" s="180"/>
      <c r="Y1644" s="180">
        <v>1375</v>
      </c>
      <c r="Z1644" s="180" t="s">
        <v>357</v>
      </c>
      <c r="AA1644" s="180" t="s">
        <v>358</v>
      </c>
      <c r="AB1644" s="180">
        <v>9555.48</v>
      </c>
      <c r="AC1644" s="180">
        <v>11705.463</v>
      </c>
      <c r="AD1644" s="180">
        <v>4</v>
      </c>
      <c r="AE1644" s="180">
        <v>0</v>
      </c>
      <c r="AF1644" s="180">
        <v>4</v>
      </c>
      <c r="AG1644" s="180">
        <v>0</v>
      </c>
      <c r="AH1644" s="180">
        <v>38221.919999999998</v>
      </c>
      <c r="AI1644" s="180">
        <v>46821.85</v>
      </c>
      <c r="AJ1644" s="180">
        <v>0</v>
      </c>
      <c r="AK1644" s="180">
        <v>0</v>
      </c>
      <c r="AL1644" s="180">
        <v>0</v>
      </c>
      <c r="AM1644">
        <v>1</v>
      </c>
    </row>
    <row r="1645" spans="1:39" x14ac:dyDescent="0.25">
      <c r="A1645" s="180" t="s">
        <v>1834</v>
      </c>
      <c r="B1645" s="180">
        <v>1</v>
      </c>
      <c r="C1645" s="181">
        <v>46266</v>
      </c>
      <c r="D1645" s="180" t="s">
        <v>160</v>
      </c>
      <c r="E1645" s="180">
        <v>26</v>
      </c>
      <c r="F1645" s="180" t="s">
        <v>16</v>
      </c>
      <c r="G1645" s="180" t="s">
        <v>815</v>
      </c>
      <c r="H1645" s="180">
        <v>7431</v>
      </c>
      <c r="I1645" s="180" t="s">
        <v>816</v>
      </c>
      <c r="J1645" s="180">
        <v>1257</v>
      </c>
      <c r="K1645" s="180" t="s">
        <v>817</v>
      </c>
      <c r="L1645" s="180" t="s">
        <v>818</v>
      </c>
      <c r="M1645" s="180"/>
      <c r="N1645" s="180"/>
      <c r="O1645" s="180"/>
      <c r="P1645" s="180">
        <v>1101</v>
      </c>
      <c r="Q1645" s="180" t="s">
        <v>819</v>
      </c>
      <c r="R1645" s="180" t="s">
        <v>820</v>
      </c>
      <c r="S1645" s="180"/>
      <c r="T1645" s="180"/>
      <c r="U1645" s="180"/>
      <c r="V1645" s="180"/>
      <c r="W1645" s="180"/>
      <c r="X1645" s="180"/>
      <c r="Y1645" s="180">
        <v>1375</v>
      </c>
      <c r="Z1645" s="180" t="s">
        <v>357</v>
      </c>
      <c r="AA1645" s="180" t="s">
        <v>358</v>
      </c>
      <c r="AB1645" s="180">
        <v>16663.182000000001</v>
      </c>
      <c r="AC1645" s="180">
        <v>20412.398000000001</v>
      </c>
      <c r="AD1645" s="180">
        <v>8.375</v>
      </c>
      <c r="AE1645" s="180">
        <v>0</v>
      </c>
      <c r="AF1645" s="180">
        <v>8.375</v>
      </c>
      <c r="AG1645" s="180">
        <v>0</v>
      </c>
      <c r="AH1645" s="180">
        <v>139554.15</v>
      </c>
      <c r="AI1645" s="180">
        <v>170953.84</v>
      </c>
      <c r="AJ1645" s="180">
        <v>0</v>
      </c>
      <c r="AK1645" s="180">
        <v>0</v>
      </c>
      <c r="AL1645" s="180">
        <v>0</v>
      </c>
      <c r="AM1645">
        <v>1</v>
      </c>
    </row>
    <row r="1646" spans="1:39" x14ac:dyDescent="0.25">
      <c r="A1646" s="180" t="s">
        <v>1834</v>
      </c>
      <c r="B1646" s="180">
        <v>1</v>
      </c>
      <c r="C1646" s="181">
        <v>46266</v>
      </c>
      <c r="D1646" s="180" t="s">
        <v>160</v>
      </c>
      <c r="E1646" s="180">
        <v>26</v>
      </c>
      <c r="F1646" s="180" t="s">
        <v>16</v>
      </c>
      <c r="G1646" s="180" t="s">
        <v>1201</v>
      </c>
      <c r="H1646" s="180">
        <v>7627</v>
      </c>
      <c r="I1646" s="180" t="s">
        <v>1202</v>
      </c>
      <c r="J1646" s="180">
        <v>1193</v>
      </c>
      <c r="K1646" s="180" t="s">
        <v>549</v>
      </c>
      <c r="L1646" s="180" t="s">
        <v>550</v>
      </c>
      <c r="M1646" s="180"/>
      <c r="N1646" s="180"/>
      <c r="O1646" s="180"/>
      <c r="P1646" s="180">
        <v>1107</v>
      </c>
      <c r="Q1646" s="180" t="s">
        <v>1203</v>
      </c>
      <c r="R1646" s="180" t="s">
        <v>1204</v>
      </c>
      <c r="S1646" s="180"/>
      <c r="T1646" s="180"/>
      <c r="U1646" s="180"/>
      <c r="V1646" s="180"/>
      <c r="W1646" s="180"/>
      <c r="X1646" s="180"/>
      <c r="Y1646" s="180">
        <v>1375</v>
      </c>
      <c r="Z1646" s="180" t="s">
        <v>357</v>
      </c>
      <c r="AA1646" s="180" t="s">
        <v>358</v>
      </c>
      <c r="AB1646" s="180">
        <v>33744.533000000003</v>
      </c>
      <c r="AC1646" s="180">
        <v>41337.052000000003</v>
      </c>
      <c r="AD1646" s="180">
        <v>1</v>
      </c>
      <c r="AE1646" s="180">
        <v>0</v>
      </c>
      <c r="AF1646" s="180">
        <v>1</v>
      </c>
      <c r="AG1646" s="180">
        <v>0</v>
      </c>
      <c r="AH1646" s="180">
        <v>33744.53</v>
      </c>
      <c r="AI1646" s="180">
        <v>41337.050000000003</v>
      </c>
      <c r="AJ1646" s="180">
        <v>0</v>
      </c>
      <c r="AK1646" s="180">
        <v>0</v>
      </c>
      <c r="AL1646" s="180">
        <v>0</v>
      </c>
      <c r="AM1646">
        <v>1</v>
      </c>
    </row>
    <row r="1647" spans="1:39" x14ac:dyDescent="0.25">
      <c r="A1647" s="180" t="s">
        <v>1834</v>
      </c>
      <c r="B1647" s="180">
        <v>1</v>
      </c>
      <c r="C1647" s="181">
        <v>46266</v>
      </c>
      <c r="D1647" s="180" t="s">
        <v>160</v>
      </c>
      <c r="E1647" s="180">
        <v>26</v>
      </c>
      <c r="F1647" s="180" t="s">
        <v>16</v>
      </c>
      <c r="G1647" s="180" t="s">
        <v>1205</v>
      </c>
      <c r="H1647" s="180">
        <v>7640</v>
      </c>
      <c r="I1647" s="180" t="s">
        <v>1206</v>
      </c>
      <c r="J1647" s="180">
        <v>1193</v>
      </c>
      <c r="K1647" s="180" t="s">
        <v>549</v>
      </c>
      <c r="L1647" s="180" t="s">
        <v>550</v>
      </c>
      <c r="M1647" s="180"/>
      <c r="N1647" s="180"/>
      <c r="O1647" s="180"/>
      <c r="P1647" s="180">
        <v>1107</v>
      </c>
      <c r="Q1647" s="180" t="s">
        <v>1203</v>
      </c>
      <c r="R1647" s="180" t="s">
        <v>1204</v>
      </c>
      <c r="S1647" s="180"/>
      <c r="T1647" s="180"/>
      <c r="U1647" s="180"/>
      <c r="V1647" s="180"/>
      <c r="W1647" s="180"/>
      <c r="X1647" s="180"/>
      <c r="Y1647" s="180">
        <v>1375</v>
      </c>
      <c r="Z1647" s="180" t="s">
        <v>357</v>
      </c>
      <c r="AA1647" s="180" t="s">
        <v>358</v>
      </c>
      <c r="AB1647" s="180">
        <v>32781.713000000003</v>
      </c>
      <c r="AC1647" s="180">
        <v>40284.141000000003</v>
      </c>
      <c r="AD1647" s="180">
        <v>8</v>
      </c>
      <c r="AE1647" s="180">
        <v>0</v>
      </c>
      <c r="AF1647" s="180">
        <v>8</v>
      </c>
      <c r="AG1647" s="180">
        <v>0</v>
      </c>
      <c r="AH1647" s="180">
        <v>262253.71000000002</v>
      </c>
      <c r="AI1647" s="180">
        <v>322273.12</v>
      </c>
      <c r="AJ1647" s="180">
        <v>3</v>
      </c>
      <c r="AK1647" s="180">
        <v>2.67</v>
      </c>
      <c r="AL1647" s="180">
        <v>0</v>
      </c>
      <c r="AM1647">
        <v>1</v>
      </c>
    </row>
    <row r="1648" spans="1:39" x14ac:dyDescent="0.25">
      <c r="A1648" s="180" t="s">
        <v>1834</v>
      </c>
      <c r="B1648" s="180">
        <v>1</v>
      </c>
      <c r="C1648" s="181">
        <v>46266</v>
      </c>
      <c r="D1648" s="180" t="s">
        <v>160</v>
      </c>
      <c r="E1648" s="180">
        <v>26</v>
      </c>
      <c r="F1648" s="180" t="s">
        <v>16</v>
      </c>
      <c r="G1648" s="180" t="s">
        <v>1457</v>
      </c>
      <c r="H1648" s="180">
        <v>7689</v>
      </c>
      <c r="I1648" s="180" t="s">
        <v>1458</v>
      </c>
      <c r="J1648" s="180">
        <v>1193</v>
      </c>
      <c r="K1648" s="180" t="s">
        <v>549</v>
      </c>
      <c r="L1648" s="180" t="s">
        <v>550</v>
      </c>
      <c r="M1648" s="180"/>
      <c r="N1648" s="180"/>
      <c r="O1648" s="180"/>
      <c r="P1648" s="180">
        <v>1107</v>
      </c>
      <c r="Q1648" s="180" t="s">
        <v>1203</v>
      </c>
      <c r="R1648" s="180" t="s">
        <v>1204</v>
      </c>
      <c r="S1648" s="180"/>
      <c r="T1648" s="180"/>
      <c r="U1648" s="180"/>
      <c r="V1648" s="180"/>
      <c r="W1648" s="180"/>
      <c r="X1648" s="180"/>
      <c r="Y1648" s="180">
        <v>1375</v>
      </c>
      <c r="Z1648" s="180" t="s">
        <v>357</v>
      </c>
      <c r="AA1648" s="180" t="s">
        <v>358</v>
      </c>
      <c r="AB1648" s="180">
        <v>32888.692999999999</v>
      </c>
      <c r="AC1648" s="180">
        <v>40457.372000000003</v>
      </c>
      <c r="AD1648" s="180">
        <v>6</v>
      </c>
      <c r="AE1648" s="180">
        <v>0</v>
      </c>
      <c r="AF1648" s="180">
        <v>6</v>
      </c>
      <c r="AG1648" s="180">
        <v>0</v>
      </c>
      <c r="AH1648" s="180">
        <v>197332.16</v>
      </c>
      <c r="AI1648" s="180">
        <v>242744.23</v>
      </c>
      <c r="AJ1648" s="180">
        <v>0</v>
      </c>
      <c r="AK1648" s="180">
        <v>0</v>
      </c>
      <c r="AL1648" s="180">
        <v>0</v>
      </c>
      <c r="AM1648">
        <v>1</v>
      </c>
    </row>
    <row r="1649" spans="1:39" x14ac:dyDescent="0.25">
      <c r="A1649" s="180" t="s">
        <v>1834</v>
      </c>
      <c r="B1649" s="180">
        <v>1</v>
      </c>
      <c r="C1649" s="181">
        <v>46266</v>
      </c>
      <c r="D1649" s="180" t="s">
        <v>160</v>
      </c>
      <c r="E1649" s="180">
        <v>26</v>
      </c>
      <c r="F1649" s="180" t="s">
        <v>16</v>
      </c>
      <c r="G1649" s="180" t="s">
        <v>821</v>
      </c>
      <c r="H1649" s="180">
        <v>7690</v>
      </c>
      <c r="I1649" s="180" t="s">
        <v>822</v>
      </c>
      <c r="J1649" s="180">
        <v>1193</v>
      </c>
      <c r="K1649" s="180" t="s">
        <v>549</v>
      </c>
      <c r="L1649" s="180" t="s">
        <v>550</v>
      </c>
      <c r="M1649" s="180"/>
      <c r="N1649" s="180"/>
      <c r="O1649" s="180"/>
      <c r="P1649" s="180">
        <v>1098</v>
      </c>
      <c r="Q1649" s="180" t="s">
        <v>355</v>
      </c>
      <c r="R1649" s="180" t="s">
        <v>356</v>
      </c>
      <c r="S1649" s="180"/>
      <c r="T1649" s="180"/>
      <c r="U1649" s="180"/>
      <c r="V1649" s="180"/>
      <c r="W1649" s="180"/>
      <c r="X1649" s="180"/>
      <c r="Y1649" s="180">
        <v>1375</v>
      </c>
      <c r="Z1649" s="180" t="s">
        <v>357</v>
      </c>
      <c r="AA1649" s="180" t="s">
        <v>358</v>
      </c>
      <c r="AB1649" s="180">
        <v>43131.892</v>
      </c>
      <c r="AC1649" s="180">
        <v>52836.567000000003</v>
      </c>
      <c r="AD1649" s="180">
        <v>2</v>
      </c>
      <c r="AE1649" s="180">
        <v>0</v>
      </c>
      <c r="AF1649" s="180">
        <v>2</v>
      </c>
      <c r="AG1649" s="180">
        <v>0</v>
      </c>
      <c r="AH1649" s="180">
        <v>86263.78</v>
      </c>
      <c r="AI1649" s="180">
        <v>105673.13</v>
      </c>
      <c r="AJ1649" s="180">
        <v>0</v>
      </c>
      <c r="AK1649" s="180">
        <v>0</v>
      </c>
      <c r="AL1649" s="180">
        <v>0</v>
      </c>
      <c r="AM1649">
        <v>1</v>
      </c>
    </row>
    <row r="1650" spans="1:39" x14ac:dyDescent="0.25">
      <c r="A1650" s="180" t="s">
        <v>1834</v>
      </c>
      <c r="B1650" s="180">
        <v>1</v>
      </c>
      <c r="C1650" s="181">
        <v>46266</v>
      </c>
      <c r="D1650" s="180" t="s">
        <v>160</v>
      </c>
      <c r="E1650" s="180">
        <v>26</v>
      </c>
      <c r="F1650" s="180" t="s">
        <v>16</v>
      </c>
      <c r="G1650" s="180" t="s">
        <v>825</v>
      </c>
      <c r="H1650" s="180">
        <v>7693</v>
      </c>
      <c r="I1650" s="180" t="s">
        <v>826</v>
      </c>
      <c r="J1650" s="180">
        <v>1193</v>
      </c>
      <c r="K1650" s="180" t="s">
        <v>549</v>
      </c>
      <c r="L1650" s="180" t="s">
        <v>550</v>
      </c>
      <c r="M1650" s="180"/>
      <c r="N1650" s="180"/>
      <c r="O1650" s="180"/>
      <c r="P1650" s="180">
        <v>1098</v>
      </c>
      <c r="Q1650" s="180" t="s">
        <v>355</v>
      </c>
      <c r="R1650" s="180" t="s">
        <v>356</v>
      </c>
      <c r="S1650" s="180"/>
      <c r="T1650" s="180"/>
      <c r="U1650" s="180"/>
      <c r="V1650" s="180"/>
      <c r="W1650" s="180"/>
      <c r="X1650" s="180"/>
      <c r="Y1650" s="180">
        <v>1375</v>
      </c>
      <c r="Z1650" s="180" t="s">
        <v>357</v>
      </c>
      <c r="AA1650" s="180" t="s">
        <v>358</v>
      </c>
      <c r="AB1650" s="180">
        <v>43616.52</v>
      </c>
      <c r="AC1650" s="180">
        <v>54084.485000000001</v>
      </c>
      <c r="AD1650" s="180">
        <v>1</v>
      </c>
      <c r="AE1650" s="180">
        <v>0</v>
      </c>
      <c r="AF1650" s="180">
        <v>1</v>
      </c>
      <c r="AG1650" s="180">
        <v>0</v>
      </c>
      <c r="AH1650" s="180">
        <v>43616.52</v>
      </c>
      <c r="AI1650" s="180">
        <v>54084.480000000003</v>
      </c>
      <c r="AJ1650" s="180">
        <v>0</v>
      </c>
      <c r="AK1650" s="180">
        <v>0</v>
      </c>
      <c r="AL1650" s="180">
        <v>0</v>
      </c>
      <c r="AM1650">
        <v>1</v>
      </c>
    </row>
    <row r="1651" spans="1:39" x14ac:dyDescent="0.25">
      <c r="A1651" s="180" t="s">
        <v>1834</v>
      </c>
      <c r="B1651" s="180">
        <v>1</v>
      </c>
      <c r="C1651" s="181">
        <v>46266</v>
      </c>
      <c r="D1651" s="180" t="s">
        <v>160</v>
      </c>
      <c r="E1651" s="180">
        <v>26</v>
      </c>
      <c r="F1651" s="180" t="s">
        <v>16</v>
      </c>
      <c r="G1651" s="180" t="s">
        <v>1496</v>
      </c>
      <c r="H1651" s="180">
        <v>7698</v>
      </c>
      <c r="I1651" s="180" t="s">
        <v>1497</v>
      </c>
      <c r="J1651" s="180">
        <v>1193</v>
      </c>
      <c r="K1651" s="180" t="s">
        <v>549</v>
      </c>
      <c r="L1651" s="180" t="s">
        <v>550</v>
      </c>
      <c r="M1651" s="180"/>
      <c r="N1651" s="180"/>
      <c r="O1651" s="180"/>
      <c r="P1651" s="180">
        <v>1107</v>
      </c>
      <c r="Q1651" s="180" t="s">
        <v>1203</v>
      </c>
      <c r="R1651" s="180" t="s">
        <v>1204</v>
      </c>
      <c r="S1651" s="180"/>
      <c r="T1651" s="180"/>
      <c r="U1651" s="180"/>
      <c r="V1651" s="180"/>
      <c r="W1651" s="180"/>
      <c r="X1651" s="180"/>
      <c r="Y1651" s="180">
        <v>1375</v>
      </c>
      <c r="Z1651" s="180" t="s">
        <v>357</v>
      </c>
      <c r="AA1651" s="180" t="s">
        <v>358</v>
      </c>
      <c r="AB1651" s="180">
        <v>32460.773000000001</v>
      </c>
      <c r="AC1651" s="180">
        <v>39764.447999999997</v>
      </c>
      <c r="AD1651" s="180">
        <v>2</v>
      </c>
      <c r="AE1651" s="180">
        <v>0</v>
      </c>
      <c r="AF1651" s="180">
        <v>2</v>
      </c>
      <c r="AG1651" s="180">
        <v>0</v>
      </c>
      <c r="AH1651" s="180">
        <v>64921.55</v>
      </c>
      <c r="AI1651" s="180">
        <v>79528.899999999994</v>
      </c>
      <c r="AJ1651" s="180">
        <v>0</v>
      </c>
      <c r="AK1651" s="180">
        <v>0</v>
      </c>
      <c r="AL1651" s="180">
        <v>0</v>
      </c>
      <c r="AM1651">
        <v>1</v>
      </c>
    </row>
    <row r="1652" spans="1:39" x14ac:dyDescent="0.25">
      <c r="A1652" s="180" t="s">
        <v>1834</v>
      </c>
      <c r="B1652" s="180">
        <v>1</v>
      </c>
      <c r="C1652" s="181">
        <v>46266</v>
      </c>
      <c r="D1652" s="180" t="s">
        <v>160</v>
      </c>
      <c r="E1652" s="180">
        <v>26</v>
      </c>
      <c r="F1652" s="180" t="s">
        <v>16</v>
      </c>
      <c r="G1652" s="180" t="s">
        <v>1442</v>
      </c>
      <c r="H1652" s="180">
        <v>7731</v>
      </c>
      <c r="I1652" s="180" t="s">
        <v>1443</v>
      </c>
      <c r="J1652" s="180">
        <v>1202</v>
      </c>
      <c r="K1652" s="180" t="s">
        <v>519</v>
      </c>
      <c r="L1652" s="180" t="s">
        <v>520</v>
      </c>
      <c r="M1652" s="180"/>
      <c r="N1652" s="180"/>
      <c r="O1652" s="180"/>
      <c r="P1652" s="180"/>
      <c r="Q1652" s="180"/>
      <c r="R1652" s="180"/>
      <c r="S1652" s="180"/>
      <c r="T1652" s="180"/>
      <c r="U1652" s="180"/>
      <c r="V1652" s="180"/>
      <c r="W1652" s="180"/>
      <c r="X1652" s="180"/>
      <c r="Y1652" s="180">
        <v>1372</v>
      </c>
      <c r="Z1652" s="180" t="s">
        <v>389</v>
      </c>
      <c r="AA1652" s="180" t="s">
        <v>390</v>
      </c>
      <c r="AB1652" s="180">
        <v>99196.29</v>
      </c>
      <c r="AC1652" s="180">
        <v>124491.34299999999</v>
      </c>
      <c r="AD1652" s="180">
        <v>1.1111</v>
      </c>
      <c r="AE1652" s="180">
        <v>0</v>
      </c>
      <c r="AF1652" s="180">
        <v>1.1111</v>
      </c>
      <c r="AG1652" s="180">
        <v>0</v>
      </c>
      <c r="AH1652" s="180">
        <v>110218.1</v>
      </c>
      <c r="AI1652" s="180">
        <v>138323.71</v>
      </c>
      <c r="AJ1652" s="180">
        <v>1</v>
      </c>
      <c r="AK1652" s="180">
        <v>1.1100000000000001</v>
      </c>
      <c r="AL1652" s="180">
        <v>0</v>
      </c>
      <c r="AM1652">
        <v>1</v>
      </c>
    </row>
    <row r="1653" spans="1:39" x14ac:dyDescent="0.25">
      <c r="A1653" s="180" t="s">
        <v>1834</v>
      </c>
      <c r="B1653" s="180">
        <v>1</v>
      </c>
      <c r="C1653" s="181">
        <v>46266</v>
      </c>
      <c r="D1653" s="180" t="s">
        <v>160</v>
      </c>
      <c r="E1653" s="180">
        <v>26</v>
      </c>
      <c r="F1653" s="180" t="s">
        <v>16</v>
      </c>
      <c r="G1653" s="180" t="s">
        <v>827</v>
      </c>
      <c r="H1653" s="180">
        <v>7784</v>
      </c>
      <c r="I1653" s="180" t="s">
        <v>828</v>
      </c>
      <c r="J1653" s="180">
        <v>1193</v>
      </c>
      <c r="K1653" s="180" t="s">
        <v>549</v>
      </c>
      <c r="L1653" s="180" t="s">
        <v>550</v>
      </c>
      <c r="M1653" s="180"/>
      <c r="N1653" s="180"/>
      <c r="O1653" s="180"/>
      <c r="P1653" s="180">
        <v>1098</v>
      </c>
      <c r="Q1653" s="180" t="s">
        <v>355</v>
      </c>
      <c r="R1653" s="180" t="s">
        <v>356</v>
      </c>
      <c r="S1653" s="180"/>
      <c r="T1653" s="180"/>
      <c r="U1653" s="180"/>
      <c r="V1653" s="180"/>
      <c r="W1653" s="180"/>
      <c r="X1653" s="180"/>
      <c r="Y1653" s="180">
        <v>1375</v>
      </c>
      <c r="Z1653" s="180" t="s">
        <v>357</v>
      </c>
      <c r="AA1653" s="180" t="s">
        <v>358</v>
      </c>
      <c r="AB1653" s="180">
        <v>40727.468000000001</v>
      </c>
      <c r="AC1653" s="180">
        <v>49891.148999999998</v>
      </c>
      <c r="AD1653" s="180">
        <v>2</v>
      </c>
      <c r="AE1653" s="180">
        <v>0</v>
      </c>
      <c r="AF1653" s="180">
        <v>2</v>
      </c>
      <c r="AG1653" s="180">
        <v>0</v>
      </c>
      <c r="AH1653" s="180">
        <v>81454.94</v>
      </c>
      <c r="AI1653" s="180">
        <v>99782.3</v>
      </c>
      <c r="AJ1653" s="180">
        <v>1</v>
      </c>
      <c r="AK1653" s="180">
        <v>2</v>
      </c>
      <c r="AL1653" s="180">
        <v>0</v>
      </c>
      <c r="AM1653">
        <v>1</v>
      </c>
    </row>
    <row r="1654" spans="1:39" x14ac:dyDescent="0.25">
      <c r="A1654" s="180" t="s">
        <v>1834</v>
      </c>
      <c r="B1654" s="180">
        <v>1</v>
      </c>
      <c r="C1654" s="181">
        <v>46266</v>
      </c>
      <c r="D1654" s="180" t="s">
        <v>160</v>
      </c>
      <c r="E1654" s="180">
        <v>26</v>
      </c>
      <c r="F1654" s="180" t="s">
        <v>16</v>
      </c>
      <c r="G1654" s="180" t="s">
        <v>829</v>
      </c>
      <c r="H1654" s="180">
        <v>7786</v>
      </c>
      <c r="I1654" s="180" t="s">
        <v>830</v>
      </c>
      <c r="J1654" s="180">
        <v>1193</v>
      </c>
      <c r="K1654" s="180" t="s">
        <v>549</v>
      </c>
      <c r="L1654" s="180" t="s">
        <v>550</v>
      </c>
      <c r="M1654" s="180"/>
      <c r="N1654" s="180"/>
      <c r="O1654" s="180"/>
      <c r="P1654" s="180">
        <v>1098</v>
      </c>
      <c r="Q1654" s="180" t="s">
        <v>355</v>
      </c>
      <c r="R1654" s="180" t="s">
        <v>356</v>
      </c>
      <c r="S1654" s="180"/>
      <c r="T1654" s="180"/>
      <c r="U1654" s="180"/>
      <c r="V1654" s="180"/>
      <c r="W1654" s="180"/>
      <c r="X1654" s="180"/>
      <c r="Y1654" s="180">
        <v>1375</v>
      </c>
      <c r="Z1654" s="180" t="s">
        <v>357</v>
      </c>
      <c r="AA1654" s="180" t="s">
        <v>358</v>
      </c>
      <c r="AB1654" s="180">
        <v>41185.08</v>
      </c>
      <c r="AC1654" s="180">
        <v>50451.722999999998</v>
      </c>
      <c r="AD1654" s="180">
        <v>1</v>
      </c>
      <c r="AE1654" s="180">
        <v>0</v>
      </c>
      <c r="AF1654" s="180">
        <v>1</v>
      </c>
      <c r="AG1654" s="180">
        <v>0</v>
      </c>
      <c r="AH1654" s="180">
        <v>41185.08</v>
      </c>
      <c r="AI1654" s="180">
        <v>50451.72</v>
      </c>
      <c r="AJ1654" s="180">
        <v>0</v>
      </c>
      <c r="AK1654" s="180">
        <v>0</v>
      </c>
      <c r="AL1654" s="180">
        <v>0</v>
      </c>
      <c r="AM1654">
        <v>1</v>
      </c>
    </row>
    <row r="1655" spans="1:39" x14ac:dyDescent="0.25">
      <c r="A1655" s="180" t="s">
        <v>1834</v>
      </c>
      <c r="B1655" s="180">
        <v>1</v>
      </c>
      <c r="C1655" s="181">
        <v>46266</v>
      </c>
      <c r="D1655" s="180" t="s">
        <v>160</v>
      </c>
      <c r="E1655" s="180">
        <v>26</v>
      </c>
      <c r="F1655" s="180" t="s">
        <v>16</v>
      </c>
      <c r="G1655" s="180" t="s">
        <v>1484</v>
      </c>
      <c r="H1655" s="180">
        <v>7810</v>
      </c>
      <c r="I1655" s="180" t="s">
        <v>1485</v>
      </c>
      <c r="J1655" s="180">
        <v>1193</v>
      </c>
      <c r="K1655" s="180" t="s">
        <v>549</v>
      </c>
      <c r="L1655" s="180" t="s">
        <v>550</v>
      </c>
      <c r="M1655" s="180"/>
      <c r="N1655" s="180"/>
      <c r="O1655" s="180"/>
      <c r="P1655" s="180">
        <v>1098</v>
      </c>
      <c r="Q1655" s="180" t="s">
        <v>355</v>
      </c>
      <c r="R1655" s="180" t="s">
        <v>356</v>
      </c>
      <c r="S1655" s="180"/>
      <c r="T1655" s="180"/>
      <c r="U1655" s="180"/>
      <c r="V1655" s="180"/>
      <c r="W1655" s="180"/>
      <c r="X1655" s="180"/>
      <c r="Y1655" s="180">
        <v>1375</v>
      </c>
      <c r="Z1655" s="180" t="s">
        <v>357</v>
      </c>
      <c r="AA1655" s="180" t="s">
        <v>358</v>
      </c>
      <c r="AB1655" s="180">
        <v>68868.899999999994</v>
      </c>
      <c r="AC1655" s="180">
        <v>84364.403000000006</v>
      </c>
      <c r="AD1655" s="180">
        <v>1</v>
      </c>
      <c r="AE1655" s="180">
        <v>0</v>
      </c>
      <c r="AF1655" s="180">
        <v>1</v>
      </c>
      <c r="AG1655" s="180">
        <v>0</v>
      </c>
      <c r="AH1655" s="180">
        <v>68868.899999999994</v>
      </c>
      <c r="AI1655" s="180">
        <v>84364.4</v>
      </c>
      <c r="AJ1655" s="180">
        <v>0</v>
      </c>
      <c r="AK1655" s="180">
        <v>0</v>
      </c>
      <c r="AL1655" s="180">
        <v>0</v>
      </c>
      <c r="AM1655">
        <v>1</v>
      </c>
    </row>
    <row r="1656" spans="1:39" x14ac:dyDescent="0.25">
      <c r="A1656" s="180" t="s">
        <v>1834</v>
      </c>
      <c r="B1656" s="180">
        <v>1</v>
      </c>
      <c r="C1656" s="181">
        <v>46266</v>
      </c>
      <c r="D1656" s="180" t="s">
        <v>160</v>
      </c>
      <c r="E1656" s="180">
        <v>26</v>
      </c>
      <c r="F1656" s="180" t="s">
        <v>16</v>
      </c>
      <c r="G1656" s="180" t="s">
        <v>1550</v>
      </c>
      <c r="H1656" s="180">
        <v>7901</v>
      </c>
      <c r="I1656" s="180" t="s">
        <v>1551</v>
      </c>
      <c r="J1656" s="180">
        <v>1440</v>
      </c>
      <c r="K1656" s="180" t="s">
        <v>897</v>
      </c>
      <c r="L1656" s="180" t="s">
        <v>898</v>
      </c>
      <c r="M1656" s="180"/>
      <c r="N1656" s="180"/>
      <c r="O1656" s="180"/>
      <c r="P1656" s="180"/>
      <c r="Q1656" s="180"/>
      <c r="R1656" s="180"/>
      <c r="S1656" s="180"/>
      <c r="T1656" s="180"/>
      <c r="U1656" s="180"/>
      <c r="V1656" s="180"/>
      <c r="W1656" s="180"/>
      <c r="X1656" s="180"/>
      <c r="Y1656" s="180">
        <v>1376</v>
      </c>
      <c r="Z1656" s="180" t="s">
        <v>363</v>
      </c>
      <c r="AA1656" s="180" t="s">
        <v>364</v>
      </c>
      <c r="AB1656" s="180">
        <v>478029.38400000002</v>
      </c>
      <c r="AC1656" s="180">
        <v>592756.43999999994</v>
      </c>
      <c r="AD1656" s="180">
        <v>0.05</v>
      </c>
      <c r="AE1656" s="180">
        <v>0</v>
      </c>
      <c r="AF1656" s="180">
        <v>0.05</v>
      </c>
      <c r="AG1656" s="180">
        <v>0</v>
      </c>
      <c r="AH1656" s="180">
        <v>23901.47</v>
      </c>
      <c r="AI1656" s="180">
        <v>29637.82</v>
      </c>
      <c r="AJ1656" s="180">
        <v>1</v>
      </c>
      <c r="AK1656" s="180">
        <v>0.05</v>
      </c>
      <c r="AL1656" s="180">
        <v>0</v>
      </c>
      <c r="AM1656">
        <v>1</v>
      </c>
    </row>
    <row r="1657" spans="1:39" x14ac:dyDescent="0.25">
      <c r="A1657" s="180" t="s">
        <v>1834</v>
      </c>
      <c r="B1657" s="180">
        <v>1</v>
      </c>
      <c r="C1657" s="181">
        <v>46266</v>
      </c>
      <c r="D1657" s="180" t="s">
        <v>160</v>
      </c>
      <c r="E1657" s="180">
        <v>26</v>
      </c>
      <c r="F1657" s="180" t="s">
        <v>16</v>
      </c>
      <c r="G1657" s="180" t="s">
        <v>1498</v>
      </c>
      <c r="H1657" s="180">
        <v>8052</v>
      </c>
      <c r="I1657" s="180" t="s">
        <v>1499</v>
      </c>
      <c r="J1657" s="180">
        <v>1194</v>
      </c>
      <c r="K1657" s="180" t="s">
        <v>353</v>
      </c>
      <c r="L1657" s="180" t="s">
        <v>354</v>
      </c>
      <c r="M1657" s="180"/>
      <c r="N1657" s="180"/>
      <c r="O1657" s="180"/>
      <c r="P1657" s="180">
        <v>1106</v>
      </c>
      <c r="Q1657" s="180" t="s">
        <v>1131</v>
      </c>
      <c r="R1657" s="180" t="s">
        <v>1132</v>
      </c>
      <c r="S1657" s="180"/>
      <c r="T1657" s="180"/>
      <c r="U1657" s="180"/>
      <c r="V1657" s="180"/>
      <c r="W1657" s="180"/>
      <c r="X1657" s="180"/>
      <c r="Y1657" s="180">
        <v>1375</v>
      </c>
      <c r="Z1657" s="180" t="s">
        <v>357</v>
      </c>
      <c r="AA1657" s="180" t="s">
        <v>358</v>
      </c>
      <c r="AB1657" s="180">
        <v>35286.553999999996</v>
      </c>
      <c r="AC1657" s="180">
        <v>42696.731</v>
      </c>
      <c r="AD1657" s="180">
        <v>2</v>
      </c>
      <c r="AE1657" s="180">
        <v>0</v>
      </c>
      <c r="AF1657" s="180">
        <v>2</v>
      </c>
      <c r="AG1657" s="180">
        <v>0</v>
      </c>
      <c r="AH1657" s="180">
        <v>70573.11</v>
      </c>
      <c r="AI1657" s="180">
        <v>85393.46</v>
      </c>
      <c r="AJ1657" s="180">
        <v>1</v>
      </c>
      <c r="AK1657" s="180">
        <v>2</v>
      </c>
      <c r="AL1657" s="180">
        <v>0</v>
      </c>
      <c r="AM1657">
        <v>1</v>
      </c>
    </row>
    <row r="1658" spans="1:39" x14ac:dyDescent="0.25">
      <c r="A1658" s="180" t="s">
        <v>1834</v>
      </c>
      <c r="B1658" s="180">
        <v>1</v>
      </c>
      <c r="C1658" s="181">
        <v>46266</v>
      </c>
      <c r="D1658" s="180" t="s">
        <v>160</v>
      </c>
      <c r="E1658" s="180">
        <v>26</v>
      </c>
      <c r="F1658" s="180" t="s">
        <v>16</v>
      </c>
      <c r="G1658" s="180" t="s">
        <v>835</v>
      </c>
      <c r="H1658" s="180">
        <v>8130</v>
      </c>
      <c r="I1658" s="180" t="s">
        <v>836</v>
      </c>
      <c r="J1658" s="180">
        <v>1006</v>
      </c>
      <c r="K1658" s="180" t="s">
        <v>393</v>
      </c>
      <c r="L1658" s="180" t="s">
        <v>394</v>
      </c>
      <c r="M1658" s="180"/>
      <c r="N1658" s="180"/>
      <c r="O1658" s="180"/>
      <c r="P1658" s="180">
        <v>1005</v>
      </c>
      <c r="Q1658" s="180" t="s">
        <v>625</v>
      </c>
      <c r="R1658" s="180" t="s">
        <v>626</v>
      </c>
      <c r="S1658" s="180"/>
      <c r="T1658" s="180"/>
      <c r="U1658" s="180"/>
      <c r="V1658" s="180"/>
      <c r="W1658" s="180"/>
      <c r="X1658" s="180"/>
      <c r="Y1658" s="180">
        <v>1369</v>
      </c>
      <c r="Z1658" s="180" t="s">
        <v>397</v>
      </c>
      <c r="AA1658" s="180" t="s">
        <v>398</v>
      </c>
      <c r="AB1658" s="180">
        <v>13208.811</v>
      </c>
      <c r="AC1658" s="180">
        <v>16577.058000000001</v>
      </c>
      <c r="AD1658" s="180">
        <v>4</v>
      </c>
      <c r="AE1658" s="180">
        <v>0</v>
      </c>
      <c r="AF1658" s="180">
        <v>4</v>
      </c>
      <c r="AG1658" s="180">
        <v>0</v>
      </c>
      <c r="AH1658" s="180">
        <v>52835.24</v>
      </c>
      <c r="AI1658" s="180">
        <v>66308.23</v>
      </c>
      <c r="AJ1658" s="180">
        <v>0</v>
      </c>
      <c r="AK1658" s="180">
        <v>0</v>
      </c>
      <c r="AL1658" s="180">
        <v>0</v>
      </c>
      <c r="AM1658">
        <v>1</v>
      </c>
    </row>
    <row r="1659" spans="1:39" x14ac:dyDescent="0.25">
      <c r="A1659" s="180" t="s">
        <v>1834</v>
      </c>
      <c r="B1659" s="180">
        <v>1</v>
      </c>
      <c r="C1659" s="181">
        <v>46266</v>
      </c>
      <c r="D1659" s="180" t="s">
        <v>160</v>
      </c>
      <c r="E1659" s="180">
        <v>26</v>
      </c>
      <c r="F1659" s="180" t="s">
        <v>16</v>
      </c>
      <c r="G1659" s="180" t="s">
        <v>839</v>
      </c>
      <c r="H1659" s="180">
        <v>8134</v>
      </c>
      <c r="I1659" s="180" t="s">
        <v>840</v>
      </c>
      <c r="J1659" s="180">
        <v>1014</v>
      </c>
      <c r="K1659" s="180" t="s">
        <v>837</v>
      </c>
      <c r="L1659" s="180" t="s">
        <v>838</v>
      </c>
      <c r="M1659" s="180"/>
      <c r="N1659" s="180"/>
      <c r="O1659" s="180"/>
      <c r="P1659" s="180">
        <v>1005</v>
      </c>
      <c r="Q1659" s="180" t="s">
        <v>625</v>
      </c>
      <c r="R1659" s="180" t="s">
        <v>626</v>
      </c>
      <c r="S1659" s="180"/>
      <c r="T1659" s="180"/>
      <c r="U1659" s="180"/>
      <c r="V1659" s="180"/>
      <c r="W1659" s="180"/>
      <c r="X1659" s="180"/>
      <c r="Y1659" s="180">
        <v>1369</v>
      </c>
      <c r="Z1659" s="180" t="s">
        <v>397</v>
      </c>
      <c r="AA1659" s="180" t="s">
        <v>398</v>
      </c>
      <c r="AB1659" s="180">
        <v>12502.803</v>
      </c>
      <c r="AC1659" s="180">
        <v>15681.5</v>
      </c>
      <c r="AD1659" s="180">
        <v>229</v>
      </c>
      <c r="AE1659" s="180">
        <v>0</v>
      </c>
      <c r="AF1659" s="180">
        <v>229</v>
      </c>
      <c r="AG1659" s="180">
        <v>0</v>
      </c>
      <c r="AH1659" s="180">
        <v>2863141.87</v>
      </c>
      <c r="AI1659" s="180">
        <v>3591063.59</v>
      </c>
      <c r="AJ1659" s="180">
        <v>2</v>
      </c>
      <c r="AK1659" s="180">
        <v>114.5</v>
      </c>
      <c r="AL1659" s="180">
        <v>0</v>
      </c>
      <c r="AM1659">
        <v>1</v>
      </c>
    </row>
    <row r="1660" spans="1:39" x14ac:dyDescent="0.25">
      <c r="A1660" s="180" t="s">
        <v>1834</v>
      </c>
      <c r="B1660" s="180">
        <v>1</v>
      </c>
      <c r="C1660" s="181">
        <v>46266</v>
      </c>
      <c r="D1660" s="180" t="s">
        <v>160</v>
      </c>
      <c r="E1660" s="180">
        <v>26</v>
      </c>
      <c r="F1660" s="180" t="s">
        <v>16</v>
      </c>
      <c r="G1660" s="180" t="s">
        <v>1814</v>
      </c>
      <c r="H1660" s="180">
        <v>8290</v>
      </c>
      <c r="I1660" s="180" t="s">
        <v>1815</v>
      </c>
      <c r="J1660" s="180">
        <v>1451</v>
      </c>
      <c r="K1660" s="180" t="s">
        <v>1556</v>
      </c>
      <c r="L1660" s="180" t="s">
        <v>1557</v>
      </c>
      <c r="M1660" s="180"/>
      <c r="N1660" s="180"/>
      <c r="O1660" s="180"/>
      <c r="P1660" s="180">
        <v>1219</v>
      </c>
      <c r="Q1660" s="180" t="s">
        <v>1558</v>
      </c>
      <c r="R1660" s="180" t="s">
        <v>1559</v>
      </c>
      <c r="S1660" s="180"/>
      <c r="T1660" s="180"/>
      <c r="U1660" s="180"/>
      <c r="V1660" s="180"/>
      <c r="W1660" s="180"/>
      <c r="X1660" s="180"/>
      <c r="Y1660" s="180">
        <v>1370</v>
      </c>
      <c r="Z1660" s="180" t="s">
        <v>443</v>
      </c>
      <c r="AA1660" s="180" t="s">
        <v>444</v>
      </c>
      <c r="AB1660" s="180">
        <v>5404.3</v>
      </c>
      <c r="AC1660" s="180">
        <v>6782.3969999999999</v>
      </c>
      <c r="AD1660" s="180">
        <v>20</v>
      </c>
      <c r="AE1660" s="180">
        <v>0</v>
      </c>
      <c r="AF1660" s="180">
        <v>20</v>
      </c>
      <c r="AG1660" s="180">
        <v>0</v>
      </c>
      <c r="AH1660" s="180">
        <v>108086</v>
      </c>
      <c r="AI1660" s="180">
        <v>135647.93</v>
      </c>
      <c r="AJ1660" s="180">
        <v>0</v>
      </c>
      <c r="AK1660" s="180">
        <v>0</v>
      </c>
      <c r="AL1660" s="180">
        <v>0</v>
      </c>
      <c r="AM1660">
        <v>1</v>
      </c>
    </row>
    <row r="1661" spans="1:39" x14ac:dyDescent="0.25">
      <c r="A1661" s="180" t="s">
        <v>1834</v>
      </c>
      <c r="B1661" s="180">
        <v>1</v>
      </c>
      <c r="C1661" s="181">
        <v>46266</v>
      </c>
      <c r="D1661" s="180" t="s">
        <v>160</v>
      </c>
      <c r="E1661" s="180">
        <v>26</v>
      </c>
      <c r="F1661" s="180" t="s">
        <v>16</v>
      </c>
      <c r="G1661" s="180" t="s">
        <v>1560</v>
      </c>
      <c r="H1661" s="180">
        <v>8291</v>
      </c>
      <c r="I1661" s="180" t="s">
        <v>1561</v>
      </c>
      <c r="J1661" s="180">
        <v>1451</v>
      </c>
      <c r="K1661" s="180" t="s">
        <v>1556</v>
      </c>
      <c r="L1661" s="180" t="s">
        <v>1557</v>
      </c>
      <c r="M1661" s="180"/>
      <c r="N1661" s="180"/>
      <c r="O1661" s="180"/>
      <c r="P1661" s="180">
        <v>1219</v>
      </c>
      <c r="Q1661" s="180" t="s">
        <v>1558</v>
      </c>
      <c r="R1661" s="180" t="s">
        <v>1559</v>
      </c>
      <c r="S1661" s="180"/>
      <c r="T1661" s="180"/>
      <c r="U1661" s="180"/>
      <c r="V1661" s="180"/>
      <c r="W1661" s="180"/>
      <c r="X1661" s="180"/>
      <c r="Y1661" s="180">
        <v>1370</v>
      </c>
      <c r="Z1661" s="180" t="s">
        <v>443</v>
      </c>
      <c r="AA1661" s="180" t="s">
        <v>444</v>
      </c>
      <c r="AB1661" s="180">
        <v>5404.3</v>
      </c>
      <c r="AC1661" s="180">
        <v>6782.3969999999999</v>
      </c>
      <c r="AD1661" s="180">
        <v>55</v>
      </c>
      <c r="AE1661" s="180">
        <v>0</v>
      </c>
      <c r="AF1661" s="180">
        <v>55</v>
      </c>
      <c r="AG1661" s="180">
        <v>0</v>
      </c>
      <c r="AH1661" s="180">
        <v>297236.5</v>
      </c>
      <c r="AI1661" s="180">
        <v>373031.81</v>
      </c>
      <c r="AJ1661" s="180">
        <v>0</v>
      </c>
      <c r="AK1661" s="180">
        <v>0</v>
      </c>
      <c r="AL1661" s="180">
        <v>0</v>
      </c>
      <c r="AM1661">
        <v>1</v>
      </c>
    </row>
    <row r="1662" spans="1:39" x14ac:dyDescent="0.25">
      <c r="A1662" s="180" t="s">
        <v>1834</v>
      </c>
      <c r="B1662" s="180">
        <v>1</v>
      </c>
      <c r="C1662" s="181">
        <v>46266</v>
      </c>
      <c r="D1662" s="180" t="s">
        <v>160</v>
      </c>
      <c r="E1662" s="180">
        <v>26</v>
      </c>
      <c r="F1662" s="180" t="s">
        <v>16</v>
      </c>
      <c r="G1662" s="180" t="s">
        <v>1335</v>
      </c>
      <c r="H1662" s="180">
        <v>8295</v>
      </c>
      <c r="I1662" s="180" t="s">
        <v>1336</v>
      </c>
      <c r="J1662" s="180">
        <v>1164</v>
      </c>
      <c r="K1662" s="180" t="s">
        <v>847</v>
      </c>
      <c r="L1662" s="180" t="s">
        <v>848</v>
      </c>
      <c r="M1662" s="180"/>
      <c r="N1662" s="180"/>
      <c r="O1662" s="180"/>
      <c r="P1662" s="180"/>
      <c r="Q1662" s="180"/>
      <c r="R1662" s="180"/>
      <c r="S1662" s="180"/>
      <c r="T1662" s="180"/>
      <c r="U1662" s="180"/>
      <c r="V1662" s="180"/>
      <c r="W1662" s="180"/>
      <c r="X1662" s="180"/>
      <c r="Y1662" s="180">
        <v>1373</v>
      </c>
      <c r="Z1662" s="180" t="s">
        <v>429</v>
      </c>
      <c r="AA1662" s="180" t="s">
        <v>430</v>
      </c>
      <c r="AB1662" s="180">
        <v>18222.591</v>
      </c>
      <c r="AC1662" s="180">
        <v>22869.353999999999</v>
      </c>
      <c r="AD1662" s="180">
        <v>0.5</v>
      </c>
      <c r="AE1662" s="180">
        <v>0</v>
      </c>
      <c r="AF1662" s="180">
        <v>0.5</v>
      </c>
      <c r="AG1662" s="180">
        <v>0</v>
      </c>
      <c r="AH1662" s="180">
        <v>9111.2999999999993</v>
      </c>
      <c r="AI1662" s="180">
        <v>11434.68</v>
      </c>
      <c r="AJ1662" s="180">
        <v>0</v>
      </c>
      <c r="AK1662" s="180">
        <v>0</v>
      </c>
      <c r="AL1662" s="180">
        <v>0</v>
      </c>
      <c r="AM1662">
        <v>1</v>
      </c>
    </row>
    <row r="1663" spans="1:39" x14ac:dyDescent="0.25">
      <c r="A1663" s="180" t="s">
        <v>1834</v>
      </c>
      <c r="B1663" s="180">
        <v>1</v>
      </c>
      <c r="C1663" s="181">
        <v>46266</v>
      </c>
      <c r="D1663" s="180" t="s">
        <v>160</v>
      </c>
      <c r="E1663" s="180">
        <v>26</v>
      </c>
      <c r="F1663" s="180" t="s">
        <v>16</v>
      </c>
      <c r="G1663" s="180" t="s">
        <v>845</v>
      </c>
      <c r="H1663" s="180">
        <v>8296</v>
      </c>
      <c r="I1663" s="180" t="s">
        <v>846</v>
      </c>
      <c r="J1663" s="180">
        <v>1164</v>
      </c>
      <c r="K1663" s="180" t="s">
        <v>847</v>
      </c>
      <c r="L1663" s="180" t="s">
        <v>848</v>
      </c>
      <c r="M1663" s="180"/>
      <c r="N1663" s="180"/>
      <c r="O1663" s="180"/>
      <c r="P1663" s="180"/>
      <c r="Q1663" s="180"/>
      <c r="R1663" s="180"/>
      <c r="S1663" s="180"/>
      <c r="T1663" s="180"/>
      <c r="U1663" s="180"/>
      <c r="V1663" s="180"/>
      <c r="W1663" s="180"/>
      <c r="X1663" s="180"/>
      <c r="Y1663" s="180">
        <v>1373</v>
      </c>
      <c r="Z1663" s="180" t="s">
        <v>429</v>
      </c>
      <c r="AA1663" s="180" t="s">
        <v>430</v>
      </c>
      <c r="AB1663" s="180">
        <v>20735.976999999999</v>
      </c>
      <c r="AC1663" s="180">
        <v>26023.651000000002</v>
      </c>
      <c r="AD1663" s="180">
        <v>0.41670000000000001</v>
      </c>
      <c r="AE1663" s="180">
        <v>0</v>
      </c>
      <c r="AF1663" s="180">
        <v>0.41670000000000001</v>
      </c>
      <c r="AG1663" s="180">
        <v>0</v>
      </c>
      <c r="AH1663" s="180">
        <v>8639.99</v>
      </c>
      <c r="AI1663" s="180">
        <v>10843.19</v>
      </c>
      <c r="AJ1663" s="180">
        <v>0</v>
      </c>
      <c r="AK1663" s="180">
        <v>0</v>
      </c>
      <c r="AL1663" s="180">
        <v>0</v>
      </c>
      <c r="AM1663">
        <v>1</v>
      </c>
    </row>
    <row r="1664" spans="1:39" x14ac:dyDescent="0.25">
      <c r="A1664" s="180" t="s">
        <v>1834</v>
      </c>
      <c r="B1664" s="180">
        <v>1</v>
      </c>
      <c r="C1664" s="181">
        <v>46266</v>
      </c>
      <c r="D1664" s="180" t="s">
        <v>160</v>
      </c>
      <c r="E1664" s="180">
        <v>26</v>
      </c>
      <c r="F1664" s="180" t="s">
        <v>16</v>
      </c>
      <c r="G1664" s="180" t="s">
        <v>849</v>
      </c>
      <c r="H1664" s="180">
        <v>8327</v>
      </c>
      <c r="I1664" s="180" t="s">
        <v>850</v>
      </c>
      <c r="J1664" s="180">
        <v>1204</v>
      </c>
      <c r="K1664" s="180" t="s">
        <v>535</v>
      </c>
      <c r="L1664" s="180" t="s">
        <v>536</v>
      </c>
      <c r="M1664" s="180"/>
      <c r="N1664" s="180"/>
      <c r="O1664" s="180"/>
      <c r="P1664" s="180">
        <v>1201</v>
      </c>
      <c r="Q1664" s="180" t="s">
        <v>851</v>
      </c>
      <c r="R1664" s="180" t="s">
        <v>852</v>
      </c>
      <c r="S1664" s="180"/>
      <c r="T1664" s="180"/>
      <c r="U1664" s="180"/>
      <c r="V1664" s="180"/>
      <c r="W1664" s="180"/>
      <c r="X1664" s="180"/>
      <c r="Y1664" s="180">
        <v>1372</v>
      </c>
      <c r="Z1664" s="180" t="s">
        <v>389</v>
      </c>
      <c r="AA1664" s="180" t="s">
        <v>390</v>
      </c>
      <c r="AB1664" s="180">
        <v>164498.98499999999</v>
      </c>
      <c r="AC1664" s="180">
        <v>205212.48800000001</v>
      </c>
      <c r="AD1664" s="180">
        <v>0.5</v>
      </c>
      <c r="AE1664" s="180">
        <v>0</v>
      </c>
      <c r="AF1664" s="180">
        <v>0.5</v>
      </c>
      <c r="AG1664" s="180">
        <v>0</v>
      </c>
      <c r="AH1664" s="180">
        <v>82249.490000000005</v>
      </c>
      <c r="AI1664" s="180">
        <v>102606.24</v>
      </c>
      <c r="AJ1664" s="180">
        <v>0</v>
      </c>
      <c r="AK1664" s="180">
        <v>0</v>
      </c>
      <c r="AL1664" s="180">
        <v>0</v>
      </c>
      <c r="AM1664">
        <v>1</v>
      </c>
    </row>
    <row r="1665" spans="1:39" x14ac:dyDescent="0.25">
      <c r="A1665" s="180" t="s">
        <v>1834</v>
      </c>
      <c r="B1665" s="180">
        <v>1</v>
      </c>
      <c r="C1665" s="181">
        <v>46266</v>
      </c>
      <c r="D1665" s="180" t="s">
        <v>160</v>
      </c>
      <c r="E1665" s="180">
        <v>26</v>
      </c>
      <c r="F1665" s="180" t="s">
        <v>16</v>
      </c>
      <c r="G1665" s="180" t="s">
        <v>853</v>
      </c>
      <c r="H1665" s="180">
        <v>8328</v>
      </c>
      <c r="I1665" s="180" t="s">
        <v>854</v>
      </c>
      <c r="J1665" s="180">
        <v>1204</v>
      </c>
      <c r="K1665" s="180" t="s">
        <v>535</v>
      </c>
      <c r="L1665" s="180" t="s">
        <v>536</v>
      </c>
      <c r="M1665" s="180"/>
      <c r="N1665" s="180"/>
      <c r="O1665" s="180"/>
      <c r="P1665" s="180">
        <v>1201</v>
      </c>
      <c r="Q1665" s="180" t="s">
        <v>851</v>
      </c>
      <c r="R1665" s="180" t="s">
        <v>852</v>
      </c>
      <c r="S1665" s="180"/>
      <c r="T1665" s="180"/>
      <c r="U1665" s="180"/>
      <c r="V1665" s="180"/>
      <c r="W1665" s="180"/>
      <c r="X1665" s="180"/>
      <c r="Y1665" s="180">
        <v>1372</v>
      </c>
      <c r="Z1665" s="180" t="s">
        <v>389</v>
      </c>
      <c r="AA1665" s="180" t="s">
        <v>390</v>
      </c>
      <c r="AB1665" s="180">
        <v>164498.98499999999</v>
      </c>
      <c r="AC1665" s="180">
        <v>205212.48800000001</v>
      </c>
      <c r="AD1665" s="180">
        <v>0.5</v>
      </c>
      <c r="AE1665" s="180">
        <v>0</v>
      </c>
      <c r="AF1665" s="180">
        <v>0.5</v>
      </c>
      <c r="AG1665" s="180">
        <v>0</v>
      </c>
      <c r="AH1665" s="180">
        <v>82249.490000000005</v>
      </c>
      <c r="AI1665" s="180">
        <v>102606.24</v>
      </c>
      <c r="AJ1665" s="180">
        <v>0</v>
      </c>
      <c r="AK1665" s="180">
        <v>0</v>
      </c>
      <c r="AL1665" s="180">
        <v>0</v>
      </c>
      <c r="AM1665">
        <v>1</v>
      </c>
    </row>
    <row r="1666" spans="1:39" x14ac:dyDescent="0.25">
      <c r="A1666" s="180" t="s">
        <v>1834</v>
      </c>
      <c r="B1666" s="180">
        <v>1</v>
      </c>
      <c r="C1666" s="181">
        <v>46266</v>
      </c>
      <c r="D1666" s="180" t="s">
        <v>160</v>
      </c>
      <c r="E1666" s="180">
        <v>26</v>
      </c>
      <c r="F1666" s="180" t="s">
        <v>16</v>
      </c>
      <c r="G1666" s="180" t="s">
        <v>1277</v>
      </c>
      <c r="H1666" s="180">
        <v>8375</v>
      </c>
      <c r="I1666" s="180" t="s">
        <v>1278</v>
      </c>
      <c r="J1666" s="180">
        <v>1008</v>
      </c>
      <c r="K1666" s="180" t="s">
        <v>631</v>
      </c>
      <c r="L1666" s="180" t="s">
        <v>632</v>
      </c>
      <c r="M1666" s="180"/>
      <c r="N1666" s="180"/>
      <c r="O1666" s="180"/>
      <c r="P1666" s="180">
        <v>1005</v>
      </c>
      <c r="Q1666" s="180" t="s">
        <v>625</v>
      </c>
      <c r="R1666" s="180" t="s">
        <v>626</v>
      </c>
      <c r="S1666" s="180"/>
      <c r="T1666" s="180"/>
      <c r="U1666" s="180"/>
      <c r="V1666" s="180"/>
      <c r="W1666" s="180"/>
      <c r="X1666" s="180"/>
      <c r="Y1666" s="180">
        <v>1369</v>
      </c>
      <c r="Z1666" s="180" t="s">
        <v>397</v>
      </c>
      <c r="AA1666" s="180" t="s">
        <v>398</v>
      </c>
      <c r="AB1666" s="180">
        <v>19660.59</v>
      </c>
      <c r="AC1666" s="180">
        <v>24084.223000000002</v>
      </c>
      <c r="AD1666" s="180">
        <v>1</v>
      </c>
      <c r="AE1666" s="180">
        <v>0</v>
      </c>
      <c r="AF1666" s="180">
        <v>1</v>
      </c>
      <c r="AG1666" s="180">
        <v>0</v>
      </c>
      <c r="AH1666" s="180">
        <v>19660.59</v>
      </c>
      <c r="AI1666" s="180">
        <v>24084.22</v>
      </c>
      <c r="AJ1666" s="180">
        <v>1</v>
      </c>
      <c r="AK1666" s="180">
        <v>1</v>
      </c>
      <c r="AL1666" s="180">
        <v>0</v>
      </c>
      <c r="AM1666">
        <v>1</v>
      </c>
    </row>
    <row r="1667" spans="1:39" x14ac:dyDescent="0.25">
      <c r="A1667" s="180" t="s">
        <v>1834</v>
      </c>
      <c r="B1667" s="180">
        <v>1</v>
      </c>
      <c r="C1667" s="181">
        <v>46266</v>
      </c>
      <c r="D1667" s="180" t="s">
        <v>160</v>
      </c>
      <c r="E1667" s="180">
        <v>26</v>
      </c>
      <c r="F1667" s="180" t="s">
        <v>16</v>
      </c>
      <c r="G1667" s="180" t="s">
        <v>863</v>
      </c>
      <c r="H1667" s="180">
        <v>8388</v>
      </c>
      <c r="I1667" s="180" t="s">
        <v>864</v>
      </c>
      <c r="J1667" s="180">
        <v>1272</v>
      </c>
      <c r="K1667" s="180" t="s">
        <v>865</v>
      </c>
      <c r="L1667" s="180" t="s">
        <v>866</v>
      </c>
      <c r="M1667" s="180"/>
      <c r="N1667" s="180"/>
      <c r="O1667" s="180"/>
      <c r="P1667" s="180">
        <v>1088</v>
      </c>
      <c r="Q1667" s="180" t="s">
        <v>861</v>
      </c>
      <c r="R1667" s="180" t="s">
        <v>862</v>
      </c>
      <c r="S1667" s="180"/>
      <c r="T1667" s="180"/>
      <c r="U1667" s="180"/>
      <c r="V1667" s="180"/>
      <c r="W1667" s="180"/>
      <c r="X1667" s="180"/>
      <c r="Y1667" s="180">
        <v>1373</v>
      </c>
      <c r="Z1667" s="180" t="s">
        <v>429</v>
      </c>
      <c r="AA1667" s="180" t="s">
        <v>430</v>
      </c>
      <c r="AB1667" s="180">
        <v>51746.04</v>
      </c>
      <c r="AC1667" s="180">
        <v>63388.898999999998</v>
      </c>
      <c r="AD1667" s="180">
        <v>0.27779999999999999</v>
      </c>
      <c r="AE1667" s="180">
        <v>0</v>
      </c>
      <c r="AF1667" s="180">
        <v>0.27779999999999999</v>
      </c>
      <c r="AG1667" s="180">
        <v>0</v>
      </c>
      <c r="AH1667" s="180">
        <v>14373.9</v>
      </c>
      <c r="AI1667" s="180">
        <v>17608.03</v>
      </c>
      <c r="AJ1667" s="180">
        <v>0</v>
      </c>
      <c r="AK1667" s="180">
        <v>0</v>
      </c>
      <c r="AL1667" s="180">
        <v>0</v>
      </c>
      <c r="AM1667">
        <v>1</v>
      </c>
    </row>
    <row r="1668" spans="1:39" x14ac:dyDescent="0.25">
      <c r="A1668" s="180" t="s">
        <v>1834</v>
      </c>
      <c r="B1668" s="180">
        <v>1</v>
      </c>
      <c r="C1668" s="181">
        <v>46266</v>
      </c>
      <c r="D1668" s="180" t="s">
        <v>160</v>
      </c>
      <c r="E1668" s="180">
        <v>26</v>
      </c>
      <c r="F1668" s="180" t="s">
        <v>16</v>
      </c>
      <c r="G1668" s="180" t="s">
        <v>867</v>
      </c>
      <c r="H1668" s="180">
        <v>8404</v>
      </c>
      <c r="I1668" s="180" t="s">
        <v>868</v>
      </c>
      <c r="J1668" s="180">
        <v>1014</v>
      </c>
      <c r="K1668" s="180" t="s">
        <v>837</v>
      </c>
      <c r="L1668" s="180" t="s">
        <v>838</v>
      </c>
      <c r="M1668" s="180"/>
      <c r="N1668" s="180"/>
      <c r="O1668" s="180"/>
      <c r="P1668" s="180">
        <v>1005</v>
      </c>
      <c r="Q1668" s="180" t="s">
        <v>625</v>
      </c>
      <c r="R1668" s="180" t="s">
        <v>626</v>
      </c>
      <c r="S1668" s="180"/>
      <c r="T1668" s="180"/>
      <c r="U1668" s="180"/>
      <c r="V1668" s="180"/>
      <c r="W1668" s="180"/>
      <c r="X1668" s="180"/>
      <c r="Y1668" s="180">
        <v>1369</v>
      </c>
      <c r="Z1668" s="180" t="s">
        <v>397</v>
      </c>
      <c r="AA1668" s="180" t="s">
        <v>398</v>
      </c>
      <c r="AB1668" s="180">
        <v>11328.281999999999</v>
      </c>
      <c r="AC1668" s="180">
        <v>14132.031000000001</v>
      </c>
      <c r="AD1668" s="180">
        <v>2</v>
      </c>
      <c r="AE1668" s="180">
        <v>0</v>
      </c>
      <c r="AF1668" s="180">
        <v>2</v>
      </c>
      <c r="AG1668" s="180">
        <v>0</v>
      </c>
      <c r="AH1668" s="180">
        <v>22656.560000000001</v>
      </c>
      <c r="AI1668" s="180">
        <v>28264.06</v>
      </c>
      <c r="AJ1668" s="180">
        <v>0</v>
      </c>
      <c r="AK1668" s="180">
        <v>0</v>
      </c>
      <c r="AL1668" s="180">
        <v>0</v>
      </c>
      <c r="AM1668">
        <v>1</v>
      </c>
    </row>
    <row r="1669" spans="1:39" x14ac:dyDescent="0.25">
      <c r="A1669" s="180" t="s">
        <v>1834</v>
      </c>
      <c r="B1669" s="180">
        <v>1</v>
      </c>
      <c r="C1669" s="181">
        <v>46266</v>
      </c>
      <c r="D1669" s="180" t="s">
        <v>160</v>
      </c>
      <c r="E1669" s="180">
        <v>26</v>
      </c>
      <c r="F1669" s="180" t="s">
        <v>16</v>
      </c>
      <c r="G1669" s="180" t="s">
        <v>869</v>
      </c>
      <c r="H1669" s="180">
        <v>8406</v>
      </c>
      <c r="I1669" s="180" t="s">
        <v>870</v>
      </c>
      <c r="J1669" s="180">
        <v>1006</v>
      </c>
      <c r="K1669" s="180" t="s">
        <v>393</v>
      </c>
      <c r="L1669" s="180" t="s">
        <v>394</v>
      </c>
      <c r="M1669" s="180"/>
      <c r="N1669" s="180"/>
      <c r="O1669" s="180"/>
      <c r="P1669" s="180">
        <v>1004</v>
      </c>
      <c r="Q1669" s="180" t="s">
        <v>395</v>
      </c>
      <c r="R1669" s="180" t="s">
        <v>396</v>
      </c>
      <c r="S1669" s="180"/>
      <c r="T1669" s="180"/>
      <c r="U1669" s="180"/>
      <c r="V1669" s="180"/>
      <c r="W1669" s="180"/>
      <c r="X1669" s="180"/>
      <c r="Y1669" s="180">
        <v>1369</v>
      </c>
      <c r="Z1669" s="180" t="s">
        <v>397</v>
      </c>
      <c r="AA1669" s="180" t="s">
        <v>398</v>
      </c>
      <c r="AB1669" s="180">
        <v>6844.4939999999997</v>
      </c>
      <c r="AC1669" s="180">
        <v>8532.8019999999997</v>
      </c>
      <c r="AD1669" s="180">
        <v>72</v>
      </c>
      <c r="AE1669" s="180">
        <v>0</v>
      </c>
      <c r="AF1669" s="180">
        <v>72</v>
      </c>
      <c r="AG1669" s="180">
        <v>0</v>
      </c>
      <c r="AH1669" s="180">
        <v>492803.53</v>
      </c>
      <c r="AI1669" s="180">
        <v>614361.74</v>
      </c>
      <c r="AJ1669" s="180">
        <v>2</v>
      </c>
      <c r="AK1669" s="180">
        <v>36</v>
      </c>
      <c r="AL1669" s="180">
        <v>0</v>
      </c>
      <c r="AM1669">
        <v>1</v>
      </c>
    </row>
    <row r="1670" spans="1:39" x14ac:dyDescent="0.25">
      <c r="A1670" s="180" t="s">
        <v>1834</v>
      </c>
      <c r="B1670" s="180">
        <v>1</v>
      </c>
      <c r="C1670" s="181">
        <v>46266</v>
      </c>
      <c r="D1670" s="180" t="s">
        <v>160</v>
      </c>
      <c r="E1670" s="180">
        <v>26</v>
      </c>
      <c r="F1670" s="180" t="s">
        <v>16</v>
      </c>
      <c r="G1670" s="180" t="s">
        <v>1065</v>
      </c>
      <c r="H1670" s="180">
        <v>8407</v>
      </c>
      <c r="I1670" s="180" t="s">
        <v>1066</v>
      </c>
      <c r="J1670" s="180">
        <v>1006</v>
      </c>
      <c r="K1670" s="180" t="s">
        <v>393</v>
      </c>
      <c r="L1670" s="180" t="s">
        <v>394</v>
      </c>
      <c r="M1670" s="180"/>
      <c r="N1670" s="180"/>
      <c r="O1670" s="180"/>
      <c r="P1670" s="180">
        <v>1004</v>
      </c>
      <c r="Q1670" s="180" t="s">
        <v>395</v>
      </c>
      <c r="R1670" s="180" t="s">
        <v>396</v>
      </c>
      <c r="S1670" s="180"/>
      <c r="T1670" s="180"/>
      <c r="U1670" s="180"/>
      <c r="V1670" s="180"/>
      <c r="W1670" s="180"/>
      <c r="X1670" s="180"/>
      <c r="Y1670" s="180">
        <v>1369</v>
      </c>
      <c r="Z1670" s="180" t="s">
        <v>397</v>
      </c>
      <c r="AA1670" s="180" t="s">
        <v>398</v>
      </c>
      <c r="AB1670" s="180">
        <v>9937.6810000000005</v>
      </c>
      <c r="AC1670" s="180">
        <v>12349.03</v>
      </c>
      <c r="AD1670" s="180">
        <v>17</v>
      </c>
      <c r="AE1670" s="180">
        <v>0</v>
      </c>
      <c r="AF1670" s="180">
        <v>17</v>
      </c>
      <c r="AG1670" s="180">
        <v>0</v>
      </c>
      <c r="AH1670" s="180">
        <v>168940.58</v>
      </c>
      <c r="AI1670" s="180">
        <v>209933.51</v>
      </c>
      <c r="AJ1670" s="180">
        <v>0</v>
      </c>
      <c r="AK1670" s="180">
        <v>0</v>
      </c>
      <c r="AL1670" s="180">
        <v>0</v>
      </c>
      <c r="AM1670">
        <v>1</v>
      </c>
    </row>
    <row r="1671" spans="1:39" x14ac:dyDescent="0.25">
      <c r="A1671" s="180" t="s">
        <v>1834</v>
      </c>
      <c r="B1671" s="180">
        <v>1</v>
      </c>
      <c r="C1671" s="181">
        <v>46266</v>
      </c>
      <c r="D1671" s="180" t="s">
        <v>160</v>
      </c>
      <c r="E1671" s="180">
        <v>26</v>
      </c>
      <c r="F1671" s="180" t="s">
        <v>16</v>
      </c>
      <c r="G1671" s="180" t="s">
        <v>1500</v>
      </c>
      <c r="H1671" s="180">
        <v>8488</v>
      </c>
      <c r="I1671" s="180" t="s">
        <v>1501</v>
      </c>
      <c r="J1671" s="180">
        <v>1414</v>
      </c>
      <c r="K1671" s="180" t="s">
        <v>415</v>
      </c>
      <c r="L1671" s="180" t="s">
        <v>416</v>
      </c>
      <c r="M1671" s="180"/>
      <c r="N1671" s="180"/>
      <c r="O1671" s="180"/>
      <c r="P1671" s="180"/>
      <c r="Q1671" s="180"/>
      <c r="R1671" s="180"/>
      <c r="S1671" s="180"/>
      <c r="T1671" s="180"/>
      <c r="U1671" s="180"/>
      <c r="V1671" s="180"/>
      <c r="W1671" s="180"/>
      <c r="X1671" s="180"/>
      <c r="Y1671" s="180">
        <v>1373</v>
      </c>
      <c r="Z1671" s="180" t="s">
        <v>429</v>
      </c>
      <c r="AA1671" s="180" t="s">
        <v>430</v>
      </c>
      <c r="AB1671" s="180">
        <v>182469.82500000001</v>
      </c>
      <c r="AC1671" s="180">
        <v>220788.48699999999</v>
      </c>
      <c r="AD1671" s="180">
        <v>0.5</v>
      </c>
      <c r="AE1671" s="180">
        <v>0</v>
      </c>
      <c r="AF1671" s="180">
        <v>0.5</v>
      </c>
      <c r="AG1671" s="180">
        <v>0</v>
      </c>
      <c r="AH1671" s="180">
        <v>91234.91</v>
      </c>
      <c r="AI1671" s="180">
        <v>110394.24000000001</v>
      </c>
      <c r="AJ1671" s="180">
        <v>1</v>
      </c>
      <c r="AK1671" s="180">
        <v>0.5</v>
      </c>
      <c r="AL1671" s="180">
        <v>0</v>
      </c>
      <c r="AM1671">
        <v>1</v>
      </c>
    </row>
    <row r="1672" spans="1:39" x14ac:dyDescent="0.25">
      <c r="A1672" s="180" t="s">
        <v>1834</v>
      </c>
      <c r="B1672" s="180">
        <v>1</v>
      </c>
      <c r="C1672" s="181">
        <v>46266</v>
      </c>
      <c r="D1672" s="180" t="s">
        <v>160</v>
      </c>
      <c r="E1672" s="180">
        <v>26</v>
      </c>
      <c r="F1672" s="180" t="s">
        <v>16</v>
      </c>
      <c r="G1672" s="180" t="s">
        <v>1502</v>
      </c>
      <c r="H1672" s="180">
        <v>8489</v>
      </c>
      <c r="I1672" s="180" t="s">
        <v>1503</v>
      </c>
      <c r="J1672" s="180">
        <v>1414</v>
      </c>
      <c r="K1672" s="180" t="s">
        <v>415</v>
      </c>
      <c r="L1672" s="180" t="s">
        <v>416</v>
      </c>
      <c r="M1672" s="180"/>
      <c r="N1672" s="180"/>
      <c r="O1672" s="180"/>
      <c r="P1672" s="180"/>
      <c r="Q1672" s="180"/>
      <c r="R1672" s="180"/>
      <c r="S1672" s="180"/>
      <c r="T1672" s="180"/>
      <c r="U1672" s="180"/>
      <c r="V1672" s="180"/>
      <c r="W1672" s="180"/>
      <c r="X1672" s="180"/>
      <c r="Y1672" s="180">
        <v>1373</v>
      </c>
      <c r="Z1672" s="180" t="s">
        <v>429</v>
      </c>
      <c r="AA1672" s="180" t="s">
        <v>430</v>
      </c>
      <c r="AB1672" s="180">
        <v>182469.82500000001</v>
      </c>
      <c r="AC1672" s="180">
        <v>220788.48699999999</v>
      </c>
      <c r="AD1672" s="180">
        <v>0.5</v>
      </c>
      <c r="AE1672" s="180">
        <v>0</v>
      </c>
      <c r="AF1672" s="180">
        <v>0.5</v>
      </c>
      <c r="AG1672" s="180">
        <v>0</v>
      </c>
      <c r="AH1672" s="180">
        <v>91234.91</v>
      </c>
      <c r="AI1672" s="180">
        <v>110394.24000000001</v>
      </c>
      <c r="AJ1672" s="180">
        <v>0</v>
      </c>
      <c r="AK1672" s="180">
        <v>0</v>
      </c>
      <c r="AL1672" s="180">
        <v>0</v>
      </c>
      <c r="AM1672">
        <v>1</v>
      </c>
    </row>
    <row r="1673" spans="1:39" x14ac:dyDescent="0.25">
      <c r="A1673" s="180" t="s">
        <v>1834</v>
      </c>
      <c r="B1673" s="180">
        <v>1</v>
      </c>
      <c r="C1673" s="181">
        <v>46266</v>
      </c>
      <c r="D1673" s="180" t="s">
        <v>160</v>
      </c>
      <c r="E1673" s="180">
        <v>26</v>
      </c>
      <c r="F1673" s="180" t="s">
        <v>16</v>
      </c>
      <c r="G1673" s="180" t="s">
        <v>877</v>
      </c>
      <c r="H1673" s="180">
        <v>8491</v>
      </c>
      <c r="I1673" s="180" t="s">
        <v>878</v>
      </c>
      <c r="J1673" s="180">
        <v>1430</v>
      </c>
      <c r="K1673" s="180" t="s">
        <v>463</v>
      </c>
      <c r="L1673" s="180" t="s">
        <v>464</v>
      </c>
      <c r="M1673" s="180"/>
      <c r="N1673" s="180"/>
      <c r="O1673" s="180"/>
      <c r="P1673" s="180"/>
      <c r="Q1673" s="180"/>
      <c r="R1673" s="180"/>
      <c r="S1673" s="180"/>
      <c r="T1673" s="180"/>
      <c r="U1673" s="180"/>
      <c r="V1673" s="180"/>
      <c r="W1673" s="180"/>
      <c r="X1673" s="180"/>
      <c r="Y1673" s="180">
        <v>1374</v>
      </c>
      <c r="Z1673" s="180" t="s">
        <v>379</v>
      </c>
      <c r="AA1673" s="180" t="s">
        <v>380</v>
      </c>
      <c r="AB1673" s="180">
        <v>73470.678</v>
      </c>
      <c r="AC1673" s="180">
        <v>89202.06</v>
      </c>
      <c r="AD1673" s="180">
        <v>1.1499999999999999</v>
      </c>
      <c r="AE1673" s="180">
        <v>0</v>
      </c>
      <c r="AF1673" s="180">
        <v>1.1499999999999999</v>
      </c>
      <c r="AG1673" s="180">
        <v>0</v>
      </c>
      <c r="AH1673" s="180">
        <v>84491.28</v>
      </c>
      <c r="AI1673" s="180">
        <v>102582.37</v>
      </c>
      <c r="AJ1673" s="180">
        <v>0</v>
      </c>
      <c r="AK1673" s="180">
        <v>0</v>
      </c>
      <c r="AL1673" s="180">
        <v>0</v>
      </c>
      <c r="AM1673">
        <v>1</v>
      </c>
    </row>
    <row r="1674" spans="1:39" x14ac:dyDescent="0.25">
      <c r="A1674" s="180" t="s">
        <v>1834</v>
      </c>
      <c r="B1674" s="180">
        <v>1</v>
      </c>
      <c r="C1674" s="181">
        <v>46266</v>
      </c>
      <c r="D1674" s="180" t="s">
        <v>160</v>
      </c>
      <c r="E1674" s="180">
        <v>26</v>
      </c>
      <c r="F1674" s="180" t="s">
        <v>16</v>
      </c>
      <c r="G1674" s="180" t="s">
        <v>883</v>
      </c>
      <c r="H1674" s="180">
        <v>8575</v>
      </c>
      <c r="I1674" s="180" t="s">
        <v>884</v>
      </c>
      <c r="J1674" s="180">
        <v>1430</v>
      </c>
      <c r="K1674" s="180" t="s">
        <v>463</v>
      </c>
      <c r="L1674" s="180" t="s">
        <v>464</v>
      </c>
      <c r="M1674" s="180"/>
      <c r="N1674" s="180"/>
      <c r="O1674" s="180"/>
      <c r="P1674" s="180"/>
      <c r="Q1674" s="180"/>
      <c r="R1674" s="180"/>
      <c r="S1674" s="180"/>
      <c r="T1674" s="180"/>
      <c r="U1674" s="180"/>
      <c r="V1674" s="180"/>
      <c r="W1674" s="180"/>
      <c r="X1674" s="180"/>
      <c r="Y1674" s="180">
        <v>1374</v>
      </c>
      <c r="Z1674" s="180" t="s">
        <v>379</v>
      </c>
      <c r="AA1674" s="180" t="s">
        <v>380</v>
      </c>
      <c r="AB1674" s="180">
        <v>69232.705000000002</v>
      </c>
      <c r="AC1674" s="180">
        <v>83771.572</v>
      </c>
      <c r="AD1674" s="180">
        <v>1</v>
      </c>
      <c r="AE1674" s="180">
        <v>0</v>
      </c>
      <c r="AF1674" s="180">
        <v>1</v>
      </c>
      <c r="AG1674" s="180">
        <v>0</v>
      </c>
      <c r="AH1674" s="180">
        <v>69232.7</v>
      </c>
      <c r="AI1674" s="180">
        <v>83771.570000000007</v>
      </c>
      <c r="AJ1674" s="180">
        <v>0</v>
      </c>
      <c r="AK1674" s="180">
        <v>0</v>
      </c>
      <c r="AL1674" s="180">
        <v>0</v>
      </c>
      <c r="AM1674">
        <v>1</v>
      </c>
    </row>
    <row r="1675" spans="1:39" x14ac:dyDescent="0.25">
      <c r="A1675" s="180" t="s">
        <v>1834</v>
      </c>
      <c r="B1675" s="180">
        <v>1</v>
      </c>
      <c r="C1675" s="181">
        <v>46266</v>
      </c>
      <c r="D1675" s="180" t="s">
        <v>160</v>
      </c>
      <c r="E1675" s="180">
        <v>26</v>
      </c>
      <c r="F1675" s="180" t="s">
        <v>16</v>
      </c>
      <c r="G1675" s="180" t="s">
        <v>1504</v>
      </c>
      <c r="H1675" s="180">
        <v>8621</v>
      </c>
      <c r="I1675" s="180" t="s">
        <v>1505</v>
      </c>
      <c r="J1675" s="180">
        <v>1193</v>
      </c>
      <c r="K1675" s="180" t="s">
        <v>549</v>
      </c>
      <c r="L1675" s="180" t="s">
        <v>550</v>
      </c>
      <c r="M1675" s="180"/>
      <c r="N1675" s="180"/>
      <c r="O1675" s="180"/>
      <c r="P1675" s="180">
        <v>1107</v>
      </c>
      <c r="Q1675" s="180" t="s">
        <v>1203</v>
      </c>
      <c r="R1675" s="180" t="s">
        <v>1204</v>
      </c>
      <c r="S1675" s="180"/>
      <c r="T1675" s="180"/>
      <c r="U1675" s="180"/>
      <c r="V1675" s="180"/>
      <c r="W1675" s="180"/>
      <c r="X1675" s="180"/>
      <c r="Y1675" s="180">
        <v>1375</v>
      </c>
      <c r="Z1675" s="180" t="s">
        <v>357</v>
      </c>
      <c r="AA1675" s="180" t="s">
        <v>358</v>
      </c>
      <c r="AB1675" s="180">
        <v>37793.875999999997</v>
      </c>
      <c r="AC1675" s="180">
        <v>46864.406999999999</v>
      </c>
      <c r="AD1675" s="180">
        <v>1</v>
      </c>
      <c r="AE1675" s="180">
        <v>0</v>
      </c>
      <c r="AF1675" s="180">
        <v>1</v>
      </c>
      <c r="AG1675" s="180">
        <v>0</v>
      </c>
      <c r="AH1675" s="180">
        <v>37793.879999999997</v>
      </c>
      <c r="AI1675" s="180">
        <v>46864.41</v>
      </c>
      <c r="AJ1675" s="180">
        <v>0</v>
      </c>
      <c r="AK1675" s="180">
        <v>0</v>
      </c>
      <c r="AL1675" s="180">
        <v>0</v>
      </c>
      <c r="AM1675">
        <v>1</v>
      </c>
    </row>
    <row r="1676" spans="1:39" x14ac:dyDescent="0.25">
      <c r="A1676" s="180" t="s">
        <v>1834</v>
      </c>
      <c r="B1676" s="180">
        <v>1</v>
      </c>
      <c r="C1676" s="181">
        <v>46266</v>
      </c>
      <c r="D1676" s="180" t="s">
        <v>160</v>
      </c>
      <c r="E1676" s="180">
        <v>26</v>
      </c>
      <c r="F1676" s="180" t="s">
        <v>16</v>
      </c>
      <c r="G1676" s="180" t="s">
        <v>1219</v>
      </c>
      <c r="H1676" s="180">
        <v>8675</v>
      </c>
      <c r="I1676" s="180" t="s">
        <v>1220</v>
      </c>
      <c r="J1676" s="180">
        <v>1414</v>
      </c>
      <c r="K1676" s="180" t="s">
        <v>415</v>
      </c>
      <c r="L1676" s="180" t="s">
        <v>416</v>
      </c>
      <c r="M1676" s="180"/>
      <c r="N1676" s="180"/>
      <c r="O1676" s="180"/>
      <c r="P1676" s="180"/>
      <c r="Q1676" s="180"/>
      <c r="R1676" s="180"/>
      <c r="S1676" s="180"/>
      <c r="T1676" s="180"/>
      <c r="U1676" s="180"/>
      <c r="V1676" s="180"/>
      <c r="W1676" s="180"/>
      <c r="X1676" s="180"/>
      <c r="Y1676" s="180">
        <v>1374</v>
      </c>
      <c r="Z1676" s="180" t="s">
        <v>379</v>
      </c>
      <c r="AA1676" s="180" t="s">
        <v>380</v>
      </c>
      <c r="AB1676" s="180">
        <v>79085.654999999999</v>
      </c>
      <c r="AC1676" s="180">
        <v>98777.985000000001</v>
      </c>
      <c r="AD1676" s="180">
        <v>0.20830000000000001</v>
      </c>
      <c r="AE1676" s="180">
        <v>0</v>
      </c>
      <c r="AF1676" s="180">
        <v>0.20830000000000001</v>
      </c>
      <c r="AG1676" s="180">
        <v>0</v>
      </c>
      <c r="AH1676" s="180">
        <v>16476.18</v>
      </c>
      <c r="AI1676" s="180">
        <v>20578.75</v>
      </c>
      <c r="AJ1676" s="180">
        <v>0</v>
      </c>
      <c r="AK1676" s="180">
        <v>0</v>
      </c>
      <c r="AL1676" s="180">
        <v>0</v>
      </c>
      <c r="AM1676">
        <v>1</v>
      </c>
    </row>
    <row r="1677" spans="1:39" x14ac:dyDescent="0.25">
      <c r="A1677" s="180" t="s">
        <v>1834</v>
      </c>
      <c r="B1677" s="180">
        <v>1</v>
      </c>
      <c r="C1677" s="181">
        <v>46266</v>
      </c>
      <c r="D1677" s="180" t="s">
        <v>160</v>
      </c>
      <c r="E1677" s="180">
        <v>26</v>
      </c>
      <c r="F1677" s="180" t="s">
        <v>16</v>
      </c>
      <c r="G1677" s="180" t="s">
        <v>887</v>
      </c>
      <c r="H1677" s="180">
        <v>8805</v>
      </c>
      <c r="I1677" s="180" t="s">
        <v>888</v>
      </c>
      <c r="J1677" s="180">
        <v>1064</v>
      </c>
      <c r="K1677" s="180" t="s">
        <v>489</v>
      </c>
      <c r="L1677" s="180" t="s">
        <v>490</v>
      </c>
      <c r="M1677" s="180"/>
      <c r="N1677" s="180"/>
      <c r="O1677" s="180"/>
      <c r="P1677" s="180">
        <v>1066</v>
      </c>
      <c r="Q1677" s="180" t="s">
        <v>491</v>
      </c>
      <c r="R1677" s="180" t="s">
        <v>492</v>
      </c>
      <c r="S1677" s="180"/>
      <c r="T1677" s="180"/>
      <c r="U1677" s="180"/>
      <c r="V1677" s="180"/>
      <c r="W1677" s="180"/>
      <c r="X1677" s="180"/>
      <c r="Y1677" s="180">
        <v>1373</v>
      </c>
      <c r="Z1677" s="180" t="s">
        <v>429</v>
      </c>
      <c r="AA1677" s="180" t="s">
        <v>430</v>
      </c>
      <c r="AB1677" s="180">
        <v>23423.601999999999</v>
      </c>
      <c r="AC1677" s="180">
        <v>29396.62</v>
      </c>
      <c r="AD1677" s="180">
        <v>3</v>
      </c>
      <c r="AE1677" s="180">
        <v>0</v>
      </c>
      <c r="AF1677" s="180">
        <v>3</v>
      </c>
      <c r="AG1677" s="180">
        <v>0</v>
      </c>
      <c r="AH1677" s="180">
        <v>70270.81</v>
      </c>
      <c r="AI1677" s="180">
        <v>88189.86</v>
      </c>
      <c r="AJ1677" s="180">
        <v>0</v>
      </c>
      <c r="AK1677" s="180">
        <v>0</v>
      </c>
      <c r="AL1677" s="180">
        <v>0</v>
      </c>
      <c r="AM1677">
        <v>1</v>
      </c>
    </row>
    <row r="1678" spans="1:39" x14ac:dyDescent="0.25">
      <c r="A1678" s="180" t="s">
        <v>1834</v>
      </c>
      <c r="B1678" s="180">
        <v>1</v>
      </c>
      <c r="C1678" s="181">
        <v>46266</v>
      </c>
      <c r="D1678" s="180" t="s">
        <v>160</v>
      </c>
      <c r="E1678" s="180">
        <v>26</v>
      </c>
      <c r="F1678" s="180" t="s">
        <v>16</v>
      </c>
      <c r="G1678" s="180" t="s">
        <v>1351</v>
      </c>
      <c r="H1678" s="180">
        <v>10026</v>
      </c>
      <c r="I1678" s="180" t="s">
        <v>1352</v>
      </c>
      <c r="J1678" s="180">
        <v>1194</v>
      </c>
      <c r="K1678" s="180" t="s">
        <v>353</v>
      </c>
      <c r="L1678" s="180" t="s">
        <v>354</v>
      </c>
      <c r="M1678" s="180"/>
      <c r="N1678" s="180"/>
      <c r="O1678" s="180"/>
      <c r="P1678" s="180">
        <v>1098</v>
      </c>
      <c r="Q1678" s="180" t="s">
        <v>355</v>
      </c>
      <c r="R1678" s="180" t="s">
        <v>356</v>
      </c>
      <c r="S1678" s="180"/>
      <c r="T1678" s="180"/>
      <c r="U1678" s="180"/>
      <c r="V1678" s="180"/>
      <c r="W1678" s="180"/>
      <c r="X1678" s="180"/>
      <c r="Y1678" s="180">
        <v>1375</v>
      </c>
      <c r="Z1678" s="180" t="s">
        <v>357</v>
      </c>
      <c r="AA1678" s="180" t="s">
        <v>358</v>
      </c>
      <c r="AB1678" s="180">
        <v>34463.949999999997</v>
      </c>
      <c r="AC1678" s="180">
        <v>42218.339</v>
      </c>
      <c r="AD1678" s="180">
        <v>1</v>
      </c>
      <c r="AE1678" s="180">
        <v>0</v>
      </c>
      <c r="AF1678" s="180">
        <v>1</v>
      </c>
      <c r="AG1678" s="180">
        <v>0</v>
      </c>
      <c r="AH1678" s="180">
        <v>34463.949999999997</v>
      </c>
      <c r="AI1678" s="180">
        <v>42218.34</v>
      </c>
      <c r="AJ1678" s="180">
        <v>0</v>
      </c>
      <c r="AK1678" s="180">
        <v>0</v>
      </c>
      <c r="AL1678" s="180">
        <v>0</v>
      </c>
      <c r="AM1678">
        <v>1</v>
      </c>
    </row>
    <row r="1679" spans="1:39" x14ac:dyDescent="0.25">
      <c r="A1679" s="180" t="s">
        <v>1834</v>
      </c>
      <c r="B1679" s="180">
        <v>1</v>
      </c>
      <c r="C1679" s="181">
        <v>46266</v>
      </c>
      <c r="D1679" s="180" t="s">
        <v>160</v>
      </c>
      <c r="E1679" s="180">
        <v>26</v>
      </c>
      <c r="F1679" s="180" t="s">
        <v>16</v>
      </c>
      <c r="G1679" s="180" t="s">
        <v>1069</v>
      </c>
      <c r="H1679" s="180">
        <v>10054</v>
      </c>
      <c r="I1679" s="180" t="s">
        <v>1070</v>
      </c>
      <c r="J1679" s="180"/>
      <c r="K1679" s="180"/>
      <c r="L1679" s="180"/>
      <c r="M1679" s="180"/>
      <c r="N1679" s="180"/>
      <c r="O1679" s="180"/>
      <c r="P1679" s="180"/>
      <c r="Q1679" s="180"/>
      <c r="R1679" s="180"/>
      <c r="S1679" s="180"/>
      <c r="T1679" s="180"/>
      <c r="U1679" s="180"/>
      <c r="V1679" s="180"/>
      <c r="W1679" s="180"/>
      <c r="X1679" s="180"/>
      <c r="Y1679" s="180">
        <v>1376</v>
      </c>
      <c r="Z1679" s="180" t="s">
        <v>363</v>
      </c>
      <c r="AA1679" s="180" t="s">
        <v>364</v>
      </c>
      <c r="AB1679" s="180">
        <v>1055206.2490000001</v>
      </c>
      <c r="AC1679" s="180">
        <v>1308455.7849999999</v>
      </c>
      <c r="AD1679" s="180">
        <v>3.1300000000000001E-2</v>
      </c>
      <c r="AE1679" s="180">
        <v>0</v>
      </c>
      <c r="AF1679" s="180">
        <v>3.1300000000000001E-2</v>
      </c>
      <c r="AG1679" s="180">
        <v>0</v>
      </c>
      <c r="AH1679" s="180">
        <v>32975.199999999997</v>
      </c>
      <c r="AI1679" s="180">
        <v>40889.24</v>
      </c>
      <c r="AJ1679" s="180">
        <v>0</v>
      </c>
      <c r="AK1679" s="180">
        <v>0</v>
      </c>
      <c r="AL1679" s="180">
        <v>0</v>
      </c>
      <c r="AM1679">
        <v>1</v>
      </c>
    </row>
    <row r="1680" spans="1:39" x14ac:dyDescent="0.25">
      <c r="A1680" s="180" t="s">
        <v>1834</v>
      </c>
      <c r="B1680" s="180">
        <v>1</v>
      </c>
      <c r="C1680" s="181">
        <v>46266</v>
      </c>
      <c r="D1680" s="180" t="s">
        <v>160</v>
      </c>
      <c r="E1680" s="180">
        <v>26</v>
      </c>
      <c r="F1680" s="180" t="s">
        <v>16</v>
      </c>
      <c r="G1680" s="180" t="s">
        <v>889</v>
      </c>
      <c r="H1680" s="180">
        <v>10109</v>
      </c>
      <c r="I1680" s="180" t="s">
        <v>890</v>
      </c>
      <c r="J1680" s="180">
        <v>1447</v>
      </c>
      <c r="K1680" s="180" t="s">
        <v>891</v>
      </c>
      <c r="L1680" s="180" t="s">
        <v>892</v>
      </c>
      <c r="M1680" s="180"/>
      <c r="N1680" s="180"/>
      <c r="O1680" s="180"/>
      <c r="P1680" s="180">
        <v>1090</v>
      </c>
      <c r="Q1680" s="180" t="s">
        <v>573</v>
      </c>
      <c r="R1680" s="180" t="s">
        <v>574</v>
      </c>
      <c r="S1680" s="180"/>
      <c r="T1680" s="180"/>
      <c r="U1680" s="180"/>
      <c r="V1680" s="180"/>
      <c r="W1680" s="180"/>
      <c r="X1680" s="180"/>
      <c r="Y1680" s="180">
        <v>1376</v>
      </c>
      <c r="Z1680" s="180" t="s">
        <v>363</v>
      </c>
      <c r="AA1680" s="180" t="s">
        <v>364</v>
      </c>
      <c r="AB1680" s="180">
        <v>672771.46</v>
      </c>
      <c r="AC1680" s="180">
        <v>834236.58600000001</v>
      </c>
      <c r="AD1680" s="180">
        <v>4.1700000000000001E-2</v>
      </c>
      <c r="AE1680" s="180">
        <v>0</v>
      </c>
      <c r="AF1680" s="180">
        <v>4.1700000000000001E-2</v>
      </c>
      <c r="AG1680" s="180">
        <v>0</v>
      </c>
      <c r="AH1680" s="180">
        <v>28032.14</v>
      </c>
      <c r="AI1680" s="180">
        <v>34759.86</v>
      </c>
      <c r="AJ1680" s="180">
        <v>1</v>
      </c>
      <c r="AK1680" s="180">
        <v>0.04</v>
      </c>
      <c r="AL1680" s="180">
        <v>0</v>
      </c>
      <c r="AM1680">
        <v>1</v>
      </c>
    </row>
    <row r="1681" spans="1:39" x14ac:dyDescent="0.25">
      <c r="A1681" s="180" t="s">
        <v>1834</v>
      </c>
      <c r="B1681" s="180">
        <v>1</v>
      </c>
      <c r="C1681" s="181">
        <v>46266</v>
      </c>
      <c r="D1681" s="180" t="s">
        <v>160</v>
      </c>
      <c r="E1681" s="180">
        <v>26</v>
      </c>
      <c r="F1681" s="180" t="s">
        <v>16</v>
      </c>
      <c r="G1681" s="180" t="s">
        <v>1071</v>
      </c>
      <c r="H1681" s="180">
        <v>10235</v>
      </c>
      <c r="I1681" s="180" t="s">
        <v>1072</v>
      </c>
      <c r="J1681" s="180">
        <v>1440</v>
      </c>
      <c r="K1681" s="180" t="s">
        <v>897</v>
      </c>
      <c r="L1681" s="180" t="s">
        <v>898</v>
      </c>
      <c r="M1681" s="180"/>
      <c r="N1681" s="180"/>
      <c r="O1681" s="180"/>
      <c r="P1681" s="180"/>
      <c r="Q1681" s="180"/>
      <c r="R1681" s="180"/>
      <c r="S1681" s="180"/>
      <c r="T1681" s="180"/>
      <c r="U1681" s="180"/>
      <c r="V1681" s="180"/>
      <c r="W1681" s="180"/>
      <c r="X1681" s="180"/>
      <c r="Y1681" s="180">
        <v>1376</v>
      </c>
      <c r="Z1681" s="180" t="s">
        <v>363</v>
      </c>
      <c r="AA1681" s="180" t="s">
        <v>364</v>
      </c>
      <c r="AB1681" s="180">
        <v>478029.38400000002</v>
      </c>
      <c r="AC1681" s="180">
        <v>592756.43999999994</v>
      </c>
      <c r="AD1681" s="180">
        <v>0.05</v>
      </c>
      <c r="AE1681" s="180">
        <v>0</v>
      </c>
      <c r="AF1681" s="180">
        <v>0.05</v>
      </c>
      <c r="AG1681" s="180">
        <v>0</v>
      </c>
      <c r="AH1681" s="180">
        <v>23901.47</v>
      </c>
      <c r="AI1681" s="180">
        <v>29637.82</v>
      </c>
      <c r="AJ1681" s="180">
        <v>1</v>
      </c>
      <c r="AK1681" s="180">
        <v>0.05</v>
      </c>
      <c r="AL1681" s="180">
        <v>0</v>
      </c>
      <c r="AM1681">
        <v>1</v>
      </c>
    </row>
    <row r="1682" spans="1:39" x14ac:dyDescent="0.25">
      <c r="A1682" s="180" t="s">
        <v>1834</v>
      </c>
      <c r="B1682" s="180">
        <v>1</v>
      </c>
      <c r="C1682" s="181">
        <v>46266</v>
      </c>
      <c r="D1682" s="180" t="s">
        <v>160</v>
      </c>
      <c r="E1682" s="180">
        <v>26</v>
      </c>
      <c r="F1682" s="180" t="s">
        <v>16</v>
      </c>
      <c r="G1682" s="180" t="s">
        <v>893</v>
      </c>
      <c r="H1682" s="180">
        <v>10278</v>
      </c>
      <c r="I1682" s="180" t="s">
        <v>894</v>
      </c>
      <c r="J1682" s="180"/>
      <c r="K1682" s="180"/>
      <c r="L1682" s="180"/>
      <c r="M1682" s="180"/>
      <c r="N1682" s="180"/>
      <c r="O1682" s="180"/>
      <c r="P1682" s="180">
        <v>1005</v>
      </c>
      <c r="Q1682" s="180" t="s">
        <v>625</v>
      </c>
      <c r="R1682" s="180" t="s">
        <v>626</v>
      </c>
      <c r="S1682" s="180"/>
      <c r="T1682" s="180"/>
      <c r="U1682" s="180"/>
      <c r="V1682" s="180"/>
      <c r="W1682" s="180"/>
      <c r="X1682" s="180"/>
      <c r="Y1682" s="180">
        <v>1369</v>
      </c>
      <c r="Z1682" s="180" t="s">
        <v>397</v>
      </c>
      <c r="AA1682" s="180" t="s">
        <v>398</v>
      </c>
      <c r="AB1682" s="180">
        <v>11894.078</v>
      </c>
      <c r="AC1682" s="180">
        <v>14899.619000000001</v>
      </c>
      <c r="AD1682" s="180">
        <v>23</v>
      </c>
      <c r="AE1682" s="180">
        <v>0</v>
      </c>
      <c r="AF1682" s="180">
        <v>23</v>
      </c>
      <c r="AG1682" s="180">
        <v>0</v>
      </c>
      <c r="AH1682" s="180">
        <v>273563.78000000003</v>
      </c>
      <c r="AI1682" s="180">
        <v>342691.25</v>
      </c>
      <c r="AJ1682" s="180">
        <v>1</v>
      </c>
      <c r="AK1682" s="180">
        <v>23</v>
      </c>
      <c r="AL1682" s="180">
        <v>0</v>
      </c>
      <c r="AM1682">
        <v>1</v>
      </c>
    </row>
    <row r="1683" spans="1:39" x14ac:dyDescent="0.25">
      <c r="A1683" s="180" t="s">
        <v>1834</v>
      </c>
      <c r="B1683" s="180">
        <v>1</v>
      </c>
      <c r="C1683" s="181">
        <v>46266</v>
      </c>
      <c r="D1683" s="180" t="s">
        <v>160</v>
      </c>
      <c r="E1683" s="180">
        <v>26</v>
      </c>
      <c r="F1683" s="180" t="s">
        <v>16</v>
      </c>
      <c r="G1683" s="180" t="s">
        <v>899</v>
      </c>
      <c r="H1683" s="180">
        <v>10352</v>
      </c>
      <c r="I1683" s="180" t="s">
        <v>900</v>
      </c>
      <c r="J1683" s="180">
        <v>1015</v>
      </c>
      <c r="K1683" s="180" t="s">
        <v>605</v>
      </c>
      <c r="L1683" s="180" t="s">
        <v>606</v>
      </c>
      <c r="M1683" s="180"/>
      <c r="N1683" s="180"/>
      <c r="O1683" s="180"/>
      <c r="P1683" s="180">
        <v>1236</v>
      </c>
      <c r="Q1683" s="180" t="s">
        <v>901</v>
      </c>
      <c r="R1683" s="180" t="s">
        <v>902</v>
      </c>
      <c r="S1683" s="180"/>
      <c r="T1683" s="180"/>
      <c r="U1683" s="180"/>
      <c r="V1683" s="180"/>
      <c r="W1683" s="180"/>
      <c r="X1683" s="180"/>
      <c r="Y1683" s="180">
        <v>1374</v>
      </c>
      <c r="Z1683" s="180" t="s">
        <v>379</v>
      </c>
      <c r="AA1683" s="180" t="s">
        <v>380</v>
      </c>
      <c r="AB1683" s="180">
        <v>51837.103999999999</v>
      </c>
      <c r="AC1683" s="180">
        <v>65055.565000000002</v>
      </c>
      <c r="AD1683" s="180">
        <v>1</v>
      </c>
      <c r="AE1683" s="180">
        <v>0</v>
      </c>
      <c r="AF1683" s="180">
        <v>1</v>
      </c>
      <c r="AG1683" s="180">
        <v>0</v>
      </c>
      <c r="AH1683" s="180">
        <v>51837.1</v>
      </c>
      <c r="AI1683" s="180">
        <v>65055.56</v>
      </c>
      <c r="AJ1683" s="180">
        <v>0</v>
      </c>
      <c r="AK1683" s="180">
        <v>0</v>
      </c>
      <c r="AL1683" s="180">
        <v>0</v>
      </c>
      <c r="AM1683">
        <v>1</v>
      </c>
    </row>
    <row r="1684" spans="1:39" x14ac:dyDescent="0.25">
      <c r="A1684" s="180" t="s">
        <v>1834</v>
      </c>
      <c r="B1684" s="180">
        <v>1</v>
      </c>
      <c r="C1684" s="181">
        <v>46266</v>
      </c>
      <c r="D1684" s="180" t="s">
        <v>160</v>
      </c>
      <c r="E1684" s="180">
        <v>26</v>
      </c>
      <c r="F1684" s="180" t="s">
        <v>16</v>
      </c>
      <c r="G1684" s="180" t="s">
        <v>1508</v>
      </c>
      <c r="H1684" s="180">
        <v>10366</v>
      </c>
      <c r="I1684" s="180" t="s">
        <v>1509</v>
      </c>
      <c r="J1684" s="180">
        <v>1193</v>
      </c>
      <c r="K1684" s="180" t="s">
        <v>549</v>
      </c>
      <c r="L1684" s="180" t="s">
        <v>550</v>
      </c>
      <c r="M1684" s="180"/>
      <c r="N1684" s="180"/>
      <c r="O1684" s="180"/>
      <c r="P1684" s="180"/>
      <c r="Q1684" s="180"/>
      <c r="R1684" s="180"/>
      <c r="S1684" s="180"/>
      <c r="T1684" s="180"/>
      <c r="U1684" s="180"/>
      <c r="V1684" s="180"/>
      <c r="W1684" s="180"/>
      <c r="X1684" s="180"/>
      <c r="Y1684" s="180">
        <v>1375</v>
      </c>
      <c r="Z1684" s="180" t="s">
        <v>357</v>
      </c>
      <c r="AA1684" s="180" t="s">
        <v>358</v>
      </c>
      <c r="AB1684" s="180">
        <v>28274.535</v>
      </c>
      <c r="AC1684" s="180">
        <v>34636.305</v>
      </c>
      <c r="AD1684" s="180">
        <v>2</v>
      </c>
      <c r="AE1684" s="180">
        <v>0</v>
      </c>
      <c r="AF1684" s="180">
        <v>2</v>
      </c>
      <c r="AG1684" s="180">
        <v>0</v>
      </c>
      <c r="AH1684" s="180">
        <v>56549.07</v>
      </c>
      <c r="AI1684" s="180">
        <v>69272.61</v>
      </c>
      <c r="AJ1684" s="180">
        <v>1</v>
      </c>
      <c r="AK1684" s="180">
        <v>2</v>
      </c>
      <c r="AL1684" s="180">
        <v>0</v>
      </c>
      <c r="AM1684">
        <v>1</v>
      </c>
    </row>
    <row r="1685" spans="1:39" x14ac:dyDescent="0.25">
      <c r="A1685" s="180" t="s">
        <v>1834</v>
      </c>
      <c r="B1685" s="180">
        <v>1</v>
      </c>
      <c r="C1685" s="181">
        <v>46266</v>
      </c>
      <c r="D1685" s="180" t="s">
        <v>160</v>
      </c>
      <c r="E1685" s="180">
        <v>26</v>
      </c>
      <c r="F1685" s="180" t="s">
        <v>16</v>
      </c>
      <c r="G1685" s="180" t="s">
        <v>1614</v>
      </c>
      <c r="H1685" s="180">
        <v>10396</v>
      </c>
      <c r="I1685" s="180" t="s">
        <v>1615</v>
      </c>
      <c r="J1685" s="180">
        <v>1193</v>
      </c>
      <c r="K1685" s="180" t="s">
        <v>549</v>
      </c>
      <c r="L1685" s="180" t="s">
        <v>550</v>
      </c>
      <c r="M1685" s="180"/>
      <c r="N1685" s="180"/>
      <c r="O1685" s="180"/>
      <c r="P1685" s="180"/>
      <c r="Q1685" s="180"/>
      <c r="R1685" s="180"/>
      <c r="S1685" s="180"/>
      <c r="T1685" s="180"/>
      <c r="U1685" s="180"/>
      <c r="V1685" s="180"/>
      <c r="W1685" s="180"/>
      <c r="X1685" s="180"/>
      <c r="Y1685" s="180">
        <v>1375</v>
      </c>
      <c r="Z1685" s="180" t="s">
        <v>357</v>
      </c>
      <c r="AA1685" s="180" t="s">
        <v>358</v>
      </c>
      <c r="AB1685" s="180">
        <v>19963.814999999999</v>
      </c>
      <c r="AC1685" s="180">
        <v>24455.673999999999</v>
      </c>
      <c r="AD1685" s="180">
        <v>0.45450000000000002</v>
      </c>
      <c r="AE1685" s="180">
        <v>0.13639999999999999</v>
      </c>
      <c r="AF1685" s="180">
        <v>0.59089999999999998</v>
      </c>
      <c r="AG1685" s="180">
        <v>0</v>
      </c>
      <c r="AH1685" s="180">
        <v>11796.8</v>
      </c>
      <c r="AI1685" s="180">
        <v>14451.08</v>
      </c>
      <c r="AJ1685" s="180">
        <v>0</v>
      </c>
      <c r="AK1685" s="180">
        <v>0</v>
      </c>
      <c r="AL1685" s="180">
        <v>0</v>
      </c>
      <c r="AM1685">
        <v>1</v>
      </c>
    </row>
    <row r="1686" spans="1:39" x14ac:dyDescent="0.25">
      <c r="A1686" s="180" t="s">
        <v>1834</v>
      </c>
      <c r="B1686" s="180">
        <v>1</v>
      </c>
      <c r="C1686" s="181">
        <v>46266</v>
      </c>
      <c r="D1686" s="180" t="s">
        <v>160</v>
      </c>
      <c r="E1686" s="180">
        <v>26</v>
      </c>
      <c r="F1686" s="180" t="s">
        <v>16</v>
      </c>
      <c r="G1686" s="180" t="s">
        <v>905</v>
      </c>
      <c r="H1686" s="180">
        <v>10419</v>
      </c>
      <c r="I1686" s="180" t="s">
        <v>906</v>
      </c>
      <c r="J1686" s="180">
        <v>1018</v>
      </c>
      <c r="K1686" s="180" t="s">
        <v>435</v>
      </c>
      <c r="L1686" s="180" t="s">
        <v>436</v>
      </c>
      <c r="M1686" s="180"/>
      <c r="N1686" s="180"/>
      <c r="O1686" s="180"/>
      <c r="P1686" s="180">
        <v>1250</v>
      </c>
      <c r="Q1686" s="180" t="s">
        <v>907</v>
      </c>
      <c r="R1686" s="180" t="s">
        <v>908</v>
      </c>
      <c r="S1686" s="180"/>
      <c r="T1686" s="180"/>
      <c r="U1686" s="180"/>
      <c r="V1686" s="180"/>
      <c r="W1686" s="180"/>
      <c r="X1686" s="180"/>
      <c r="Y1686" s="180">
        <v>1376</v>
      </c>
      <c r="Z1686" s="180" t="s">
        <v>363</v>
      </c>
      <c r="AA1686" s="180" t="s">
        <v>364</v>
      </c>
      <c r="AB1686" s="180">
        <v>33738.239999999998</v>
      </c>
      <c r="AC1686" s="180">
        <v>37786.828999999998</v>
      </c>
      <c r="AD1686" s="180">
        <v>0.25</v>
      </c>
      <c r="AE1686" s="180">
        <v>0</v>
      </c>
      <c r="AF1686" s="180">
        <v>0.25</v>
      </c>
      <c r="AG1686" s="180">
        <v>0</v>
      </c>
      <c r="AH1686" s="180">
        <v>8434.56</v>
      </c>
      <c r="AI1686" s="180">
        <v>9446.7099999999991</v>
      </c>
      <c r="AJ1686" s="180">
        <v>0</v>
      </c>
      <c r="AK1686" s="180">
        <v>0</v>
      </c>
      <c r="AL1686" s="180">
        <v>0</v>
      </c>
      <c r="AM1686">
        <v>1</v>
      </c>
    </row>
    <row r="1687" spans="1:39" x14ac:dyDescent="0.25">
      <c r="A1687" s="180" t="s">
        <v>1834</v>
      </c>
      <c r="B1687" s="180">
        <v>1</v>
      </c>
      <c r="C1687" s="181">
        <v>46266</v>
      </c>
      <c r="D1687" s="180" t="s">
        <v>160</v>
      </c>
      <c r="E1687" s="180">
        <v>26</v>
      </c>
      <c r="F1687" s="180" t="s">
        <v>16</v>
      </c>
      <c r="G1687" s="180" t="s">
        <v>1225</v>
      </c>
      <c r="H1687" s="180">
        <v>10421</v>
      </c>
      <c r="I1687" s="180" t="s">
        <v>1226</v>
      </c>
      <c r="J1687" s="180">
        <v>1018</v>
      </c>
      <c r="K1687" s="180" t="s">
        <v>435</v>
      </c>
      <c r="L1687" s="180" t="s">
        <v>436</v>
      </c>
      <c r="M1687" s="180"/>
      <c r="N1687" s="180"/>
      <c r="O1687" s="180"/>
      <c r="P1687" s="180">
        <v>1250</v>
      </c>
      <c r="Q1687" s="180" t="s">
        <v>907</v>
      </c>
      <c r="R1687" s="180" t="s">
        <v>908</v>
      </c>
      <c r="S1687" s="180"/>
      <c r="T1687" s="180"/>
      <c r="U1687" s="180"/>
      <c r="V1687" s="180"/>
      <c r="W1687" s="180"/>
      <c r="X1687" s="180"/>
      <c r="Y1687" s="180">
        <v>1376</v>
      </c>
      <c r="Z1687" s="180" t="s">
        <v>363</v>
      </c>
      <c r="AA1687" s="180" t="s">
        <v>364</v>
      </c>
      <c r="AB1687" s="180">
        <v>38048.879999999997</v>
      </c>
      <c r="AC1687" s="180">
        <v>42614.745999999999</v>
      </c>
      <c r="AD1687" s="180">
        <v>3.25</v>
      </c>
      <c r="AE1687" s="180">
        <v>0</v>
      </c>
      <c r="AF1687" s="180">
        <v>3.25</v>
      </c>
      <c r="AG1687" s="180">
        <v>0</v>
      </c>
      <c r="AH1687" s="180">
        <v>123658.86</v>
      </c>
      <c r="AI1687" s="180">
        <v>138497.92000000001</v>
      </c>
      <c r="AJ1687" s="180">
        <v>0</v>
      </c>
      <c r="AK1687" s="180">
        <v>0</v>
      </c>
      <c r="AL1687" s="180">
        <v>0</v>
      </c>
      <c r="AM1687">
        <v>1</v>
      </c>
    </row>
    <row r="1688" spans="1:39" x14ac:dyDescent="0.25">
      <c r="A1688" s="180" t="s">
        <v>1834</v>
      </c>
      <c r="B1688" s="180">
        <v>1</v>
      </c>
      <c r="C1688" s="181">
        <v>46266</v>
      </c>
      <c r="D1688" s="180" t="s">
        <v>160</v>
      </c>
      <c r="E1688" s="180">
        <v>26</v>
      </c>
      <c r="F1688" s="180" t="s">
        <v>16</v>
      </c>
      <c r="G1688" s="180" t="s">
        <v>1227</v>
      </c>
      <c r="H1688" s="180">
        <v>10423</v>
      </c>
      <c r="I1688" s="180" t="s">
        <v>1228</v>
      </c>
      <c r="J1688" s="180">
        <v>1018</v>
      </c>
      <c r="K1688" s="180" t="s">
        <v>435</v>
      </c>
      <c r="L1688" s="180" t="s">
        <v>436</v>
      </c>
      <c r="M1688" s="180"/>
      <c r="N1688" s="180"/>
      <c r="O1688" s="180"/>
      <c r="P1688" s="180">
        <v>1250</v>
      </c>
      <c r="Q1688" s="180" t="s">
        <v>907</v>
      </c>
      <c r="R1688" s="180" t="s">
        <v>908</v>
      </c>
      <c r="S1688" s="180"/>
      <c r="T1688" s="180"/>
      <c r="U1688" s="180"/>
      <c r="V1688" s="180"/>
      <c r="W1688" s="180"/>
      <c r="X1688" s="180"/>
      <c r="Y1688" s="180">
        <v>1376</v>
      </c>
      <c r="Z1688" s="180" t="s">
        <v>363</v>
      </c>
      <c r="AA1688" s="180" t="s">
        <v>364</v>
      </c>
      <c r="AB1688" s="180">
        <v>47953.440000000002</v>
      </c>
      <c r="AC1688" s="180">
        <v>53707.853000000003</v>
      </c>
      <c r="AD1688" s="180">
        <v>3.25</v>
      </c>
      <c r="AE1688" s="180">
        <v>0</v>
      </c>
      <c r="AF1688" s="180">
        <v>3.25</v>
      </c>
      <c r="AG1688" s="180">
        <v>0</v>
      </c>
      <c r="AH1688" s="180">
        <v>155848.68</v>
      </c>
      <c r="AI1688" s="180">
        <v>174550.52</v>
      </c>
      <c r="AJ1688" s="180">
        <v>2</v>
      </c>
      <c r="AK1688" s="180">
        <v>1.63</v>
      </c>
      <c r="AL1688" s="180">
        <v>0</v>
      </c>
      <c r="AM1688">
        <v>1</v>
      </c>
    </row>
    <row r="1689" spans="1:39" x14ac:dyDescent="0.25">
      <c r="A1689" s="180" t="s">
        <v>1834</v>
      </c>
      <c r="B1689" s="180">
        <v>1</v>
      </c>
      <c r="C1689" s="181">
        <v>46266</v>
      </c>
      <c r="D1689" s="180" t="s">
        <v>160</v>
      </c>
      <c r="E1689" s="180">
        <v>26</v>
      </c>
      <c r="F1689" s="180" t="s">
        <v>16</v>
      </c>
      <c r="G1689" s="180" t="s">
        <v>909</v>
      </c>
      <c r="H1689" s="180">
        <v>10427</v>
      </c>
      <c r="I1689" s="180" t="s">
        <v>910</v>
      </c>
      <c r="J1689" s="180">
        <v>1164</v>
      </c>
      <c r="K1689" s="180" t="s">
        <v>847</v>
      </c>
      <c r="L1689" s="180" t="s">
        <v>848</v>
      </c>
      <c r="M1689" s="180"/>
      <c r="N1689" s="180"/>
      <c r="O1689" s="180"/>
      <c r="P1689" s="180"/>
      <c r="Q1689" s="180"/>
      <c r="R1689" s="180"/>
      <c r="S1689" s="180"/>
      <c r="T1689" s="180"/>
      <c r="U1689" s="180"/>
      <c r="V1689" s="180"/>
      <c r="W1689" s="180"/>
      <c r="X1689" s="180"/>
      <c r="Y1689" s="180">
        <v>1373</v>
      </c>
      <c r="Z1689" s="180" t="s">
        <v>429</v>
      </c>
      <c r="AA1689" s="180" t="s">
        <v>430</v>
      </c>
      <c r="AB1689" s="180">
        <v>20735.976999999999</v>
      </c>
      <c r="AC1689" s="180">
        <v>26023.651000000002</v>
      </c>
      <c r="AD1689" s="180">
        <v>0.41670000000000001</v>
      </c>
      <c r="AE1689" s="180">
        <v>0</v>
      </c>
      <c r="AF1689" s="180">
        <v>0.41670000000000001</v>
      </c>
      <c r="AG1689" s="180">
        <v>0</v>
      </c>
      <c r="AH1689" s="180">
        <v>8639.99</v>
      </c>
      <c r="AI1689" s="180">
        <v>10843.19</v>
      </c>
      <c r="AJ1689" s="180">
        <v>0</v>
      </c>
      <c r="AK1689" s="180">
        <v>0</v>
      </c>
      <c r="AL1689" s="180">
        <v>0</v>
      </c>
      <c r="AM1689">
        <v>1</v>
      </c>
    </row>
    <row r="1690" spans="1:39" x14ac:dyDescent="0.25">
      <c r="A1690" s="180" t="s">
        <v>1834</v>
      </c>
      <c r="B1690" s="180">
        <v>1</v>
      </c>
      <c r="C1690" s="181">
        <v>46266</v>
      </c>
      <c r="D1690" s="180" t="s">
        <v>160</v>
      </c>
      <c r="E1690" s="180">
        <v>26</v>
      </c>
      <c r="F1690" s="180" t="s">
        <v>16</v>
      </c>
      <c r="G1690" s="180" t="s">
        <v>1355</v>
      </c>
      <c r="H1690" s="180">
        <v>10430</v>
      </c>
      <c r="I1690" s="180" t="s">
        <v>1356</v>
      </c>
      <c r="J1690" s="180">
        <v>1164</v>
      </c>
      <c r="K1690" s="180" t="s">
        <v>847</v>
      </c>
      <c r="L1690" s="180" t="s">
        <v>848</v>
      </c>
      <c r="M1690" s="180"/>
      <c r="N1690" s="180"/>
      <c r="O1690" s="180"/>
      <c r="P1690" s="180"/>
      <c r="Q1690" s="180"/>
      <c r="R1690" s="180"/>
      <c r="S1690" s="180"/>
      <c r="T1690" s="180"/>
      <c r="U1690" s="180"/>
      <c r="V1690" s="180"/>
      <c r="W1690" s="180"/>
      <c r="X1690" s="180"/>
      <c r="Y1690" s="180">
        <v>1373</v>
      </c>
      <c r="Z1690" s="180" t="s">
        <v>429</v>
      </c>
      <c r="AA1690" s="180" t="s">
        <v>430</v>
      </c>
      <c r="AB1690" s="180">
        <v>18222.591</v>
      </c>
      <c r="AC1690" s="180">
        <v>22869.353999999999</v>
      </c>
      <c r="AD1690" s="180">
        <v>0.5</v>
      </c>
      <c r="AE1690" s="180">
        <v>0</v>
      </c>
      <c r="AF1690" s="180">
        <v>0.5</v>
      </c>
      <c r="AG1690" s="180">
        <v>0</v>
      </c>
      <c r="AH1690" s="180">
        <v>9111.2999999999993</v>
      </c>
      <c r="AI1690" s="180">
        <v>11434.68</v>
      </c>
      <c r="AJ1690" s="180">
        <v>0</v>
      </c>
      <c r="AK1690" s="180">
        <v>0</v>
      </c>
      <c r="AL1690" s="180">
        <v>0</v>
      </c>
      <c r="AM1690">
        <v>1</v>
      </c>
    </row>
    <row r="1691" spans="1:39" x14ac:dyDescent="0.25">
      <c r="A1691" s="180" t="s">
        <v>1834</v>
      </c>
      <c r="B1691" s="180">
        <v>1</v>
      </c>
      <c r="C1691" s="181">
        <v>46266</v>
      </c>
      <c r="D1691" s="180" t="s">
        <v>160</v>
      </c>
      <c r="E1691" s="180">
        <v>26</v>
      </c>
      <c r="F1691" s="180" t="s">
        <v>16</v>
      </c>
      <c r="G1691" s="180" t="s">
        <v>1510</v>
      </c>
      <c r="H1691" s="180">
        <v>10478</v>
      </c>
      <c r="I1691" s="180" t="s">
        <v>1511</v>
      </c>
      <c r="J1691" s="180">
        <v>1349</v>
      </c>
      <c r="K1691" s="180" t="s">
        <v>1359</v>
      </c>
      <c r="L1691" s="180" t="s">
        <v>1360</v>
      </c>
      <c r="M1691" s="180"/>
      <c r="N1691" s="180"/>
      <c r="O1691" s="180"/>
      <c r="P1691" s="180"/>
      <c r="Q1691" s="180"/>
      <c r="R1691" s="180"/>
      <c r="S1691" s="180"/>
      <c r="T1691" s="180"/>
      <c r="U1691" s="180"/>
      <c r="V1691" s="180"/>
      <c r="W1691" s="180"/>
      <c r="X1691" s="180"/>
      <c r="Y1691" s="180">
        <v>1375</v>
      </c>
      <c r="Z1691" s="180" t="s">
        <v>357</v>
      </c>
      <c r="AA1691" s="180" t="s">
        <v>358</v>
      </c>
      <c r="AB1691" s="180">
        <v>19185.638999999999</v>
      </c>
      <c r="AC1691" s="180">
        <v>23502.407999999999</v>
      </c>
      <c r="AD1691" s="180">
        <v>8</v>
      </c>
      <c r="AE1691" s="180">
        <v>0</v>
      </c>
      <c r="AF1691" s="180">
        <v>8</v>
      </c>
      <c r="AG1691" s="180">
        <v>0</v>
      </c>
      <c r="AH1691" s="180">
        <v>153485.10999999999</v>
      </c>
      <c r="AI1691" s="180">
        <v>188019.26</v>
      </c>
      <c r="AJ1691" s="180">
        <v>0</v>
      </c>
      <c r="AK1691" s="180">
        <v>0</v>
      </c>
      <c r="AL1691" s="180">
        <v>0</v>
      </c>
      <c r="AM1691">
        <v>1</v>
      </c>
    </row>
    <row r="1692" spans="1:39" x14ac:dyDescent="0.25">
      <c r="A1692" s="180" t="s">
        <v>1834</v>
      </c>
      <c r="B1692" s="180">
        <v>1</v>
      </c>
      <c r="C1692" s="181">
        <v>46266</v>
      </c>
      <c r="D1692" s="180" t="s">
        <v>160</v>
      </c>
      <c r="E1692" s="180">
        <v>26</v>
      </c>
      <c r="F1692" s="180" t="s">
        <v>16</v>
      </c>
      <c r="G1692" s="180" t="s">
        <v>1564</v>
      </c>
      <c r="H1692" s="180">
        <v>10479</v>
      </c>
      <c r="I1692" s="180" t="s">
        <v>1565</v>
      </c>
      <c r="J1692" s="180">
        <v>1349</v>
      </c>
      <c r="K1692" s="180" t="s">
        <v>1359</v>
      </c>
      <c r="L1692" s="180" t="s">
        <v>1360</v>
      </c>
      <c r="M1692" s="180"/>
      <c r="N1692" s="180"/>
      <c r="O1692" s="180"/>
      <c r="P1692" s="180"/>
      <c r="Q1692" s="180"/>
      <c r="R1692" s="180"/>
      <c r="S1692" s="180"/>
      <c r="T1692" s="180"/>
      <c r="U1692" s="180"/>
      <c r="V1692" s="180"/>
      <c r="W1692" s="180"/>
      <c r="X1692" s="180"/>
      <c r="Y1692" s="180">
        <v>1375</v>
      </c>
      <c r="Z1692" s="180" t="s">
        <v>357</v>
      </c>
      <c r="AA1692" s="180" t="s">
        <v>358</v>
      </c>
      <c r="AB1692" s="180">
        <v>14750.101000000001</v>
      </c>
      <c r="AC1692" s="180">
        <v>18068.874</v>
      </c>
      <c r="AD1692" s="180">
        <v>19</v>
      </c>
      <c r="AE1692" s="180">
        <v>0</v>
      </c>
      <c r="AF1692" s="180">
        <v>19</v>
      </c>
      <c r="AG1692" s="180">
        <v>0</v>
      </c>
      <c r="AH1692" s="180">
        <v>280251.92</v>
      </c>
      <c r="AI1692" s="180">
        <v>343308.6</v>
      </c>
      <c r="AJ1692" s="180">
        <v>0</v>
      </c>
      <c r="AK1692" s="180">
        <v>0</v>
      </c>
      <c r="AL1692" s="180">
        <v>0</v>
      </c>
      <c r="AM1692">
        <v>1</v>
      </c>
    </row>
    <row r="1693" spans="1:39" x14ac:dyDescent="0.25">
      <c r="A1693" s="180" t="s">
        <v>1834</v>
      </c>
      <c r="B1693" s="180">
        <v>1</v>
      </c>
      <c r="C1693" s="181">
        <v>46266</v>
      </c>
      <c r="D1693" s="180" t="s">
        <v>160</v>
      </c>
      <c r="E1693" s="180">
        <v>26</v>
      </c>
      <c r="F1693" s="180" t="s">
        <v>16</v>
      </c>
      <c r="G1693" s="180" t="s">
        <v>1357</v>
      </c>
      <c r="H1693" s="180">
        <v>10480</v>
      </c>
      <c r="I1693" s="180" t="s">
        <v>1358</v>
      </c>
      <c r="J1693" s="180">
        <v>1349</v>
      </c>
      <c r="K1693" s="180" t="s">
        <v>1359</v>
      </c>
      <c r="L1693" s="180" t="s">
        <v>1360</v>
      </c>
      <c r="M1693" s="180"/>
      <c r="N1693" s="180"/>
      <c r="O1693" s="180"/>
      <c r="P1693" s="180"/>
      <c r="Q1693" s="180"/>
      <c r="R1693" s="180"/>
      <c r="S1693" s="180"/>
      <c r="T1693" s="180"/>
      <c r="U1693" s="180"/>
      <c r="V1693" s="180"/>
      <c r="W1693" s="180"/>
      <c r="X1693" s="180"/>
      <c r="Y1693" s="180">
        <v>1375</v>
      </c>
      <c r="Z1693" s="180" t="s">
        <v>357</v>
      </c>
      <c r="AA1693" s="180" t="s">
        <v>358</v>
      </c>
      <c r="AB1693" s="180">
        <v>10152.877</v>
      </c>
      <c r="AC1693" s="180">
        <v>12387.329</v>
      </c>
      <c r="AD1693" s="180">
        <v>31</v>
      </c>
      <c r="AE1693" s="180">
        <v>0</v>
      </c>
      <c r="AF1693" s="180">
        <v>31</v>
      </c>
      <c r="AG1693" s="180">
        <v>0</v>
      </c>
      <c r="AH1693" s="180">
        <v>314739.18</v>
      </c>
      <c r="AI1693" s="180">
        <v>384007.19</v>
      </c>
      <c r="AJ1693" s="180">
        <v>0</v>
      </c>
      <c r="AK1693" s="180">
        <v>0</v>
      </c>
      <c r="AL1693" s="180">
        <v>0</v>
      </c>
      <c r="AM1693">
        <v>1</v>
      </c>
    </row>
    <row r="1694" spans="1:39" x14ac:dyDescent="0.25">
      <c r="A1694" s="180" t="s">
        <v>1834</v>
      </c>
      <c r="B1694" s="180">
        <v>1</v>
      </c>
      <c r="C1694" s="181">
        <v>46266</v>
      </c>
      <c r="D1694" s="180" t="s">
        <v>160</v>
      </c>
      <c r="E1694" s="180">
        <v>26</v>
      </c>
      <c r="F1694" s="180" t="s">
        <v>16</v>
      </c>
      <c r="G1694" s="180" t="s">
        <v>1734</v>
      </c>
      <c r="H1694" s="180">
        <v>10481</v>
      </c>
      <c r="I1694" s="180" t="s">
        <v>1735</v>
      </c>
      <c r="J1694" s="180">
        <v>1349</v>
      </c>
      <c r="K1694" s="180" t="s">
        <v>1359</v>
      </c>
      <c r="L1694" s="180" t="s">
        <v>1360</v>
      </c>
      <c r="M1694" s="180"/>
      <c r="N1694" s="180"/>
      <c r="O1694" s="180"/>
      <c r="P1694" s="180"/>
      <c r="Q1694" s="180"/>
      <c r="R1694" s="180"/>
      <c r="S1694" s="180"/>
      <c r="T1694" s="180"/>
      <c r="U1694" s="180"/>
      <c r="V1694" s="180"/>
      <c r="W1694" s="180"/>
      <c r="X1694" s="180"/>
      <c r="Y1694" s="180">
        <v>1375</v>
      </c>
      <c r="Z1694" s="180" t="s">
        <v>357</v>
      </c>
      <c r="AA1694" s="180" t="s">
        <v>358</v>
      </c>
      <c r="AB1694" s="180">
        <v>20951.037</v>
      </c>
      <c r="AC1694" s="180">
        <v>25665.021000000001</v>
      </c>
      <c r="AD1694" s="180">
        <v>1</v>
      </c>
      <c r="AE1694" s="180">
        <v>0</v>
      </c>
      <c r="AF1694" s="180">
        <v>1</v>
      </c>
      <c r="AG1694" s="180">
        <v>0</v>
      </c>
      <c r="AH1694" s="180">
        <v>20951.04</v>
      </c>
      <c r="AI1694" s="180">
        <v>25665.02</v>
      </c>
      <c r="AJ1694" s="180">
        <v>0</v>
      </c>
      <c r="AK1694" s="180">
        <v>0</v>
      </c>
      <c r="AL1694" s="180">
        <v>0</v>
      </c>
      <c r="AM1694">
        <v>1</v>
      </c>
    </row>
    <row r="1695" spans="1:39" x14ac:dyDescent="0.25">
      <c r="A1695" s="180" t="s">
        <v>1834</v>
      </c>
      <c r="B1695" s="180">
        <v>1</v>
      </c>
      <c r="C1695" s="181">
        <v>46266</v>
      </c>
      <c r="D1695" s="180" t="s">
        <v>160</v>
      </c>
      <c r="E1695" s="180">
        <v>26</v>
      </c>
      <c r="F1695" s="180" t="s">
        <v>16</v>
      </c>
      <c r="G1695" s="180" t="s">
        <v>1655</v>
      </c>
      <c r="H1695" s="180">
        <v>10484</v>
      </c>
      <c r="I1695" s="180" t="s">
        <v>1656</v>
      </c>
      <c r="J1695" s="180">
        <v>1349</v>
      </c>
      <c r="K1695" s="180" t="s">
        <v>1359</v>
      </c>
      <c r="L1695" s="180" t="s">
        <v>1360</v>
      </c>
      <c r="M1695" s="180"/>
      <c r="N1695" s="180"/>
      <c r="O1695" s="180"/>
      <c r="P1695" s="180"/>
      <c r="Q1695" s="180"/>
      <c r="R1695" s="180"/>
      <c r="S1695" s="180"/>
      <c r="T1695" s="180"/>
      <c r="U1695" s="180"/>
      <c r="V1695" s="180"/>
      <c r="W1695" s="180"/>
      <c r="X1695" s="180"/>
      <c r="Y1695" s="180">
        <v>1375</v>
      </c>
      <c r="Z1695" s="180" t="s">
        <v>357</v>
      </c>
      <c r="AA1695" s="180" t="s">
        <v>358</v>
      </c>
      <c r="AB1695" s="180">
        <v>20314.205999999998</v>
      </c>
      <c r="AC1695" s="180">
        <v>25189.615000000002</v>
      </c>
      <c r="AD1695" s="180">
        <v>2</v>
      </c>
      <c r="AE1695" s="180">
        <v>0</v>
      </c>
      <c r="AF1695" s="180">
        <v>2</v>
      </c>
      <c r="AG1695" s="180">
        <v>0</v>
      </c>
      <c r="AH1695" s="180">
        <v>40628.410000000003</v>
      </c>
      <c r="AI1695" s="180">
        <v>50379.23</v>
      </c>
      <c r="AJ1695" s="180">
        <v>0</v>
      </c>
      <c r="AK1695" s="180">
        <v>0</v>
      </c>
      <c r="AL1695" s="180">
        <v>0</v>
      </c>
      <c r="AM1695">
        <v>1</v>
      </c>
    </row>
    <row r="1696" spans="1:39" x14ac:dyDescent="0.25">
      <c r="A1696" s="180" t="s">
        <v>1834</v>
      </c>
      <c r="B1696" s="180">
        <v>1</v>
      </c>
      <c r="C1696" s="181">
        <v>46266</v>
      </c>
      <c r="D1696" s="180" t="s">
        <v>160</v>
      </c>
      <c r="E1696" s="180">
        <v>26</v>
      </c>
      <c r="F1696" s="180" t="s">
        <v>16</v>
      </c>
      <c r="G1696" s="180" t="s">
        <v>1643</v>
      </c>
      <c r="H1696" s="180">
        <v>10485</v>
      </c>
      <c r="I1696" s="180" t="s">
        <v>1644</v>
      </c>
      <c r="J1696" s="180">
        <v>1349</v>
      </c>
      <c r="K1696" s="180" t="s">
        <v>1359</v>
      </c>
      <c r="L1696" s="180" t="s">
        <v>1360</v>
      </c>
      <c r="M1696" s="180"/>
      <c r="N1696" s="180"/>
      <c r="O1696" s="180"/>
      <c r="P1696" s="180"/>
      <c r="Q1696" s="180"/>
      <c r="R1696" s="180"/>
      <c r="S1696" s="180"/>
      <c r="T1696" s="180"/>
      <c r="U1696" s="180"/>
      <c r="V1696" s="180"/>
      <c r="W1696" s="180"/>
      <c r="X1696" s="180"/>
      <c r="Y1696" s="180">
        <v>1375</v>
      </c>
      <c r="Z1696" s="180" t="s">
        <v>357</v>
      </c>
      <c r="AA1696" s="180" t="s">
        <v>358</v>
      </c>
      <c r="AB1696" s="180">
        <v>10072.322</v>
      </c>
      <c r="AC1696" s="180">
        <v>12338.593999999999</v>
      </c>
      <c r="AD1696" s="180">
        <v>3</v>
      </c>
      <c r="AE1696" s="180">
        <v>0</v>
      </c>
      <c r="AF1696" s="180">
        <v>3</v>
      </c>
      <c r="AG1696" s="180">
        <v>0</v>
      </c>
      <c r="AH1696" s="180">
        <v>30216.959999999999</v>
      </c>
      <c r="AI1696" s="180">
        <v>37015.78</v>
      </c>
      <c r="AJ1696" s="180">
        <v>0</v>
      </c>
      <c r="AK1696" s="180">
        <v>0</v>
      </c>
      <c r="AL1696" s="180">
        <v>0</v>
      </c>
      <c r="AM1696">
        <v>1</v>
      </c>
    </row>
    <row r="1697" spans="1:39" x14ac:dyDescent="0.25">
      <c r="A1697" s="180" t="s">
        <v>1834</v>
      </c>
      <c r="B1697" s="180">
        <v>1</v>
      </c>
      <c r="C1697" s="181">
        <v>46266</v>
      </c>
      <c r="D1697" s="180" t="s">
        <v>160</v>
      </c>
      <c r="E1697" s="180">
        <v>26</v>
      </c>
      <c r="F1697" s="180" t="s">
        <v>16</v>
      </c>
      <c r="G1697" s="180" t="s">
        <v>1361</v>
      </c>
      <c r="H1697" s="180">
        <v>10486</v>
      </c>
      <c r="I1697" s="180" t="s">
        <v>1362</v>
      </c>
      <c r="J1697" s="180">
        <v>1349</v>
      </c>
      <c r="K1697" s="180" t="s">
        <v>1359</v>
      </c>
      <c r="L1697" s="180" t="s">
        <v>1360</v>
      </c>
      <c r="M1697" s="180"/>
      <c r="N1697" s="180"/>
      <c r="O1697" s="180"/>
      <c r="P1697" s="180"/>
      <c r="Q1697" s="180"/>
      <c r="R1697" s="180"/>
      <c r="S1697" s="180"/>
      <c r="T1697" s="180"/>
      <c r="U1697" s="180"/>
      <c r="V1697" s="180"/>
      <c r="W1697" s="180"/>
      <c r="X1697" s="180"/>
      <c r="Y1697" s="180">
        <v>1375</v>
      </c>
      <c r="Z1697" s="180" t="s">
        <v>357</v>
      </c>
      <c r="AA1697" s="180" t="s">
        <v>358</v>
      </c>
      <c r="AB1697" s="180">
        <v>26183.842000000001</v>
      </c>
      <c r="AC1697" s="180">
        <v>32075.205999999998</v>
      </c>
      <c r="AD1697" s="180">
        <v>6</v>
      </c>
      <c r="AE1697" s="180">
        <v>0</v>
      </c>
      <c r="AF1697" s="180">
        <v>6</v>
      </c>
      <c r="AG1697" s="180">
        <v>0</v>
      </c>
      <c r="AH1697" s="180">
        <v>157103.04999999999</v>
      </c>
      <c r="AI1697" s="180">
        <v>192451.24</v>
      </c>
      <c r="AJ1697" s="180">
        <v>0</v>
      </c>
      <c r="AK1697" s="180">
        <v>0</v>
      </c>
      <c r="AL1697" s="180">
        <v>0</v>
      </c>
      <c r="AM1697">
        <v>1</v>
      </c>
    </row>
    <row r="1698" spans="1:39" x14ac:dyDescent="0.25">
      <c r="A1698" s="180" t="s">
        <v>1834</v>
      </c>
      <c r="B1698" s="180">
        <v>1</v>
      </c>
      <c r="C1698" s="181">
        <v>46266</v>
      </c>
      <c r="D1698" s="180" t="s">
        <v>160</v>
      </c>
      <c r="E1698" s="180">
        <v>26</v>
      </c>
      <c r="F1698" s="180" t="s">
        <v>16</v>
      </c>
      <c r="G1698" s="180" t="s">
        <v>1363</v>
      </c>
      <c r="H1698" s="180">
        <v>10487</v>
      </c>
      <c r="I1698" s="180" t="s">
        <v>1364</v>
      </c>
      <c r="J1698" s="180">
        <v>1349</v>
      </c>
      <c r="K1698" s="180" t="s">
        <v>1359</v>
      </c>
      <c r="L1698" s="180" t="s">
        <v>1360</v>
      </c>
      <c r="M1698" s="180"/>
      <c r="N1698" s="180"/>
      <c r="O1698" s="180"/>
      <c r="P1698" s="180"/>
      <c r="Q1698" s="180"/>
      <c r="R1698" s="180"/>
      <c r="S1698" s="180"/>
      <c r="T1698" s="180"/>
      <c r="U1698" s="180"/>
      <c r="V1698" s="180"/>
      <c r="W1698" s="180"/>
      <c r="X1698" s="180"/>
      <c r="Y1698" s="180">
        <v>1375</v>
      </c>
      <c r="Z1698" s="180" t="s">
        <v>357</v>
      </c>
      <c r="AA1698" s="180" t="s">
        <v>358</v>
      </c>
      <c r="AB1698" s="180">
        <v>13747.772999999999</v>
      </c>
      <c r="AC1698" s="180">
        <v>16841.022000000001</v>
      </c>
      <c r="AD1698" s="180">
        <v>3</v>
      </c>
      <c r="AE1698" s="180">
        <v>0</v>
      </c>
      <c r="AF1698" s="180">
        <v>3</v>
      </c>
      <c r="AG1698" s="180">
        <v>0</v>
      </c>
      <c r="AH1698" s="180">
        <v>41243.32</v>
      </c>
      <c r="AI1698" s="180">
        <v>50523.06</v>
      </c>
      <c r="AJ1698" s="180">
        <v>0</v>
      </c>
      <c r="AK1698" s="180">
        <v>0</v>
      </c>
      <c r="AL1698" s="180">
        <v>0</v>
      </c>
      <c r="AM1698">
        <v>1</v>
      </c>
    </row>
    <row r="1699" spans="1:39" x14ac:dyDescent="0.25">
      <c r="A1699" s="180" t="s">
        <v>1834</v>
      </c>
      <c r="B1699" s="180">
        <v>1</v>
      </c>
      <c r="C1699" s="181">
        <v>46266</v>
      </c>
      <c r="D1699" s="180" t="s">
        <v>160</v>
      </c>
      <c r="E1699" s="180">
        <v>26</v>
      </c>
      <c r="F1699" s="180" t="s">
        <v>16</v>
      </c>
      <c r="G1699" s="180" t="s">
        <v>1718</v>
      </c>
      <c r="H1699" s="180">
        <v>10489</v>
      </c>
      <c r="I1699" s="180" t="s">
        <v>1719</v>
      </c>
      <c r="J1699" s="180">
        <v>1349</v>
      </c>
      <c r="K1699" s="180" t="s">
        <v>1359</v>
      </c>
      <c r="L1699" s="180" t="s">
        <v>1360</v>
      </c>
      <c r="M1699" s="180"/>
      <c r="N1699" s="180"/>
      <c r="O1699" s="180"/>
      <c r="P1699" s="180"/>
      <c r="Q1699" s="180"/>
      <c r="R1699" s="180"/>
      <c r="S1699" s="180"/>
      <c r="T1699" s="180"/>
      <c r="U1699" s="180"/>
      <c r="V1699" s="180"/>
      <c r="W1699" s="180"/>
      <c r="X1699" s="180"/>
      <c r="Y1699" s="180">
        <v>1375</v>
      </c>
      <c r="Z1699" s="180" t="s">
        <v>357</v>
      </c>
      <c r="AA1699" s="180" t="s">
        <v>358</v>
      </c>
      <c r="AB1699" s="180">
        <v>15469.712</v>
      </c>
      <c r="AC1699" s="180">
        <v>19083.701000000001</v>
      </c>
      <c r="AD1699" s="180">
        <v>1.6667000000000001</v>
      </c>
      <c r="AE1699" s="180">
        <v>0</v>
      </c>
      <c r="AF1699" s="180">
        <v>1.6667000000000001</v>
      </c>
      <c r="AG1699" s="180">
        <v>0</v>
      </c>
      <c r="AH1699" s="180">
        <v>25782.85</v>
      </c>
      <c r="AI1699" s="180">
        <v>31806.17</v>
      </c>
      <c r="AJ1699" s="180">
        <v>0</v>
      </c>
      <c r="AK1699" s="180">
        <v>0</v>
      </c>
      <c r="AL1699" s="180">
        <v>0</v>
      </c>
      <c r="AM1699">
        <v>1</v>
      </c>
    </row>
    <row r="1700" spans="1:39" x14ac:dyDescent="0.25">
      <c r="A1700" s="180" t="s">
        <v>1834</v>
      </c>
      <c r="B1700" s="180">
        <v>1</v>
      </c>
      <c r="C1700" s="181">
        <v>46266</v>
      </c>
      <c r="D1700" s="180" t="s">
        <v>160</v>
      </c>
      <c r="E1700" s="180">
        <v>26</v>
      </c>
      <c r="F1700" s="180" t="s">
        <v>16</v>
      </c>
      <c r="G1700" s="180" t="s">
        <v>1365</v>
      </c>
      <c r="H1700" s="180">
        <v>10491</v>
      </c>
      <c r="I1700" s="180" t="s">
        <v>1366</v>
      </c>
      <c r="J1700" s="180">
        <v>1349</v>
      </c>
      <c r="K1700" s="180" t="s">
        <v>1359</v>
      </c>
      <c r="L1700" s="180" t="s">
        <v>1360</v>
      </c>
      <c r="M1700" s="180"/>
      <c r="N1700" s="180"/>
      <c r="O1700" s="180"/>
      <c r="P1700" s="180"/>
      <c r="Q1700" s="180"/>
      <c r="R1700" s="180"/>
      <c r="S1700" s="180"/>
      <c r="T1700" s="180"/>
      <c r="U1700" s="180"/>
      <c r="V1700" s="180"/>
      <c r="W1700" s="180"/>
      <c r="X1700" s="180"/>
      <c r="Y1700" s="180">
        <v>1375</v>
      </c>
      <c r="Z1700" s="180" t="s">
        <v>357</v>
      </c>
      <c r="AA1700" s="180" t="s">
        <v>358</v>
      </c>
      <c r="AB1700" s="180">
        <v>33669.639000000003</v>
      </c>
      <c r="AC1700" s="180">
        <v>41142.305</v>
      </c>
      <c r="AD1700" s="180">
        <v>5</v>
      </c>
      <c r="AE1700" s="180">
        <v>0</v>
      </c>
      <c r="AF1700" s="180">
        <v>5</v>
      </c>
      <c r="AG1700" s="180">
        <v>0</v>
      </c>
      <c r="AH1700" s="180">
        <v>168348.2</v>
      </c>
      <c r="AI1700" s="180">
        <v>205711.53</v>
      </c>
      <c r="AJ1700" s="180">
        <v>0</v>
      </c>
      <c r="AK1700" s="180">
        <v>0</v>
      </c>
      <c r="AL1700" s="180">
        <v>0</v>
      </c>
      <c r="AM1700">
        <v>1</v>
      </c>
    </row>
    <row r="1701" spans="1:39" x14ac:dyDescent="0.25">
      <c r="A1701" s="180" t="s">
        <v>1834</v>
      </c>
      <c r="B1701" s="180">
        <v>1</v>
      </c>
      <c r="C1701" s="181">
        <v>46266</v>
      </c>
      <c r="D1701" s="180" t="s">
        <v>160</v>
      </c>
      <c r="E1701" s="180">
        <v>26</v>
      </c>
      <c r="F1701" s="180" t="s">
        <v>16</v>
      </c>
      <c r="G1701" s="180" t="s">
        <v>1367</v>
      </c>
      <c r="H1701" s="180">
        <v>10493</v>
      </c>
      <c r="I1701" s="180" t="s">
        <v>1368</v>
      </c>
      <c r="J1701" s="180">
        <v>1349</v>
      </c>
      <c r="K1701" s="180" t="s">
        <v>1359</v>
      </c>
      <c r="L1701" s="180" t="s">
        <v>1360</v>
      </c>
      <c r="M1701" s="180"/>
      <c r="N1701" s="180"/>
      <c r="O1701" s="180"/>
      <c r="P1701" s="180"/>
      <c r="Q1701" s="180"/>
      <c r="R1701" s="180"/>
      <c r="S1701" s="180"/>
      <c r="T1701" s="180"/>
      <c r="U1701" s="180"/>
      <c r="V1701" s="180"/>
      <c r="W1701" s="180"/>
      <c r="X1701" s="180"/>
      <c r="Y1701" s="180">
        <v>1375</v>
      </c>
      <c r="Z1701" s="180" t="s">
        <v>357</v>
      </c>
      <c r="AA1701" s="180" t="s">
        <v>358</v>
      </c>
      <c r="AB1701" s="180">
        <v>17108.52</v>
      </c>
      <c r="AC1701" s="180">
        <v>20957.937000000002</v>
      </c>
      <c r="AD1701" s="180">
        <v>3</v>
      </c>
      <c r="AE1701" s="180">
        <v>0</v>
      </c>
      <c r="AF1701" s="180">
        <v>3</v>
      </c>
      <c r="AG1701" s="180">
        <v>0</v>
      </c>
      <c r="AH1701" s="180">
        <v>51325.56</v>
      </c>
      <c r="AI1701" s="180">
        <v>62873.81</v>
      </c>
      <c r="AJ1701" s="180">
        <v>0</v>
      </c>
      <c r="AK1701" s="180">
        <v>0</v>
      </c>
      <c r="AL1701" s="180">
        <v>0</v>
      </c>
      <c r="AM1701">
        <v>1</v>
      </c>
    </row>
    <row r="1702" spans="1:39" x14ac:dyDescent="0.25">
      <c r="A1702" s="180" t="s">
        <v>1834</v>
      </c>
      <c r="B1702" s="180">
        <v>1</v>
      </c>
      <c r="C1702" s="181">
        <v>46266</v>
      </c>
      <c r="D1702" s="180" t="s">
        <v>160</v>
      </c>
      <c r="E1702" s="180">
        <v>26</v>
      </c>
      <c r="F1702" s="180" t="s">
        <v>16</v>
      </c>
      <c r="G1702" s="180" t="s">
        <v>1369</v>
      </c>
      <c r="H1702" s="180">
        <v>10494</v>
      </c>
      <c r="I1702" s="180" t="s">
        <v>1370</v>
      </c>
      <c r="J1702" s="180">
        <v>1349</v>
      </c>
      <c r="K1702" s="180" t="s">
        <v>1359</v>
      </c>
      <c r="L1702" s="180" t="s">
        <v>1360</v>
      </c>
      <c r="M1702" s="180"/>
      <c r="N1702" s="180"/>
      <c r="O1702" s="180"/>
      <c r="P1702" s="180"/>
      <c r="Q1702" s="180"/>
      <c r="R1702" s="180"/>
      <c r="S1702" s="180"/>
      <c r="T1702" s="180"/>
      <c r="U1702" s="180"/>
      <c r="V1702" s="180"/>
      <c r="W1702" s="180"/>
      <c r="X1702" s="180"/>
      <c r="Y1702" s="180">
        <v>1375</v>
      </c>
      <c r="Z1702" s="180" t="s">
        <v>357</v>
      </c>
      <c r="AA1702" s="180" t="s">
        <v>358</v>
      </c>
      <c r="AB1702" s="180">
        <v>24209.297999999999</v>
      </c>
      <c r="AC1702" s="180">
        <v>29837.96</v>
      </c>
      <c r="AD1702" s="180">
        <v>2</v>
      </c>
      <c r="AE1702" s="180">
        <v>0</v>
      </c>
      <c r="AF1702" s="180">
        <v>2</v>
      </c>
      <c r="AG1702" s="180">
        <v>0</v>
      </c>
      <c r="AH1702" s="180">
        <v>48418.6</v>
      </c>
      <c r="AI1702" s="180">
        <v>59675.92</v>
      </c>
      <c r="AJ1702" s="180">
        <v>0</v>
      </c>
      <c r="AK1702" s="180">
        <v>0</v>
      </c>
      <c r="AL1702" s="180">
        <v>0</v>
      </c>
      <c r="AM1702">
        <v>1</v>
      </c>
    </row>
    <row r="1703" spans="1:39" x14ac:dyDescent="0.25">
      <c r="A1703" s="180" t="s">
        <v>1834</v>
      </c>
      <c r="B1703" s="180">
        <v>1</v>
      </c>
      <c r="C1703" s="181">
        <v>46266</v>
      </c>
      <c r="D1703" s="180" t="s">
        <v>160</v>
      </c>
      <c r="E1703" s="180">
        <v>26</v>
      </c>
      <c r="F1703" s="180" t="s">
        <v>16</v>
      </c>
      <c r="G1703" s="180" t="s">
        <v>1566</v>
      </c>
      <c r="H1703" s="180">
        <v>10690</v>
      </c>
      <c r="I1703" s="180" t="s">
        <v>1567</v>
      </c>
      <c r="J1703" s="180">
        <v>1451</v>
      </c>
      <c r="K1703" s="180" t="s">
        <v>1556</v>
      </c>
      <c r="L1703" s="180" t="s">
        <v>1557</v>
      </c>
      <c r="M1703" s="180"/>
      <c r="N1703" s="180"/>
      <c r="O1703" s="180"/>
      <c r="P1703" s="180">
        <v>1219</v>
      </c>
      <c r="Q1703" s="180" t="s">
        <v>1558</v>
      </c>
      <c r="R1703" s="180" t="s">
        <v>1559</v>
      </c>
      <c r="S1703" s="180"/>
      <c r="T1703" s="180"/>
      <c r="U1703" s="180"/>
      <c r="V1703" s="180"/>
      <c r="W1703" s="180"/>
      <c r="X1703" s="180"/>
      <c r="Y1703" s="180">
        <v>1370</v>
      </c>
      <c r="Z1703" s="180" t="s">
        <v>443</v>
      </c>
      <c r="AA1703" s="180" t="s">
        <v>444</v>
      </c>
      <c r="AB1703" s="180">
        <v>5404.3</v>
      </c>
      <c r="AC1703" s="180">
        <v>6782.3969999999999</v>
      </c>
      <c r="AD1703" s="180">
        <v>50</v>
      </c>
      <c r="AE1703" s="180">
        <v>0</v>
      </c>
      <c r="AF1703" s="180">
        <v>50</v>
      </c>
      <c r="AG1703" s="180">
        <v>0</v>
      </c>
      <c r="AH1703" s="180">
        <v>270215</v>
      </c>
      <c r="AI1703" s="180">
        <v>339119.83</v>
      </c>
      <c r="AJ1703" s="180">
        <v>1</v>
      </c>
      <c r="AK1703" s="180">
        <v>50</v>
      </c>
      <c r="AL1703" s="180">
        <v>0</v>
      </c>
      <c r="AM1703">
        <v>1</v>
      </c>
    </row>
    <row r="1704" spans="1:39" x14ac:dyDescent="0.25">
      <c r="A1704" s="180" t="s">
        <v>1834</v>
      </c>
      <c r="B1704" s="180">
        <v>1</v>
      </c>
      <c r="C1704" s="181">
        <v>46266</v>
      </c>
      <c r="D1704" s="180" t="s">
        <v>160</v>
      </c>
      <c r="E1704" s="180">
        <v>26</v>
      </c>
      <c r="F1704" s="180" t="s">
        <v>16</v>
      </c>
      <c r="G1704" s="180" t="s">
        <v>1806</v>
      </c>
      <c r="H1704" s="180">
        <v>10709</v>
      </c>
      <c r="I1704" s="180" t="s">
        <v>1807</v>
      </c>
      <c r="J1704" s="180"/>
      <c r="K1704" s="180"/>
      <c r="L1704" s="180"/>
      <c r="M1704" s="180"/>
      <c r="N1704" s="180"/>
      <c r="O1704" s="180"/>
      <c r="P1704" s="180"/>
      <c r="Q1704" s="180"/>
      <c r="R1704" s="180"/>
      <c r="S1704" s="180"/>
      <c r="T1704" s="180"/>
      <c r="U1704" s="180"/>
      <c r="V1704" s="180"/>
      <c r="W1704" s="180"/>
      <c r="X1704" s="180"/>
      <c r="Y1704" s="180">
        <v>1373</v>
      </c>
      <c r="Z1704" s="180" t="s">
        <v>429</v>
      </c>
      <c r="AA1704" s="180" t="s">
        <v>430</v>
      </c>
      <c r="AB1704" s="180">
        <v>14141.206</v>
      </c>
      <c r="AC1704" s="180">
        <v>17322.977999999999</v>
      </c>
      <c r="AD1704" s="180">
        <v>1</v>
      </c>
      <c r="AE1704" s="180">
        <v>0</v>
      </c>
      <c r="AF1704" s="180">
        <v>1</v>
      </c>
      <c r="AG1704" s="180">
        <v>0</v>
      </c>
      <c r="AH1704" s="180">
        <v>14141.21</v>
      </c>
      <c r="AI1704" s="180">
        <v>17322.98</v>
      </c>
      <c r="AJ1704" s="180">
        <v>0</v>
      </c>
      <c r="AK1704" s="180">
        <v>0</v>
      </c>
      <c r="AL1704" s="180">
        <v>0</v>
      </c>
      <c r="AM1704">
        <v>1</v>
      </c>
    </row>
    <row r="1705" spans="1:39" x14ac:dyDescent="0.25">
      <c r="A1705" s="180" t="s">
        <v>1834</v>
      </c>
      <c r="B1705" s="180">
        <v>1</v>
      </c>
      <c r="C1705" s="181">
        <v>46266</v>
      </c>
      <c r="D1705" s="180" t="s">
        <v>160</v>
      </c>
      <c r="E1705" s="180">
        <v>26</v>
      </c>
      <c r="F1705" s="180" t="s">
        <v>16</v>
      </c>
      <c r="G1705" s="180" t="s">
        <v>933</v>
      </c>
      <c r="H1705" s="180">
        <v>10739</v>
      </c>
      <c r="I1705" s="180" t="s">
        <v>934</v>
      </c>
      <c r="J1705" s="180">
        <v>1433</v>
      </c>
      <c r="K1705" s="180" t="s">
        <v>935</v>
      </c>
      <c r="L1705" s="180" t="s">
        <v>936</v>
      </c>
      <c r="M1705" s="180"/>
      <c r="N1705" s="180"/>
      <c r="O1705" s="180"/>
      <c r="P1705" s="180"/>
      <c r="Q1705" s="180"/>
      <c r="R1705" s="180"/>
      <c r="S1705" s="180"/>
      <c r="T1705" s="180"/>
      <c r="U1705" s="180"/>
      <c r="V1705" s="180"/>
      <c r="W1705" s="180"/>
      <c r="X1705" s="180"/>
      <c r="Y1705" s="180">
        <v>1374</v>
      </c>
      <c r="Z1705" s="180" t="s">
        <v>379</v>
      </c>
      <c r="AA1705" s="180" t="s">
        <v>380</v>
      </c>
      <c r="AB1705" s="180">
        <v>0</v>
      </c>
      <c r="AC1705" s="180">
        <v>0</v>
      </c>
      <c r="AD1705" s="180">
        <v>0</v>
      </c>
      <c r="AE1705" s="180">
        <v>2.7799999999999998E-2</v>
      </c>
      <c r="AF1705" s="180">
        <v>2.7799999999999998E-2</v>
      </c>
      <c r="AG1705" s="180">
        <v>0</v>
      </c>
      <c r="AH1705" s="180">
        <v>0</v>
      </c>
      <c r="AI1705" s="180">
        <v>0</v>
      </c>
      <c r="AJ1705" s="180">
        <v>0</v>
      </c>
      <c r="AK1705" s="180">
        <v>0</v>
      </c>
      <c r="AL1705" s="180">
        <v>0</v>
      </c>
      <c r="AM1705">
        <v>1</v>
      </c>
    </row>
    <row r="1706" spans="1:39" x14ac:dyDescent="0.25">
      <c r="A1706" s="180" t="s">
        <v>1834</v>
      </c>
      <c r="B1706" s="180">
        <v>1</v>
      </c>
      <c r="C1706" s="181">
        <v>46266</v>
      </c>
      <c r="D1706" s="180" t="s">
        <v>160</v>
      </c>
      <c r="E1706" s="180">
        <v>26</v>
      </c>
      <c r="F1706" s="180" t="s">
        <v>16</v>
      </c>
      <c r="G1706" s="180" t="s">
        <v>939</v>
      </c>
      <c r="H1706" s="180">
        <v>10761</v>
      </c>
      <c r="I1706" s="180" t="s">
        <v>940</v>
      </c>
      <c r="J1706" s="180">
        <v>1433</v>
      </c>
      <c r="K1706" s="180" t="s">
        <v>935</v>
      </c>
      <c r="L1706" s="180" t="s">
        <v>936</v>
      </c>
      <c r="M1706" s="180"/>
      <c r="N1706" s="180"/>
      <c r="O1706" s="180"/>
      <c r="P1706" s="180"/>
      <c r="Q1706" s="180"/>
      <c r="R1706" s="180"/>
      <c r="S1706" s="180"/>
      <c r="T1706" s="180"/>
      <c r="U1706" s="180"/>
      <c r="V1706" s="180"/>
      <c r="W1706" s="180"/>
      <c r="X1706" s="180"/>
      <c r="Y1706" s="180">
        <v>1374</v>
      </c>
      <c r="Z1706" s="180" t="s">
        <v>379</v>
      </c>
      <c r="AA1706" s="180" t="s">
        <v>380</v>
      </c>
      <c r="AB1706" s="180">
        <v>0</v>
      </c>
      <c r="AC1706" s="180">
        <v>0</v>
      </c>
      <c r="AD1706" s="180">
        <v>0</v>
      </c>
      <c r="AE1706" s="180">
        <v>0.55559999999999998</v>
      </c>
      <c r="AF1706" s="180">
        <v>0.55559999999999998</v>
      </c>
      <c r="AG1706" s="180">
        <v>0</v>
      </c>
      <c r="AH1706" s="180">
        <v>0</v>
      </c>
      <c r="AI1706" s="180">
        <v>0</v>
      </c>
      <c r="AJ1706" s="180">
        <v>0</v>
      </c>
      <c r="AK1706" s="180">
        <v>0</v>
      </c>
      <c r="AL1706" s="180">
        <v>0</v>
      </c>
      <c r="AM1706">
        <v>1</v>
      </c>
    </row>
    <row r="1707" spans="1:39" x14ac:dyDescent="0.25">
      <c r="A1707" s="180" t="s">
        <v>1834</v>
      </c>
      <c r="B1707" s="180">
        <v>1</v>
      </c>
      <c r="C1707" s="181">
        <v>46266</v>
      </c>
      <c r="D1707" s="180" t="s">
        <v>160</v>
      </c>
      <c r="E1707" s="180">
        <v>26</v>
      </c>
      <c r="F1707" s="180" t="s">
        <v>16</v>
      </c>
      <c r="G1707" s="180" t="s">
        <v>1424</v>
      </c>
      <c r="H1707" s="180">
        <v>10840</v>
      </c>
      <c r="I1707" s="180" t="s">
        <v>1425</v>
      </c>
      <c r="J1707" s="180">
        <v>1257</v>
      </c>
      <c r="K1707" s="180" t="s">
        <v>817</v>
      </c>
      <c r="L1707" s="180" t="s">
        <v>818</v>
      </c>
      <c r="M1707" s="180"/>
      <c r="N1707" s="180"/>
      <c r="O1707" s="180"/>
      <c r="P1707" s="180">
        <v>1113</v>
      </c>
      <c r="Q1707" s="180" t="s">
        <v>1189</v>
      </c>
      <c r="R1707" s="180" t="s">
        <v>1190</v>
      </c>
      <c r="S1707" s="180"/>
      <c r="T1707" s="180"/>
      <c r="U1707" s="180"/>
      <c r="V1707" s="180"/>
      <c r="W1707" s="180"/>
      <c r="X1707" s="180"/>
      <c r="Y1707" s="180">
        <v>1375</v>
      </c>
      <c r="Z1707" s="180" t="s">
        <v>357</v>
      </c>
      <c r="AA1707" s="180" t="s">
        <v>358</v>
      </c>
      <c r="AB1707" s="180">
        <v>21373.123</v>
      </c>
      <c r="AC1707" s="180">
        <v>26182.075000000001</v>
      </c>
      <c r="AD1707" s="180">
        <v>3</v>
      </c>
      <c r="AE1707" s="180">
        <v>0</v>
      </c>
      <c r="AF1707" s="180">
        <v>3</v>
      </c>
      <c r="AG1707" s="180">
        <v>0</v>
      </c>
      <c r="AH1707" s="180">
        <v>64119.37</v>
      </c>
      <c r="AI1707" s="180">
        <v>78546.23</v>
      </c>
      <c r="AJ1707" s="180">
        <v>0</v>
      </c>
      <c r="AK1707" s="180">
        <v>0</v>
      </c>
      <c r="AL1707" s="180">
        <v>0</v>
      </c>
      <c r="AM1707">
        <v>1</v>
      </c>
    </row>
    <row r="1708" spans="1:39" x14ac:dyDescent="0.25">
      <c r="A1708" s="180" t="s">
        <v>1834</v>
      </c>
      <c r="B1708" s="180">
        <v>1</v>
      </c>
      <c r="C1708" s="181">
        <v>46266</v>
      </c>
      <c r="D1708" s="180" t="s">
        <v>160</v>
      </c>
      <c r="E1708" s="180">
        <v>26</v>
      </c>
      <c r="F1708" s="180" t="s">
        <v>16</v>
      </c>
      <c r="G1708" s="180" t="s">
        <v>945</v>
      </c>
      <c r="H1708" s="180">
        <v>10866</v>
      </c>
      <c r="I1708" s="180" t="s">
        <v>946</v>
      </c>
      <c r="J1708" s="180"/>
      <c r="K1708" s="180"/>
      <c r="L1708" s="180"/>
      <c r="M1708" s="180"/>
      <c r="N1708" s="180"/>
      <c r="O1708" s="180"/>
      <c r="P1708" s="180"/>
      <c r="Q1708" s="180"/>
      <c r="R1708" s="180"/>
      <c r="S1708" s="180"/>
      <c r="T1708" s="180"/>
      <c r="U1708" s="180"/>
      <c r="V1708" s="180"/>
      <c r="W1708" s="180"/>
      <c r="X1708" s="180"/>
      <c r="Y1708" s="180">
        <v>1373</v>
      </c>
      <c r="Z1708" s="180" t="s">
        <v>429</v>
      </c>
      <c r="AA1708" s="180" t="s">
        <v>430</v>
      </c>
      <c r="AB1708" s="180">
        <v>29254.17</v>
      </c>
      <c r="AC1708" s="180">
        <v>36713.983</v>
      </c>
      <c r="AD1708" s="180">
        <v>25</v>
      </c>
      <c r="AE1708" s="180">
        <v>0</v>
      </c>
      <c r="AF1708" s="180">
        <v>25</v>
      </c>
      <c r="AG1708" s="180">
        <v>0</v>
      </c>
      <c r="AH1708" s="180">
        <v>731354.24</v>
      </c>
      <c r="AI1708" s="180">
        <v>917849.57</v>
      </c>
      <c r="AJ1708" s="180">
        <v>0</v>
      </c>
      <c r="AK1708" s="180">
        <v>0</v>
      </c>
      <c r="AL1708" s="180">
        <v>0</v>
      </c>
      <c r="AM1708">
        <v>1</v>
      </c>
    </row>
    <row r="1709" spans="1:39" x14ac:dyDescent="0.25">
      <c r="A1709" s="180" t="s">
        <v>1834</v>
      </c>
      <c r="B1709" s="180">
        <v>1</v>
      </c>
      <c r="C1709" s="181">
        <v>46266</v>
      </c>
      <c r="D1709" s="180" t="s">
        <v>160</v>
      </c>
      <c r="E1709" s="180">
        <v>26</v>
      </c>
      <c r="F1709" s="180" t="s">
        <v>16</v>
      </c>
      <c r="G1709" s="180" t="s">
        <v>947</v>
      </c>
      <c r="H1709" s="180">
        <v>10985</v>
      </c>
      <c r="I1709" s="180" t="s">
        <v>948</v>
      </c>
      <c r="J1709" s="180"/>
      <c r="K1709" s="180"/>
      <c r="L1709" s="180"/>
      <c r="M1709" s="180"/>
      <c r="N1709" s="180"/>
      <c r="O1709" s="180"/>
      <c r="P1709" s="180">
        <v>1004</v>
      </c>
      <c r="Q1709" s="180" t="s">
        <v>395</v>
      </c>
      <c r="R1709" s="180" t="s">
        <v>396</v>
      </c>
      <c r="S1709" s="180"/>
      <c r="T1709" s="180"/>
      <c r="U1709" s="180"/>
      <c r="V1709" s="180"/>
      <c r="W1709" s="180"/>
      <c r="X1709" s="180"/>
      <c r="Y1709" s="180">
        <v>1369</v>
      </c>
      <c r="Z1709" s="180" t="s">
        <v>397</v>
      </c>
      <c r="AA1709" s="180" t="s">
        <v>398</v>
      </c>
      <c r="AB1709" s="180">
        <v>7570.61</v>
      </c>
      <c r="AC1709" s="180">
        <v>9501.116</v>
      </c>
      <c r="AD1709" s="180">
        <v>2</v>
      </c>
      <c r="AE1709" s="180">
        <v>0</v>
      </c>
      <c r="AF1709" s="180">
        <v>2</v>
      </c>
      <c r="AG1709" s="180">
        <v>0</v>
      </c>
      <c r="AH1709" s="180">
        <v>15141.22</v>
      </c>
      <c r="AI1709" s="180">
        <v>19002.23</v>
      </c>
      <c r="AJ1709" s="180">
        <v>1</v>
      </c>
      <c r="AK1709" s="180">
        <v>2</v>
      </c>
      <c r="AL1709" s="180">
        <v>0</v>
      </c>
      <c r="AM1709">
        <v>1</v>
      </c>
    </row>
    <row r="1710" spans="1:39" x14ac:dyDescent="0.25">
      <c r="A1710" s="180" t="s">
        <v>1834</v>
      </c>
      <c r="B1710" s="180">
        <v>1</v>
      </c>
      <c r="C1710" s="181">
        <v>46266</v>
      </c>
      <c r="D1710" s="180" t="s">
        <v>160</v>
      </c>
      <c r="E1710" s="180">
        <v>26</v>
      </c>
      <c r="F1710" s="180" t="s">
        <v>16</v>
      </c>
      <c r="G1710" s="180" t="s">
        <v>1373</v>
      </c>
      <c r="H1710" s="180">
        <v>11016</v>
      </c>
      <c r="I1710" s="180" t="s">
        <v>1374</v>
      </c>
      <c r="J1710" s="180">
        <v>1349</v>
      </c>
      <c r="K1710" s="180" t="s">
        <v>1359</v>
      </c>
      <c r="L1710" s="180" t="s">
        <v>1360</v>
      </c>
      <c r="M1710" s="180"/>
      <c r="N1710" s="180"/>
      <c r="O1710" s="180"/>
      <c r="P1710" s="180"/>
      <c r="Q1710" s="180"/>
      <c r="R1710" s="180"/>
      <c r="S1710" s="180"/>
      <c r="T1710" s="180"/>
      <c r="U1710" s="180"/>
      <c r="V1710" s="180"/>
      <c r="W1710" s="180"/>
      <c r="X1710" s="180"/>
      <c r="Y1710" s="180">
        <v>1375</v>
      </c>
      <c r="Z1710" s="180" t="s">
        <v>357</v>
      </c>
      <c r="AA1710" s="180" t="s">
        <v>358</v>
      </c>
      <c r="AB1710" s="180">
        <v>22370.861000000001</v>
      </c>
      <c r="AC1710" s="180">
        <v>27404.305</v>
      </c>
      <c r="AD1710" s="180">
        <v>3</v>
      </c>
      <c r="AE1710" s="180">
        <v>0</v>
      </c>
      <c r="AF1710" s="180">
        <v>3</v>
      </c>
      <c r="AG1710" s="180">
        <v>0</v>
      </c>
      <c r="AH1710" s="180">
        <v>67112.58</v>
      </c>
      <c r="AI1710" s="180">
        <v>82212.91</v>
      </c>
      <c r="AJ1710" s="180">
        <v>0</v>
      </c>
      <c r="AK1710" s="180">
        <v>0</v>
      </c>
      <c r="AL1710" s="180">
        <v>0</v>
      </c>
      <c r="AM1710">
        <v>1</v>
      </c>
    </row>
    <row r="1711" spans="1:39" x14ac:dyDescent="0.25">
      <c r="A1711" s="180" t="s">
        <v>1834</v>
      </c>
      <c r="B1711" s="180">
        <v>1</v>
      </c>
      <c r="C1711" s="181">
        <v>46266</v>
      </c>
      <c r="D1711" s="180" t="s">
        <v>160</v>
      </c>
      <c r="E1711" s="180">
        <v>26</v>
      </c>
      <c r="F1711" s="180" t="s">
        <v>16</v>
      </c>
      <c r="G1711" s="180" t="s">
        <v>953</v>
      </c>
      <c r="H1711" s="180">
        <v>11064</v>
      </c>
      <c r="I1711" s="180" t="s">
        <v>954</v>
      </c>
      <c r="J1711" s="180">
        <v>1467</v>
      </c>
      <c r="K1711" s="180" t="s">
        <v>955</v>
      </c>
      <c r="L1711" s="180" t="s">
        <v>956</v>
      </c>
      <c r="M1711" s="180"/>
      <c r="N1711" s="180"/>
      <c r="O1711" s="180"/>
      <c r="P1711" s="180"/>
      <c r="Q1711" s="180"/>
      <c r="R1711" s="180"/>
      <c r="S1711" s="180"/>
      <c r="T1711" s="180"/>
      <c r="U1711" s="180"/>
      <c r="V1711" s="180"/>
      <c r="W1711" s="180"/>
      <c r="X1711" s="180"/>
      <c r="Y1711" s="180">
        <v>1374</v>
      </c>
      <c r="Z1711" s="180" t="s">
        <v>379</v>
      </c>
      <c r="AA1711" s="180" t="s">
        <v>380</v>
      </c>
      <c r="AB1711" s="180">
        <v>79274.399999999994</v>
      </c>
      <c r="AC1711" s="180">
        <v>99489.372000000003</v>
      </c>
      <c r="AD1711" s="180">
        <v>0.25</v>
      </c>
      <c r="AE1711" s="180">
        <v>0</v>
      </c>
      <c r="AF1711" s="180">
        <v>0.25</v>
      </c>
      <c r="AG1711" s="180">
        <v>0</v>
      </c>
      <c r="AH1711" s="180">
        <v>19818.599999999999</v>
      </c>
      <c r="AI1711" s="180">
        <v>24872.34</v>
      </c>
      <c r="AJ1711" s="180">
        <v>0</v>
      </c>
      <c r="AK1711" s="180">
        <v>0</v>
      </c>
      <c r="AL1711" s="180">
        <v>0</v>
      </c>
      <c r="AM1711">
        <v>1</v>
      </c>
    </row>
    <row r="1712" spans="1:39" x14ac:dyDescent="0.25">
      <c r="A1712" s="180" t="s">
        <v>1834</v>
      </c>
      <c r="B1712" s="180">
        <v>1</v>
      </c>
      <c r="C1712" s="181">
        <v>46266</v>
      </c>
      <c r="D1712" s="180" t="s">
        <v>160</v>
      </c>
      <c r="E1712" s="180">
        <v>26</v>
      </c>
      <c r="F1712" s="180" t="s">
        <v>16</v>
      </c>
      <c r="G1712" s="180" t="s">
        <v>959</v>
      </c>
      <c r="H1712" s="180">
        <v>11079</v>
      </c>
      <c r="I1712" s="180" t="s">
        <v>960</v>
      </c>
      <c r="J1712" s="180">
        <v>1018</v>
      </c>
      <c r="K1712" s="180" t="s">
        <v>435</v>
      </c>
      <c r="L1712" s="180" t="s">
        <v>436</v>
      </c>
      <c r="M1712" s="180"/>
      <c r="N1712" s="180"/>
      <c r="O1712" s="180"/>
      <c r="P1712" s="180"/>
      <c r="Q1712" s="180"/>
      <c r="R1712" s="180"/>
      <c r="S1712" s="180"/>
      <c r="T1712" s="180"/>
      <c r="U1712" s="180"/>
      <c r="V1712" s="180"/>
      <c r="W1712" s="180"/>
      <c r="X1712" s="180"/>
      <c r="Y1712" s="180">
        <v>1402</v>
      </c>
      <c r="Z1712" s="180" t="s">
        <v>343</v>
      </c>
      <c r="AA1712" s="180" t="s">
        <v>344</v>
      </c>
      <c r="AB1712" s="180">
        <v>182012.052</v>
      </c>
      <c r="AC1712" s="180">
        <v>225694.94200000001</v>
      </c>
      <c r="AD1712" s="180">
        <v>5.5599999999999997E-2</v>
      </c>
      <c r="AE1712" s="180">
        <v>0</v>
      </c>
      <c r="AF1712" s="180">
        <v>5.5599999999999997E-2</v>
      </c>
      <c r="AG1712" s="180">
        <v>0</v>
      </c>
      <c r="AH1712" s="180">
        <v>10111.780000000001</v>
      </c>
      <c r="AI1712" s="180">
        <v>12538.61</v>
      </c>
      <c r="AJ1712" s="180">
        <v>0</v>
      </c>
      <c r="AK1712" s="180">
        <v>0</v>
      </c>
      <c r="AL1712" s="180">
        <v>0</v>
      </c>
      <c r="AM1712">
        <v>1</v>
      </c>
    </row>
    <row r="1713" spans="1:39" x14ac:dyDescent="0.25">
      <c r="A1713" s="180" t="s">
        <v>1834</v>
      </c>
      <c r="B1713" s="180">
        <v>1</v>
      </c>
      <c r="C1713" s="181">
        <v>46266</v>
      </c>
      <c r="D1713" s="180" t="s">
        <v>160</v>
      </c>
      <c r="E1713" s="180">
        <v>26</v>
      </c>
      <c r="F1713" s="180" t="s">
        <v>16</v>
      </c>
      <c r="G1713" s="180" t="s">
        <v>1574</v>
      </c>
      <c r="H1713" s="180">
        <v>11145</v>
      </c>
      <c r="I1713" s="180" t="s">
        <v>1575</v>
      </c>
      <c r="J1713" s="180">
        <v>1193</v>
      </c>
      <c r="K1713" s="180" t="s">
        <v>549</v>
      </c>
      <c r="L1713" s="180" t="s">
        <v>550</v>
      </c>
      <c r="M1713" s="180"/>
      <c r="N1713" s="180"/>
      <c r="O1713" s="180"/>
      <c r="P1713" s="180"/>
      <c r="Q1713" s="180"/>
      <c r="R1713" s="180"/>
      <c r="S1713" s="180"/>
      <c r="T1713" s="180"/>
      <c r="U1713" s="180"/>
      <c r="V1713" s="180"/>
      <c r="W1713" s="180"/>
      <c r="X1713" s="180"/>
      <c r="Y1713" s="180">
        <v>1375</v>
      </c>
      <c r="Z1713" s="180" t="s">
        <v>357</v>
      </c>
      <c r="AA1713" s="180" t="s">
        <v>358</v>
      </c>
      <c r="AB1713" s="180">
        <v>56499.813000000002</v>
      </c>
      <c r="AC1713" s="180">
        <v>69212.27</v>
      </c>
      <c r="AD1713" s="180">
        <v>1</v>
      </c>
      <c r="AE1713" s="180">
        <v>0</v>
      </c>
      <c r="AF1713" s="180">
        <v>1</v>
      </c>
      <c r="AG1713" s="180">
        <v>0</v>
      </c>
      <c r="AH1713" s="180">
        <v>56499.81</v>
      </c>
      <c r="AI1713" s="180">
        <v>69212.27</v>
      </c>
      <c r="AJ1713" s="180">
        <v>0</v>
      </c>
      <c r="AK1713" s="180">
        <v>0</v>
      </c>
      <c r="AL1713" s="180">
        <v>0</v>
      </c>
      <c r="AM1713">
        <v>1</v>
      </c>
    </row>
    <row r="1714" spans="1:39" x14ac:dyDescent="0.25">
      <c r="A1714" s="180" t="s">
        <v>1834</v>
      </c>
      <c r="B1714" s="180">
        <v>1</v>
      </c>
      <c r="C1714" s="181">
        <v>46266</v>
      </c>
      <c r="D1714" s="180" t="s">
        <v>160</v>
      </c>
      <c r="E1714" s="180">
        <v>26</v>
      </c>
      <c r="F1714" s="180" t="s">
        <v>16</v>
      </c>
      <c r="G1714" s="180" t="s">
        <v>1283</v>
      </c>
      <c r="H1714" s="180">
        <v>11146</v>
      </c>
      <c r="I1714" s="180" t="s">
        <v>1284</v>
      </c>
      <c r="J1714" s="180">
        <v>1193</v>
      </c>
      <c r="K1714" s="180" t="s">
        <v>549</v>
      </c>
      <c r="L1714" s="180" t="s">
        <v>550</v>
      </c>
      <c r="M1714" s="180"/>
      <c r="N1714" s="180"/>
      <c r="O1714" s="180"/>
      <c r="P1714" s="180"/>
      <c r="Q1714" s="180"/>
      <c r="R1714" s="180"/>
      <c r="S1714" s="180"/>
      <c r="T1714" s="180"/>
      <c r="U1714" s="180"/>
      <c r="V1714" s="180"/>
      <c r="W1714" s="180"/>
      <c r="X1714" s="180"/>
      <c r="Y1714" s="180">
        <v>1375</v>
      </c>
      <c r="Z1714" s="180" t="s">
        <v>357</v>
      </c>
      <c r="AA1714" s="180" t="s">
        <v>358</v>
      </c>
      <c r="AB1714" s="180">
        <v>56499.813000000002</v>
      </c>
      <c r="AC1714" s="180">
        <v>69212.27</v>
      </c>
      <c r="AD1714" s="180">
        <v>1</v>
      </c>
      <c r="AE1714" s="180">
        <v>0</v>
      </c>
      <c r="AF1714" s="180">
        <v>1</v>
      </c>
      <c r="AG1714" s="180">
        <v>0</v>
      </c>
      <c r="AH1714" s="180">
        <v>56499.81</v>
      </c>
      <c r="AI1714" s="180">
        <v>69212.27</v>
      </c>
      <c r="AJ1714" s="180">
        <v>1</v>
      </c>
      <c r="AK1714" s="180">
        <v>1</v>
      </c>
      <c r="AL1714" s="180">
        <v>0</v>
      </c>
      <c r="AM1714">
        <v>1</v>
      </c>
    </row>
    <row r="1715" spans="1:39" x14ac:dyDescent="0.25">
      <c r="A1715" s="180" t="s">
        <v>1834</v>
      </c>
      <c r="B1715" s="180">
        <v>1</v>
      </c>
      <c r="C1715" s="181">
        <v>46266</v>
      </c>
      <c r="D1715" s="180" t="s">
        <v>160</v>
      </c>
      <c r="E1715" s="180">
        <v>26</v>
      </c>
      <c r="F1715" s="180" t="s">
        <v>16</v>
      </c>
      <c r="G1715" s="180" t="s">
        <v>1239</v>
      </c>
      <c r="H1715" s="180">
        <v>11147</v>
      </c>
      <c r="I1715" s="180" t="s">
        <v>1240</v>
      </c>
      <c r="J1715" s="180">
        <v>1194</v>
      </c>
      <c r="K1715" s="180" t="s">
        <v>353</v>
      </c>
      <c r="L1715" s="180" t="s">
        <v>354</v>
      </c>
      <c r="M1715" s="180"/>
      <c r="N1715" s="180"/>
      <c r="O1715" s="180"/>
      <c r="P1715" s="180"/>
      <c r="Q1715" s="180"/>
      <c r="R1715" s="180"/>
      <c r="S1715" s="180"/>
      <c r="T1715" s="180"/>
      <c r="U1715" s="180"/>
      <c r="V1715" s="180"/>
      <c r="W1715" s="180"/>
      <c r="X1715" s="180"/>
      <c r="Y1715" s="180">
        <v>1375</v>
      </c>
      <c r="Z1715" s="180" t="s">
        <v>357</v>
      </c>
      <c r="AA1715" s="180" t="s">
        <v>358</v>
      </c>
      <c r="AB1715" s="180">
        <v>43462.603000000003</v>
      </c>
      <c r="AC1715" s="180">
        <v>53241.688000000002</v>
      </c>
      <c r="AD1715" s="180">
        <v>1</v>
      </c>
      <c r="AE1715" s="180">
        <v>0</v>
      </c>
      <c r="AF1715" s="180">
        <v>1</v>
      </c>
      <c r="AG1715" s="180">
        <v>0</v>
      </c>
      <c r="AH1715" s="180">
        <v>43462.6</v>
      </c>
      <c r="AI1715" s="180">
        <v>53241.69</v>
      </c>
      <c r="AJ1715" s="180">
        <v>1</v>
      </c>
      <c r="AK1715" s="180">
        <v>1</v>
      </c>
      <c r="AL1715" s="180">
        <v>0</v>
      </c>
      <c r="AM1715">
        <v>1</v>
      </c>
    </row>
    <row r="1716" spans="1:39" x14ac:dyDescent="0.25">
      <c r="A1716" s="180" t="s">
        <v>1834</v>
      </c>
      <c r="B1716" s="180">
        <v>1</v>
      </c>
      <c r="C1716" s="181">
        <v>46266</v>
      </c>
      <c r="D1716" s="180" t="s">
        <v>160</v>
      </c>
      <c r="E1716" s="180">
        <v>26</v>
      </c>
      <c r="F1716" s="180" t="s">
        <v>16</v>
      </c>
      <c r="G1716" s="180" t="s">
        <v>1659</v>
      </c>
      <c r="H1716" s="180">
        <v>11470</v>
      </c>
      <c r="I1716" s="180" t="s">
        <v>1660</v>
      </c>
      <c r="J1716" s="180">
        <v>1257</v>
      </c>
      <c r="K1716" s="180" t="s">
        <v>817</v>
      </c>
      <c r="L1716" s="180" t="s">
        <v>818</v>
      </c>
      <c r="M1716" s="180"/>
      <c r="N1716" s="180"/>
      <c r="O1716" s="180"/>
      <c r="P1716" s="180">
        <v>1101</v>
      </c>
      <c r="Q1716" s="180" t="s">
        <v>819</v>
      </c>
      <c r="R1716" s="180" t="s">
        <v>820</v>
      </c>
      <c r="S1716" s="180"/>
      <c r="T1716" s="180"/>
      <c r="U1716" s="180"/>
      <c r="V1716" s="180"/>
      <c r="W1716" s="180"/>
      <c r="X1716" s="180"/>
      <c r="Y1716" s="180">
        <v>1375</v>
      </c>
      <c r="Z1716" s="180" t="s">
        <v>357</v>
      </c>
      <c r="AA1716" s="180" t="s">
        <v>358</v>
      </c>
      <c r="AB1716" s="180">
        <v>21017.106</v>
      </c>
      <c r="AC1716" s="180">
        <v>25847.076000000001</v>
      </c>
      <c r="AD1716" s="180">
        <v>3</v>
      </c>
      <c r="AE1716" s="180">
        <v>0</v>
      </c>
      <c r="AF1716" s="180">
        <v>3</v>
      </c>
      <c r="AG1716" s="180">
        <v>0</v>
      </c>
      <c r="AH1716" s="180">
        <v>63051.32</v>
      </c>
      <c r="AI1716" s="180">
        <v>77541.23</v>
      </c>
      <c r="AJ1716" s="180">
        <v>0</v>
      </c>
      <c r="AK1716" s="180">
        <v>0</v>
      </c>
      <c r="AL1716" s="180">
        <v>0</v>
      </c>
      <c r="AM1716">
        <v>1</v>
      </c>
    </row>
    <row r="1717" spans="1:39" x14ac:dyDescent="0.25">
      <c r="A1717" s="180" t="s">
        <v>1834</v>
      </c>
      <c r="B1717" s="180">
        <v>1</v>
      </c>
      <c r="C1717" s="181">
        <v>46266</v>
      </c>
      <c r="D1717" s="180" t="s">
        <v>161</v>
      </c>
      <c r="E1717" s="180">
        <v>27</v>
      </c>
      <c r="F1717" s="180" t="s">
        <v>26</v>
      </c>
      <c r="G1717" s="180" t="s">
        <v>375</v>
      </c>
      <c r="H1717" s="180">
        <v>273</v>
      </c>
      <c r="I1717" s="180" t="s">
        <v>376</v>
      </c>
      <c r="J1717" s="180">
        <v>1413</v>
      </c>
      <c r="K1717" s="180" t="s">
        <v>377</v>
      </c>
      <c r="L1717" s="180" t="s">
        <v>378</v>
      </c>
      <c r="M1717" s="180"/>
      <c r="N1717" s="180"/>
      <c r="O1717" s="180"/>
      <c r="P1717" s="180"/>
      <c r="Q1717" s="180"/>
      <c r="R1717" s="180"/>
      <c r="S1717" s="180"/>
      <c r="T1717" s="180"/>
      <c r="U1717" s="180"/>
      <c r="V1717" s="180"/>
      <c r="W1717" s="180"/>
      <c r="X1717" s="180"/>
      <c r="Y1717" s="180">
        <v>1374</v>
      </c>
      <c r="Z1717" s="180" t="s">
        <v>379</v>
      </c>
      <c r="AA1717" s="180" t="s">
        <v>380</v>
      </c>
      <c r="AB1717" s="180">
        <v>79625.034</v>
      </c>
      <c r="AC1717" s="180">
        <v>96346.284</v>
      </c>
      <c r="AD1717" s="180">
        <v>0.1</v>
      </c>
      <c r="AE1717" s="180">
        <v>0</v>
      </c>
      <c r="AF1717" s="180">
        <v>0.1</v>
      </c>
      <c r="AG1717" s="180">
        <v>0</v>
      </c>
      <c r="AH1717" s="180">
        <v>7962.5</v>
      </c>
      <c r="AI1717" s="180">
        <v>9634.6299999999992</v>
      </c>
      <c r="AJ1717" s="180">
        <v>0</v>
      </c>
      <c r="AK1717" s="180">
        <v>0</v>
      </c>
      <c r="AL1717" s="180">
        <v>0</v>
      </c>
      <c r="AM1717">
        <v>1</v>
      </c>
    </row>
    <row r="1718" spans="1:39" x14ac:dyDescent="0.25">
      <c r="A1718" s="180" t="s">
        <v>1834</v>
      </c>
      <c r="B1718" s="180">
        <v>1</v>
      </c>
      <c r="C1718" s="181">
        <v>46266</v>
      </c>
      <c r="D1718" s="180" t="s">
        <v>161</v>
      </c>
      <c r="E1718" s="180">
        <v>27</v>
      </c>
      <c r="F1718" s="180" t="s">
        <v>26</v>
      </c>
      <c r="G1718" s="180" t="s">
        <v>451</v>
      </c>
      <c r="H1718" s="180">
        <v>1116</v>
      </c>
      <c r="I1718" s="180" t="s">
        <v>452</v>
      </c>
      <c r="J1718" s="180"/>
      <c r="K1718" s="180"/>
      <c r="L1718" s="180"/>
      <c r="M1718" s="180"/>
      <c r="N1718" s="180"/>
      <c r="O1718" s="180"/>
      <c r="P1718" s="180"/>
      <c r="Q1718" s="180"/>
      <c r="R1718" s="180"/>
      <c r="S1718" s="180"/>
      <c r="T1718" s="180"/>
      <c r="U1718" s="180"/>
      <c r="V1718" s="180"/>
      <c r="W1718" s="180"/>
      <c r="X1718" s="180"/>
      <c r="Y1718" s="180">
        <v>1373</v>
      </c>
      <c r="Z1718" s="180" t="s">
        <v>429</v>
      </c>
      <c r="AA1718" s="180" t="s">
        <v>430</v>
      </c>
      <c r="AB1718" s="180">
        <v>15543.841</v>
      </c>
      <c r="AC1718" s="180">
        <v>19182.900000000001</v>
      </c>
      <c r="AD1718" s="180">
        <v>1.2142999999999999</v>
      </c>
      <c r="AE1718" s="180">
        <v>0</v>
      </c>
      <c r="AF1718" s="180">
        <v>1.2142999999999999</v>
      </c>
      <c r="AG1718" s="180">
        <v>0</v>
      </c>
      <c r="AH1718" s="180">
        <v>18874.66</v>
      </c>
      <c r="AI1718" s="180">
        <v>23293.52</v>
      </c>
      <c r="AJ1718" s="180">
        <v>1</v>
      </c>
      <c r="AK1718" s="180">
        <v>1.21</v>
      </c>
      <c r="AL1718" s="180">
        <v>0</v>
      </c>
      <c r="AM1718">
        <v>1</v>
      </c>
    </row>
    <row r="1719" spans="1:39" x14ac:dyDescent="0.25">
      <c r="A1719" s="180" t="s">
        <v>1834</v>
      </c>
      <c r="B1719" s="180">
        <v>1</v>
      </c>
      <c r="C1719" s="181">
        <v>46266</v>
      </c>
      <c r="D1719" s="180" t="s">
        <v>161</v>
      </c>
      <c r="E1719" s="180">
        <v>27</v>
      </c>
      <c r="F1719" s="180" t="s">
        <v>26</v>
      </c>
      <c r="G1719" s="180" t="s">
        <v>453</v>
      </c>
      <c r="H1719" s="180">
        <v>1118</v>
      </c>
      <c r="I1719" s="180" t="s">
        <v>454</v>
      </c>
      <c r="J1719" s="180"/>
      <c r="K1719" s="180"/>
      <c r="L1719" s="180"/>
      <c r="M1719" s="180"/>
      <c r="N1719" s="180"/>
      <c r="O1719" s="180"/>
      <c r="P1719" s="180">
        <v>1335</v>
      </c>
      <c r="Q1719" s="180" t="s">
        <v>455</v>
      </c>
      <c r="R1719" s="180" t="s">
        <v>456</v>
      </c>
      <c r="S1719" s="180"/>
      <c r="T1719" s="180"/>
      <c r="U1719" s="180"/>
      <c r="V1719" s="180"/>
      <c r="W1719" s="180"/>
      <c r="X1719" s="180"/>
      <c r="Y1719" s="180">
        <v>1373</v>
      </c>
      <c r="Z1719" s="180" t="s">
        <v>429</v>
      </c>
      <c r="AA1719" s="180" t="s">
        <v>430</v>
      </c>
      <c r="AB1719" s="180">
        <v>16081.386</v>
      </c>
      <c r="AC1719" s="180">
        <v>19674.842000000001</v>
      </c>
      <c r="AD1719" s="180">
        <v>0.61109999999999998</v>
      </c>
      <c r="AE1719" s="180">
        <v>0</v>
      </c>
      <c r="AF1719" s="180">
        <v>0.61109999999999998</v>
      </c>
      <c r="AG1719" s="180">
        <v>0</v>
      </c>
      <c r="AH1719" s="180">
        <v>9827.51</v>
      </c>
      <c r="AI1719" s="180">
        <v>12023.51</v>
      </c>
      <c r="AJ1719" s="180">
        <v>0</v>
      </c>
      <c r="AK1719" s="180">
        <v>0</v>
      </c>
      <c r="AL1719" s="180">
        <v>0</v>
      </c>
      <c r="AM1719">
        <v>1</v>
      </c>
    </row>
    <row r="1720" spans="1:39" x14ac:dyDescent="0.25">
      <c r="A1720" s="180" t="s">
        <v>1834</v>
      </c>
      <c r="B1720" s="180">
        <v>1</v>
      </c>
      <c r="C1720" s="181">
        <v>46266</v>
      </c>
      <c r="D1720" s="180" t="s">
        <v>161</v>
      </c>
      <c r="E1720" s="180">
        <v>27</v>
      </c>
      <c r="F1720" s="180" t="s">
        <v>26</v>
      </c>
      <c r="G1720" s="180" t="s">
        <v>485</v>
      </c>
      <c r="H1720" s="180">
        <v>1594</v>
      </c>
      <c r="I1720" s="180" t="s">
        <v>486</v>
      </c>
      <c r="J1720" s="180">
        <v>1422</v>
      </c>
      <c r="K1720" s="180" t="s">
        <v>425</v>
      </c>
      <c r="L1720" s="180" t="s">
        <v>426</v>
      </c>
      <c r="M1720" s="180"/>
      <c r="N1720" s="180"/>
      <c r="O1720" s="180"/>
      <c r="P1720" s="180">
        <v>1067</v>
      </c>
      <c r="Q1720" s="180" t="s">
        <v>427</v>
      </c>
      <c r="R1720" s="180" t="s">
        <v>428</v>
      </c>
      <c r="S1720" s="180"/>
      <c r="T1720" s="180"/>
      <c r="U1720" s="180"/>
      <c r="V1720" s="180"/>
      <c r="W1720" s="180"/>
      <c r="X1720" s="180"/>
      <c r="Y1720" s="180">
        <v>1373</v>
      </c>
      <c r="Z1720" s="180" t="s">
        <v>429</v>
      </c>
      <c r="AA1720" s="180" t="s">
        <v>430</v>
      </c>
      <c r="AB1720" s="180">
        <v>17135.386999999999</v>
      </c>
      <c r="AC1720" s="180">
        <v>20987.699000000001</v>
      </c>
      <c r="AD1720" s="180">
        <v>0.4</v>
      </c>
      <c r="AE1720" s="180">
        <v>0.05</v>
      </c>
      <c r="AF1720" s="180">
        <v>0.45</v>
      </c>
      <c r="AG1720" s="180">
        <v>0</v>
      </c>
      <c r="AH1720" s="180">
        <v>7710.92</v>
      </c>
      <c r="AI1720" s="180">
        <v>9444.4599999999991</v>
      </c>
      <c r="AJ1720" s="180">
        <v>0</v>
      </c>
      <c r="AK1720" s="180">
        <v>0</v>
      </c>
      <c r="AL1720" s="180">
        <v>0</v>
      </c>
      <c r="AM1720">
        <v>1</v>
      </c>
    </row>
    <row r="1721" spans="1:39" x14ac:dyDescent="0.25">
      <c r="A1721" s="180" t="s">
        <v>1834</v>
      </c>
      <c r="B1721" s="180">
        <v>1</v>
      </c>
      <c r="C1721" s="181">
        <v>46266</v>
      </c>
      <c r="D1721" s="180" t="s">
        <v>161</v>
      </c>
      <c r="E1721" s="180">
        <v>27</v>
      </c>
      <c r="F1721" s="180" t="s">
        <v>26</v>
      </c>
      <c r="G1721" s="180" t="s">
        <v>503</v>
      </c>
      <c r="H1721" s="180">
        <v>1696</v>
      </c>
      <c r="I1721" s="180" t="s">
        <v>504</v>
      </c>
      <c r="J1721" s="180">
        <v>1460</v>
      </c>
      <c r="K1721" s="180" t="s">
        <v>505</v>
      </c>
      <c r="L1721" s="180" t="s">
        <v>506</v>
      </c>
      <c r="M1721" s="180"/>
      <c r="N1721" s="180"/>
      <c r="O1721" s="180"/>
      <c r="P1721" s="180"/>
      <c r="Q1721" s="180"/>
      <c r="R1721" s="180"/>
      <c r="S1721" s="180"/>
      <c r="T1721" s="180"/>
      <c r="U1721" s="180"/>
      <c r="V1721" s="180"/>
      <c r="W1721" s="180"/>
      <c r="X1721" s="180"/>
      <c r="Y1721" s="180">
        <v>1369</v>
      </c>
      <c r="Z1721" s="180" t="s">
        <v>397</v>
      </c>
      <c r="AA1721" s="180" t="s">
        <v>398</v>
      </c>
      <c r="AB1721" s="180">
        <v>65422.81</v>
      </c>
      <c r="AC1721" s="180">
        <v>79161.597999999998</v>
      </c>
      <c r="AD1721" s="180">
        <v>8.3299999999999999E-2</v>
      </c>
      <c r="AE1721" s="180">
        <v>0</v>
      </c>
      <c r="AF1721" s="180">
        <v>8.3299999999999999E-2</v>
      </c>
      <c r="AG1721" s="180">
        <v>0</v>
      </c>
      <c r="AH1721" s="180">
        <v>5451.9</v>
      </c>
      <c r="AI1721" s="180">
        <v>6596.8</v>
      </c>
      <c r="AJ1721" s="180">
        <v>1</v>
      </c>
      <c r="AK1721" s="180">
        <v>0.08</v>
      </c>
      <c r="AL1721" s="180">
        <v>0</v>
      </c>
      <c r="AM1721">
        <v>1</v>
      </c>
    </row>
    <row r="1722" spans="1:39" x14ac:dyDescent="0.25">
      <c r="A1722" s="180" t="s">
        <v>1834</v>
      </c>
      <c r="B1722" s="180">
        <v>1</v>
      </c>
      <c r="C1722" s="181">
        <v>46266</v>
      </c>
      <c r="D1722" s="180" t="s">
        <v>161</v>
      </c>
      <c r="E1722" s="180">
        <v>27</v>
      </c>
      <c r="F1722" s="180" t="s">
        <v>26</v>
      </c>
      <c r="G1722" s="180" t="s">
        <v>1570</v>
      </c>
      <c r="H1722" s="180">
        <v>2422</v>
      </c>
      <c r="I1722" s="180" t="s">
        <v>1571</v>
      </c>
      <c r="J1722" s="180"/>
      <c r="K1722" s="180"/>
      <c r="L1722" s="180"/>
      <c r="M1722" s="180"/>
      <c r="N1722" s="180"/>
      <c r="O1722" s="180"/>
      <c r="P1722" s="180">
        <v>1183</v>
      </c>
      <c r="Q1722" s="180" t="s">
        <v>1251</v>
      </c>
      <c r="R1722" s="180" t="s">
        <v>1252</v>
      </c>
      <c r="S1722" s="180"/>
      <c r="T1722" s="180"/>
      <c r="U1722" s="180"/>
      <c r="V1722" s="180"/>
      <c r="W1722" s="180"/>
      <c r="X1722" s="180"/>
      <c r="Y1722" s="180">
        <v>1370</v>
      </c>
      <c r="Z1722" s="180" t="s">
        <v>443</v>
      </c>
      <c r="AA1722" s="180" t="s">
        <v>444</v>
      </c>
      <c r="AB1722" s="180">
        <v>22227.16</v>
      </c>
      <c r="AC1722" s="180">
        <v>26894.862000000001</v>
      </c>
      <c r="AD1722" s="180">
        <v>0.33329999999999999</v>
      </c>
      <c r="AE1722" s="180">
        <v>0</v>
      </c>
      <c r="AF1722" s="180">
        <v>0.33329999999999999</v>
      </c>
      <c r="AG1722" s="180">
        <v>0</v>
      </c>
      <c r="AH1722" s="180">
        <v>7409.05</v>
      </c>
      <c r="AI1722" s="180">
        <v>8964.9500000000007</v>
      </c>
      <c r="AJ1722" s="180">
        <v>1</v>
      </c>
      <c r="AK1722" s="180">
        <v>0.33</v>
      </c>
      <c r="AL1722" s="180">
        <v>0</v>
      </c>
      <c r="AM1722">
        <v>1</v>
      </c>
    </row>
    <row r="1723" spans="1:39" x14ac:dyDescent="0.25">
      <c r="A1723" s="180" t="s">
        <v>1834</v>
      </c>
      <c r="B1723" s="180">
        <v>1</v>
      </c>
      <c r="C1723" s="181">
        <v>46266</v>
      </c>
      <c r="D1723" s="180" t="s">
        <v>161</v>
      </c>
      <c r="E1723" s="180">
        <v>27</v>
      </c>
      <c r="F1723" s="180" t="s">
        <v>26</v>
      </c>
      <c r="G1723" s="180" t="s">
        <v>553</v>
      </c>
      <c r="H1723" s="180">
        <v>3063</v>
      </c>
      <c r="I1723" s="180" t="s">
        <v>554</v>
      </c>
      <c r="J1723" s="180">
        <v>1414</v>
      </c>
      <c r="K1723" s="180" t="s">
        <v>415</v>
      </c>
      <c r="L1723" s="180" t="s">
        <v>416</v>
      </c>
      <c r="M1723" s="180"/>
      <c r="N1723" s="180"/>
      <c r="O1723" s="180"/>
      <c r="P1723" s="180"/>
      <c r="Q1723" s="180"/>
      <c r="R1723" s="180"/>
      <c r="S1723" s="180"/>
      <c r="T1723" s="180"/>
      <c r="U1723" s="180"/>
      <c r="V1723" s="180"/>
      <c r="W1723" s="180"/>
      <c r="X1723" s="180"/>
      <c r="Y1723" s="180">
        <v>1374</v>
      </c>
      <c r="Z1723" s="180" t="s">
        <v>379</v>
      </c>
      <c r="AA1723" s="180" t="s">
        <v>380</v>
      </c>
      <c r="AB1723" s="180">
        <v>33202.561000000002</v>
      </c>
      <c r="AC1723" s="180">
        <v>40175.097999999998</v>
      </c>
      <c r="AD1723" s="180">
        <v>0.25</v>
      </c>
      <c r="AE1723" s="180">
        <v>0</v>
      </c>
      <c r="AF1723" s="180">
        <v>0.25</v>
      </c>
      <c r="AG1723" s="180">
        <v>0</v>
      </c>
      <c r="AH1723" s="180">
        <v>8300.64</v>
      </c>
      <c r="AI1723" s="180">
        <v>10043.77</v>
      </c>
      <c r="AJ1723" s="180">
        <v>0</v>
      </c>
      <c r="AK1723" s="180">
        <v>0</v>
      </c>
      <c r="AL1723" s="180">
        <v>0</v>
      </c>
      <c r="AM1723">
        <v>1</v>
      </c>
    </row>
    <row r="1724" spans="1:39" x14ac:dyDescent="0.25">
      <c r="A1724" s="180" t="s">
        <v>1834</v>
      </c>
      <c r="B1724" s="180">
        <v>1</v>
      </c>
      <c r="C1724" s="181">
        <v>46266</v>
      </c>
      <c r="D1724" s="180" t="s">
        <v>161</v>
      </c>
      <c r="E1724" s="180">
        <v>27</v>
      </c>
      <c r="F1724" s="180" t="s">
        <v>26</v>
      </c>
      <c r="G1724" s="180" t="s">
        <v>561</v>
      </c>
      <c r="H1724" s="180">
        <v>3237</v>
      </c>
      <c r="I1724" s="180" t="s">
        <v>562</v>
      </c>
      <c r="J1724" s="180">
        <v>1477</v>
      </c>
      <c r="K1724" s="180" t="s">
        <v>555</v>
      </c>
      <c r="L1724" s="180" t="s">
        <v>556</v>
      </c>
      <c r="M1724" s="180"/>
      <c r="N1724" s="180"/>
      <c r="O1724" s="180"/>
      <c r="P1724" s="180">
        <v>1093</v>
      </c>
      <c r="Q1724" s="180" t="s">
        <v>563</v>
      </c>
      <c r="R1724" s="180" t="s">
        <v>564</v>
      </c>
      <c r="S1724" s="180"/>
      <c r="T1724" s="180"/>
      <c r="U1724" s="180"/>
      <c r="V1724" s="180"/>
      <c r="W1724" s="180"/>
      <c r="X1724" s="180"/>
      <c r="Y1724" s="180">
        <v>1373</v>
      </c>
      <c r="Z1724" s="180" t="s">
        <v>429</v>
      </c>
      <c r="AA1724" s="180" t="s">
        <v>430</v>
      </c>
      <c r="AB1724" s="180">
        <v>99899.842000000004</v>
      </c>
      <c r="AC1724" s="180">
        <v>121466.54300000001</v>
      </c>
      <c r="AD1724" s="180">
        <v>0.41670000000000001</v>
      </c>
      <c r="AE1724" s="180">
        <v>0</v>
      </c>
      <c r="AF1724" s="180">
        <v>0.41670000000000001</v>
      </c>
      <c r="AG1724" s="180">
        <v>0</v>
      </c>
      <c r="AH1724" s="180">
        <v>41624.93</v>
      </c>
      <c r="AI1724" s="180">
        <v>50611.06</v>
      </c>
      <c r="AJ1724" s="180">
        <v>0</v>
      </c>
      <c r="AK1724" s="180">
        <v>0</v>
      </c>
      <c r="AL1724" s="180">
        <v>0</v>
      </c>
      <c r="AM1724">
        <v>1</v>
      </c>
    </row>
    <row r="1725" spans="1:39" x14ac:dyDescent="0.25">
      <c r="A1725" s="180" t="s">
        <v>1834</v>
      </c>
      <c r="B1725" s="180">
        <v>1</v>
      </c>
      <c r="C1725" s="181">
        <v>46266</v>
      </c>
      <c r="D1725" s="180" t="s">
        <v>161</v>
      </c>
      <c r="E1725" s="180">
        <v>27</v>
      </c>
      <c r="F1725" s="180" t="s">
        <v>26</v>
      </c>
      <c r="G1725" s="180" t="s">
        <v>565</v>
      </c>
      <c r="H1725" s="180">
        <v>3238</v>
      </c>
      <c r="I1725" s="180" t="s">
        <v>566</v>
      </c>
      <c r="J1725" s="180">
        <v>1477</v>
      </c>
      <c r="K1725" s="180" t="s">
        <v>555</v>
      </c>
      <c r="L1725" s="180" t="s">
        <v>556</v>
      </c>
      <c r="M1725" s="180"/>
      <c r="N1725" s="180"/>
      <c r="O1725" s="180"/>
      <c r="P1725" s="180">
        <v>1093</v>
      </c>
      <c r="Q1725" s="180" t="s">
        <v>563</v>
      </c>
      <c r="R1725" s="180" t="s">
        <v>564</v>
      </c>
      <c r="S1725" s="180"/>
      <c r="T1725" s="180"/>
      <c r="U1725" s="180"/>
      <c r="V1725" s="180"/>
      <c r="W1725" s="180"/>
      <c r="X1725" s="180"/>
      <c r="Y1725" s="180">
        <v>1373</v>
      </c>
      <c r="Z1725" s="180" t="s">
        <v>429</v>
      </c>
      <c r="AA1725" s="180" t="s">
        <v>430</v>
      </c>
      <c r="AB1725" s="180">
        <v>99474.823000000004</v>
      </c>
      <c r="AC1725" s="180">
        <v>121466.548</v>
      </c>
      <c r="AD1725" s="180">
        <v>0.66669999999999996</v>
      </c>
      <c r="AE1725" s="180">
        <v>0</v>
      </c>
      <c r="AF1725" s="180">
        <v>0.66669999999999996</v>
      </c>
      <c r="AG1725" s="180">
        <v>0</v>
      </c>
      <c r="AH1725" s="180">
        <v>66316.55</v>
      </c>
      <c r="AI1725" s="180">
        <v>80977.7</v>
      </c>
      <c r="AJ1725" s="180">
        <v>3</v>
      </c>
      <c r="AK1725" s="180">
        <v>0.22</v>
      </c>
      <c r="AL1725" s="180">
        <v>0</v>
      </c>
      <c r="AM1725">
        <v>1</v>
      </c>
    </row>
    <row r="1726" spans="1:39" x14ac:dyDescent="0.25">
      <c r="A1726" s="180" t="s">
        <v>1834</v>
      </c>
      <c r="B1726" s="180">
        <v>1</v>
      </c>
      <c r="C1726" s="181">
        <v>46266</v>
      </c>
      <c r="D1726" s="180" t="s">
        <v>161</v>
      </c>
      <c r="E1726" s="180">
        <v>27</v>
      </c>
      <c r="F1726" s="180" t="s">
        <v>26</v>
      </c>
      <c r="G1726" s="180" t="s">
        <v>583</v>
      </c>
      <c r="H1726" s="180">
        <v>3586</v>
      </c>
      <c r="I1726" s="180" t="s">
        <v>584</v>
      </c>
      <c r="J1726" s="180">
        <v>1006</v>
      </c>
      <c r="K1726" s="180" t="s">
        <v>393</v>
      </c>
      <c r="L1726" s="180" t="s">
        <v>394</v>
      </c>
      <c r="M1726" s="180"/>
      <c r="N1726" s="180"/>
      <c r="O1726" s="180"/>
      <c r="P1726" s="180">
        <v>1004</v>
      </c>
      <c r="Q1726" s="180" t="s">
        <v>395</v>
      </c>
      <c r="R1726" s="180" t="s">
        <v>396</v>
      </c>
      <c r="S1726" s="180"/>
      <c r="T1726" s="180"/>
      <c r="U1726" s="180"/>
      <c r="V1726" s="180"/>
      <c r="W1726" s="180"/>
      <c r="X1726" s="180"/>
      <c r="Y1726" s="180">
        <v>1369</v>
      </c>
      <c r="Z1726" s="180" t="s">
        <v>397</v>
      </c>
      <c r="AA1726" s="180" t="s">
        <v>398</v>
      </c>
      <c r="AB1726" s="180">
        <v>6200.402</v>
      </c>
      <c r="AC1726" s="180">
        <v>7688.4979999999996</v>
      </c>
      <c r="AD1726" s="180">
        <v>1.5</v>
      </c>
      <c r="AE1726" s="180">
        <v>0</v>
      </c>
      <c r="AF1726" s="180">
        <v>1.5</v>
      </c>
      <c r="AG1726" s="180">
        <v>0</v>
      </c>
      <c r="AH1726" s="180">
        <v>9300.6</v>
      </c>
      <c r="AI1726" s="180">
        <v>11532.75</v>
      </c>
      <c r="AJ1726" s="180">
        <v>1</v>
      </c>
      <c r="AK1726" s="180">
        <v>1.5</v>
      </c>
      <c r="AL1726" s="180">
        <v>0</v>
      </c>
      <c r="AM1726">
        <v>1</v>
      </c>
    </row>
    <row r="1727" spans="1:39" x14ac:dyDescent="0.25">
      <c r="A1727" s="180" t="s">
        <v>1834</v>
      </c>
      <c r="B1727" s="180">
        <v>1</v>
      </c>
      <c r="C1727" s="181">
        <v>46266</v>
      </c>
      <c r="D1727" s="180" t="s">
        <v>161</v>
      </c>
      <c r="E1727" s="180">
        <v>27</v>
      </c>
      <c r="F1727" s="180" t="s">
        <v>26</v>
      </c>
      <c r="G1727" s="180" t="s">
        <v>1744</v>
      </c>
      <c r="H1727" s="180">
        <v>3658</v>
      </c>
      <c r="I1727" s="180" t="s">
        <v>1745</v>
      </c>
      <c r="J1727" s="180">
        <v>1187</v>
      </c>
      <c r="K1727" s="180" t="s">
        <v>1696</v>
      </c>
      <c r="L1727" s="180" t="s">
        <v>1697</v>
      </c>
      <c r="M1727" s="180"/>
      <c r="N1727" s="180"/>
      <c r="O1727" s="180"/>
      <c r="P1727" s="180"/>
      <c r="Q1727" s="180"/>
      <c r="R1727" s="180"/>
      <c r="S1727" s="180"/>
      <c r="T1727" s="180"/>
      <c r="U1727" s="180"/>
      <c r="V1727" s="180"/>
      <c r="W1727" s="180"/>
      <c r="X1727" s="180"/>
      <c r="Y1727" s="180">
        <v>1374</v>
      </c>
      <c r="Z1727" s="180" t="s">
        <v>379</v>
      </c>
      <c r="AA1727" s="180" t="s">
        <v>380</v>
      </c>
      <c r="AB1727" s="180">
        <v>71566.745999999999</v>
      </c>
      <c r="AC1727" s="180">
        <v>86595.774000000005</v>
      </c>
      <c r="AD1727" s="180">
        <v>8.3299999999999999E-2</v>
      </c>
      <c r="AE1727" s="180">
        <v>0</v>
      </c>
      <c r="AF1727" s="180">
        <v>8.3299999999999999E-2</v>
      </c>
      <c r="AG1727" s="180">
        <v>0</v>
      </c>
      <c r="AH1727" s="180">
        <v>5963.9</v>
      </c>
      <c r="AI1727" s="180">
        <v>7216.31</v>
      </c>
      <c r="AJ1727" s="180">
        <v>0</v>
      </c>
      <c r="AK1727" s="180">
        <v>0</v>
      </c>
      <c r="AL1727" s="180">
        <v>0</v>
      </c>
      <c r="AM1727">
        <v>1</v>
      </c>
    </row>
    <row r="1728" spans="1:39" x14ac:dyDescent="0.25">
      <c r="A1728" s="180" t="s">
        <v>1834</v>
      </c>
      <c r="B1728" s="180">
        <v>1</v>
      </c>
      <c r="C1728" s="181">
        <v>46266</v>
      </c>
      <c r="D1728" s="180" t="s">
        <v>161</v>
      </c>
      <c r="E1728" s="180">
        <v>27</v>
      </c>
      <c r="F1728" s="180" t="s">
        <v>26</v>
      </c>
      <c r="G1728" s="180" t="s">
        <v>1021</v>
      </c>
      <c r="H1728" s="180">
        <v>4177</v>
      </c>
      <c r="I1728" s="180" t="s">
        <v>1022</v>
      </c>
      <c r="J1728" s="180">
        <v>1416</v>
      </c>
      <c r="K1728" s="180" t="s">
        <v>595</v>
      </c>
      <c r="L1728" s="180" t="s">
        <v>596</v>
      </c>
      <c r="M1728" s="180"/>
      <c r="N1728" s="180"/>
      <c r="O1728" s="180"/>
      <c r="P1728" s="180">
        <v>1070</v>
      </c>
      <c r="Q1728" s="180" t="s">
        <v>597</v>
      </c>
      <c r="R1728" s="180" t="s">
        <v>598</v>
      </c>
      <c r="S1728" s="180"/>
      <c r="T1728" s="180"/>
      <c r="U1728" s="180"/>
      <c r="V1728" s="180"/>
      <c r="W1728" s="180"/>
      <c r="X1728" s="180"/>
      <c r="Y1728" s="180">
        <v>1372</v>
      </c>
      <c r="Z1728" s="180" t="s">
        <v>389</v>
      </c>
      <c r="AA1728" s="180" t="s">
        <v>390</v>
      </c>
      <c r="AB1728" s="180">
        <v>104931.132</v>
      </c>
      <c r="AC1728" s="180">
        <v>126966.667</v>
      </c>
      <c r="AD1728" s="180">
        <v>0.125</v>
      </c>
      <c r="AE1728" s="180">
        <v>0</v>
      </c>
      <c r="AF1728" s="180">
        <v>0.125</v>
      </c>
      <c r="AG1728" s="180">
        <v>0</v>
      </c>
      <c r="AH1728" s="180">
        <v>13116.39</v>
      </c>
      <c r="AI1728" s="180">
        <v>15870.83</v>
      </c>
      <c r="AJ1728" s="180">
        <v>0</v>
      </c>
      <c r="AK1728" s="180">
        <v>0</v>
      </c>
      <c r="AL1728" s="180">
        <v>0</v>
      </c>
      <c r="AM1728">
        <v>1</v>
      </c>
    </row>
    <row r="1729" spans="1:39" x14ac:dyDescent="0.25">
      <c r="A1729" s="180" t="s">
        <v>1834</v>
      </c>
      <c r="B1729" s="180">
        <v>1</v>
      </c>
      <c r="C1729" s="181">
        <v>46266</v>
      </c>
      <c r="D1729" s="180" t="s">
        <v>161</v>
      </c>
      <c r="E1729" s="180">
        <v>27</v>
      </c>
      <c r="F1729" s="180" t="s">
        <v>26</v>
      </c>
      <c r="G1729" s="180" t="s">
        <v>1023</v>
      </c>
      <c r="H1729" s="180">
        <v>4406</v>
      </c>
      <c r="I1729" s="180" t="s">
        <v>1024</v>
      </c>
      <c r="J1729" s="180">
        <v>1414</v>
      </c>
      <c r="K1729" s="180" t="s">
        <v>415</v>
      </c>
      <c r="L1729" s="180" t="s">
        <v>416</v>
      </c>
      <c r="M1729" s="180"/>
      <c r="N1729" s="180"/>
      <c r="O1729" s="180"/>
      <c r="P1729" s="180">
        <v>1072</v>
      </c>
      <c r="Q1729" s="180" t="s">
        <v>417</v>
      </c>
      <c r="R1729" s="180" t="s">
        <v>418</v>
      </c>
      <c r="S1729" s="180"/>
      <c r="T1729" s="180"/>
      <c r="U1729" s="180"/>
      <c r="V1729" s="180"/>
      <c r="W1729" s="180"/>
      <c r="X1729" s="180"/>
      <c r="Y1729" s="180">
        <v>1374</v>
      </c>
      <c r="Z1729" s="180" t="s">
        <v>379</v>
      </c>
      <c r="AA1729" s="180" t="s">
        <v>380</v>
      </c>
      <c r="AB1729" s="180">
        <v>31512.375</v>
      </c>
      <c r="AC1729" s="180">
        <v>38129.970999999998</v>
      </c>
      <c r="AD1729" s="180">
        <v>0.16669999999999999</v>
      </c>
      <c r="AE1729" s="180">
        <v>0</v>
      </c>
      <c r="AF1729" s="180">
        <v>0.16669999999999999</v>
      </c>
      <c r="AG1729" s="180">
        <v>0</v>
      </c>
      <c r="AH1729" s="180">
        <v>5252.06</v>
      </c>
      <c r="AI1729" s="180">
        <v>6355</v>
      </c>
      <c r="AJ1729" s="180">
        <v>0</v>
      </c>
      <c r="AK1729" s="180">
        <v>0</v>
      </c>
      <c r="AL1729" s="180">
        <v>0</v>
      </c>
      <c r="AM1729">
        <v>1</v>
      </c>
    </row>
    <row r="1730" spans="1:39" x14ac:dyDescent="0.25">
      <c r="A1730" s="180" t="s">
        <v>1834</v>
      </c>
      <c r="B1730" s="180">
        <v>1</v>
      </c>
      <c r="C1730" s="181">
        <v>46266</v>
      </c>
      <c r="D1730" s="180" t="s">
        <v>161</v>
      </c>
      <c r="E1730" s="180">
        <v>27</v>
      </c>
      <c r="F1730" s="180" t="s">
        <v>26</v>
      </c>
      <c r="G1730" s="180" t="s">
        <v>609</v>
      </c>
      <c r="H1730" s="180">
        <v>4446</v>
      </c>
      <c r="I1730" s="180" t="s">
        <v>610</v>
      </c>
      <c r="J1730" s="180">
        <v>1420</v>
      </c>
      <c r="K1730" s="180" t="s">
        <v>611</v>
      </c>
      <c r="L1730" s="180" t="s">
        <v>612</v>
      </c>
      <c r="M1730" s="180"/>
      <c r="N1730" s="180"/>
      <c r="O1730" s="180"/>
      <c r="P1730" s="180"/>
      <c r="Q1730" s="180"/>
      <c r="R1730" s="180"/>
      <c r="S1730" s="180"/>
      <c r="T1730" s="180"/>
      <c r="U1730" s="180"/>
      <c r="V1730" s="180"/>
      <c r="W1730" s="180"/>
      <c r="X1730" s="180"/>
      <c r="Y1730" s="180">
        <v>1373</v>
      </c>
      <c r="Z1730" s="180" t="s">
        <v>429</v>
      </c>
      <c r="AA1730" s="180" t="s">
        <v>430</v>
      </c>
      <c r="AB1730" s="180">
        <v>20170.939999999999</v>
      </c>
      <c r="AC1730" s="180">
        <v>25011.967000000001</v>
      </c>
      <c r="AD1730" s="180">
        <v>0.3125</v>
      </c>
      <c r="AE1730" s="180">
        <v>0</v>
      </c>
      <c r="AF1730" s="180">
        <v>0.3125</v>
      </c>
      <c r="AG1730" s="180">
        <v>0</v>
      </c>
      <c r="AH1730" s="180">
        <v>6303.42</v>
      </c>
      <c r="AI1730" s="180">
        <v>7816.24</v>
      </c>
      <c r="AJ1730" s="180">
        <v>0</v>
      </c>
      <c r="AK1730" s="180">
        <v>0</v>
      </c>
      <c r="AL1730" s="180">
        <v>0</v>
      </c>
      <c r="AM1730">
        <v>1</v>
      </c>
    </row>
    <row r="1731" spans="1:39" x14ac:dyDescent="0.25">
      <c r="A1731" s="180" t="s">
        <v>1834</v>
      </c>
      <c r="B1731" s="180">
        <v>1</v>
      </c>
      <c r="C1731" s="181">
        <v>46266</v>
      </c>
      <c r="D1731" s="180" t="s">
        <v>161</v>
      </c>
      <c r="E1731" s="180">
        <v>27</v>
      </c>
      <c r="F1731" s="180" t="s">
        <v>26</v>
      </c>
      <c r="G1731" s="180" t="s">
        <v>637</v>
      </c>
      <c r="H1731" s="180">
        <v>4828</v>
      </c>
      <c r="I1731" s="180" t="s">
        <v>638</v>
      </c>
      <c r="J1731" s="180">
        <v>1413</v>
      </c>
      <c r="K1731" s="180" t="s">
        <v>377</v>
      </c>
      <c r="L1731" s="180" t="s">
        <v>378</v>
      </c>
      <c r="M1731" s="180"/>
      <c r="N1731" s="180"/>
      <c r="O1731" s="180"/>
      <c r="P1731" s="180">
        <v>1069</v>
      </c>
      <c r="Q1731" s="180" t="s">
        <v>383</v>
      </c>
      <c r="R1731" s="180" t="s">
        <v>384</v>
      </c>
      <c r="S1731" s="180"/>
      <c r="T1731" s="180"/>
      <c r="U1731" s="180"/>
      <c r="V1731" s="180"/>
      <c r="W1731" s="180"/>
      <c r="X1731" s="180"/>
      <c r="Y1731" s="180">
        <v>1374</v>
      </c>
      <c r="Z1731" s="180" t="s">
        <v>379</v>
      </c>
      <c r="AA1731" s="180" t="s">
        <v>380</v>
      </c>
      <c r="AB1731" s="180">
        <v>79625.034</v>
      </c>
      <c r="AC1731" s="180">
        <v>96346.284</v>
      </c>
      <c r="AD1731" s="180">
        <v>0.1</v>
      </c>
      <c r="AE1731" s="180">
        <v>0</v>
      </c>
      <c r="AF1731" s="180">
        <v>0.1</v>
      </c>
      <c r="AG1731" s="180">
        <v>0</v>
      </c>
      <c r="AH1731" s="180">
        <v>7962.5</v>
      </c>
      <c r="AI1731" s="180">
        <v>9634.6299999999992</v>
      </c>
      <c r="AJ1731" s="180">
        <v>1</v>
      </c>
      <c r="AK1731" s="180">
        <v>0.1</v>
      </c>
      <c r="AL1731" s="180">
        <v>0</v>
      </c>
      <c r="AM1731">
        <v>1</v>
      </c>
    </row>
    <row r="1732" spans="1:39" x14ac:dyDescent="0.25">
      <c r="A1732" s="180" t="s">
        <v>1834</v>
      </c>
      <c r="B1732" s="180">
        <v>1</v>
      </c>
      <c r="C1732" s="181">
        <v>46266</v>
      </c>
      <c r="D1732" s="180" t="s">
        <v>161</v>
      </c>
      <c r="E1732" s="180">
        <v>27</v>
      </c>
      <c r="F1732" s="180" t="s">
        <v>26</v>
      </c>
      <c r="G1732" s="180" t="s">
        <v>1746</v>
      </c>
      <c r="H1732" s="180">
        <v>4854</v>
      </c>
      <c r="I1732" s="180" t="s">
        <v>1747</v>
      </c>
      <c r="J1732" s="180">
        <v>1187</v>
      </c>
      <c r="K1732" s="180" t="s">
        <v>1696</v>
      </c>
      <c r="L1732" s="180" t="s">
        <v>1697</v>
      </c>
      <c r="M1732" s="180"/>
      <c r="N1732" s="180"/>
      <c r="O1732" s="180"/>
      <c r="P1732" s="180"/>
      <c r="Q1732" s="180"/>
      <c r="R1732" s="180"/>
      <c r="S1732" s="180"/>
      <c r="T1732" s="180"/>
      <c r="U1732" s="180"/>
      <c r="V1732" s="180"/>
      <c r="W1732" s="180"/>
      <c r="X1732" s="180"/>
      <c r="Y1732" s="180">
        <v>1374</v>
      </c>
      <c r="Z1732" s="180" t="s">
        <v>379</v>
      </c>
      <c r="AA1732" s="180" t="s">
        <v>380</v>
      </c>
      <c r="AB1732" s="180">
        <v>71566.745999999999</v>
      </c>
      <c r="AC1732" s="180">
        <v>86595.774000000005</v>
      </c>
      <c r="AD1732" s="180">
        <v>8.3299999999999999E-2</v>
      </c>
      <c r="AE1732" s="180">
        <v>0</v>
      </c>
      <c r="AF1732" s="180">
        <v>8.3299999999999999E-2</v>
      </c>
      <c r="AG1732" s="180">
        <v>0</v>
      </c>
      <c r="AH1732" s="180">
        <v>5963.9</v>
      </c>
      <c r="AI1732" s="180">
        <v>7216.31</v>
      </c>
      <c r="AJ1732" s="180">
        <v>1</v>
      </c>
      <c r="AK1732" s="180">
        <v>0.08</v>
      </c>
      <c r="AL1732" s="180">
        <v>0</v>
      </c>
      <c r="AM1732">
        <v>1</v>
      </c>
    </row>
    <row r="1733" spans="1:39" x14ac:dyDescent="0.25">
      <c r="A1733" s="180" t="s">
        <v>1834</v>
      </c>
      <c r="B1733" s="180">
        <v>1</v>
      </c>
      <c r="C1733" s="181">
        <v>46266</v>
      </c>
      <c r="D1733" s="180" t="s">
        <v>161</v>
      </c>
      <c r="E1733" s="180">
        <v>27</v>
      </c>
      <c r="F1733" s="180" t="s">
        <v>26</v>
      </c>
      <c r="G1733" s="180" t="s">
        <v>639</v>
      </c>
      <c r="H1733" s="180">
        <v>4940</v>
      </c>
      <c r="I1733" s="180" t="s">
        <v>640</v>
      </c>
      <c r="J1733" s="180"/>
      <c r="K1733" s="180"/>
      <c r="L1733" s="180"/>
      <c r="M1733" s="180"/>
      <c r="N1733" s="180"/>
      <c r="O1733" s="180"/>
      <c r="P1733" s="180">
        <v>1085</v>
      </c>
      <c r="Q1733" s="180" t="s">
        <v>641</v>
      </c>
      <c r="R1733" s="180" t="s">
        <v>642</v>
      </c>
      <c r="S1733" s="180"/>
      <c r="T1733" s="180"/>
      <c r="U1733" s="180"/>
      <c r="V1733" s="180"/>
      <c r="W1733" s="180"/>
      <c r="X1733" s="180"/>
      <c r="Y1733" s="180">
        <v>1373</v>
      </c>
      <c r="Z1733" s="180" t="s">
        <v>429</v>
      </c>
      <c r="AA1733" s="180" t="s">
        <v>430</v>
      </c>
      <c r="AB1733" s="180">
        <v>16276.707</v>
      </c>
      <c r="AC1733" s="180">
        <v>20183.116999999998</v>
      </c>
      <c r="AD1733" s="180">
        <v>1.1000000000000001</v>
      </c>
      <c r="AE1733" s="180">
        <v>0</v>
      </c>
      <c r="AF1733" s="180">
        <v>1.1000000000000001</v>
      </c>
      <c r="AG1733" s="180">
        <v>0</v>
      </c>
      <c r="AH1733" s="180">
        <v>17904.38</v>
      </c>
      <c r="AI1733" s="180">
        <v>22201.43</v>
      </c>
      <c r="AJ1733" s="180">
        <v>0</v>
      </c>
      <c r="AK1733" s="180">
        <v>0</v>
      </c>
      <c r="AL1733" s="180">
        <v>0</v>
      </c>
      <c r="AM1733">
        <v>1</v>
      </c>
    </row>
    <row r="1734" spans="1:39" x14ac:dyDescent="0.25">
      <c r="A1734" s="180" t="s">
        <v>1834</v>
      </c>
      <c r="B1734" s="180">
        <v>1</v>
      </c>
      <c r="C1734" s="181">
        <v>46266</v>
      </c>
      <c r="D1734" s="180" t="s">
        <v>161</v>
      </c>
      <c r="E1734" s="180">
        <v>27</v>
      </c>
      <c r="F1734" s="180" t="s">
        <v>26</v>
      </c>
      <c r="G1734" s="180" t="s">
        <v>643</v>
      </c>
      <c r="H1734" s="180">
        <v>4941</v>
      </c>
      <c r="I1734" s="180" t="s">
        <v>644</v>
      </c>
      <c r="J1734" s="180"/>
      <c r="K1734" s="180"/>
      <c r="L1734" s="180"/>
      <c r="M1734" s="180"/>
      <c r="N1734" s="180"/>
      <c r="O1734" s="180"/>
      <c r="P1734" s="180">
        <v>1085</v>
      </c>
      <c r="Q1734" s="180" t="s">
        <v>641</v>
      </c>
      <c r="R1734" s="180" t="s">
        <v>642</v>
      </c>
      <c r="S1734" s="180"/>
      <c r="T1734" s="180"/>
      <c r="U1734" s="180"/>
      <c r="V1734" s="180"/>
      <c r="W1734" s="180"/>
      <c r="X1734" s="180"/>
      <c r="Y1734" s="180">
        <v>1373</v>
      </c>
      <c r="Z1734" s="180" t="s">
        <v>429</v>
      </c>
      <c r="AA1734" s="180" t="s">
        <v>430</v>
      </c>
      <c r="AB1734" s="180">
        <v>16276.707</v>
      </c>
      <c r="AC1734" s="180">
        <v>20183.116999999998</v>
      </c>
      <c r="AD1734" s="180">
        <v>1.1000000000000001</v>
      </c>
      <c r="AE1734" s="180">
        <v>0</v>
      </c>
      <c r="AF1734" s="180">
        <v>1.1000000000000001</v>
      </c>
      <c r="AG1734" s="180">
        <v>0</v>
      </c>
      <c r="AH1734" s="180">
        <v>17904.38</v>
      </c>
      <c r="AI1734" s="180">
        <v>22201.43</v>
      </c>
      <c r="AJ1734" s="180">
        <v>0</v>
      </c>
      <c r="AK1734" s="180">
        <v>0</v>
      </c>
      <c r="AL1734" s="180">
        <v>0</v>
      </c>
      <c r="AM1734">
        <v>1</v>
      </c>
    </row>
    <row r="1735" spans="1:39" x14ac:dyDescent="0.25">
      <c r="A1735" s="180" t="s">
        <v>1834</v>
      </c>
      <c r="B1735" s="180">
        <v>1</v>
      </c>
      <c r="C1735" s="181">
        <v>46266</v>
      </c>
      <c r="D1735" s="180" t="s">
        <v>161</v>
      </c>
      <c r="E1735" s="180">
        <v>27</v>
      </c>
      <c r="F1735" s="180" t="s">
        <v>26</v>
      </c>
      <c r="G1735" s="180" t="s">
        <v>663</v>
      </c>
      <c r="H1735" s="180">
        <v>5630</v>
      </c>
      <c r="I1735" s="180" t="s">
        <v>664</v>
      </c>
      <c r="J1735" s="180">
        <v>1449</v>
      </c>
      <c r="K1735" s="180" t="s">
        <v>661</v>
      </c>
      <c r="L1735" s="180" t="s">
        <v>662</v>
      </c>
      <c r="M1735" s="180"/>
      <c r="N1735" s="180"/>
      <c r="O1735" s="180"/>
      <c r="P1735" s="180"/>
      <c r="Q1735" s="180"/>
      <c r="R1735" s="180"/>
      <c r="S1735" s="180"/>
      <c r="T1735" s="180"/>
      <c r="U1735" s="180"/>
      <c r="V1735" s="180"/>
      <c r="W1735" s="180"/>
      <c r="X1735" s="180"/>
      <c r="Y1735" s="180">
        <v>1370</v>
      </c>
      <c r="Z1735" s="180" t="s">
        <v>443</v>
      </c>
      <c r="AA1735" s="180" t="s">
        <v>444</v>
      </c>
      <c r="AB1735" s="180">
        <v>7577.0020000000004</v>
      </c>
      <c r="AC1735" s="180">
        <v>9168.1720000000005</v>
      </c>
      <c r="AD1735" s="180">
        <v>-2</v>
      </c>
      <c r="AE1735" s="180">
        <v>0</v>
      </c>
      <c r="AF1735" s="180">
        <v>-2</v>
      </c>
      <c r="AG1735" s="180">
        <v>0</v>
      </c>
      <c r="AH1735" s="180">
        <v>-15154</v>
      </c>
      <c r="AI1735" s="180">
        <v>-18336.34</v>
      </c>
      <c r="AJ1735" s="180">
        <v>1</v>
      </c>
      <c r="AK1735" s="180">
        <v>-2</v>
      </c>
      <c r="AL1735" s="180">
        <v>0</v>
      </c>
      <c r="AM1735">
        <v>1</v>
      </c>
    </row>
    <row r="1736" spans="1:39" x14ac:dyDescent="0.25">
      <c r="A1736" s="180" t="s">
        <v>1834</v>
      </c>
      <c r="B1736" s="180">
        <v>1</v>
      </c>
      <c r="C1736" s="181">
        <v>46266</v>
      </c>
      <c r="D1736" s="180" t="s">
        <v>161</v>
      </c>
      <c r="E1736" s="180">
        <v>27</v>
      </c>
      <c r="F1736" s="180" t="s">
        <v>26</v>
      </c>
      <c r="G1736" s="180" t="s">
        <v>1684</v>
      </c>
      <c r="H1736" s="180">
        <v>5654</v>
      </c>
      <c r="I1736" s="180" t="s">
        <v>1685</v>
      </c>
      <c r="J1736" s="180">
        <v>1450</v>
      </c>
      <c r="K1736" s="180" t="s">
        <v>677</v>
      </c>
      <c r="L1736" s="180" t="s">
        <v>678</v>
      </c>
      <c r="M1736" s="180"/>
      <c r="N1736" s="180"/>
      <c r="O1736" s="180"/>
      <c r="P1736" s="180">
        <v>1118</v>
      </c>
      <c r="Q1736" s="180" t="s">
        <v>1686</v>
      </c>
      <c r="R1736" s="180" t="s">
        <v>1687</v>
      </c>
      <c r="S1736" s="180"/>
      <c r="T1736" s="180"/>
      <c r="U1736" s="180"/>
      <c r="V1736" s="180"/>
      <c r="W1736" s="180"/>
      <c r="X1736" s="180"/>
      <c r="Y1736" s="180">
        <v>1370</v>
      </c>
      <c r="Z1736" s="180" t="s">
        <v>443</v>
      </c>
      <c r="AA1736" s="180" t="s">
        <v>444</v>
      </c>
      <c r="AB1736" s="180">
        <v>5353.9319999999998</v>
      </c>
      <c r="AC1736" s="180">
        <v>6478.2569999999996</v>
      </c>
      <c r="AD1736" s="180">
        <v>3</v>
      </c>
      <c r="AE1736" s="180">
        <v>0</v>
      </c>
      <c r="AF1736" s="180">
        <v>3</v>
      </c>
      <c r="AG1736" s="180">
        <v>0</v>
      </c>
      <c r="AH1736" s="180">
        <v>16061.79</v>
      </c>
      <c r="AI1736" s="180">
        <v>19434.77</v>
      </c>
      <c r="AJ1736" s="180">
        <v>0</v>
      </c>
      <c r="AK1736" s="180">
        <v>0</v>
      </c>
      <c r="AL1736" s="180">
        <v>0</v>
      </c>
      <c r="AM1736">
        <v>1</v>
      </c>
    </row>
    <row r="1737" spans="1:39" x14ac:dyDescent="0.25">
      <c r="A1737" s="180" t="s">
        <v>1834</v>
      </c>
      <c r="B1737" s="180">
        <v>1</v>
      </c>
      <c r="C1737" s="181">
        <v>46266</v>
      </c>
      <c r="D1737" s="180" t="s">
        <v>161</v>
      </c>
      <c r="E1737" s="180">
        <v>27</v>
      </c>
      <c r="F1737" s="180" t="s">
        <v>26</v>
      </c>
      <c r="G1737" s="180" t="s">
        <v>675</v>
      </c>
      <c r="H1737" s="180">
        <v>5723</v>
      </c>
      <c r="I1737" s="180" t="s">
        <v>676</v>
      </c>
      <c r="J1737" s="180">
        <v>1450</v>
      </c>
      <c r="K1737" s="180" t="s">
        <v>677</v>
      </c>
      <c r="L1737" s="180" t="s">
        <v>678</v>
      </c>
      <c r="M1737" s="180"/>
      <c r="N1737" s="180"/>
      <c r="O1737" s="180"/>
      <c r="P1737" s="180">
        <v>1077</v>
      </c>
      <c r="Q1737" s="180" t="s">
        <v>679</v>
      </c>
      <c r="R1737" s="180" t="s">
        <v>680</v>
      </c>
      <c r="S1737" s="180"/>
      <c r="T1737" s="180"/>
      <c r="U1737" s="180"/>
      <c r="V1737" s="180"/>
      <c r="W1737" s="180"/>
      <c r="X1737" s="180"/>
      <c r="Y1737" s="180">
        <v>1370</v>
      </c>
      <c r="Z1737" s="180" t="s">
        <v>443</v>
      </c>
      <c r="AA1737" s="180" t="s">
        <v>444</v>
      </c>
      <c r="AB1737" s="180">
        <v>6075.8339999999998</v>
      </c>
      <c r="AC1737" s="180">
        <v>7351.76</v>
      </c>
      <c r="AD1737" s="180">
        <v>4</v>
      </c>
      <c r="AE1737" s="180">
        <v>0</v>
      </c>
      <c r="AF1737" s="180">
        <v>4</v>
      </c>
      <c r="AG1737" s="180">
        <v>0</v>
      </c>
      <c r="AH1737" s="180">
        <v>24303.34</v>
      </c>
      <c r="AI1737" s="180">
        <v>29407.040000000001</v>
      </c>
      <c r="AJ1737" s="180">
        <v>1</v>
      </c>
      <c r="AK1737" s="180">
        <v>4</v>
      </c>
      <c r="AL1737" s="180">
        <v>0</v>
      </c>
      <c r="AM1737">
        <v>1</v>
      </c>
    </row>
    <row r="1738" spans="1:39" x14ac:dyDescent="0.25">
      <c r="A1738" s="180" t="s">
        <v>1834</v>
      </c>
      <c r="B1738" s="180">
        <v>1</v>
      </c>
      <c r="C1738" s="181">
        <v>46266</v>
      </c>
      <c r="D1738" s="180" t="s">
        <v>161</v>
      </c>
      <c r="E1738" s="180">
        <v>27</v>
      </c>
      <c r="F1738" s="180" t="s">
        <v>26</v>
      </c>
      <c r="G1738" s="180" t="s">
        <v>681</v>
      </c>
      <c r="H1738" s="180">
        <v>5761</v>
      </c>
      <c r="I1738" s="180" t="s">
        <v>682</v>
      </c>
      <c r="J1738" s="180">
        <v>1450</v>
      </c>
      <c r="K1738" s="180" t="s">
        <v>677</v>
      </c>
      <c r="L1738" s="180" t="s">
        <v>678</v>
      </c>
      <c r="M1738" s="180"/>
      <c r="N1738" s="180"/>
      <c r="O1738" s="180"/>
      <c r="P1738" s="180">
        <v>1077</v>
      </c>
      <c r="Q1738" s="180" t="s">
        <v>679</v>
      </c>
      <c r="R1738" s="180" t="s">
        <v>680</v>
      </c>
      <c r="S1738" s="180"/>
      <c r="T1738" s="180"/>
      <c r="U1738" s="180"/>
      <c r="V1738" s="180"/>
      <c r="W1738" s="180"/>
      <c r="X1738" s="180"/>
      <c r="Y1738" s="180">
        <v>1370</v>
      </c>
      <c r="Z1738" s="180" t="s">
        <v>443</v>
      </c>
      <c r="AA1738" s="180" t="s">
        <v>444</v>
      </c>
      <c r="AB1738" s="180">
        <v>6189.8580000000002</v>
      </c>
      <c r="AC1738" s="180">
        <v>7489.7290000000003</v>
      </c>
      <c r="AD1738" s="180">
        <v>1</v>
      </c>
      <c r="AE1738" s="180">
        <v>0</v>
      </c>
      <c r="AF1738" s="180">
        <v>1</v>
      </c>
      <c r="AG1738" s="180">
        <v>0</v>
      </c>
      <c r="AH1738" s="180">
        <v>6189.86</v>
      </c>
      <c r="AI1738" s="180">
        <v>7489.73</v>
      </c>
      <c r="AJ1738" s="180">
        <v>0</v>
      </c>
      <c r="AK1738" s="180">
        <v>0</v>
      </c>
      <c r="AL1738" s="180">
        <v>0</v>
      </c>
      <c r="AM1738">
        <v>1</v>
      </c>
    </row>
    <row r="1739" spans="1:39" x14ac:dyDescent="0.25">
      <c r="A1739" s="180" t="s">
        <v>1834</v>
      </c>
      <c r="B1739" s="180">
        <v>1</v>
      </c>
      <c r="C1739" s="181">
        <v>46266</v>
      </c>
      <c r="D1739" s="180" t="s">
        <v>161</v>
      </c>
      <c r="E1739" s="180">
        <v>27</v>
      </c>
      <c r="F1739" s="180" t="s">
        <v>26</v>
      </c>
      <c r="G1739" s="180" t="s">
        <v>691</v>
      </c>
      <c r="H1739" s="180">
        <v>5816</v>
      </c>
      <c r="I1739" s="180" t="s">
        <v>692</v>
      </c>
      <c r="J1739" s="180">
        <v>1450</v>
      </c>
      <c r="K1739" s="180" t="s">
        <v>677</v>
      </c>
      <c r="L1739" s="180" t="s">
        <v>678</v>
      </c>
      <c r="M1739" s="180"/>
      <c r="N1739" s="180"/>
      <c r="O1739" s="180"/>
      <c r="P1739" s="180">
        <v>1077</v>
      </c>
      <c r="Q1739" s="180" t="s">
        <v>679</v>
      </c>
      <c r="R1739" s="180" t="s">
        <v>680</v>
      </c>
      <c r="S1739" s="180"/>
      <c r="T1739" s="180"/>
      <c r="U1739" s="180"/>
      <c r="V1739" s="180"/>
      <c r="W1739" s="180"/>
      <c r="X1739" s="180"/>
      <c r="Y1739" s="180">
        <v>1370</v>
      </c>
      <c r="Z1739" s="180" t="s">
        <v>443</v>
      </c>
      <c r="AA1739" s="180" t="s">
        <v>444</v>
      </c>
      <c r="AB1739" s="180">
        <v>5961.8109999999997</v>
      </c>
      <c r="AC1739" s="180">
        <v>7213.7910000000002</v>
      </c>
      <c r="AD1739" s="180">
        <v>2</v>
      </c>
      <c r="AE1739" s="180">
        <v>0</v>
      </c>
      <c r="AF1739" s="180">
        <v>2</v>
      </c>
      <c r="AG1739" s="180">
        <v>0</v>
      </c>
      <c r="AH1739" s="180">
        <v>11923.62</v>
      </c>
      <c r="AI1739" s="180">
        <v>14427.58</v>
      </c>
      <c r="AJ1739" s="180">
        <v>0</v>
      </c>
      <c r="AK1739" s="180">
        <v>0</v>
      </c>
      <c r="AL1739" s="180">
        <v>0</v>
      </c>
      <c r="AM1739">
        <v>1</v>
      </c>
    </row>
    <row r="1740" spans="1:39" x14ac:dyDescent="0.25">
      <c r="A1740" s="180" t="s">
        <v>1834</v>
      </c>
      <c r="B1740" s="180">
        <v>1</v>
      </c>
      <c r="C1740" s="181">
        <v>46266</v>
      </c>
      <c r="D1740" s="180" t="s">
        <v>161</v>
      </c>
      <c r="E1740" s="180">
        <v>27</v>
      </c>
      <c r="F1740" s="180" t="s">
        <v>26</v>
      </c>
      <c r="G1740" s="180" t="s">
        <v>697</v>
      </c>
      <c r="H1740" s="180">
        <v>6107</v>
      </c>
      <c r="I1740" s="180" t="s">
        <v>698</v>
      </c>
      <c r="J1740" s="180">
        <v>1316</v>
      </c>
      <c r="K1740" s="180" t="s">
        <v>699</v>
      </c>
      <c r="L1740" s="180" t="s">
        <v>700</v>
      </c>
      <c r="M1740" s="180"/>
      <c r="N1740" s="180"/>
      <c r="O1740" s="180"/>
      <c r="P1740" s="180"/>
      <c r="Q1740" s="180"/>
      <c r="R1740" s="180"/>
      <c r="S1740" s="180"/>
      <c r="T1740" s="180"/>
      <c r="U1740" s="180"/>
      <c r="V1740" s="180"/>
      <c r="W1740" s="180"/>
      <c r="X1740" s="180"/>
      <c r="Y1740" s="180">
        <v>1374</v>
      </c>
      <c r="Z1740" s="180" t="s">
        <v>379</v>
      </c>
      <c r="AA1740" s="180" t="s">
        <v>380</v>
      </c>
      <c r="AB1740" s="180">
        <v>200980.63</v>
      </c>
      <c r="AC1740" s="180">
        <v>249215.95</v>
      </c>
      <c r="AD1740" s="180">
        <v>3.3300000000000003E-2</v>
      </c>
      <c r="AE1740" s="180">
        <v>0</v>
      </c>
      <c r="AF1740" s="180">
        <v>3.3300000000000003E-2</v>
      </c>
      <c r="AG1740" s="180">
        <v>0</v>
      </c>
      <c r="AH1740" s="180">
        <v>6699.35</v>
      </c>
      <c r="AI1740" s="180">
        <v>8307.2000000000007</v>
      </c>
      <c r="AJ1740" s="180">
        <v>0</v>
      </c>
      <c r="AK1740" s="180">
        <v>0</v>
      </c>
      <c r="AL1740" s="180">
        <v>0</v>
      </c>
      <c r="AM1740">
        <v>1</v>
      </c>
    </row>
    <row r="1741" spans="1:39" x14ac:dyDescent="0.25">
      <c r="A1741" s="180" t="s">
        <v>1834</v>
      </c>
      <c r="B1741" s="180">
        <v>1</v>
      </c>
      <c r="C1741" s="181">
        <v>46266</v>
      </c>
      <c r="D1741" s="180" t="s">
        <v>161</v>
      </c>
      <c r="E1741" s="180">
        <v>27</v>
      </c>
      <c r="F1741" s="180" t="s">
        <v>26</v>
      </c>
      <c r="G1741" s="180" t="s">
        <v>711</v>
      </c>
      <c r="H1741" s="180">
        <v>6183</v>
      </c>
      <c r="I1741" s="180" t="s">
        <v>712</v>
      </c>
      <c r="J1741" s="180">
        <v>1454</v>
      </c>
      <c r="K1741" s="180" t="s">
        <v>703</v>
      </c>
      <c r="L1741" s="180" t="s">
        <v>704</v>
      </c>
      <c r="M1741" s="180"/>
      <c r="N1741" s="180"/>
      <c r="O1741" s="180"/>
      <c r="P1741" s="180">
        <v>1075</v>
      </c>
      <c r="Q1741" s="180" t="s">
        <v>705</v>
      </c>
      <c r="R1741" s="180" t="s">
        <v>706</v>
      </c>
      <c r="S1741" s="180"/>
      <c r="T1741" s="180"/>
      <c r="U1741" s="180"/>
      <c r="V1741" s="180"/>
      <c r="W1741" s="180"/>
      <c r="X1741" s="180"/>
      <c r="Y1741" s="180">
        <v>1370</v>
      </c>
      <c r="Z1741" s="180" t="s">
        <v>443</v>
      </c>
      <c r="AA1741" s="180" t="s">
        <v>444</v>
      </c>
      <c r="AB1741" s="180">
        <v>10907.593999999999</v>
      </c>
      <c r="AC1741" s="180">
        <v>13198.19</v>
      </c>
      <c r="AD1741" s="180">
        <v>0.5</v>
      </c>
      <c r="AE1741" s="180">
        <v>0</v>
      </c>
      <c r="AF1741" s="180">
        <v>0.5</v>
      </c>
      <c r="AG1741" s="180">
        <v>0</v>
      </c>
      <c r="AH1741" s="180">
        <v>5453.8</v>
      </c>
      <c r="AI1741" s="180">
        <v>6599.09</v>
      </c>
      <c r="AJ1741" s="180">
        <v>0</v>
      </c>
      <c r="AK1741" s="180">
        <v>0</v>
      </c>
      <c r="AL1741" s="180">
        <v>0</v>
      </c>
      <c r="AM1741">
        <v>1</v>
      </c>
    </row>
    <row r="1742" spans="1:39" x14ac:dyDescent="0.25">
      <c r="A1742" s="180" t="s">
        <v>1834</v>
      </c>
      <c r="B1742" s="180">
        <v>1</v>
      </c>
      <c r="C1742" s="181">
        <v>46266</v>
      </c>
      <c r="D1742" s="180" t="s">
        <v>161</v>
      </c>
      <c r="E1742" s="180">
        <v>27</v>
      </c>
      <c r="F1742" s="180" t="s">
        <v>26</v>
      </c>
      <c r="G1742" s="180" t="s">
        <v>727</v>
      </c>
      <c r="H1742" s="180">
        <v>6192</v>
      </c>
      <c r="I1742" s="180" t="s">
        <v>728</v>
      </c>
      <c r="J1742" s="180">
        <v>1316</v>
      </c>
      <c r="K1742" s="180" t="s">
        <v>699</v>
      </c>
      <c r="L1742" s="180" t="s">
        <v>700</v>
      </c>
      <c r="M1742" s="180"/>
      <c r="N1742" s="180"/>
      <c r="O1742" s="180"/>
      <c r="P1742" s="180"/>
      <c r="Q1742" s="180"/>
      <c r="R1742" s="180"/>
      <c r="S1742" s="180"/>
      <c r="T1742" s="180"/>
      <c r="U1742" s="180"/>
      <c r="V1742" s="180"/>
      <c r="W1742" s="180"/>
      <c r="X1742" s="180"/>
      <c r="Y1742" s="180">
        <v>1374</v>
      </c>
      <c r="Z1742" s="180" t="s">
        <v>379</v>
      </c>
      <c r="AA1742" s="180" t="s">
        <v>380</v>
      </c>
      <c r="AB1742" s="180">
        <v>200980.63</v>
      </c>
      <c r="AC1742" s="180">
        <v>249215.95</v>
      </c>
      <c r="AD1742" s="180">
        <v>3.3300000000000003E-2</v>
      </c>
      <c r="AE1742" s="180">
        <v>0</v>
      </c>
      <c r="AF1742" s="180">
        <v>3.3300000000000003E-2</v>
      </c>
      <c r="AG1742" s="180">
        <v>0</v>
      </c>
      <c r="AH1742" s="180">
        <v>6699.35</v>
      </c>
      <c r="AI1742" s="180">
        <v>8307.2000000000007</v>
      </c>
      <c r="AJ1742" s="180">
        <v>0</v>
      </c>
      <c r="AK1742" s="180">
        <v>0</v>
      </c>
      <c r="AL1742" s="180">
        <v>0</v>
      </c>
      <c r="AM1742">
        <v>1</v>
      </c>
    </row>
    <row r="1743" spans="1:39" x14ac:dyDescent="0.25">
      <c r="A1743" s="180" t="s">
        <v>1834</v>
      </c>
      <c r="B1743" s="180">
        <v>1</v>
      </c>
      <c r="C1743" s="181">
        <v>46266</v>
      </c>
      <c r="D1743" s="180" t="s">
        <v>161</v>
      </c>
      <c r="E1743" s="180">
        <v>27</v>
      </c>
      <c r="F1743" s="180" t="s">
        <v>26</v>
      </c>
      <c r="G1743" s="180" t="s">
        <v>733</v>
      </c>
      <c r="H1743" s="180">
        <v>6208</v>
      </c>
      <c r="I1743" s="180" t="s">
        <v>734</v>
      </c>
      <c r="J1743" s="180">
        <v>1454</v>
      </c>
      <c r="K1743" s="180" t="s">
        <v>703</v>
      </c>
      <c r="L1743" s="180" t="s">
        <v>704</v>
      </c>
      <c r="M1743" s="180"/>
      <c r="N1743" s="180"/>
      <c r="O1743" s="180"/>
      <c r="P1743" s="180">
        <v>1075</v>
      </c>
      <c r="Q1743" s="180" t="s">
        <v>705</v>
      </c>
      <c r="R1743" s="180" t="s">
        <v>706</v>
      </c>
      <c r="S1743" s="180"/>
      <c r="T1743" s="180"/>
      <c r="U1743" s="180"/>
      <c r="V1743" s="180"/>
      <c r="W1743" s="180"/>
      <c r="X1743" s="180"/>
      <c r="Y1743" s="180">
        <v>1370</v>
      </c>
      <c r="Z1743" s="180" t="s">
        <v>443</v>
      </c>
      <c r="AA1743" s="180" t="s">
        <v>444</v>
      </c>
      <c r="AB1743" s="180">
        <v>10907.593999999999</v>
      </c>
      <c r="AC1743" s="180">
        <v>13198.188</v>
      </c>
      <c r="AD1743" s="180">
        <v>2.5</v>
      </c>
      <c r="AE1743" s="180">
        <v>0</v>
      </c>
      <c r="AF1743" s="180">
        <v>2.5</v>
      </c>
      <c r="AG1743" s="180">
        <v>0</v>
      </c>
      <c r="AH1743" s="180">
        <v>27268.98</v>
      </c>
      <c r="AI1743" s="180">
        <v>32995.47</v>
      </c>
      <c r="AJ1743" s="180">
        <v>0</v>
      </c>
      <c r="AK1743" s="180">
        <v>0</v>
      </c>
      <c r="AL1743" s="180">
        <v>0</v>
      </c>
      <c r="AM1743">
        <v>1</v>
      </c>
    </row>
    <row r="1744" spans="1:39" x14ac:dyDescent="0.25">
      <c r="A1744" s="180" t="s">
        <v>1834</v>
      </c>
      <c r="B1744" s="180">
        <v>1</v>
      </c>
      <c r="C1744" s="181">
        <v>46266</v>
      </c>
      <c r="D1744" s="180" t="s">
        <v>161</v>
      </c>
      <c r="E1744" s="180">
        <v>27</v>
      </c>
      <c r="F1744" s="180" t="s">
        <v>26</v>
      </c>
      <c r="G1744" s="180" t="s">
        <v>735</v>
      </c>
      <c r="H1744" s="180">
        <v>6209</v>
      </c>
      <c r="I1744" s="180" t="s">
        <v>736</v>
      </c>
      <c r="J1744" s="180">
        <v>1454</v>
      </c>
      <c r="K1744" s="180" t="s">
        <v>703</v>
      </c>
      <c r="L1744" s="180" t="s">
        <v>704</v>
      </c>
      <c r="M1744" s="180"/>
      <c r="N1744" s="180"/>
      <c r="O1744" s="180"/>
      <c r="P1744" s="180">
        <v>1074</v>
      </c>
      <c r="Q1744" s="180" t="s">
        <v>717</v>
      </c>
      <c r="R1744" s="180" t="s">
        <v>718</v>
      </c>
      <c r="S1744" s="180"/>
      <c r="T1744" s="180"/>
      <c r="U1744" s="180"/>
      <c r="V1744" s="180"/>
      <c r="W1744" s="180"/>
      <c r="X1744" s="180"/>
      <c r="Y1744" s="180">
        <v>1370</v>
      </c>
      <c r="Z1744" s="180" t="s">
        <v>443</v>
      </c>
      <c r="AA1744" s="180" t="s">
        <v>444</v>
      </c>
      <c r="AB1744" s="180">
        <v>6932.2349999999997</v>
      </c>
      <c r="AC1744" s="180">
        <v>8388.0049999999992</v>
      </c>
      <c r="AD1744" s="180">
        <v>5</v>
      </c>
      <c r="AE1744" s="180">
        <v>0</v>
      </c>
      <c r="AF1744" s="180">
        <v>5</v>
      </c>
      <c r="AG1744" s="180">
        <v>0</v>
      </c>
      <c r="AH1744" s="180">
        <v>34661.18</v>
      </c>
      <c r="AI1744" s="180">
        <v>41940.019999999997</v>
      </c>
      <c r="AJ1744" s="180">
        <v>0</v>
      </c>
      <c r="AK1744" s="180">
        <v>0</v>
      </c>
      <c r="AL1744" s="180">
        <v>0</v>
      </c>
      <c r="AM1744">
        <v>1</v>
      </c>
    </row>
    <row r="1745" spans="1:39" x14ac:dyDescent="0.25">
      <c r="A1745" s="180" t="s">
        <v>1834</v>
      </c>
      <c r="B1745" s="180">
        <v>1</v>
      </c>
      <c r="C1745" s="181">
        <v>46266</v>
      </c>
      <c r="D1745" s="180" t="s">
        <v>161</v>
      </c>
      <c r="E1745" s="180">
        <v>27</v>
      </c>
      <c r="F1745" s="180" t="s">
        <v>26</v>
      </c>
      <c r="G1745" s="180" t="s">
        <v>745</v>
      </c>
      <c r="H1745" s="180">
        <v>6270</v>
      </c>
      <c r="I1745" s="180" t="s">
        <v>746</v>
      </c>
      <c r="J1745" s="180">
        <v>1450</v>
      </c>
      <c r="K1745" s="180" t="s">
        <v>677</v>
      </c>
      <c r="L1745" s="180" t="s">
        <v>678</v>
      </c>
      <c r="M1745" s="180"/>
      <c r="N1745" s="180"/>
      <c r="O1745" s="180"/>
      <c r="P1745" s="180">
        <v>1077</v>
      </c>
      <c r="Q1745" s="180" t="s">
        <v>679</v>
      </c>
      <c r="R1745" s="180" t="s">
        <v>680</v>
      </c>
      <c r="S1745" s="180"/>
      <c r="T1745" s="180"/>
      <c r="U1745" s="180"/>
      <c r="V1745" s="180"/>
      <c r="W1745" s="180"/>
      <c r="X1745" s="180"/>
      <c r="Y1745" s="180">
        <v>1370</v>
      </c>
      <c r="Z1745" s="180" t="s">
        <v>443</v>
      </c>
      <c r="AA1745" s="180" t="s">
        <v>444</v>
      </c>
      <c r="AB1745" s="180">
        <v>5916.201</v>
      </c>
      <c r="AC1745" s="180">
        <v>7158.6040000000003</v>
      </c>
      <c r="AD1745" s="180">
        <v>5</v>
      </c>
      <c r="AE1745" s="180">
        <v>0</v>
      </c>
      <c r="AF1745" s="180">
        <v>5</v>
      </c>
      <c r="AG1745" s="180">
        <v>0</v>
      </c>
      <c r="AH1745" s="180">
        <v>29581.01</v>
      </c>
      <c r="AI1745" s="180">
        <v>35793.019999999997</v>
      </c>
      <c r="AJ1745" s="180">
        <v>0</v>
      </c>
      <c r="AK1745" s="180">
        <v>0</v>
      </c>
      <c r="AL1745" s="180">
        <v>0</v>
      </c>
      <c r="AM1745">
        <v>1</v>
      </c>
    </row>
    <row r="1746" spans="1:39" x14ac:dyDescent="0.25">
      <c r="A1746" s="180" t="s">
        <v>1834</v>
      </c>
      <c r="B1746" s="180">
        <v>1</v>
      </c>
      <c r="C1746" s="181">
        <v>46266</v>
      </c>
      <c r="D1746" s="180" t="s">
        <v>161</v>
      </c>
      <c r="E1746" s="180">
        <v>27</v>
      </c>
      <c r="F1746" s="180" t="s">
        <v>26</v>
      </c>
      <c r="G1746" s="180" t="s">
        <v>749</v>
      </c>
      <c r="H1746" s="180">
        <v>6464</v>
      </c>
      <c r="I1746" s="180" t="s">
        <v>750</v>
      </c>
      <c r="J1746" s="180">
        <v>1414</v>
      </c>
      <c r="K1746" s="180" t="s">
        <v>415</v>
      </c>
      <c r="L1746" s="180" t="s">
        <v>416</v>
      </c>
      <c r="M1746" s="180"/>
      <c r="N1746" s="180"/>
      <c r="O1746" s="180"/>
      <c r="P1746" s="180">
        <v>1072</v>
      </c>
      <c r="Q1746" s="180" t="s">
        <v>417</v>
      </c>
      <c r="R1746" s="180" t="s">
        <v>418</v>
      </c>
      <c r="S1746" s="180"/>
      <c r="T1746" s="180"/>
      <c r="U1746" s="180"/>
      <c r="V1746" s="180"/>
      <c r="W1746" s="180"/>
      <c r="X1746" s="180"/>
      <c r="Y1746" s="180">
        <v>1374</v>
      </c>
      <c r="Z1746" s="180" t="s">
        <v>379</v>
      </c>
      <c r="AA1746" s="180" t="s">
        <v>380</v>
      </c>
      <c r="AB1746" s="180">
        <v>41670.81</v>
      </c>
      <c r="AC1746" s="180">
        <v>50421.678</v>
      </c>
      <c r="AD1746" s="180">
        <v>0.125</v>
      </c>
      <c r="AE1746" s="180">
        <v>0</v>
      </c>
      <c r="AF1746" s="180">
        <v>0.125</v>
      </c>
      <c r="AG1746" s="180">
        <v>0</v>
      </c>
      <c r="AH1746" s="180">
        <v>5208.8500000000004</v>
      </c>
      <c r="AI1746" s="180">
        <v>6302.71</v>
      </c>
      <c r="AJ1746" s="180">
        <v>0</v>
      </c>
      <c r="AK1746" s="180">
        <v>0</v>
      </c>
      <c r="AL1746" s="180">
        <v>0</v>
      </c>
      <c r="AM1746">
        <v>1</v>
      </c>
    </row>
    <row r="1747" spans="1:39" x14ac:dyDescent="0.25">
      <c r="A1747" s="180" t="s">
        <v>1834</v>
      </c>
      <c r="B1747" s="180">
        <v>1</v>
      </c>
      <c r="C1747" s="181">
        <v>46266</v>
      </c>
      <c r="D1747" s="180" t="s">
        <v>161</v>
      </c>
      <c r="E1747" s="180">
        <v>27</v>
      </c>
      <c r="F1747" s="180" t="s">
        <v>26</v>
      </c>
      <c r="G1747" s="180" t="s">
        <v>753</v>
      </c>
      <c r="H1747" s="180">
        <v>6469</v>
      </c>
      <c r="I1747" s="180" t="s">
        <v>754</v>
      </c>
      <c r="J1747" s="180">
        <v>1414</v>
      </c>
      <c r="K1747" s="180" t="s">
        <v>415</v>
      </c>
      <c r="L1747" s="180" t="s">
        <v>416</v>
      </c>
      <c r="M1747" s="180"/>
      <c r="N1747" s="180"/>
      <c r="O1747" s="180"/>
      <c r="P1747" s="180">
        <v>1069</v>
      </c>
      <c r="Q1747" s="180" t="s">
        <v>383</v>
      </c>
      <c r="R1747" s="180" t="s">
        <v>384</v>
      </c>
      <c r="S1747" s="180"/>
      <c r="T1747" s="180"/>
      <c r="U1747" s="180"/>
      <c r="V1747" s="180"/>
      <c r="W1747" s="180"/>
      <c r="X1747" s="180"/>
      <c r="Y1747" s="180">
        <v>1374</v>
      </c>
      <c r="Z1747" s="180" t="s">
        <v>379</v>
      </c>
      <c r="AA1747" s="180" t="s">
        <v>380</v>
      </c>
      <c r="AB1747" s="180">
        <v>41670.81</v>
      </c>
      <c r="AC1747" s="180">
        <v>50421.678</v>
      </c>
      <c r="AD1747" s="180">
        <v>0.125</v>
      </c>
      <c r="AE1747" s="180">
        <v>0</v>
      </c>
      <c r="AF1747" s="180">
        <v>0.125</v>
      </c>
      <c r="AG1747" s="180">
        <v>0</v>
      </c>
      <c r="AH1747" s="180">
        <v>5208.8500000000004</v>
      </c>
      <c r="AI1747" s="180">
        <v>6302.71</v>
      </c>
      <c r="AJ1747" s="180">
        <v>0</v>
      </c>
      <c r="AK1747" s="180">
        <v>0</v>
      </c>
      <c r="AL1747" s="180">
        <v>0</v>
      </c>
      <c r="AM1747">
        <v>1</v>
      </c>
    </row>
    <row r="1748" spans="1:39" x14ac:dyDescent="0.25">
      <c r="A1748" s="180" t="s">
        <v>1834</v>
      </c>
      <c r="B1748" s="180">
        <v>1</v>
      </c>
      <c r="C1748" s="181">
        <v>46266</v>
      </c>
      <c r="D1748" s="180" t="s">
        <v>161</v>
      </c>
      <c r="E1748" s="180">
        <v>27</v>
      </c>
      <c r="F1748" s="180" t="s">
        <v>26</v>
      </c>
      <c r="G1748" s="180" t="s">
        <v>757</v>
      </c>
      <c r="H1748" s="180">
        <v>6494</v>
      </c>
      <c r="I1748" s="180" t="s">
        <v>758</v>
      </c>
      <c r="J1748" s="180">
        <v>1413</v>
      </c>
      <c r="K1748" s="180" t="s">
        <v>377</v>
      </c>
      <c r="L1748" s="180" t="s">
        <v>378</v>
      </c>
      <c r="M1748" s="180"/>
      <c r="N1748" s="180"/>
      <c r="O1748" s="180"/>
      <c r="P1748" s="180">
        <v>1069</v>
      </c>
      <c r="Q1748" s="180" t="s">
        <v>383</v>
      </c>
      <c r="R1748" s="180" t="s">
        <v>384</v>
      </c>
      <c r="S1748" s="180"/>
      <c r="T1748" s="180"/>
      <c r="U1748" s="180"/>
      <c r="V1748" s="180"/>
      <c r="W1748" s="180"/>
      <c r="X1748" s="180"/>
      <c r="Y1748" s="180">
        <v>1374</v>
      </c>
      <c r="Z1748" s="180" t="s">
        <v>379</v>
      </c>
      <c r="AA1748" s="180" t="s">
        <v>380</v>
      </c>
      <c r="AB1748" s="180">
        <v>28569.954000000002</v>
      </c>
      <c r="AC1748" s="180">
        <v>34569.644999999997</v>
      </c>
      <c r="AD1748" s="180">
        <v>8.3299999999999999E-2</v>
      </c>
      <c r="AE1748" s="180">
        <v>0</v>
      </c>
      <c r="AF1748" s="180">
        <v>8.3299999999999999E-2</v>
      </c>
      <c r="AG1748" s="180">
        <v>0</v>
      </c>
      <c r="AH1748" s="180">
        <v>2380.83</v>
      </c>
      <c r="AI1748" s="180">
        <v>2880.8</v>
      </c>
      <c r="AJ1748" s="180">
        <v>1</v>
      </c>
      <c r="AK1748" s="180">
        <v>0.08</v>
      </c>
      <c r="AL1748" s="180">
        <v>0</v>
      </c>
      <c r="AM1748">
        <v>1</v>
      </c>
    </row>
    <row r="1749" spans="1:39" x14ac:dyDescent="0.25">
      <c r="A1749" s="180" t="s">
        <v>1834</v>
      </c>
      <c r="B1749" s="180">
        <v>1</v>
      </c>
      <c r="C1749" s="181">
        <v>46266</v>
      </c>
      <c r="D1749" s="180" t="s">
        <v>161</v>
      </c>
      <c r="E1749" s="180">
        <v>27</v>
      </c>
      <c r="F1749" s="180" t="s">
        <v>26</v>
      </c>
      <c r="G1749" s="180" t="s">
        <v>759</v>
      </c>
      <c r="H1749" s="180">
        <v>6501</v>
      </c>
      <c r="I1749" s="180" t="s">
        <v>760</v>
      </c>
      <c r="J1749" s="180">
        <v>1413</v>
      </c>
      <c r="K1749" s="180" t="s">
        <v>377</v>
      </c>
      <c r="L1749" s="180" t="s">
        <v>378</v>
      </c>
      <c r="M1749" s="180"/>
      <c r="N1749" s="180"/>
      <c r="O1749" s="180"/>
      <c r="P1749" s="180">
        <v>1069</v>
      </c>
      <c r="Q1749" s="180" t="s">
        <v>383</v>
      </c>
      <c r="R1749" s="180" t="s">
        <v>384</v>
      </c>
      <c r="S1749" s="180"/>
      <c r="T1749" s="180"/>
      <c r="U1749" s="180"/>
      <c r="V1749" s="180"/>
      <c r="W1749" s="180"/>
      <c r="X1749" s="180"/>
      <c r="Y1749" s="180">
        <v>1374</v>
      </c>
      <c r="Z1749" s="180" t="s">
        <v>379</v>
      </c>
      <c r="AA1749" s="180" t="s">
        <v>380</v>
      </c>
      <c r="AB1749" s="180">
        <v>28569.954000000002</v>
      </c>
      <c r="AC1749" s="180">
        <v>34569.644999999997</v>
      </c>
      <c r="AD1749" s="180">
        <v>8.3299999999999999E-2</v>
      </c>
      <c r="AE1749" s="180">
        <v>0</v>
      </c>
      <c r="AF1749" s="180">
        <v>8.3299999999999999E-2</v>
      </c>
      <c r="AG1749" s="180">
        <v>0</v>
      </c>
      <c r="AH1749" s="180">
        <v>2380.83</v>
      </c>
      <c r="AI1749" s="180">
        <v>2880.8</v>
      </c>
      <c r="AJ1749" s="180">
        <v>0</v>
      </c>
      <c r="AK1749" s="180">
        <v>0</v>
      </c>
      <c r="AL1749" s="180">
        <v>0</v>
      </c>
      <c r="AM1749">
        <v>1</v>
      </c>
    </row>
    <row r="1750" spans="1:39" x14ac:dyDescent="0.25">
      <c r="A1750" s="180" t="s">
        <v>1834</v>
      </c>
      <c r="B1750" s="180">
        <v>1</v>
      </c>
      <c r="C1750" s="181">
        <v>46266</v>
      </c>
      <c r="D1750" s="180" t="s">
        <v>161</v>
      </c>
      <c r="E1750" s="180">
        <v>27</v>
      </c>
      <c r="F1750" s="180" t="s">
        <v>26</v>
      </c>
      <c r="G1750" s="180" t="s">
        <v>771</v>
      </c>
      <c r="H1750" s="180">
        <v>6874</v>
      </c>
      <c r="I1750" s="180" t="s">
        <v>772</v>
      </c>
      <c r="J1750" s="180">
        <v>1450</v>
      </c>
      <c r="K1750" s="180" t="s">
        <v>677</v>
      </c>
      <c r="L1750" s="180" t="s">
        <v>678</v>
      </c>
      <c r="M1750" s="180"/>
      <c r="N1750" s="180"/>
      <c r="O1750" s="180"/>
      <c r="P1750" s="180">
        <v>1078</v>
      </c>
      <c r="Q1750" s="180" t="s">
        <v>773</v>
      </c>
      <c r="R1750" s="180" t="s">
        <v>774</v>
      </c>
      <c r="S1750" s="180"/>
      <c r="T1750" s="180"/>
      <c r="U1750" s="180"/>
      <c r="V1750" s="180"/>
      <c r="W1750" s="180"/>
      <c r="X1750" s="180"/>
      <c r="Y1750" s="180">
        <v>1370</v>
      </c>
      <c r="Z1750" s="180" t="s">
        <v>443</v>
      </c>
      <c r="AA1750" s="180" t="s">
        <v>444</v>
      </c>
      <c r="AB1750" s="180">
        <v>4027.703</v>
      </c>
      <c r="AC1750" s="180">
        <v>4873.5200000000004</v>
      </c>
      <c r="AD1750" s="180">
        <v>4</v>
      </c>
      <c r="AE1750" s="180">
        <v>0</v>
      </c>
      <c r="AF1750" s="180">
        <v>4</v>
      </c>
      <c r="AG1750" s="180">
        <v>0</v>
      </c>
      <c r="AH1750" s="180">
        <v>16110.81</v>
      </c>
      <c r="AI1750" s="180">
        <v>19494.080000000002</v>
      </c>
      <c r="AJ1750" s="180">
        <v>0</v>
      </c>
      <c r="AK1750" s="180">
        <v>0</v>
      </c>
      <c r="AL1750" s="180">
        <v>0</v>
      </c>
      <c r="AM1750">
        <v>1</v>
      </c>
    </row>
    <row r="1751" spans="1:39" x14ac:dyDescent="0.25">
      <c r="A1751" s="180" t="s">
        <v>1834</v>
      </c>
      <c r="B1751" s="180">
        <v>1</v>
      </c>
      <c r="C1751" s="181">
        <v>46266</v>
      </c>
      <c r="D1751" s="180" t="s">
        <v>161</v>
      </c>
      <c r="E1751" s="180">
        <v>27</v>
      </c>
      <c r="F1751" s="180" t="s">
        <v>26</v>
      </c>
      <c r="G1751" s="180" t="s">
        <v>775</v>
      </c>
      <c r="H1751" s="180">
        <v>6875</v>
      </c>
      <c r="I1751" s="180" t="s">
        <v>776</v>
      </c>
      <c r="J1751" s="180">
        <v>1450</v>
      </c>
      <c r="K1751" s="180" t="s">
        <v>677</v>
      </c>
      <c r="L1751" s="180" t="s">
        <v>678</v>
      </c>
      <c r="M1751" s="180"/>
      <c r="N1751" s="180"/>
      <c r="O1751" s="180"/>
      <c r="P1751" s="180">
        <v>1078</v>
      </c>
      <c r="Q1751" s="180" t="s">
        <v>773</v>
      </c>
      <c r="R1751" s="180" t="s">
        <v>774</v>
      </c>
      <c r="S1751" s="180"/>
      <c r="T1751" s="180"/>
      <c r="U1751" s="180"/>
      <c r="V1751" s="180"/>
      <c r="W1751" s="180"/>
      <c r="X1751" s="180"/>
      <c r="Y1751" s="180">
        <v>1370</v>
      </c>
      <c r="Z1751" s="180" t="s">
        <v>443</v>
      </c>
      <c r="AA1751" s="180" t="s">
        <v>444</v>
      </c>
      <c r="AB1751" s="180">
        <v>3969.33</v>
      </c>
      <c r="AC1751" s="180">
        <v>4802.8890000000001</v>
      </c>
      <c r="AD1751" s="180">
        <v>3</v>
      </c>
      <c r="AE1751" s="180">
        <v>0</v>
      </c>
      <c r="AF1751" s="180">
        <v>3</v>
      </c>
      <c r="AG1751" s="180">
        <v>0</v>
      </c>
      <c r="AH1751" s="180">
        <v>11907.99</v>
      </c>
      <c r="AI1751" s="180">
        <v>14408.67</v>
      </c>
      <c r="AJ1751" s="180">
        <v>0</v>
      </c>
      <c r="AK1751" s="180">
        <v>0</v>
      </c>
      <c r="AL1751" s="180">
        <v>0</v>
      </c>
      <c r="AM1751">
        <v>1</v>
      </c>
    </row>
    <row r="1752" spans="1:39" x14ac:dyDescent="0.25">
      <c r="A1752" s="180" t="s">
        <v>1834</v>
      </c>
      <c r="B1752" s="180">
        <v>1</v>
      </c>
      <c r="C1752" s="181">
        <v>46266</v>
      </c>
      <c r="D1752" s="180" t="s">
        <v>161</v>
      </c>
      <c r="E1752" s="180">
        <v>27</v>
      </c>
      <c r="F1752" s="180" t="s">
        <v>26</v>
      </c>
      <c r="G1752" s="180" t="s">
        <v>1694</v>
      </c>
      <c r="H1752" s="180">
        <v>7071</v>
      </c>
      <c r="I1752" s="180" t="s">
        <v>1695</v>
      </c>
      <c r="J1752" s="180">
        <v>1187</v>
      </c>
      <c r="K1752" s="180" t="s">
        <v>1696</v>
      </c>
      <c r="L1752" s="180" t="s">
        <v>1697</v>
      </c>
      <c r="M1752" s="180"/>
      <c r="N1752" s="180"/>
      <c r="O1752" s="180"/>
      <c r="P1752" s="180"/>
      <c r="Q1752" s="180"/>
      <c r="R1752" s="180"/>
      <c r="S1752" s="180"/>
      <c r="T1752" s="180"/>
      <c r="U1752" s="180"/>
      <c r="V1752" s="180"/>
      <c r="W1752" s="180"/>
      <c r="X1752" s="180"/>
      <c r="Y1752" s="180">
        <v>1374</v>
      </c>
      <c r="Z1752" s="180" t="s">
        <v>379</v>
      </c>
      <c r="AA1752" s="180" t="s">
        <v>380</v>
      </c>
      <c r="AB1752" s="180">
        <v>71566.745999999999</v>
      </c>
      <c r="AC1752" s="180">
        <v>86595.774000000005</v>
      </c>
      <c r="AD1752" s="180">
        <v>8.3299999999999999E-2</v>
      </c>
      <c r="AE1752" s="180">
        <v>0</v>
      </c>
      <c r="AF1752" s="180">
        <v>8.3299999999999999E-2</v>
      </c>
      <c r="AG1752" s="180">
        <v>0</v>
      </c>
      <c r="AH1752" s="180">
        <v>5963.9</v>
      </c>
      <c r="AI1752" s="180">
        <v>7216.31</v>
      </c>
      <c r="AJ1752" s="180">
        <v>0</v>
      </c>
      <c r="AK1752" s="180">
        <v>0</v>
      </c>
      <c r="AL1752" s="180">
        <v>0</v>
      </c>
      <c r="AM1752">
        <v>1</v>
      </c>
    </row>
    <row r="1753" spans="1:39" x14ac:dyDescent="0.25">
      <c r="A1753" s="180" t="s">
        <v>1834</v>
      </c>
      <c r="B1753" s="180">
        <v>1</v>
      </c>
      <c r="C1753" s="181">
        <v>46266</v>
      </c>
      <c r="D1753" s="180" t="s">
        <v>161</v>
      </c>
      <c r="E1753" s="180">
        <v>27</v>
      </c>
      <c r="F1753" s="180" t="s">
        <v>26</v>
      </c>
      <c r="G1753" s="180" t="s">
        <v>1601</v>
      </c>
      <c r="H1753" s="180">
        <v>7098</v>
      </c>
      <c r="I1753" s="180" t="s">
        <v>1602</v>
      </c>
      <c r="J1753" s="180">
        <v>1450</v>
      </c>
      <c r="K1753" s="180" t="s">
        <v>677</v>
      </c>
      <c r="L1753" s="180" t="s">
        <v>678</v>
      </c>
      <c r="M1753" s="180"/>
      <c r="N1753" s="180"/>
      <c r="O1753" s="180"/>
      <c r="P1753" s="180">
        <v>1077</v>
      </c>
      <c r="Q1753" s="180" t="s">
        <v>679</v>
      </c>
      <c r="R1753" s="180" t="s">
        <v>680</v>
      </c>
      <c r="S1753" s="180"/>
      <c r="T1753" s="180"/>
      <c r="U1753" s="180"/>
      <c r="V1753" s="180"/>
      <c r="W1753" s="180"/>
      <c r="X1753" s="180"/>
      <c r="Y1753" s="180">
        <v>1370</v>
      </c>
      <c r="Z1753" s="180" t="s">
        <v>443</v>
      </c>
      <c r="AA1753" s="180" t="s">
        <v>444</v>
      </c>
      <c r="AB1753" s="180">
        <v>5733.7629999999999</v>
      </c>
      <c r="AC1753" s="180">
        <v>6937.8540000000003</v>
      </c>
      <c r="AD1753" s="180">
        <v>2</v>
      </c>
      <c r="AE1753" s="180">
        <v>0</v>
      </c>
      <c r="AF1753" s="180">
        <v>2</v>
      </c>
      <c r="AG1753" s="180">
        <v>0</v>
      </c>
      <c r="AH1753" s="180">
        <v>11467.53</v>
      </c>
      <c r="AI1753" s="180">
        <v>13875.71</v>
      </c>
      <c r="AJ1753" s="180">
        <v>0</v>
      </c>
      <c r="AK1753" s="180">
        <v>0</v>
      </c>
      <c r="AL1753" s="180">
        <v>0</v>
      </c>
      <c r="AM1753">
        <v>1</v>
      </c>
    </row>
    <row r="1754" spans="1:39" x14ac:dyDescent="0.25">
      <c r="A1754" s="180" t="s">
        <v>1834</v>
      </c>
      <c r="B1754" s="180">
        <v>1</v>
      </c>
      <c r="C1754" s="181">
        <v>46266</v>
      </c>
      <c r="D1754" s="180" t="s">
        <v>161</v>
      </c>
      <c r="E1754" s="180">
        <v>27</v>
      </c>
      <c r="F1754" s="180" t="s">
        <v>26</v>
      </c>
      <c r="G1754" s="180" t="s">
        <v>1438</v>
      </c>
      <c r="H1754" s="180">
        <v>7104</v>
      </c>
      <c r="I1754" s="180" t="s">
        <v>1439</v>
      </c>
      <c r="J1754" s="180">
        <v>1450</v>
      </c>
      <c r="K1754" s="180" t="s">
        <v>677</v>
      </c>
      <c r="L1754" s="180" t="s">
        <v>678</v>
      </c>
      <c r="M1754" s="180"/>
      <c r="N1754" s="180"/>
      <c r="O1754" s="180"/>
      <c r="P1754" s="180">
        <v>1078</v>
      </c>
      <c r="Q1754" s="180" t="s">
        <v>773</v>
      </c>
      <c r="R1754" s="180" t="s">
        <v>774</v>
      </c>
      <c r="S1754" s="180"/>
      <c r="T1754" s="180"/>
      <c r="U1754" s="180"/>
      <c r="V1754" s="180"/>
      <c r="W1754" s="180"/>
      <c r="X1754" s="180"/>
      <c r="Y1754" s="180">
        <v>1370</v>
      </c>
      <c r="Z1754" s="180" t="s">
        <v>443</v>
      </c>
      <c r="AA1754" s="180" t="s">
        <v>444</v>
      </c>
      <c r="AB1754" s="180">
        <v>3969.33</v>
      </c>
      <c r="AC1754" s="180">
        <v>4802.8890000000001</v>
      </c>
      <c r="AD1754" s="180">
        <v>2</v>
      </c>
      <c r="AE1754" s="180">
        <v>0</v>
      </c>
      <c r="AF1754" s="180">
        <v>2</v>
      </c>
      <c r="AG1754" s="180">
        <v>0</v>
      </c>
      <c r="AH1754" s="180">
        <v>7938.66</v>
      </c>
      <c r="AI1754" s="180">
        <v>9605.7800000000007</v>
      </c>
      <c r="AJ1754" s="180">
        <v>0</v>
      </c>
      <c r="AK1754" s="180">
        <v>0</v>
      </c>
      <c r="AL1754" s="180">
        <v>0</v>
      </c>
      <c r="AM1754">
        <v>1</v>
      </c>
    </row>
    <row r="1755" spans="1:39" x14ac:dyDescent="0.25">
      <c r="A1755" s="180" t="s">
        <v>1834</v>
      </c>
      <c r="B1755" s="180">
        <v>1</v>
      </c>
      <c r="C1755" s="181">
        <v>46266</v>
      </c>
      <c r="D1755" s="180" t="s">
        <v>161</v>
      </c>
      <c r="E1755" s="180">
        <v>27</v>
      </c>
      <c r="F1755" s="180" t="s">
        <v>26</v>
      </c>
      <c r="G1755" s="180" t="s">
        <v>791</v>
      </c>
      <c r="H1755" s="180">
        <v>7230</v>
      </c>
      <c r="I1755" s="180" t="s">
        <v>792</v>
      </c>
      <c r="J1755" s="180">
        <v>1450</v>
      </c>
      <c r="K1755" s="180" t="s">
        <v>677</v>
      </c>
      <c r="L1755" s="180" t="s">
        <v>678</v>
      </c>
      <c r="M1755" s="180"/>
      <c r="N1755" s="180"/>
      <c r="O1755" s="180"/>
      <c r="P1755" s="180">
        <v>1077</v>
      </c>
      <c r="Q1755" s="180" t="s">
        <v>679</v>
      </c>
      <c r="R1755" s="180" t="s">
        <v>680</v>
      </c>
      <c r="S1755" s="180"/>
      <c r="T1755" s="180"/>
      <c r="U1755" s="180"/>
      <c r="V1755" s="180"/>
      <c r="W1755" s="180"/>
      <c r="X1755" s="180"/>
      <c r="Y1755" s="180">
        <v>1370</v>
      </c>
      <c r="Z1755" s="180" t="s">
        <v>443</v>
      </c>
      <c r="AA1755" s="180" t="s">
        <v>444</v>
      </c>
      <c r="AB1755" s="180">
        <v>5847.7870000000003</v>
      </c>
      <c r="AC1755" s="180">
        <v>7075.8220000000001</v>
      </c>
      <c r="AD1755" s="180">
        <v>4</v>
      </c>
      <c r="AE1755" s="180">
        <v>0</v>
      </c>
      <c r="AF1755" s="180">
        <v>4</v>
      </c>
      <c r="AG1755" s="180">
        <v>0</v>
      </c>
      <c r="AH1755" s="180">
        <v>23391.15</v>
      </c>
      <c r="AI1755" s="180">
        <v>28303.29</v>
      </c>
      <c r="AJ1755" s="180">
        <v>0</v>
      </c>
      <c r="AK1755" s="180">
        <v>0</v>
      </c>
      <c r="AL1755" s="180">
        <v>0</v>
      </c>
      <c r="AM1755">
        <v>1</v>
      </c>
    </row>
    <row r="1756" spans="1:39" x14ac:dyDescent="0.25">
      <c r="A1756" s="180" t="s">
        <v>1834</v>
      </c>
      <c r="B1756" s="180">
        <v>1</v>
      </c>
      <c r="C1756" s="181">
        <v>46266</v>
      </c>
      <c r="D1756" s="180" t="s">
        <v>161</v>
      </c>
      <c r="E1756" s="180">
        <v>27</v>
      </c>
      <c r="F1756" s="180" t="s">
        <v>26</v>
      </c>
      <c r="G1756" s="180" t="s">
        <v>1440</v>
      </c>
      <c r="H1756" s="180">
        <v>7440</v>
      </c>
      <c r="I1756" s="180" t="s">
        <v>1441</v>
      </c>
      <c r="J1756" s="180">
        <v>1450</v>
      </c>
      <c r="K1756" s="180" t="s">
        <v>677</v>
      </c>
      <c r="L1756" s="180" t="s">
        <v>678</v>
      </c>
      <c r="M1756" s="180"/>
      <c r="N1756" s="180"/>
      <c r="O1756" s="180"/>
      <c r="P1756" s="180">
        <v>1078</v>
      </c>
      <c r="Q1756" s="180" t="s">
        <v>773</v>
      </c>
      <c r="R1756" s="180" t="s">
        <v>774</v>
      </c>
      <c r="S1756" s="180"/>
      <c r="T1756" s="180"/>
      <c r="U1756" s="180"/>
      <c r="V1756" s="180"/>
      <c r="W1756" s="180"/>
      <c r="X1756" s="180"/>
      <c r="Y1756" s="180">
        <v>1370</v>
      </c>
      <c r="Z1756" s="180" t="s">
        <v>443</v>
      </c>
      <c r="AA1756" s="180" t="s">
        <v>444</v>
      </c>
      <c r="AB1756" s="180">
        <v>3969.33</v>
      </c>
      <c r="AC1756" s="180">
        <v>4802.8890000000001</v>
      </c>
      <c r="AD1756" s="180">
        <v>2</v>
      </c>
      <c r="AE1756" s="180">
        <v>0</v>
      </c>
      <c r="AF1756" s="180">
        <v>2</v>
      </c>
      <c r="AG1756" s="180">
        <v>0</v>
      </c>
      <c r="AH1756" s="180">
        <v>7938.66</v>
      </c>
      <c r="AI1756" s="180">
        <v>9605.7800000000007</v>
      </c>
      <c r="AJ1756" s="180">
        <v>0</v>
      </c>
      <c r="AK1756" s="180">
        <v>0</v>
      </c>
      <c r="AL1756" s="180">
        <v>0</v>
      </c>
      <c r="AM1756">
        <v>1</v>
      </c>
    </row>
    <row r="1757" spans="1:39" x14ac:dyDescent="0.25">
      <c r="A1757" s="180" t="s">
        <v>1834</v>
      </c>
      <c r="B1757" s="180">
        <v>1</v>
      </c>
      <c r="C1757" s="181">
        <v>46266</v>
      </c>
      <c r="D1757" s="180" t="s">
        <v>161</v>
      </c>
      <c r="E1757" s="180">
        <v>27</v>
      </c>
      <c r="F1757" s="180" t="s">
        <v>26</v>
      </c>
      <c r="G1757" s="180" t="s">
        <v>1810</v>
      </c>
      <c r="H1757" s="180">
        <v>7511</v>
      </c>
      <c r="I1757" s="180" t="s">
        <v>1811</v>
      </c>
      <c r="J1757" s="180">
        <v>1463</v>
      </c>
      <c r="K1757" s="180" t="s">
        <v>739</v>
      </c>
      <c r="L1757" s="180" t="s">
        <v>740</v>
      </c>
      <c r="M1757" s="180"/>
      <c r="N1757" s="180"/>
      <c r="O1757" s="180"/>
      <c r="P1757" s="180"/>
      <c r="Q1757" s="180"/>
      <c r="R1757" s="180"/>
      <c r="S1757" s="180"/>
      <c r="T1757" s="180"/>
      <c r="U1757" s="180"/>
      <c r="V1757" s="180"/>
      <c r="W1757" s="180"/>
      <c r="X1757" s="180"/>
      <c r="Y1757" s="180">
        <v>1369</v>
      </c>
      <c r="Z1757" s="180" t="s">
        <v>397</v>
      </c>
      <c r="AA1757" s="180" t="s">
        <v>398</v>
      </c>
      <c r="AB1757" s="180">
        <v>7323.9</v>
      </c>
      <c r="AC1757" s="180">
        <v>8092.91</v>
      </c>
      <c r="AD1757" s="180">
        <v>1</v>
      </c>
      <c r="AE1757" s="180">
        <v>0</v>
      </c>
      <c r="AF1757" s="180">
        <v>1</v>
      </c>
      <c r="AG1757" s="180">
        <v>0</v>
      </c>
      <c r="AH1757" s="180">
        <v>7323.9</v>
      </c>
      <c r="AI1757" s="180">
        <v>8092.91</v>
      </c>
      <c r="AJ1757" s="180">
        <v>0</v>
      </c>
      <c r="AK1757" s="180">
        <v>0</v>
      </c>
      <c r="AL1757" s="180">
        <v>0</v>
      </c>
      <c r="AM1757">
        <v>1</v>
      </c>
    </row>
    <row r="1758" spans="1:39" x14ac:dyDescent="0.25">
      <c r="A1758" s="180" t="s">
        <v>1834</v>
      </c>
      <c r="B1758" s="180">
        <v>1</v>
      </c>
      <c r="C1758" s="181">
        <v>46266</v>
      </c>
      <c r="D1758" s="180" t="s">
        <v>161</v>
      </c>
      <c r="E1758" s="180">
        <v>27</v>
      </c>
      <c r="F1758" s="180" t="s">
        <v>26</v>
      </c>
      <c r="G1758" s="180" t="s">
        <v>835</v>
      </c>
      <c r="H1758" s="180">
        <v>8130</v>
      </c>
      <c r="I1758" s="180" t="s">
        <v>836</v>
      </c>
      <c r="J1758" s="180">
        <v>1006</v>
      </c>
      <c r="K1758" s="180" t="s">
        <v>393</v>
      </c>
      <c r="L1758" s="180" t="s">
        <v>394</v>
      </c>
      <c r="M1758" s="180"/>
      <c r="N1758" s="180"/>
      <c r="O1758" s="180"/>
      <c r="P1758" s="180">
        <v>1005</v>
      </c>
      <c r="Q1758" s="180" t="s">
        <v>625</v>
      </c>
      <c r="R1758" s="180" t="s">
        <v>626</v>
      </c>
      <c r="S1758" s="180"/>
      <c r="T1758" s="180"/>
      <c r="U1758" s="180"/>
      <c r="V1758" s="180"/>
      <c r="W1758" s="180"/>
      <c r="X1758" s="180"/>
      <c r="Y1758" s="180">
        <v>1369</v>
      </c>
      <c r="Z1758" s="180" t="s">
        <v>397</v>
      </c>
      <c r="AA1758" s="180" t="s">
        <v>398</v>
      </c>
      <c r="AB1758" s="180">
        <v>13536.299000000001</v>
      </c>
      <c r="AC1758" s="180">
        <v>16378.922</v>
      </c>
      <c r="AD1758" s="180">
        <v>0.5</v>
      </c>
      <c r="AE1758" s="180">
        <v>0</v>
      </c>
      <c r="AF1758" s="180">
        <v>0.5</v>
      </c>
      <c r="AG1758" s="180">
        <v>0</v>
      </c>
      <c r="AH1758" s="180">
        <v>6768.15</v>
      </c>
      <c r="AI1758" s="180">
        <v>8189.46</v>
      </c>
      <c r="AJ1758" s="180">
        <v>1</v>
      </c>
      <c r="AK1758" s="180">
        <v>0.5</v>
      </c>
      <c r="AL1758" s="180">
        <v>0</v>
      </c>
      <c r="AM1758">
        <v>1</v>
      </c>
    </row>
    <row r="1759" spans="1:39" x14ac:dyDescent="0.25">
      <c r="A1759" s="180" t="s">
        <v>1834</v>
      </c>
      <c r="B1759" s="180">
        <v>1</v>
      </c>
      <c r="C1759" s="181">
        <v>46266</v>
      </c>
      <c r="D1759" s="180" t="s">
        <v>161</v>
      </c>
      <c r="E1759" s="180">
        <v>27</v>
      </c>
      <c r="F1759" s="180" t="s">
        <v>26</v>
      </c>
      <c r="G1759" s="180" t="s">
        <v>839</v>
      </c>
      <c r="H1759" s="180">
        <v>8134</v>
      </c>
      <c r="I1759" s="180" t="s">
        <v>840</v>
      </c>
      <c r="J1759" s="180">
        <v>1014</v>
      </c>
      <c r="K1759" s="180" t="s">
        <v>837</v>
      </c>
      <c r="L1759" s="180" t="s">
        <v>838</v>
      </c>
      <c r="M1759" s="180"/>
      <c r="N1759" s="180"/>
      <c r="O1759" s="180"/>
      <c r="P1759" s="180">
        <v>1005</v>
      </c>
      <c r="Q1759" s="180" t="s">
        <v>625</v>
      </c>
      <c r="R1759" s="180" t="s">
        <v>626</v>
      </c>
      <c r="S1759" s="180"/>
      <c r="T1759" s="180"/>
      <c r="U1759" s="180"/>
      <c r="V1759" s="180"/>
      <c r="W1759" s="180"/>
      <c r="X1759" s="180"/>
      <c r="Y1759" s="180">
        <v>1369</v>
      </c>
      <c r="Z1759" s="180" t="s">
        <v>397</v>
      </c>
      <c r="AA1759" s="180" t="s">
        <v>398</v>
      </c>
      <c r="AB1759" s="180">
        <v>13536.299000000001</v>
      </c>
      <c r="AC1759" s="180">
        <v>16378.922</v>
      </c>
      <c r="AD1759" s="180">
        <v>0.5</v>
      </c>
      <c r="AE1759" s="180">
        <v>0</v>
      </c>
      <c r="AF1759" s="180">
        <v>0.5</v>
      </c>
      <c r="AG1759" s="180">
        <v>0</v>
      </c>
      <c r="AH1759" s="180">
        <v>6768.15</v>
      </c>
      <c r="AI1759" s="180">
        <v>8189.46</v>
      </c>
      <c r="AJ1759" s="180">
        <v>0</v>
      </c>
      <c r="AK1759" s="180">
        <v>0</v>
      </c>
      <c r="AL1759" s="180">
        <v>0</v>
      </c>
      <c r="AM1759">
        <v>1</v>
      </c>
    </row>
    <row r="1760" spans="1:39" x14ac:dyDescent="0.25">
      <c r="A1760" s="180" t="s">
        <v>1834</v>
      </c>
      <c r="B1760" s="180">
        <v>1</v>
      </c>
      <c r="C1760" s="181">
        <v>46266</v>
      </c>
      <c r="D1760" s="180" t="s">
        <v>161</v>
      </c>
      <c r="E1760" s="180">
        <v>27</v>
      </c>
      <c r="F1760" s="180" t="s">
        <v>26</v>
      </c>
      <c r="G1760" s="180" t="s">
        <v>845</v>
      </c>
      <c r="H1760" s="180">
        <v>8296</v>
      </c>
      <c r="I1760" s="180" t="s">
        <v>846</v>
      </c>
      <c r="J1760" s="180">
        <v>1164</v>
      </c>
      <c r="K1760" s="180" t="s">
        <v>847</v>
      </c>
      <c r="L1760" s="180" t="s">
        <v>848</v>
      </c>
      <c r="M1760" s="180"/>
      <c r="N1760" s="180"/>
      <c r="O1760" s="180"/>
      <c r="P1760" s="180"/>
      <c r="Q1760" s="180"/>
      <c r="R1760" s="180"/>
      <c r="S1760" s="180"/>
      <c r="T1760" s="180"/>
      <c r="U1760" s="180"/>
      <c r="V1760" s="180"/>
      <c r="W1760" s="180"/>
      <c r="X1760" s="180"/>
      <c r="Y1760" s="180">
        <v>1373</v>
      </c>
      <c r="Z1760" s="180" t="s">
        <v>429</v>
      </c>
      <c r="AA1760" s="180" t="s">
        <v>430</v>
      </c>
      <c r="AB1760" s="180">
        <v>24147.83</v>
      </c>
      <c r="AC1760" s="180">
        <v>29218.876</v>
      </c>
      <c r="AD1760" s="180">
        <v>0.33329999999999999</v>
      </c>
      <c r="AE1760" s="180">
        <v>0</v>
      </c>
      <c r="AF1760" s="180">
        <v>0.33329999999999999</v>
      </c>
      <c r="AG1760" s="180">
        <v>0</v>
      </c>
      <c r="AH1760" s="180">
        <v>8049.28</v>
      </c>
      <c r="AI1760" s="180">
        <v>9739.6299999999992</v>
      </c>
      <c r="AJ1760" s="180">
        <v>0</v>
      </c>
      <c r="AK1760" s="180">
        <v>0</v>
      </c>
      <c r="AL1760" s="180">
        <v>0</v>
      </c>
      <c r="AM1760">
        <v>1</v>
      </c>
    </row>
    <row r="1761" spans="1:39" x14ac:dyDescent="0.25">
      <c r="A1761" s="180" t="s">
        <v>1834</v>
      </c>
      <c r="B1761" s="180">
        <v>1</v>
      </c>
      <c r="C1761" s="181">
        <v>46266</v>
      </c>
      <c r="D1761" s="180" t="s">
        <v>161</v>
      </c>
      <c r="E1761" s="180">
        <v>27</v>
      </c>
      <c r="F1761" s="180" t="s">
        <v>26</v>
      </c>
      <c r="G1761" s="180" t="s">
        <v>859</v>
      </c>
      <c r="H1761" s="180">
        <v>8386</v>
      </c>
      <c r="I1761" s="180" t="s">
        <v>860</v>
      </c>
      <c r="J1761" s="180"/>
      <c r="K1761" s="180"/>
      <c r="L1761" s="180"/>
      <c r="M1761" s="180"/>
      <c r="N1761" s="180"/>
      <c r="O1761" s="180"/>
      <c r="P1761" s="180">
        <v>1088</v>
      </c>
      <c r="Q1761" s="180" t="s">
        <v>861</v>
      </c>
      <c r="R1761" s="180" t="s">
        <v>862</v>
      </c>
      <c r="S1761" s="180"/>
      <c r="T1761" s="180"/>
      <c r="U1761" s="180"/>
      <c r="V1761" s="180"/>
      <c r="W1761" s="180"/>
      <c r="X1761" s="180"/>
      <c r="Y1761" s="180">
        <v>1373</v>
      </c>
      <c r="Z1761" s="180" t="s">
        <v>429</v>
      </c>
      <c r="AA1761" s="180" t="s">
        <v>430</v>
      </c>
      <c r="AB1761" s="180">
        <v>80561.538</v>
      </c>
      <c r="AC1761" s="180">
        <v>97479.464000000007</v>
      </c>
      <c r="AD1761" s="180">
        <v>0.2</v>
      </c>
      <c r="AE1761" s="180">
        <v>0</v>
      </c>
      <c r="AF1761" s="180">
        <v>0.2</v>
      </c>
      <c r="AG1761" s="180">
        <v>0</v>
      </c>
      <c r="AH1761" s="180">
        <v>16112.31</v>
      </c>
      <c r="AI1761" s="180">
        <v>19495.89</v>
      </c>
      <c r="AJ1761" s="180">
        <v>0</v>
      </c>
      <c r="AK1761" s="180">
        <v>0</v>
      </c>
      <c r="AL1761" s="180">
        <v>0</v>
      </c>
      <c r="AM1761">
        <v>1</v>
      </c>
    </row>
    <row r="1762" spans="1:39" x14ac:dyDescent="0.25">
      <c r="A1762" s="180" t="s">
        <v>1834</v>
      </c>
      <c r="B1762" s="180">
        <v>1</v>
      </c>
      <c r="C1762" s="181">
        <v>46266</v>
      </c>
      <c r="D1762" s="180" t="s">
        <v>161</v>
      </c>
      <c r="E1762" s="180">
        <v>27</v>
      </c>
      <c r="F1762" s="180" t="s">
        <v>26</v>
      </c>
      <c r="G1762" s="180" t="s">
        <v>863</v>
      </c>
      <c r="H1762" s="180">
        <v>8388</v>
      </c>
      <c r="I1762" s="180" t="s">
        <v>864</v>
      </c>
      <c r="J1762" s="180">
        <v>1272</v>
      </c>
      <c r="K1762" s="180" t="s">
        <v>865</v>
      </c>
      <c r="L1762" s="180" t="s">
        <v>866</v>
      </c>
      <c r="M1762" s="180"/>
      <c r="N1762" s="180"/>
      <c r="O1762" s="180"/>
      <c r="P1762" s="180">
        <v>1088</v>
      </c>
      <c r="Q1762" s="180" t="s">
        <v>861</v>
      </c>
      <c r="R1762" s="180" t="s">
        <v>862</v>
      </c>
      <c r="S1762" s="180"/>
      <c r="T1762" s="180"/>
      <c r="U1762" s="180"/>
      <c r="V1762" s="180"/>
      <c r="W1762" s="180"/>
      <c r="X1762" s="180"/>
      <c r="Y1762" s="180">
        <v>1373</v>
      </c>
      <c r="Z1762" s="180" t="s">
        <v>429</v>
      </c>
      <c r="AA1762" s="180" t="s">
        <v>430</v>
      </c>
      <c r="AB1762" s="180">
        <v>53028.999000000003</v>
      </c>
      <c r="AC1762" s="180">
        <v>64165.087</v>
      </c>
      <c r="AD1762" s="180">
        <v>0.33329999999999999</v>
      </c>
      <c r="AE1762" s="180">
        <v>0</v>
      </c>
      <c r="AF1762" s="180">
        <v>0.33329999999999999</v>
      </c>
      <c r="AG1762" s="180">
        <v>0</v>
      </c>
      <c r="AH1762" s="180">
        <v>17676.330000000002</v>
      </c>
      <c r="AI1762" s="180">
        <v>21388.36</v>
      </c>
      <c r="AJ1762" s="180">
        <v>0</v>
      </c>
      <c r="AK1762" s="180">
        <v>0</v>
      </c>
      <c r="AL1762" s="180">
        <v>0</v>
      </c>
      <c r="AM1762">
        <v>1</v>
      </c>
    </row>
    <row r="1763" spans="1:39" x14ac:dyDescent="0.25">
      <c r="A1763" s="180" t="s">
        <v>1834</v>
      </c>
      <c r="B1763" s="180">
        <v>1</v>
      </c>
      <c r="C1763" s="181">
        <v>46266</v>
      </c>
      <c r="D1763" s="180" t="s">
        <v>161</v>
      </c>
      <c r="E1763" s="180">
        <v>27</v>
      </c>
      <c r="F1763" s="180" t="s">
        <v>26</v>
      </c>
      <c r="G1763" s="180" t="s">
        <v>869</v>
      </c>
      <c r="H1763" s="180">
        <v>8406</v>
      </c>
      <c r="I1763" s="180" t="s">
        <v>870</v>
      </c>
      <c r="J1763" s="180">
        <v>1006</v>
      </c>
      <c r="K1763" s="180" t="s">
        <v>393</v>
      </c>
      <c r="L1763" s="180" t="s">
        <v>394</v>
      </c>
      <c r="M1763" s="180"/>
      <c r="N1763" s="180"/>
      <c r="O1763" s="180"/>
      <c r="P1763" s="180">
        <v>1004</v>
      </c>
      <c r="Q1763" s="180" t="s">
        <v>395</v>
      </c>
      <c r="R1763" s="180" t="s">
        <v>396</v>
      </c>
      <c r="S1763" s="180"/>
      <c r="T1763" s="180"/>
      <c r="U1763" s="180"/>
      <c r="V1763" s="180"/>
      <c r="W1763" s="180"/>
      <c r="X1763" s="180"/>
      <c r="Y1763" s="180">
        <v>1369</v>
      </c>
      <c r="Z1763" s="180" t="s">
        <v>397</v>
      </c>
      <c r="AA1763" s="180" t="s">
        <v>398</v>
      </c>
      <c r="AB1763" s="180">
        <v>8186.1270000000004</v>
      </c>
      <c r="AC1763" s="180">
        <v>10010.514999999999</v>
      </c>
      <c r="AD1763" s="180">
        <v>1.5</v>
      </c>
      <c r="AE1763" s="180">
        <v>0</v>
      </c>
      <c r="AF1763" s="180">
        <v>1.5</v>
      </c>
      <c r="AG1763" s="180">
        <v>0</v>
      </c>
      <c r="AH1763" s="180">
        <v>12279.19</v>
      </c>
      <c r="AI1763" s="180">
        <v>15015.77</v>
      </c>
      <c r="AJ1763" s="180">
        <v>1</v>
      </c>
      <c r="AK1763" s="180">
        <v>1.5</v>
      </c>
      <c r="AL1763" s="180">
        <v>0</v>
      </c>
      <c r="AM1763">
        <v>1</v>
      </c>
    </row>
    <row r="1764" spans="1:39" x14ac:dyDescent="0.25">
      <c r="A1764" s="180" t="s">
        <v>1834</v>
      </c>
      <c r="B1764" s="180">
        <v>1</v>
      </c>
      <c r="C1764" s="181">
        <v>46266</v>
      </c>
      <c r="D1764" s="180" t="s">
        <v>161</v>
      </c>
      <c r="E1764" s="180">
        <v>27</v>
      </c>
      <c r="F1764" s="180" t="s">
        <v>26</v>
      </c>
      <c r="G1764" s="180" t="s">
        <v>883</v>
      </c>
      <c r="H1764" s="180">
        <v>8575</v>
      </c>
      <c r="I1764" s="180" t="s">
        <v>884</v>
      </c>
      <c r="J1764" s="180">
        <v>1430</v>
      </c>
      <c r="K1764" s="180" t="s">
        <v>463</v>
      </c>
      <c r="L1764" s="180" t="s">
        <v>464</v>
      </c>
      <c r="M1764" s="180"/>
      <c r="N1764" s="180"/>
      <c r="O1764" s="180"/>
      <c r="P1764" s="180"/>
      <c r="Q1764" s="180"/>
      <c r="R1764" s="180"/>
      <c r="S1764" s="180"/>
      <c r="T1764" s="180"/>
      <c r="U1764" s="180"/>
      <c r="V1764" s="180"/>
      <c r="W1764" s="180"/>
      <c r="X1764" s="180"/>
      <c r="Y1764" s="180">
        <v>1374</v>
      </c>
      <c r="Z1764" s="180" t="s">
        <v>379</v>
      </c>
      <c r="AA1764" s="180" t="s">
        <v>380</v>
      </c>
      <c r="AB1764" s="180">
        <v>75252.94</v>
      </c>
      <c r="AC1764" s="180">
        <v>91056.062000000005</v>
      </c>
      <c r="AD1764" s="180">
        <v>0.125</v>
      </c>
      <c r="AE1764" s="180">
        <v>0</v>
      </c>
      <c r="AF1764" s="180">
        <v>0.125</v>
      </c>
      <c r="AG1764" s="180">
        <v>0</v>
      </c>
      <c r="AH1764" s="180">
        <v>9406.6200000000008</v>
      </c>
      <c r="AI1764" s="180">
        <v>11382.01</v>
      </c>
      <c r="AJ1764" s="180">
        <v>0</v>
      </c>
      <c r="AK1764" s="180">
        <v>0</v>
      </c>
      <c r="AL1764" s="180">
        <v>0</v>
      </c>
      <c r="AM1764">
        <v>1</v>
      </c>
    </row>
    <row r="1765" spans="1:39" x14ac:dyDescent="0.25">
      <c r="A1765" s="180" t="s">
        <v>1834</v>
      </c>
      <c r="B1765" s="180">
        <v>1</v>
      </c>
      <c r="C1765" s="181">
        <v>46266</v>
      </c>
      <c r="D1765" s="180" t="s">
        <v>161</v>
      </c>
      <c r="E1765" s="180">
        <v>27</v>
      </c>
      <c r="F1765" s="180" t="s">
        <v>26</v>
      </c>
      <c r="G1765" s="180" t="s">
        <v>887</v>
      </c>
      <c r="H1765" s="180">
        <v>8805</v>
      </c>
      <c r="I1765" s="180" t="s">
        <v>888</v>
      </c>
      <c r="J1765" s="180">
        <v>1064</v>
      </c>
      <c r="K1765" s="180" t="s">
        <v>489</v>
      </c>
      <c r="L1765" s="180" t="s">
        <v>490</v>
      </c>
      <c r="M1765" s="180"/>
      <c r="N1765" s="180"/>
      <c r="O1765" s="180"/>
      <c r="P1765" s="180">
        <v>1066</v>
      </c>
      <c r="Q1765" s="180" t="s">
        <v>491</v>
      </c>
      <c r="R1765" s="180" t="s">
        <v>492</v>
      </c>
      <c r="S1765" s="180"/>
      <c r="T1765" s="180"/>
      <c r="U1765" s="180"/>
      <c r="V1765" s="180"/>
      <c r="W1765" s="180"/>
      <c r="X1765" s="180"/>
      <c r="Y1765" s="180">
        <v>1373</v>
      </c>
      <c r="Z1765" s="180" t="s">
        <v>429</v>
      </c>
      <c r="AA1765" s="180" t="s">
        <v>430</v>
      </c>
      <c r="AB1765" s="180">
        <v>24197.936000000002</v>
      </c>
      <c r="AC1765" s="180">
        <v>30005.439999999999</v>
      </c>
      <c r="AD1765" s="180">
        <v>0.35709999999999997</v>
      </c>
      <c r="AE1765" s="180">
        <v>3.5700000000000003E-2</v>
      </c>
      <c r="AF1765" s="180">
        <v>0.39290000000000003</v>
      </c>
      <c r="AG1765" s="180">
        <v>0</v>
      </c>
      <c r="AH1765" s="180">
        <v>9506.33</v>
      </c>
      <c r="AI1765" s="180">
        <v>11787.85</v>
      </c>
      <c r="AJ1765" s="180">
        <v>0</v>
      </c>
      <c r="AK1765" s="180">
        <v>0</v>
      </c>
      <c r="AL1765" s="180">
        <v>0</v>
      </c>
      <c r="AM1765">
        <v>1</v>
      </c>
    </row>
    <row r="1766" spans="1:39" x14ac:dyDescent="0.25">
      <c r="A1766" s="180" t="s">
        <v>1834</v>
      </c>
      <c r="B1766" s="180">
        <v>1</v>
      </c>
      <c r="C1766" s="181">
        <v>46266</v>
      </c>
      <c r="D1766" s="180" t="s">
        <v>161</v>
      </c>
      <c r="E1766" s="180">
        <v>27</v>
      </c>
      <c r="F1766" s="180" t="s">
        <v>26</v>
      </c>
      <c r="G1766" s="180" t="s">
        <v>893</v>
      </c>
      <c r="H1766" s="180">
        <v>10278</v>
      </c>
      <c r="I1766" s="180" t="s">
        <v>894</v>
      </c>
      <c r="J1766" s="180"/>
      <c r="K1766" s="180"/>
      <c r="L1766" s="180"/>
      <c r="M1766" s="180"/>
      <c r="N1766" s="180"/>
      <c r="O1766" s="180"/>
      <c r="P1766" s="180">
        <v>1005</v>
      </c>
      <c r="Q1766" s="180" t="s">
        <v>625</v>
      </c>
      <c r="R1766" s="180" t="s">
        <v>626</v>
      </c>
      <c r="S1766" s="180"/>
      <c r="T1766" s="180"/>
      <c r="U1766" s="180"/>
      <c r="V1766" s="180"/>
      <c r="W1766" s="180"/>
      <c r="X1766" s="180"/>
      <c r="Y1766" s="180">
        <v>1369</v>
      </c>
      <c r="Z1766" s="180" t="s">
        <v>397</v>
      </c>
      <c r="AA1766" s="180" t="s">
        <v>398</v>
      </c>
      <c r="AB1766" s="180">
        <v>14028.912</v>
      </c>
      <c r="AC1766" s="180">
        <v>17395.849999999999</v>
      </c>
      <c r="AD1766" s="180">
        <v>1</v>
      </c>
      <c r="AE1766" s="180">
        <v>0</v>
      </c>
      <c r="AF1766" s="180">
        <v>1</v>
      </c>
      <c r="AG1766" s="180">
        <v>0</v>
      </c>
      <c r="AH1766" s="180">
        <v>14028.91</v>
      </c>
      <c r="AI1766" s="180">
        <v>17395.849999999999</v>
      </c>
      <c r="AJ1766" s="180">
        <v>1</v>
      </c>
      <c r="AK1766" s="180">
        <v>1</v>
      </c>
      <c r="AL1766" s="180">
        <v>0</v>
      </c>
      <c r="AM1766">
        <v>1</v>
      </c>
    </row>
    <row r="1767" spans="1:39" x14ac:dyDescent="0.25">
      <c r="A1767" s="180" t="s">
        <v>1834</v>
      </c>
      <c r="B1767" s="180">
        <v>1</v>
      </c>
      <c r="C1767" s="181">
        <v>46266</v>
      </c>
      <c r="D1767" s="180" t="s">
        <v>161</v>
      </c>
      <c r="E1767" s="180">
        <v>27</v>
      </c>
      <c r="F1767" s="180" t="s">
        <v>26</v>
      </c>
      <c r="G1767" s="180" t="s">
        <v>909</v>
      </c>
      <c r="H1767" s="180">
        <v>10427</v>
      </c>
      <c r="I1767" s="180" t="s">
        <v>910</v>
      </c>
      <c r="J1767" s="180">
        <v>1164</v>
      </c>
      <c r="K1767" s="180" t="s">
        <v>847</v>
      </c>
      <c r="L1767" s="180" t="s">
        <v>848</v>
      </c>
      <c r="M1767" s="180"/>
      <c r="N1767" s="180"/>
      <c r="O1767" s="180"/>
      <c r="P1767" s="180"/>
      <c r="Q1767" s="180"/>
      <c r="R1767" s="180"/>
      <c r="S1767" s="180"/>
      <c r="T1767" s="180"/>
      <c r="U1767" s="180"/>
      <c r="V1767" s="180"/>
      <c r="W1767" s="180"/>
      <c r="X1767" s="180"/>
      <c r="Y1767" s="180">
        <v>1373</v>
      </c>
      <c r="Z1767" s="180" t="s">
        <v>429</v>
      </c>
      <c r="AA1767" s="180" t="s">
        <v>430</v>
      </c>
      <c r="AB1767" s="180">
        <v>24147.83</v>
      </c>
      <c r="AC1767" s="180">
        <v>29218.876</v>
      </c>
      <c r="AD1767" s="180">
        <v>0.5</v>
      </c>
      <c r="AE1767" s="180">
        <v>0</v>
      </c>
      <c r="AF1767" s="180">
        <v>0.5</v>
      </c>
      <c r="AG1767" s="180">
        <v>0</v>
      </c>
      <c r="AH1767" s="180">
        <v>12073.92</v>
      </c>
      <c r="AI1767" s="180">
        <v>14609.44</v>
      </c>
      <c r="AJ1767" s="180">
        <v>0</v>
      </c>
      <c r="AK1767" s="180">
        <v>0</v>
      </c>
      <c r="AL1767" s="180">
        <v>0</v>
      </c>
      <c r="AM1767">
        <v>1</v>
      </c>
    </row>
    <row r="1768" spans="1:39" x14ac:dyDescent="0.25">
      <c r="A1768" s="180" t="s">
        <v>1834</v>
      </c>
      <c r="B1768" s="180">
        <v>1</v>
      </c>
      <c r="C1768" s="181">
        <v>46266</v>
      </c>
      <c r="D1768" s="180" t="s">
        <v>161</v>
      </c>
      <c r="E1768" s="180">
        <v>27</v>
      </c>
      <c r="F1768" s="180" t="s">
        <v>26</v>
      </c>
      <c r="G1768" s="180" t="s">
        <v>939</v>
      </c>
      <c r="H1768" s="180">
        <v>10761</v>
      </c>
      <c r="I1768" s="180" t="s">
        <v>940</v>
      </c>
      <c r="J1768" s="180">
        <v>1433</v>
      </c>
      <c r="K1768" s="180" t="s">
        <v>935</v>
      </c>
      <c r="L1768" s="180" t="s">
        <v>936</v>
      </c>
      <c r="M1768" s="180"/>
      <c r="N1768" s="180"/>
      <c r="O1768" s="180"/>
      <c r="P1768" s="180"/>
      <c r="Q1768" s="180"/>
      <c r="R1768" s="180"/>
      <c r="S1768" s="180"/>
      <c r="T1768" s="180"/>
      <c r="U1768" s="180"/>
      <c r="V1768" s="180"/>
      <c r="W1768" s="180"/>
      <c r="X1768" s="180"/>
      <c r="Y1768" s="180">
        <v>1374</v>
      </c>
      <c r="Z1768" s="180" t="s">
        <v>379</v>
      </c>
      <c r="AA1768" s="180" t="s">
        <v>380</v>
      </c>
      <c r="AB1768" s="180">
        <v>0</v>
      </c>
      <c r="AC1768" s="180">
        <v>0</v>
      </c>
      <c r="AD1768" s="180">
        <v>0</v>
      </c>
      <c r="AE1768" s="180">
        <v>0.27779999999999999</v>
      </c>
      <c r="AF1768" s="180">
        <v>0.27779999999999999</v>
      </c>
      <c r="AG1768" s="180">
        <v>0</v>
      </c>
      <c r="AH1768" s="180">
        <v>0</v>
      </c>
      <c r="AI1768" s="180">
        <v>0</v>
      </c>
      <c r="AJ1768" s="180">
        <v>0</v>
      </c>
      <c r="AK1768" s="180">
        <v>0</v>
      </c>
      <c r="AL1768" s="180">
        <v>0</v>
      </c>
      <c r="AM1768">
        <v>1</v>
      </c>
    </row>
    <row r="1769" spans="1:39" x14ac:dyDescent="0.25">
      <c r="A1769" s="180" t="s">
        <v>1834</v>
      </c>
      <c r="B1769" s="180">
        <v>1</v>
      </c>
      <c r="C1769" s="181">
        <v>46266</v>
      </c>
      <c r="D1769" s="180" t="s">
        <v>161</v>
      </c>
      <c r="E1769" s="180">
        <v>27</v>
      </c>
      <c r="F1769" s="180" t="s">
        <v>26</v>
      </c>
      <c r="G1769" s="180" t="s">
        <v>1690</v>
      </c>
      <c r="H1769" s="180">
        <v>10837</v>
      </c>
      <c r="I1769" s="180" t="s">
        <v>1691</v>
      </c>
      <c r="J1769" s="180">
        <v>1450</v>
      </c>
      <c r="K1769" s="180" t="s">
        <v>677</v>
      </c>
      <c r="L1769" s="180" t="s">
        <v>678</v>
      </c>
      <c r="M1769" s="180"/>
      <c r="N1769" s="180"/>
      <c r="O1769" s="180"/>
      <c r="P1769" s="180">
        <v>1293</v>
      </c>
      <c r="Q1769" s="180" t="s">
        <v>1607</v>
      </c>
      <c r="R1769" s="180" t="s">
        <v>1608</v>
      </c>
      <c r="S1769" s="180"/>
      <c r="T1769" s="180"/>
      <c r="U1769" s="180"/>
      <c r="V1769" s="180"/>
      <c r="W1769" s="180"/>
      <c r="X1769" s="180"/>
      <c r="Y1769" s="180">
        <v>1370</v>
      </c>
      <c r="Z1769" s="180" t="s">
        <v>443</v>
      </c>
      <c r="AA1769" s="180" t="s">
        <v>444</v>
      </c>
      <c r="AB1769" s="180">
        <v>6808.6809999999996</v>
      </c>
      <c r="AC1769" s="180">
        <v>8830.8590000000004</v>
      </c>
      <c r="AD1769" s="180">
        <v>2</v>
      </c>
      <c r="AE1769" s="180">
        <v>0</v>
      </c>
      <c r="AF1769" s="180">
        <v>2</v>
      </c>
      <c r="AG1769" s="180">
        <v>0</v>
      </c>
      <c r="AH1769" s="180">
        <v>13617.36</v>
      </c>
      <c r="AI1769" s="180">
        <v>17661.72</v>
      </c>
      <c r="AJ1769" s="180">
        <v>0</v>
      </c>
      <c r="AK1769" s="180">
        <v>0</v>
      </c>
      <c r="AL1769" s="180">
        <v>0</v>
      </c>
      <c r="AM1769">
        <v>1</v>
      </c>
    </row>
    <row r="1770" spans="1:39" x14ac:dyDescent="0.25">
      <c r="A1770" s="180" t="s">
        <v>1834</v>
      </c>
      <c r="B1770" s="180">
        <v>1</v>
      </c>
      <c r="C1770" s="181">
        <v>46266</v>
      </c>
      <c r="D1770" s="180" t="s">
        <v>161</v>
      </c>
      <c r="E1770" s="180">
        <v>27</v>
      </c>
      <c r="F1770" s="180" t="s">
        <v>26</v>
      </c>
      <c r="G1770" s="180" t="s">
        <v>1235</v>
      </c>
      <c r="H1770" s="180">
        <v>11085</v>
      </c>
      <c r="I1770" s="180" t="s">
        <v>1236</v>
      </c>
      <c r="J1770" s="180">
        <v>1192</v>
      </c>
      <c r="K1770" s="180" t="s">
        <v>975</v>
      </c>
      <c r="L1770" s="180" t="s">
        <v>976</v>
      </c>
      <c r="M1770" s="180"/>
      <c r="N1770" s="180"/>
      <c r="O1770" s="180"/>
      <c r="P1770" s="180">
        <v>1112</v>
      </c>
      <c r="Q1770" s="180" t="s">
        <v>1053</v>
      </c>
      <c r="R1770" s="180" t="s">
        <v>1054</v>
      </c>
      <c r="S1770" s="180"/>
      <c r="T1770" s="180"/>
      <c r="U1770" s="180"/>
      <c r="V1770" s="180"/>
      <c r="W1770" s="180"/>
      <c r="X1770" s="180"/>
      <c r="Y1770" s="180">
        <v>1375</v>
      </c>
      <c r="Z1770" s="180" t="s">
        <v>357</v>
      </c>
      <c r="AA1770" s="180" t="s">
        <v>358</v>
      </c>
      <c r="AB1770" s="180">
        <v>32524.07</v>
      </c>
      <c r="AC1770" s="180">
        <v>39354.125</v>
      </c>
      <c r="AD1770" s="180">
        <v>1</v>
      </c>
      <c r="AE1770" s="180">
        <v>0</v>
      </c>
      <c r="AF1770" s="180">
        <v>1</v>
      </c>
      <c r="AG1770" s="180">
        <v>0</v>
      </c>
      <c r="AH1770" s="180">
        <v>32524.07</v>
      </c>
      <c r="AI1770" s="180">
        <v>39354.120000000003</v>
      </c>
      <c r="AJ1770" s="180">
        <v>1</v>
      </c>
      <c r="AK1770" s="180">
        <v>1</v>
      </c>
      <c r="AL1770" s="180">
        <v>0</v>
      </c>
      <c r="AM1770">
        <v>1</v>
      </c>
    </row>
    <row r="1771" spans="1:39" x14ac:dyDescent="0.25">
      <c r="A1771" s="180" t="s">
        <v>1834</v>
      </c>
      <c r="B1771" s="180">
        <v>1</v>
      </c>
      <c r="C1771" s="181">
        <v>46266</v>
      </c>
      <c r="D1771" s="180" t="s">
        <v>161</v>
      </c>
      <c r="E1771" s="180">
        <v>27</v>
      </c>
      <c r="F1771" s="180" t="s">
        <v>26</v>
      </c>
      <c r="G1771" s="180" t="s">
        <v>981</v>
      </c>
      <c r="H1771" s="180">
        <v>11429</v>
      </c>
      <c r="I1771" s="180" t="s">
        <v>982</v>
      </c>
      <c r="J1771" s="180">
        <v>1430</v>
      </c>
      <c r="K1771" s="180" t="s">
        <v>463</v>
      </c>
      <c r="L1771" s="180" t="s">
        <v>464</v>
      </c>
      <c r="M1771" s="180"/>
      <c r="N1771" s="180"/>
      <c r="O1771" s="180"/>
      <c r="P1771" s="180"/>
      <c r="Q1771" s="180"/>
      <c r="R1771" s="180"/>
      <c r="S1771" s="180"/>
      <c r="T1771" s="180"/>
      <c r="U1771" s="180"/>
      <c r="V1771" s="180"/>
      <c r="W1771" s="180"/>
      <c r="X1771" s="180"/>
      <c r="Y1771" s="180"/>
      <c r="Z1771" s="180"/>
      <c r="AA1771" s="180"/>
      <c r="AB1771" s="180">
        <v>13813.523999999999</v>
      </c>
      <c r="AC1771" s="180">
        <v>17128.769</v>
      </c>
      <c r="AD1771" s="180">
        <v>1</v>
      </c>
      <c r="AE1771" s="180">
        <v>0</v>
      </c>
      <c r="AF1771" s="180">
        <v>1</v>
      </c>
      <c r="AG1771" s="180">
        <v>0</v>
      </c>
      <c r="AH1771" s="180">
        <v>13813.52</v>
      </c>
      <c r="AI1771" s="180">
        <v>17128.77</v>
      </c>
      <c r="AJ1771" s="180">
        <v>1</v>
      </c>
      <c r="AK1771" s="180">
        <v>1</v>
      </c>
      <c r="AL1771" s="180">
        <v>0</v>
      </c>
      <c r="AM1771">
        <v>1</v>
      </c>
    </row>
    <row r="1772" spans="1:39" x14ac:dyDescent="0.25">
      <c r="A1772" s="180" t="s">
        <v>1834</v>
      </c>
      <c r="B1772" s="180">
        <v>1</v>
      </c>
      <c r="C1772" s="181">
        <v>46266</v>
      </c>
      <c r="D1772" s="180" t="s">
        <v>161</v>
      </c>
      <c r="E1772" s="180">
        <v>27</v>
      </c>
      <c r="F1772" s="180" t="s">
        <v>26</v>
      </c>
      <c r="G1772" s="180" t="s">
        <v>983</v>
      </c>
      <c r="H1772" s="180">
        <v>11449</v>
      </c>
      <c r="I1772" s="180" t="s">
        <v>984</v>
      </c>
      <c r="J1772" s="180">
        <v>1430</v>
      </c>
      <c r="K1772" s="180" t="s">
        <v>463</v>
      </c>
      <c r="L1772" s="180" t="s">
        <v>464</v>
      </c>
      <c r="M1772" s="180"/>
      <c r="N1772" s="180"/>
      <c r="O1772" s="180"/>
      <c r="P1772" s="180"/>
      <c r="Q1772" s="180"/>
      <c r="R1772" s="180"/>
      <c r="S1772" s="180"/>
      <c r="T1772" s="180"/>
      <c r="U1772" s="180"/>
      <c r="V1772" s="180"/>
      <c r="W1772" s="180"/>
      <c r="X1772" s="180"/>
      <c r="Y1772" s="180"/>
      <c r="Z1772" s="180"/>
      <c r="AA1772" s="180"/>
      <c r="AB1772" s="180">
        <v>19520.78</v>
      </c>
      <c r="AC1772" s="180">
        <v>23620.148000000001</v>
      </c>
      <c r="AD1772" s="180">
        <v>0.25</v>
      </c>
      <c r="AE1772" s="180">
        <v>0</v>
      </c>
      <c r="AF1772" s="180">
        <v>0.25</v>
      </c>
      <c r="AG1772" s="180">
        <v>0</v>
      </c>
      <c r="AH1772" s="180">
        <v>4880.2</v>
      </c>
      <c r="AI1772" s="180">
        <v>5905.04</v>
      </c>
      <c r="AJ1772" s="180">
        <v>1</v>
      </c>
      <c r="AK1772" s="180">
        <v>0.25</v>
      </c>
      <c r="AL1772" s="180">
        <v>0</v>
      </c>
      <c r="AM1772">
        <v>1</v>
      </c>
    </row>
    <row r="1773" spans="1:39" x14ac:dyDescent="0.25">
      <c r="A1773" s="180" t="s">
        <v>1834</v>
      </c>
      <c r="B1773" s="180">
        <v>1</v>
      </c>
      <c r="C1773" s="181">
        <v>46266</v>
      </c>
      <c r="D1773" s="180" t="s">
        <v>162</v>
      </c>
      <c r="E1773" s="180">
        <v>28</v>
      </c>
      <c r="F1773" s="180" t="s">
        <v>1</v>
      </c>
      <c r="G1773" s="180" t="s">
        <v>359</v>
      </c>
      <c r="H1773" s="180">
        <v>156</v>
      </c>
      <c r="I1773" s="180" t="s">
        <v>360</v>
      </c>
      <c r="J1773" s="180">
        <v>1437</v>
      </c>
      <c r="K1773" s="180" t="s">
        <v>361</v>
      </c>
      <c r="L1773" s="180" t="s">
        <v>362</v>
      </c>
      <c r="M1773" s="180"/>
      <c r="N1773" s="180"/>
      <c r="O1773" s="180"/>
      <c r="P1773" s="180"/>
      <c r="Q1773" s="180"/>
      <c r="R1773" s="180"/>
      <c r="S1773" s="180"/>
      <c r="T1773" s="180"/>
      <c r="U1773" s="180"/>
      <c r="V1773" s="180"/>
      <c r="W1773" s="180"/>
      <c r="X1773" s="180"/>
      <c r="Y1773" s="180">
        <v>1376</v>
      </c>
      <c r="Z1773" s="180" t="s">
        <v>363</v>
      </c>
      <c r="AA1773" s="180" t="s">
        <v>364</v>
      </c>
      <c r="AB1773" s="180">
        <v>346786.00099999999</v>
      </c>
      <c r="AC1773" s="180">
        <v>419611.06099999999</v>
      </c>
      <c r="AD1773" s="180">
        <v>2.5000000000000001E-2</v>
      </c>
      <c r="AE1773" s="180">
        <v>0</v>
      </c>
      <c r="AF1773" s="180">
        <v>2.5000000000000001E-2</v>
      </c>
      <c r="AG1773" s="180">
        <v>0</v>
      </c>
      <c r="AH1773" s="180">
        <v>8669.65</v>
      </c>
      <c r="AI1773" s="180">
        <v>10490.28</v>
      </c>
      <c r="AJ1773" s="180">
        <v>1</v>
      </c>
      <c r="AK1773" s="180">
        <v>0.03</v>
      </c>
      <c r="AL1773" s="180">
        <v>0</v>
      </c>
      <c r="AM1773">
        <v>1</v>
      </c>
    </row>
    <row r="1774" spans="1:39" x14ac:dyDescent="0.25">
      <c r="A1774" s="180" t="s">
        <v>1834</v>
      </c>
      <c r="B1774" s="180">
        <v>1</v>
      </c>
      <c r="C1774" s="181">
        <v>46266</v>
      </c>
      <c r="D1774" s="180" t="s">
        <v>162</v>
      </c>
      <c r="E1774" s="180">
        <v>28</v>
      </c>
      <c r="F1774" s="180" t="s">
        <v>1</v>
      </c>
      <c r="G1774" s="180" t="s">
        <v>365</v>
      </c>
      <c r="H1774" s="180">
        <v>158</v>
      </c>
      <c r="I1774" s="180" t="s">
        <v>366</v>
      </c>
      <c r="J1774" s="180">
        <v>1437</v>
      </c>
      <c r="K1774" s="180" t="s">
        <v>361</v>
      </c>
      <c r="L1774" s="180" t="s">
        <v>362</v>
      </c>
      <c r="M1774" s="180"/>
      <c r="N1774" s="180"/>
      <c r="O1774" s="180"/>
      <c r="P1774" s="180"/>
      <c r="Q1774" s="180"/>
      <c r="R1774" s="180"/>
      <c r="S1774" s="180"/>
      <c r="T1774" s="180"/>
      <c r="U1774" s="180"/>
      <c r="V1774" s="180"/>
      <c r="W1774" s="180"/>
      <c r="X1774" s="180"/>
      <c r="Y1774" s="180">
        <v>1376</v>
      </c>
      <c r="Z1774" s="180" t="s">
        <v>363</v>
      </c>
      <c r="AA1774" s="180" t="s">
        <v>364</v>
      </c>
      <c r="AB1774" s="180">
        <v>435263.46100000001</v>
      </c>
      <c r="AC1774" s="180">
        <v>526668.81700000004</v>
      </c>
      <c r="AD1774" s="180">
        <v>2.5000000000000001E-2</v>
      </c>
      <c r="AE1774" s="180">
        <v>0</v>
      </c>
      <c r="AF1774" s="180">
        <v>2.5000000000000001E-2</v>
      </c>
      <c r="AG1774" s="180">
        <v>0</v>
      </c>
      <c r="AH1774" s="180">
        <v>10881.59</v>
      </c>
      <c r="AI1774" s="180">
        <v>13166.72</v>
      </c>
      <c r="AJ1774" s="180">
        <v>0</v>
      </c>
      <c r="AK1774" s="180">
        <v>0</v>
      </c>
      <c r="AL1774" s="180">
        <v>0</v>
      </c>
      <c r="AM1774">
        <v>1</v>
      </c>
    </row>
    <row r="1775" spans="1:39" x14ac:dyDescent="0.25">
      <c r="A1775" s="180" t="s">
        <v>1834</v>
      </c>
      <c r="B1775" s="180">
        <v>1</v>
      </c>
      <c r="C1775" s="181">
        <v>46266</v>
      </c>
      <c r="D1775" s="180" t="s">
        <v>162</v>
      </c>
      <c r="E1775" s="180">
        <v>28</v>
      </c>
      <c r="F1775" s="180" t="s">
        <v>1</v>
      </c>
      <c r="G1775" s="180" t="s">
        <v>1297</v>
      </c>
      <c r="H1775" s="180">
        <v>163</v>
      </c>
      <c r="I1775" s="180" t="s">
        <v>1298</v>
      </c>
      <c r="J1775" s="180">
        <v>1439</v>
      </c>
      <c r="K1775" s="180" t="s">
        <v>373</v>
      </c>
      <c r="L1775" s="180" t="s">
        <v>374</v>
      </c>
      <c r="M1775" s="180"/>
      <c r="N1775" s="180"/>
      <c r="O1775" s="180"/>
      <c r="P1775" s="180"/>
      <c r="Q1775" s="180"/>
      <c r="R1775" s="180"/>
      <c r="S1775" s="180"/>
      <c r="T1775" s="180"/>
      <c r="U1775" s="180"/>
      <c r="V1775" s="180"/>
      <c r="W1775" s="180"/>
      <c r="X1775" s="180"/>
      <c r="Y1775" s="180">
        <v>1376</v>
      </c>
      <c r="Z1775" s="180" t="s">
        <v>363</v>
      </c>
      <c r="AA1775" s="180" t="s">
        <v>364</v>
      </c>
      <c r="AB1775" s="180">
        <v>1124658.3870000001</v>
      </c>
      <c r="AC1775" s="180">
        <v>1360836.6510000001</v>
      </c>
      <c r="AD1775" s="180">
        <v>2.5000000000000001E-2</v>
      </c>
      <c r="AE1775" s="180">
        <v>0</v>
      </c>
      <c r="AF1775" s="180">
        <v>2.5000000000000001E-2</v>
      </c>
      <c r="AG1775" s="180">
        <v>0</v>
      </c>
      <c r="AH1775" s="180">
        <v>28116.46</v>
      </c>
      <c r="AI1775" s="180">
        <v>34020.92</v>
      </c>
      <c r="AJ1775" s="180">
        <v>0</v>
      </c>
      <c r="AK1775" s="180">
        <v>0</v>
      </c>
      <c r="AL1775" s="180">
        <v>0</v>
      </c>
      <c r="AM1775">
        <v>1</v>
      </c>
    </row>
    <row r="1776" spans="1:39" x14ac:dyDescent="0.25">
      <c r="A1776" s="180" t="s">
        <v>1834</v>
      </c>
      <c r="B1776" s="180">
        <v>1</v>
      </c>
      <c r="C1776" s="181">
        <v>46266</v>
      </c>
      <c r="D1776" s="180" t="s">
        <v>162</v>
      </c>
      <c r="E1776" s="180">
        <v>28</v>
      </c>
      <c r="F1776" s="180" t="s">
        <v>1</v>
      </c>
      <c r="G1776" s="180" t="s">
        <v>419</v>
      </c>
      <c r="H1776" s="180">
        <v>692</v>
      </c>
      <c r="I1776" s="180" t="s">
        <v>420</v>
      </c>
      <c r="J1776" s="180">
        <v>1169</v>
      </c>
      <c r="K1776" s="180" t="s">
        <v>421</v>
      </c>
      <c r="L1776" s="180" t="s">
        <v>422</v>
      </c>
      <c r="M1776" s="180"/>
      <c r="N1776" s="180"/>
      <c r="O1776" s="180"/>
      <c r="P1776" s="180"/>
      <c r="Q1776" s="180"/>
      <c r="R1776" s="180"/>
      <c r="S1776" s="180"/>
      <c r="T1776" s="180"/>
      <c r="U1776" s="180"/>
      <c r="V1776" s="180"/>
      <c r="W1776" s="180"/>
      <c r="X1776" s="180"/>
      <c r="Y1776" s="180">
        <v>1376</v>
      </c>
      <c r="Z1776" s="180" t="s">
        <v>363</v>
      </c>
      <c r="AA1776" s="180" t="s">
        <v>364</v>
      </c>
      <c r="AB1776" s="180">
        <v>74258.5</v>
      </c>
      <c r="AC1776" s="180">
        <v>89852.785000000003</v>
      </c>
      <c r="AD1776" s="180">
        <v>0.5</v>
      </c>
      <c r="AE1776" s="180">
        <v>0</v>
      </c>
      <c r="AF1776" s="180">
        <v>0.5</v>
      </c>
      <c r="AG1776" s="180">
        <v>0</v>
      </c>
      <c r="AH1776" s="180">
        <v>37129.25</v>
      </c>
      <c r="AI1776" s="180">
        <v>44926.39</v>
      </c>
      <c r="AJ1776" s="180">
        <v>1</v>
      </c>
      <c r="AK1776" s="180">
        <v>0.5</v>
      </c>
      <c r="AL1776" s="180">
        <v>0</v>
      </c>
      <c r="AM1776">
        <v>1</v>
      </c>
    </row>
    <row r="1777" spans="1:39" x14ac:dyDescent="0.25">
      <c r="A1777" s="180" t="s">
        <v>1834</v>
      </c>
      <c r="B1777" s="180">
        <v>1</v>
      </c>
      <c r="C1777" s="181">
        <v>46266</v>
      </c>
      <c r="D1777" s="180" t="s">
        <v>162</v>
      </c>
      <c r="E1777" s="180">
        <v>28</v>
      </c>
      <c r="F1777" s="180" t="s">
        <v>1</v>
      </c>
      <c r="G1777" s="180" t="s">
        <v>423</v>
      </c>
      <c r="H1777" s="180">
        <v>731</v>
      </c>
      <c r="I1777" s="180" t="s">
        <v>424</v>
      </c>
      <c r="J1777" s="180">
        <v>1422</v>
      </c>
      <c r="K1777" s="180" t="s">
        <v>425</v>
      </c>
      <c r="L1777" s="180" t="s">
        <v>426</v>
      </c>
      <c r="M1777" s="180"/>
      <c r="N1777" s="180"/>
      <c r="O1777" s="180"/>
      <c r="P1777" s="180">
        <v>1067</v>
      </c>
      <c r="Q1777" s="180" t="s">
        <v>427</v>
      </c>
      <c r="R1777" s="180" t="s">
        <v>428</v>
      </c>
      <c r="S1777" s="180"/>
      <c r="T1777" s="180"/>
      <c r="U1777" s="180"/>
      <c r="V1777" s="180"/>
      <c r="W1777" s="180"/>
      <c r="X1777" s="180"/>
      <c r="Y1777" s="180">
        <v>1373</v>
      </c>
      <c r="Z1777" s="180" t="s">
        <v>429</v>
      </c>
      <c r="AA1777" s="180" t="s">
        <v>430</v>
      </c>
      <c r="AB1777" s="180">
        <v>16586.356</v>
      </c>
      <c r="AC1777" s="180">
        <v>20069.491999999998</v>
      </c>
      <c r="AD1777" s="180">
        <v>0.5</v>
      </c>
      <c r="AE1777" s="180">
        <v>0</v>
      </c>
      <c r="AF1777" s="180">
        <v>0.5</v>
      </c>
      <c r="AG1777" s="180">
        <v>0</v>
      </c>
      <c r="AH1777" s="180">
        <v>8293.18</v>
      </c>
      <c r="AI1777" s="180">
        <v>10034.75</v>
      </c>
      <c r="AJ1777" s="180">
        <v>0</v>
      </c>
      <c r="AK1777" s="180">
        <v>0</v>
      </c>
      <c r="AL1777" s="180">
        <v>0</v>
      </c>
      <c r="AM1777">
        <v>1</v>
      </c>
    </row>
    <row r="1778" spans="1:39" x14ac:dyDescent="0.25">
      <c r="A1778" s="180" t="s">
        <v>1834</v>
      </c>
      <c r="B1778" s="180">
        <v>1</v>
      </c>
      <c r="C1778" s="181">
        <v>46266</v>
      </c>
      <c r="D1778" s="180" t="s">
        <v>162</v>
      </c>
      <c r="E1778" s="180">
        <v>28</v>
      </c>
      <c r="F1778" s="180" t="s">
        <v>1</v>
      </c>
      <c r="G1778" s="180" t="s">
        <v>991</v>
      </c>
      <c r="H1778" s="180">
        <v>861</v>
      </c>
      <c r="I1778" s="180" t="s">
        <v>992</v>
      </c>
      <c r="J1778" s="180"/>
      <c r="K1778" s="180"/>
      <c r="L1778" s="180"/>
      <c r="M1778" s="180"/>
      <c r="N1778" s="180"/>
      <c r="O1778" s="180"/>
      <c r="P1778" s="180">
        <v>1102</v>
      </c>
      <c r="Q1778" s="180" t="s">
        <v>441</v>
      </c>
      <c r="R1778" s="180" t="s">
        <v>442</v>
      </c>
      <c r="S1778" s="180"/>
      <c r="T1778" s="180"/>
      <c r="U1778" s="180"/>
      <c r="V1778" s="180"/>
      <c r="W1778" s="180"/>
      <c r="X1778" s="180"/>
      <c r="Y1778" s="180">
        <v>1370</v>
      </c>
      <c r="Z1778" s="180" t="s">
        <v>443</v>
      </c>
      <c r="AA1778" s="180" t="s">
        <v>444</v>
      </c>
      <c r="AB1778" s="180">
        <v>12462.842000000001</v>
      </c>
      <c r="AC1778" s="180">
        <v>15080.038</v>
      </c>
      <c r="AD1778" s="180">
        <v>1</v>
      </c>
      <c r="AE1778" s="180">
        <v>0</v>
      </c>
      <c r="AF1778" s="180">
        <v>1</v>
      </c>
      <c r="AG1778" s="180">
        <v>0</v>
      </c>
      <c r="AH1778" s="180">
        <v>12462.84</v>
      </c>
      <c r="AI1778" s="180">
        <v>15080.04</v>
      </c>
      <c r="AJ1778" s="180">
        <v>0</v>
      </c>
      <c r="AK1778" s="180">
        <v>0</v>
      </c>
      <c r="AL1778" s="180">
        <v>0</v>
      </c>
      <c r="AM1778">
        <v>1</v>
      </c>
    </row>
    <row r="1779" spans="1:39" x14ac:dyDescent="0.25">
      <c r="A1779" s="180" t="s">
        <v>1834</v>
      </c>
      <c r="B1779" s="180">
        <v>1</v>
      </c>
      <c r="C1779" s="181">
        <v>46266</v>
      </c>
      <c r="D1779" s="180" t="s">
        <v>162</v>
      </c>
      <c r="E1779" s="180">
        <v>28</v>
      </c>
      <c r="F1779" s="180" t="s">
        <v>1</v>
      </c>
      <c r="G1779" s="180" t="s">
        <v>439</v>
      </c>
      <c r="H1779" s="180">
        <v>862</v>
      </c>
      <c r="I1779" s="180" t="s">
        <v>440</v>
      </c>
      <c r="J1779" s="180"/>
      <c r="K1779" s="180"/>
      <c r="L1779" s="180"/>
      <c r="M1779" s="180"/>
      <c r="N1779" s="180"/>
      <c r="O1779" s="180"/>
      <c r="P1779" s="180">
        <v>1102</v>
      </c>
      <c r="Q1779" s="180" t="s">
        <v>441</v>
      </c>
      <c r="R1779" s="180" t="s">
        <v>442</v>
      </c>
      <c r="S1779" s="180"/>
      <c r="T1779" s="180"/>
      <c r="U1779" s="180"/>
      <c r="V1779" s="180"/>
      <c r="W1779" s="180"/>
      <c r="X1779" s="180"/>
      <c r="Y1779" s="180">
        <v>1370</v>
      </c>
      <c r="Z1779" s="180" t="s">
        <v>443</v>
      </c>
      <c r="AA1779" s="180" t="s">
        <v>444</v>
      </c>
      <c r="AB1779" s="180">
        <v>10794.626</v>
      </c>
      <c r="AC1779" s="180">
        <v>13061.498</v>
      </c>
      <c r="AD1779" s="180">
        <v>1</v>
      </c>
      <c r="AE1779" s="180">
        <v>0</v>
      </c>
      <c r="AF1779" s="180">
        <v>1</v>
      </c>
      <c r="AG1779" s="180">
        <v>0</v>
      </c>
      <c r="AH1779" s="180">
        <v>10794.63</v>
      </c>
      <c r="AI1779" s="180">
        <v>13061.5</v>
      </c>
      <c r="AJ1779" s="180">
        <v>0</v>
      </c>
      <c r="AK1779" s="180">
        <v>0</v>
      </c>
      <c r="AL1779" s="180">
        <v>0</v>
      </c>
      <c r="AM1779">
        <v>1</v>
      </c>
    </row>
    <row r="1780" spans="1:39" x14ac:dyDescent="0.25">
      <c r="A1780" s="180" t="s">
        <v>1834</v>
      </c>
      <c r="B1780" s="180">
        <v>1</v>
      </c>
      <c r="C1780" s="181">
        <v>46266</v>
      </c>
      <c r="D1780" s="180" t="s">
        <v>162</v>
      </c>
      <c r="E1780" s="180">
        <v>28</v>
      </c>
      <c r="F1780" s="180" t="s">
        <v>1</v>
      </c>
      <c r="G1780" s="180" t="s">
        <v>445</v>
      </c>
      <c r="H1780" s="180">
        <v>877</v>
      </c>
      <c r="I1780" s="180" t="s">
        <v>446</v>
      </c>
      <c r="J1780" s="180"/>
      <c r="K1780" s="180"/>
      <c r="L1780" s="180"/>
      <c r="M1780" s="180"/>
      <c r="N1780" s="180"/>
      <c r="O1780" s="180"/>
      <c r="P1780" s="180">
        <v>1102</v>
      </c>
      <c r="Q1780" s="180" t="s">
        <v>441</v>
      </c>
      <c r="R1780" s="180" t="s">
        <v>442</v>
      </c>
      <c r="S1780" s="180"/>
      <c r="T1780" s="180"/>
      <c r="U1780" s="180"/>
      <c r="V1780" s="180"/>
      <c r="W1780" s="180"/>
      <c r="X1780" s="180"/>
      <c r="Y1780" s="180">
        <v>1370</v>
      </c>
      <c r="Z1780" s="180" t="s">
        <v>443</v>
      </c>
      <c r="AA1780" s="180" t="s">
        <v>444</v>
      </c>
      <c r="AB1780" s="180">
        <v>11410.933999999999</v>
      </c>
      <c r="AC1780" s="180">
        <v>13807.228999999999</v>
      </c>
      <c r="AD1780" s="180">
        <v>1</v>
      </c>
      <c r="AE1780" s="180">
        <v>0</v>
      </c>
      <c r="AF1780" s="180">
        <v>1</v>
      </c>
      <c r="AG1780" s="180">
        <v>0</v>
      </c>
      <c r="AH1780" s="180">
        <v>11410.93</v>
      </c>
      <c r="AI1780" s="180">
        <v>13807.23</v>
      </c>
      <c r="AJ1780" s="180">
        <v>0</v>
      </c>
      <c r="AK1780" s="180">
        <v>0</v>
      </c>
      <c r="AL1780" s="180">
        <v>0</v>
      </c>
      <c r="AM1780">
        <v>1</v>
      </c>
    </row>
    <row r="1781" spans="1:39" x14ac:dyDescent="0.25">
      <c r="A1781" s="180" t="s">
        <v>1834</v>
      </c>
      <c r="B1781" s="180">
        <v>1</v>
      </c>
      <c r="C1781" s="181">
        <v>46266</v>
      </c>
      <c r="D1781" s="180" t="s">
        <v>162</v>
      </c>
      <c r="E1781" s="180">
        <v>28</v>
      </c>
      <c r="F1781" s="180" t="s">
        <v>1</v>
      </c>
      <c r="G1781" s="180" t="s">
        <v>449</v>
      </c>
      <c r="H1781" s="180">
        <v>1115</v>
      </c>
      <c r="I1781" s="180" t="s">
        <v>450</v>
      </c>
      <c r="J1781" s="180"/>
      <c r="K1781" s="180"/>
      <c r="L1781" s="180"/>
      <c r="M1781" s="180"/>
      <c r="N1781" s="180"/>
      <c r="O1781" s="180"/>
      <c r="P1781" s="180"/>
      <c r="Q1781" s="180"/>
      <c r="R1781" s="180"/>
      <c r="S1781" s="180"/>
      <c r="T1781" s="180"/>
      <c r="U1781" s="180"/>
      <c r="V1781" s="180"/>
      <c r="W1781" s="180"/>
      <c r="X1781" s="180"/>
      <c r="Y1781" s="180">
        <v>1373</v>
      </c>
      <c r="Z1781" s="180" t="s">
        <v>429</v>
      </c>
      <c r="AA1781" s="180" t="s">
        <v>430</v>
      </c>
      <c r="AB1781" s="180">
        <v>18714.36</v>
      </c>
      <c r="AC1781" s="180">
        <v>22925.091</v>
      </c>
      <c r="AD1781" s="180">
        <v>0.16669999999999999</v>
      </c>
      <c r="AE1781" s="180">
        <v>0</v>
      </c>
      <c r="AF1781" s="180">
        <v>0.16669999999999999</v>
      </c>
      <c r="AG1781" s="180">
        <v>0</v>
      </c>
      <c r="AH1781" s="180">
        <v>3119.06</v>
      </c>
      <c r="AI1781" s="180">
        <v>3820.85</v>
      </c>
      <c r="AJ1781" s="180">
        <v>0</v>
      </c>
      <c r="AK1781" s="180">
        <v>0</v>
      </c>
      <c r="AL1781" s="180">
        <v>0</v>
      </c>
      <c r="AM1781">
        <v>1</v>
      </c>
    </row>
    <row r="1782" spans="1:39" x14ac:dyDescent="0.25">
      <c r="A1782" s="180" t="s">
        <v>1834</v>
      </c>
      <c r="B1782" s="180">
        <v>1</v>
      </c>
      <c r="C1782" s="181">
        <v>46266</v>
      </c>
      <c r="D1782" s="180" t="s">
        <v>162</v>
      </c>
      <c r="E1782" s="180">
        <v>28</v>
      </c>
      <c r="F1782" s="180" t="s">
        <v>1</v>
      </c>
      <c r="G1782" s="180" t="s">
        <v>1720</v>
      </c>
      <c r="H1782" s="180">
        <v>1204</v>
      </c>
      <c r="I1782" s="180" t="s">
        <v>1721</v>
      </c>
      <c r="J1782" s="180">
        <v>1460</v>
      </c>
      <c r="K1782" s="180" t="s">
        <v>505</v>
      </c>
      <c r="L1782" s="180" t="s">
        <v>506</v>
      </c>
      <c r="M1782" s="180"/>
      <c r="N1782" s="180"/>
      <c r="O1782" s="180"/>
      <c r="P1782" s="180"/>
      <c r="Q1782" s="180"/>
      <c r="R1782" s="180"/>
      <c r="S1782" s="180"/>
      <c r="T1782" s="180"/>
      <c r="U1782" s="180"/>
      <c r="V1782" s="180"/>
      <c r="W1782" s="180"/>
      <c r="X1782" s="180"/>
      <c r="Y1782" s="180">
        <v>1369</v>
      </c>
      <c r="Z1782" s="180" t="s">
        <v>397</v>
      </c>
      <c r="AA1782" s="180" t="s">
        <v>398</v>
      </c>
      <c r="AB1782" s="180">
        <v>200896.52900000001</v>
      </c>
      <c r="AC1782" s="180">
        <v>246098.264</v>
      </c>
      <c r="AD1782" s="180">
        <v>0.05</v>
      </c>
      <c r="AE1782" s="180">
        <v>0</v>
      </c>
      <c r="AF1782" s="180">
        <v>0.05</v>
      </c>
      <c r="AG1782" s="180">
        <v>0</v>
      </c>
      <c r="AH1782" s="180">
        <v>10044.83</v>
      </c>
      <c r="AI1782" s="180">
        <v>12304.91</v>
      </c>
      <c r="AJ1782" s="180">
        <v>1</v>
      </c>
      <c r="AK1782" s="180">
        <v>0.05</v>
      </c>
      <c r="AL1782" s="180">
        <v>0</v>
      </c>
      <c r="AM1782">
        <v>1</v>
      </c>
    </row>
    <row r="1783" spans="1:39" x14ac:dyDescent="0.25">
      <c r="A1783" s="180" t="s">
        <v>1834</v>
      </c>
      <c r="B1783" s="180">
        <v>1</v>
      </c>
      <c r="C1783" s="181">
        <v>46266</v>
      </c>
      <c r="D1783" s="180" t="s">
        <v>162</v>
      </c>
      <c r="E1783" s="180">
        <v>28</v>
      </c>
      <c r="F1783" s="180" t="s">
        <v>1</v>
      </c>
      <c r="G1783" s="180" t="s">
        <v>469</v>
      </c>
      <c r="H1783" s="180">
        <v>1352</v>
      </c>
      <c r="I1783" s="180" t="s">
        <v>470</v>
      </c>
      <c r="J1783" s="180"/>
      <c r="K1783" s="180"/>
      <c r="L1783" s="180"/>
      <c r="M1783" s="180"/>
      <c r="N1783" s="180"/>
      <c r="O1783" s="180"/>
      <c r="P1783" s="180"/>
      <c r="Q1783" s="180"/>
      <c r="R1783" s="180"/>
      <c r="S1783" s="180"/>
      <c r="T1783" s="180"/>
      <c r="U1783" s="180"/>
      <c r="V1783" s="180"/>
      <c r="W1783" s="180"/>
      <c r="X1783" s="180"/>
      <c r="Y1783" s="180">
        <v>1372</v>
      </c>
      <c r="Z1783" s="180" t="s">
        <v>389</v>
      </c>
      <c r="AA1783" s="180" t="s">
        <v>390</v>
      </c>
      <c r="AB1783" s="180">
        <v>210922.76300000001</v>
      </c>
      <c r="AC1783" s="180">
        <v>255216.541</v>
      </c>
      <c r="AD1783" s="180">
        <v>0.41670000000000001</v>
      </c>
      <c r="AE1783" s="180">
        <v>0</v>
      </c>
      <c r="AF1783" s="180">
        <v>0.41670000000000001</v>
      </c>
      <c r="AG1783" s="180">
        <v>0</v>
      </c>
      <c r="AH1783" s="180">
        <v>87884.479999999996</v>
      </c>
      <c r="AI1783" s="180">
        <v>106340.23</v>
      </c>
      <c r="AJ1783" s="180">
        <v>1</v>
      </c>
      <c r="AK1783" s="180">
        <v>0.42</v>
      </c>
      <c r="AL1783" s="180">
        <v>0</v>
      </c>
      <c r="AM1783">
        <v>1</v>
      </c>
    </row>
    <row r="1784" spans="1:39" x14ac:dyDescent="0.25">
      <c r="A1784" s="180" t="s">
        <v>1834</v>
      </c>
      <c r="B1784" s="180">
        <v>1</v>
      </c>
      <c r="C1784" s="181">
        <v>46266</v>
      </c>
      <c r="D1784" s="180" t="s">
        <v>162</v>
      </c>
      <c r="E1784" s="180">
        <v>28</v>
      </c>
      <c r="F1784" s="180" t="s">
        <v>1</v>
      </c>
      <c r="G1784" s="180" t="s">
        <v>471</v>
      </c>
      <c r="H1784" s="180">
        <v>1353</v>
      </c>
      <c r="I1784" s="180" t="s">
        <v>472</v>
      </c>
      <c r="J1784" s="180"/>
      <c r="K1784" s="180"/>
      <c r="L1784" s="180"/>
      <c r="M1784" s="180"/>
      <c r="N1784" s="180"/>
      <c r="O1784" s="180"/>
      <c r="P1784" s="180"/>
      <c r="Q1784" s="180"/>
      <c r="R1784" s="180"/>
      <c r="S1784" s="180"/>
      <c r="T1784" s="180"/>
      <c r="U1784" s="180"/>
      <c r="V1784" s="180"/>
      <c r="W1784" s="180"/>
      <c r="X1784" s="180"/>
      <c r="Y1784" s="180">
        <v>1372</v>
      </c>
      <c r="Z1784" s="180" t="s">
        <v>389</v>
      </c>
      <c r="AA1784" s="180" t="s">
        <v>390</v>
      </c>
      <c r="AB1784" s="180">
        <v>147424.264</v>
      </c>
      <c r="AC1784" s="180">
        <v>180594.736</v>
      </c>
      <c r="AD1784" s="180">
        <v>8.3299999999999999E-2</v>
      </c>
      <c r="AE1784" s="180">
        <v>0</v>
      </c>
      <c r="AF1784" s="180">
        <v>8.3299999999999999E-2</v>
      </c>
      <c r="AG1784" s="180">
        <v>0</v>
      </c>
      <c r="AH1784" s="180">
        <v>12285.36</v>
      </c>
      <c r="AI1784" s="180">
        <v>15049.56</v>
      </c>
      <c r="AJ1784" s="180">
        <v>0</v>
      </c>
      <c r="AK1784" s="180">
        <v>0</v>
      </c>
      <c r="AL1784" s="180">
        <v>0</v>
      </c>
      <c r="AM1784">
        <v>1</v>
      </c>
    </row>
    <row r="1785" spans="1:39" x14ac:dyDescent="0.25">
      <c r="A1785" s="180" t="s">
        <v>1834</v>
      </c>
      <c r="B1785" s="180">
        <v>1</v>
      </c>
      <c r="C1785" s="181">
        <v>46266</v>
      </c>
      <c r="D1785" s="180" t="s">
        <v>162</v>
      </c>
      <c r="E1785" s="180">
        <v>28</v>
      </c>
      <c r="F1785" s="180" t="s">
        <v>1</v>
      </c>
      <c r="G1785" s="180" t="s">
        <v>473</v>
      </c>
      <c r="H1785" s="180">
        <v>1354</v>
      </c>
      <c r="I1785" s="180" t="s">
        <v>474</v>
      </c>
      <c r="J1785" s="180"/>
      <c r="K1785" s="180"/>
      <c r="L1785" s="180"/>
      <c r="M1785" s="180"/>
      <c r="N1785" s="180"/>
      <c r="O1785" s="180"/>
      <c r="P1785" s="180"/>
      <c r="Q1785" s="180"/>
      <c r="R1785" s="180"/>
      <c r="S1785" s="180"/>
      <c r="T1785" s="180"/>
      <c r="U1785" s="180"/>
      <c r="V1785" s="180"/>
      <c r="W1785" s="180"/>
      <c r="X1785" s="180"/>
      <c r="Y1785" s="180">
        <v>1372</v>
      </c>
      <c r="Z1785" s="180" t="s">
        <v>389</v>
      </c>
      <c r="AA1785" s="180" t="s">
        <v>390</v>
      </c>
      <c r="AB1785" s="180">
        <v>238724.35699999999</v>
      </c>
      <c r="AC1785" s="180">
        <v>292437.32900000003</v>
      </c>
      <c r="AD1785" s="180">
        <v>0.125</v>
      </c>
      <c r="AE1785" s="180">
        <v>0</v>
      </c>
      <c r="AF1785" s="180">
        <v>0.125</v>
      </c>
      <c r="AG1785" s="180">
        <v>0</v>
      </c>
      <c r="AH1785" s="180">
        <v>29840.54</v>
      </c>
      <c r="AI1785" s="180">
        <v>36554.67</v>
      </c>
      <c r="AJ1785" s="180">
        <v>0</v>
      </c>
      <c r="AK1785" s="180">
        <v>0</v>
      </c>
      <c r="AL1785" s="180">
        <v>0</v>
      </c>
      <c r="AM1785">
        <v>1</v>
      </c>
    </row>
    <row r="1786" spans="1:39" x14ac:dyDescent="0.25">
      <c r="A1786" s="180" t="s">
        <v>1834</v>
      </c>
      <c r="B1786" s="180">
        <v>1</v>
      </c>
      <c r="C1786" s="181">
        <v>46266</v>
      </c>
      <c r="D1786" s="180" t="s">
        <v>162</v>
      </c>
      <c r="E1786" s="180">
        <v>28</v>
      </c>
      <c r="F1786" s="180" t="s">
        <v>1</v>
      </c>
      <c r="G1786" s="180" t="s">
        <v>481</v>
      </c>
      <c r="H1786" s="180">
        <v>1419</v>
      </c>
      <c r="I1786" s="180" t="s">
        <v>482</v>
      </c>
      <c r="J1786" s="180">
        <v>1429</v>
      </c>
      <c r="K1786" s="180" t="s">
        <v>483</v>
      </c>
      <c r="L1786" s="180" t="s">
        <v>484</v>
      </c>
      <c r="M1786" s="180"/>
      <c r="N1786" s="180"/>
      <c r="O1786" s="180"/>
      <c r="P1786" s="180"/>
      <c r="Q1786" s="180"/>
      <c r="R1786" s="180"/>
      <c r="S1786" s="180"/>
      <c r="T1786" s="180"/>
      <c r="U1786" s="180"/>
      <c r="V1786" s="180"/>
      <c r="W1786" s="180"/>
      <c r="X1786" s="180"/>
      <c r="Y1786" s="180">
        <v>1374</v>
      </c>
      <c r="Z1786" s="180" t="s">
        <v>379</v>
      </c>
      <c r="AA1786" s="180" t="s">
        <v>380</v>
      </c>
      <c r="AB1786" s="180">
        <v>94976.62</v>
      </c>
      <c r="AC1786" s="180">
        <v>114921.71400000001</v>
      </c>
      <c r="AD1786" s="180">
        <v>0.16669999999999999</v>
      </c>
      <c r="AE1786" s="180">
        <v>0</v>
      </c>
      <c r="AF1786" s="180">
        <v>0.16669999999999999</v>
      </c>
      <c r="AG1786" s="180">
        <v>0</v>
      </c>
      <c r="AH1786" s="180">
        <v>15829.44</v>
      </c>
      <c r="AI1786" s="180">
        <v>19153.62</v>
      </c>
      <c r="AJ1786" s="180">
        <v>0</v>
      </c>
      <c r="AK1786" s="180">
        <v>0</v>
      </c>
      <c r="AL1786" s="180">
        <v>0</v>
      </c>
      <c r="AM1786">
        <v>1</v>
      </c>
    </row>
    <row r="1787" spans="1:39" x14ac:dyDescent="0.25">
      <c r="A1787" s="180" t="s">
        <v>1834</v>
      </c>
      <c r="B1787" s="180">
        <v>1</v>
      </c>
      <c r="C1787" s="181">
        <v>46266</v>
      </c>
      <c r="D1787" s="180" t="s">
        <v>162</v>
      </c>
      <c r="E1787" s="180">
        <v>28</v>
      </c>
      <c r="F1787" s="180" t="s">
        <v>1</v>
      </c>
      <c r="G1787" s="180" t="s">
        <v>485</v>
      </c>
      <c r="H1787" s="180">
        <v>1594</v>
      </c>
      <c r="I1787" s="180" t="s">
        <v>486</v>
      </c>
      <c r="J1787" s="180">
        <v>1422</v>
      </c>
      <c r="K1787" s="180" t="s">
        <v>425</v>
      </c>
      <c r="L1787" s="180" t="s">
        <v>426</v>
      </c>
      <c r="M1787" s="180"/>
      <c r="N1787" s="180"/>
      <c r="O1787" s="180"/>
      <c r="P1787" s="180">
        <v>1067</v>
      </c>
      <c r="Q1787" s="180" t="s">
        <v>427</v>
      </c>
      <c r="R1787" s="180" t="s">
        <v>428</v>
      </c>
      <c r="S1787" s="180"/>
      <c r="T1787" s="180"/>
      <c r="U1787" s="180"/>
      <c r="V1787" s="180"/>
      <c r="W1787" s="180"/>
      <c r="X1787" s="180"/>
      <c r="Y1787" s="180">
        <v>1373</v>
      </c>
      <c r="Z1787" s="180" t="s">
        <v>429</v>
      </c>
      <c r="AA1787" s="180" t="s">
        <v>430</v>
      </c>
      <c r="AB1787" s="180">
        <v>16586.356</v>
      </c>
      <c r="AC1787" s="180">
        <v>20069.491999999998</v>
      </c>
      <c r="AD1787" s="180">
        <v>0.25</v>
      </c>
      <c r="AE1787" s="180">
        <v>0</v>
      </c>
      <c r="AF1787" s="180">
        <v>0.25</v>
      </c>
      <c r="AG1787" s="180">
        <v>0</v>
      </c>
      <c r="AH1787" s="180">
        <v>4146.59</v>
      </c>
      <c r="AI1787" s="180">
        <v>5017.37</v>
      </c>
      <c r="AJ1787" s="180">
        <v>0</v>
      </c>
      <c r="AK1787" s="180">
        <v>0</v>
      </c>
      <c r="AL1787" s="180">
        <v>0</v>
      </c>
      <c r="AM1787">
        <v>1</v>
      </c>
    </row>
    <row r="1788" spans="1:39" x14ac:dyDescent="0.25">
      <c r="A1788" s="180" t="s">
        <v>1834</v>
      </c>
      <c r="B1788" s="180">
        <v>1</v>
      </c>
      <c r="C1788" s="181">
        <v>46266</v>
      </c>
      <c r="D1788" s="180" t="s">
        <v>162</v>
      </c>
      <c r="E1788" s="180">
        <v>28</v>
      </c>
      <c r="F1788" s="180" t="s">
        <v>1</v>
      </c>
      <c r="G1788" s="180" t="s">
        <v>487</v>
      </c>
      <c r="H1788" s="180">
        <v>1641</v>
      </c>
      <c r="I1788" s="180" t="s">
        <v>488</v>
      </c>
      <c r="J1788" s="180">
        <v>1064</v>
      </c>
      <c r="K1788" s="180" t="s">
        <v>489</v>
      </c>
      <c r="L1788" s="180" t="s">
        <v>490</v>
      </c>
      <c r="M1788" s="180"/>
      <c r="N1788" s="180"/>
      <c r="O1788" s="180"/>
      <c r="P1788" s="180">
        <v>1066</v>
      </c>
      <c r="Q1788" s="180" t="s">
        <v>491</v>
      </c>
      <c r="R1788" s="180" t="s">
        <v>492</v>
      </c>
      <c r="S1788" s="180"/>
      <c r="T1788" s="180"/>
      <c r="U1788" s="180"/>
      <c r="V1788" s="180"/>
      <c r="W1788" s="180"/>
      <c r="X1788" s="180"/>
      <c r="Y1788" s="180">
        <v>1373</v>
      </c>
      <c r="Z1788" s="180" t="s">
        <v>429</v>
      </c>
      <c r="AA1788" s="180" t="s">
        <v>430</v>
      </c>
      <c r="AB1788" s="180">
        <v>16979.509999999998</v>
      </c>
      <c r="AC1788" s="180">
        <v>20631.63</v>
      </c>
      <c r="AD1788" s="180">
        <v>1.45</v>
      </c>
      <c r="AE1788" s="180">
        <v>0.2</v>
      </c>
      <c r="AF1788" s="180">
        <v>1.65</v>
      </c>
      <c r="AG1788" s="180">
        <v>0</v>
      </c>
      <c r="AH1788" s="180">
        <v>28016.19</v>
      </c>
      <c r="AI1788" s="180">
        <v>34042.19</v>
      </c>
      <c r="AJ1788" s="180">
        <v>0</v>
      </c>
      <c r="AK1788" s="180">
        <v>0</v>
      </c>
      <c r="AL1788" s="180">
        <v>0</v>
      </c>
      <c r="AM1788">
        <v>1</v>
      </c>
    </row>
    <row r="1789" spans="1:39" x14ac:dyDescent="0.25">
      <c r="A1789" s="180" t="s">
        <v>1834</v>
      </c>
      <c r="B1789" s="180">
        <v>1</v>
      </c>
      <c r="C1789" s="181">
        <v>46266</v>
      </c>
      <c r="D1789" s="180" t="s">
        <v>162</v>
      </c>
      <c r="E1789" s="180">
        <v>28</v>
      </c>
      <c r="F1789" s="180" t="s">
        <v>1</v>
      </c>
      <c r="G1789" s="180" t="s">
        <v>493</v>
      </c>
      <c r="H1789" s="180">
        <v>1642</v>
      </c>
      <c r="I1789" s="180" t="s">
        <v>494</v>
      </c>
      <c r="J1789" s="180">
        <v>1064</v>
      </c>
      <c r="K1789" s="180" t="s">
        <v>489</v>
      </c>
      <c r="L1789" s="180" t="s">
        <v>490</v>
      </c>
      <c r="M1789" s="180"/>
      <c r="N1789" s="180"/>
      <c r="O1789" s="180"/>
      <c r="P1789" s="180">
        <v>1066</v>
      </c>
      <c r="Q1789" s="180" t="s">
        <v>491</v>
      </c>
      <c r="R1789" s="180" t="s">
        <v>492</v>
      </c>
      <c r="S1789" s="180"/>
      <c r="T1789" s="180"/>
      <c r="U1789" s="180"/>
      <c r="V1789" s="180"/>
      <c r="W1789" s="180"/>
      <c r="X1789" s="180"/>
      <c r="Y1789" s="180">
        <v>1373</v>
      </c>
      <c r="Z1789" s="180" t="s">
        <v>429</v>
      </c>
      <c r="AA1789" s="180" t="s">
        <v>430</v>
      </c>
      <c r="AB1789" s="180">
        <v>19432.18</v>
      </c>
      <c r="AC1789" s="180">
        <v>23804.424999999999</v>
      </c>
      <c r="AD1789" s="180">
        <v>0.1</v>
      </c>
      <c r="AE1789" s="180">
        <v>0</v>
      </c>
      <c r="AF1789" s="180">
        <v>0.1</v>
      </c>
      <c r="AG1789" s="180">
        <v>0</v>
      </c>
      <c r="AH1789" s="180">
        <v>1943.22</v>
      </c>
      <c r="AI1789" s="180">
        <v>2380.44</v>
      </c>
      <c r="AJ1789" s="180">
        <v>0</v>
      </c>
      <c r="AK1789" s="180">
        <v>0</v>
      </c>
      <c r="AL1789" s="180">
        <v>0</v>
      </c>
      <c r="AM1789">
        <v>1</v>
      </c>
    </row>
    <row r="1790" spans="1:39" x14ac:dyDescent="0.25">
      <c r="A1790" s="180" t="s">
        <v>1834</v>
      </c>
      <c r="B1790" s="180">
        <v>1</v>
      </c>
      <c r="C1790" s="181">
        <v>46266</v>
      </c>
      <c r="D1790" s="180" t="s">
        <v>162</v>
      </c>
      <c r="E1790" s="180">
        <v>28</v>
      </c>
      <c r="F1790" s="180" t="s">
        <v>1</v>
      </c>
      <c r="G1790" s="180" t="s">
        <v>499</v>
      </c>
      <c r="H1790" s="180">
        <v>1646</v>
      </c>
      <c r="I1790" s="180" t="s">
        <v>500</v>
      </c>
      <c r="J1790" s="180">
        <v>1064</v>
      </c>
      <c r="K1790" s="180" t="s">
        <v>489</v>
      </c>
      <c r="L1790" s="180" t="s">
        <v>490</v>
      </c>
      <c r="M1790" s="180"/>
      <c r="N1790" s="180"/>
      <c r="O1790" s="180"/>
      <c r="P1790" s="180">
        <v>1066</v>
      </c>
      <c r="Q1790" s="180" t="s">
        <v>491</v>
      </c>
      <c r="R1790" s="180" t="s">
        <v>492</v>
      </c>
      <c r="S1790" s="180"/>
      <c r="T1790" s="180"/>
      <c r="U1790" s="180"/>
      <c r="V1790" s="180"/>
      <c r="W1790" s="180"/>
      <c r="X1790" s="180"/>
      <c r="Y1790" s="180">
        <v>1373</v>
      </c>
      <c r="Z1790" s="180" t="s">
        <v>429</v>
      </c>
      <c r="AA1790" s="180" t="s">
        <v>430</v>
      </c>
      <c r="AB1790" s="180">
        <v>23380.87</v>
      </c>
      <c r="AC1790" s="180">
        <v>28290.850999999999</v>
      </c>
      <c r="AD1790" s="180">
        <v>0.16669999999999999</v>
      </c>
      <c r="AE1790" s="180">
        <v>0</v>
      </c>
      <c r="AF1790" s="180">
        <v>0.16669999999999999</v>
      </c>
      <c r="AG1790" s="180">
        <v>0</v>
      </c>
      <c r="AH1790" s="180">
        <v>3896.81</v>
      </c>
      <c r="AI1790" s="180">
        <v>4715.1400000000003</v>
      </c>
      <c r="AJ1790" s="180">
        <v>0</v>
      </c>
      <c r="AK1790" s="180">
        <v>0</v>
      </c>
      <c r="AL1790" s="180">
        <v>0</v>
      </c>
      <c r="AM1790">
        <v>1</v>
      </c>
    </row>
    <row r="1791" spans="1:39" x14ac:dyDescent="0.25">
      <c r="A1791" s="180" t="s">
        <v>1834</v>
      </c>
      <c r="B1791" s="180">
        <v>1</v>
      </c>
      <c r="C1791" s="181">
        <v>46266</v>
      </c>
      <c r="D1791" s="180" t="s">
        <v>162</v>
      </c>
      <c r="E1791" s="180">
        <v>28</v>
      </c>
      <c r="F1791" s="180" t="s">
        <v>1</v>
      </c>
      <c r="G1791" s="180" t="s">
        <v>501</v>
      </c>
      <c r="H1791" s="180">
        <v>1648</v>
      </c>
      <c r="I1791" s="180" t="s">
        <v>502</v>
      </c>
      <c r="J1791" s="180">
        <v>1422</v>
      </c>
      <c r="K1791" s="180" t="s">
        <v>425</v>
      </c>
      <c r="L1791" s="180" t="s">
        <v>426</v>
      </c>
      <c r="M1791" s="180"/>
      <c r="N1791" s="180"/>
      <c r="O1791" s="180"/>
      <c r="P1791" s="180">
        <v>1067</v>
      </c>
      <c r="Q1791" s="180" t="s">
        <v>427</v>
      </c>
      <c r="R1791" s="180" t="s">
        <v>428</v>
      </c>
      <c r="S1791" s="180"/>
      <c r="T1791" s="180"/>
      <c r="U1791" s="180"/>
      <c r="V1791" s="180"/>
      <c r="W1791" s="180"/>
      <c r="X1791" s="180"/>
      <c r="Y1791" s="180">
        <v>1373</v>
      </c>
      <c r="Z1791" s="180" t="s">
        <v>429</v>
      </c>
      <c r="AA1791" s="180" t="s">
        <v>430</v>
      </c>
      <c r="AB1791" s="180">
        <v>16586.356</v>
      </c>
      <c r="AC1791" s="180">
        <v>20069.491999999998</v>
      </c>
      <c r="AD1791" s="180">
        <v>0.25</v>
      </c>
      <c r="AE1791" s="180">
        <v>0</v>
      </c>
      <c r="AF1791" s="180">
        <v>0.25</v>
      </c>
      <c r="AG1791" s="180">
        <v>0</v>
      </c>
      <c r="AH1791" s="180">
        <v>4146.59</v>
      </c>
      <c r="AI1791" s="180">
        <v>5017.37</v>
      </c>
      <c r="AJ1791" s="180">
        <v>0</v>
      </c>
      <c r="AK1791" s="180">
        <v>0</v>
      </c>
      <c r="AL1791" s="180">
        <v>0</v>
      </c>
      <c r="AM1791">
        <v>1</v>
      </c>
    </row>
    <row r="1792" spans="1:39" x14ac:dyDescent="0.25">
      <c r="A1792" s="180" t="s">
        <v>1834</v>
      </c>
      <c r="B1792" s="180">
        <v>1</v>
      </c>
      <c r="C1792" s="181">
        <v>46266</v>
      </c>
      <c r="D1792" s="180" t="s">
        <v>162</v>
      </c>
      <c r="E1792" s="180">
        <v>28</v>
      </c>
      <c r="F1792" s="180" t="s">
        <v>1</v>
      </c>
      <c r="G1792" s="180" t="s">
        <v>503</v>
      </c>
      <c r="H1792" s="180">
        <v>1696</v>
      </c>
      <c r="I1792" s="180" t="s">
        <v>504</v>
      </c>
      <c r="J1792" s="180">
        <v>1460</v>
      </c>
      <c r="K1792" s="180" t="s">
        <v>505</v>
      </c>
      <c r="L1792" s="180" t="s">
        <v>506</v>
      </c>
      <c r="M1792" s="180"/>
      <c r="N1792" s="180"/>
      <c r="O1792" s="180"/>
      <c r="P1792" s="180"/>
      <c r="Q1792" s="180"/>
      <c r="R1792" s="180"/>
      <c r="S1792" s="180"/>
      <c r="T1792" s="180"/>
      <c r="U1792" s="180"/>
      <c r="V1792" s="180"/>
      <c r="W1792" s="180"/>
      <c r="X1792" s="180"/>
      <c r="Y1792" s="180">
        <v>1369</v>
      </c>
      <c r="Z1792" s="180" t="s">
        <v>397</v>
      </c>
      <c r="AA1792" s="180" t="s">
        <v>398</v>
      </c>
      <c r="AB1792" s="180">
        <v>65027.108</v>
      </c>
      <c r="AC1792" s="180">
        <v>78922.210999999996</v>
      </c>
      <c r="AD1792" s="180">
        <v>8.3299999999999999E-2</v>
      </c>
      <c r="AE1792" s="180">
        <v>0</v>
      </c>
      <c r="AF1792" s="180">
        <v>8.3299999999999999E-2</v>
      </c>
      <c r="AG1792" s="180">
        <v>0</v>
      </c>
      <c r="AH1792" s="180">
        <v>5418.93</v>
      </c>
      <c r="AI1792" s="180">
        <v>6576.85</v>
      </c>
      <c r="AJ1792" s="180">
        <v>1</v>
      </c>
      <c r="AK1792" s="180">
        <v>0.08</v>
      </c>
      <c r="AL1792" s="180">
        <v>0</v>
      </c>
      <c r="AM1792">
        <v>1</v>
      </c>
    </row>
    <row r="1793" spans="1:39" x14ac:dyDescent="0.25">
      <c r="A1793" s="180" t="s">
        <v>1834</v>
      </c>
      <c r="B1793" s="180">
        <v>1</v>
      </c>
      <c r="C1793" s="181">
        <v>46266</v>
      </c>
      <c r="D1793" s="180" t="s">
        <v>162</v>
      </c>
      <c r="E1793" s="180">
        <v>28</v>
      </c>
      <c r="F1793" s="180" t="s">
        <v>1</v>
      </c>
      <c r="G1793" s="180" t="s">
        <v>507</v>
      </c>
      <c r="H1793" s="180">
        <v>1808</v>
      </c>
      <c r="I1793" s="180" t="s">
        <v>508</v>
      </c>
      <c r="J1793" s="180">
        <v>1470</v>
      </c>
      <c r="K1793" s="180" t="s">
        <v>509</v>
      </c>
      <c r="L1793" s="180" t="s">
        <v>510</v>
      </c>
      <c r="M1793" s="180"/>
      <c r="N1793" s="180"/>
      <c r="O1793" s="180"/>
      <c r="P1793" s="180"/>
      <c r="Q1793" s="180"/>
      <c r="R1793" s="180"/>
      <c r="S1793" s="180"/>
      <c r="T1793" s="180"/>
      <c r="U1793" s="180"/>
      <c r="V1793" s="180"/>
      <c r="W1793" s="180"/>
      <c r="X1793" s="180"/>
      <c r="Y1793" s="180">
        <v>1374</v>
      </c>
      <c r="Z1793" s="180" t="s">
        <v>379</v>
      </c>
      <c r="AA1793" s="180" t="s">
        <v>380</v>
      </c>
      <c r="AB1793" s="180">
        <v>108860.73</v>
      </c>
      <c r="AC1793" s="180">
        <v>131721.49</v>
      </c>
      <c r="AD1793" s="180">
        <v>8.3299999999999999E-2</v>
      </c>
      <c r="AE1793" s="180">
        <v>0</v>
      </c>
      <c r="AF1793" s="180">
        <v>8.3299999999999999E-2</v>
      </c>
      <c r="AG1793" s="180">
        <v>0</v>
      </c>
      <c r="AH1793" s="180">
        <v>9071.73</v>
      </c>
      <c r="AI1793" s="180">
        <v>10976.79</v>
      </c>
      <c r="AJ1793" s="180">
        <v>0</v>
      </c>
      <c r="AK1793" s="180">
        <v>0</v>
      </c>
      <c r="AL1793" s="180">
        <v>0</v>
      </c>
      <c r="AM1793">
        <v>1</v>
      </c>
    </row>
    <row r="1794" spans="1:39" x14ac:dyDescent="0.25">
      <c r="A1794" s="180" t="s">
        <v>1834</v>
      </c>
      <c r="B1794" s="180">
        <v>1</v>
      </c>
      <c r="C1794" s="181">
        <v>46266</v>
      </c>
      <c r="D1794" s="180" t="s">
        <v>162</v>
      </c>
      <c r="E1794" s="180">
        <v>28</v>
      </c>
      <c r="F1794" s="180" t="s">
        <v>1</v>
      </c>
      <c r="G1794" s="180" t="s">
        <v>543</v>
      </c>
      <c r="H1794" s="180">
        <v>2338</v>
      </c>
      <c r="I1794" s="180" t="s">
        <v>544</v>
      </c>
      <c r="J1794" s="180"/>
      <c r="K1794" s="180"/>
      <c r="L1794" s="180"/>
      <c r="M1794" s="180"/>
      <c r="N1794" s="180"/>
      <c r="O1794" s="180"/>
      <c r="P1794" s="180">
        <v>1086</v>
      </c>
      <c r="Q1794" s="180" t="s">
        <v>545</v>
      </c>
      <c r="R1794" s="180" t="s">
        <v>546</v>
      </c>
      <c r="S1794" s="180"/>
      <c r="T1794" s="180"/>
      <c r="U1794" s="180"/>
      <c r="V1794" s="180"/>
      <c r="W1794" s="180"/>
      <c r="X1794" s="180"/>
      <c r="Y1794" s="180">
        <v>1373</v>
      </c>
      <c r="Z1794" s="180" t="s">
        <v>429</v>
      </c>
      <c r="AA1794" s="180" t="s">
        <v>430</v>
      </c>
      <c r="AB1794" s="180">
        <v>22976.879000000001</v>
      </c>
      <c r="AC1794" s="180">
        <v>27802.022000000001</v>
      </c>
      <c r="AD1794" s="180">
        <v>0.16669999999999999</v>
      </c>
      <c r="AE1794" s="180">
        <v>6.6699999999999995E-2</v>
      </c>
      <c r="AF1794" s="180">
        <v>0.23330000000000001</v>
      </c>
      <c r="AG1794" s="180">
        <v>0</v>
      </c>
      <c r="AH1794" s="180">
        <v>5361.27</v>
      </c>
      <c r="AI1794" s="180">
        <v>6487.14</v>
      </c>
      <c r="AJ1794" s="180">
        <v>1</v>
      </c>
      <c r="AK1794" s="180">
        <v>0.23</v>
      </c>
      <c r="AL1794" s="180">
        <v>0</v>
      </c>
      <c r="AM1794">
        <v>1</v>
      </c>
    </row>
    <row r="1795" spans="1:39" x14ac:dyDescent="0.25">
      <c r="A1795" s="180" t="s">
        <v>1834</v>
      </c>
      <c r="B1795" s="180">
        <v>1</v>
      </c>
      <c r="C1795" s="181">
        <v>46266</v>
      </c>
      <c r="D1795" s="180" t="s">
        <v>162</v>
      </c>
      <c r="E1795" s="180">
        <v>28</v>
      </c>
      <c r="F1795" s="180" t="s">
        <v>1</v>
      </c>
      <c r="G1795" s="180" t="s">
        <v>547</v>
      </c>
      <c r="H1795" s="180">
        <v>2339</v>
      </c>
      <c r="I1795" s="180" t="s">
        <v>548</v>
      </c>
      <c r="J1795" s="180"/>
      <c r="K1795" s="180"/>
      <c r="L1795" s="180"/>
      <c r="M1795" s="180"/>
      <c r="N1795" s="180"/>
      <c r="O1795" s="180"/>
      <c r="P1795" s="180">
        <v>1086</v>
      </c>
      <c r="Q1795" s="180" t="s">
        <v>545</v>
      </c>
      <c r="R1795" s="180" t="s">
        <v>546</v>
      </c>
      <c r="S1795" s="180"/>
      <c r="T1795" s="180"/>
      <c r="U1795" s="180"/>
      <c r="V1795" s="180"/>
      <c r="W1795" s="180"/>
      <c r="X1795" s="180"/>
      <c r="Y1795" s="180">
        <v>1373</v>
      </c>
      <c r="Z1795" s="180" t="s">
        <v>429</v>
      </c>
      <c r="AA1795" s="180" t="s">
        <v>430</v>
      </c>
      <c r="AB1795" s="180">
        <v>28955.808000000001</v>
      </c>
      <c r="AC1795" s="180">
        <v>35126.21</v>
      </c>
      <c r="AD1795" s="180">
        <v>0.63329999999999997</v>
      </c>
      <c r="AE1795" s="180">
        <v>6.6699999999999995E-2</v>
      </c>
      <c r="AF1795" s="180">
        <v>0.7</v>
      </c>
      <c r="AG1795" s="180">
        <v>0</v>
      </c>
      <c r="AH1795" s="180">
        <v>20269.07</v>
      </c>
      <c r="AI1795" s="180">
        <v>24588.35</v>
      </c>
      <c r="AJ1795" s="180">
        <v>0</v>
      </c>
      <c r="AK1795" s="180">
        <v>0</v>
      </c>
      <c r="AL1795" s="180">
        <v>0</v>
      </c>
      <c r="AM1795">
        <v>1</v>
      </c>
    </row>
    <row r="1796" spans="1:39" x14ac:dyDescent="0.25">
      <c r="A1796" s="180" t="s">
        <v>1834</v>
      </c>
      <c r="B1796" s="180">
        <v>1</v>
      </c>
      <c r="C1796" s="181">
        <v>46266</v>
      </c>
      <c r="D1796" s="180" t="s">
        <v>162</v>
      </c>
      <c r="E1796" s="180">
        <v>28</v>
      </c>
      <c r="F1796" s="180" t="s">
        <v>1</v>
      </c>
      <c r="G1796" s="180" t="s">
        <v>1249</v>
      </c>
      <c r="H1796" s="180">
        <v>2465</v>
      </c>
      <c r="I1796" s="180" t="s">
        <v>1250</v>
      </c>
      <c r="J1796" s="180"/>
      <c r="K1796" s="180"/>
      <c r="L1796" s="180"/>
      <c r="M1796" s="180"/>
      <c r="N1796" s="180"/>
      <c r="O1796" s="180"/>
      <c r="P1796" s="180">
        <v>1183</v>
      </c>
      <c r="Q1796" s="180" t="s">
        <v>1251</v>
      </c>
      <c r="R1796" s="180" t="s">
        <v>1252</v>
      </c>
      <c r="S1796" s="180"/>
      <c r="T1796" s="180"/>
      <c r="U1796" s="180"/>
      <c r="V1796" s="180"/>
      <c r="W1796" s="180"/>
      <c r="X1796" s="180"/>
      <c r="Y1796" s="180">
        <v>1370</v>
      </c>
      <c r="Z1796" s="180" t="s">
        <v>443</v>
      </c>
      <c r="AA1796" s="180" t="s">
        <v>444</v>
      </c>
      <c r="AB1796" s="180">
        <v>18797.161</v>
      </c>
      <c r="AC1796" s="180">
        <v>22744.563999999998</v>
      </c>
      <c r="AD1796" s="180">
        <v>1</v>
      </c>
      <c r="AE1796" s="180">
        <v>0</v>
      </c>
      <c r="AF1796" s="180">
        <v>1</v>
      </c>
      <c r="AG1796" s="180">
        <v>0</v>
      </c>
      <c r="AH1796" s="180">
        <v>18797.16</v>
      </c>
      <c r="AI1796" s="180">
        <v>22744.560000000001</v>
      </c>
      <c r="AJ1796" s="180">
        <v>0</v>
      </c>
      <c r="AK1796" s="180">
        <v>0</v>
      </c>
      <c r="AL1796" s="180">
        <v>0</v>
      </c>
      <c r="AM1796">
        <v>1</v>
      </c>
    </row>
    <row r="1797" spans="1:39" x14ac:dyDescent="0.25">
      <c r="A1797" s="180" t="s">
        <v>1834</v>
      </c>
      <c r="B1797" s="180">
        <v>1</v>
      </c>
      <c r="C1797" s="181">
        <v>46266</v>
      </c>
      <c r="D1797" s="180" t="s">
        <v>162</v>
      </c>
      <c r="E1797" s="180">
        <v>28</v>
      </c>
      <c r="F1797" s="180" t="s">
        <v>1</v>
      </c>
      <c r="G1797" s="180" t="s">
        <v>565</v>
      </c>
      <c r="H1797" s="180">
        <v>3238</v>
      </c>
      <c r="I1797" s="180" t="s">
        <v>566</v>
      </c>
      <c r="J1797" s="180">
        <v>1477</v>
      </c>
      <c r="K1797" s="180" t="s">
        <v>555</v>
      </c>
      <c r="L1797" s="180" t="s">
        <v>556</v>
      </c>
      <c r="M1797" s="180"/>
      <c r="N1797" s="180"/>
      <c r="O1797" s="180"/>
      <c r="P1797" s="180">
        <v>1093</v>
      </c>
      <c r="Q1797" s="180" t="s">
        <v>563</v>
      </c>
      <c r="R1797" s="180" t="s">
        <v>564</v>
      </c>
      <c r="S1797" s="180"/>
      <c r="T1797" s="180"/>
      <c r="U1797" s="180"/>
      <c r="V1797" s="180"/>
      <c r="W1797" s="180"/>
      <c r="X1797" s="180"/>
      <c r="Y1797" s="180">
        <v>1373</v>
      </c>
      <c r="Z1797" s="180" t="s">
        <v>429</v>
      </c>
      <c r="AA1797" s="180" t="s">
        <v>430</v>
      </c>
      <c r="AB1797" s="180">
        <v>100385.57799999999</v>
      </c>
      <c r="AC1797" s="180">
        <v>121466.537</v>
      </c>
      <c r="AD1797" s="180">
        <v>8.3299999999999999E-2</v>
      </c>
      <c r="AE1797" s="180">
        <v>0</v>
      </c>
      <c r="AF1797" s="180">
        <v>8.3299999999999999E-2</v>
      </c>
      <c r="AG1797" s="180">
        <v>0</v>
      </c>
      <c r="AH1797" s="180">
        <v>8365.4599999999991</v>
      </c>
      <c r="AI1797" s="180">
        <v>10122.209999999999</v>
      </c>
      <c r="AJ1797" s="180">
        <v>0</v>
      </c>
      <c r="AK1797" s="180">
        <v>0</v>
      </c>
      <c r="AL1797" s="180">
        <v>0</v>
      </c>
      <c r="AM1797">
        <v>1</v>
      </c>
    </row>
    <row r="1798" spans="1:39" x14ac:dyDescent="0.25">
      <c r="A1798" s="180" t="s">
        <v>1834</v>
      </c>
      <c r="B1798" s="180">
        <v>1</v>
      </c>
      <c r="C1798" s="181">
        <v>46266</v>
      </c>
      <c r="D1798" s="180" t="s">
        <v>162</v>
      </c>
      <c r="E1798" s="180">
        <v>28</v>
      </c>
      <c r="F1798" s="180" t="s">
        <v>1</v>
      </c>
      <c r="G1798" s="180" t="s">
        <v>1007</v>
      </c>
      <c r="H1798" s="180">
        <v>3491</v>
      </c>
      <c r="I1798" s="180" t="s">
        <v>1008</v>
      </c>
      <c r="J1798" s="180">
        <v>1418</v>
      </c>
      <c r="K1798" s="180" t="s">
        <v>1009</v>
      </c>
      <c r="L1798" s="180" t="s">
        <v>1010</v>
      </c>
      <c r="M1798" s="180"/>
      <c r="N1798" s="180"/>
      <c r="O1798" s="180"/>
      <c r="P1798" s="180">
        <v>1068</v>
      </c>
      <c r="Q1798" s="180" t="s">
        <v>1011</v>
      </c>
      <c r="R1798" s="180" t="s">
        <v>1012</v>
      </c>
      <c r="S1798" s="180"/>
      <c r="T1798" s="180"/>
      <c r="U1798" s="180"/>
      <c r="V1798" s="180"/>
      <c r="W1798" s="180"/>
      <c r="X1798" s="180"/>
      <c r="Y1798" s="180">
        <v>1374</v>
      </c>
      <c r="Z1798" s="180" t="s">
        <v>379</v>
      </c>
      <c r="AA1798" s="180" t="s">
        <v>380</v>
      </c>
      <c r="AB1798" s="180">
        <v>40550.006999999998</v>
      </c>
      <c r="AC1798" s="180">
        <v>49065.506999999998</v>
      </c>
      <c r="AD1798" s="180">
        <v>0.125</v>
      </c>
      <c r="AE1798" s="180">
        <v>0</v>
      </c>
      <c r="AF1798" s="180">
        <v>0.125</v>
      </c>
      <c r="AG1798" s="180">
        <v>0</v>
      </c>
      <c r="AH1798" s="180">
        <v>5068.75</v>
      </c>
      <c r="AI1798" s="180">
        <v>6133.19</v>
      </c>
      <c r="AJ1798" s="180">
        <v>0</v>
      </c>
      <c r="AK1798" s="180">
        <v>0</v>
      </c>
      <c r="AL1798" s="180">
        <v>0</v>
      </c>
      <c r="AM1798">
        <v>1</v>
      </c>
    </row>
    <row r="1799" spans="1:39" x14ac:dyDescent="0.25">
      <c r="A1799" s="180" t="s">
        <v>1834</v>
      </c>
      <c r="B1799" s="180">
        <v>1</v>
      </c>
      <c r="C1799" s="181">
        <v>46266</v>
      </c>
      <c r="D1799" s="180" t="s">
        <v>162</v>
      </c>
      <c r="E1799" s="180">
        <v>28</v>
      </c>
      <c r="F1799" s="180" t="s">
        <v>1</v>
      </c>
      <c r="G1799" s="180" t="s">
        <v>1013</v>
      </c>
      <c r="H1799" s="180">
        <v>3493</v>
      </c>
      <c r="I1799" s="180" t="s">
        <v>1014</v>
      </c>
      <c r="J1799" s="180">
        <v>1418</v>
      </c>
      <c r="K1799" s="180" t="s">
        <v>1009</v>
      </c>
      <c r="L1799" s="180" t="s">
        <v>1010</v>
      </c>
      <c r="M1799" s="180"/>
      <c r="N1799" s="180"/>
      <c r="O1799" s="180"/>
      <c r="P1799" s="180">
        <v>1068</v>
      </c>
      <c r="Q1799" s="180" t="s">
        <v>1011</v>
      </c>
      <c r="R1799" s="180" t="s">
        <v>1012</v>
      </c>
      <c r="S1799" s="180"/>
      <c r="T1799" s="180"/>
      <c r="U1799" s="180"/>
      <c r="V1799" s="180"/>
      <c r="W1799" s="180"/>
      <c r="X1799" s="180"/>
      <c r="Y1799" s="180">
        <v>1374</v>
      </c>
      <c r="Z1799" s="180" t="s">
        <v>379</v>
      </c>
      <c r="AA1799" s="180" t="s">
        <v>380</v>
      </c>
      <c r="AB1799" s="180">
        <v>40550.006999999998</v>
      </c>
      <c r="AC1799" s="180">
        <v>49065.506999999998</v>
      </c>
      <c r="AD1799" s="180">
        <v>0.375</v>
      </c>
      <c r="AE1799" s="180">
        <v>0</v>
      </c>
      <c r="AF1799" s="180">
        <v>0.375</v>
      </c>
      <c r="AG1799" s="180">
        <v>0</v>
      </c>
      <c r="AH1799" s="180">
        <v>15206.25</v>
      </c>
      <c r="AI1799" s="180">
        <v>18399.560000000001</v>
      </c>
      <c r="AJ1799" s="180">
        <v>2</v>
      </c>
      <c r="AK1799" s="180">
        <v>0.19</v>
      </c>
      <c r="AL1799" s="180">
        <v>0</v>
      </c>
      <c r="AM1799">
        <v>1</v>
      </c>
    </row>
    <row r="1800" spans="1:39" x14ac:dyDescent="0.25">
      <c r="A1800" s="180" t="s">
        <v>1834</v>
      </c>
      <c r="B1800" s="180">
        <v>1</v>
      </c>
      <c r="C1800" s="181">
        <v>46266</v>
      </c>
      <c r="D1800" s="180" t="s">
        <v>162</v>
      </c>
      <c r="E1800" s="180">
        <v>28</v>
      </c>
      <c r="F1800" s="180" t="s">
        <v>1</v>
      </c>
      <c r="G1800" s="180" t="s">
        <v>575</v>
      </c>
      <c r="H1800" s="180">
        <v>3500</v>
      </c>
      <c r="I1800" s="180" t="s">
        <v>576</v>
      </c>
      <c r="J1800" s="180">
        <v>1204</v>
      </c>
      <c r="K1800" s="180" t="s">
        <v>535</v>
      </c>
      <c r="L1800" s="180" t="s">
        <v>536</v>
      </c>
      <c r="M1800" s="180"/>
      <c r="N1800" s="180"/>
      <c r="O1800" s="180"/>
      <c r="P1800" s="180"/>
      <c r="Q1800" s="180"/>
      <c r="R1800" s="180"/>
      <c r="S1800" s="180"/>
      <c r="T1800" s="180"/>
      <c r="U1800" s="180"/>
      <c r="V1800" s="180"/>
      <c r="W1800" s="180"/>
      <c r="X1800" s="180"/>
      <c r="Y1800" s="180">
        <v>1372</v>
      </c>
      <c r="Z1800" s="180" t="s">
        <v>389</v>
      </c>
      <c r="AA1800" s="180" t="s">
        <v>390</v>
      </c>
      <c r="AB1800" s="180">
        <v>140702.617</v>
      </c>
      <c r="AC1800" s="180">
        <v>172360.71100000001</v>
      </c>
      <c r="AD1800" s="180">
        <v>0.125</v>
      </c>
      <c r="AE1800" s="180">
        <v>0</v>
      </c>
      <c r="AF1800" s="180">
        <v>0.125</v>
      </c>
      <c r="AG1800" s="180">
        <v>0</v>
      </c>
      <c r="AH1800" s="180">
        <v>17587.830000000002</v>
      </c>
      <c r="AI1800" s="180">
        <v>21545.09</v>
      </c>
      <c r="AJ1800" s="180">
        <v>1</v>
      </c>
      <c r="AK1800" s="180">
        <v>0.13</v>
      </c>
      <c r="AL1800" s="180">
        <v>0</v>
      </c>
      <c r="AM1800">
        <v>1</v>
      </c>
    </row>
    <row r="1801" spans="1:39" x14ac:dyDescent="0.25">
      <c r="A1801" s="180" t="s">
        <v>1834</v>
      </c>
      <c r="B1801" s="180">
        <v>1</v>
      </c>
      <c r="C1801" s="181">
        <v>46266</v>
      </c>
      <c r="D1801" s="180" t="s">
        <v>162</v>
      </c>
      <c r="E1801" s="180">
        <v>28</v>
      </c>
      <c r="F1801" s="180" t="s">
        <v>1</v>
      </c>
      <c r="G1801" s="180" t="s">
        <v>589</v>
      </c>
      <c r="H1801" s="180">
        <v>4117</v>
      </c>
      <c r="I1801" s="180" t="s">
        <v>590</v>
      </c>
      <c r="J1801" s="180">
        <v>1019</v>
      </c>
      <c r="K1801" s="180" t="s">
        <v>269</v>
      </c>
      <c r="L1801" s="180" t="s">
        <v>340</v>
      </c>
      <c r="M1801" s="180"/>
      <c r="N1801" s="180"/>
      <c r="O1801" s="180"/>
      <c r="P1801" s="180">
        <v>1020</v>
      </c>
      <c r="Q1801" s="180" t="s">
        <v>341</v>
      </c>
      <c r="R1801" s="180" t="s">
        <v>342</v>
      </c>
      <c r="S1801" s="180"/>
      <c r="T1801" s="180"/>
      <c r="U1801" s="180"/>
      <c r="V1801" s="180"/>
      <c r="W1801" s="180"/>
      <c r="X1801" s="180"/>
      <c r="Y1801" s="180">
        <v>1402</v>
      </c>
      <c r="Z1801" s="180" t="s">
        <v>343</v>
      </c>
      <c r="AA1801" s="180" t="s">
        <v>344</v>
      </c>
      <c r="AB1801" s="180">
        <v>137611.78200000001</v>
      </c>
      <c r="AC1801" s="180">
        <v>170638.60699999999</v>
      </c>
      <c r="AD1801" s="180">
        <v>0.33329999999999999</v>
      </c>
      <c r="AE1801" s="180">
        <v>0</v>
      </c>
      <c r="AF1801" s="180">
        <v>0.33329999999999999</v>
      </c>
      <c r="AG1801" s="180">
        <v>0</v>
      </c>
      <c r="AH1801" s="180">
        <v>45870.59</v>
      </c>
      <c r="AI1801" s="180">
        <v>56879.54</v>
      </c>
      <c r="AJ1801" s="180">
        <v>0</v>
      </c>
      <c r="AK1801" s="180">
        <v>0</v>
      </c>
      <c r="AL1801" s="180">
        <v>0</v>
      </c>
      <c r="AM1801">
        <v>1</v>
      </c>
    </row>
    <row r="1802" spans="1:39" x14ac:dyDescent="0.25">
      <c r="A1802" s="180" t="s">
        <v>1834</v>
      </c>
      <c r="B1802" s="180">
        <v>1</v>
      </c>
      <c r="C1802" s="181">
        <v>46266</v>
      </c>
      <c r="D1802" s="180" t="s">
        <v>162</v>
      </c>
      <c r="E1802" s="180">
        <v>28</v>
      </c>
      <c r="F1802" s="180" t="s">
        <v>1</v>
      </c>
      <c r="G1802" s="180" t="s">
        <v>1021</v>
      </c>
      <c r="H1802" s="180">
        <v>4177</v>
      </c>
      <c r="I1802" s="180" t="s">
        <v>1022</v>
      </c>
      <c r="J1802" s="180">
        <v>1416</v>
      </c>
      <c r="K1802" s="180" t="s">
        <v>595</v>
      </c>
      <c r="L1802" s="180" t="s">
        <v>596</v>
      </c>
      <c r="M1802" s="180"/>
      <c r="N1802" s="180"/>
      <c r="O1802" s="180"/>
      <c r="P1802" s="180">
        <v>1070</v>
      </c>
      <c r="Q1802" s="180" t="s">
        <v>597</v>
      </c>
      <c r="R1802" s="180" t="s">
        <v>598</v>
      </c>
      <c r="S1802" s="180"/>
      <c r="T1802" s="180"/>
      <c r="U1802" s="180"/>
      <c r="V1802" s="180"/>
      <c r="W1802" s="180"/>
      <c r="X1802" s="180"/>
      <c r="Y1802" s="180">
        <v>1372</v>
      </c>
      <c r="Z1802" s="180" t="s">
        <v>389</v>
      </c>
      <c r="AA1802" s="180" t="s">
        <v>390</v>
      </c>
      <c r="AB1802" s="180">
        <v>104931.132</v>
      </c>
      <c r="AC1802" s="180">
        <v>126966.667</v>
      </c>
      <c r="AD1802" s="180">
        <v>0.125</v>
      </c>
      <c r="AE1802" s="180">
        <v>0</v>
      </c>
      <c r="AF1802" s="180">
        <v>0.125</v>
      </c>
      <c r="AG1802" s="180">
        <v>0</v>
      </c>
      <c r="AH1802" s="180">
        <v>13116.39</v>
      </c>
      <c r="AI1802" s="180">
        <v>15870.83</v>
      </c>
      <c r="AJ1802" s="180">
        <v>1</v>
      </c>
      <c r="AK1802" s="180">
        <v>0.13</v>
      </c>
      <c r="AL1802" s="180">
        <v>0</v>
      </c>
      <c r="AM1802">
        <v>1</v>
      </c>
    </row>
    <row r="1803" spans="1:39" x14ac:dyDescent="0.25">
      <c r="A1803" s="180" t="s">
        <v>1834</v>
      </c>
      <c r="B1803" s="180">
        <v>1</v>
      </c>
      <c r="C1803" s="181">
        <v>46266</v>
      </c>
      <c r="D1803" s="180" t="s">
        <v>162</v>
      </c>
      <c r="E1803" s="180">
        <v>28</v>
      </c>
      <c r="F1803" s="180" t="s">
        <v>1</v>
      </c>
      <c r="G1803" s="180" t="s">
        <v>1416</v>
      </c>
      <c r="H1803" s="180">
        <v>4901</v>
      </c>
      <c r="I1803" s="180" t="s">
        <v>1417</v>
      </c>
      <c r="J1803" s="180">
        <v>1218</v>
      </c>
      <c r="K1803" s="180" t="s">
        <v>1153</v>
      </c>
      <c r="L1803" s="180" t="s">
        <v>1154</v>
      </c>
      <c r="M1803" s="180"/>
      <c r="N1803" s="180"/>
      <c r="O1803" s="180"/>
      <c r="P1803" s="180"/>
      <c r="Q1803" s="180"/>
      <c r="R1803" s="180"/>
      <c r="S1803" s="180"/>
      <c r="T1803" s="180"/>
      <c r="U1803" s="180"/>
      <c r="V1803" s="180"/>
      <c r="W1803" s="180"/>
      <c r="X1803" s="180"/>
      <c r="Y1803" s="180">
        <v>1374</v>
      </c>
      <c r="Z1803" s="180" t="s">
        <v>379</v>
      </c>
      <c r="AA1803" s="180" t="s">
        <v>380</v>
      </c>
      <c r="AB1803" s="180">
        <v>96961.392000000007</v>
      </c>
      <c r="AC1803" s="180">
        <v>117323.27800000001</v>
      </c>
      <c r="AD1803" s="180">
        <v>0.125</v>
      </c>
      <c r="AE1803" s="180">
        <v>0</v>
      </c>
      <c r="AF1803" s="180">
        <v>0.125</v>
      </c>
      <c r="AG1803" s="180">
        <v>0</v>
      </c>
      <c r="AH1803" s="180">
        <v>12120.17</v>
      </c>
      <c r="AI1803" s="180">
        <v>14665.41</v>
      </c>
      <c r="AJ1803" s="180">
        <v>0</v>
      </c>
      <c r="AK1803" s="180">
        <v>0</v>
      </c>
      <c r="AL1803" s="180">
        <v>0</v>
      </c>
      <c r="AM1803">
        <v>1</v>
      </c>
    </row>
    <row r="1804" spans="1:39" x14ac:dyDescent="0.25">
      <c r="A1804" s="180" t="s">
        <v>1834</v>
      </c>
      <c r="B1804" s="180">
        <v>1</v>
      </c>
      <c r="C1804" s="181">
        <v>46266</v>
      </c>
      <c r="D1804" s="180" t="s">
        <v>162</v>
      </c>
      <c r="E1804" s="180">
        <v>28</v>
      </c>
      <c r="F1804" s="180" t="s">
        <v>1</v>
      </c>
      <c r="G1804" s="180" t="s">
        <v>1784</v>
      </c>
      <c r="H1804" s="180">
        <v>4905</v>
      </c>
      <c r="I1804" s="180" t="s">
        <v>1785</v>
      </c>
      <c r="J1804" s="180">
        <v>1218</v>
      </c>
      <c r="K1804" s="180" t="s">
        <v>1153</v>
      </c>
      <c r="L1804" s="180" t="s">
        <v>1154</v>
      </c>
      <c r="M1804" s="180"/>
      <c r="N1804" s="180"/>
      <c r="O1804" s="180"/>
      <c r="P1804" s="180"/>
      <c r="Q1804" s="180"/>
      <c r="R1804" s="180"/>
      <c r="S1804" s="180"/>
      <c r="T1804" s="180"/>
      <c r="U1804" s="180"/>
      <c r="V1804" s="180"/>
      <c r="W1804" s="180"/>
      <c r="X1804" s="180"/>
      <c r="Y1804" s="180">
        <v>1374</v>
      </c>
      <c r="Z1804" s="180" t="s">
        <v>379</v>
      </c>
      <c r="AA1804" s="180" t="s">
        <v>380</v>
      </c>
      <c r="AB1804" s="180">
        <v>96961.392000000007</v>
      </c>
      <c r="AC1804" s="180">
        <v>117323.29399999999</v>
      </c>
      <c r="AD1804" s="180">
        <v>6.25E-2</v>
      </c>
      <c r="AE1804" s="180">
        <v>0</v>
      </c>
      <c r="AF1804" s="180">
        <v>6.25E-2</v>
      </c>
      <c r="AG1804" s="180">
        <v>0</v>
      </c>
      <c r="AH1804" s="180">
        <v>6060.09</v>
      </c>
      <c r="AI1804" s="180">
        <v>7332.71</v>
      </c>
      <c r="AJ1804" s="180">
        <v>0</v>
      </c>
      <c r="AK1804" s="180">
        <v>0</v>
      </c>
      <c r="AL1804" s="180">
        <v>0</v>
      </c>
      <c r="AM1804">
        <v>1</v>
      </c>
    </row>
    <row r="1805" spans="1:39" x14ac:dyDescent="0.25">
      <c r="A1805" s="180" t="s">
        <v>1834</v>
      </c>
      <c r="B1805" s="180">
        <v>1</v>
      </c>
      <c r="C1805" s="181">
        <v>46266</v>
      </c>
      <c r="D1805" s="180" t="s">
        <v>162</v>
      </c>
      <c r="E1805" s="180">
        <v>28</v>
      </c>
      <c r="F1805" s="180" t="s">
        <v>1</v>
      </c>
      <c r="G1805" s="180" t="s">
        <v>639</v>
      </c>
      <c r="H1805" s="180">
        <v>4940</v>
      </c>
      <c r="I1805" s="180" t="s">
        <v>640</v>
      </c>
      <c r="J1805" s="180"/>
      <c r="K1805" s="180"/>
      <c r="L1805" s="180"/>
      <c r="M1805" s="180"/>
      <c r="N1805" s="180"/>
      <c r="O1805" s="180"/>
      <c r="P1805" s="180">
        <v>1085</v>
      </c>
      <c r="Q1805" s="180" t="s">
        <v>641</v>
      </c>
      <c r="R1805" s="180" t="s">
        <v>642</v>
      </c>
      <c r="S1805" s="180"/>
      <c r="T1805" s="180"/>
      <c r="U1805" s="180"/>
      <c r="V1805" s="180"/>
      <c r="W1805" s="180"/>
      <c r="X1805" s="180"/>
      <c r="Y1805" s="180">
        <v>1373</v>
      </c>
      <c r="Z1805" s="180" t="s">
        <v>429</v>
      </c>
      <c r="AA1805" s="180" t="s">
        <v>430</v>
      </c>
      <c r="AB1805" s="180">
        <v>17214.391</v>
      </c>
      <c r="AC1805" s="180">
        <v>20986.814999999999</v>
      </c>
      <c r="AD1805" s="180">
        <v>1.8</v>
      </c>
      <c r="AE1805" s="180">
        <v>0</v>
      </c>
      <c r="AF1805" s="180">
        <v>1.8</v>
      </c>
      <c r="AG1805" s="180">
        <v>0</v>
      </c>
      <c r="AH1805" s="180">
        <v>30985.9</v>
      </c>
      <c r="AI1805" s="180">
        <v>37776.269999999997</v>
      </c>
      <c r="AJ1805" s="180">
        <v>1</v>
      </c>
      <c r="AK1805" s="180">
        <v>1.8</v>
      </c>
      <c r="AL1805" s="180">
        <v>0</v>
      </c>
      <c r="AM1805">
        <v>1</v>
      </c>
    </row>
    <row r="1806" spans="1:39" x14ac:dyDescent="0.25">
      <c r="A1806" s="180" t="s">
        <v>1834</v>
      </c>
      <c r="B1806" s="180">
        <v>1</v>
      </c>
      <c r="C1806" s="181">
        <v>46266</v>
      </c>
      <c r="D1806" s="180" t="s">
        <v>162</v>
      </c>
      <c r="E1806" s="180">
        <v>28</v>
      </c>
      <c r="F1806" s="180" t="s">
        <v>1</v>
      </c>
      <c r="G1806" s="180" t="s">
        <v>643</v>
      </c>
      <c r="H1806" s="180">
        <v>4941</v>
      </c>
      <c r="I1806" s="180" t="s">
        <v>644</v>
      </c>
      <c r="J1806" s="180"/>
      <c r="K1806" s="180"/>
      <c r="L1806" s="180"/>
      <c r="M1806" s="180"/>
      <c r="N1806" s="180"/>
      <c r="O1806" s="180"/>
      <c r="P1806" s="180">
        <v>1085</v>
      </c>
      <c r="Q1806" s="180" t="s">
        <v>641</v>
      </c>
      <c r="R1806" s="180" t="s">
        <v>642</v>
      </c>
      <c r="S1806" s="180"/>
      <c r="T1806" s="180"/>
      <c r="U1806" s="180"/>
      <c r="V1806" s="180"/>
      <c r="W1806" s="180"/>
      <c r="X1806" s="180"/>
      <c r="Y1806" s="180">
        <v>1373</v>
      </c>
      <c r="Z1806" s="180" t="s">
        <v>429</v>
      </c>
      <c r="AA1806" s="180" t="s">
        <v>430</v>
      </c>
      <c r="AB1806" s="180">
        <v>15740.111999999999</v>
      </c>
      <c r="AC1806" s="180">
        <v>19281.634999999998</v>
      </c>
      <c r="AD1806" s="180">
        <v>0.3</v>
      </c>
      <c r="AE1806" s="180">
        <v>0</v>
      </c>
      <c r="AF1806" s="180">
        <v>0.3</v>
      </c>
      <c r="AG1806" s="180">
        <v>0</v>
      </c>
      <c r="AH1806" s="180">
        <v>4722.03</v>
      </c>
      <c r="AI1806" s="180">
        <v>5784.49</v>
      </c>
      <c r="AJ1806" s="180">
        <v>0</v>
      </c>
      <c r="AK1806" s="180">
        <v>0</v>
      </c>
      <c r="AL1806" s="180">
        <v>0</v>
      </c>
      <c r="AM1806">
        <v>1</v>
      </c>
    </row>
    <row r="1807" spans="1:39" x14ac:dyDescent="0.25">
      <c r="A1807" s="180" t="s">
        <v>1834</v>
      </c>
      <c r="B1807" s="180">
        <v>1</v>
      </c>
      <c r="C1807" s="181">
        <v>46266</v>
      </c>
      <c r="D1807" s="180" t="s">
        <v>162</v>
      </c>
      <c r="E1807" s="180">
        <v>28</v>
      </c>
      <c r="F1807" s="180" t="s">
        <v>1</v>
      </c>
      <c r="G1807" s="180" t="s">
        <v>653</v>
      </c>
      <c r="H1807" s="180">
        <v>5002</v>
      </c>
      <c r="I1807" s="180" t="s">
        <v>654</v>
      </c>
      <c r="J1807" s="180"/>
      <c r="K1807" s="180"/>
      <c r="L1807" s="180"/>
      <c r="M1807" s="180"/>
      <c r="N1807" s="180"/>
      <c r="O1807" s="180"/>
      <c r="P1807" s="180">
        <v>1085</v>
      </c>
      <c r="Q1807" s="180" t="s">
        <v>641</v>
      </c>
      <c r="R1807" s="180" t="s">
        <v>642</v>
      </c>
      <c r="S1807" s="180"/>
      <c r="T1807" s="180"/>
      <c r="U1807" s="180"/>
      <c r="V1807" s="180"/>
      <c r="W1807" s="180"/>
      <c r="X1807" s="180"/>
      <c r="Y1807" s="180">
        <v>1373</v>
      </c>
      <c r="Z1807" s="180" t="s">
        <v>429</v>
      </c>
      <c r="AA1807" s="180" t="s">
        <v>430</v>
      </c>
      <c r="AB1807" s="180">
        <v>19675.14</v>
      </c>
      <c r="AC1807" s="180">
        <v>24102.048999999999</v>
      </c>
      <c r="AD1807" s="180">
        <v>0.2</v>
      </c>
      <c r="AE1807" s="180">
        <v>0</v>
      </c>
      <c r="AF1807" s="180">
        <v>0.2</v>
      </c>
      <c r="AG1807" s="180">
        <v>0</v>
      </c>
      <c r="AH1807" s="180">
        <v>3935.03</v>
      </c>
      <c r="AI1807" s="180">
        <v>4820.41</v>
      </c>
      <c r="AJ1807" s="180">
        <v>0</v>
      </c>
      <c r="AK1807" s="180">
        <v>0</v>
      </c>
      <c r="AL1807" s="180">
        <v>0</v>
      </c>
      <c r="AM1807">
        <v>1</v>
      </c>
    </row>
    <row r="1808" spans="1:39" x14ac:dyDescent="0.25">
      <c r="A1808" s="180" t="s">
        <v>1834</v>
      </c>
      <c r="B1808" s="180">
        <v>1</v>
      </c>
      <c r="C1808" s="181">
        <v>46266</v>
      </c>
      <c r="D1808" s="180" t="s">
        <v>162</v>
      </c>
      <c r="E1808" s="180">
        <v>28</v>
      </c>
      <c r="F1808" s="180" t="s">
        <v>1</v>
      </c>
      <c r="G1808" s="180" t="s">
        <v>665</v>
      </c>
      <c r="H1808" s="180">
        <v>5631</v>
      </c>
      <c r="I1808" s="180" t="s">
        <v>666</v>
      </c>
      <c r="J1808" s="180">
        <v>1449</v>
      </c>
      <c r="K1808" s="180" t="s">
        <v>661</v>
      </c>
      <c r="L1808" s="180" t="s">
        <v>662</v>
      </c>
      <c r="M1808" s="180"/>
      <c r="N1808" s="180"/>
      <c r="O1808" s="180"/>
      <c r="P1808" s="180"/>
      <c r="Q1808" s="180"/>
      <c r="R1808" s="180"/>
      <c r="S1808" s="180"/>
      <c r="T1808" s="180"/>
      <c r="U1808" s="180"/>
      <c r="V1808" s="180"/>
      <c r="W1808" s="180"/>
      <c r="X1808" s="180"/>
      <c r="Y1808" s="180">
        <v>1370</v>
      </c>
      <c r="Z1808" s="180" t="s">
        <v>443</v>
      </c>
      <c r="AA1808" s="180" t="s">
        <v>444</v>
      </c>
      <c r="AB1808" s="180">
        <v>6879.5940000000001</v>
      </c>
      <c r="AC1808" s="180">
        <v>8324.3080000000009</v>
      </c>
      <c r="AD1808" s="180">
        <v>1</v>
      </c>
      <c r="AE1808" s="180">
        <v>0</v>
      </c>
      <c r="AF1808" s="180">
        <v>1</v>
      </c>
      <c r="AG1808" s="180">
        <v>0</v>
      </c>
      <c r="AH1808" s="180">
        <v>6879.59</v>
      </c>
      <c r="AI1808" s="180">
        <v>8324.31</v>
      </c>
      <c r="AJ1808" s="180">
        <v>0</v>
      </c>
      <c r="AK1808" s="180">
        <v>0</v>
      </c>
      <c r="AL1808" s="180">
        <v>0</v>
      </c>
      <c r="AM1808">
        <v>1</v>
      </c>
    </row>
    <row r="1809" spans="1:39" x14ac:dyDescent="0.25">
      <c r="A1809" s="180" t="s">
        <v>1834</v>
      </c>
      <c r="B1809" s="180">
        <v>1</v>
      </c>
      <c r="C1809" s="181">
        <v>46266</v>
      </c>
      <c r="D1809" s="180" t="s">
        <v>162</v>
      </c>
      <c r="E1809" s="180">
        <v>28</v>
      </c>
      <c r="F1809" s="180" t="s">
        <v>1</v>
      </c>
      <c r="G1809" s="180" t="s">
        <v>675</v>
      </c>
      <c r="H1809" s="180">
        <v>5723</v>
      </c>
      <c r="I1809" s="180" t="s">
        <v>676</v>
      </c>
      <c r="J1809" s="180">
        <v>1450</v>
      </c>
      <c r="K1809" s="180" t="s">
        <v>677</v>
      </c>
      <c r="L1809" s="180" t="s">
        <v>678</v>
      </c>
      <c r="M1809" s="180"/>
      <c r="N1809" s="180"/>
      <c r="O1809" s="180"/>
      <c r="P1809" s="180">
        <v>1077</v>
      </c>
      <c r="Q1809" s="180" t="s">
        <v>679</v>
      </c>
      <c r="R1809" s="180" t="s">
        <v>680</v>
      </c>
      <c r="S1809" s="180"/>
      <c r="T1809" s="180"/>
      <c r="U1809" s="180"/>
      <c r="V1809" s="180"/>
      <c r="W1809" s="180"/>
      <c r="X1809" s="180"/>
      <c r="Y1809" s="180">
        <v>1370</v>
      </c>
      <c r="Z1809" s="180" t="s">
        <v>443</v>
      </c>
      <c r="AA1809" s="180" t="s">
        <v>444</v>
      </c>
      <c r="AB1809" s="180">
        <v>6189.8580000000002</v>
      </c>
      <c r="AC1809" s="180">
        <v>7489.7290000000003</v>
      </c>
      <c r="AD1809" s="180">
        <v>1</v>
      </c>
      <c r="AE1809" s="180">
        <v>0</v>
      </c>
      <c r="AF1809" s="180">
        <v>1</v>
      </c>
      <c r="AG1809" s="180">
        <v>0</v>
      </c>
      <c r="AH1809" s="180">
        <v>6189.86</v>
      </c>
      <c r="AI1809" s="180">
        <v>7489.73</v>
      </c>
      <c r="AJ1809" s="180">
        <v>0</v>
      </c>
      <c r="AK1809" s="180">
        <v>0</v>
      </c>
      <c r="AL1809" s="180">
        <v>0</v>
      </c>
      <c r="AM1809">
        <v>1</v>
      </c>
    </row>
    <row r="1810" spans="1:39" x14ac:dyDescent="0.25">
      <c r="A1810" s="180" t="s">
        <v>1834</v>
      </c>
      <c r="B1810" s="180">
        <v>1</v>
      </c>
      <c r="C1810" s="181">
        <v>46266</v>
      </c>
      <c r="D1810" s="180" t="s">
        <v>162</v>
      </c>
      <c r="E1810" s="180">
        <v>28</v>
      </c>
      <c r="F1810" s="180" t="s">
        <v>1</v>
      </c>
      <c r="G1810" s="180" t="s">
        <v>681</v>
      </c>
      <c r="H1810" s="180">
        <v>5761</v>
      </c>
      <c r="I1810" s="180" t="s">
        <v>682</v>
      </c>
      <c r="J1810" s="180">
        <v>1450</v>
      </c>
      <c r="K1810" s="180" t="s">
        <v>677</v>
      </c>
      <c r="L1810" s="180" t="s">
        <v>678</v>
      </c>
      <c r="M1810" s="180"/>
      <c r="N1810" s="180"/>
      <c r="O1810" s="180"/>
      <c r="P1810" s="180">
        <v>1077</v>
      </c>
      <c r="Q1810" s="180" t="s">
        <v>679</v>
      </c>
      <c r="R1810" s="180" t="s">
        <v>680</v>
      </c>
      <c r="S1810" s="180"/>
      <c r="T1810" s="180"/>
      <c r="U1810" s="180"/>
      <c r="V1810" s="180"/>
      <c r="W1810" s="180"/>
      <c r="X1810" s="180"/>
      <c r="Y1810" s="180">
        <v>1370</v>
      </c>
      <c r="Z1810" s="180" t="s">
        <v>443</v>
      </c>
      <c r="AA1810" s="180" t="s">
        <v>444</v>
      </c>
      <c r="AB1810" s="180">
        <v>6189.8580000000002</v>
      </c>
      <c r="AC1810" s="180">
        <v>7489.7290000000003</v>
      </c>
      <c r="AD1810" s="180">
        <v>1</v>
      </c>
      <c r="AE1810" s="180">
        <v>0</v>
      </c>
      <c r="AF1810" s="180">
        <v>1</v>
      </c>
      <c r="AG1810" s="180">
        <v>0</v>
      </c>
      <c r="AH1810" s="180">
        <v>6189.86</v>
      </c>
      <c r="AI1810" s="180">
        <v>7489.73</v>
      </c>
      <c r="AJ1810" s="180">
        <v>0</v>
      </c>
      <c r="AK1810" s="180">
        <v>0</v>
      </c>
      <c r="AL1810" s="180">
        <v>0</v>
      </c>
      <c r="AM1810">
        <v>1</v>
      </c>
    </row>
    <row r="1811" spans="1:39" x14ac:dyDescent="0.25">
      <c r="A1811" s="180" t="s">
        <v>1834</v>
      </c>
      <c r="B1811" s="180">
        <v>1</v>
      </c>
      <c r="C1811" s="181">
        <v>46266</v>
      </c>
      <c r="D1811" s="180" t="s">
        <v>162</v>
      </c>
      <c r="E1811" s="180">
        <v>28</v>
      </c>
      <c r="F1811" s="180" t="s">
        <v>1</v>
      </c>
      <c r="G1811" s="180" t="s">
        <v>691</v>
      </c>
      <c r="H1811" s="180">
        <v>5816</v>
      </c>
      <c r="I1811" s="180" t="s">
        <v>692</v>
      </c>
      <c r="J1811" s="180">
        <v>1450</v>
      </c>
      <c r="K1811" s="180" t="s">
        <v>677</v>
      </c>
      <c r="L1811" s="180" t="s">
        <v>678</v>
      </c>
      <c r="M1811" s="180"/>
      <c r="N1811" s="180"/>
      <c r="O1811" s="180"/>
      <c r="P1811" s="180">
        <v>1077</v>
      </c>
      <c r="Q1811" s="180" t="s">
        <v>679</v>
      </c>
      <c r="R1811" s="180" t="s">
        <v>680</v>
      </c>
      <c r="S1811" s="180"/>
      <c r="T1811" s="180"/>
      <c r="U1811" s="180"/>
      <c r="V1811" s="180"/>
      <c r="W1811" s="180"/>
      <c r="X1811" s="180"/>
      <c r="Y1811" s="180">
        <v>1370</v>
      </c>
      <c r="Z1811" s="180" t="s">
        <v>443</v>
      </c>
      <c r="AA1811" s="180" t="s">
        <v>444</v>
      </c>
      <c r="AB1811" s="180">
        <v>6189.8580000000002</v>
      </c>
      <c r="AC1811" s="180">
        <v>7489.7290000000003</v>
      </c>
      <c r="AD1811" s="180">
        <v>1</v>
      </c>
      <c r="AE1811" s="180">
        <v>0</v>
      </c>
      <c r="AF1811" s="180">
        <v>1</v>
      </c>
      <c r="AG1811" s="180">
        <v>0</v>
      </c>
      <c r="AH1811" s="180">
        <v>6189.86</v>
      </c>
      <c r="AI1811" s="180">
        <v>7489.73</v>
      </c>
      <c r="AJ1811" s="180">
        <v>0</v>
      </c>
      <c r="AK1811" s="180">
        <v>0</v>
      </c>
      <c r="AL1811" s="180">
        <v>0</v>
      </c>
      <c r="AM1811">
        <v>1</v>
      </c>
    </row>
    <row r="1812" spans="1:39" x14ac:dyDescent="0.25">
      <c r="A1812" s="180" t="s">
        <v>1834</v>
      </c>
      <c r="B1812" s="180">
        <v>1</v>
      </c>
      <c r="C1812" s="181">
        <v>46266</v>
      </c>
      <c r="D1812" s="180" t="s">
        <v>162</v>
      </c>
      <c r="E1812" s="180">
        <v>28</v>
      </c>
      <c r="F1812" s="180" t="s">
        <v>1</v>
      </c>
      <c r="G1812" s="180" t="s">
        <v>1033</v>
      </c>
      <c r="H1812" s="180">
        <v>6010</v>
      </c>
      <c r="I1812" s="180" t="s">
        <v>1034</v>
      </c>
      <c r="J1812" s="180">
        <v>1194</v>
      </c>
      <c r="K1812" s="180" t="s">
        <v>353</v>
      </c>
      <c r="L1812" s="180" t="s">
        <v>354</v>
      </c>
      <c r="M1812" s="180"/>
      <c r="N1812" s="180"/>
      <c r="O1812" s="180"/>
      <c r="P1812" s="180">
        <v>1098</v>
      </c>
      <c r="Q1812" s="180" t="s">
        <v>355</v>
      </c>
      <c r="R1812" s="180" t="s">
        <v>356</v>
      </c>
      <c r="S1812" s="180"/>
      <c r="T1812" s="180"/>
      <c r="U1812" s="180"/>
      <c r="V1812" s="180"/>
      <c r="W1812" s="180"/>
      <c r="X1812" s="180"/>
      <c r="Y1812" s="180">
        <v>1375</v>
      </c>
      <c r="Z1812" s="180" t="s">
        <v>357</v>
      </c>
      <c r="AA1812" s="180" t="s">
        <v>358</v>
      </c>
      <c r="AB1812" s="180">
        <v>52955.21</v>
      </c>
      <c r="AC1812" s="180">
        <v>64075.805999999997</v>
      </c>
      <c r="AD1812" s="180">
        <v>0.16669999999999999</v>
      </c>
      <c r="AE1812" s="180">
        <v>0</v>
      </c>
      <c r="AF1812" s="180">
        <v>0.16669999999999999</v>
      </c>
      <c r="AG1812" s="180">
        <v>0</v>
      </c>
      <c r="AH1812" s="180">
        <v>8825.8700000000008</v>
      </c>
      <c r="AI1812" s="180">
        <v>10679.3</v>
      </c>
      <c r="AJ1812" s="180">
        <v>1</v>
      </c>
      <c r="AK1812" s="180">
        <v>0.17</v>
      </c>
      <c r="AL1812" s="180">
        <v>0</v>
      </c>
      <c r="AM1812">
        <v>1</v>
      </c>
    </row>
    <row r="1813" spans="1:39" x14ac:dyDescent="0.25">
      <c r="A1813" s="180" t="s">
        <v>1834</v>
      </c>
      <c r="B1813" s="180">
        <v>1</v>
      </c>
      <c r="C1813" s="181">
        <v>46266</v>
      </c>
      <c r="D1813" s="180" t="s">
        <v>162</v>
      </c>
      <c r="E1813" s="180">
        <v>28</v>
      </c>
      <c r="F1813" s="180" t="s">
        <v>1</v>
      </c>
      <c r="G1813" s="180" t="s">
        <v>725</v>
      </c>
      <c r="H1813" s="180">
        <v>6190</v>
      </c>
      <c r="I1813" s="180" t="s">
        <v>726</v>
      </c>
      <c r="J1813" s="180">
        <v>1454</v>
      </c>
      <c r="K1813" s="180" t="s">
        <v>703</v>
      </c>
      <c r="L1813" s="180" t="s">
        <v>704</v>
      </c>
      <c r="M1813" s="180"/>
      <c r="N1813" s="180"/>
      <c r="O1813" s="180"/>
      <c r="P1813" s="180">
        <v>1074</v>
      </c>
      <c r="Q1813" s="180" t="s">
        <v>717</v>
      </c>
      <c r="R1813" s="180" t="s">
        <v>718</v>
      </c>
      <c r="S1813" s="180"/>
      <c r="T1813" s="180"/>
      <c r="U1813" s="180"/>
      <c r="V1813" s="180"/>
      <c r="W1813" s="180"/>
      <c r="X1813" s="180"/>
      <c r="Y1813" s="180">
        <v>1370</v>
      </c>
      <c r="Z1813" s="180" t="s">
        <v>443</v>
      </c>
      <c r="AA1813" s="180" t="s">
        <v>444</v>
      </c>
      <c r="AB1813" s="180">
        <v>6932.2349999999997</v>
      </c>
      <c r="AC1813" s="180">
        <v>8388.0059999999994</v>
      </c>
      <c r="AD1813" s="180">
        <v>1</v>
      </c>
      <c r="AE1813" s="180">
        <v>0</v>
      </c>
      <c r="AF1813" s="180">
        <v>1</v>
      </c>
      <c r="AG1813" s="180">
        <v>0</v>
      </c>
      <c r="AH1813" s="180">
        <v>6932.24</v>
      </c>
      <c r="AI1813" s="180">
        <v>8388.01</v>
      </c>
      <c r="AJ1813" s="180">
        <v>0</v>
      </c>
      <c r="AK1813" s="180">
        <v>0</v>
      </c>
      <c r="AL1813" s="180">
        <v>0</v>
      </c>
      <c r="AM1813">
        <v>1</v>
      </c>
    </row>
    <row r="1814" spans="1:39" x14ac:dyDescent="0.25">
      <c r="A1814" s="180" t="s">
        <v>1834</v>
      </c>
      <c r="B1814" s="180">
        <v>1</v>
      </c>
      <c r="C1814" s="181">
        <v>46266</v>
      </c>
      <c r="D1814" s="180" t="s">
        <v>162</v>
      </c>
      <c r="E1814" s="180">
        <v>28</v>
      </c>
      <c r="F1814" s="180" t="s">
        <v>1</v>
      </c>
      <c r="G1814" s="180" t="s">
        <v>729</v>
      </c>
      <c r="H1814" s="180">
        <v>6201</v>
      </c>
      <c r="I1814" s="180" t="s">
        <v>730</v>
      </c>
      <c r="J1814" s="180">
        <v>1454</v>
      </c>
      <c r="K1814" s="180" t="s">
        <v>703</v>
      </c>
      <c r="L1814" s="180" t="s">
        <v>704</v>
      </c>
      <c r="M1814" s="180"/>
      <c r="N1814" s="180"/>
      <c r="O1814" s="180"/>
      <c r="P1814" s="180">
        <v>1214</v>
      </c>
      <c r="Q1814" s="180" t="s">
        <v>731</v>
      </c>
      <c r="R1814" s="180" t="s">
        <v>732</v>
      </c>
      <c r="S1814" s="180"/>
      <c r="T1814" s="180"/>
      <c r="U1814" s="180"/>
      <c r="V1814" s="180"/>
      <c r="W1814" s="180"/>
      <c r="X1814" s="180"/>
      <c r="Y1814" s="180">
        <v>1370</v>
      </c>
      <c r="Z1814" s="180" t="s">
        <v>443</v>
      </c>
      <c r="AA1814" s="180" t="s">
        <v>444</v>
      </c>
      <c r="AB1814" s="180">
        <v>4523.9740000000002</v>
      </c>
      <c r="AC1814" s="180">
        <v>5474.009</v>
      </c>
      <c r="AD1814" s="180">
        <v>8</v>
      </c>
      <c r="AE1814" s="180">
        <v>0</v>
      </c>
      <c r="AF1814" s="180">
        <v>8</v>
      </c>
      <c r="AG1814" s="180">
        <v>0</v>
      </c>
      <c r="AH1814" s="180">
        <v>36191.800000000003</v>
      </c>
      <c r="AI1814" s="180">
        <v>43792.07</v>
      </c>
      <c r="AJ1814" s="180">
        <v>0</v>
      </c>
      <c r="AK1814" s="180">
        <v>0</v>
      </c>
      <c r="AL1814" s="180">
        <v>0</v>
      </c>
      <c r="AM1814">
        <v>1</v>
      </c>
    </row>
    <row r="1815" spans="1:39" x14ac:dyDescent="0.25">
      <c r="A1815" s="180" t="s">
        <v>1834</v>
      </c>
      <c r="B1815" s="180">
        <v>1</v>
      </c>
      <c r="C1815" s="181">
        <v>46266</v>
      </c>
      <c r="D1815" s="180" t="s">
        <v>162</v>
      </c>
      <c r="E1815" s="180">
        <v>28</v>
      </c>
      <c r="F1815" s="180" t="s">
        <v>1</v>
      </c>
      <c r="G1815" s="180" t="s">
        <v>735</v>
      </c>
      <c r="H1815" s="180">
        <v>6209</v>
      </c>
      <c r="I1815" s="180" t="s">
        <v>736</v>
      </c>
      <c r="J1815" s="180">
        <v>1454</v>
      </c>
      <c r="K1815" s="180" t="s">
        <v>703</v>
      </c>
      <c r="L1815" s="180" t="s">
        <v>704</v>
      </c>
      <c r="M1815" s="180"/>
      <c r="N1815" s="180"/>
      <c r="O1815" s="180"/>
      <c r="P1815" s="180">
        <v>1074</v>
      </c>
      <c r="Q1815" s="180" t="s">
        <v>717</v>
      </c>
      <c r="R1815" s="180" t="s">
        <v>718</v>
      </c>
      <c r="S1815" s="180"/>
      <c r="T1815" s="180"/>
      <c r="U1815" s="180"/>
      <c r="V1815" s="180"/>
      <c r="W1815" s="180"/>
      <c r="X1815" s="180"/>
      <c r="Y1815" s="180">
        <v>1370</v>
      </c>
      <c r="Z1815" s="180" t="s">
        <v>443</v>
      </c>
      <c r="AA1815" s="180" t="s">
        <v>444</v>
      </c>
      <c r="AB1815" s="180">
        <v>6932.2349999999997</v>
      </c>
      <c r="AC1815" s="180">
        <v>8388.0049999999992</v>
      </c>
      <c r="AD1815" s="180">
        <v>9</v>
      </c>
      <c r="AE1815" s="180">
        <v>0</v>
      </c>
      <c r="AF1815" s="180">
        <v>9</v>
      </c>
      <c r="AG1815" s="180">
        <v>0</v>
      </c>
      <c r="AH1815" s="180">
        <v>62390.12</v>
      </c>
      <c r="AI1815" s="180">
        <v>75492.039999999994</v>
      </c>
      <c r="AJ1815" s="180">
        <v>0</v>
      </c>
      <c r="AK1815" s="180">
        <v>0</v>
      </c>
      <c r="AL1815" s="180">
        <v>0</v>
      </c>
      <c r="AM1815">
        <v>1</v>
      </c>
    </row>
    <row r="1816" spans="1:39" x14ac:dyDescent="0.25">
      <c r="A1816" s="180" t="s">
        <v>1834</v>
      </c>
      <c r="B1816" s="180">
        <v>1</v>
      </c>
      <c r="C1816" s="181">
        <v>46266</v>
      </c>
      <c r="D1816" s="180" t="s">
        <v>162</v>
      </c>
      <c r="E1816" s="180">
        <v>28</v>
      </c>
      <c r="F1816" s="180" t="s">
        <v>1</v>
      </c>
      <c r="G1816" s="180" t="s">
        <v>741</v>
      </c>
      <c r="H1816" s="180">
        <v>6238</v>
      </c>
      <c r="I1816" s="180" t="s">
        <v>742</v>
      </c>
      <c r="J1816" s="180">
        <v>1019</v>
      </c>
      <c r="K1816" s="180" t="s">
        <v>269</v>
      </c>
      <c r="L1816" s="180" t="s">
        <v>340</v>
      </c>
      <c r="M1816" s="180"/>
      <c r="N1816" s="180"/>
      <c r="O1816" s="180"/>
      <c r="P1816" s="180">
        <v>1021</v>
      </c>
      <c r="Q1816" s="180" t="s">
        <v>743</v>
      </c>
      <c r="R1816" s="180" t="s">
        <v>744</v>
      </c>
      <c r="S1816" s="180"/>
      <c r="T1816" s="180"/>
      <c r="U1816" s="180"/>
      <c r="V1816" s="180"/>
      <c r="W1816" s="180"/>
      <c r="X1816" s="180"/>
      <c r="Y1816" s="180">
        <v>1376</v>
      </c>
      <c r="Z1816" s="180" t="s">
        <v>363</v>
      </c>
      <c r="AA1816" s="180" t="s">
        <v>364</v>
      </c>
      <c r="AB1816" s="180">
        <v>0</v>
      </c>
      <c r="AC1816" s="180">
        <v>0</v>
      </c>
      <c r="AD1816" s="180">
        <v>0</v>
      </c>
      <c r="AE1816" s="180">
        <v>0.25</v>
      </c>
      <c r="AF1816" s="180">
        <v>0.25</v>
      </c>
      <c r="AG1816" s="180">
        <v>0</v>
      </c>
      <c r="AH1816" s="180">
        <v>0</v>
      </c>
      <c r="AI1816" s="180">
        <v>0</v>
      </c>
      <c r="AJ1816" s="180">
        <v>0</v>
      </c>
      <c r="AK1816" s="180">
        <v>0</v>
      </c>
      <c r="AL1816" s="180">
        <v>0</v>
      </c>
      <c r="AM1816">
        <v>1</v>
      </c>
    </row>
    <row r="1817" spans="1:39" x14ac:dyDescent="0.25">
      <c r="A1817" s="180" t="s">
        <v>1834</v>
      </c>
      <c r="B1817" s="180">
        <v>1</v>
      </c>
      <c r="C1817" s="181">
        <v>46266</v>
      </c>
      <c r="D1817" s="180" t="s">
        <v>162</v>
      </c>
      <c r="E1817" s="180">
        <v>28</v>
      </c>
      <c r="F1817" s="180" t="s">
        <v>1</v>
      </c>
      <c r="G1817" s="180" t="s">
        <v>755</v>
      </c>
      <c r="H1817" s="180">
        <v>6493</v>
      </c>
      <c r="I1817" s="180" t="s">
        <v>756</v>
      </c>
      <c r="J1817" s="180">
        <v>1413</v>
      </c>
      <c r="K1817" s="180" t="s">
        <v>377</v>
      </c>
      <c r="L1817" s="180" t="s">
        <v>378</v>
      </c>
      <c r="M1817" s="180"/>
      <c r="N1817" s="180"/>
      <c r="O1817" s="180"/>
      <c r="P1817" s="180">
        <v>1069</v>
      </c>
      <c r="Q1817" s="180" t="s">
        <v>383</v>
      </c>
      <c r="R1817" s="180" t="s">
        <v>384</v>
      </c>
      <c r="S1817" s="180"/>
      <c r="T1817" s="180"/>
      <c r="U1817" s="180"/>
      <c r="V1817" s="180"/>
      <c r="W1817" s="180"/>
      <c r="X1817" s="180"/>
      <c r="Y1817" s="180">
        <v>1374</v>
      </c>
      <c r="Z1817" s="180" t="s">
        <v>379</v>
      </c>
      <c r="AA1817" s="180" t="s">
        <v>380</v>
      </c>
      <c r="AB1817" s="180">
        <v>28569.954000000002</v>
      </c>
      <c r="AC1817" s="180">
        <v>34569.644999999997</v>
      </c>
      <c r="AD1817" s="180">
        <v>8.3299999999999999E-2</v>
      </c>
      <c r="AE1817" s="180">
        <v>0</v>
      </c>
      <c r="AF1817" s="180">
        <v>8.3299999999999999E-2</v>
      </c>
      <c r="AG1817" s="180">
        <v>0</v>
      </c>
      <c r="AH1817" s="180">
        <v>2380.83</v>
      </c>
      <c r="AI1817" s="180">
        <v>2880.8</v>
      </c>
      <c r="AJ1817" s="180">
        <v>0</v>
      </c>
      <c r="AK1817" s="180">
        <v>0</v>
      </c>
      <c r="AL1817" s="180">
        <v>0</v>
      </c>
      <c r="AM1817">
        <v>1</v>
      </c>
    </row>
    <row r="1818" spans="1:39" x14ac:dyDescent="0.25">
      <c r="A1818" s="180" t="s">
        <v>1834</v>
      </c>
      <c r="B1818" s="180">
        <v>1</v>
      </c>
      <c r="C1818" s="181">
        <v>46266</v>
      </c>
      <c r="D1818" s="180" t="s">
        <v>162</v>
      </c>
      <c r="E1818" s="180">
        <v>28</v>
      </c>
      <c r="F1818" s="180" t="s">
        <v>1</v>
      </c>
      <c r="G1818" s="180" t="s">
        <v>757</v>
      </c>
      <c r="H1818" s="180">
        <v>6494</v>
      </c>
      <c r="I1818" s="180" t="s">
        <v>758</v>
      </c>
      <c r="J1818" s="180">
        <v>1413</v>
      </c>
      <c r="K1818" s="180" t="s">
        <v>377</v>
      </c>
      <c r="L1818" s="180" t="s">
        <v>378</v>
      </c>
      <c r="M1818" s="180"/>
      <c r="N1818" s="180"/>
      <c r="O1818" s="180"/>
      <c r="P1818" s="180">
        <v>1069</v>
      </c>
      <c r="Q1818" s="180" t="s">
        <v>383</v>
      </c>
      <c r="R1818" s="180" t="s">
        <v>384</v>
      </c>
      <c r="S1818" s="180"/>
      <c r="T1818" s="180"/>
      <c r="U1818" s="180"/>
      <c r="V1818" s="180"/>
      <c r="W1818" s="180"/>
      <c r="X1818" s="180"/>
      <c r="Y1818" s="180">
        <v>1374</v>
      </c>
      <c r="Z1818" s="180" t="s">
        <v>379</v>
      </c>
      <c r="AA1818" s="180" t="s">
        <v>380</v>
      </c>
      <c r="AB1818" s="180">
        <v>28569.954000000002</v>
      </c>
      <c r="AC1818" s="180">
        <v>34569.644999999997</v>
      </c>
      <c r="AD1818" s="180">
        <v>8.3299999999999999E-2</v>
      </c>
      <c r="AE1818" s="180">
        <v>0</v>
      </c>
      <c r="AF1818" s="180">
        <v>8.3299999999999999E-2</v>
      </c>
      <c r="AG1818" s="180">
        <v>0</v>
      </c>
      <c r="AH1818" s="180">
        <v>2380.83</v>
      </c>
      <c r="AI1818" s="180">
        <v>2880.8</v>
      </c>
      <c r="AJ1818" s="180">
        <v>0</v>
      </c>
      <c r="AK1818" s="180">
        <v>0</v>
      </c>
      <c r="AL1818" s="180">
        <v>0</v>
      </c>
      <c r="AM1818">
        <v>1</v>
      </c>
    </row>
    <row r="1819" spans="1:39" x14ac:dyDescent="0.25">
      <c r="A1819" s="180" t="s">
        <v>1834</v>
      </c>
      <c r="B1819" s="180">
        <v>1</v>
      </c>
      <c r="C1819" s="181">
        <v>46266</v>
      </c>
      <c r="D1819" s="180" t="s">
        <v>162</v>
      </c>
      <c r="E1819" s="180">
        <v>28</v>
      </c>
      <c r="F1819" s="180" t="s">
        <v>1</v>
      </c>
      <c r="G1819" s="180" t="s">
        <v>1169</v>
      </c>
      <c r="H1819" s="180">
        <v>6508</v>
      </c>
      <c r="I1819" s="180" t="s">
        <v>1170</v>
      </c>
      <c r="J1819" s="180">
        <v>1414</v>
      </c>
      <c r="K1819" s="180" t="s">
        <v>415</v>
      </c>
      <c r="L1819" s="180" t="s">
        <v>416</v>
      </c>
      <c r="M1819" s="180"/>
      <c r="N1819" s="180"/>
      <c r="O1819" s="180"/>
      <c r="P1819" s="180">
        <v>1072</v>
      </c>
      <c r="Q1819" s="180" t="s">
        <v>417</v>
      </c>
      <c r="R1819" s="180" t="s">
        <v>418</v>
      </c>
      <c r="S1819" s="180"/>
      <c r="T1819" s="180"/>
      <c r="U1819" s="180"/>
      <c r="V1819" s="180"/>
      <c r="W1819" s="180"/>
      <c r="X1819" s="180"/>
      <c r="Y1819" s="180">
        <v>1374</v>
      </c>
      <c r="Z1819" s="180" t="s">
        <v>379</v>
      </c>
      <c r="AA1819" s="180" t="s">
        <v>380</v>
      </c>
      <c r="AB1819" s="180">
        <v>45814.32</v>
      </c>
      <c r="AC1819" s="180">
        <v>55435.326999999997</v>
      </c>
      <c r="AD1819" s="180">
        <v>8.3299999999999999E-2</v>
      </c>
      <c r="AE1819" s="180">
        <v>0</v>
      </c>
      <c r="AF1819" s="180">
        <v>8.3299999999999999E-2</v>
      </c>
      <c r="AG1819" s="180">
        <v>0</v>
      </c>
      <c r="AH1819" s="180">
        <v>3817.86</v>
      </c>
      <c r="AI1819" s="180">
        <v>4619.6099999999997</v>
      </c>
      <c r="AJ1819" s="180">
        <v>1</v>
      </c>
      <c r="AK1819" s="180">
        <v>0.08</v>
      </c>
      <c r="AL1819" s="180">
        <v>0</v>
      </c>
      <c r="AM1819">
        <v>1</v>
      </c>
    </row>
    <row r="1820" spans="1:39" x14ac:dyDescent="0.25">
      <c r="A1820" s="180" t="s">
        <v>1834</v>
      </c>
      <c r="B1820" s="180">
        <v>1</v>
      </c>
      <c r="C1820" s="181">
        <v>46266</v>
      </c>
      <c r="D1820" s="180" t="s">
        <v>162</v>
      </c>
      <c r="E1820" s="180">
        <v>28</v>
      </c>
      <c r="F1820" s="180" t="s">
        <v>1</v>
      </c>
      <c r="G1820" s="180" t="s">
        <v>1171</v>
      </c>
      <c r="H1820" s="180">
        <v>6645</v>
      </c>
      <c r="I1820" s="180" t="s">
        <v>1172</v>
      </c>
      <c r="J1820" s="180">
        <v>1418</v>
      </c>
      <c r="K1820" s="180" t="s">
        <v>1009</v>
      </c>
      <c r="L1820" s="180" t="s">
        <v>1010</v>
      </c>
      <c r="M1820" s="180"/>
      <c r="N1820" s="180"/>
      <c r="O1820" s="180"/>
      <c r="P1820" s="180">
        <v>1068</v>
      </c>
      <c r="Q1820" s="180" t="s">
        <v>1011</v>
      </c>
      <c r="R1820" s="180" t="s">
        <v>1012</v>
      </c>
      <c r="S1820" s="180"/>
      <c r="T1820" s="180"/>
      <c r="U1820" s="180"/>
      <c r="V1820" s="180"/>
      <c r="W1820" s="180"/>
      <c r="X1820" s="180"/>
      <c r="Y1820" s="180">
        <v>1372</v>
      </c>
      <c r="Z1820" s="180" t="s">
        <v>389</v>
      </c>
      <c r="AA1820" s="180" t="s">
        <v>390</v>
      </c>
      <c r="AB1820" s="180">
        <v>66175.713000000003</v>
      </c>
      <c r="AC1820" s="180">
        <v>80072.606</v>
      </c>
      <c r="AD1820" s="180">
        <v>0.125</v>
      </c>
      <c r="AE1820" s="180">
        <v>0</v>
      </c>
      <c r="AF1820" s="180">
        <v>0.125</v>
      </c>
      <c r="AG1820" s="180">
        <v>0</v>
      </c>
      <c r="AH1820" s="180">
        <v>8271.9599999999991</v>
      </c>
      <c r="AI1820" s="180">
        <v>10009.08</v>
      </c>
      <c r="AJ1820" s="180">
        <v>1</v>
      </c>
      <c r="AK1820" s="180">
        <v>0.13</v>
      </c>
      <c r="AL1820" s="180">
        <v>0</v>
      </c>
      <c r="AM1820">
        <v>1</v>
      </c>
    </row>
    <row r="1821" spans="1:39" x14ac:dyDescent="0.25">
      <c r="A1821" s="180" t="s">
        <v>1834</v>
      </c>
      <c r="B1821" s="180">
        <v>1</v>
      </c>
      <c r="C1821" s="181">
        <v>46266</v>
      </c>
      <c r="D1821" s="180" t="s">
        <v>162</v>
      </c>
      <c r="E1821" s="180">
        <v>28</v>
      </c>
      <c r="F1821" s="180" t="s">
        <v>1</v>
      </c>
      <c r="G1821" s="180" t="s">
        <v>763</v>
      </c>
      <c r="H1821" s="180">
        <v>6660</v>
      </c>
      <c r="I1821" s="180" t="s">
        <v>764</v>
      </c>
      <c r="J1821" s="180"/>
      <c r="K1821" s="180"/>
      <c r="L1821" s="180"/>
      <c r="M1821" s="180"/>
      <c r="N1821" s="180"/>
      <c r="O1821" s="180"/>
      <c r="P1821" s="180">
        <v>1085</v>
      </c>
      <c r="Q1821" s="180" t="s">
        <v>641</v>
      </c>
      <c r="R1821" s="180" t="s">
        <v>642</v>
      </c>
      <c r="S1821" s="180"/>
      <c r="T1821" s="180"/>
      <c r="U1821" s="180"/>
      <c r="V1821" s="180"/>
      <c r="W1821" s="180"/>
      <c r="X1821" s="180"/>
      <c r="Y1821" s="180">
        <v>1373</v>
      </c>
      <c r="Z1821" s="180" t="s">
        <v>429</v>
      </c>
      <c r="AA1821" s="180" t="s">
        <v>430</v>
      </c>
      <c r="AB1821" s="180">
        <v>15740.111999999999</v>
      </c>
      <c r="AC1821" s="180">
        <v>19281.638999999999</v>
      </c>
      <c r="AD1821" s="180">
        <v>0.5</v>
      </c>
      <c r="AE1821" s="180">
        <v>0</v>
      </c>
      <c r="AF1821" s="180">
        <v>0.5</v>
      </c>
      <c r="AG1821" s="180">
        <v>0</v>
      </c>
      <c r="AH1821" s="180">
        <v>7870.06</v>
      </c>
      <c r="AI1821" s="180">
        <v>9640.82</v>
      </c>
      <c r="AJ1821" s="180">
        <v>0</v>
      </c>
      <c r="AK1821" s="180">
        <v>0</v>
      </c>
      <c r="AL1821" s="180">
        <v>0</v>
      </c>
      <c r="AM1821">
        <v>1</v>
      </c>
    </row>
    <row r="1822" spans="1:39" x14ac:dyDescent="0.25">
      <c r="A1822" s="180" t="s">
        <v>1834</v>
      </c>
      <c r="B1822" s="180">
        <v>1</v>
      </c>
      <c r="C1822" s="181">
        <v>46266</v>
      </c>
      <c r="D1822" s="180" t="s">
        <v>162</v>
      </c>
      <c r="E1822" s="180">
        <v>28</v>
      </c>
      <c r="F1822" s="180" t="s">
        <v>1</v>
      </c>
      <c r="G1822" s="180" t="s">
        <v>1554</v>
      </c>
      <c r="H1822" s="180">
        <v>6705</v>
      </c>
      <c r="I1822" s="180" t="s">
        <v>1555</v>
      </c>
      <c r="J1822" s="180">
        <v>1454</v>
      </c>
      <c r="K1822" s="180" t="s">
        <v>703</v>
      </c>
      <c r="L1822" s="180" t="s">
        <v>704</v>
      </c>
      <c r="M1822" s="180"/>
      <c r="N1822" s="180"/>
      <c r="O1822" s="180"/>
      <c r="P1822" s="180">
        <v>1214</v>
      </c>
      <c r="Q1822" s="180" t="s">
        <v>731</v>
      </c>
      <c r="R1822" s="180" t="s">
        <v>732</v>
      </c>
      <c r="S1822" s="180"/>
      <c r="T1822" s="180"/>
      <c r="U1822" s="180"/>
      <c r="V1822" s="180"/>
      <c r="W1822" s="180"/>
      <c r="X1822" s="180"/>
      <c r="Y1822" s="180">
        <v>1370</v>
      </c>
      <c r="Z1822" s="180" t="s">
        <v>443</v>
      </c>
      <c r="AA1822" s="180" t="s">
        <v>444</v>
      </c>
      <c r="AB1822" s="180">
        <v>4523.9740000000002</v>
      </c>
      <c r="AC1822" s="180">
        <v>5474.009</v>
      </c>
      <c r="AD1822" s="180">
        <v>2</v>
      </c>
      <c r="AE1822" s="180">
        <v>0</v>
      </c>
      <c r="AF1822" s="180">
        <v>2</v>
      </c>
      <c r="AG1822" s="180">
        <v>0</v>
      </c>
      <c r="AH1822" s="180">
        <v>9047.9500000000007</v>
      </c>
      <c r="AI1822" s="180">
        <v>10948.02</v>
      </c>
      <c r="AJ1822" s="180">
        <v>0</v>
      </c>
      <c r="AK1822" s="180">
        <v>0</v>
      </c>
      <c r="AL1822" s="180">
        <v>0</v>
      </c>
      <c r="AM1822">
        <v>1</v>
      </c>
    </row>
    <row r="1823" spans="1:39" x14ac:dyDescent="0.25">
      <c r="A1823" s="180" t="s">
        <v>1834</v>
      </c>
      <c r="B1823" s="180">
        <v>1</v>
      </c>
      <c r="C1823" s="181">
        <v>46266</v>
      </c>
      <c r="D1823" s="180" t="s">
        <v>162</v>
      </c>
      <c r="E1823" s="180">
        <v>28</v>
      </c>
      <c r="F1823" s="180" t="s">
        <v>1</v>
      </c>
      <c r="G1823" s="180" t="s">
        <v>777</v>
      </c>
      <c r="H1823" s="180">
        <v>6919</v>
      </c>
      <c r="I1823" s="180" t="s">
        <v>778</v>
      </c>
      <c r="J1823" s="180">
        <v>1459</v>
      </c>
      <c r="K1823" s="180" t="s">
        <v>779</v>
      </c>
      <c r="L1823" s="180" t="s">
        <v>780</v>
      </c>
      <c r="M1823" s="180"/>
      <c r="N1823" s="180"/>
      <c r="O1823" s="180"/>
      <c r="P1823" s="180">
        <v>1366</v>
      </c>
      <c r="Q1823" s="180" t="s">
        <v>781</v>
      </c>
      <c r="R1823" s="180" t="s">
        <v>782</v>
      </c>
      <c r="S1823" s="180"/>
      <c r="T1823" s="180"/>
      <c r="U1823" s="180"/>
      <c r="V1823" s="180"/>
      <c r="W1823" s="180"/>
      <c r="X1823" s="180"/>
      <c r="Y1823" s="180">
        <v>1370</v>
      </c>
      <c r="Z1823" s="180" t="s">
        <v>443</v>
      </c>
      <c r="AA1823" s="180" t="s">
        <v>444</v>
      </c>
      <c r="AB1823" s="180">
        <v>4792.9399999999996</v>
      </c>
      <c r="AC1823" s="180">
        <v>5799.4570000000003</v>
      </c>
      <c r="AD1823" s="180">
        <v>1</v>
      </c>
      <c r="AE1823" s="180">
        <v>1</v>
      </c>
      <c r="AF1823" s="180">
        <v>2</v>
      </c>
      <c r="AG1823" s="180">
        <v>0</v>
      </c>
      <c r="AH1823" s="180">
        <v>9585.8799999999992</v>
      </c>
      <c r="AI1823" s="180">
        <v>11598.91</v>
      </c>
      <c r="AJ1823" s="180">
        <v>0</v>
      </c>
      <c r="AK1823" s="180">
        <v>0</v>
      </c>
      <c r="AL1823" s="180">
        <v>0</v>
      </c>
      <c r="AM1823">
        <v>1</v>
      </c>
    </row>
    <row r="1824" spans="1:39" x14ac:dyDescent="0.25">
      <c r="A1824" s="180" t="s">
        <v>1834</v>
      </c>
      <c r="B1824" s="180">
        <v>1</v>
      </c>
      <c r="C1824" s="181">
        <v>46266</v>
      </c>
      <c r="D1824" s="180" t="s">
        <v>162</v>
      </c>
      <c r="E1824" s="180">
        <v>28</v>
      </c>
      <c r="F1824" s="180" t="s">
        <v>1</v>
      </c>
      <c r="G1824" s="180" t="s">
        <v>1327</v>
      </c>
      <c r="H1824" s="180">
        <v>6971</v>
      </c>
      <c r="I1824" s="180" t="s">
        <v>1328</v>
      </c>
      <c r="J1824" s="180">
        <v>1257</v>
      </c>
      <c r="K1824" s="180" t="s">
        <v>817</v>
      </c>
      <c r="L1824" s="180" t="s">
        <v>818</v>
      </c>
      <c r="M1824" s="180"/>
      <c r="N1824" s="180"/>
      <c r="O1824" s="180"/>
      <c r="P1824" s="180">
        <v>1114</v>
      </c>
      <c r="Q1824" s="180" t="s">
        <v>1267</v>
      </c>
      <c r="R1824" s="180" t="s">
        <v>1268</v>
      </c>
      <c r="S1824" s="180"/>
      <c r="T1824" s="180"/>
      <c r="U1824" s="180"/>
      <c r="V1824" s="180"/>
      <c r="W1824" s="180"/>
      <c r="X1824" s="180"/>
      <c r="Y1824" s="180">
        <v>1375</v>
      </c>
      <c r="Z1824" s="180" t="s">
        <v>357</v>
      </c>
      <c r="AA1824" s="180" t="s">
        <v>358</v>
      </c>
      <c r="AB1824" s="180">
        <v>30797.595000000001</v>
      </c>
      <c r="AC1824" s="180">
        <v>37493.243999999999</v>
      </c>
      <c r="AD1824" s="180">
        <v>2</v>
      </c>
      <c r="AE1824" s="180">
        <v>0</v>
      </c>
      <c r="AF1824" s="180">
        <v>2</v>
      </c>
      <c r="AG1824" s="180">
        <v>0</v>
      </c>
      <c r="AH1824" s="180">
        <v>61595.19</v>
      </c>
      <c r="AI1824" s="180">
        <v>74986.490000000005</v>
      </c>
      <c r="AJ1824" s="180">
        <v>0</v>
      </c>
      <c r="AK1824" s="180">
        <v>0</v>
      </c>
      <c r="AL1824" s="180">
        <v>0</v>
      </c>
      <c r="AM1824">
        <v>1</v>
      </c>
    </row>
    <row r="1825" spans="1:39" x14ac:dyDescent="0.25">
      <c r="A1825" s="180" t="s">
        <v>1834</v>
      </c>
      <c r="B1825" s="180">
        <v>1</v>
      </c>
      <c r="C1825" s="181">
        <v>46266</v>
      </c>
      <c r="D1825" s="180" t="s">
        <v>162</v>
      </c>
      <c r="E1825" s="180">
        <v>28</v>
      </c>
      <c r="F1825" s="180" t="s">
        <v>1</v>
      </c>
      <c r="G1825" s="180" t="s">
        <v>1796</v>
      </c>
      <c r="H1825" s="180">
        <v>7262</v>
      </c>
      <c r="I1825" s="180" t="s">
        <v>1797</v>
      </c>
      <c r="J1825" s="180">
        <v>1218</v>
      </c>
      <c r="K1825" s="180" t="s">
        <v>1153</v>
      </c>
      <c r="L1825" s="180" t="s">
        <v>1154</v>
      </c>
      <c r="M1825" s="180"/>
      <c r="N1825" s="180"/>
      <c r="O1825" s="180"/>
      <c r="P1825" s="180"/>
      <c r="Q1825" s="180"/>
      <c r="R1825" s="180"/>
      <c r="S1825" s="180"/>
      <c r="T1825" s="180"/>
      <c r="U1825" s="180"/>
      <c r="V1825" s="180"/>
      <c r="W1825" s="180"/>
      <c r="X1825" s="180"/>
      <c r="Y1825" s="180">
        <v>1374</v>
      </c>
      <c r="Z1825" s="180" t="s">
        <v>379</v>
      </c>
      <c r="AA1825" s="180" t="s">
        <v>380</v>
      </c>
      <c r="AB1825" s="180">
        <v>96961.392000000007</v>
      </c>
      <c r="AC1825" s="180">
        <v>117323.27800000001</v>
      </c>
      <c r="AD1825" s="180">
        <v>0.125</v>
      </c>
      <c r="AE1825" s="180">
        <v>0</v>
      </c>
      <c r="AF1825" s="180">
        <v>0.125</v>
      </c>
      <c r="AG1825" s="180">
        <v>0</v>
      </c>
      <c r="AH1825" s="180">
        <v>12120.17</v>
      </c>
      <c r="AI1825" s="180">
        <v>14665.41</v>
      </c>
      <c r="AJ1825" s="180">
        <v>0</v>
      </c>
      <c r="AK1825" s="180">
        <v>0</v>
      </c>
      <c r="AL1825" s="180">
        <v>0</v>
      </c>
      <c r="AM1825">
        <v>1</v>
      </c>
    </row>
    <row r="1826" spans="1:39" x14ac:dyDescent="0.25">
      <c r="A1826" s="180" t="s">
        <v>1834</v>
      </c>
      <c r="B1826" s="180">
        <v>1</v>
      </c>
      <c r="C1826" s="181">
        <v>46266</v>
      </c>
      <c r="D1826" s="180" t="s">
        <v>162</v>
      </c>
      <c r="E1826" s="180">
        <v>28</v>
      </c>
      <c r="F1826" s="180" t="s">
        <v>1</v>
      </c>
      <c r="G1826" s="180" t="s">
        <v>1273</v>
      </c>
      <c r="H1826" s="180">
        <v>8110</v>
      </c>
      <c r="I1826" s="180" t="s">
        <v>1274</v>
      </c>
      <c r="J1826" s="180">
        <v>1194</v>
      </c>
      <c r="K1826" s="180" t="s">
        <v>353</v>
      </c>
      <c r="L1826" s="180" t="s">
        <v>354</v>
      </c>
      <c r="M1826" s="180"/>
      <c r="N1826" s="180"/>
      <c r="O1826" s="180"/>
      <c r="P1826" s="180"/>
      <c r="Q1826" s="180"/>
      <c r="R1826" s="180"/>
      <c r="S1826" s="180"/>
      <c r="T1826" s="180"/>
      <c r="U1826" s="180"/>
      <c r="V1826" s="180"/>
      <c r="W1826" s="180"/>
      <c r="X1826" s="180"/>
      <c r="Y1826" s="180">
        <v>1375</v>
      </c>
      <c r="Z1826" s="180" t="s">
        <v>357</v>
      </c>
      <c r="AA1826" s="180" t="s">
        <v>358</v>
      </c>
      <c r="AB1826" s="180">
        <v>31803.242999999999</v>
      </c>
      <c r="AC1826" s="180">
        <v>38481.923000000003</v>
      </c>
      <c r="AD1826" s="180">
        <v>1</v>
      </c>
      <c r="AE1826" s="180">
        <v>0</v>
      </c>
      <c r="AF1826" s="180">
        <v>1</v>
      </c>
      <c r="AG1826" s="180">
        <v>0</v>
      </c>
      <c r="AH1826" s="180">
        <v>31803.24</v>
      </c>
      <c r="AI1826" s="180">
        <v>38481.919999999998</v>
      </c>
      <c r="AJ1826" s="180">
        <v>1</v>
      </c>
      <c r="AK1826" s="180">
        <v>1</v>
      </c>
      <c r="AL1826" s="180">
        <v>0</v>
      </c>
      <c r="AM1826">
        <v>1</v>
      </c>
    </row>
    <row r="1827" spans="1:39" x14ac:dyDescent="0.25">
      <c r="A1827" s="180" t="s">
        <v>1834</v>
      </c>
      <c r="B1827" s="180">
        <v>1</v>
      </c>
      <c r="C1827" s="181">
        <v>46266</v>
      </c>
      <c r="D1827" s="180" t="s">
        <v>162</v>
      </c>
      <c r="E1827" s="180">
        <v>28</v>
      </c>
      <c r="F1827" s="180" t="s">
        <v>1</v>
      </c>
      <c r="G1827" s="180" t="s">
        <v>839</v>
      </c>
      <c r="H1827" s="180">
        <v>8134</v>
      </c>
      <c r="I1827" s="180" t="s">
        <v>840</v>
      </c>
      <c r="J1827" s="180">
        <v>1014</v>
      </c>
      <c r="K1827" s="180" t="s">
        <v>837</v>
      </c>
      <c r="L1827" s="180" t="s">
        <v>838</v>
      </c>
      <c r="M1827" s="180"/>
      <c r="N1827" s="180"/>
      <c r="O1827" s="180"/>
      <c r="P1827" s="180">
        <v>1005</v>
      </c>
      <c r="Q1827" s="180" t="s">
        <v>625</v>
      </c>
      <c r="R1827" s="180" t="s">
        <v>626</v>
      </c>
      <c r="S1827" s="180"/>
      <c r="T1827" s="180"/>
      <c r="U1827" s="180"/>
      <c r="V1827" s="180"/>
      <c r="W1827" s="180"/>
      <c r="X1827" s="180"/>
      <c r="Y1827" s="180">
        <v>1369</v>
      </c>
      <c r="Z1827" s="180" t="s">
        <v>397</v>
      </c>
      <c r="AA1827" s="180" t="s">
        <v>398</v>
      </c>
      <c r="AB1827" s="180">
        <v>13208.811</v>
      </c>
      <c r="AC1827" s="180">
        <v>16378.924999999999</v>
      </c>
      <c r="AD1827" s="180">
        <v>-1</v>
      </c>
      <c r="AE1827" s="180">
        <v>0</v>
      </c>
      <c r="AF1827" s="180">
        <v>-1</v>
      </c>
      <c r="AG1827" s="180">
        <v>0</v>
      </c>
      <c r="AH1827" s="180">
        <v>-13208.81</v>
      </c>
      <c r="AI1827" s="180">
        <v>-16378.93</v>
      </c>
      <c r="AJ1827" s="180">
        <v>1</v>
      </c>
      <c r="AK1827" s="180">
        <v>-1</v>
      </c>
      <c r="AL1827" s="180">
        <v>0</v>
      </c>
      <c r="AM1827">
        <v>1</v>
      </c>
    </row>
    <row r="1828" spans="1:39" x14ac:dyDescent="0.25">
      <c r="A1828" s="180" t="s">
        <v>1834</v>
      </c>
      <c r="B1828" s="180">
        <v>1</v>
      </c>
      <c r="C1828" s="181">
        <v>46266</v>
      </c>
      <c r="D1828" s="180" t="s">
        <v>162</v>
      </c>
      <c r="E1828" s="180">
        <v>28</v>
      </c>
      <c r="F1828" s="180" t="s">
        <v>1</v>
      </c>
      <c r="G1828" s="180" t="s">
        <v>1798</v>
      </c>
      <c r="H1828" s="180">
        <v>8322</v>
      </c>
      <c r="I1828" s="180" t="s">
        <v>1799</v>
      </c>
      <c r="J1828" s="180">
        <v>1218</v>
      </c>
      <c r="K1828" s="180" t="s">
        <v>1153</v>
      </c>
      <c r="L1828" s="180" t="s">
        <v>1154</v>
      </c>
      <c r="M1828" s="180"/>
      <c r="N1828" s="180"/>
      <c r="O1828" s="180"/>
      <c r="P1828" s="180"/>
      <c r="Q1828" s="180"/>
      <c r="R1828" s="180"/>
      <c r="S1828" s="180"/>
      <c r="T1828" s="180"/>
      <c r="U1828" s="180"/>
      <c r="V1828" s="180"/>
      <c r="W1828" s="180"/>
      <c r="X1828" s="180"/>
      <c r="Y1828" s="180">
        <v>1374</v>
      </c>
      <c r="Z1828" s="180" t="s">
        <v>379</v>
      </c>
      <c r="AA1828" s="180" t="s">
        <v>380</v>
      </c>
      <c r="AB1828" s="180">
        <v>96961.392000000007</v>
      </c>
      <c r="AC1828" s="180">
        <v>117323.29399999999</v>
      </c>
      <c r="AD1828" s="180">
        <v>6.25E-2</v>
      </c>
      <c r="AE1828" s="180">
        <v>0</v>
      </c>
      <c r="AF1828" s="180">
        <v>6.25E-2</v>
      </c>
      <c r="AG1828" s="180">
        <v>0</v>
      </c>
      <c r="AH1828" s="180">
        <v>6060.09</v>
      </c>
      <c r="AI1828" s="180">
        <v>7332.71</v>
      </c>
      <c r="AJ1828" s="180">
        <v>1</v>
      </c>
      <c r="AK1828" s="180">
        <v>0.06</v>
      </c>
      <c r="AL1828" s="180">
        <v>0</v>
      </c>
      <c r="AM1828">
        <v>1</v>
      </c>
    </row>
    <row r="1829" spans="1:39" x14ac:dyDescent="0.25">
      <c r="A1829" s="180" t="s">
        <v>1834</v>
      </c>
      <c r="B1829" s="180">
        <v>1</v>
      </c>
      <c r="C1829" s="181">
        <v>46266</v>
      </c>
      <c r="D1829" s="180" t="s">
        <v>162</v>
      </c>
      <c r="E1829" s="180">
        <v>28</v>
      </c>
      <c r="F1829" s="180" t="s">
        <v>1</v>
      </c>
      <c r="G1829" s="180" t="s">
        <v>859</v>
      </c>
      <c r="H1829" s="180">
        <v>8386</v>
      </c>
      <c r="I1829" s="180" t="s">
        <v>860</v>
      </c>
      <c r="J1829" s="180"/>
      <c r="K1829" s="180"/>
      <c r="L1829" s="180"/>
      <c r="M1829" s="180"/>
      <c r="N1829" s="180"/>
      <c r="O1829" s="180"/>
      <c r="P1829" s="180">
        <v>1088</v>
      </c>
      <c r="Q1829" s="180" t="s">
        <v>861</v>
      </c>
      <c r="R1829" s="180" t="s">
        <v>862</v>
      </c>
      <c r="S1829" s="180"/>
      <c r="T1829" s="180"/>
      <c r="U1829" s="180"/>
      <c r="V1829" s="180"/>
      <c r="W1829" s="180"/>
      <c r="X1829" s="180"/>
      <c r="Y1829" s="180">
        <v>1373</v>
      </c>
      <c r="Z1829" s="180" t="s">
        <v>429</v>
      </c>
      <c r="AA1829" s="180" t="s">
        <v>430</v>
      </c>
      <c r="AB1829" s="180">
        <v>80561.538</v>
      </c>
      <c r="AC1829" s="180">
        <v>97479.452999999994</v>
      </c>
      <c r="AD1829" s="180">
        <v>0.2</v>
      </c>
      <c r="AE1829" s="180">
        <v>0</v>
      </c>
      <c r="AF1829" s="180">
        <v>0.2</v>
      </c>
      <c r="AG1829" s="180">
        <v>0</v>
      </c>
      <c r="AH1829" s="180">
        <v>16112.31</v>
      </c>
      <c r="AI1829" s="180">
        <v>19495.89</v>
      </c>
      <c r="AJ1829" s="180">
        <v>0</v>
      </c>
      <c r="AK1829" s="180">
        <v>0</v>
      </c>
      <c r="AL1829" s="180">
        <v>0</v>
      </c>
      <c r="AM1829">
        <v>1</v>
      </c>
    </row>
    <row r="1830" spans="1:39" x14ac:dyDescent="0.25">
      <c r="A1830" s="180" t="s">
        <v>1834</v>
      </c>
      <c r="B1830" s="180">
        <v>1</v>
      </c>
      <c r="C1830" s="181">
        <v>46266</v>
      </c>
      <c r="D1830" s="180" t="s">
        <v>162</v>
      </c>
      <c r="E1830" s="180">
        <v>28</v>
      </c>
      <c r="F1830" s="180" t="s">
        <v>1</v>
      </c>
      <c r="G1830" s="180" t="s">
        <v>863</v>
      </c>
      <c r="H1830" s="180">
        <v>8388</v>
      </c>
      <c r="I1830" s="180" t="s">
        <v>864</v>
      </c>
      <c r="J1830" s="180">
        <v>1272</v>
      </c>
      <c r="K1830" s="180" t="s">
        <v>865</v>
      </c>
      <c r="L1830" s="180" t="s">
        <v>866</v>
      </c>
      <c r="M1830" s="180"/>
      <c r="N1830" s="180"/>
      <c r="O1830" s="180"/>
      <c r="P1830" s="180">
        <v>1088</v>
      </c>
      <c r="Q1830" s="180" t="s">
        <v>861</v>
      </c>
      <c r="R1830" s="180" t="s">
        <v>862</v>
      </c>
      <c r="S1830" s="180"/>
      <c r="T1830" s="180"/>
      <c r="U1830" s="180"/>
      <c r="V1830" s="180"/>
      <c r="W1830" s="180"/>
      <c r="X1830" s="180"/>
      <c r="Y1830" s="180">
        <v>1373</v>
      </c>
      <c r="Z1830" s="180" t="s">
        <v>429</v>
      </c>
      <c r="AA1830" s="180" t="s">
        <v>430</v>
      </c>
      <c r="AB1830" s="180">
        <v>53028.999000000003</v>
      </c>
      <c r="AC1830" s="180">
        <v>64165.093000000001</v>
      </c>
      <c r="AD1830" s="180">
        <v>0.33329999999999999</v>
      </c>
      <c r="AE1830" s="180">
        <v>0</v>
      </c>
      <c r="AF1830" s="180">
        <v>0.33329999999999999</v>
      </c>
      <c r="AG1830" s="180">
        <v>0</v>
      </c>
      <c r="AH1830" s="180">
        <v>17676.330000000002</v>
      </c>
      <c r="AI1830" s="180">
        <v>21388.36</v>
      </c>
      <c r="AJ1830" s="180">
        <v>0</v>
      </c>
      <c r="AK1830" s="180">
        <v>0</v>
      </c>
      <c r="AL1830" s="180">
        <v>0</v>
      </c>
      <c r="AM1830">
        <v>1</v>
      </c>
    </row>
    <row r="1831" spans="1:39" x14ac:dyDescent="0.25">
      <c r="A1831" s="180" t="s">
        <v>1834</v>
      </c>
      <c r="B1831" s="180">
        <v>1</v>
      </c>
      <c r="C1831" s="181">
        <v>46266</v>
      </c>
      <c r="D1831" s="180" t="s">
        <v>162</v>
      </c>
      <c r="E1831" s="180">
        <v>28</v>
      </c>
      <c r="F1831" s="180" t="s">
        <v>1</v>
      </c>
      <c r="G1831" s="180" t="s">
        <v>1219</v>
      </c>
      <c r="H1831" s="180">
        <v>8675</v>
      </c>
      <c r="I1831" s="180" t="s">
        <v>1220</v>
      </c>
      <c r="J1831" s="180">
        <v>1414</v>
      </c>
      <c r="K1831" s="180" t="s">
        <v>415</v>
      </c>
      <c r="L1831" s="180" t="s">
        <v>416</v>
      </c>
      <c r="M1831" s="180"/>
      <c r="N1831" s="180"/>
      <c r="O1831" s="180"/>
      <c r="P1831" s="180"/>
      <c r="Q1831" s="180"/>
      <c r="R1831" s="180"/>
      <c r="S1831" s="180"/>
      <c r="T1831" s="180"/>
      <c r="U1831" s="180"/>
      <c r="V1831" s="180"/>
      <c r="W1831" s="180"/>
      <c r="X1831" s="180"/>
      <c r="Y1831" s="180">
        <v>1374</v>
      </c>
      <c r="Z1831" s="180" t="s">
        <v>379</v>
      </c>
      <c r="AA1831" s="180" t="s">
        <v>380</v>
      </c>
      <c r="AB1831" s="180">
        <v>90051.62</v>
      </c>
      <c r="AC1831" s="180">
        <v>108962.45600000001</v>
      </c>
      <c r="AD1831" s="180">
        <v>4.1700000000000001E-2</v>
      </c>
      <c r="AE1831" s="180">
        <v>0</v>
      </c>
      <c r="AF1831" s="180">
        <v>4.1700000000000001E-2</v>
      </c>
      <c r="AG1831" s="180">
        <v>0</v>
      </c>
      <c r="AH1831" s="180">
        <v>3752.15</v>
      </c>
      <c r="AI1831" s="180">
        <v>4540.1000000000004</v>
      </c>
      <c r="AJ1831" s="180">
        <v>1</v>
      </c>
      <c r="AK1831" s="180">
        <v>0.04</v>
      </c>
      <c r="AL1831" s="180">
        <v>0</v>
      </c>
      <c r="AM1831">
        <v>1</v>
      </c>
    </row>
    <row r="1832" spans="1:39" x14ac:dyDescent="0.25">
      <c r="A1832" s="180" t="s">
        <v>1834</v>
      </c>
      <c r="B1832" s="180">
        <v>1</v>
      </c>
      <c r="C1832" s="181">
        <v>46266</v>
      </c>
      <c r="D1832" s="180" t="s">
        <v>162</v>
      </c>
      <c r="E1832" s="180">
        <v>28</v>
      </c>
      <c r="F1832" s="180" t="s">
        <v>1</v>
      </c>
      <c r="G1832" s="180" t="s">
        <v>887</v>
      </c>
      <c r="H1832" s="180">
        <v>8805</v>
      </c>
      <c r="I1832" s="180" t="s">
        <v>888</v>
      </c>
      <c r="J1832" s="180">
        <v>1064</v>
      </c>
      <c r="K1832" s="180" t="s">
        <v>489</v>
      </c>
      <c r="L1832" s="180" t="s">
        <v>490</v>
      </c>
      <c r="M1832" s="180"/>
      <c r="N1832" s="180"/>
      <c r="O1832" s="180"/>
      <c r="P1832" s="180">
        <v>1066</v>
      </c>
      <c r="Q1832" s="180" t="s">
        <v>491</v>
      </c>
      <c r="R1832" s="180" t="s">
        <v>492</v>
      </c>
      <c r="S1832" s="180"/>
      <c r="T1832" s="180"/>
      <c r="U1832" s="180"/>
      <c r="V1832" s="180"/>
      <c r="W1832" s="180"/>
      <c r="X1832" s="180"/>
      <c r="Y1832" s="180">
        <v>1373</v>
      </c>
      <c r="Z1832" s="180" t="s">
        <v>429</v>
      </c>
      <c r="AA1832" s="180" t="s">
        <v>430</v>
      </c>
      <c r="AB1832" s="180">
        <v>27277.68</v>
      </c>
      <c r="AC1832" s="180">
        <v>33005.993000000002</v>
      </c>
      <c r="AD1832" s="180">
        <v>0.25</v>
      </c>
      <c r="AE1832" s="180">
        <v>0</v>
      </c>
      <c r="AF1832" s="180">
        <v>0.25</v>
      </c>
      <c r="AG1832" s="180">
        <v>0</v>
      </c>
      <c r="AH1832" s="180">
        <v>6819.42</v>
      </c>
      <c r="AI1832" s="180">
        <v>8251.5</v>
      </c>
      <c r="AJ1832" s="180">
        <v>2</v>
      </c>
      <c r="AK1832" s="180">
        <v>0.13</v>
      </c>
      <c r="AL1832" s="180">
        <v>0</v>
      </c>
      <c r="AM1832">
        <v>1</v>
      </c>
    </row>
    <row r="1833" spans="1:39" x14ac:dyDescent="0.25">
      <c r="A1833" s="180" t="s">
        <v>1834</v>
      </c>
      <c r="B1833" s="180">
        <v>1</v>
      </c>
      <c r="C1833" s="181">
        <v>46266</v>
      </c>
      <c r="D1833" s="180" t="s">
        <v>162</v>
      </c>
      <c r="E1833" s="180">
        <v>28</v>
      </c>
      <c r="F1833" s="180" t="s">
        <v>1</v>
      </c>
      <c r="G1833" s="180" t="s">
        <v>1562</v>
      </c>
      <c r="H1833" s="180">
        <v>10190</v>
      </c>
      <c r="I1833" s="180" t="s">
        <v>1563</v>
      </c>
      <c r="J1833" s="180"/>
      <c r="K1833" s="180"/>
      <c r="L1833" s="180"/>
      <c r="M1833" s="180"/>
      <c r="N1833" s="180"/>
      <c r="O1833" s="180"/>
      <c r="P1833" s="180"/>
      <c r="Q1833" s="180"/>
      <c r="R1833" s="180"/>
      <c r="S1833" s="180"/>
      <c r="T1833" s="180"/>
      <c r="U1833" s="180"/>
      <c r="V1833" s="180"/>
      <c r="W1833" s="180"/>
      <c r="X1833" s="180"/>
      <c r="Y1833" s="180">
        <v>1376</v>
      </c>
      <c r="Z1833" s="180" t="s">
        <v>363</v>
      </c>
      <c r="AA1833" s="180" t="s">
        <v>364</v>
      </c>
      <c r="AB1833" s="180">
        <v>21027.471000000001</v>
      </c>
      <c r="AC1833" s="180">
        <v>231141.74600000001</v>
      </c>
      <c r="AD1833" s="180">
        <v>0.04</v>
      </c>
      <c r="AE1833" s="180">
        <v>0</v>
      </c>
      <c r="AF1833" s="180">
        <v>0.04</v>
      </c>
      <c r="AG1833" s="180">
        <v>0</v>
      </c>
      <c r="AH1833" s="180">
        <v>841.1</v>
      </c>
      <c r="AI1833" s="180">
        <v>9245.67</v>
      </c>
      <c r="AJ1833" s="180">
        <v>0</v>
      </c>
      <c r="AK1833" s="180">
        <v>0</v>
      </c>
      <c r="AL1833" s="180">
        <v>0</v>
      </c>
      <c r="AM1833">
        <v>1</v>
      </c>
    </row>
    <row r="1834" spans="1:39" x14ac:dyDescent="0.25">
      <c r="A1834" s="180" t="s">
        <v>1834</v>
      </c>
      <c r="B1834" s="180">
        <v>1</v>
      </c>
      <c r="C1834" s="181">
        <v>46266</v>
      </c>
      <c r="D1834" s="180" t="s">
        <v>162</v>
      </c>
      <c r="E1834" s="180">
        <v>28</v>
      </c>
      <c r="F1834" s="180" t="s">
        <v>1</v>
      </c>
      <c r="G1834" s="180" t="s">
        <v>911</v>
      </c>
      <c r="H1834" s="180">
        <v>10429</v>
      </c>
      <c r="I1834" s="180" t="s">
        <v>912</v>
      </c>
      <c r="J1834" s="180">
        <v>1064</v>
      </c>
      <c r="K1834" s="180" t="s">
        <v>489</v>
      </c>
      <c r="L1834" s="180" t="s">
        <v>490</v>
      </c>
      <c r="M1834" s="180"/>
      <c r="N1834" s="180"/>
      <c r="O1834" s="180"/>
      <c r="P1834" s="180"/>
      <c r="Q1834" s="180"/>
      <c r="R1834" s="180"/>
      <c r="S1834" s="180"/>
      <c r="T1834" s="180"/>
      <c r="U1834" s="180"/>
      <c r="V1834" s="180"/>
      <c r="W1834" s="180"/>
      <c r="X1834" s="180"/>
      <c r="Y1834" s="180">
        <v>1373</v>
      </c>
      <c r="Z1834" s="180" t="s">
        <v>429</v>
      </c>
      <c r="AA1834" s="180" t="s">
        <v>430</v>
      </c>
      <c r="AB1834" s="180">
        <v>13202.02</v>
      </c>
      <c r="AC1834" s="180">
        <v>15974.448</v>
      </c>
      <c r="AD1834" s="180">
        <v>0.16669999999999999</v>
      </c>
      <c r="AE1834" s="180">
        <v>8.3299999999999999E-2</v>
      </c>
      <c r="AF1834" s="180">
        <v>0.25</v>
      </c>
      <c r="AG1834" s="180">
        <v>0</v>
      </c>
      <c r="AH1834" s="180">
        <v>3300.51</v>
      </c>
      <c r="AI1834" s="180">
        <v>3993.61</v>
      </c>
      <c r="AJ1834" s="180">
        <v>0</v>
      </c>
      <c r="AK1834" s="180">
        <v>0</v>
      </c>
      <c r="AL1834" s="180">
        <v>0</v>
      </c>
      <c r="AM1834">
        <v>1</v>
      </c>
    </row>
    <row r="1835" spans="1:39" x14ac:dyDescent="0.25">
      <c r="A1835" s="180" t="s">
        <v>1834</v>
      </c>
      <c r="B1835" s="180">
        <v>1</v>
      </c>
      <c r="C1835" s="181">
        <v>46266</v>
      </c>
      <c r="D1835" s="180" t="s">
        <v>162</v>
      </c>
      <c r="E1835" s="180">
        <v>28</v>
      </c>
      <c r="F1835" s="180" t="s">
        <v>1</v>
      </c>
      <c r="G1835" s="180" t="s">
        <v>1776</v>
      </c>
      <c r="H1835" s="180">
        <v>10627</v>
      </c>
      <c r="I1835" s="180" t="s">
        <v>1777</v>
      </c>
      <c r="J1835" s="180">
        <v>1431</v>
      </c>
      <c r="K1835" s="180" t="s">
        <v>925</v>
      </c>
      <c r="L1835" s="180" t="s">
        <v>926</v>
      </c>
      <c r="M1835" s="180"/>
      <c r="N1835" s="180"/>
      <c r="O1835" s="180"/>
      <c r="P1835" s="180"/>
      <c r="Q1835" s="180"/>
      <c r="R1835" s="180"/>
      <c r="S1835" s="180"/>
      <c r="T1835" s="180"/>
      <c r="U1835" s="180"/>
      <c r="V1835" s="180"/>
      <c r="W1835" s="180"/>
      <c r="X1835" s="180"/>
      <c r="Y1835" s="180">
        <v>1374</v>
      </c>
      <c r="Z1835" s="180" t="s">
        <v>379</v>
      </c>
      <c r="AA1835" s="180" t="s">
        <v>380</v>
      </c>
      <c r="AB1835" s="180">
        <v>14553.222</v>
      </c>
      <c r="AC1835" s="180">
        <v>17609.397000000001</v>
      </c>
      <c r="AD1835" s="180">
        <v>0.33329999999999999</v>
      </c>
      <c r="AE1835" s="180">
        <v>0</v>
      </c>
      <c r="AF1835" s="180">
        <v>0.33329999999999999</v>
      </c>
      <c r="AG1835" s="180">
        <v>0</v>
      </c>
      <c r="AH1835" s="180">
        <v>4851.07</v>
      </c>
      <c r="AI1835" s="180">
        <v>5869.8</v>
      </c>
      <c r="AJ1835" s="180">
        <v>0</v>
      </c>
      <c r="AK1835" s="180">
        <v>0</v>
      </c>
      <c r="AL1835" s="180">
        <v>0</v>
      </c>
      <c r="AM1835">
        <v>1</v>
      </c>
    </row>
    <row r="1836" spans="1:39" x14ac:dyDescent="0.25">
      <c r="A1836" s="180" t="s">
        <v>1834</v>
      </c>
      <c r="B1836" s="180">
        <v>1</v>
      </c>
      <c r="C1836" s="181">
        <v>46266</v>
      </c>
      <c r="D1836" s="180" t="s">
        <v>162</v>
      </c>
      <c r="E1836" s="180">
        <v>28</v>
      </c>
      <c r="F1836" s="180" t="s">
        <v>1</v>
      </c>
      <c r="G1836" s="180" t="s">
        <v>1528</v>
      </c>
      <c r="H1836" s="180">
        <v>10631</v>
      </c>
      <c r="I1836" s="180" t="s">
        <v>1529</v>
      </c>
      <c r="J1836" s="180">
        <v>1425</v>
      </c>
      <c r="K1836" s="180" t="s">
        <v>527</v>
      </c>
      <c r="L1836" s="180" t="s">
        <v>528</v>
      </c>
      <c r="M1836" s="180"/>
      <c r="N1836" s="180"/>
      <c r="O1836" s="180"/>
      <c r="P1836" s="180"/>
      <c r="Q1836" s="180"/>
      <c r="R1836" s="180"/>
      <c r="S1836" s="180"/>
      <c r="T1836" s="180"/>
      <c r="U1836" s="180"/>
      <c r="V1836" s="180"/>
      <c r="W1836" s="180"/>
      <c r="X1836" s="180"/>
      <c r="Y1836" s="180">
        <v>1374</v>
      </c>
      <c r="Z1836" s="180" t="s">
        <v>379</v>
      </c>
      <c r="AA1836" s="180" t="s">
        <v>380</v>
      </c>
      <c r="AB1836" s="180">
        <v>65206.38</v>
      </c>
      <c r="AC1836" s="180">
        <v>79877.801999999996</v>
      </c>
      <c r="AD1836" s="180">
        <v>8.3299999999999999E-2</v>
      </c>
      <c r="AE1836" s="180">
        <v>0</v>
      </c>
      <c r="AF1836" s="180">
        <v>8.3299999999999999E-2</v>
      </c>
      <c r="AG1836" s="180">
        <v>0</v>
      </c>
      <c r="AH1836" s="180">
        <v>5433.86</v>
      </c>
      <c r="AI1836" s="180">
        <v>6656.48</v>
      </c>
      <c r="AJ1836" s="180">
        <v>0</v>
      </c>
      <c r="AK1836" s="180">
        <v>0</v>
      </c>
      <c r="AL1836" s="180">
        <v>0</v>
      </c>
      <c r="AM1836">
        <v>1</v>
      </c>
    </row>
    <row r="1837" spans="1:39" x14ac:dyDescent="0.25">
      <c r="A1837" s="180" t="s">
        <v>1834</v>
      </c>
      <c r="B1837" s="180">
        <v>1</v>
      </c>
      <c r="C1837" s="181">
        <v>46266</v>
      </c>
      <c r="D1837" s="180" t="s">
        <v>162</v>
      </c>
      <c r="E1837" s="180">
        <v>28</v>
      </c>
      <c r="F1837" s="180" t="s">
        <v>1</v>
      </c>
      <c r="G1837" s="180" t="s">
        <v>933</v>
      </c>
      <c r="H1837" s="180">
        <v>10739</v>
      </c>
      <c r="I1837" s="180" t="s">
        <v>934</v>
      </c>
      <c r="J1837" s="180">
        <v>1433</v>
      </c>
      <c r="K1837" s="180" t="s">
        <v>935</v>
      </c>
      <c r="L1837" s="180" t="s">
        <v>936</v>
      </c>
      <c r="M1837" s="180"/>
      <c r="N1837" s="180"/>
      <c r="O1837" s="180"/>
      <c r="P1837" s="180"/>
      <c r="Q1837" s="180"/>
      <c r="R1837" s="180"/>
      <c r="S1837" s="180"/>
      <c r="T1837" s="180"/>
      <c r="U1837" s="180"/>
      <c r="V1837" s="180"/>
      <c r="W1837" s="180"/>
      <c r="X1837" s="180"/>
      <c r="Y1837" s="180">
        <v>1374</v>
      </c>
      <c r="Z1837" s="180" t="s">
        <v>379</v>
      </c>
      <c r="AA1837" s="180" t="s">
        <v>380</v>
      </c>
      <c r="AB1837" s="180">
        <v>0</v>
      </c>
      <c r="AC1837" s="180">
        <v>0</v>
      </c>
      <c r="AD1837" s="180">
        <v>0</v>
      </c>
      <c r="AE1837" s="180">
        <v>2.7799999999999998E-2</v>
      </c>
      <c r="AF1837" s="180">
        <v>2.7799999999999998E-2</v>
      </c>
      <c r="AG1837" s="180">
        <v>0</v>
      </c>
      <c r="AH1837" s="180">
        <v>0</v>
      </c>
      <c r="AI1837" s="180">
        <v>0</v>
      </c>
      <c r="AJ1837" s="180">
        <v>0</v>
      </c>
      <c r="AK1837" s="180">
        <v>0</v>
      </c>
      <c r="AL1837" s="180">
        <v>0</v>
      </c>
      <c r="AM1837">
        <v>1</v>
      </c>
    </row>
    <row r="1838" spans="1:39" x14ac:dyDescent="0.25">
      <c r="A1838" s="180" t="s">
        <v>1834</v>
      </c>
      <c r="B1838" s="180">
        <v>1</v>
      </c>
      <c r="C1838" s="181">
        <v>46266</v>
      </c>
      <c r="D1838" s="180" t="s">
        <v>162</v>
      </c>
      <c r="E1838" s="180">
        <v>28</v>
      </c>
      <c r="F1838" s="180" t="s">
        <v>1</v>
      </c>
      <c r="G1838" s="180" t="s">
        <v>1083</v>
      </c>
      <c r="H1838" s="180">
        <v>11068</v>
      </c>
      <c r="I1838" s="180" t="s">
        <v>1084</v>
      </c>
      <c r="J1838" s="180"/>
      <c r="K1838" s="180"/>
      <c r="L1838" s="180"/>
      <c r="M1838" s="180"/>
      <c r="N1838" s="180"/>
      <c r="O1838" s="180"/>
      <c r="P1838" s="180"/>
      <c r="Q1838" s="180"/>
      <c r="R1838" s="180"/>
      <c r="S1838" s="180"/>
      <c r="T1838" s="180"/>
      <c r="U1838" s="180"/>
      <c r="V1838" s="180"/>
      <c r="W1838" s="180"/>
      <c r="X1838" s="180"/>
      <c r="Y1838" s="180">
        <v>1370</v>
      </c>
      <c r="Z1838" s="180" t="s">
        <v>443</v>
      </c>
      <c r="AA1838" s="180" t="s">
        <v>444</v>
      </c>
      <c r="AB1838" s="180">
        <v>9645.2469999999994</v>
      </c>
      <c r="AC1838" s="180">
        <v>11815.429</v>
      </c>
      <c r="AD1838" s="180">
        <v>1</v>
      </c>
      <c r="AE1838" s="180">
        <v>0</v>
      </c>
      <c r="AF1838" s="180">
        <v>1</v>
      </c>
      <c r="AG1838" s="180">
        <v>0</v>
      </c>
      <c r="AH1838" s="180">
        <v>9645.25</v>
      </c>
      <c r="AI1838" s="180">
        <v>11815.43</v>
      </c>
      <c r="AJ1838" s="180">
        <v>0</v>
      </c>
      <c r="AK1838" s="180">
        <v>0</v>
      </c>
      <c r="AL1838" s="180">
        <v>0</v>
      </c>
      <c r="AM1838">
        <v>1</v>
      </c>
    </row>
    <row r="1839" spans="1:39" x14ac:dyDescent="0.25">
      <c r="A1839" s="180" t="s">
        <v>1834</v>
      </c>
      <c r="B1839" s="180">
        <v>1</v>
      </c>
      <c r="C1839" s="181">
        <v>46266</v>
      </c>
      <c r="D1839" s="180" t="s">
        <v>162</v>
      </c>
      <c r="E1839" s="180">
        <v>28</v>
      </c>
      <c r="F1839" s="180" t="s">
        <v>1</v>
      </c>
      <c r="G1839" s="180" t="s">
        <v>957</v>
      </c>
      <c r="H1839" s="180">
        <v>11078</v>
      </c>
      <c r="I1839" s="180" t="s">
        <v>958</v>
      </c>
      <c r="J1839" s="180">
        <v>1018</v>
      </c>
      <c r="K1839" s="180" t="s">
        <v>435</v>
      </c>
      <c r="L1839" s="180" t="s">
        <v>436</v>
      </c>
      <c r="M1839" s="180"/>
      <c r="N1839" s="180"/>
      <c r="O1839" s="180"/>
      <c r="P1839" s="180"/>
      <c r="Q1839" s="180"/>
      <c r="R1839" s="180"/>
      <c r="S1839" s="180"/>
      <c r="T1839" s="180"/>
      <c r="U1839" s="180"/>
      <c r="V1839" s="180"/>
      <c r="W1839" s="180"/>
      <c r="X1839" s="180"/>
      <c r="Y1839" s="180">
        <v>1402</v>
      </c>
      <c r="Z1839" s="180" t="s">
        <v>343</v>
      </c>
      <c r="AA1839" s="180" t="s">
        <v>344</v>
      </c>
      <c r="AB1839" s="180">
        <v>182012.052</v>
      </c>
      <c r="AC1839" s="180">
        <v>225694.94200000001</v>
      </c>
      <c r="AD1839" s="180">
        <v>5.5599999999999997E-2</v>
      </c>
      <c r="AE1839" s="180">
        <v>0</v>
      </c>
      <c r="AF1839" s="180">
        <v>5.5599999999999997E-2</v>
      </c>
      <c r="AG1839" s="180">
        <v>0</v>
      </c>
      <c r="AH1839" s="180">
        <v>10111.780000000001</v>
      </c>
      <c r="AI1839" s="180">
        <v>12538.61</v>
      </c>
      <c r="AJ1839" s="180">
        <v>1</v>
      </c>
      <c r="AK1839" s="180">
        <v>0.06</v>
      </c>
      <c r="AL1839" s="180">
        <v>0</v>
      </c>
      <c r="AM1839">
        <v>1</v>
      </c>
    </row>
    <row r="1840" spans="1:39" x14ac:dyDescent="0.25">
      <c r="A1840" s="180" t="s">
        <v>1834</v>
      </c>
      <c r="B1840" s="180">
        <v>1</v>
      </c>
      <c r="C1840" s="181">
        <v>46266</v>
      </c>
      <c r="D1840" s="180" t="s">
        <v>162</v>
      </c>
      <c r="E1840" s="180">
        <v>28</v>
      </c>
      <c r="F1840" s="180" t="s">
        <v>1</v>
      </c>
      <c r="G1840" s="180" t="s">
        <v>959</v>
      </c>
      <c r="H1840" s="180">
        <v>11079</v>
      </c>
      <c r="I1840" s="180" t="s">
        <v>960</v>
      </c>
      <c r="J1840" s="180">
        <v>1018</v>
      </c>
      <c r="K1840" s="180" t="s">
        <v>435</v>
      </c>
      <c r="L1840" s="180" t="s">
        <v>436</v>
      </c>
      <c r="M1840" s="180"/>
      <c r="N1840" s="180"/>
      <c r="O1840" s="180"/>
      <c r="P1840" s="180"/>
      <c r="Q1840" s="180"/>
      <c r="R1840" s="180"/>
      <c r="S1840" s="180"/>
      <c r="T1840" s="180"/>
      <c r="U1840" s="180"/>
      <c r="V1840" s="180"/>
      <c r="W1840" s="180"/>
      <c r="X1840" s="180"/>
      <c r="Y1840" s="180">
        <v>1402</v>
      </c>
      <c r="Z1840" s="180" t="s">
        <v>343</v>
      </c>
      <c r="AA1840" s="180" t="s">
        <v>344</v>
      </c>
      <c r="AB1840" s="180">
        <v>182012.052</v>
      </c>
      <c r="AC1840" s="180">
        <v>225694.94200000001</v>
      </c>
      <c r="AD1840" s="180">
        <v>5.5599999999999997E-2</v>
      </c>
      <c r="AE1840" s="180">
        <v>0</v>
      </c>
      <c r="AF1840" s="180">
        <v>5.5599999999999997E-2</v>
      </c>
      <c r="AG1840" s="180">
        <v>0</v>
      </c>
      <c r="AH1840" s="180">
        <v>10111.780000000001</v>
      </c>
      <c r="AI1840" s="180">
        <v>12538.61</v>
      </c>
      <c r="AJ1840" s="180">
        <v>0</v>
      </c>
      <c r="AK1840" s="180">
        <v>0</v>
      </c>
      <c r="AL1840" s="180">
        <v>0</v>
      </c>
      <c r="AM1840">
        <v>1</v>
      </c>
    </row>
    <row r="1841" spans="1:39" x14ac:dyDescent="0.25">
      <c r="A1841" s="180" t="s">
        <v>1834</v>
      </c>
      <c r="B1841" s="180">
        <v>1</v>
      </c>
      <c r="C1841" s="181">
        <v>46266</v>
      </c>
      <c r="D1841" s="180" t="s">
        <v>162</v>
      </c>
      <c r="E1841" s="180">
        <v>28</v>
      </c>
      <c r="F1841" s="180" t="s">
        <v>1</v>
      </c>
      <c r="G1841" s="180" t="s">
        <v>1235</v>
      </c>
      <c r="H1841" s="180">
        <v>11085</v>
      </c>
      <c r="I1841" s="180" t="s">
        <v>1236</v>
      </c>
      <c r="J1841" s="180">
        <v>1192</v>
      </c>
      <c r="K1841" s="180" t="s">
        <v>975</v>
      </c>
      <c r="L1841" s="180" t="s">
        <v>976</v>
      </c>
      <c r="M1841" s="180"/>
      <c r="N1841" s="180"/>
      <c r="O1841" s="180"/>
      <c r="P1841" s="180">
        <v>1112</v>
      </c>
      <c r="Q1841" s="180" t="s">
        <v>1053</v>
      </c>
      <c r="R1841" s="180" t="s">
        <v>1054</v>
      </c>
      <c r="S1841" s="180"/>
      <c r="T1841" s="180"/>
      <c r="U1841" s="180"/>
      <c r="V1841" s="180"/>
      <c r="W1841" s="180"/>
      <c r="X1841" s="180"/>
      <c r="Y1841" s="180">
        <v>1375</v>
      </c>
      <c r="Z1841" s="180" t="s">
        <v>357</v>
      </c>
      <c r="AA1841" s="180" t="s">
        <v>358</v>
      </c>
      <c r="AB1841" s="180">
        <v>31737.19</v>
      </c>
      <c r="AC1841" s="180">
        <v>39354.116000000002</v>
      </c>
      <c r="AD1841" s="180">
        <v>1</v>
      </c>
      <c r="AE1841" s="180">
        <v>0</v>
      </c>
      <c r="AF1841" s="180">
        <v>1</v>
      </c>
      <c r="AG1841" s="180">
        <v>0</v>
      </c>
      <c r="AH1841" s="180">
        <v>31737.19</v>
      </c>
      <c r="AI1841" s="180">
        <v>39354.120000000003</v>
      </c>
      <c r="AJ1841" s="180">
        <v>1</v>
      </c>
      <c r="AK1841" s="180">
        <v>1</v>
      </c>
      <c r="AL1841" s="180">
        <v>0</v>
      </c>
      <c r="AM1841">
        <v>1</v>
      </c>
    </row>
    <row r="1842" spans="1:39" x14ac:dyDescent="0.25">
      <c r="A1842" s="180" t="s">
        <v>1834</v>
      </c>
      <c r="B1842" s="180">
        <v>1</v>
      </c>
      <c r="C1842" s="181">
        <v>46266</v>
      </c>
      <c r="D1842" s="180" t="s">
        <v>162</v>
      </c>
      <c r="E1842" s="180">
        <v>28</v>
      </c>
      <c r="F1842" s="180" t="s">
        <v>1</v>
      </c>
      <c r="G1842" s="180" t="s">
        <v>971</v>
      </c>
      <c r="H1842" s="180">
        <v>11206</v>
      </c>
      <c r="I1842" s="180" t="s">
        <v>972</v>
      </c>
      <c r="J1842" s="180"/>
      <c r="K1842" s="180"/>
      <c r="L1842" s="180"/>
      <c r="M1842" s="180"/>
      <c r="N1842" s="180"/>
      <c r="O1842" s="180"/>
      <c r="P1842" s="180"/>
      <c r="Q1842" s="180"/>
      <c r="R1842" s="180"/>
      <c r="S1842" s="180"/>
      <c r="T1842" s="180"/>
      <c r="U1842" s="180"/>
      <c r="V1842" s="180"/>
      <c r="W1842" s="180"/>
      <c r="X1842" s="180"/>
      <c r="Y1842" s="180">
        <v>1369</v>
      </c>
      <c r="Z1842" s="180" t="s">
        <v>397</v>
      </c>
      <c r="AA1842" s="180" t="s">
        <v>398</v>
      </c>
      <c r="AB1842" s="180">
        <v>34809.546000000002</v>
      </c>
      <c r="AC1842" s="180">
        <v>42641.695</v>
      </c>
      <c r="AD1842" s="180">
        <v>0.5</v>
      </c>
      <c r="AE1842" s="180">
        <v>0.1</v>
      </c>
      <c r="AF1842" s="180">
        <v>0.6</v>
      </c>
      <c r="AG1842" s="180">
        <v>0</v>
      </c>
      <c r="AH1842" s="180">
        <v>20885.73</v>
      </c>
      <c r="AI1842" s="180">
        <v>25585.02</v>
      </c>
      <c r="AJ1842" s="180">
        <v>0</v>
      </c>
      <c r="AK1842" s="180">
        <v>0</v>
      </c>
      <c r="AL1842" s="180">
        <v>0</v>
      </c>
      <c r="AM1842">
        <v>1</v>
      </c>
    </row>
    <row r="1843" spans="1:39" x14ac:dyDescent="0.25">
      <c r="A1843" s="180" t="s">
        <v>1834</v>
      </c>
      <c r="B1843" s="180">
        <v>1</v>
      </c>
      <c r="C1843" s="181">
        <v>46266</v>
      </c>
      <c r="D1843" s="180" t="s">
        <v>162</v>
      </c>
      <c r="E1843" s="180">
        <v>28</v>
      </c>
      <c r="F1843" s="180" t="s">
        <v>1</v>
      </c>
      <c r="G1843" s="180" t="s">
        <v>1544</v>
      </c>
      <c r="H1843" s="180">
        <v>11343</v>
      </c>
      <c r="I1843" s="180" t="s">
        <v>1545</v>
      </c>
      <c r="J1843" s="180"/>
      <c r="K1843" s="180"/>
      <c r="L1843" s="180"/>
      <c r="M1843" s="180"/>
      <c r="N1843" s="180"/>
      <c r="O1843" s="180"/>
      <c r="P1843" s="180"/>
      <c r="Q1843" s="180"/>
      <c r="R1843" s="180"/>
      <c r="S1843" s="180"/>
      <c r="T1843" s="180"/>
      <c r="U1843" s="180"/>
      <c r="V1843" s="180"/>
      <c r="W1843" s="180"/>
      <c r="X1843" s="180"/>
      <c r="Y1843" s="180"/>
      <c r="Z1843" s="180"/>
      <c r="AA1843" s="180"/>
      <c r="AB1843" s="180">
        <v>16971.312999999998</v>
      </c>
      <c r="AC1843" s="180">
        <v>20535.288</v>
      </c>
      <c r="AD1843" s="180">
        <v>1</v>
      </c>
      <c r="AE1843" s="180">
        <v>0</v>
      </c>
      <c r="AF1843" s="180">
        <v>1</v>
      </c>
      <c r="AG1843" s="180">
        <v>0</v>
      </c>
      <c r="AH1843" s="180">
        <v>16971.310000000001</v>
      </c>
      <c r="AI1843" s="180">
        <v>20535.29</v>
      </c>
      <c r="AJ1843" s="180">
        <v>1</v>
      </c>
      <c r="AK1843" s="180">
        <v>1</v>
      </c>
      <c r="AL1843" s="180">
        <v>0</v>
      </c>
      <c r="AM1843">
        <v>1</v>
      </c>
    </row>
    <row r="1844" spans="1:39" x14ac:dyDescent="0.25">
      <c r="A1844" s="180" t="s">
        <v>1834</v>
      </c>
      <c r="B1844" s="180">
        <v>1</v>
      </c>
      <c r="C1844" s="181">
        <v>46266</v>
      </c>
      <c r="D1844" s="180" t="s">
        <v>178</v>
      </c>
      <c r="E1844" s="180">
        <v>30</v>
      </c>
      <c r="F1844" s="180" t="s">
        <v>0</v>
      </c>
      <c r="G1844" s="180" t="s">
        <v>1365</v>
      </c>
      <c r="H1844" s="180">
        <v>10491</v>
      </c>
      <c r="I1844" s="180" t="s">
        <v>1366</v>
      </c>
      <c r="J1844" s="180">
        <v>1349</v>
      </c>
      <c r="K1844" s="180" t="s">
        <v>1359</v>
      </c>
      <c r="L1844" s="180" t="s">
        <v>1360</v>
      </c>
      <c r="M1844" s="180"/>
      <c r="N1844" s="180"/>
      <c r="O1844" s="180"/>
      <c r="P1844" s="180"/>
      <c r="Q1844" s="180"/>
      <c r="R1844" s="180"/>
      <c r="S1844" s="180"/>
      <c r="T1844" s="180"/>
      <c r="U1844" s="180"/>
      <c r="V1844" s="180"/>
      <c r="W1844" s="180"/>
      <c r="X1844" s="180"/>
      <c r="Y1844" s="180">
        <v>1375</v>
      </c>
      <c r="Z1844" s="180" t="s">
        <v>357</v>
      </c>
      <c r="AA1844" s="180" t="s">
        <v>358</v>
      </c>
      <c r="AB1844" s="180">
        <v>31532.712</v>
      </c>
      <c r="AC1844" s="180">
        <v>38785.235999999997</v>
      </c>
      <c r="AD1844" s="180">
        <v>-1</v>
      </c>
      <c r="AE1844" s="180">
        <v>0</v>
      </c>
      <c r="AF1844" s="180">
        <v>-1</v>
      </c>
      <c r="AG1844" s="180">
        <v>0</v>
      </c>
      <c r="AH1844" s="180">
        <v>-31532.71</v>
      </c>
      <c r="AI1844" s="180">
        <v>-38785.24</v>
      </c>
      <c r="AJ1844" s="180">
        <v>1</v>
      </c>
      <c r="AK1844" s="180">
        <v>-1</v>
      </c>
      <c r="AL1844" s="180">
        <v>0</v>
      </c>
      <c r="AM1844">
        <v>1</v>
      </c>
    </row>
    <row r="1845" spans="1:39" x14ac:dyDescent="0.25">
      <c r="A1845" s="180" t="s">
        <v>1834</v>
      </c>
      <c r="B1845" s="180">
        <v>1</v>
      </c>
      <c r="C1845" s="181">
        <v>46266</v>
      </c>
      <c r="D1845" s="180" t="s">
        <v>178</v>
      </c>
      <c r="E1845" s="180">
        <v>30</v>
      </c>
      <c r="F1845" s="180" t="s">
        <v>0</v>
      </c>
      <c r="G1845" s="180" t="s">
        <v>1373</v>
      </c>
      <c r="H1845" s="180">
        <v>11016</v>
      </c>
      <c r="I1845" s="180" t="s">
        <v>1374</v>
      </c>
      <c r="J1845" s="180">
        <v>1349</v>
      </c>
      <c r="K1845" s="180" t="s">
        <v>1359</v>
      </c>
      <c r="L1845" s="180" t="s">
        <v>1360</v>
      </c>
      <c r="M1845" s="180"/>
      <c r="N1845" s="180"/>
      <c r="O1845" s="180"/>
      <c r="P1845" s="180"/>
      <c r="Q1845" s="180"/>
      <c r="R1845" s="180"/>
      <c r="S1845" s="180"/>
      <c r="T1845" s="180"/>
      <c r="U1845" s="180"/>
      <c r="V1845" s="180"/>
      <c r="W1845" s="180"/>
      <c r="X1845" s="180"/>
      <c r="Y1845" s="180">
        <v>1375</v>
      </c>
      <c r="Z1845" s="180" t="s">
        <v>357</v>
      </c>
      <c r="AA1845" s="180" t="s">
        <v>358</v>
      </c>
      <c r="AB1845" s="180">
        <v>21054.928</v>
      </c>
      <c r="AC1845" s="180">
        <v>25897.561000000002</v>
      </c>
      <c r="AD1845" s="180">
        <v>-1</v>
      </c>
      <c r="AE1845" s="180">
        <v>0</v>
      </c>
      <c r="AF1845" s="180">
        <v>-1</v>
      </c>
      <c r="AG1845" s="180">
        <v>0</v>
      </c>
      <c r="AH1845" s="180">
        <v>-21054.93</v>
      </c>
      <c r="AI1845" s="180">
        <v>-25897.56</v>
      </c>
      <c r="AJ1845" s="180">
        <v>1</v>
      </c>
      <c r="AK1845" s="180">
        <v>-1</v>
      </c>
      <c r="AL1845" s="180">
        <v>0</v>
      </c>
      <c r="AM1845">
        <v>1</v>
      </c>
    </row>
    <row r="1846" spans="1:39" x14ac:dyDescent="0.25">
      <c r="A1846" s="180" t="s">
        <v>1834</v>
      </c>
      <c r="B1846" s="180">
        <v>1</v>
      </c>
      <c r="C1846" s="181">
        <v>46266</v>
      </c>
      <c r="D1846" s="180" t="s">
        <v>1592</v>
      </c>
      <c r="E1846" s="180">
        <v>31</v>
      </c>
      <c r="F1846" s="180" t="s">
        <v>305</v>
      </c>
      <c r="G1846" s="180" t="s">
        <v>359</v>
      </c>
      <c r="H1846" s="180">
        <v>156</v>
      </c>
      <c r="I1846" s="180" t="s">
        <v>360</v>
      </c>
      <c r="J1846" s="180">
        <v>1437</v>
      </c>
      <c r="K1846" s="180" t="s">
        <v>361</v>
      </c>
      <c r="L1846" s="180" t="s">
        <v>362</v>
      </c>
      <c r="M1846" s="180"/>
      <c r="N1846" s="180"/>
      <c r="O1846" s="180"/>
      <c r="P1846" s="180"/>
      <c r="Q1846" s="180"/>
      <c r="R1846" s="180"/>
      <c r="S1846" s="180"/>
      <c r="T1846" s="180"/>
      <c r="U1846" s="180"/>
      <c r="V1846" s="180"/>
      <c r="W1846" s="180"/>
      <c r="X1846" s="180"/>
      <c r="Y1846" s="180">
        <v>1376</v>
      </c>
      <c r="Z1846" s="180" t="s">
        <v>363</v>
      </c>
      <c r="AA1846" s="180" t="s">
        <v>364</v>
      </c>
      <c r="AB1846" s="180">
        <v>367185.17700000003</v>
      </c>
      <c r="AC1846" s="180">
        <v>444294.06900000002</v>
      </c>
      <c r="AD1846" s="180">
        <v>2.5000000000000001E-2</v>
      </c>
      <c r="AE1846" s="180">
        <v>0</v>
      </c>
      <c r="AF1846" s="180">
        <v>2.5000000000000001E-2</v>
      </c>
      <c r="AG1846" s="180">
        <v>0</v>
      </c>
      <c r="AH1846" s="180">
        <v>9179.6299999999992</v>
      </c>
      <c r="AI1846" s="180">
        <v>11107.35</v>
      </c>
      <c r="AJ1846" s="180">
        <v>1</v>
      </c>
      <c r="AK1846" s="180">
        <v>0.03</v>
      </c>
      <c r="AL1846" s="180">
        <v>0</v>
      </c>
      <c r="AM1846">
        <v>1</v>
      </c>
    </row>
    <row r="1847" spans="1:39" x14ac:dyDescent="0.25">
      <c r="A1847" s="180" t="s">
        <v>1834</v>
      </c>
      <c r="B1847" s="180">
        <v>1</v>
      </c>
      <c r="C1847" s="181">
        <v>46266</v>
      </c>
      <c r="D1847" s="180" t="s">
        <v>1592</v>
      </c>
      <c r="E1847" s="180">
        <v>31</v>
      </c>
      <c r="F1847" s="180" t="s">
        <v>305</v>
      </c>
      <c r="G1847" s="180" t="s">
        <v>381</v>
      </c>
      <c r="H1847" s="180">
        <v>274</v>
      </c>
      <c r="I1847" s="180" t="s">
        <v>382</v>
      </c>
      <c r="J1847" s="180">
        <v>1413</v>
      </c>
      <c r="K1847" s="180" t="s">
        <v>377</v>
      </c>
      <c r="L1847" s="180" t="s">
        <v>378</v>
      </c>
      <c r="M1847" s="180"/>
      <c r="N1847" s="180"/>
      <c r="O1847" s="180"/>
      <c r="P1847" s="180">
        <v>1069</v>
      </c>
      <c r="Q1847" s="180" t="s">
        <v>383</v>
      </c>
      <c r="R1847" s="180" t="s">
        <v>384</v>
      </c>
      <c r="S1847" s="180"/>
      <c r="T1847" s="180"/>
      <c r="U1847" s="180"/>
      <c r="V1847" s="180"/>
      <c r="W1847" s="180"/>
      <c r="X1847" s="180"/>
      <c r="Y1847" s="180">
        <v>1374</v>
      </c>
      <c r="Z1847" s="180" t="s">
        <v>379</v>
      </c>
      <c r="AA1847" s="180" t="s">
        <v>380</v>
      </c>
      <c r="AB1847" s="180">
        <v>78982.899000000005</v>
      </c>
      <c r="AC1847" s="180">
        <v>96346.293999999994</v>
      </c>
      <c r="AD1847" s="180">
        <v>0.3</v>
      </c>
      <c r="AE1847" s="180">
        <v>0</v>
      </c>
      <c r="AF1847" s="180">
        <v>0.3</v>
      </c>
      <c r="AG1847" s="180">
        <v>0</v>
      </c>
      <c r="AH1847" s="180">
        <v>23694.87</v>
      </c>
      <c r="AI1847" s="180">
        <v>28903.89</v>
      </c>
      <c r="AJ1847" s="180">
        <v>0</v>
      </c>
      <c r="AK1847" s="180">
        <v>0</v>
      </c>
      <c r="AL1847" s="180">
        <v>0</v>
      </c>
      <c r="AM1847">
        <v>1</v>
      </c>
    </row>
    <row r="1848" spans="1:39" x14ac:dyDescent="0.25">
      <c r="A1848" s="180" t="s">
        <v>1834</v>
      </c>
      <c r="B1848" s="180">
        <v>1</v>
      </c>
      <c r="C1848" s="181">
        <v>46266</v>
      </c>
      <c r="D1848" s="180" t="s">
        <v>1592</v>
      </c>
      <c r="E1848" s="180">
        <v>31</v>
      </c>
      <c r="F1848" s="180" t="s">
        <v>305</v>
      </c>
      <c r="G1848" s="180" t="s">
        <v>985</v>
      </c>
      <c r="H1848" s="180">
        <v>318</v>
      </c>
      <c r="I1848" s="180" t="s">
        <v>986</v>
      </c>
      <c r="J1848" s="180">
        <v>1414</v>
      </c>
      <c r="K1848" s="180" t="s">
        <v>415</v>
      </c>
      <c r="L1848" s="180" t="s">
        <v>416</v>
      </c>
      <c r="M1848" s="180"/>
      <c r="N1848" s="180"/>
      <c r="O1848" s="180"/>
      <c r="P1848" s="180">
        <v>1071</v>
      </c>
      <c r="Q1848" s="180" t="s">
        <v>987</v>
      </c>
      <c r="R1848" s="180" t="s">
        <v>988</v>
      </c>
      <c r="S1848" s="180"/>
      <c r="T1848" s="180"/>
      <c r="U1848" s="180"/>
      <c r="V1848" s="180"/>
      <c r="W1848" s="180"/>
      <c r="X1848" s="180"/>
      <c r="Y1848" s="180">
        <v>1374</v>
      </c>
      <c r="Z1848" s="180" t="s">
        <v>379</v>
      </c>
      <c r="AA1848" s="180" t="s">
        <v>380</v>
      </c>
      <c r="AB1848" s="180">
        <v>47407.03</v>
      </c>
      <c r="AC1848" s="180">
        <v>58784.714999999997</v>
      </c>
      <c r="AD1848" s="180">
        <v>0.33329999999999999</v>
      </c>
      <c r="AE1848" s="180">
        <v>0</v>
      </c>
      <c r="AF1848" s="180">
        <v>0.33329999999999999</v>
      </c>
      <c r="AG1848" s="180">
        <v>0</v>
      </c>
      <c r="AH1848" s="180">
        <v>15802.34</v>
      </c>
      <c r="AI1848" s="180">
        <v>19594.900000000001</v>
      </c>
      <c r="AJ1848" s="180">
        <v>0</v>
      </c>
      <c r="AK1848" s="180">
        <v>0</v>
      </c>
      <c r="AL1848" s="180">
        <v>0</v>
      </c>
      <c r="AM1848">
        <v>1</v>
      </c>
    </row>
    <row r="1849" spans="1:39" x14ac:dyDescent="0.25">
      <c r="A1849" s="180" t="s">
        <v>1834</v>
      </c>
      <c r="B1849" s="180">
        <v>1</v>
      </c>
      <c r="C1849" s="181">
        <v>46266</v>
      </c>
      <c r="D1849" s="180" t="s">
        <v>1592</v>
      </c>
      <c r="E1849" s="180">
        <v>31</v>
      </c>
      <c r="F1849" s="180" t="s">
        <v>305</v>
      </c>
      <c r="G1849" s="180" t="s">
        <v>413</v>
      </c>
      <c r="H1849" s="180">
        <v>653</v>
      </c>
      <c r="I1849" s="180" t="s">
        <v>414</v>
      </c>
      <c r="J1849" s="180">
        <v>1414</v>
      </c>
      <c r="K1849" s="180" t="s">
        <v>415</v>
      </c>
      <c r="L1849" s="180" t="s">
        <v>416</v>
      </c>
      <c r="M1849" s="180"/>
      <c r="N1849" s="180"/>
      <c r="O1849" s="180"/>
      <c r="P1849" s="180">
        <v>1072</v>
      </c>
      <c r="Q1849" s="180" t="s">
        <v>417</v>
      </c>
      <c r="R1849" s="180" t="s">
        <v>418</v>
      </c>
      <c r="S1849" s="180"/>
      <c r="T1849" s="180"/>
      <c r="U1849" s="180"/>
      <c r="V1849" s="180"/>
      <c r="W1849" s="180"/>
      <c r="X1849" s="180"/>
      <c r="Y1849" s="180">
        <v>1374</v>
      </c>
      <c r="Z1849" s="180" t="s">
        <v>379</v>
      </c>
      <c r="AA1849" s="180" t="s">
        <v>380</v>
      </c>
      <c r="AB1849" s="180">
        <v>50907.527999999998</v>
      </c>
      <c r="AC1849" s="180">
        <v>63125.328000000001</v>
      </c>
      <c r="AD1849" s="180">
        <v>0.1</v>
      </c>
      <c r="AE1849" s="180">
        <v>0</v>
      </c>
      <c r="AF1849" s="180">
        <v>0.1</v>
      </c>
      <c r="AG1849" s="180">
        <v>0</v>
      </c>
      <c r="AH1849" s="180">
        <v>5090.75</v>
      </c>
      <c r="AI1849" s="180">
        <v>6312.53</v>
      </c>
      <c r="AJ1849" s="180">
        <v>0</v>
      </c>
      <c r="AK1849" s="180">
        <v>0</v>
      </c>
      <c r="AL1849" s="180">
        <v>0</v>
      </c>
      <c r="AM1849">
        <v>1</v>
      </c>
    </row>
    <row r="1850" spans="1:39" x14ac:dyDescent="0.25">
      <c r="A1850" s="180" t="s">
        <v>1834</v>
      </c>
      <c r="B1850" s="180">
        <v>1</v>
      </c>
      <c r="C1850" s="181">
        <v>46266</v>
      </c>
      <c r="D1850" s="180" t="s">
        <v>1592</v>
      </c>
      <c r="E1850" s="180">
        <v>31</v>
      </c>
      <c r="F1850" s="180" t="s">
        <v>305</v>
      </c>
      <c r="G1850" s="180" t="s">
        <v>991</v>
      </c>
      <c r="H1850" s="180">
        <v>861</v>
      </c>
      <c r="I1850" s="180" t="s">
        <v>992</v>
      </c>
      <c r="J1850" s="180"/>
      <c r="K1850" s="180"/>
      <c r="L1850" s="180"/>
      <c r="M1850" s="180"/>
      <c r="N1850" s="180"/>
      <c r="O1850" s="180"/>
      <c r="P1850" s="180">
        <v>1102</v>
      </c>
      <c r="Q1850" s="180" t="s">
        <v>441</v>
      </c>
      <c r="R1850" s="180" t="s">
        <v>442</v>
      </c>
      <c r="S1850" s="180"/>
      <c r="T1850" s="180"/>
      <c r="U1850" s="180"/>
      <c r="V1850" s="180"/>
      <c r="W1850" s="180"/>
      <c r="X1850" s="180"/>
      <c r="Y1850" s="180">
        <v>1370</v>
      </c>
      <c r="Z1850" s="180" t="s">
        <v>443</v>
      </c>
      <c r="AA1850" s="180" t="s">
        <v>444</v>
      </c>
      <c r="AB1850" s="180">
        <v>12462.842000000001</v>
      </c>
      <c r="AC1850" s="180">
        <v>15080.038</v>
      </c>
      <c r="AD1850" s="180">
        <v>1</v>
      </c>
      <c r="AE1850" s="180">
        <v>0</v>
      </c>
      <c r="AF1850" s="180">
        <v>1</v>
      </c>
      <c r="AG1850" s="180">
        <v>0</v>
      </c>
      <c r="AH1850" s="180">
        <v>12462.84</v>
      </c>
      <c r="AI1850" s="180">
        <v>15080.04</v>
      </c>
      <c r="AJ1850" s="180">
        <v>0</v>
      </c>
      <c r="AK1850" s="180">
        <v>0</v>
      </c>
      <c r="AL1850" s="180">
        <v>0</v>
      </c>
      <c r="AM1850">
        <v>1</v>
      </c>
    </row>
    <row r="1851" spans="1:39" x14ac:dyDescent="0.25">
      <c r="A1851" s="180" t="s">
        <v>1834</v>
      </c>
      <c r="B1851" s="180">
        <v>1</v>
      </c>
      <c r="C1851" s="181">
        <v>46266</v>
      </c>
      <c r="D1851" s="180" t="s">
        <v>1592</v>
      </c>
      <c r="E1851" s="180">
        <v>31</v>
      </c>
      <c r="F1851" s="180" t="s">
        <v>305</v>
      </c>
      <c r="G1851" s="180" t="s">
        <v>445</v>
      </c>
      <c r="H1851" s="180">
        <v>877</v>
      </c>
      <c r="I1851" s="180" t="s">
        <v>446</v>
      </c>
      <c r="J1851" s="180"/>
      <c r="K1851" s="180"/>
      <c r="L1851" s="180"/>
      <c r="M1851" s="180"/>
      <c r="N1851" s="180"/>
      <c r="O1851" s="180"/>
      <c r="P1851" s="180">
        <v>1102</v>
      </c>
      <c r="Q1851" s="180" t="s">
        <v>441</v>
      </c>
      <c r="R1851" s="180" t="s">
        <v>442</v>
      </c>
      <c r="S1851" s="180"/>
      <c r="T1851" s="180"/>
      <c r="U1851" s="180"/>
      <c r="V1851" s="180"/>
      <c r="W1851" s="180"/>
      <c r="X1851" s="180"/>
      <c r="Y1851" s="180">
        <v>1370</v>
      </c>
      <c r="Z1851" s="180" t="s">
        <v>443</v>
      </c>
      <c r="AA1851" s="180" t="s">
        <v>444</v>
      </c>
      <c r="AB1851" s="180">
        <v>11410.933999999999</v>
      </c>
      <c r="AC1851" s="180">
        <v>13807.23</v>
      </c>
      <c r="AD1851" s="180">
        <v>2</v>
      </c>
      <c r="AE1851" s="180">
        <v>0</v>
      </c>
      <c r="AF1851" s="180">
        <v>2</v>
      </c>
      <c r="AG1851" s="180">
        <v>0</v>
      </c>
      <c r="AH1851" s="180">
        <v>22821.87</v>
      </c>
      <c r="AI1851" s="180">
        <v>27614.46</v>
      </c>
      <c r="AJ1851" s="180">
        <v>0</v>
      </c>
      <c r="AK1851" s="180">
        <v>0</v>
      </c>
      <c r="AL1851" s="180">
        <v>0</v>
      </c>
      <c r="AM1851">
        <v>1</v>
      </c>
    </row>
    <row r="1852" spans="1:39" x14ac:dyDescent="0.25">
      <c r="A1852" s="180" t="s">
        <v>1834</v>
      </c>
      <c r="B1852" s="180">
        <v>1</v>
      </c>
      <c r="C1852" s="181">
        <v>46266</v>
      </c>
      <c r="D1852" s="180" t="s">
        <v>1592</v>
      </c>
      <c r="E1852" s="180">
        <v>31</v>
      </c>
      <c r="F1852" s="180" t="s">
        <v>305</v>
      </c>
      <c r="G1852" s="180" t="s">
        <v>451</v>
      </c>
      <c r="H1852" s="180">
        <v>1116</v>
      </c>
      <c r="I1852" s="180" t="s">
        <v>452</v>
      </c>
      <c r="J1852" s="180"/>
      <c r="K1852" s="180"/>
      <c r="L1852" s="180"/>
      <c r="M1852" s="180"/>
      <c r="N1852" s="180"/>
      <c r="O1852" s="180"/>
      <c r="P1852" s="180"/>
      <c r="Q1852" s="180"/>
      <c r="R1852" s="180"/>
      <c r="S1852" s="180"/>
      <c r="T1852" s="180"/>
      <c r="U1852" s="180"/>
      <c r="V1852" s="180"/>
      <c r="W1852" s="180"/>
      <c r="X1852" s="180"/>
      <c r="Y1852" s="180">
        <v>1373</v>
      </c>
      <c r="Z1852" s="180" t="s">
        <v>429</v>
      </c>
      <c r="AA1852" s="180" t="s">
        <v>430</v>
      </c>
      <c r="AB1852" s="180">
        <v>16858.419999999998</v>
      </c>
      <c r="AC1852" s="180">
        <v>20904.437999999998</v>
      </c>
      <c r="AD1852" s="180">
        <v>0.17860000000000001</v>
      </c>
      <c r="AE1852" s="180">
        <v>0</v>
      </c>
      <c r="AF1852" s="180">
        <v>0.17860000000000001</v>
      </c>
      <c r="AG1852" s="180">
        <v>0</v>
      </c>
      <c r="AH1852" s="180">
        <v>3010.43</v>
      </c>
      <c r="AI1852" s="180">
        <v>3732.94</v>
      </c>
      <c r="AJ1852" s="180">
        <v>0</v>
      </c>
      <c r="AK1852" s="180">
        <v>0</v>
      </c>
      <c r="AL1852" s="180">
        <v>0</v>
      </c>
      <c r="AM1852">
        <v>1</v>
      </c>
    </row>
    <row r="1853" spans="1:39" x14ac:dyDescent="0.25">
      <c r="A1853" s="180" t="s">
        <v>1834</v>
      </c>
      <c r="B1853" s="180">
        <v>1</v>
      </c>
      <c r="C1853" s="181">
        <v>46266</v>
      </c>
      <c r="D1853" s="180" t="s">
        <v>1592</v>
      </c>
      <c r="E1853" s="180">
        <v>31</v>
      </c>
      <c r="F1853" s="180" t="s">
        <v>305</v>
      </c>
      <c r="G1853" s="180" t="s">
        <v>457</v>
      </c>
      <c r="H1853" s="180">
        <v>1119</v>
      </c>
      <c r="I1853" s="180" t="s">
        <v>458</v>
      </c>
      <c r="J1853" s="180"/>
      <c r="K1853" s="180"/>
      <c r="L1853" s="180"/>
      <c r="M1853" s="180"/>
      <c r="N1853" s="180"/>
      <c r="O1853" s="180"/>
      <c r="P1853" s="180">
        <v>1335</v>
      </c>
      <c r="Q1853" s="180" t="s">
        <v>455</v>
      </c>
      <c r="R1853" s="180" t="s">
        <v>456</v>
      </c>
      <c r="S1853" s="180"/>
      <c r="T1853" s="180"/>
      <c r="U1853" s="180"/>
      <c r="V1853" s="180"/>
      <c r="W1853" s="180"/>
      <c r="X1853" s="180"/>
      <c r="Y1853" s="180">
        <v>1373</v>
      </c>
      <c r="Z1853" s="180" t="s">
        <v>429</v>
      </c>
      <c r="AA1853" s="180" t="s">
        <v>430</v>
      </c>
      <c r="AB1853" s="180">
        <v>30322.17</v>
      </c>
      <c r="AC1853" s="180">
        <v>37599.495000000003</v>
      </c>
      <c r="AD1853" s="180">
        <v>0.1875</v>
      </c>
      <c r="AE1853" s="180">
        <v>0</v>
      </c>
      <c r="AF1853" s="180">
        <v>0.1875</v>
      </c>
      <c r="AG1853" s="180">
        <v>0</v>
      </c>
      <c r="AH1853" s="180">
        <v>5685.41</v>
      </c>
      <c r="AI1853" s="180">
        <v>7049.91</v>
      </c>
      <c r="AJ1853" s="180">
        <v>0</v>
      </c>
      <c r="AK1853" s="180">
        <v>0</v>
      </c>
      <c r="AL1853" s="180">
        <v>0</v>
      </c>
      <c r="AM1853">
        <v>1</v>
      </c>
    </row>
    <row r="1854" spans="1:39" x14ac:dyDescent="0.25">
      <c r="A1854" s="180" t="s">
        <v>1834</v>
      </c>
      <c r="B1854" s="180">
        <v>1</v>
      </c>
      <c r="C1854" s="181">
        <v>46266</v>
      </c>
      <c r="D1854" s="180" t="s">
        <v>1592</v>
      </c>
      <c r="E1854" s="180">
        <v>31</v>
      </c>
      <c r="F1854" s="180" t="s">
        <v>305</v>
      </c>
      <c r="G1854" s="180" t="s">
        <v>1720</v>
      </c>
      <c r="H1854" s="180">
        <v>1204</v>
      </c>
      <c r="I1854" s="180" t="s">
        <v>1721</v>
      </c>
      <c r="J1854" s="180">
        <v>1460</v>
      </c>
      <c r="K1854" s="180" t="s">
        <v>505</v>
      </c>
      <c r="L1854" s="180" t="s">
        <v>506</v>
      </c>
      <c r="M1854" s="180"/>
      <c r="N1854" s="180"/>
      <c r="O1854" s="180"/>
      <c r="P1854" s="180"/>
      <c r="Q1854" s="180"/>
      <c r="R1854" s="180"/>
      <c r="S1854" s="180"/>
      <c r="T1854" s="180"/>
      <c r="U1854" s="180"/>
      <c r="V1854" s="180"/>
      <c r="W1854" s="180"/>
      <c r="X1854" s="180"/>
      <c r="Y1854" s="180">
        <v>1369</v>
      </c>
      <c r="Z1854" s="180" t="s">
        <v>397</v>
      </c>
      <c r="AA1854" s="180" t="s">
        <v>398</v>
      </c>
      <c r="AB1854" s="180">
        <v>203386.98199999999</v>
      </c>
      <c r="AC1854" s="180">
        <v>249111.7</v>
      </c>
      <c r="AD1854" s="180">
        <v>0.15</v>
      </c>
      <c r="AE1854" s="180">
        <v>0</v>
      </c>
      <c r="AF1854" s="180">
        <v>0.15</v>
      </c>
      <c r="AG1854" s="180">
        <v>0</v>
      </c>
      <c r="AH1854" s="180">
        <v>30508.05</v>
      </c>
      <c r="AI1854" s="180">
        <v>37366.75</v>
      </c>
      <c r="AJ1854" s="180">
        <v>1</v>
      </c>
      <c r="AK1854" s="180">
        <v>0.15</v>
      </c>
      <c r="AL1854" s="180">
        <v>0</v>
      </c>
      <c r="AM1854">
        <v>1</v>
      </c>
    </row>
    <row r="1855" spans="1:39" x14ac:dyDescent="0.25">
      <c r="A1855" s="180" t="s">
        <v>1834</v>
      </c>
      <c r="B1855" s="180">
        <v>1</v>
      </c>
      <c r="C1855" s="181">
        <v>46266</v>
      </c>
      <c r="D1855" s="180" t="s">
        <v>1592</v>
      </c>
      <c r="E1855" s="180">
        <v>31</v>
      </c>
      <c r="F1855" s="180" t="s">
        <v>305</v>
      </c>
      <c r="G1855" s="180" t="s">
        <v>995</v>
      </c>
      <c r="H1855" s="180">
        <v>1345</v>
      </c>
      <c r="I1855" s="180" t="s">
        <v>996</v>
      </c>
      <c r="J1855" s="180"/>
      <c r="K1855" s="180"/>
      <c r="L1855" s="180"/>
      <c r="M1855" s="180"/>
      <c r="N1855" s="180"/>
      <c r="O1855" s="180"/>
      <c r="P1855" s="180"/>
      <c r="Q1855" s="180"/>
      <c r="R1855" s="180"/>
      <c r="S1855" s="180"/>
      <c r="T1855" s="180"/>
      <c r="U1855" s="180"/>
      <c r="V1855" s="180"/>
      <c r="W1855" s="180"/>
      <c r="X1855" s="180"/>
      <c r="Y1855" s="180">
        <v>1372</v>
      </c>
      <c r="Z1855" s="180" t="s">
        <v>389</v>
      </c>
      <c r="AA1855" s="180" t="s">
        <v>390</v>
      </c>
      <c r="AB1855" s="180">
        <v>272420.41700000002</v>
      </c>
      <c r="AC1855" s="180">
        <v>337528.89299999998</v>
      </c>
      <c r="AD1855" s="180">
        <v>8.3299999999999999E-2</v>
      </c>
      <c r="AE1855" s="180">
        <v>0</v>
      </c>
      <c r="AF1855" s="180">
        <v>8.3299999999999999E-2</v>
      </c>
      <c r="AG1855" s="180">
        <v>0</v>
      </c>
      <c r="AH1855" s="180">
        <v>22701.7</v>
      </c>
      <c r="AI1855" s="180">
        <v>28127.41</v>
      </c>
      <c r="AJ1855" s="180">
        <v>0</v>
      </c>
      <c r="AK1855" s="180">
        <v>0</v>
      </c>
      <c r="AL1855" s="180">
        <v>0</v>
      </c>
      <c r="AM1855">
        <v>1</v>
      </c>
    </row>
    <row r="1856" spans="1:39" x14ac:dyDescent="0.25">
      <c r="A1856" s="180" t="s">
        <v>1834</v>
      </c>
      <c r="B1856" s="180">
        <v>1</v>
      </c>
      <c r="C1856" s="181">
        <v>46266</v>
      </c>
      <c r="D1856" s="180" t="s">
        <v>1592</v>
      </c>
      <c r="E1856" s="180">
        <v>31</v>
      </c>
      <c r="F1856" s="180" t="s">
        <v>305</v>
      </c>
      <c r="G1856" s="180" t="s">
        <v>487</v>
      </c>
      <c r="H1856" s="180">
        <v>1641</v>
      </c>
      <c r="I1856" s="180" t="s">
        <v>488</v>
      </c>
      <c r="J1856" s="180">
        <v>1064</v>
      </c>
      <c r="K1856" s="180" t="s">
        <v>489</v>
      </c>
      <c r="L1856" s="180" t="s">
        <v>490</v>
      </c>
      <c r="M1856" s="180"/>
      <c r="N1856" s="180"/>
      <c r="O1856" s="180"/>
      <c r="P1856" s="180">
        <v>1066</v>
      </c>
      <c r="Q1856" s="180" t="s">
        <v>491</v>
      </c>
      <c r="R1856" s="180" t="s">
        <v>492</v>
      </c>
      <c r="S1856" s="180"/>
      <c r="T1856" s="180"/>
      <c r="U1856" s="180"/>
      <c r="V1856" s="180"/>
      <c r="W1856" s="180"/>
      <c r="X1856" s="180"/>
      <c r="Y1856" s="180">
        <v>1373</v>
      </c>
      <c r="Z1856" s="180" t="s">
        <v>429</v>
      </c>
      <c r="AA1856" s="180" t="s">
        <v>430</v>
      </c>
      <c r="AB1856" s="180">
        <v>16731.150000000001</v>
      </c>
      <c r="AC1856" s="180">
        <v>21231.829000000002</v>
      </c>
      <c r="AD1856" s="180">
        <v>1</v>
      </c>
      <c r="AE1856" s="180">
        <v>0</v>
      </c>
      <c r="AF1856" s="180">
        <v>1</v>
      </c>
      <c r="AG1856" s="180">
        <v>0</v>
      </c>
      <c r="AH1856" s="180">
        <v>16731.150000000001</v>
      </c>
      <c r="AI1856" s="180">
        <v>21231.83</v>
      </c>
      <c r="AJ1856" s="180">
        <v>0</v>
      </c>
      <c r="AK1856" s="180">
        <v>0</v>
      </c>
      <c r="AL1856" s="180">
        <v>0</v>
      </c>
      <c r="AM1856">
        <v>1</v>
      </c>
    </row>
    <row r="1857" spans="1:39" x14ac:dyDescent="0.25">
      <c r="A1857" s="180" t="s">
        <v>1834</v>
      </c>
      <c r="B1857" s="180">
        <v>1</v>
      </c>
      <c r="C1857" s="181">
        <v>46266</v>
      </c>
      <c r="D1857" s="180" t="s">
        <v>1592</v>
      </c>
      <c r="E1857" s="180">
        <v>31</v>
      </c>
      <c r="F1857" s="180" t="s">
        <v>305</v>
      </c>
      <c r="G1857" s="180" t="s">
        <v>495</v>
      </c>
      <c r="H1857" s="180">
        <v>1643</v>
      </c>
      <c r="I1857" s="180" t="s">
        <v>496</v>
      </c>
      <c r="J1857" s="180">
        <v>1065</v>
      </c>
      <c r="K1857" s="180" t="s">
        <v>497</v>
      </c>
      <c r="L1857" s="180" t="s">
        <v>498</v>
      </c>
      <c r="M1857" s="180"/>
      <c r="N1857" s="180"/>
      <c r="O1857" s="180"/>
      <c r="P1857" s="180"/>
      <c r="Q1857" s="180"/>
      <c r="R1857" s="180"/>
      <c r="S1857" s="180"/>
      <c r="T1857" s="180"/>
      <c r="U1857" s="180"/>
      <c r="V1857" s="180"/>
      <c r="W1857" s="180"/>
      <c r="X1857" s="180"/>
      <c r="Y1857" s="180">
        <v>1373</v>
      </c>
      <c r="Z1857" s="180" t="s">
        <v>429</v>
      </c>
      <c r="AA1857" s="180" t="s">
        <v>430</v>
      </c>
      <c r="AB1857" s="180">
        <v>13938.799000000001</v>
      </c>
      <c r="AC1857" s="180">
        <v>17688.335999999999</v>
      </c>
      <c r="AD1857" s="180">
        <v>1</v>
      </c>
      <c r="AE1857" s="180">
        <v>0</v>
      </c>
      <c r="AF1857" s="180">
        <v>1</v>
      </c>
      <c r="AG1857" s="180">
        <v>0</v>
      </c>
      <c r="AH1857" s="180">
        <v>13938.8</v>
      </c>
      <c r="AI1857" s="180">
        <v>17688.34</v>
      </c>
      <c r="AJ1857" s="180">
        <v>0</v>
      </c>
      <c r="AK1857" s="180">
        <v>0</v>
      </c>
      <c r="AL1857" s="180">
        <v>0</v>
      </c>
      <c r="AM1857">
        <v>1</v>
      </c>
    </row>
    <row r="1858" spans="1:39" x14ac:dyDescent="0.25">
      <c r="A1858" s="180" t="s">
        <v>1834</v>
      </c>
      <c r="B1858" s="180">
        <v>1</v>
      </c>
      <c r="C1858" s="181">
        <v>46266</v>
      </c>
      <c r="D1858" s="180" t="s">
        <v>1592</v>
      </c>
      <c r="E1858" s="180">
        <v>31</v>
      </c>
      <c r="F1858" s="180" t="s">
        <v>305</v>
      </c>
      <c r="G1858" s="180" t="s">
        <v>1119</v>
      </c>
      <c r="H1858" s="180">
        <v>1843</v>
      </c>
      <c r="I1858" s="180" t="s">
        <v>1120</v>
      </c>
      <c r="J1858" s="180">
        <v>1472</v>
      </c>
      <c r="K1858" s="180" t="s">
        <v>1121</v>
      </c>
      <c r="L1858" s="180" t="s">
        <v>1122</v>
      </c>
      <c r="M1858" s="180"/>
      <c r="N1858" s="180"/>
      <c r="O1858" s="180"/>
      <c r="P1858" s="180">
        <v>1105</v>
      </c>
      <c r="Q1858" s="180" t="s">
        <v>1123</v>
      </c>
      <c r="R1858" s="180" t="s">
        <v>1124</v>
      </c>
      <c r="S1858" s="180"/>
      <c r="T1858" s="180"/>
      <c r="U1858" s="180"/>
      <c r="V1858" s="180"/>
      <c r="W1858" s="180"/>
      <c r="X1858" s="180"/>
      <c r="Y1858" s="180">
        <v>1374</v>
      </c>
      <c r="Z1858" s="180" t="s">
        <v>379</v>
      </c>
      <c r="AA1858" s="180" t="s">
        <v>380</v>
      </c>
      <c r="AB1858" s="180">
        <v>26830.799999999999</v>
      </c>
      <c r="AC1858" s="180">
        <v>33270.192000000003</v>
      </c>
      <c r="AD1858" s="180">
        <v>8.3299999999999999E-2</v>
      </c>
      <c r="AE1858" s="180">
        <v>0</v>
      </c>
      <c r="AF1858" s="180">
        <v>8.3299999999999999E-2</v>
      </c>
      <c r="AG1858" s="180">
        <v>0</v>
      </c>
      <c r="AH1858" s="180">
        <v>2235.9</v>
      </c>
      <c r="AI1858" s="180">
        <v>2772.52</v>
      </c>
      <c r="AJ1858" s="180">
        <v>0</v>
      </c>
      <c r="AK1858" s="180">
        <v>0</v>
      </c>
      <c r="AL1858" s="180">
        <v>0</v>
      </c>
      <c r="AM1858">
        <v>1</v>
      </c>
    </row>
    <row r="1859" spans="1:39" x14ac:dyDescent="0.25">
      <c r="A1859" s="180" t="s">
        <v>1834</v>
      </c>
      <c r="B1859" s="180">
        <v>1</v>
      </c>
      <c r="C1859" s="181">
        <v>46266</v>
      </c>
      <c r="D1859" s="180" t="s">
        <v>1592</v>
      </c>
      <c r="E1859" s="180">
        <v>31</v>
      </c>
      <c r="F1859" s="180" t="s">
        <v>305</v>
      </c>
      <c r="G1859" s="180" t="s">
        <v>511</v>
      </c>
      <c r="H1859" s="180">
        <v>1870</v>
      </c>
      <c r="I1859" s="180" t="s">
        <v>512</v>
      </c>
      <c r="J1859" s="180">
        <v>1351</v>
      </c>
      <c r="K1859" s="180" t="s">
        <v>513</v>
      </c>
      <c r="L1859" s="180" t="s">
        <v>514</v>
      </c>
      <c r="M1859" s="180"/>
      <c r="N1859" s="180"/>
      <c r="O1859" s="180"/>
      <c r="P1859" s="180">
        <v>1141</v>
      </c>
      <c r="Q1859" s="180" t="s">
        <v>515</v>
      </c>
      <c r="R1859" s="180" t="s">
        <v>516</v>
      </c>
      <c r="S1859" s="180"/>
      <c r="T1859" s="180"/>
      <c r="U1859" s="180"/>
      <c r="V1859" s="180"/>
      <c r="W1859" s="180"/>
      <c r="X1859" s="180"/>
      <c r="Y1859" s="180">
        <v>1372</v>
      </c>
      <c r="Z1859" s="180" t="s">
        <v>389</v>
      </c>
      <c r="AA1859" s="180" t="s">
        <v>390</v>
      </c>
      <c r="AB1859" s="180">
        <v>264368.62</v>
      </c>
      <c r="AC1859" s="180">
        <v>327817.09399999998</v>
      </c>
      <c r="AD1859" s="180">
        <v>4.1700000000000001E-2</v>
      </c>
      <c r="AE1859" s="180">
        <v>0</v>
      </c>
      <c r="AF1859" s="180">
        <v>4.1700000000000001E-2</v>
      </c>
      <c r="AG1859" s="180">
        <v>0</v>
      </c>
      <c r="AH1859" s="180">
        <v>11015.36</v>
      </c>
      <c r="AI1859" s="180">
        <v>13659.05</v>
      </c>
      <c r="AJ1859" s="180">
        <v>0</v>
      </c>
      <c r="AK1859" s="180">
        <v>0</v>
      </c>
      <c r="AL1859" s="180">
        <v>0</v>
      </c>
      <c r="AM1859">
        <v>1</v>
      </c>
    </row>
    <row r="1860" spans="1:39" x14ac:dyDescent="0.25">
      <c r="A1860" s="180" t="s">
        <v>1834</v>
      </c>
      <c r="B1860" s="180">
        <v>1</v>
      </c>
      <c r="C1860" s="181">
        <v>46266</v>
      </c>
      <c r="D1860" s="180" t="s">
        <v>1592</v>
      </c>
      <c r="E1860" s="180">
        <v>31</v>
      </c>
      <c r="F1860" s="180" t="s">
        <v>305</v>
      </c>
      <c r="G1860" s="180" t="s">
        <v>531</v>
      </c>
      <c r="H1860" s="180">
        <v>1942</v>
      </c>
      <c r="I1860" s="180" t="s">
        <v>532</v>
      </c>
      <c r="J1860" s="180">
        <v>1425</v>
      </c>
      <c r="K1860" s="180" t="s">
        <v>527</v>
      </c>
      <c r="L1860" s="180" t="s">
        <v>528</v>
      </c>
      <c r="M1860" s="180"/>
      <c r="N1860" s="180"/>
      <c r="O1860" s="180"/>
      <c r="P1860" s="180">
        <v>1277</v>
      </c>
      <c r="Q1860" s="180" t="s">
        <v>529</v>
      </c>
      <c r="R1860" s="180" t="s">
        <v>530</v>
      </c>
      <c r="S1860" s="180"/>
      <c r="T1860" s="180"/>
      <c r="U1860" s="180"/>
      <c r="V1860" s="180"/>
      <c r="W1860" s="180"/>
      <c r="X1860" s="180"/>
      <c r="Y1860" s="180">
        <v>1374</v>
      </c>
      <c r="Z1860" s="180" t="s">
        <v>379</v>
      </c>
      <c r="AA1860" s="180" t="s">
        <v>380</v>
      </c>
      <c r="AB1860" s="180">
        <v>65206.38</v>
      </c>
      <c r="AC1860" s="180">
        <v>80855.896999999997</v>
      </c>
      <c r="AD1860" s="180">
        <v>8.3299999999999999E-2</v>
      </c>
      <c r="AE1860" s="180">
        <v>0</v>
      </c>
      <c r="AF1860" s="180">
        <v>8.3299999999999999E-2</v>
      </c>
      <c r="AG1860" s="180">
        <v>0</v>
      </c>
      <c r="AH1860" s="180">
        <v>5433.86</v>
      </c>
      <c r="AI1860" s="180">
        <v>6737.99</v>
      </c>
      <c r="AJ1860" s="180">
        <v>0</v>
      </c>
      <c r="AK1860" s="180">
        <v>0</v>
      </c>
      <c r="AL1860" s="180">
        <v>0</v>
      </c>
      <c r="AM1860">
        <v>1</v>
      </c>
    </row>
    <row r="1861" spans="1:39" x14ac:dyDescent="0.25">
      <c r="A1861" s="180" t="s">
        <v>1834</v>
      </c>
      <c r="B1861" s="180">
        <v>1</v>
      </c>
      <c r="C1861" s="181">
        <v>46266</v>
      </c>
      <c r="D1861" s="180" t="s">
        <v>1592</v>
      </c>
      <c r="E1861" s="180">
        <v>31</v>
      </c>
      <c r="F1861" s="180" t="s">
        <v>305</v>
      </c>
      <c r="G1861" s="180" t="s">
        <v>543</v>
      </c>
      <c r="H1861" s="180">
        <v>2338</v>
      </c>
      <c r="I1861" s="180" t="s">
        <v>544</v>
      </c>
      <c r="J1861" s="180"/>
      <c r="K1861" s="180"/>
      <c r="L1861" s="180"/>
      <c r="M1861" s="180"/>
      <c r="N1861" s="180"/>
      <c r="O1861" s="180"/>
      <c r="P1861" s="180">
        <v>1086</v>
      </c>
      <c r="Q1861" s="180" t="s">
        <v>545</v>
      </c>
      <c r="R1861" s="180" t="s">
        <v>546</v>
      </c>
      <c r="S1861" s="180"/>
      <c r="T1861" s="180"/>
      <c r="U1861" s="180"/>
      <c r="V1861" s="180"/>
      <c r="W1861" s="180"/>
      <c r="X1861" s="180"/>
      <c r="Y1861" s="180">
        <v>1373</v>
      </c>
      <c r="Z1861" s="180" t="s">
        <v>429</v>
      </c>
      <c r="AA1861" s="180" t="s">
        <v>430</v>
      </c>
      <c r="AB1861" s="180">
        <v>22976.879000000001</v>
      </c>
      <c r="AC1861" s="180">
        <v>27802.022000000001</v>
      </c>
      <c r="AD1861" s="180">
        <v>0.16669999999999999</v>
      </c>
      <c r="AE1861" s="180">
        <v>6.6699999999999995E-2</v>
      </c>
      <c r="AF1861" s="180">
        <v>0.23330000000000001</v>
      </c>
      <c r="AG1861" s="180">
        <v>0</v>
      </c>
      <c r="AH1861" s="180">
        <v>5361.27</v>
      </c>
      <c r="AI1861" s="180">
        <v>6487.14</v>
      </c>
      <c r="AJ1861" s="180">
        <v>1</v>
      </c>
      <c r="AK1861" s="180">
        <v>0.23</v>
      </c>
      <c r="AL1861" s="180">
        <v>0</v>
      </c>
      <c r="AM1861">
        <v>1</v>
      </c>
    </row>
    <row r="1862" spans="1:39" x14ac:dyDescent="0.25">
      <c r="A1862" s="180" t="s">
        <v>1834</v>
      </c>
      <c r="B1862" s="180">
        <v>1</v>
      </c>
      <c r="C1862" s="181">
        <v>46266</v>
      </c>
      <c r="D1862" s="180" t="s">
        <v>1592</v>
      </c>
      <c r="E1862" s="180">
        <v>31</v>
      </c>
      <c r="F1862" s="180" t="s">
        <v>305</v>
      </c>
      <c r="G1862" s="180" t="s">
        <v>547</v>
      </c>
      <c r="H1862" s="180">
        <v>2339</v>
      </c>
      <c r="I1862" s="180" t="s">
        <v>548</v>
      </c>
      <c r="J1862" s="180"/>
      <c r="K1862" s="180"/>
      <c r="L1862" s="180"/>
      <c r="M1862" s="180"/>
      <c r="N1862" s="180"/>
      <c r="O1862" s="180"/>
      <c r="P1862" s="180">
        <v>1086</v>
      </c>
      <c r="Q1862" s="180" t="s">
        <v>545</v>
      </c>
      <c r="R1862" s="180" t="s">
        <v>546</v>
      </c>
      <c r="S1862" s="180"/>
      <c r="T1862" s="180"/>
      <c r="U1862" s="180"/>
      <c r="V1862" s="180"/>
      <c r="W1862" s="180"/>
      <c r="X1862" s="180"/>
      <c r="Y1862" s="180">
        <v>1373</v>
      </c>
      <c r="Z1862" s="180" t="s">
        <v>429</v>
      </c>
      <c r="AA1862" s="180" t="s">
        <v>430</v>
      </c>
      <c r="AB1862" s="180">
        <v>26653.179</v>
      </c>
      <c r="AC1862" s="180">
        <v>32250.346000000001</v>
      </c>
      <c r="AD1862" s="180">
        <v>1.1667000000000001</v>
      </c>
      <c r="AE1862" s="180">
        <v>0</v>
      </c>
      <c r="AF1862" s="180">
        <v>1.1667000000000001</v>
      </c>
      <c r="AG1862" s="180">
        <v>0</v>
      </c>
      <c r="AH1862" s="180">
        <v>31095.38</v>
      </c>
      <c r="AI1862" s="180">
        <v>37625.4</v>
      </c>
      <c r="AJ1862" s="180">
        <v>0</v>
      </c>
      <c r="AK1862" s="180">
        <v>0</v>
      </c>
      <c r="AL1862" s="180">
        <v>0</v>
      </c>
      <c r="AM1862">
        <v>1</v>
      </c>
    </row>
    <row r="1863" spans="1:39" x14ac:dyDescent="0.25">
      <c r="A1863" s="180" t="s">
        <v>1834</v>
      </c>
      <c r="B1863" s="180">
        <v>1</v>
      </c>
      <c r="C1863" s="181">
        <v>46266</v>
      </c>
      <c r="D1863" s="180" t="s">
        <v>1592</v>
      </c>
      <c r="E1863" s="180">
        <v>31</v>
      </c>
      <c r="F1863" s="180" t="s">
        <v>305</v>
      </c>
      <c r="G1863" s="180" t="s">
        <v>561</v>
      </c>
      <c r="H1863" s="180">
        <v>3237</v>
      </c>
      <c r="I1863" s="180" t="s">
        <v>562</v>
      </c>
      <c r="J1863" s="180">
        <v>1477</v>
      </c>
      <c r="K1863" s="180" t="s">
        <v>555</v>
      </c>
      <c r="L1863" s="180" t="s">
        <v>556</v>
      </c>
      <c r="M1863" s="180"/>
      <c r="N1863" s="180"/>
      <c r="O1863" s="180"/>
      <c r="P1863" s="180">
        <v>1093</v>
      </c>
      <c r="Q1863" s="180" t="s">
        <v>563</v>
      </c>
      <c r="R1863" s="180" t="s">
        <v>564</v>
      </c>
      <c r="S1863" s="180"/>
      <c r="T1863" s="180"/>
      <c r="U1863" s="180"/>
      <c r="V1863" s="180"/>
      <c r="W1863" s="180"/>
      <c r="X1863" s="180"/>
      <c r="Y1863" s="180">
        <v>1373</v>
      </c>
      <c r="Z1863" s="180" t="s">
        <v>429</v>
      </c>
      <c r="AA1863" s="180" t="s">
        <v>430</v>
      </c>
      <c r="AB1863" s="180">
        <v>97956.899000000005</v>
      </c>
      <c r="AC1863" s="180">
        <v>121466.54</v>
      </c>
      <c r="AD1863" s="180">
        <v>8.3299999999999999E-2</v>
      </c>
      <c r="AE1863" s="180">
        <v>0</v>
      </c>
      <c r="AF1863" s="180">
        <v>8.3299999999999999E-2</v>
      </c>
      <c r="AG1863" s="180">
        <v>0</v>
      </c>
      <c r="AH1863" s="180">
        <v>8163.07</v>
      </c>
      <c r="AI1863" s="180">
        <v>10122.209999999999</v>
      </c>
      <c r="AJ1863" s="180">
        <v>0</v>
      </c>
      <c r="AK1863" s="180">
        <v>0</v>
      </c>
      <c r="AL1863" s="180">
        <v>0</v>
      </c>
      <c r="AM1863">
        <v>1</v>
      </c>
    </row>
    <row r="1864" spans="1:39" x14ac:dyDescent="0.25">
      <c r="A1864" s="180" t="s">
        <v>1834</v>
      </c>
      <c r="B1864" s="180">
        <v>1</v>
      </c>
      <c r="C1864" s="181">
        <v>46266</v>
      </c>
      <c r="D1864" s="180" t="s">
        <v>1592</v>
      </c>
      <c r="E1864" s="180">
        <v>31</v>
      </c>
      <c r="F1864" s="180" t="s">
        <v>305</v>
      </c>
      <c r="G1864" s="180" t="s">
        <v>565</v>
      </c>
      <c r="H1864" s="180">
        <v>3238</v>
      </c>
      <c r="I1864" s="180" t="s">
        <v>566</v>
      </c>
      <c r="J1864" s="180">
        <v>1477</v>
      </c>
      <c r="K1864" s="180" t="s">
        <v>555</v>
      </c>
      <c r="L1864" s="180" t="s">
        <v>556</v>
      </c>
      <c r="M1864" s="180"/>
      <c r="N1864" s="180"/>
      <c r="O1864" s="180"/>
      <c r="P1864" s="180">
        <v>1093</v>
      </c>
      <c r="Q1864" s="180" t="s">
        <v>563</v>
      </c>
      <c r="R1864" s="180" t="s">
        <v>564</v>
      </c>
      <c r="S1864" s="180"/>
      <c r="T1864" s="180"/>
      <c r="U1864" s="180"/>
      <c r="V1864" s="180"/>
      <c r="W1864" s="180"/>
      <c r="X1864" s="180"/>
      <c r="Y1864" s="180">
        <v>1373</v>
      </c>
      <c r="Z1864" s="180" t="s">
        <v>429</v>
      </c>
      <c r="AA1864" s="180" t="s">
        <v>430</v>
      </c>
      <c r="AB1864" s="180">
        <v>97956.899000000005</v>
      </c>
      <c r="AC1864" s="180">
        <v>121466.54</v>
      </c>
      <c r="AD1864" s="180">
        <v>8.3299999999999999E-2</v>
      </c>
      <c r="AE1864" s="180">
        <v>0</v>
      </c>
      <c r="AF1864" s="180">
        <v>8.3299999999999999E-2</v>
      </c>
      <c r="AG1864" s="180">
        <v>0</v>
      </c>
      <c r="AH1864" s="180">
        <v>8163.07</v>
      </c>
      <c r="AI1864" s="180">
        <v>10122.209999999999</v>
      </c>
      <c r="AJ1864" s="180">
        <v>0</v>
      </c>
      <c r="AK1864" s="180">
        <v>0</v>
      </c>
      <c r="AL1864" s="180">
        <v>0</v>
      </c>
      <c r="AM1864">
        <v>1</v>
      </c>
    </row>
    <row r="1865" spans="1:39" x14ac:dyDescent="0.25">
      <c r="A1865" s="180" t="s">
        <v>1834</v>
      </c>
      <c r="B1865" s="180">
        <v>1</v>
      </c>
      <c r="C1865" s="181">
        <v>46266</v>
      </c>
      <c r="D1865" s="180" t="s">
        <v>1592</v>
      </c>
      <c r="E1865" s="180">
        <v>31</v>
      </c>
      <c r="F1865" s="180" t="s">
        <v>305</v>
      </c>
      <c r="G1865" s="180" t="s">
        <v>577</v>
      </c>
      <c r="H1865" s="180">
        <v>3536</v>
      </c>
      <c r="I1865" s="180" t="s">
        <v>578</v>
      </c>
      <c r="J1865" s="180">
        <v>1422</v>
      </c>
      <c r="K1865" s="180" t="s">
        <v>425</v>
      </c>
      <c r="L1865" s="180" t="s">
        <v>426</v>
      </c>
      <c r="M1865" s="180"/>
      <c r="N1865" s="180"/>
      <c r="O1865" s="180"/>
      <c r="P1865" s="180"/>
      <c r="Q1865" s="180"/>
      <c r="R1865" s="180"/>
      <c r="S1865" s="180"/>
      <c r="T1865" s="180"/>
      <c r="U1865" s="180"/>
      <c r="V1865" s="180"/>
      <c r="W1865" s="180"/>
      <c r="X1865" s="180"/>
      <c r="Y1865" s="180">
        <v>1373</v>
      </c>
      <c r="Z1865" s="180" t="s">
        <v>429</v>
      </c>
      <c r="AA1865" s="180" t="s">
        <v>430</v>
      </c>
      <c r="AB1865" s="180">
        <v>25508.266</v>
      </c>
      <c r="AC1865" s="180">
        <v>30865.004000000001</v>
      </c>
      <c r="AD1865" s="180">
        <v>0.33329999999999999</v>
      </c>
      <c r="AE1865" s="180">
        <v>0</v>
      </c>
      <c r="AF1865" s="180">
        <v>0.33329999999999999</v>
      </c>
      <c r="AG1865" s="180">
        <v>0</v>
      </c>
      <c r="AH1865" s="180">
        <v>8502.76</v>
      </c>
      <c r="AI1865" s="180">
        <v>10288.33</v>
      </c>
      <c r="AJ1865" s="180">
        <v>0</v>
      </c>
      <c r="AK1865" s="180">
        <v>0</v>
      </c>
      <c r="AL1865" s="180">
        <v>0</v>
      </c>
      <c r="AM1865">
        <v>1</v>
      </c>
    </row>
    <row r="1866" spans="1:39" x14ac:dyDescent="0.25">
      <c r="A1866" s="180" t="s">
        <v>1834</v>
      </c>
      <c r="B1866" s="180">
        <v>1</v>
      </c>
      <c r="C1866" s="181">
        <v>46266</v>
      </c>
      <c r="D1866" s="180" t="s">
        <v>1592</v>
      </c>
      <c r="E1866" s="180">
        <v>31</v>
      </c>
      <c r="F1866" s="180" t="s">
        <v>305</v>
      </c>
      <c r="G1866" s="180" t="s">
        <v>579</v>
      </c>
      <c r="H1866" s="180">
        <v>3537</v>
      </c>
      <c r="I1866" s="180" t="s">
        <v>580</v>
      </c>
      <c r="J1866" s="180">
        <v>1422</v>
      </c>
      <c r="K1866" s="180" t="s">
        <v>425</v>
      </c>
      <c r="L1866" s="180" t="s">
        <v>426</v>
      </c>
      <c r="M1866" s="180"/>
      <c r="N1866" s="180"/>
      <c r="O1866" s="180"/>
      <c r="P1866" s="180">
        <v>1167</v>
      </c>
      <c r="Q1866" s="180" t="s">
        <v>581</v>
      </c>
      <c r="R1866" s="180" t="s">
        <v>582</v>
      </c>
      <c r="S1866" s="180"/>
      <c r="T1866" s="180"/>
      <c r="U1866" s="180"/>
      <c r="V1866" s="180"/>
      <c r="W1866" s="180"/>
      <c r="X1866" s="180"/>
      <c r="Y1866" s="180">
        <v>1373</v>
      </c>
      <c r="Z1866" s="180" t="s">
        <v>429</v>
      </c>
      <c r="AA1866" s="180" t="s">
        <v>430</v>
      </c>
      <c r="AB1866" s="180">
        <v>25508.266</v>
      </c>
      <c r="AC1866" s="180">
        <v>30865.004000000001</v>
      </c>
      <c r="AD1866" s="180">
        <v>0.33329999999999999</v>
      </c>
      <c r="AE1866" s="180">
        <v>0</v>
      </c>
      <c r="AF1866" s="180">
        <v>0.33329999999999999</v>
      </c>
      <c r="AG1866" s="180">
        <v>0</v>
      </c>
      <c r="AH1866" s="180">
        <v>8502.76</v>
      </c>
      <c r="AI1866" s="180">
        <v>10288.33</v>
      </c>
      <c r="AJ1866" s="180">
        <v>0</v>
      </c>
      <c r="AK1866" s="180">
        <v>0</v>
      </c>
      <c r="AL1866" s="180">
        <v>0</v>
      </c>
      <c r="AM1866">
        <v>1</v>
      </c>
    </row>
    <row r="1867" spans="1:39" x14ac:dyDescent="0.25">
      <c r="A1867" s="180" t="s">
        <v>1834</v>
      </c>
      <c r="B1867" s="180">
        <v>1</v>
      </c>
      <c r="C1867" s="181">
        <v>46266</v>
      </c>
      <c r="D1867" s="180" t="s">
        <v>1592</v>
      </c>
      <c r="E1867" s="180">
        <v>31</v>
      </c>
      <c r="F1867" s="180" t="s">
        <v>305</v>
      </c>
      <c r="G1867" s="180" t="s">
        <v>1758</v>
      </c>
      <c r="H1867" s="180">
        <v>3626</v>
      </c>
      <c r="I1867" s="180" t="s">
        <v>1759</v>
      </c>
      <c r="J1867" s="180">
        <v>1187</v>
      </c>
      <c r="K1867" s="180" t="s">
        <v>1696</v>
      </c>
      <c r="L1867" s="180" t="s">
        <v>1697</v>
      </c>
      <c r="M1867" s="180"/>
      <c r="N1867" s="180"/>
      <c r="O1867" s="180"/>
      <c r="P1867" s="180"/>
      <c r="Q1867" s="180"/>
      <c r="R1867" s="180"/>
      <c r="S1867" s="180"/>
      <c r="T1867" s="180"/>
      <c r="U1867" s="180"/>
      <c r="V1867" s="180"/>
      <c r="W1867" s="180"/>
      <c r="X1867" s="180"/>
      <c r="Y1867" s="180">
        <v>1374</v>
      </c>
      <c r="Z1867" s="180" t="s">
        <v>379</v>
      </c>
      <c r="AA1867" s="180" t="s">
        <v>380</v>
      </c>
      <c r="AB1867" s="180">
        <v>71566.745999999999</v>
      </c>
      <c r="AC1867" s="180">
        <v>86595.774000000005</v>
      </c>
      <c r="AD1867" s="180">
        <v>8.3299999999999999E-2</v>
      </c>
      <c r="AE1867" s="180">
        <v>0</v>
      </c>
      <c r="AF1867" s="180">
        <v>8.3299999999999999E-2</v>
      </c>
      <c r="AG1867" s="180">
        <v>0</v>
      </c>
      <c r="AH1867" s="180">
        <v>5963.9</v>
      </c>
      <c r="AI1867" s="180">
        <v>7216.31</v>
      </c>
      <c r="AJ1867" s="180">
        <v>0</v>
      </c>
      <c r="AK1867" s="180">
        <v>0</v>
      </c>
      <c r="AL1867" s="180">
        <v>0</v>
      </c>
      <c r="AM1867">
        <v>1</v>
      </c>
    </row>
    <row r="1868" spans="1:39" x14ac:dyDescent="0.25">
      <c r="A1868" s="180" t="s">
        <v>1834</v>
      </c>
      <c r="B1868" s="180">
        <v>1</v>
      </c>
      <c r="C1868" s="181">
        <v>46266</v>
      </c>
      <c r="D1868" s="180" t="s">
        <v>1592</v>
      </c>
      <c r="E1868" s="180">
        <v>31</v>
      </c>
      <c r="F1868" s="180" t="s">
        <v>305</v>
      </c>
      <c r="G1868" s="180" t="s">
        <v>1744</v>
      </c>
      <c r="H1868" s="180">
        <v>3658</v>
      </c>
      <c r="I1868" s="180" t="s">
        <v>1745</v>
      </c>
      <c r="J1868" s="180">
        <v>1187</v>
      </c>
      <c r="K1868" s="180" t="s">
        <v>1696</v>
      </c>
      <c r="L1868" s="180" t="s">
        <v>1697</v>
      </c>
      <c r="M1868" s="180"/>
      <c r="N1868" s="180"/>
      <c r="O1868" s="180"/>
      <c r="P1868" s="180"/>
      <c r="Q1868" s="180"/>
      <c r="R1868" s="180"/>
      <c r="S1868" s="180"/>
      <c r="T1868" s="180"/>
      <c r="U1868" s="180"/>
      <c r="V1868" s="180"/>
      <c r="W1868" s="180"/>
      <c r="X1868" s="180"/>
      <c r="Y1868" s="180">
        <v>1374</v>
      </c>
      <c r="Z1868" s="180" t="s">
        <v>379</v>
      </c>
      <c r="AA1868" s="180" t="s">
        <v>380</v>
      </c>
      <c r="AB1868" s="180">
        <v>71566.745999999999</v>
      </c>
      <c r="AC1868" s="180">
        <v>86595.774000000005</v>
      </c>
      <c r="AD1868" s="180">
        <v>8.3299999999999999E-2</v>
      </c>
      <c r="AE1868" s="180">
        <v>0</v>
      </c>
      <c r="AF1868" s="180">
        <v>8.3299999999999999E-2</v>
      </c>
      <c r="AG1868" s="180">
        <v>0</v>
      </c>
      <c r="AH1868" s="180">
        <v>5963.9</v>
      </c>
      <c r="AI1868" s="180">
        <v>7216.31</v>
      </c>
      <c r="AJ1868" s="180">
        <v>0</v>
      </c>
      <c r="AK1868" s="180">
        <v>0</v>
      </c>
      <c r="AL1868" s="180">
        <v>0</v>
      </c>
      <c r="AM1868">
        <v>1</v>
      </c>
    </row>
    <row r="1869" spans="1:39" x14ac:dyDescent="0.25">
      <c r="A1869" s="180" t="s">
        <v>1834</v>
      </c>
      <c r="B1869" s="180">
        <v>1</v>
      </c>
      <c r="C1869" s="181">
        <v>46266</v>
      </c>
      <c r="D1869" s="180" t="s">
        <v>1592</v>
      </c>
      <c r="E1869" s="180">
        <v>31</v>
      </c>
      <c r="F1869" s="180" t="s">
        <v>305</v>
      </c>
      <c r="G1869" s="180" t="s">
        <v>589</v>
      </c>
      <c r="H1869" s="180">
        <v>4117</v>
      </c>
      <c r="I1869" s="180" t="s">
        <v>590</v>
      </c>
      <c r="J1869" s="180">
        <v>1019</v>
      </c>
      <c r="K1869" s="180" t="s">
        <v>269</v>
      </c>
      <c r="L1869" s="180" t="s">
        <v>340</v>
      </c>
      <c r="M1869" s="180"/>
      <c r="N1869" s="180"/>
      <c r="O1869" s="180"/>
      <c r="P1869" s="180">
        <v>1020</v>
      </c>
      <c r="Q1869" s="180" t="s">
        <v>341</v>
      </c>
      <c r="R1869" s="180" t="s">
        <v>342</v>
      </c>
      <c r="S1869" s="180"/>
      <c r="T1869" s="180"/>
      <c r="U1869" s="180"/>
      <c r="V1869" s="180"/>
      <c r="W1869" s="180"/>
      <c r="X1869" s="180"/>
      <c r="Y1869" s="180">
        <v>1402</v>
      </c>
      <c r="Z1869" s="180" t="s">
        <v>343</v>
      </c>
      <c r="AA1869" s="180" t="s">
        <v>344</v>
      </c>
      <c r="AB1869" s="180">
        <v>137611.78200000001</v>
      </c>
      <c r="AC1869" s="180">
        <v>170501.00200000001</v>
      </c>
      <c r="AD1869" s="180">
        <v>0.16669999999999999</v>
      </c>
      <c r="AE1869" s="180">
        <v>0</v>
      </c>
      <c r="AF1869" s="180">
        <v>0.16669999999999999</v>
      </c>
      <c r="AG1869" s="180">
        <v>0</v>
      </c>
      <c r="AH1869" s="180">
        <v>22935.3</v>
      </c>
      <c r="AI1869" s="180">
        <v>28416.83</v>
      </c>
      <c r="AJ1869" s="180">
        <v>1</v>
      </c>
      <c r="AK1869" s="180">
        <v>0.17</v>
      </c>
      <c r="AL1869" s="180">
        <v>0</v>
      </c>
      <c r="AM1869">
        <v>1</v>
      </c>
    </row>
    <row r="1870" spans="1:39" x14ac:dyDescent="0.25">
      <c r="A1870" s="180" t="s">
        <v>1834</v>
      </c>
      <c r="B1870" s="180">
        <v>1</v>
      </c>
      <c r="C1870" s="181">
        <v>46266</v>
      </c>
      <c r="D1870" s="180" t="s">
        <v>1592</v>
      </c>
      <c r="E1870" s="180">
        <v>31</v>
      </c>
      <c r="F1870" s="180" t="s">
        <v>305</v>
      </c>
      <c r="G1870" s="180" t="s">
        <v>591</v>
      </c>
      <c r="H1870" s="180">
        <v>4118</v>
      </c>
      <c r="I1870" s="180" t="s">
        <v>592</v>
      </c>
      <c r="J1870" s="180">
        <v>1019</v>
      </c>
      <c r="K1870" s="180" t="s">
        <v>269</v>
      </c>
      <c r="L1870" s="180" t="s">
        <v>340</v>
      </c>
      <c r="M1870" s="180"/>
      <c r="N1870" s="180"/>
      <c r="O1870" s="180"/>
      <c r="P1870" s="180">
        <v>1020</v>
      </c>
      <c r="Q1870" s="180" t="s">
        <v>341</v>
      </c>
      <c r="R1870" s="180" t="s">
        <v>342</v>
      </c>
      <c r="S1870" s="180"/>
      <c r="T1870" s="180"/>
      <c r="U1870" s="180"/>
      <c r="V1870" s="180"/>
      <c r="W1870" s="180"/>
      <c r="X1870" s="180"/>
      <c r="Y1870" s="180">
        <v>1402</v>
      </c>
      <c r="Z1870" s="180" t="s">
        <v>343</v>
      </c>
      <c r="AA1870" s="180" t="s">
        <v>344</v>
      </c>
      <c r="AB1870" s="180">
        <v>137611.78200000001</v>
      </c>
      <c r="AC1870" s="180">
        <v>170501.00200000001</v>
      </c>
      <c r="AD1870" s="180">
        <v>0.16669999999999999</v>
      </c>
      <c r="AE1870" s="180">
        <v>0</v>
      </c>
      <c r="AF1870" s="180">
        <v>0.16669999999999999</v>
      </c>
      <c r="AG1870" s="180">
        <v>0</v>
      </c>
      <c r="AH1870" s="180">
        <v>22935.3</v>
      </c>
      <c r="AI1870" s="180">
        <v>28416.83</v>
      </c>
      <c r="AJ1870" s="180">
        <v>0</v>
      </c>
      <c r="AK1870" s="180">
        <v>0</v>
      </c>
      <c r="AL1870" s="180">
        <v>0</v>
      </c>
      <c r="AM1870">
        <v>1</v>
      </c>
    </row>
    <row r="1871" spans="1:39" x14ac:dyDescent="0.25">
      <c r="A1871" s="180" t="s">
        <v>1834</v>
      </c>
      <c r="B1871" s="180">
        <v>1</v>
      </c>
      <c r="C1871" s="181">
        <v>46266</v>
      </c>
      <c r="D1871" s="180" t="s">
        <v>1592</v>
      </c>
      <c r="E1871" s="180">
        <v>31</v>
      </c>
      <c r="F1871" s="180" t="s">
        <v>305</v>
      </c>
      <c r="G1871" s="180" t="s">
        <v>593</v>
      </c>
      <c r="H1871" s="180">
        <v>4174</v>
      </c>
      <c r="I1871" s="180" t="s">
        <v>594</v>
      </c>
      <c r="J1871" s="180">
        <v>1416</v>
      </c>
      <c r="K1871" s="180" t="s">
        <v>595</v>
      </c>
      <c r="L1871" s="180" t="s">
        <v>596</v>
      </c>
      <c r="M1871" s="180"/>
      <c r="N1871" s="180"/>
      <c r="O1871" s="180"/>
      <c r="P1871" s="180">
        <v>1070</v>
      </c>
      <c r="Q1871" s="180" t="s">
        <v>597</v>
      </c>
      <c r="R1871" s="180" t="s">
        <v>598</v>
      </c>
      <c r="S1871" s="180"/>
      <c r="T1871" s="180"/>
      <c r="U1871" s="180"/>
      <c r="V1871" s="180"/>
      <c r="W1871" s="180"/>
      <c r="X1871" s="180"/>
      <c r="Y1871" s="180">
        <v>1372</v>
      </c>
      <c r="Z1871" s="180" t="s">
        <v>389</v>
      </c>
      <c r="AA1871" s="180" t="s">
        <v>390</v>
      </c>
      <c r="AB1871" s="180">
        <v>104931.132</v>
      </c>
      <c r="AC1871" s="180">
        <v>126966.667</v>
      </c>
      <c r="AD1871" s="180">
        <v>0.125</v>
      </c>
      <c r="AE1871" s="180">
        <v>0</v>
      </c>
      <c r="AF1871" s="180">
        <v>0.125</v>
      </c>
      <c r="AG1871" s="180">
        <v>0</v>
      </c>
      <c r="AH1871" s="180">
        <v>13116.39</v>
      </c>
      <c r="AI1871" s="180">
        <v>15870.83</v>
      </c>
      <c r="AJ1871" s="180">
        <v>1</v>
      </c>
      <c r="AK1871" s="180">
        <v>0.13</v>
      </c>
      <c r="AL1871" s="180">
        <v>0</v>
      </c>
      <c r="AM1871">
        <v>1</v>
      </c>
    </row>
    <row r="1872" spans="1:39" x14ac:dyDescent="0.25">
      <c r="A1872" s="180" t="s">
        <v>1834</v>
      </c>
      <c r="B1872" s="180">
        <v>1</v>
      </c>
      <c r="C1872" s="181">
        <v>46266</v>
      </c>
      <c r="D1872" s="180" t="s">
        <v>1592</v>
      </c>
      <c r="E1872" s="180">
        <v>31</v>
      </c>
      <c r="F1872" s="180" t="s">
        <v>305</v>
      </c>
      <c r="G1872" s="180" t="s">
        <v>599</v>
      </c>
      <c r="H1872" s="180">
        <v>4175</v>
      </c>
      <c r="I1872" s="180" t="s">
        <v>600</v>
      </c>
      <c r="J1872" s="180">
        <v>1416</v>
      </c>
      <c r="K1872" s="180" t="s">
        <v>595</v>
      </c>
      <c r="L1872" s="180" t="s">
        <v>596</v>
      </c>
      <c r="M1872" s="180"/>
      <c r="N1872" s="180"/>
      <c r="O1872" s="180"/>
      <c r="P1872" s="180">
        <v>1070</v>
      </c>
      <c r="Q1872" s="180" t="s">
        <v>597</v>
      </c>
      <c r="R1872" s="180" t="s">
        <v>598</v>
      </c>
      <c r="S1872" s="180"/>
      <c r="T1872" s="180"/>
      <c r="U1872" s="180"/>
      <c r="V1872" s="180"/>
      <c r="W1872" s="180"/>
      <c r="X1872" s="180"/>
      <c r="Y1872" s="180">
        <v>1372</v>
      </c>
      <c r="Z1872" s="180" t="s">
        <v>389</v>
      </c>
      <c r="AA1872" s="180" t="s">
        <v>390</v>
      </c>
      <c r="AB1872" s="180">
        <v>104931.132</v>
      </c>
      <c r="AC1872" s="180">
        <v>126966.667</v>
      </c>
      <c r="AD1872" s="180">
        <v>0.125</v>
      </c>
      <c r="AE1872" s="180">
        <v>0</v>
      </c>
      <c r="AF1872" s="180">
        <v>0.125</v>
      </c>
      <c r="AG1872" s="180">
        <v>0</v>
      </c>
      <c r="AH1872" s="180">
        <v>13116.39</v>
      </c>
      <c r="AI1872" s="180">
        <v>15870.83</v>
      </c>
      <c r="AJ1872" s="180">
        <v>0</v>
      </c>
      <c r="AK1872" s="180">
        <v>0</v>
      </c>
      <c r="AL1872" s="180">
        <v>0</v>
      </c>
      <c r="AM1872">
        <v>1</v>
      </c>
    </row>
    <row r="1873" spans="1:39" x14ac:dyDescent="0.25">
      <c r="A1873" s="180" t="s">
        <v>1834</v>
      </c>
      <c r="B1873" s="180">
        <v>1</v>
      </c>
      <c r="C1873" s="181">
        <v>46266</v>
      </c>
      <c r="D1873" s="180" t="s">
        <v>1592</v>
      </c>
      <c r="E1873" s="180">
        <v>31</v>
      </c>
      <c r="F1873" s="180" t="s">
        <v>305</v>
      </c>
      <c r="G1873" s="180" t="s">
        <v>601</v>
      </c>
      <c r="H1873" s="180">
        <v>4176</v>
      </c>
      <c r="I1873" s="180" t="s">
        <v>602</v>
      </c>
      <c r="J1873" s="180">
        <v>1416</v>
      </c>
      <c r="K1873" s="180" t="s">
        <v>595</v>
      </c>
      <c r="L1873" s="180" t="s">
        <v>596</v>
      </c>
      <c r="M1873" s="180"/>
      <c r="N1873" s="180"/>
      <c r="O1873" s="180"/>
      <c r="P1873" s="180">
        <v>1070</v>
      </c>
      <c r="Q1873" s="180" t="s">
        <v>597</v>
      </c>
      <c r="R1873" s="180" t="s">
        <v>598</v>
      </c>
      <c r="S1873" s="180"/>
      <c r="T1873" s="180"/>
      <c r="U1873" s="180"/>
      <c r="V1873" s="180"/>
      <c r="W1873" s="180"/>
      <c r="X1873" s="180"/>
      <c r="Y1873" s="180">
        <v>1372</v>
      </c>
      <c r="Z1873" s="180" t="s">
        <v>389</v>
      </c>
      <c r="AA1873" s="180" t="s">
        <v>390</v>
      </c>
      <c r="AB1873" s="180">
        <v>104931.132</v>
      </c>
      <c r="AC1873" s="180">
        <v>126966.667</v>
      </c>
      <c r="AD1873" s="180">
        <v>0.125</v>
      </c>
      <c r="AE1873" s="180">
        <v>0</v>
      </c>
      <c r="AF1873" s="180">
        <v>0.125</v>
      </c>
      <c r="AG1873" s="180">
        <v>0</v>
      </c>
      <c r="AH1873" s="180">
        <v>13116.39</v>
      </c>
      <c r="AI1873" s="180">
        <v>15870.83</v>
      </c>
      <c r="AJ1873" s="180">
        <v>0</v>
      </c>
      <c r="AK1873" s="180">
        <v>0</v>
      </c>
      <c r="AL1873" s="180">
        <v>0</v>
      </c>
      <c r="AM1873">
        <v>1</v>
      </c>
    </row>
    <row r="1874" spans="1:39" x14ac:dyDescent="0.25">
      <c r="A1874" s="180" t="s">
        <v>1834</v>
      </c>
      <c r="B1874" s="180">
        <v>1</v>
      </c>
      <c r="C1874" s="181">
        <v>46266</v>
      </c>
      <c r="D1874" s="180" t="s">
        <v>1592</v>
      </c>
      <c r="E1874" s="180">
        <v>31</v>
      </c>
      <c r="F1874" s="180" t="s">
        <v>305</v>
      </c>
      <c r="G1874" s="180" t="s">
        <v>1021</v>
      </c>
      <c r="H1874" s="180">
        <v>4177</v>
      </c>
      <c r="I1874" s="180" t="s">
        <v>1022</v>
      </c>
      <c r="J1874" s="180">
        <v>1416</v>
      </c>
      <c r="K1874" s="180" t="s">
        <v>595</v>
      </c>
      <c r="L1874" s="180" t="s">
        <v>596</v>
      </c>
      <c r="M1874" s="180"/>
      <c r="N1874" s="180"/>
      <c r="O1874" s="180"/>
      <c r="P1874" s="180">
        <v>1070</v>
      </c>
      <c r="Q1874" s="180" t="s">
        <v>597</v>
      </c>
      <c r="R1874" s="180" t="s">
        <v>598</v>
      </c>
      <c r="S1874" s="180"/>
      <c r="T1874" s="180"/>
      <c r="U1874" s="180"/>
      <c r="V1874" s="180"/>
      <c r="W1874" s="180"/>
      <c r="X1874" s="180"/>
      <c r="Y1874" s="180">
        <v>1372</v>
      </c>
      <c r="Z1874" s="180" t="s">
        <v>389</v>
      </c>
      <c r="AA1874" s="180" t="s">
        <v>390</v>
      </c>
      <c r="AB1874" s="180">
        <v>104084.91099999999</v>
      </c>
      <c r="AC1874" s="180">
        <v>126966.666</v>
      </c>
      <c r="AD1874" s="180">
        <v>0.375</v>
      </c>
      <c r="AE1874" s="180">
        <v>0</v>
      </c>
      <c r="AF1874" s="180">
        <v>0.375</v>
      </c>
      <c r="AG1874" s="180">
        <v>0</v>
      </c>
      <c r="AH1874" s="180">
        <v>39031.839999999997</v>
      </c>
      <c r="AI1874" s="180">
        <v>47612.5</v>
      </c>
      <c r="AJ1874" s="180">
        <v>1</v>
      </c>
      <c r="AK1874" s="180">
        <v>0.38</v>
      </c>
      <c r="AL1874" s="180">
        <v>0</v>
      </c>
      <c r="AM1874">
        <v>1</v>
      </c>
    </row>
    <row r="1875" spans="1:39" x14ac:dyDescent="0.25">
      <c r="A1875" s="180" t="s">
        <v>1834</v>
      </c>
      <c r="B1875" s="180">
        <v>1</v>
      </c>
      <c r="C1875" s="181">
        <v>46266</v>
      </c>
      <c r="D1875" s="180" t="s">
        <v>1592</v>
      </c>
      <c r="E1875" s="180">
        <v>31</v>
      </c>
      <c r="F1875" s="180" t="s">
        <v>305</v>
      </c>
      <c r="G1875" s="180" t="s">
        <v>1307</v>
      </c>
      <c r="H1875" s="180">
        <v>4245</v>
      </c>
      <c r="I1875" s="180" t="s">
        <v>1308</v>
      </c>
      <c r="J1875" s="180">
        <v>1416</v>
      </c>
      <c r="K1875" s="180" t="s">
        <v>595</v>
      </c>
      <c r="L1875" s="180" t="s">
        <v>596</v>
      </c>
      <c r="M1875" s="180"/>
      <c r="N1875" s="180"/>
      <c r="O1875" s="180"/>
      <c r="P1875" s="180">
        <v>1070</v>
      </c>
      <c r="Q1875" s="180" t="s">
        <v>597</v>
      </c>
      <c r="R1875" s="180" t="s">
        <v>598</v>
      </c>
      <c r="S1875" s="180"/>
      <c r="T1875" s="180"/>
      <c r="U1875" s="180"/>
      <c r="V1875" s="180"/>
      <c r="W1875" s="180"/>
      <c r="X1875" s="180"/>
      <c r="Y1875" s="180">
        <v>1372</v>
      </c>
      <c r="Z1875" s="180" t="s">
        <v>389</v>
      </c>
      <c r="AA1875" s="180" t="s">
        <v>390</v>
      </c>
      <c r="AB1875" s="180">
        <v>104931.132</v>
      </c>
      <c r="AC1875" s="180">
        <v>126966.667</v>
      </c>
      <c r="AD1875" s="180">
        <v>0.125</v>
      </c>
      <c r="AE1875" s="180">
        <v>0</v>
      </c>
      <c r="AF1875" s="180">
        <v>0.125</v>
      </c>
      <c r="AG1875" s="180">
        <v>0</v>
      </c>
      <c r="AH1875" s="180">
        <v>13116.39</v>
      </c>
      <c r="AI1875" s="180">
        <v>15870.83</v>
      </c>
      <c r="AJ1875" s="180">
        <v>0</v>
      </c>
      <c r="AK1875" s="180">
        <v>0</v>
      </c>
      <c r="AL1875" s="180">
        <v>0</v>
      </c>
      <c r="AM1875">
        <v>1</v>
      </c>
    </row>
    <row r="1876" spans="1:39" x14ac:dyDescent="0.25">
      <c r="A1876" s="180" t="s">
        <v>1834</v>
      </c>
      <c r="B1876" s="180">
        <v>1</v>
      </c>
      <c r="C1876" s="181">
        <v>46266</v>
      </c>
      <c r="D1876" s="180" t="s">
        <v>1592</v>
      </c>
      <c r="E1876" s="180">
        <v>31</v>
      </c>
      <c r="F1876" s="180" t="s">
        <v>305</v>
      </c>
      <c r="G1876" s="180" t="s">
        <v>1023</v>
      </c>
      <c r="H1876" s="180">
        <v>4406</v>
      </c>
      <c r="I1876" s="180" t="s">
        <v>1024</v>
      </c>
      <c r="J1876" s="180">
        <v>1414</v>
      </c>
      <c r="K1876" s="180" t="s">
        <v>415</v>
      </c>
      <c r="L1876" s="180" t="s">
        <v>416</v>
      </c>
      <c r="M1876" s="180"/>
      <c r="N1876" s="180"/>
      <c r="O1876" s="180"/>
      <c r="P1876" s="180">
        <v>1072</v>
      </c>
      <c r="Q1876" s="180" t="s">
        <v>417</v>
      </c>
      <c r="R1876" s="180" t="s">
        <v>418</v>
      </c>
      <c r="S1876" s="180"/>
      <c r="T1876" s="180"/>
      <c r="U1876" s="180"/>
      <c r="V1876" s="180"/>
      <c r="W1876" s="180"/>
      <c r="X1876" s="180"/>
      <c r="Y1876" s="180">
        <v>1374</v>
      </c>
      <c r="Z1876" s="180" t="s">
        <v>379</v>
      </c>
      <c r="AA1876" s="180" t="s">
        <v>380</v>
      </c>
      <c r="AB1876" s="180">
        <v>30749.975999999999</v>
      </c>
      <c r="AC1876" s="180">
        <v>38129.976000000002</v>
      </c>
      <c r="AD1876" s="180">
        <v>0.16669999999999999</v>
      </c>
      <c r="AE1876" s="180">
        <v>0</v>
      </c>
      <c r="AF1876" s="180">
        <v>0.16669999999999999</v>
      </c>
      <c r="AG1876" s="180">
        <v>0</v>
      </c>
      <c r="AH1876" s="180">
        <v>5125</v>
      </c>
      <c r="AI1876" s="180">
        <v>6355</v>
      </c>
      <c r="AJ1876" s="180">
        <v>1</v>
      </c>
      <c r="AK1876" s="180">
        <v>0.17</v>
      </c>
      <c r="AL1876" s="180">
        <v>0</v>
      </c>
      <c r="AM1876">
        <v>1</v>
      </c>
    </row>
    <row r="1877" spans="1:39" x14ac:dyDescent="0.25">
      <c r="A1877" s="180" t="s">
        <v>1834</v>
      </c>
      <c r="B1877" s="180">
        <v>1</v>
      </c>
      <c r="C1877" s="181">
        <v>46266</v>
      </c>
      <c r="D1877" s="180" t="s">
        <v>1592</v>
      </c>
      <c r="E1877" s="180">
        <v>31</v>
      </c>
      <c r="F1877" s="180" t="s">
        <v>305</v>
      </c>
      <c r="G1877" s="180" t="s">
        <v>609</v>
      </c>
      <c r="H1877" s="180">
        <v>4446</v>
      </c>
      <c r="I1877" s="180" t="s">
        <v>610</v>
      </c>
      <c r="J1877" s="180">
        <v>1420</v>
      </c>
      <c r="K1877" s="180" t="s">
        <v>611</v>
      </c>
      <c r="L1877" s="180" t="s">
        <v>612</v>
      </c>
      <c r="M1877" s="180"/>
      <c r="N1877" s="180"/>
      <c r="O1877" s="180"/>
      <c r="P1877" s="180"/>
      <c r="Q1877" s="180"/>
      <c r="R1877" s="180"/>
      <c r="S1877" s="180"/>
      <c r="T1877" s="180"/>
      <c r="U1877" s="180"/>
      <c r="V1877" s="180"/>
      <c r="W1877" s="180"/>
      <c r="X1877" s="180"/>
      <c r="Y1877" s="180">
        <v>1373</v>
      </c>
      <c r="Z1877" s="180" t="s">
        <v>429</v>
      </c>
      <c r="AA1877" s="180" t="s">
        <v>430</v>
      </c>
      <c r="AB1877" s="180">
        <v>18190.524000000001</v>
      </c>
      <c r="AC1877" s="180">
        <v>22010.532999999999</v>
      </c>
      <c r="AD1877" s="180">
        <v>1</v>
      </c>
      <c r="AE1877" s="180">
        <v>0</v>
      </c>
      <c r="AF1877" s="180">
        <v>1</v>
      </c>
      <c r="AG1877" s="180">
        <v>0</v>
      </c>
      <c r="AH1877" s="180">
        <v>18190.52</v>
      </c>
      <c r="AI1877" s="180">
        <v>22010.53</v>
      </c>
      <c r="AJ1877" s="180">
        <v>0</v>
      </c>
      <c r="AK1877" s="180">
        <v>0</v>
      </c>
      <c r="AL1877" s="180">
        <v>0</v>
      </c>
      <c r="AM1877">
        <v>1</v>
      </c>
    </row>
    <row r="1878" spans="1:39" x14ac:dyDescent="0.25">
      <c r="A1878" s="180" t="s">
        <v>1834</v>
      </c>
      <c r="B1878" s="180">
        <v>1</v>
      </c>
      <c r="C1878" s="181">
        <v>46266</v>
      </c>
      <c r="D1878" s="180" t="s">
        <v>1592</v>
      </c>
      <c r="E1878" s="180">
        <v>31</v>
      </c>
      <c r="F1878" s="180" t="s">
        <v>305</v>
      </c>
      <c r="G1878" s="180" t="s">
        <v>1317</v>
      </c>
      <c r="H1878" s="180">
        <v>4616</v>
      </c>
      <c r="I1878" s="180" t="s">
        <v>1318</v>
      </c>
      <c r="J1878" s="180">
        <v>1418</v>
      </c>
      <c r="K1878" s="180" t="s">
        <v>1009</v>
      </c>
      <c r="L1878" s="180" t="s">
        <v>1010</v>
      </c>
      <c r="M1878" s="180"/>
      <c r="N1878" s="180"/>
      <c r="O1878" s="180"/>
      <c r="P1878" s="180">
        <v>1068</v>
      </c>
      <c r="Q1878" s="180" t="s">
        <v>1011</v>
      </c>
      <c r="R1878" s="180" t="s">
        <v>1012</v>
      </c>
      <c r="S1878" s="180"/>
      <c r="T1878" s="180"/>
      <c r="U1878" s="180"/>
      <c r="V1878" s="180"/>
      <c r="W1878" s="180"/>
      <c r="X1878" s="180"/>
      <c r="Y1878" s="180">
        <v>1372</v>
      </c>
      <c r="Z1878" s="180" t="s">
        <v>389</v>
      </c>
      <c r="AA1878" s="180" t="s">
        <v>390</v>
      </c>
      <c r="AB1878" s="180">
        <v>65950.701000000001</v>
      </c>
      <c r="AC1878" s="180">
        <v>81778.864000000001</v>
      </c>
      <c r="AD1878" s="180">
        <v>8.3299999999999999E-2</v>
      </c>
      <c r="AE1878" s="180">
        <v>0</v>
      </c>
      <c r="AF1878" s="180">
        <v>8.3299999999999999E-2</v>
      </c>
      <c r="AG1878" s="180">
        <v>0</v>
      </c>
      <c r="AH1878" s="180">
        <v>5495.89</v>
      </c>
      <c r="AI1878" s="180">
        <v>6814.91</v>
      </c>
      <c r="AJ1878" s="180">
        <v>0</v>
      </c>
      <c r="AK1878" s="180">
        <v>0</v>
      </c>
      <c r="AL1878" s="180">
        <v>0</v>
      </c>
      <c r="AM1878">
        <v>1</v>
      </c>
    </row>
    <row r="1879" spans="1:39" x14ac:dyDescent="0.25">
      <c r="A1879" s="180" t="s">
        <v>1834</v>
      </c>
      <c r="B1879" s="180">
        <v>1</v>
      </c>
      <c r="C1879" s="181">
        <v>46266</v>
      </c>
      <c r="D1879" s="180" t="s">
        <v>1592</v>
      </c>
      <c r="E1879" s="180">
        <v>31</v>
      </c>
      <c r="F1879" s="180" t="s">
        <v>305</v>
      </c>
      <c r="G1879" s="180" t="s">
        <v>1257</v>
      </c>
      <c r="H1879" s="180">
        <v>4630</v>
      </c>
      <c r="I1879" s="180" t="s">
        <v>1258</v>
      </c>
      <c r="J1879" s="180">
        <v>1469</v>
      </c>
      <c r="K1879" s="180" t="s">
        <v>1197</v>
      </c>
      <c r="L1879" s="180" t="s">
        <v>1198</v>
      </c>
      <c r="M1879" s="180"/>
      <c r="N1879" s="180"/>
      <c r="O1879" s="180"/>
      <c r="P1879" s="180">
        <v>1103</v>
      </c>
      <c r="Q1879" s="180" t="s">
        <v>1199</v>
      </c>
      <c r="R1879" s="180" t="s">
        <v>1200</v>
      </c>
      <c r="S1879" s="180"/>
      <c r="T1879" s="180"/>
      <c r="U1879" s="180"/>
      <c r="V1879" s="180"/>
      <c r="W1879" s="180"/>
      <c r="X1879" s="180"/>
      <c r="Y1879" s="180">
        <v>1374</v>
      </c>
      <c r="Z1879" s="180" t="s">
        <v>379</v>
      </c>
      <c r="AA1879" s="180" t="s">
        <v>380</v>
      </c>
      <c r="AB1879" s="180">
        <v>42873.599999999999</v>
      </c>
      <c r="AC1879" s="180">
        <v>53163.264000000003</v>
      </c>
      <c r="AD1879" s="180">
        <v>8.3299999999999999E-2</v>
      </c>
      <c r="AE1879" s="180">
        <v>0</v>
      </c>
      <c r="AF1879" s="180">
        <v>8.3299999999999999E-2</v>
      </c>
      <c r="AG1879" s="180">
        <v>0</v>
      </c>
      <c r="AH1879" s="180">
        <v>3572.8</v>
      </c>
      <c r="AI1879" s="180">
        <v>4430.2700000000004</v>
      </c>
      <c r="AJ1879" s="180">
        <v>0</v>
      </c>
      <c r="AK1879" s="180">
        <v>0</v>
      </c>
      <c r="AL1879" s="180">
        <v>0</v>
      </c>
      <c r="AM1879">
        <v>1</v>
      </c>
    </row>
    <row r="1880" spans="1:39" x14ac:dyDescent="0.25">
      <c r="A1880" s="180" t="s">
        <v>1834</v>
      </c>
      <c r="B1880" s="180">
        <v>1</v>
      </c>
      <c r="C1880" s="181">
        <v>46266</v>
      </c>
      <c r="D1880" s="180" t="s">
        <v>1592</v>
      </c>
      <c r="E1880" s="180">
        <v>31</v>
      </c>
      <c r="F1880" s="180" t="s">
        <v>305</v>
      </c>
      <c r="G1880" s="180" t="s">
        <v>637</v>
      </c>
      <c r="H1880" s="180">
        <v>4828</v>
      </c>
      <c r="I1880" s="180" t="s">
        <v>638</v>
      </c>
      <c r="J1880" s="180">
        <v>1413</v>
      </c>
      <c r="K1880" s="180" t="s">
        <v>377</v>
      </c>
      <c r="L1880" s="180" t="s">
        <v>378</v>
      </c>
      <c r="M1880" s="180"/>
      <c r="N1880" s="180"/>
      <c r="O1880" s="180"/>
      <c r="P1880" s="180">
        <v>1069</v>
      </c>
      <c r="Q1880" s="180" t="s">
        <v>383</v>
      </c>
      <c r="R1880" s="180" t="s">
        <v>384</v>
      </c>
      <c r="S1880" s="180"/>
      <c r="T1880" s="180"/>
      <c r="U1880" s="180"/>
      <c r="V1880" s="180"/>
      <c r="W1880" s="180"/>
      <c r="X1880" s="180"/>
      <c r="Y1880" s="180">
        <v>1374</v>
      </c>
      <c r="Z1880" s="180" t="s">
        <v>379</v>
      </c>
      <c r="AA1880" s="180" t="s">
        <v>380</v>
      </c>
      <c r="AB1880" s="180">
        <v>77698.627999999997</v>
      </c>
      <c r="AC1880" s="180">
        <v>96346.292000000001</v>
      </c>
      <c r="AD1880" s="180">
        <v>0.1</v>
      </c>
      <c r="AE1880" s="180">
        <v>0</v>
      </c>
      <c r="AF1880" s="180">
        <v>0.1</v>
      </c>
      <c r="AG1880" s="180">
        <v>0</v>
      </c>
      <c r="AH1880" s="180">
        <v>7769.86</v>
      </c>
      <c r="AI1880" s="180">
        <v>9634.6299999999992</v>
      </c>
      <c r="AJ1880" s="180">
        <v>0</v>
      </c>
      <c r="AK1880" s="180">
        <v>0</v>
      </c>
      <c r="AL1880" s="180">
        <v>0</v>
      </c>
      <c r="AM1880">
        <v>1</v>
      </c>
    </row>
    <row r="1881" spans="1:39" x14ac:dyDescent="0.25">
      <c r="A1881" s="180" t="s">
        <v>1834</v>
      </c>
      <c r="B1881" s="180">
        <v>1</v>
      </c>
      <c r="C1881" s="181">
        <v>46266</v>
      </c>
      <c r="D1881" s="180" t="s">
        <v>1592</v>
      </c>
      <c r="E1881" s="180">
        <v>31</v>
      </c>
      <c r="F1881" s="180" t="s">
        <v>305</v>
      </c>
      <c r="G1881" s="180" t="s">
        <v>1416</v>
      </c>
      <c r="H1881" s="180">
        <v>4901</v>
      </c>
      <c r="I1881" s="180" t="s">
        <v>1417</v>
      </c>
      <c r="J1881" s="180">
        <v>1218</v>
      </c>
      <c r="K1881" s="180" t="s">
        <v>1153</v>
      </c>
      <c r="L1881" s="180" t="s">
        <v>1154</v>
      </c>
      <c r="M1881" s="180"/>
      <c r="N1881" s="180"/>
      <c r="O1881" s="180"/>
      <c r="P1881" s="180"/>
      <c r="Q1881" s="180"/>
      <c r="R1881" s="180"/>
      <c r="S1881" s="180"/>
      <c r="T1881" s="180"/>
      <c r="U1881" s="180"/>
      <c r="V1881" s="180"/>
      <c r="W1881" s="180"/>
      <c r="X1881" s="180"/>
      <c r="Y1881" s="180">
        <v>1374</v>
      </c>
      <c r="Z1881" s="180" t="s">
        <v>379</v>
      </c>
      <c r="AA1881" s="180" t="s">
        <v>380</v>
      </c>
      <c r="AB1881" s="180">
        <v>96961.392000000007</v>
      </c>
      <c r="AC1881" s="180">
        <v>117323.29399999999</v>
      </c>
      <c r="AD1881" s="180">
        <v>6.25E-2</v>
      </c>
      <c r="AE1881" s="180">
        <v>0</v>
      </c>
      <c r="AF1881" s="180">
        <v>6.25E-2</v>
      </c>
      <c r="AG1881" s="180">
        <v>0</v>
      </c>
      <c r="AH1881" s="180">
        <v>6060.09</v>
      </c>
      <c r="AI1881" s="180">
        <v>7332.71</v>
      </c>
      <c r="AJ1881" s="180">
        <v>0</v>
      </c>
      <c r="AK1881" s="180">
        <v>0</v>
      </c>
      <c r="AL1881" s="180">
        <v>0</v>
      </c>
      <c r="AM1881">
        <v>1</v>
      </c>
    </row>
    <row r="1882" spans="1:39" x14ac:dyDescent="0.25">
      <c r="A1882" s="180" t="s">
        <v>1834</v>
      </c>
      <c r="B1882" s="180">
        <v>1</v>
      </c>
      <c r="C1882" s="181">
        <v>46266</v>
      </c>
      <c r="D1882" s="180" t="s">
        <v>1592</v>
      </c>
      <c r="E1882" s="180">
        <v>31</v>
      </c>
      <c r="F1882" s="180" t="s">
        <v>305</v>
      </c>
      <c r="G1882" s="180" t="s">
        <v>1794</v>
      </c>
      <c r="H1882" s="180">
        <v>4904</v>
      </c>
      <c r="I1882" s="180" t="s">
        <v>1795</v>
      </c>
      <c r="J1882" s="180">
        <v>1218</v>
      </c>
      <c r="K1882" s="180" t="s">
        <v>1153</v>
      </c>
      <c r="L1882" s="180" t="s">
        <v>1154</v>
      </c>
      <c r="M1882" s="180"/>
      <c r="N1882" s="180"/>
      <c r="O1882" s="180"/>
      <c r="P1882" s="180"/>
      <c r="Q1882" s="180"/>
      <c r="R1882" s="180"/>
      <c r="S1882" s="180"/>
      <c r="T1882" s="180"/>
      <c r="U1882" s="180"/>
      <c r="V1882" s="180"/>
      <c r="W1882" s="180"/>
      <c r="X1882" s="180"/>
      <c r="Y1882" s="180">
        <v>1374</v>
      </c>
      <c r="Z1882" s="180" t="s">
        <v>379</v>
      </c>
      <c r="AA1882" s="180" t="s">
        <v>380</v>
      </c>
      <c r="AB1882" s="180">
        <v>96961.392000000007</v>
      </c>
      <c r="AC1882" s="180">
        <v>117323.29399999999</v>
      </c>
      <c r="AD1882" s="180">
        <v>6.25E-2</v>
      </c>
      <c r="AE1882" s="180">
        <v>0</v>
      </c>
      <c r="AF1882" s="180">
        <v>6.25E-2</v>
      </c>
      <c r="AG1882" s="180">
        <v>0</v>
      </c>
      <c r="AH1882" s="180">
        <v>6060.09</v>
      </c>
      <c r="AI1882" s="180">
        <v>7332.71</v>
      </c>
      <c r="AJ1882" s="180">
        <v>0</v>
      </c>
      <c r="AK1882" s="180">
        <v>0</v>
      </c>
      <c r="AL1882" s="180">
        <v>0</v>
      </c>
      <c r="AM1882">
        <v>1</v>
      </c>
    </row>
    <row r="1883" spans="1:39" x14ac:dyDescent="0.25">
      <c r="A1883" s="180" t="s">
        <v>1834</v>
      </c>
      <c r="B1883" s="180">
        <v>1</v>
      </c>
      <c r="C1883" s="181">
        <v>46266</v>
      </c>
      <c r="D1883" s="180" t="s">
        <v>1592</v>
      </c>
      <c r="E1883" s="180">
        <v>31</v>
      </c>
      <c r="F1883" s="180" t="s">
        <v>305</v>
      </c>
      <c r="G1883" s="180" t="s">
        <v>1786</v>
      </c>
      <c r="H1883" s="180">
        <v>5011</v>
      </c>
      <c r="I1883" s="180" t="s">
        <v>1787</v>
      </c>
      <c r="J1883" s="180">
        <v>1218</v>
      </c>
      <c r="K1883" s="180" t="s">
        <v>1153</v>
      </c>
      <c r="L1883" s="180" t="s">
        <v>1154</v>
      </c>
      <c r="M1883" s="180"/>
      <c r="N1883" s="180"/>
      <c r="O1883" s="180"/>
      <c r="P1883" s="180"/>
      <c r="Q1883" s="180"/>
      <c r="R1883" s="180"/>
      <c r="S1883" s="180"/>
      <c r="T1883" s="180"/>
      <c r="U1883" s="180"/>
      <c r="V1883" s="180"/>
      <c r="W1883" s="180"/>
      <c r="X1883" s="180"/>
      <c r="Y1883" s="180">
        <v>1374</v>
      </c>
      <c r="Z1883" s="180" t="s">
        <v>379</v>
      </c>
      <c r="AA1883" s="180" t="s">
        <v>380</v>
      </c>
      <c r="AB1883" s="180">
        <v>96961.392000000007</v>
      </c>
      <c r="AC1883" s="180">
        <v>117323.29399999999</v>
      </c>
      <c r="AD1883" s="180">
        <v>6.25E-2</v>
      </c>
      <c r="AE1883" s="180">
        <v>0</v>
      </c>
      <c r="AF1883" s="180">
        <v>6.25E-2</v>
      </c>
      <c r="AG1883" s="180">
        <v>0</v>
      </c>
      <c r="AH1883" s="180">
        <v>6060.09</v>
      </c>
      <c r="AI1883" s="180">
        <v>7332.71</v>
      </c>
      <c r="AJ1883" s="180">
        <v>0</v>
      </c>
      <c r="AK1883" s="180">
        <v>0</v>
      </c>
      <c r="AL1883" s="180">
        <v>0</v>
      </c>
      <c r="AM1883">
        <v>1</v>
      </c>
    </row>
    <row r="1884" spans="1:39" x14ac:dyDescent="0.25">
      <c r="A1884" s="180" t="s">
        <v>1834</v>
      </c>
      <c r="B1884" s="180">
        <v>1</v>
      </c>
      <c r="C1884" s="181">
        <v>46266</v>
      </c>
      <c r="D1884" s="180" t="s">
        <v>1592</v>
      </c>
      <c r="E1884" s="180">
        <v>31</v>
      </c>
      <c r="F1884" s="180" t="s">
        <v>305</v>
      </c>
      <c r="G1884" s="180" t="s">
        <v>655</v>
      </c>
      <c r="H1884" s="180">
        <v>5108</v>
      </c>
      <c r="I1884" s="180" t="s">
        <v>656</v>
      </c>
      <c r="J1884" s="180">
        <v>1065</v>
      </c>
      <c r="K1884" s="180" t="s">
        <v>497</v>
      </c>
      <c r="L1884" s="180" t="s">
        <v>498</v>
      </c>
      <c r="M1884" s="180"/>
      <c r="N1884" s="180"/>
      <c r="O1884" s="180"/>
      <c r="P1884" s="180"/>
      <c r="Q1884" s="180"/>
      <c r="R1884" s="180"/>
      <c r="S1884" s="180"/>
      <c r="T1884" s="180"/>
      <c r="U1884" s="180"/>
      <c r="V1884" s="180"/>
      <c r="W1884" s="180"/>
      <c r="X1884" s="180"/>
      <c r="Y1884" s="180">
        <v>1373</v>
      </c>
      <c r="Z1884" s="180" t="s">
        <v>429</v>
      </c>
      <c r="AA1884" s="180" t="s">
        <v>430</v>
      </c>
      <c r="AB1884" s="180">
        <v>16831.814999999999</v>
      </c>
      <c r="AC1884" s="180">
        <v>21359.575000000001</v>
      </c>
      <c r="AD1884" s="180">
        <v>1</v>
      </c>
      <c r="AE1884" s="180">
        <v>0</v>
      </c>
      <c r="AF1884" s="180">
        <v>1</v>
      </c>
      <c r="AG1884" s="180">
        <v>0</v>
      </c>
      <c r="AH1884" s="180">
        <v>16831.82</v>
      </c>
      <c r="AI1884" s="180">
        <v>21359.57</v>
      </c>
      <c r="AJ1884" s="180">
        <v>0</v>
      </c>
      <c r="AK1884" s="180">
        <v>0</v>
      </c>
      <c r="AL1884" s="180">
        <v>0</v>
      </c>
      <c r="AM1884">
        <v>1</v>
      </c>
    </row>
    <row r="1885" spans="1:39" x14ac:dyDescent="0.25">
      <c r="A1885" s="180" t="s">
        <v>1834</v>
      </c>
      <c r="B1885" s="180">
        <v>1</v>
      </c>
      <c r="C1885" s="181">
        <v>46266</v>
      </c>
      <c r="D1885" s="180" t="s">
        <v>1592</v>
      </c>
      <c r="E1885" s="180">
        <v>31</v>
      </c>
      <c r="F1885" s="180" t="s">
        <v>305</v>
      </c>
      <c r="G1885" s="180" t="s">
        <v>1031</v>
      </c>
      <c r="H1885" s="180">
        <v>5111</v>
      </c>
      <c r="I1885" s="180" t="s">
        <v>1032</v>
      </c>
      <c r="J1885" s="180">
        <v>1065</v>
      </c>
      <c r="K1885" s="180" t="s">
        <v>497</v>
      </c>
      <c r="L1885" s="180" t="s">
        <v>498</v>
      </c>
      <c r="M1885" s="180"/>
      <c r="N1885" s="180"/>
      <c r="O1885" s="180"/>
      <c r="P1885" s="180"/>
      <c r="Q1885" s="180"/>
      <c r="R1885" s="180"/>
      <c r="S1885" s="180"/>
      <c r="T1885" s="180"/>
      <c r="U1885" s="180"/>
      <c r="V1885" s="180"/>
      <c r="W1885" s="180"/>
      <c r="X1885" s="180"/>
      <c r="Y1885" s="180">
        <v>1373</v>
      </c>
      <c r="Z1885" s="180" t="s">
        <v>429</v>
      </c>
      <c r="AA1885" s="180" t="s">
        <v>430</v>
      </c>
      <c r="AB1885" s="180">
        <v>16831.814999999999</v>
      </c>
      <c r="AC1885" s="180">
        <v>21359.575000000001</v>
      </c>
      <c r="AD1885" s="180">
        <v>1</v>
      </c>
      <c r="AE1885" s="180">
        <v>0</v>
      </c>
      <c r="AF1885" s="180">
        <v>1</v>
      </c>
      <c r="AG1885" s="180">
        <v>0</v>
      </c>
      <c r="AH1885" s="180">
        <v>16831.82</v>
      </c>
      <c r="AI1885" s="180">
        <v>21359.57</v>
      </c>
      <c r="AJ1885" s="180">
        <v>0</v>
      </c>
      <c r="AK1885" s="180">
        <v>0</v>
      </c>
      <c r="AL1885" s="180">
        <v>0</v>
      </c>
      <c r="AM1885">
        <v>1</v>
      </c>
    </row>
    <row r="1886" spans="1:39" x14ac:dyDescent="0.25">
      <c r="A1886" s="180" t="s">
        <v>1834</v>
      </c>
      <c r="B1886" s="180">
        <v>1</v>
      </c>
      <c r="C1886" s="181">
        <v>46266</v>
      </c>
      <c r="D1886" s="180" t="s">
        <v>1592</v>
      </c>
      <c r="E1886" s="180">
        <v>31</v>
      </c>
      <c r="F1886" s="180" t="s">
        <v>305</v>
      </c>
      <c r="G1886" s="180" t="s">
        <v>1155</v>
      </c>
      <c r="H1886" s="180">
        <v>5626</v>
      </c>
      <c r="I1886" s="180" t="s">
        <v>1156</v>
      </c>
      <c r="J1886" s="180">
        <v>1161</v>
      </c>
      <c r="K1886" s="180" t="s">
        <v>1157</v>
      </c>
      <c r="L1886" s="180" t="s">
        <v>1158</v>
      </c>
      <c r="M1886" s="180"/>
      <c r="N1886" s="180"/>
      <c r="O1886" s="180"/>
      <c r="P1886" s="180">
        <v>1073</v>
      </c>
      <c r="Q1886" s="180" t="s">
        <v>1159</v>
      </c>
      <c r="R1886" s="180" t="s">
        <v>1160</v>
      </c>
      <c r="S1886" s="180"/>
      <c r="T1886" s="180"/>
      <c r="U1886" s="180"/>
      <c r="V1886" s="180"/>
      <c r="W1886" s="180"/>
      <c r="X1886" s="180"/>
      <c r="Y1886" s="180">
        <v>1370</v>
      </c>
      <c r="Z1886" s="180" t="s">
        <v>443</v>
      </c>
      <c r="AA1886" s="180" t="s">
        <v>444</v>
      </c>
      <c r="AB1886" s="180">
        <v>12810.056</v>
      </c>
      <c r="AC1886" s="180">
        <v>15884.468999999999</v>
      </c>
      <c r="AD1886" s="180">
        <v>5</v>
      </c>
      <c r="AE1886" s="180">
        <v>0</v>
      </c>
      <c r="AF1886" s="180">
        <v>5</v>
      </c>
      <c r="AG1886" s="180">
        <v>0</v>
      </c>
      <c r="AH1886" s="180">
        <v>64050.28</v>
      </c>
      <c r="AI1886" s="180">
        <v>79422.350000000006</v>
      </c>
      <c r="AJ1886" s="180">
        <v>1</v>
      </c>
      <c r="AK1886" s="180">
        <v>5</v>
      </c>
      <c r="AL1886" s="180">
        <v>0</v>
      </c>
      <c r="AM1886">
        <v>1</v>
      </c>
    </row>
    <row r="1887" spans="1:39" x14ac:dyDescent="0.25">
      <c r="A1887" s="180" t="s">
        <v>1834</v>
      </c>
      <c r="B1887" s="180">
        <v>1</v>
      </c>
      <c r="C1887" s="181">
        <v>46266</v>
      </c>
      <c r="D1887" s="180" t="s">
        <v>1592</v>
      </c>
      <c r="E1887" s="180">
        <v>31</v>
      </c>
      <c r="F1887" s="180" t="s">
        <v>305</v>
      </c>
      <c r="G1887" s="180" t="s">
        <v>1161</v>
      </c>
      <c r="H1887" s="180">
        <v>5627</v>
      </c>
      <c r="I1887" s="180" t="s">
        <v>1162</v>
      </c>
      <c r="J1887" s="180">
        <v>1161</v>
      </c>
      <c r="K1887" s="180" t="s">
        <v>1157</v>
      </c>
      <c r="L1887" s="180" t="s">
        <v>1158</v>
      </c>
      <c r="M1887" s="180"/>
      <c r="N1887" s="180"/>
      <c r="O1887" s="180"/>
      <c r="P1887" s="180">
        <v>1073</v>
      </c>
      <c r="Q1887" s="180" t="s">
        <v>1159</v>
      </c>
      <c r="R1887" s="180" t="s">
        <v>1160</v>
      </c>
      <c r="S1887" s="180"/>
      <c r="T1887" s="180"/>
      <c r="U1887" s="180"/>
      <c r="V1887" s="180"/>
      <c r="W1887" s="180"/>
      <c r="X1887" s="180"/>
      <c r="Y1887" s="180">
        <v>1370</v>
      </c>
      <c r="Z1887" s="180" t="s">
        <v>443</v>
      </c>
      <c r="AA1887" s="180" t="s">
        <v>444</v>
      </c>
      <c r="AB1887" s="180">
        <v>12810.056</v>
      </c>
      <c r="AC1887" s="180">
        <v>15884.47</v>
      </c>
      <c r="AD1887" s="180">
        <v>1</v>
      </c>
      <c r="AE1887" s="180">
        <v>0</v>
      </c>
      <c r="AF1887" s="180">
        <v>1</v>
      </c>
      <c r="AG1887" s="180">
        <v>0</v>
      </c>
      <c r="AH1887" s="180">
        <v>12810.06</v>
      </c>
      <c r="AI1887" s="180">
        <v>15884.47</v>
      </c>
      <c r="AJ1887" s="180">
        <v>0</v>
      </c>
      <c r="AK1887" s="180">
        <v>0</v>
      </c>
      <c r="AL1887" s="180">
        <v>0</v>
      </c>
      <c r="AM1887">
        <v>1</v>
      </c>
    </row>
    <row r="1888" spans="1:39" x14ac:dyDescent="0.25">
      <c r="A1888" s="180" t="s">
        <v>1834</v>
      </c>
      <c r="B1888" s="180">
        <v>1</v>
      </c>
      <c r="C1888" s="181">
        <v>46266</v>
      </c>
      <c r="D1888" s="180" t="s">
        <v>1592</v>
      </c>
      <c r="E1888" s="180">
        <v>31</v>
      </c>
      <c r="F1888" s="180" t="s">
        <v>305</v>
      </c>
      <c r="G1888" s="180" t="s">
        <v>659</v>
      </c>
      <c r="H1888" s="180">
        <v>5629</v>
      </c>
      <c r="I1888" s="180" t="s">
        <v>660</v>
      </c>
      <c r="J1888" s="180">
        <v>1449</v>
      </c>
      <c r="K1888" s="180" t="s">
        <v>661</v>
      </c>
      <c r="L1888" s="180" t="s">
        <v>662</v>
      </c>
      <c r="M1888" s="180"/>
      <c r="N1888" s="180"/>
      <c r="O1888" s="180"/>
      <c r="P1888" s="180"/>
      <c r="Q1888" s="180"/>
      <c r="R1888" s="180"/>
      <c r="S1888" s="180"/>
      <c r="T1888" s="180"/>
      <c r="U1888" s="180"/>
      <c r="V1888" s="180"/>
      <c r="W1888" s="180"/>
      <c r="X1888" s="180"/>
      <c r="Y1888" s="180">
        <v>1370</v>
      </c>
      <c r="Z1888" s="180" t="s">
        <v>443</v>
      </c>
      <c r="AA1888" s="180" t="s">
        <v>444</v>
      </c>
      <c r="AB1888" s="180">
        <v>9724.6440000000002</v>
      </c>
      <c r="AC1888" s="180">
        <v>12340.574000000001</v>
      </c>
      <c r="AD1888" s="180">
        <v>2</v>
      </c>
      <c r="AE1888" s="180">
        <v>0</v>
      </c>
      <c r="AF1888" s="180">
        <v>2</v>
      </c>
      <c r="AG1888" s="180">
        <v>0</v>
      </c>
      <c r="AH1888" s="180">
        <v>19449.29</v>
      </c>
      <c r="AI1888" s="180">
        <v>24681.15</v>
      </c>
      <c r="AJ1888" s="180">
        <v>1</v>
      </c>
      <c r="AK1888" s="180">
        <v>2</v>
      </c>
      <c r="AL1888" s="180">
        <v>0</v>
      </c>
      <c r="AM1888">
        <v>1</v>
      </c>
    </row>
    <row r="1889" spans="1:39" x14ac:dyDescent="0.25">
      <c r="A1889" s="180" t="s">
        <v>1834</v>
      </c>
      <c r="B1889" s="180">
        <v>1</v>
      </c>
      <c r="C1889" s="181">
        <v>46266</v>
      </c>
      <c r="D1889" s="180" t="s">
        <v>1592</v>
      </c>
      <c r="E1889" s="180">
        <v>31</v>
      </c>
      <c r="F1889" s="180" t="s">
        <v>305</v>
      </c>
      <c r="G1889" s="180" t="s">
        <v>663</v>
      </c>
      <c r="H1889" s="180">
        <v>5630</v>
      </c>
      <c r="I1889" s="180" t="s">
        <v>664</v>
      </c>
      <c r="J1889" s="180">
        <v>1449</v>
      </c>
      <c r="K1889" s="180" t="s">
        <v>661</v>
      </c>
      <c r="L1889" s="180" t="s">
        <v>662</v>
      </c>
      <c r="M1889" s="180"/>
      <c r="N1889" s="180"/>
      <c r="O1889" s="180"/>
      <c r="P1889" s="180"/>
      <c r="Q1889" s="180"/>
      <c r="R1889" s="180"/>
      <c r="S1889" s="180"/>
      <c r="T1889" s="180"/>
      <c r="U1889" s="180"/>
      <c r="V1889" s="180"/>
      <c r="W1889" s="180"/>
      <c r="X1889" s="180"/>
      <c r="Y1889" s="180">
        <v>1370</v>
      </c>
      <c r="Z1889" s="180" t="s">
        <v>443</v>
      </c>
      <c r="AA1889" s="180" t="s">
        <v>444</v>
      </c>
      <c r="AB1889" s="180">
        <v>7689.0770000000002</v>
      </c>
      <c r="AC1889" s="180">
        <v>9608.8220000000001</v>
      </c>
      <c r="AD1889" s="180">
        <v>11</v>
      </c>
      <c r="AE1889" s="180">
        <v>0</v>
      </c>
      <c r="AF1889" s="180">
        <v>11</v>
      </c>
      <c r="AG1889" s="180">
        <v>0</v>
      </c>
      <c r="AH1889" s="180">
        <v>84579.85</v>
      </c>
      <c r="AI1889" s="180">
        <v>105697.05</v>
      </c>
      <c r="AJ1889" s="180">
        <v>1</v>
      </c>
      <c r="AK1889" s="180">
        <v>11</v>
      </c>
      <c r="AL1889" s="180">
        <v>0</v>
      </c>
      <c r="AM1889">
        <v>1</v>
      </c>
    </row>
    <row r="1890" spans="1:39" x14ac:dyDescent="0.25">
      <c r="A1890" s="180" t="s">
        <v>1834</v>
      </c>
      <c r="B1890" s="180">
        <v>1</v>
      </c>
      <c r="C1890" s="181">
        <v>46266</v>
      </c>
      <c r="D1890" s="180" t="s">
        <v>1592</v>
      </c>
      <c r="E1890" s="180">
        <v>31</v>
      </c>
      <c r="F1890" s="180" t="s">
        <v>305</v>
      </c>
      <c r="G1890" s="180" t="s">
        <v>665</v>
      </c>
      <c r="H1890" s="180">
        <v>5631</v>
      </c>
      <c r="I1890" s="180" t="s">
        <v>666</v>
      </c>
      <c r="J1890" s="180">
        <v>1449</v>
      </c>
      <c r="K1890" s="180" t="s">
        <v>661</v>
      </c>
      <c r="L1890" s="180" t="s">
        <v>662</v>
      </c>
      <c r="M1890" s="180"/>
      <c r="N1890" s="180"/>
      <c r="O1890" s="180"/>
      <c r="P1890" s="180"/>
      <c r="Q1890" s="180"/>
      <c r="R1890" s="180"/>
      <c r="S1890" s="180"/>
      <c r="T1890" s="180"/>
      <c r="U1890" s="180"/>
      <c r="V1890" s="180"/>
      <c r="W1890" s="180"/>
      <c r="X1890" s="180"/>
      <c r="Y1890" s="180">
        <v>1370</v>
      </c>
      <c r="Z1890" s="180" t="s">
        <v>443</v>
      </c>
      <c r="AA1890" s="180" t="s">
        <v>444</v>
      </c>
      <c r="AB1890" s="180">
        <v>6713.1589999999997</v>
      </c>
      <c r="AC1890" s="180">
        <v>8421.6579999999994</v>
      </c>
      <c r="AD1890" s="180">
        <v>10</v>
      </c>
      <c r="AE1890" s="180">
        <v>0</v>
      </c>
      <c r="AF1890" s="180">
        <v>10</v>
      </c>
      <c r="AG1890" s="180">
        <v>0</v>
      </c>
      <c r="AH1890" s="180">
        <v>67131.59</v>
      </c>
      <c r="AI1890" s="180">
        <v>84216.58</v>
      </c>
      <c r="AJ1890" s="180">
        <v>0</v>
      </c>
      <c r="AK1890" s="180">
        <v>0</v>
      </c>
      <c r="AL1890" s="180">
        <v>0</v>
      </c>
      <c r="AM1890">
        <v>1</v>
      </c>
    </row>
    <row r="1891" spans="1:39" x14ac:dyDescent="0.25">
      <c r="A1891" s="180" t="s">
        <v>1834</v>
      </c>
      <c r="B1891" s="180">
        <v>1</v>
      </c>
      <c r="C1891" s="181">
        <v>46266</v>
      </c>
      <c r="D1891" s="180" t="s">
        <v>1592</v>
      </c>
      <c r="E1891" s="180">
        <v>31</v>
      </c>
      <c r="F1891" s="180" t="s">
        <v>305</v>
      </c>
      <c r="G1891" s="180" t="s">
        <v>1163</v>
      </c>
      <c r="H1891" s="180">
        <v>5679</v>
      </c>
      <c r="I1891" s="180" t="s">
        <v>1164</v>
      </c>
      <c r="J1891" s="180">
        <v>1413</v>
      </c>
      <c r="K1891" s="180" t="s">
        <v>377</v>
      </c>
      <c r="L1891" s="180" t="s">
        <v>378</v>
      </c>
      <c r="M1891" s="180"/>
      <c r="N1891" s="180"/>
      <c r="O1891" s="180"/>
      <c r="P1891" s="180"/>
      <c r="Q1891" s="180"/>
      <c r="R1891" s="180"/>
      <c r="S1891" s="180"/>
      <c r="T1891" s="180"/>
      <c r="U1891" s="180"/>
      <c r="V1891" s="180"/>
      <c r="W1891" s="180"/>
      <c r="X1891" s="180"/>
      <c r="Y1891" s="180">
        <v>1374</v>
      </c>
      <c r="Z1891" s="180" t="s">
        <v>379</v>
      </c>
      <c r="AA1891" s="180" t="s">
        <v>380</v>
      </c>
      <c r="AB1891" s="180">
        <v>78982.899000000005</v>
      </c>
      <c r="AC1891" s="180">
        <v>96346.293999999994</v>
      </c>
      <c r="AD1891" s="180">
        <v>0.3</v>
      </c>
      <c r="AE1891" s="180">
        <v>0</v>
      </c>
      <c r="AF1891" s="180">
        <v>0.3</v>
      </c>
      <c r="AG1891" s="180">
        <v>0</v>
      </c>
      <c r="AH1891" s="180">
        <v>23694.87</v>
      </c>
      <c r="AI1891" s="180">
        <v>28903.89</v>
      </c>
      <c r="AJ1891" s="180">
        <v>0</v>
      </c>
      <c r="AK1891" s="180">
        <v>0</v>
      </c>
      <c r="AL1891" s="180">
        <v>0</v>
      </c>
      <c r="AM1891">
        <v>1</v>
      </c>
    </row>
    <row r="1892" spans="1:39" x14ac:dyDescent="0.25">
      <c r="A1892" s="180" t="s">
        <v>1834</v>
      </c>
      <c r="B1892" s="180">
        <v>1</v>
      </c>
      <c r="C1892" s="181">
        <v>46266</v>
      </c>
      <c r="D1892" s="180" t="s">
        <v>1592</v>
      </c>
      <c r="E1892" s="180">
        <v>31</v>
      </c>
      <c r="F1892" s="180" t="s">
        <v>305</v>
      </c>
      <c r="G1892" s="180" t="s">
        <v>675</v>
      </c>
      <c r="H1892" s="180">
        <v>5723</v>
      </c>
      <c r="I1892" s="180" t="s">
        <v>676</v>
      </c>
      <c r="J1892" s="180">
        <v>1450</v>
      </c>
      <c r="K1892" s="180" t="s">
        <v>677</v>
      </c>
      <c r="L1892" s="180" t="s">
        <v>678</v>
      </c>
      <c r="M1892" s="180"/>
      <c r="N1892" s="180"/>
      <c r="O1892" s="180"/>
      <c r="P1892" s="180">
        <v>1077</v>
      </c>
      <c r="Q1892" s="180" t="s">
        <v>679</v>
      </c>
      <c r="R1892" s="180" t="s">
        <v>680</v>
      </c>
      <c r="S1892" s="180"/>
      <c r="T1892" s="180"/>
      <c r="U1892" s="180"/>
      <c r="V1892" s="180"/>
      <c r="W1892" s="180"/>
      <c r="X1892" s="180"/>
      <c r="Y1892" s="180">
        <v>1370</v>
      </c>
      <c r="Z1892" s="180" t="s">
        <v>443</v>
      </c>
      <c r="AA1892" s="180" t="s">
        <v>444</v>
      </c>
      <c r="AB1892" s="180">
        <v>5733.7629999999999</v>
      </c>
      <c r="AC1892" s="180">
        <v>6937.8540000000003</v>
      </c>
      <c r="AD1892" s="180">
        <v>5</v>
      </c>
      <c r="AE1892" s="180">
        <v>0</v>
      </c>
      <c r="AF1892" s="180">
        <v>5</v>
      </c>
      <c r="AG1892" s="180">
        <v>0</v>
      </c>
      <c r="AH1892" s="180">
        <v>28668.82</v>
      </c>
      <c r="AI1892" s="180">
        <v>34689.269999999997</v>
      </c>
      <c r="AJ1892" s="180">
        <v>0</v>
      </c>
      <c r="AK1892" s="180">
        <v>0</v>
      </c>
      <c r="AL1892" s="180">
        <v>0</v>
      </c>
      <c r="AM1892">
        <v>1</v>
      </c>
    </row>
    <row r="1893" spans="1:39" x14ac:dyDescent="0.25">
      <c r="A1893" s="180" t="s">
        <v>1834</v>
      </c>
      <c r="B1893" s="180">
        <v>1</v>
      </c>
      <c r="C1893" s="181">
        <v>46266</v>
      </c>
      <c r="D1893" s="180" t="s">
        <v>1592</v>
      </c>
      <c r="E1893" s="180">
        <v>31</v>
      </c>
      <c r="F1893" s="180" t="s">
        <v>305</v>
      </c>
      <c r="G1893" s="180" t="s">
        <v>681</v>
      </c>
      <c r="H1893" s="180">
        <v>5761</v>
      </c>
      <c r="I1893" s="180" t="s">
        <v>682</v>
      </c>
      <c r="J1893" s="180">
        <v>1450</v>
      </c>
      <c r="K1893" s="180" t="s">
        <v>677</v>
      </c>
      <c r="L1893" s="180" t="s">
        <v>678</v>
      </c>
      <c r="M1893" s="180"/>
      <c r="N1893" s="180"/>
      <c r="O1893" s="180"/>
      <c r="P1893" s="180">
        <v>1077</v>
      </c>
      <c r="Q1893" s="180" t="s">
        <v>679</v>
      </c>
      <c r="R1893" s="180" t="s">
        <v>680</v>
      </c>
      <c r="S1893" s="180"/>
      <c r="T1893" s="180"/>
      <c r="U1893" s="180"/>
      <c r="V1893" s="180"/>
      <c r="W1893" s="180"/>
      <c r="X1893" s="180"/>
      <c r="Y1893" s="180">
        <v>1370</v>
      </c>
      <c r="Z1893" s="180" t="s">
        <v>443</v>
      </c>
      <c r="AA1893" s="180" t="s">
        <v>444</v>
      </c>
      <c r="AB1893" s="180">
        <v>5733.7629999999999</v>
      </c>
      <c r="AC1893" s="180">
        <v>6937.8540000000003</v>
      </c>
      <c r="AD1893" s="180">
        <v>5</v>
      </c>
      <c r="AE1893" s="180">
        <v>0</v>
      </c>
      <c r="AF1893" s="180">
        <v>5</v>
      </c>
      <c r="AG1893" s="180">
        <v>0</v>
      </c>
      <c r="AH1893" s="180">
        <v>28668.82</v>
      </c>
      <c r="AI1893" s="180">
        <v>34689.269999999997</v>
      </c>
      <c r="AJ1893" s="180">
        <v>0</v>
      </c>
      <c r="AK1893" s="180">
        <v>0</v>
      </c>
      <c r="AL1893" s="180">
        <v>0</v>
      </c>
      <c r="AM1893">
        <v>1</v>
      </c>
    </row>
    <row r="1894" spans="1:39" x14ac:dyDescent="0.25">
      <c r="A1894" s="180" t="s">
        <v>1834</v>
      </c>
      <c r="B1894" s="180">
        <v>1</v>
      </c>
      <c r="C1894" s="181">
        <v>46266</v>
      </c>
      <c r="D1894" s="180" t="s">
        <v>1592</v>
      </c>
      <c r="E1894" s="180">
        <v>31</v>
      </c>
      <c r="F1894" s="180" t="s">
        <v>305</v>
      </c>
      <c r="G1894" s="180" t="s">
        <v>689</v>
      </c>
      <c r="H1894" s="180">
        <v>5801</v>
      </c>
      <c r="I1894" s="180" t="s">
        <v>690</v>
      </c>
      <c r="J1894" s="180">
        <v>1351</v>
      </c>
      <c r="K1894" s="180" t="s">
        <v>513</v>
      </c>
      <c r="L1894" s="180" t="s">
        <v>514</v>
      </c>
      <c r="M1894" s="180"/>
      <c r="N1894" s="180"/>
      <c r="O1894" s="180"/>
      <c r="P1894" s="180">
        <v>1141</v>
      </c>
      <c r="Q1894" s="180" t="s">
        <v>515</v>
      </c>
      <c r="R1894" s="180" t="s">
        <v>516</v>
      </c>
      <c r="S1894" s="180"/>
      <c r="T1894" s="180"/>
      <c r="U1894" s="180"/>
      <c r="V1894" s="180"/>
      <c r="W1894" s="180"/>
      <c r="X1894" s="180"/>
      <c r="Y1894" s="180">
        <v>1372</v>
      </c>
      <c r="Z1894" s="180" t="s">
        <v>389</v>
      </c>
      <c r="AA1894" s="180" t="s">
        <v>390</v>
      </c>
      <c r="AB1894" s="180">
        <v>264368.62</v>
      </c>
      <c r="AC1894" s="180">
        <v>327817.09399999998</v>
      </c>
      <c r="AD1894" s="180">
        <v>4.1700000000000001E-2</v>
      </c>
      <c r="AE1894" s="180">
        <v>0</v>
      </c>
      <c r="AF1894" s="180">
        <v>4.1700000000000001E-2</v>
      </c>
      <c r="AG1894" s="180">
        <v>0</v>
      </c>
      <c r="AH1894" s="180">
        <v>11015.36</v>
      </c>
      <c r="AI1894" s="180">
        <v>13659.05</v>
      </c>
      <c r="AJ1894" s="180">
        <v>0</v>
      </c>
      <c r="AK1894" s="180">
        <v>0</v>
      </c>
      <c r="AL1894" s="180">
        <v>0</v>
      </c>
      <c r="AM1894">
        <v>1</v>
      </c>
    </row>
    <row r="1895" spans="1:39" x14ac:dyDescent="0.25">
      <c r="A1895" s="180" t="s">
        <v>1834</v>
      </c>
      <c r="B1895" s="180">
        <v>1</v>
      </c>
      <c r="C1895" s="181">
        <v>46266</v>
      </c>
      <c r="D1895" s="180" t="s">
        <v>1592</v>
      </c>
      <c r="E1895" s="180">
        <v>31</v>
      </c>
      <c r="F1895" s="180" t="s">
        <v>305</v>
      </c>
      <c r="G1895" s="180" t="s">
        <v>691</v>
      </c>
      <c r="H1895" s="180">
        <v>5816</v>
      </c>
      <c r="I1895" s="180" t="s">
        <v>692</v>
      </c>
      <c r="J1895" s="180">
        <v>1450</v>
      </c>
      <c r="K1895" s="180" t="s">
        <v>677</v>
      </c>
      <c r="L1895" s="180" t="s">
        <v>678</v>
      </c>
      <c r="M1895" s="180"/>
      <c r="N1895" s="180"/>
      <c r="O1895" s="180"/>
      <c r="P1895" s="180">
        <v>1077</v>
      </c>
      <c r="Q1895" s="180" t="s">
        <v>679</v>
      </c>
      <c r="R1895" s="180" t="s">
        <v>680</v>
      </c>
      <c r="S1895" s="180"/>
      <c r="T1895" s="180"/>
      <c r="U1895" s="180"/>
      <c r="V1895" s="180"/>
      <c r="W1895" s="180"/>
      <c r="X1895" s="180"/>
      <c r="Y1895" s="180">
        <v>1370</v>
      </c>
      <c r="Z1895" s="180" t="s">
        <v>443</v>
      </c>
      <c r="AA1895" s="180" t="s">
        <v>444</v>
      </c>
      <c r="AB1895" s="180">
        <v>5733.7629999999999</v>
      </c>
      <c r="AC1895" s="180">
        <v>6937.8540000000003</v>
      </c>
      <c r="AD1895" s="180">
        <v>5</v>
      </c>
      <c r="AE1895" s="180">
        <v>0</v>
      </c>
      <c r="AF1895" s="180">
        <v>5</v>
      </c>
      <c r="AG1895" s="180">
        <v>0</v>
      </c>
      <c r="AH1895" s="180">
        <v>28668.82</v>
      </c>
      <c r="AI1895" s="180">
        <v>34689.269999999997</v>
      </c>
      <c r="AJ1895" s="180">
        <v>0</v>
      </c>
      <c r="AK1895" s="180">
        <v>0</v>
      </c>
      <c r="AL1895" s="180">
        <v>0</v>
      </c>
      <c r="AM1895">
        <v>1</v>
      </c>
    </row>
    <row r="1896" spans="1:39" x14ac:dyDescent="0.25">
      <c r="A1896" s="180" t="s">
        <v>1834</v>
      </c>
      <c r="B1896" s="180">
        <v>1</v>
      </c>
      <c r="C1896" s="181">
        <v>46266</v>
      </c>
      <c r="D1896" s="180" t="s">
        <v>1592</v>
      </c>
      <c r="E1896" s="180">
        <v>31</v>
      </c>
      <c r="F1896" s="180" t="s">
        <v>305</v>
      </c>
      <c r="G1896" s="180" t="s">
        <v>733</v>
      </c>
      <c r="H1896" s="180">
        <v>6208</v>
      </c>
      <c r="I1896" s="180" t="s">
        <v>734</v>
      </c>
      <c r="J1896" s="180">
        <v>1454</v>
      </c>
      <c r="K1896" s="180" t="s">
        <v>703</v>
      </c>
      <c r="L1896" s="180" t="s">
        <v>704</v>
      </c>
      <c r="M1896" s="180"/>
      <c r="N1896" s="180"/>
      <c r="O1896" s="180"/>
      <c r="P1896" s="180">
        <v>1075</v>
      </c>
      <c r="Q1896" s="180" t="s">
        <v>705</v>
      </c>
      <c r="R1896" s="180" t="s">
        <v>706</v>
      </c>
      <c r="S1896" s="180"/>
      <c r="T1896" s="180"/>
      <c r="U1896" s="180"/>
      <c r="V1896" s="180"/>
      <c r="W1896" s="180"/>
      <c r="X1896" s="180"/>
      <c r="Y1896" s="180">
        <v>1370</v>
      </c>
      <c r="Z1896" s="180" t="s">
        <v>443</v>
      </c>
      <c r="AA1896" s="180" t="s">
        <v>444</v>
      </c>
      <c r="AB1896" s="180">
        <v>10556.161</v>
      </c>
      <c r="AC1896" s="180">
        <v>12982.281000000001</v>
      </c>
      <c r="AD1896" s="180">
        <v>9</v>
      </c>
      <c r="AE1896" s="180">
        <v>0</v>
      </c>
      <c r="AF1896" s="180">
        <v>9</v>
      </c>
      <c r="AG1896" s="180">
        <v>0</v>
      </c>
      <c r="AH1896" s="180">
        <v>95005.45</v>
      </c>
      <c r="AI1896" s="180">
        <v>116840.53</v>
      </c>
      <c r="AJ1896" s="180">
        <v>1</v>
      </c>
      <c r="AK1896" s="180">
        <v>9</v>
      </c>
      <c r="AL1896" s="180">
        <v>0</v>
      </c>
      <c r="AM1896">
        <v>1</v>
      </c>
    </row>
    <row r="1897" spans="1:39" x14ac:dyDescent="0.25">
      <c r="A1897" s="180" t="s">
        <v>1834</v>
      </c>
      <c r="B1897" s="180">
        <v>1</v>
      </c>
      <c r="C1897" s="181">
        <v>46266</v>
      </c>
      <c r="D1897" s="180" t="s">
        <v>1592</v>
      </c>
      <c r="E1897" s="180">
        <v>31</v>
      </c>
      <c r="F1897" s="180" t="s">
        <v>305</v>
      </c>
      <c r="G1897" s="180" t="s">
        <v>735</v>
      </c>
      <c r="H1897" s="180">
        <v>6209</v>
      </c>
      <c r="I1897" s="180" t="s">
        <v>736</v>
      </c>
      <c r="J1897" s="180">
        <v>1454</v>
      </c>
      <c r="K1897" s="180" t="s">
        <v>703</v>
      </c>
      <c r="L1897" s="180" t="s">
        <v>704</v>
      </c>
      <c r="M1897" s="180"/>
      <c r="N1897" s="180"/>
      <c r="O1897" s="180"/>
      <c r="P1897" s="180">
        <v>1074</v>
      </c>
      <c r="Q1897" s="180" t="s">
        <v>717</v>
      </c>
      <c r="R1897" s="180" t="s">
        <v>718</v>
      </c>
      <c r="S1897" s="180"/>
      <c r="T1897" s="180"/>
      <c r="U1897" s="180"/>
      <c r="V1897" s="180"/>
      <c r="W1897" s="180"/>
      <c r="X1897" s="180"/>
      <c r="Y1897" s="180">
        <v>1370</v>
      </c>
      <c r="Z1897" s="180" t="s">
        <v>443</v>
      </c>
      <c r="AA1897" s="180" t="s">
        <v>444</v>
      </c>
      <c r="AB1897" s="180">
        <v>7040.348</v>
      </c>
      <c r="AC1897" s="180">
        <v>8651.9030000000002</v>
      </c>
      <c r="AD1897" s="180">
        <v>11</v>
      </c>
      <c r="AE1897" s="180">
        <v>0</v>
      </c>
      <c r="AF1897" s="180">
        <v>11</v>
      </c>
      <c r="AG1897" s="180">
        <v>0</v>
      </c>
      <c r="AH1897" s="180">
        <v>77443.83</v>
      </c>
      <c r="AI1897" s="180">
        <v>95170.93</v>
      </c>
      <c r="AJ1897" s="180">
        <v>0</v>
      </c>
      <c r="AK1897" s="180">
        <v>0</v>
      </c>
      <c r="AL1897" s="180">
        <v>0</v>
      </c>
      <c r="AM1897">
        <v>1</v>
      </c>
    </row>
    <row r="1898" spans="1:39" x14ac:dyDescent="0.25">
      <c r="A1898" s="180" t="s">
        <v>1834</v>
      </c>
      <c r="B1898" s="180">
        <v>1</v>
      </c>
      <c r="C1898" s="181">
        <v>46266</v>
      </c>
      <c r="D1898" s="180" t="s">
        <v>1592</v>
      </c>
      <c r="E1898" s="180">
        <v>31</v>
      </c>
      <c r="F1898" s="180" t="s">
        <v>305</v>
      </c>
      <c r="G1898" s="180" t="s">
        <v>741</v>
      </c>
      <c r="H1898" s="180">
        <v>6238</v>
      </c>
      <c r="I1898" s="180" t="s">
        <v>742</v>
      </c>
      <c r="J1898" s="180">
        <v>1019</v>
      </c>
      <c r="K1898" s="180" t="s">
        <v>269</v>
      </c>
      <c r="L1898" s="180" t="s">
        <v>340</v>
      </c>
      <c r="M1898" s="180"/>
      <c r="N1898" s="180"/>
      <c r="O1898" s="180"/>
      <c r="P1898" s="180">
        <v>1021</v>
      </c>
      <c r="Q1898" s="180" t="s">
        <v>743</v>
      </c>
      <c r="R1898" s="180" t="s">
        <v>744</v>
      </c>
      <c r="S1898" s="180"/>
      <c r="T1898" s="180"/>
      <c r="U1898" s="180"/>
      <c r="V1898" s="180"/>
      <c r="W1898" s="180"/>
      <c r="X1898" s="180"/>
      <c r="Y1898" s="180">
        <v>1376</v>
      </c>
      <c r="Z1898" s="180" t="s">
        <v>363</v>
      </c>
      <c r="AA1898" s="180" t="s">
        <v>364</v>
      </c>
      <c r="AB1898" s="180">
        <v>0</v>
      </c>
      <c r="AC1898" s="180">
        <v>0</v>
      </c>
      <c r="AD1898" s="180">
        <v>0</v>
      </c>
      <c r="AE1898" s="180">
        <v>0.25</v>
      </c>
      <c r="AF1898" s="180">
        <v>0.25</v>
      </c>
      <c r="AG1898" s="180">
        <v>0</v>
      </c>
      <c r="AH1898" s="180">
        <v>0</v>
      </c>
      <c r="AI1898" s="180">
        <v>0</v>
      </c>
      <c r="AJ1898" s="180">
        <v>0</v>
      </c>
      <c r="AK1898" s="180">
        <v>0</v>
      </c>
      <c r="AL1898" s="180">
        <v>0</v>
      </c>
      <c r="AM1898">
        <v>1</v>
      </c>
    </row>
    <row r="1899" spans="1:39" x14ac:dyDescent="0.25">
      <c r="A1899" s="180" t="s">
        <v>1834</v>
      </c>
      <c r="B1899" s="180">
        <v>1</v>
      </c>
      <c r="C1899" s="181">
        <v>46266</v>
      </c>
      <c r="D1899" s="180" t="s">
        <v>1592</v>
      </c>
      <c r="E1899" s="180">
        <v>31</v>
      </c>
      <c r="F1899" s="180" t="s">
        <v>305</v>
      </c>
      <c r="G1899" s="180" t="s">
        <v>745</v>
      </c>
      <c r="H1899" s="180">
        <v>6270</v>
      </c>
      <c r="I1899" s="180" t="s">
        <v>746</v>
      </c>
      <c r="J1899" s="180">
        <v>1450</v>
      </c>
      <c r="K1899" s="180" t="s">
        <v>677</v>
      </c>
      <c r="L1899" s="180" t="s">
        <v>678</v>
      </c>
      <c r="M1899" s="180"/>
      <c r="N1899" s="180"/>
      <c r="O1899" s="180"/>
      <c r="P1899" s="180">
        <v>1077</v>
      </c>
      <c r="Q1899" s="180" t="s">
        <v>679</v>
      </c>
      <c r="R1899" s="180" t="s">
        <v>680</v>
      </c>
      <c r="S1899" s="180"/>
      <c r="T1899" s="180"/>
      <c r="U1899" s="180"/>
      <c r="V1899" s="180"/>
      <c r="W1899" s="180"/>
      <c r="X1899" s="180"/>
      <c r="Y1899" s="180">
        <v>1370</v>
      </c>
      <c r="Z1899" s="180" t="s">
        <v>443</v>
      </c>
      <c r="AA1899" s="180" t="s">
        <v>444</v>
      </c>
      <c r="AB1899" s="180">
        <v>5784.8190000000004</v>
      </c>
      <c r="AC1899" s="180">
        <v>7029.8320000000003</v>
      </c>
      <c r="AD1899" s="180">
        <v>6</v>
      </c>
      <c r="AE1899" s="180">
        <v>0</v>
      </c>
      <c r="AF1899" s="180">
        <v>6</v>
      </c>
      <c r="AG1899" s="180">
        <v>0</v>
      </c>
      <c r="AH1899" s="180">
        <v>34708.92</v>
      </c>
      <c r="AI1899" s="180">
        <v>42178.99</v>
      </c>
      <c r="AJ1899" s="180">
        <v>0</v>
      </c>
      <c r="AK1899" s="180">
        <v>0</v>
      </c>
      <c r="AL1899" s="180">
        <v>0</v>
      </c>
      <c r="AM1899">
        <v>1</v>
      </c>
    </row>
    <row r="1900" spans="1:39" x14ac:dyDescent="0.25">
      <c r="A1900" s="180" t="s">
        <v>1834</v>
      </c>
      <c r="B1900" s="180">
        <v>1</v>
      </c>
      <c r="C1900" s="181">
        <v>46266</v>
      </c>
      <c r="D1900" s="180" t="s">
        <v>1592</v>
      </c>
      <c r="E1900" s="180">
        <v>31</v>
      </c>
      <c r="F1900" s="180" t="s">
        <v>305</v>
      </c>
      <c r="G1900" s="180" t="s">
        <v>749</v>
      </c>
      <c r="H1900" s="180">
        <v>6464</v>
      </c>
      <c r="I1900" s="180" t="s">
        <v>750</v>
      </c>
      <c r="J1900" s="180">
        <v>1414</v>
      </c>
      <c r="K1900" s="180" t="s">
        <v>415</v>
      </c>
      <c r="L1900" s="180" t="s">
        <v>416</v>
      </c>
      <c r="M1900" s="180"/>
      <c r="N1900" s="180"/>
      <c r="O1900" s="180"/>
      <c r="P1900" s="180">
        <v>1072</v>
      </c>
      <c r="Q1900" s="180" t="s">
        <v>417</v>
      </c>
      <c r="R1900" s="180" t="s">
        <v>418</v>
      </c>
      <c r="S1900" s="180"/>
      <c r="T1900" s="180"/>
      <c r="U1900" s="180"/>
      <c r="V1900" s="180"/>
      <c r="W1900" s="180"/>
      <c r="X1900" s="180"/>
      <c r="Y1900" s="180">
        <v>1374</v>
      </c>
      <c r="Z1900" s="180" t="s">
        <v>379</v>
      </c>
      <c r="AA1900" s="180" t="s">
        <v>380</v>
      </c>
      <c r="AB1900" s="180">
        <v>40662.648000000001</v>
      </c>
      <c r="AC1900" s="180">
        <v>50421.682000000001</v>
      </c>
      <c r="AD1900" s="180">
        <v>0.125</v>
      </c>
      <c r="AE1900" s="180">
        <v>0</v>
      </c>
      <c r="AF1900" s="180">
        <v>0.125</v>
      </c>
      <c r="AG1900" s="180">
        <v>0</v>
      </c>
      <c r="AH1900" s="180">
        <v>5082.83</v>
      </c>
      <c r="AI1900" s="180">
        <v>6302.71</v>
      </c>
      <c r="AJ1900" s="180">
        <v>0</v>
      </c>
      <c r="AK1900" s="180">
        <v>0</v>
      </c>
      <c r="AL1900" s="180">
        <v>0</v>
      </c>
      <c r="AM1900">
        <v>1</v>
      </c>
    </row>
    <row r="1901" spans="1:39" x14ac:dyDescent="0.25">
      <c r="A1901" s="180" t="s">
        <v>1834</v>
      </c>
      <c r="B1901" s="180">
        <v>1</v>
      </c>
      <c r="C1901" s="181">
        <v>46266</v>
      </c>
      <c r="D1901" s="180" t="s">
        <v>1592</v>
      </c>
      <c r="E1901" s="180">
        <v>31</v>
      </c>
      <c r="F1901" s="180" t="s">
        <v>305</v>
      </c>
      <c r="G1901" s="180" t="s">
        <v>751</v>
      </c>
      <c r="H1901" s="180">
        <v>6466</v>
      </c>
      <c r="I1901" s="180" t="s">
        <v>752</v>
      </c>
      <c r="J1901" s="180">
        <v>1414</v>
      </c>
      <c r="K1901" s="180" t="s">
        <v>415</v>
      </c>
      <c r="L1901" s="180" t="s">
        <v>416</v>
      </c>
      <c r="M1901" s="180"/>
      <c r="N1901" s="180"/>
      <c r="O1901" s="180"/>
      <c r="P1901" s="180">
        <v>1072</v>
      </c>
      <c r="Q1901" s="180" t="s">
        <v>417</v>
      </c>
      <c r="R1901" s="180" t="s">
        <v>418</v>
      </c>
      <c r="S1901" s="180"/>
      <c r="T1901" s="180"/>
      <c r="U1901" s="180"/>
      <c r="V1901" s="180"/>
      <c r="W1901" s="180"/>
      <c r="X1901" s="180"/>
      <c r="Y1901" s="180">
        <v>1374</v>
      </c>
      <c r="Z1901" s="180" t="s">
        <v>379</v>
      </c>
      <c r="AA1901" s="180" t="s">
        <v>380</v>
      </c>
      <c r="AB1901" s="180">
        <v>39273.093000000001</v>
      </c>
      <c r="AC1901" s="180">
        <v>48698.642</v>
      </c>
      <c r="AD1901" s="180">
        <v>0.16669999999999999</v>
      </c>
      <c r="AE1901" s="180">
        <v>0</v>
      </c>
      <c r="AF1901" s="180">
        <v>0.16669999999999999</v>
      </c>
      <c r="AG1901" s="180">
        <v>0</v>
      </c>
      <c r="AH1901" s="180">
        <v>6545.52</v>
      </c>
      <c r="AI1901" s="180">
        <v>8116.44</v>
      </c>
      <c r="AJ1901" s="180">
        <v>0</v>
      </c>
      <c r="AK1901" s="180">
        <v>0</v>
      </c>
      <c r="AL1901" s="180">
        <v>0</v>
      </c>
      <c r="AM1901">
        <v>1</v>
      </c>
    </row>
    <row r="1902" spans="1:39" x14ac:dyDescent="0.25">
      <c r="A1902" s="180" t="s">
        <v>1834</v>
      </c>
      <c r="B1902" s="180">
        <v>1</v>
      </c>
      <c r="C1902" s="181">
        <v>46266</v>
      </c>
      <c r="D1902" s="180" t="s">
        <v>1592</v>
      </c>
      <c r="E1902" s="180">
        <v>31</v>
      </c>
      <c r="F1902" s="180" t="s">
        <v>305</v>
      </c>
      <c r="G1902" s="180" t="s">
        <v>753</v>
      </c>
      <c r="H1902" s="180">
        <v>6469</v>
      </c>
      <c r="I1902" s="180" t="s">
        <v>754</v>
      </c>
      <c r="J1902" s="180">
        <v>1414</v>
      </c>
      <c r="K1902" s="180" t="s">
        <v>415</v>
      </c>
      <c r="L1902" s="180" t="s">
        <v>416</v>
      </c>
      <c r="M1902" s="180"/>
      <c r="N1902" s="180"/>
      <c r="O1902" s="180"/>
      <c r="P1902" s="180">
        <v>1069</v>
      </c>
      <c r="Q1902" s="180" t="s">
        <v>383</v>
      </c>
      <c r="R1902" s="180" t="s">
        <v>384</v>
      </c>
      <c r="S1902" s="180"/>
      <c r="T1902" s="180"/>
      <c r="U1902" s="180"/>
      <c r="V1902" s="180"/>
      <c r="W1902" s="180"/>
      <c r="X1902" s="180"/>
      <c r="Y1902" s="180">
        <v>1374</v>
      </c>
      <c r="Z1902" s="180" t="s">
        <v>379</v>
      </c>
      <c r="AA1902" s="180" t="s">
        <v>380</v>
      </c>
      <c r="AB1902" s="180">
        <v>40662.648000000001</v>
      </c>
      <c r="AC1902" s="180">
        <v>50421.682000000001</v>
      </c>
      <c r="AD1902" s="180">
        <v>0.125</v>
      </c>
      <c r="AE1902" s="180">
        <v>0</v>
      </c>
      <c r="AF1902" s="180">
        <v>0.125</v>
      </c>
      <c r="AG1902" s="180">
        <v>0</v>
      </c>
      <c r="AH1902" s="180">
        <v>5082.83</v>
      </c>
      <c r="AI1902" s="180">
        <v>6302.71</v>
      </c>
      <c r="AJ1902" s="180">
        <v>0</v>
      </c>
      <c r="AK1902" s="180">
        <v>0</v>
      </c>
      <c r="AL1902" s="180">
        <v>0</v>
      </c>
      <c r="AM1902">
        <v>1</v>
      </c>
    </row>
    <row r="1903" spans="1:39" x14ac:dyDescent="0.25">
      <c r="A1903" s="180" t="s">
        <v>1834</v>
      </c>
      <c r="B1903" s="180">
        <v>1</v>
      </c>
      <c r="C1903" s="181">
        <v>46266</v>
      </c>
      <c r="D1903" s="180" t="s">
        <v>1592</v>
      </c>
      <c r="E1903" s="180">
        <v>31</v>
      </c>
      <c r="F1903" s="180" t="s">
        <v>305</v>
      </c>
      <c r="G1903" s="180" t="s">
        <v>1169</v>
      </c>
      <c r="H1903" s="180">
        <v>6508</v>
      </c>
      <c r="I1903" s="180" t="s">
        <v>1170</v>
      </c>
      <c r="J1903" s="180">
        <v>1414</v>
      </c>
      <c r="K1903" s="180" t="s">
        <v>415</v>
      </c>
      <c r="L1903" s="180" t="s">
        <v>416</v>
      </c>
      <c r="M1903" s="180"/>
      <c r="N1903" s="180"/>
      <c r="O1903" s="180"/>
      <c r="P1903" s="180">
        <v>1072</v>
      </c>
      <c r="Q1903" s="180" t="s">
        <v>417</v>
      </c>
      <c r="R1903" s="180" t="s">
        <v>418</v>
      </c>
      <c r="S1903" s="180"/>
      <c r="T1903" s="180"/>
      <c r="U1903" s="180"/>
      <c r="V1903" s="180"/>
      <c r="W1903" s="180"/>
      <c r="X1903" s="180"/>
      <c r="Y1903" s="180">
        <v>1374</v>
      </c>
      <c r="Z1903" s="180" t="s">
        <v>379</v>
      </c>
      <c r="AA1903" s="180" t="s">
        <v>380</v>
      </c>
      <c r="AB1903" s="180">
        <v>40235.319000000003</v>
      </c>
      <c r="AC1903" s="180">
        <v>49891.786</v>
      </c>
      <c r="AD1903" s="180">
        <v>8.3299999999999999E-2</v>
      </c>
      <c r="AE1903" s="180">
        <v>0</v>
      </c>
      <c r="AF1903" s="180">
        <v>8.3299999999999999E-2</v>
      </c>
      <c r="AG1903" s="180">
        <v>0</v>
      </c>
      <c r="AH1903" s="180">
        <v>3352.94</v>
      </c>
      <c r="AI1903" s="180">
        <v>4157.6499999999996</v>
      </c>
      <c r="AJ1903" s="180">
        <v>0</v>
      </c>
      <c r="AK1903" s="180">
        <v>0</v>
      </c>
      <c r="AL1903" s="180">
        <v>0</v>
      </c>
      <c r="AM1903">
        <v>1</v>
      </c>
    </row>
    <row r="1904" spans="1:39" x14ac:dyDescent="0.25">
      <c r="A1904" s="180" t="s">
        <v>1834</v>
      </c>
      <c r="B1904" s="180">
        <v>1</v>
      </c>
      <c r="C1904" s="181">
        <v>46266</v>
      </c>
      <c r="D1904" s="180" t="s">
        <v>1592</v>
      </c>
      <c r="E1904" s="180">
        <v>31</v>
      </c>
      <c r="F1904" s="180" t="s">
        <v>305</v>
      </c>
      <c r="G1904" s="180" t="s">
        <v>1171</v>
      </c>
      <c r="H1904" s="180">
        <v>6645</v>
      </c>
      <c r="I1904" s="180" t="s">
        <v>1172</v>
      </c>
      <c r="J1904" s="180">
        <v>1418</v>
      </c>
      <c r="K1904" s="180" t="s">
        <v>1009</v>
      </c>
      <c r="L1904" s="180" t="s">
        <v>1010</v>
      </c>
      <c r="M1904" s="180"/>
      <c r="N1904" s="180"/>
      <c r="O1904" s="180"/>
      <c r="P1904" s="180">
        <v>1068</v>
      </c>
      <c r="Q1904" s="180" t="s">
        <v>1011</v>
      </c>
      <c r="R1904" s="180" t="s">
        <v>1012</v>
      </c>
      <c r="S1904" s="180"/>
      <c r="T1904" s="180"/>
      <c r="U1904" s="180"/>
      <c r="V1904" s="180"/>
      <c r="W1904" s="180"/>
      <c r="X1904" s="180"/>
      <c r="Y1904" s="180">
        <v>1372</v>
      </c>
      <c r="Z1904" s="180" t="s">
        <v>389</v>
      </c>
      <c r="AA1904" s="180" t="s">
        <v>390</v>
      </c>
      <c r="AB1904" s="180">
        <v>64574.686999999998</v>
      </c>
      <c r="AC1904" s="180">
        <v>80072.62</v>
      </c>
      <c r="AD1904" s="180">
        <v>0.125</v>
      </c>
      <c r="AE1904" s="180">
        <v>0</v>
      </c>
      <c r="AF1904" s="180">
        <v>0.125</v>
      </c>
      <c r="AG1904" s="180">
        <v>0</v>
      </c>
      <c r="AH1904" s="180">
        <v>8071.84</v>
      </c>
      <c r="AI1904" s="180">
        <v>10009.08</v>
      </c>
      <c r="AJ1904" s="180">
        <v>1</v>
      </c>
      <c r="AK1904" s="180">
        <v>0.13</v>
      </c>
      <c r="AL1904" s="180">
        <v>0</v>
      </c>
      <c r="AM1904">
        <v>1</v>
      </c>
    </row>
    <row r="1905" spans="1:39" x14ac:dyDescent="0.25">
      <c r="A1905" s="180" t="s">
        <v>1834</v>
      </c>
      <c r="B1905" s="180">
        <v>1</v>
      </c>
      <c r="C1905" s="181">
        <v>46266</v>
      </c>
      <c r="D1905" s="180" t="s">
        <v>1592</v>
      </c>
      <c r="E1905" s="180">
        <v>31</v>
      </c>
      <c r="F1905" s="180" t="s">
        <v>305</v>
      </c>
      <c r="G1905" s="180" t="s">
        <v>1323</v>
      </c>
      <c r="H1905" s="180">
        <v>6675</v>
      </c>
      <c r="I1905" s="180" t="s">
        <v>1324</v>
      </c>
      <c r="J1905" s="180">
        <v>1470</v>
      </c>
      <c r="K1905" s="180" t="s">
        <v>509</v>
      </c>
      <c r="L1905" s="180" t="s">
        <v>510</v>
      </c>
      <c r="M1905" s="180"/>
      <c r="N1905" s="180"/>
      <c r="O1905" s="180"/>
      <c r="P1905" s="180"/>
      <c r="Q1905" s="180"/>
      <c r="R1905" s="180"/>
      <c r="S1905" s="180"/>
      <c r="T1905" s="180"/>
      <c r="U1905" s="180"/>
      <c r="V1905" s="180"/>
      <c r="W1905" s="180"/>
      <c r="X1905" s="180"/>
      <c r="Y1905" s="180">
        <v>1374</v>
      </c>
      <c r="Z1905" s="180" t="s">
        <v>379</v>
      </c>
      <c r="AA1905" s="180" t="s">
        <v>380</v>
      </c>
      <c r="AB1905" s="180">
        <v>49590</v>
      </c>
      <c r="AC1905" s="180">
        <v>61491.6</v>
      </c>
      <c r="AD1905" s="180">
        <v>8.3299999999999999E-2</v>
      </c>
      <c r="AE1905" s="180">
        <v>0</v>
      </c>
      <c r="AF1905" s="180">
        <v>8.3299999999999999E-2</v>
      </c>
      <c r="AG1905" s="180">
        <v>0</v>
      </c>
      <c r="AH1905" s="180">
        <v>4132.5</v>
      </c>
      <c r="AI1905" s="180">
        <v>5124.3</v>
      </c>
      <c r="AJ1905" s="180">
        <v>0</v>
      </c>
      <c r="AK1905" s="180">
        <v>0</v>
      </c>
      <c r="AL1905" s="180">
        <v>0</v>
      </c>
      <c r="AM1905">
        <v>1</v>
      </c>
    </row>
    <row r="1906" spans="1:39" x14ac:dyDescent="0.25">
      <c r="A1906" s="180" t="s">
        <v>1834</v>
      </c>
      <c r="B1906" s="180">
        <v>1</v>
      </c>
      <c r="C1906" s="181">
        <v>46266</v>
      </c>
      <c r="D1906" s="180" t="s">
        <v>1592</v>
      </c>
      <c r="E1906" s="180">
        <v>31</v>
      </c>
      <c r="F1906" s="180" t="s">
        <v>305</v>
      </c>
      <c r="G1906" s="180" t="s">
        <v>1185</v>
      </c>
      <c r="H1906" s="180">
        <v>6961</v>
      </c>
      <c r="I1906" s="180" t="s">
        <v>1186</v>
      </c>
      <c r="J1906" s="180">
        <v>1192</v>
      </c>
      <c r="K1906" s="180" t="s">
        <v>975</v>
      </c>
      <c r="L1906" s="180" t="s">
        <v>976</v>
      </c>
      <c r="M1906" s="180"/>
      <c r="N1906" s="180"/>
      <c r="O1906" s="180"/>
      <c r="P1906" s="180">
        <v>1112</v>
      </c>
      <c r="Q1906" s="180" t="s">
        <v>1053</v>
      </c>
      <c r="R1906" s="180" t="s">
        <v>1054</v>
      </c>
      <c r="S1906" s="180"/>
      <c r="T1906" s="180"/>
      <c r="U1906" s="180"/>
      <c r="V1906" s="180"/>
      <c r="W1906" s="180"/>
      <c r="X1906" s="180"/>
      <c r="Y1906" s="180">
        <v>1375</v>
      </c>
      <c r="Z1906" s="180" t="s">
        <v>357</v>
      </c>
      <c r="AA1906" s="180" t="s">
        <v>358</v>
      </c>
      <c r="AB1906" s="180">
        <v>25220.42</v>
      </c>
      <c r="AC1906" s="180">
        <v>30516.707999999999</v>
      </c>
      <c r="AD1906" s="180">
        <v>1</v>
      </c>
      <c r="AE1906" s="180">
        <v>0</v>
      </c>
      <c r="AF1906" s="180">
        <v>1</v>
      </c>
      <c r="AG1906" s="180">
        <v>0</v>
      </c>
      <c r="AH1906" s="180">
        <v>25220.42</v>
      </c>
      <c r="AI1906" s="180">
        <v>30516.71</v>
      </c>
      <c r="AJ1906" s="180">
        <v>0</v>
      </c>
      <c r="AK1906" s="180">
        <v>0</v>
      </c>
      <c r="AL1906" s="180">
        <v>0</v>
      </c>
      <c r="AM1906">
        <v>1</v>
      </c>
    </row>
    <row r="1907" spans="1:39" x14ac:dyDescent="0.25">
      <c r="A1907" s="180" t="s">
        <v>1834</v>
      </c>
      <c r="B1907" s="180">
        <v>1</v>
      </c>
      <c r="C1907" s="181">
        <v>46266</v>
      </c>
      <c r="D1907" s="180" t="s">
        <v>1592</v>
      </c>
      <c r="E1907" s="180">
        <v>31</v>
      </c>
      <c r="F1907" s="180" t="s">
        <v>305</v>
      </c>
      <c r="G1907" s="180" t="s">
        <v>1265</v>
      </c>
      <c r="H1907" s="180">
        <v>6970</v>
      </c>
      <c r="I1907" s="180" t="s">
        <v>1266</v>
      </c>
      <c r="J1907" s="180">
        <v>1257</v>
      </c>
      <c r="K1907" s="180" t="s">
        <v>817</v>
      </c>
      <c r="L1907" s="180" t="s">
        <v>818</v>
      </c>
      <c r="M1907" s="180"/>
      <c r="N1907" s="180"/>
      <c r="O1907" s="180"/>
      <c r="P1907" s="180">
        <v>1114</v>
      </c>
      <c r="Q1907" s="180" t="s">
        <v>1267</v>
      </c>
      <c r="R1907" s="180" t="s">
        <v>1268</v>
      </c>
      <c r="S1907" s="180"/>
      <c r="T1907" s="180"/>
      <c r="U1907" s="180"/>
      <c r="V1907" s="180"/>
      <c r="W1907" s="180"/>
      <c r="X1907" s="180"/>
      <c r="Y1907" s="180">
        <v>1375</v>
      </c>
      <c r="Z1907" s="180" t="s">
        <v>357</v>
      </c>
      <c r="AA1907" s="180" t="s">
        <v>358</v>
      </c>
      <c r="AB1907" s="180">
        <v>21877.39</v>
      </c>
      <c r="AC1907" s="180">
        <v>26471.642</v>
      </c>
      <c r="AD1907" s="180">
        <v>1</v>
      </c>
      <c r="AE1907" s="180">
        <v>0</v>
      </c>
      <c r="AF1907" s="180">
        <v>1</v>
      </c>
      <c r="AG1907" s="180">
        <v>0</v>
      </c>
      <c r="AH1907" s="180">
        <v>21877.39</v>
      </c>
      <c r="AI1907" s="180">
        <v>26471.64</v>
      </c>
      <c r="AJ1907" s="180">
        <v>1</v>
      </c>
      <c r="AK1907" s="180">
        <v>1</v>
      </c>
      <c r="AL1907" s="180">
        <v>0</v>
      </c>
      <c r="AM1907">
        <v>1</v>
      </c>
    </row>
    <row r="1908" spans="1:39" x14ac:dyDescent="0.25">
      <c r="A1908" s="180" t="s">
        <v>1834</v>
      </c>
      <c r="B1908" s="180">
        <v>1</v>
      </c>
      <c r="C1908" s="181">
        <v>46266</v>
      </c>
      <c r="D1908" s="180" t="s">
        <v>1592</v>
      </c>
      <c r="E1908" s="180">
        <v>31</v>
      </c>
      <c r="F1908" s="180" t="s">
        <v>305</v>
      </c>
      <c r="G1908" s="180" t="s">
        <v>1327</v>
      </c>
      <c r="H1908" s="180">
        <v>6971</v>
      </c>
      <c r="I1908" s="180" t="s">
        <v>1328</v>
      </c>
      <c r="J1908" s="180">
        <v>1257</v>
      </c>
      <c r="K1908" s="180" t="s">
        <v>817</v>
      </c>
      <c r="L1908" s="180" t="s">
        <v>818</v>
      </c>
      <c r="M1908" s="180"/>
      <c r="N1908" s="180"/>
      <c r="O1908" s="180"/>
      <c r="P1908" s="180">
        <v>1114</v>
      </c>
      <c r="Q1908" s="180" t="s">
        <v>1267</v>
      </c>
      <c r="R1908" s="180" t="s">
        <v>1268</v>
      </c>
      <c r="S1908" s="180"/>
      <c r="T1908" s="180"/>
      <c r="U1908" s="180"/>
      <c r="V1908" s="180"/>
      <c r="W1908" s="180"/>
      <c r="X1908" s="180"/>
      <c r="Y1908" s="180">
        <v>1375</v>
      </c>
      <c r="Z1908" s="180" t="s">
        <v>357</v>
      </c>
      <c r="AA1908" s="180" t="s">
        <v>358</v>
      </c>
      <c r="AB1908" s="180">
        <v>31174.71</v>
      </c>
      <c r="AC1908" s="180">
        <v>37721.398999999998</v>
      </c>
      <c r="AD1908" s="180">
        <v>1</v>
      </c>
      <c r="AE1908" s="180">
        <v>0</v>
      </c>
      <c r="AF1908" s="180">
        <v>1</v>
      </c>
      <c r="AG1908" s="180">
        <v>0</v>
      </c>
      <c r="AH1908" s="180">
        <v>31174.71</v>
      </c>
      <c r="AI1908" s="180">
        <v>37721.4</v>
      </c>
      <c r="AJ1908" s="180">
        <v>1</v>
      </c>
      <c r="AK1908" s="180">
        <v>1</v>
      </c>
      <c r="AL1908" s="180">
        <v>0</v>
      </c>
      <c r="AM1908">
        <v>1</v>
      </c>
    </row>
    <row r="1909" spans="1:39" x14ac:dyDescent="0.25">
      <c r="A1909" s="180" t="s">
        <v>1834</v>
      </c>
      <c r="B1909" s="180">
        <v>1</v>
      </c>
      <c r="C1909" s="181">
        <v>46266</v>
      </c>
      <c r="D1909" s="180" t="s">
        <v>1592</v>
      </c>
      <c r="E1909" s="180">
        <v>31</v>
      </c>
      <c r="F1909" s="180" t="s">
        <v>305</v>
      </c>
      <c r="G1909" s="180" t="s">
        <v>791</v>
      </c>
      <c r="H1909" s="180">
        <v>7230</v>
      </c>
      <c r="I1909" s="180" t="s">
        <v>792</v>
      </c>
      <c r="J1909" s="180">
        <v>1450</v>
      </c>
      <c r="K1909" s="180" t="s">
        <v>677</v>
      </c>
      <c r="L1909" s="180" t="s">
        <v>678</v>
      </c>
      <c r="M1909" s="180"/>
      <c r="N1909" s="180"/>
      <c r="O1909" s="180"/>
      <c r="P1909" s="180">
        <v>1077</v>
      </c>
      <c r="Q1909" s="180" t="s">
        <v>679</v>
      </c>
      <c r="R1909" s="180" t="s">
        <v>680</v>
      </c>
      <c r="S1909" s="180"/>
      <c r="T1909" s="180"/>
      <c r="U1909" s="180"/>
      <c r="V1909" s="180"/>
      <c r="W1909" s="180"/>
      <c r="X1909" s="180"/>
      <c r="Y1909" s="180">
        <v>1370</v>
      </c>
      <c r="Z1909" s="180" t="s">
        <v>443</v>
      </c>
      <c r="AA1909" s="180" t="s">
        <v>444</v>
      </c>
      <c r="AB1909" s="180">
        <v>5733.7629999999999</v>
      </c>
      <c r="AC1909" s="180">
        <v>6937.8540000000003</v>
      </c>
      <c r="AD1909" s="180">
        <v>5</v>
      </c>
      <c r="AE1909" s="180">
        <v>0</v>
      </c>
      <c r="AF1909" s="180">
        <v>5</v>
      </c>
      <c r="AG1909" s="180">
        <v>0</v>
      </c>
      <c r="AH1909" s="180">
        <v>28668.82</v>
      </c>
      <c r="AI1909" s="180">
        <v>34689.269999999997</v>
      </c>
      <c r="AJ1909" s="180">
        <v>0</v>
      </c>
      <c r="AK1909" s="180">
        <v>0</v>
      </c>
      <c r="AL1909" s="180">
        <v>0</v>
      </c>
      <c r="AM1909">
        <v>1</v>
      </c>
    </row>
    <row r="1910" spans="1:39" x14ac:dyDescent="0.25">
      <c r="A1910" s="180" t="s">
        <v>1834</v>
      </c>
      <c r="B1910" s="180">
        <v>1</v>
      </c>
      <c r="C1910" s="181">
        <v>46266</v>
      </c>
      <c r="D1910" s="180" t="s">
        <v>1592</v>
      </c>
      <c r="E1910" s="180">
        <v>31</v>
      </c>
      <c r="F1910" s="180" t="s">
        <v>305</v>
      </c>
      <c r="G1910" s="180" t="s">
        <v>1780</v>
      </c>
      <c r="H1910" s="180">
        <v>7261</v>
      </c>
      <c r="I1910" s="180" t="s">
        <v>1781</v>
      </c>
      <c r="J1910" s="180">
        <v>1187</v>
      </c>
      <c r="K1910" s="180" t="s">
        <v>1696</v>
      </c>
      <c r="L1910" s="180" t="s">
        <v>1697</v>
      </c>
      <c r="M1910" s="180"/>
      <c r="N1910" s="180"/>
      <c r="O1910" s="180"/>
      <c r="P1910" s="180"/>
      <c r="Q1910" s="180"/>
      <c r="R1910" s="180"/>
      <c r="S1910" s="180"/>
      <c r="T1910" s="180"/>
      <c r="U1910" s="180"/>
      <c r="V1910" s="180"/>
      <c r="W1910" s="180"/>
      <c r="X1910" s="180"/>
      <c r="Y1910" s="180">
        <v>1374</v>
      </c>
      <c r="Z1910" s="180" t="s">
        <v>379</v>
      </c>
      <c r="AA1910" s="180" t="s">
        <v>380</v>
      </c>
      <c r="AB1910" s="180">
        <v>71566.745999999999</v>
      </c>
      <c r="AC1910" s="180">
        <v>86595.774000000005</v>
      </c>
      <c r="AD1910" s="180">
        <v>8.3299999999999999E-2</v>
      </c>
      <c r="AE1910" s="180">
        <v>0</v>
      </c>
      <c r="AF1910" s="180">
        <v>8.3299999999999999E-2</v>
      </c>
      <c r="AG1910" s="180">
        <v>0</v>
      </c>
      <c r="AH1910" s="180">
        <v>5963.9</v>
      </c>
      <c r="AI1910" s="180">
        <v>7216.31</v>
      </c>
      <c r="AJ1910" s="180">
        <v>0</v>
      </c>
      <c r="AK1910" s="180">
        <v>0</v>
      </c>
      <c r="AL1910" s="180">
        <v>0</v>
      </c>
      <c r="AM1910">
        <v>1</v>
      </c>
    </row>
    <row r="1911" spans="1:39" x14ac:dyDescent="0.25">
      <c r="A1911" s="180" t="s">
        <v>1834</v>
      </c>
      <c r="B1911" s="180">
        <v>1</v>
      </c>
      <c r="C1911" s="181">
        <v>46266</v>
      </c>
      <c r="D1911" s="180" t="s">
        <v>1592</v>
      </c>
      <c r="E1911" s="180">
        <v>31</v>
      </c>
      <c r="F1911" s="180" t="s">
        <v>305</v>
      </c>
      <c r="G1911" s="180" t="s">
        <v>1810</v>
      </c>
      <c r="H1911" s="180">
        <v>7511</v>
      </c>
      <c r="I1911" s="180" t="s">
        <v>1811</v>
      </c>
      <c r="J1911" s="180">
        <v>1463</v>
      </c>
      <c r="K1911" s="180" t="s">
        <v>739</v>
      </c>
      <c r="L1911" s="180" t="s">
        <v>740</v>
      </c>
      <c r="M1911" s="180"/>
      <c r="N1911" s="180"/>
      <c r="O1911" s="180"/>
      <c r="P1911" s="180"/>
      <c r="Q1911" s="180"/>
      <c r="R1911" s="180"/>
      <c r="S1911" s="180"/>
      <c r="T1911" s="180"/>
      <c r="U1911" s="180"/>
      <c r="V1911" s="180"/>
      <c r="W1911" s="180"/>
      <c r="X1911" s="180"/>
      <c r="Y1911" s="180">
        <v>1369</v>
      </c>
      <c r="Z1911" s="180" t="s">
        <v>397</v>
      </c>
      <c r="AA1911" s="180" t="s">
        <v>398</v>
      </c>
      <c r="AB1911" s="180">
        <v>6973.1030000000001</v>
      </c>
      <c r="AC1911" s="180">
        <v>7705.2790000000005</v>
      </c>
      <c r="AD1911" s="180">
        <v>11</v>
      </c>
      <c r="AE1911" s="180">
        <v>0</v>
      </c>
      <c r="AF1911" s="180">
        <v>11</v>
      </c>
      <c r="AG1911" s="180">
        <v>0</v>
      </c>
      <c r="AH1911" s="180">
        <v>76704.14</v>
      </c>
      <c r="AI1911" s="180">
        <v>84758.07</v>
      </c>
      <c r="AJ1911" s="180">
        <v>1</v>
      </c>
      <c r="AK1911" s="180">
        <v>11</v>
      </c>
      <c r="AL1911" s="180">
        <v>0</v>
      </c>
      <c r="AM1911">
        <v>1</v>
      </c>
    </row>
    <row r="1912" spans="1:39" x14ac:dyDescent="0.25">
      <c r="A1912" s="180" t="s">
        <v>1834</v>
      </c>
      <c r="B1912" s="180">
        <v>1</v>
      </c>
      <c r="C1912" s="181">
        <v>46266</v>
      </c>
      <c r="D1912" s="180" t="s">
        <v>1592</v>
      </c>
      <c r="E1912" s="180">
        <v>31</v>
      </c>
      <c r="F1912" s="180" t="s">
        <v>305</v>
      </c>
      <c r="G1912" s="180" t="s">
        <v>1207</v>
      </c>
      <c r="H1912" s="180">
        <v>7907</v>
      </c>
      <c r="I1912" s="180" t="s">
        <v>1208</v>
      </c>
      <c r="J1912" s="180"/>
      <c r="K1912" s="180"/>
      <c r="L1912" s="180"/>
      <c r="M1912" s="180"/>
      <c r="N1912" s="180"/>
      <c r="O1912" s="180"/>
      <c r="P1912" s="180"/>
      <c r="Q1912" s="180"/>
      <c r="R1912" s="180"/>
      <c r="S1912" s="180"/>
      <c r="T1912" s="180"/>
      <c r="U1912" s="180"/>
      <c r="V1912" s="180"/>
      <c r="W1912" s="180"/>
      <c r="X1912" s="180"/>
      <c r="Y1912" s="180">
        <v>1374</v>
      </c>
      <c r="Z1912" s="180" t="s">
        <v>379</v>
      </c>
      <c r="AA1912" s="180" t="s">
        <v>380</v>
      </c>
      <c r="AB1912" s="180">
        <v>18242.998</v>
      </c>
      <c r="AC1912" s="180">
        <v>22074.027999999998</v>
      </c>
      <c r="AD1912" s="180">
        <v>1</v>
      </c>
      <c r="AE1912" s="180">
        <v>0</v>
      </c>
      <c r="AF1912" s="180">
        <v>1</v>
      </c>
      <c r="AG1912" s="180">
        <v>0</v>
      </c>
      <c r="AH1912" s="180">
        <v>18243</v>
      </c>
      <c r="AI1912" s="180">
        <v>22074.03</v>
      </c>
      <c r="AJ1912" s="180">
        <v>1</v>
      </c>
      <c r="AK1912" s="180">
        <v>1</v>
      </c>
      <c r="AL1912" s="180">
        <v>0</v>
      </c>
      <c r="AM1912">
        <v>1</v>
      </c>
    </row>
    <row r="1913" spans="1:39" x14ac:dyDescent="0.25">
      <c r="A1913" s="180" t="s">
        <v>1834</v>
      </c>
      <c r="B1913" s="180">
        <v>1</v>
      </c>
      <c r="C1913" s="181">
        <v>46266</v>
      </c>
      <c r="D1913" s="180" t="s">
        <v>1592</v>
      </c>
      <c r="E1913" s="180">
        <v>31</v>
      </c>
      <c r="F1913" s="180" t="s">
        <v>305</v>
      </c>
      <c r="G1913" s="180" t="s">
        <v>1209</v>
      </c>
      <c r="H1913" s="180">
        <v>8048</v>
      </c>
      <c r="I1913" s="180" t="s">
        <v>1210</v>
      </c>
      <c r="J1913" s="180">
        <v>1162</v>
      </c>
      <c r="K1913" s="180" t="s">
        <v>1211</v>
      </c>
      <c r="L1913" s="180" t="s">
        <v>1212</v>
      </c>
      <c r="M1913" s="180"/>
      <c r="N1913" s="180"/>
      <c r="O1913" s="180"/>
      <c r="P1913" s="180">
        <v>1073</v>
      </c>
      <c r="Q1913" s="180" t="s">
        <v>1159</v>
      </c>
      <c r="R1913" s="180" t="s">
        <v>1160</v>
      </c>
      <c r="S1913" s="180"/>
      <c r="T1913" s="180"/>
      <c r="U1913" s="180"/>
      <c r="V1913" s="180"/>
      <c r="W1913" s="180"/>
      <c r="X1913" s="180"/>
      <c r="Y1913" s="180">
        <v>1370</v>
      </c>
      <c r="Z1913" s="180" t="s">
        <v>443</v>
      </c>
      <c r="AA1913" s="180" t="s">
        <v>444</v>
      </c>
      <c r="AB1913" s="180">
        <v>12810.056</v>
      </c>
      <c r="AC1913" s="180">
        <v>15884.47</v>
      </c>
      <c r="AD1913" s="180">
        <v>1</v>
      </c>
      <c r="AE1913" s="180">
        <v>0</v>
      </c>
      <c r="AF1913" s="180">
        <v>1</v>
      </c>
      <c r="AG1913" s="180">
        <v>0</v>
      </c>
      <c r="AH1913" s="180">
        <v>12810.06</v>
      </c>
      <c r="AI1913" s="180">
        <v>15884.47</v>
      </c>
      <c r="AJ1913" s="180">
        <v>0</v>
      </c>
      <c r="AK1913" s="180">
        <v>0</v>
      </c>
      <c r="AL1913" s="180">
        <v>0</v>
      </c>
      <c r="AM1913">
        <v>1</v>
      </c>
    </row>
    <row r="1914" spans="1:39" x14ac:dyDescent="0.25">
      <c r="A1914" s="180" t="s">
        <v>1834</v>
      </c>
      <c r="B1914" s="180">
        <v>1</v>
      </c>
      <c r="C1914" s="181">
        <v>46266</v>
      </c>
      <c r="D1914" s="180" t="s">
        <v>1592</v>
      </c>
      <c r="E1914" s="180">
        <v>31</v>
      </c>
      <c r="F1914" s="180" t="s">
        <v>305</v>
      </c>
      <c r="G1914" s="180" t="s">
        <v>1213</v>
      </c>
      <c r="H1914" s="180">
        <v>8049</v>
      </c>
      <c r="I1914" s="180" t="s">
        <v>1214</v>
      </c>
      <c r="J1914" s="180">
        <v>1162</v>
      </c>
      <c r="K1914" s="180" t="s">
        <v>1211</v>
      </c>
      <c r="L1914" s="180" t="s">
        <v>1212</v>
      </c>
      <c r="M1914" s="180"/>
      <c r="N1914" s="180"/>
      <c r="O1914" s="180"/>
      <c r="P1914" s="180">
        <v>1073</v>
      </c>
      <c r="Q1914" s="180" t="s">
        <v>1159</v>
      </c>
      <c r="R1914" s="180" t="s">
        <v>1160</v>
      </c>
      <c r="S1914" s="180"/>
      <c r="T1914" s="180"/>
      <c r="U1914" s="180"/>
      <c r="V1914" s="180"/>
      <c r="W1914" s="180"/>
      <c r="X1914" s="180"/>
      <c r="Y1914" s="180">
        <v>1370</v>
      </c>
      <c r="Z1914" s="180" t="s">
        <v>443</v>
      </c>
      <c r="AA1914" s="180" t="s">
        <v>444</v>
      </c>
      <c r="AB1914" s="180">
        <v>12810.056</v>
      </c>
      <c r="AC1914" s="180">
        <v>15884.468999999999</v>
      </c>
      <c r="AD1914" s="180">
        <v>4</v>
      </c>
      <c r="AE1914" s="180">
        <v>0</v>
      </c>
      <c r="AF1914" s="180">
        <v>4</v>
      </c>
      <c r="AG1914" s="180">
        <v>0</v>
      </c>
      <c r="AH1914" s="180">
        <v>51240.22</v>
      </c>
      <c r="AI1914" s="180">
        <v>63537.88</v>
      </c>
      <c r="AJ1914" s="180">
        <v>0</v>
      </c>
      <c r="AK1914" s="180">
        <v>0</v>
      </c>
      <c r="AL1914" s="180">
        <v>0</v>
      </c>
      <c r="AM1914">
        <v>1</v>
      </c>
    </row>
    <row r="1915" spans="1:39" x14ac:dyDescent="0.25">
      <c r="A1915" s="180" t="s">
        <v>1834</v>
      </c>
      <c r="B1915" s="180">
        <v>1</v>
      </c>
      <c r="C1915" s="181">
        <v>46266</v>
      </c>
      <c r="D1915" s="180" t="s">
        <v>1592</v>
      </c>
      <c r="E1915" s="180">
        <v>31</v>
      </c>
      <c r="F1915" s="180" t="s">
        <v>305</v>
      </c>
      <c r="G1915" s="180" t="s">
        <v>839</v>
      </c>
      <c r="H1915" s="180">
        <v>8134</v>
      </c>
      <c r="I1915" s="180" t="s">
        <v>840</v>
      </c>
      <c r="J1915" s="180">
        <v>1014</v>
      </c>
      <c r="K1915" s="180" t="s">
        <v>837</v>
      </c>
      <c r="L1915" s="180" t="s">
        <v>838</v>
      </c>
      <c r="M1915" s="180"/>
      <c r="N1915" s="180"/>
      <c r="O1915" s="180"/>
      <c r="P1915" s="180">
        <v>1005</v>
      </c>
      <c r="Q1915" s="180" t="s">
        <v>625</v>
      </c>
      <c r="R1915" s="180" t="s">
        <v>626</v>
      </c>
      <c r="S1915" s="180"/>
      <c r="T1915" s="180"/>
      <c r="U1915" s="180"/>
      <c r="V1915" s="180"/>
      <c r="W1915" s="180"/>
      <c r="X1915" s="180"/>
      <c r="Y1915" s="180">
        <v>1369</v>
      </c>
      <c r="Z1915" s="180" t="s">
        <v>397</v>
      </c>
      <c r="AA1915" s="180" t="s">
        <v>398</v>
      </c>
      <c r="AB1915" s="180">
        <v>13536.299000000001</v>
      </c>
      <c r="AC1915" s="180">
        <v>16378.922</v>
      </c>
      <c r="AD1915" s="180">
        <v>1</v>
      </c>
      <c r="AE1915" s="180">
        <v>0</v>
      </c>
      <c r="AF1915" s="180">
        <v>1</v>
      </c>
      <c r="AG1915" s="180">
        <v>0</v>
      </c>
      <c r="AH1915" s="180">
        <v>13536.3</v>
      </c>
      <c r="AI1915" s="180">
        <v>16378.92</v>
      </c>
      <c r="AJ1915" s="180">
        <v>1</v>
      </c>
      <c r="AK1915" s="180">
        <v>1</v>
      </c>
      <c r="AL1915" s="180">
        <v>0</v>
      </c>
      <c r="AM1915">
        <v>1</v>
      </c>
    </row>
    <row r="1916" spans="1:39" x14ac:dyDescent="0.25">
      <c r="A1916" s="180" t="s">
        <v>1834</v>
      </c>
      <c r="B1916" s="180">
        <v>1</v>
      </c>
      <c r="C1916" s="181">
        <v>46266</v>
      </c>
      <c r="D1916" s="180" t="s">
        <v>1592</v>
      </c>
      <c r="E1916" s="180">
        <v>31</v>
      </c>
      <c r="F1916" s="180" t="s">
        <v>305</v>
      </c>
      <c r="G1916" s="180" t="s">
        <v>1798</v>
      </c>
      <c r="H1916" s="180">
        <v>8322</v>
      </c>
      <c r="I1916" s="180" t="s">
        <v>1799</v>
      </c>
      <c r="J1916" s="180">
        <v>1218</v>
      </c>
      <c r="K1916" s="180" t="s">
        <v>1153</v>
      </c>
      <c r="L1916" s="180" t="s">
        <v>1154</v>
      </c>
      <c r="M1916" s="180"/>
      <c r="N1916" s="180"/>
      <c r="O1916" s="180"/>
      <c r="P1916" s="180"/>
      <c r="Q1916" s="180"/>
      <c r="R1916" s="180"/>
      <c r="S1916" s="180"/>
      <c r="T1916" s="180"/>
      <c r="U1916" s="180"/>
      <c r="V1916" s="180"/>
      <c r="W1916" s="180"/>
      <c r="X1916" s="180"/>
      <c r="Y1916" s="180">
        <v>1374</v>
      </c>
      <c r="Z1916" s="180" t="s">
        <v>379</v>
      </c>
      <c r="AA1916" s="180" t="s">
        <v>380</v>
      </c>
      <c r="AB1916" s="180">
        <v>96961.392000000007</v>
      </c>
      <c r="AC1916" s="180">
        <v>117323.29399999999</v>
      </c>
      <c r="AD1916" s="180">
        <v>6.25E-2</v>
      </c>
      <c r="AE1916" s="180">
        <v>0</v>
      </c>
      <c r="AF1916" s="180">
        <v>6.25E-2</v>
      </c>
      <c r="AG1916" s="180">
        <v>0</v>
      </c>
      <c r="AH1916" s="180">
        <v>6060.09</v>
      </c>
      <c r="AI1916" s="180">
        <v>7332.71</v>
      </c>
      <c r="AJ1916" s="180">
        <v>0</v>
      </c>
      <c r="AK1916" s="180">
        <v>0</v>
      </c>
      <c r="AL1916" s="180">
        <v>0</v>
      </c>
      <c r="AM1916">
        <v>1</v>
      </c>
    </row>
    <row r="1917" spans="1:39" x14ac:dyDescent="0.25">
      <c r="A1917" s="180" t="s">
        <v>1834</v>
      </c>
      <c r="B1917" s="180">
        <v>1</v>
      </c>
      <c r="C1917" s="181">
        <v>46266</v>
      </c>
      <c r="D1917" s="180" t="s">
        <v>1592</v>
      </c>
      <c r="E1917" s="180">
        <v>31</v>
      </c>
      <c r="F1917" s="180" t="s">
        <v>305</v>
      </c>
      <c r="G1917" s="180" t="s">
        <v>863</v>
      </c>
      <c r="H1917" s="180">
        <v>8388</v>
      </c>
      <c r="I1917" s="180" t="s">
        <v>864</v>
      </c>
      <c r="J1917" s="180">
        <v>1272</v>
      </c>
      <c r="K1917" s="180" t="s">
        <v>865</v>
      </c>
      <c r="L1917" s="180" t="s">
        <v>866</v>
      </c>
      <c r="M1917" s="180"/>
      <c r="N1917" s="180"/>
      <c r="O1917" s="180"/>
      <c r="P1917" s="180">
        <v>1088</v>
      </c>
      <c r="Q1917" s="180" t="s">
        <v>861</v>
      </c>
      <c r="R1917" s="180" t="s">
        <v>862</v>
      </c>
      <c r="S1917" s="180"/>
      <c r="T1917" s="180"/>
      <c r="U1917" s="180"/>
      <c r="V1917" s="180"/>
      <c r="W1917" s="180"/>
      <c r="X1917" s="180"/>
      <c r="Y1917" s="180">
        <v>1373</v>
      </c>
      <c r="Z1917" s="180" t="s">
        <v>429</v>
      </c>
      <c r="AA1917" s="180" t="s">
        <v>430</v>
      </c>
      <c r="AB1917" s="180">
        <v>53028.999000000003</v>
      </c>
      <c r="AC1917" s="180">
        <v>64165.087</v>
      </c>
      <c r="AD1917" s="180">
        <v>0.33329999999999999</v>
      </c>
      <c r="AE1917" s="180">
        <v>0</v>
      </c>
      <c r="AF1917" s="180">
        <v>0.33329999999999999</v>
      </c>
      <c r="AG1917" s="180">
        <v>0</v>
      </c>
      <c r="AH1917" s="180">
        <v>17676.330000000002</v>
      </c>
      <c r="AI1917" s="180">
        <v>21388.36</v>
      </c>
      <c r="AJ1917" s="180">
        <v>0</v>
      </c>
      <c r="AK1917" s="180">
        <v>0</v>
      </c>
      <c r="AL1917" s="180">
        <v>0</v>
      </c>
      <c r="AM1917">
        <v>1</v>
      </c>
    </row>
    <row r="1918" spans="1:39" x14ac:dyDescent="0.25">
      <c r="A1918" s="180" t="s">
        <v>1834</v>
      </c>
      <c r="B1918" s="180">
        <v>1</v>
      </c>
      <c r="C1918" s="181">
        <v>46266</v>
      </c>
      <c r="D1918" s="180" t="s">
        <v>1592</v>
      </c>
      <c r="E1918" s="180">
        <v>31</v>
      </c>
      <c r="F1918" s="180" t="s">
        <v>305</v>
      </c>
      <c r="G1918" s="180" t="s">
        <v>1219</v>
      </c>
      <c r="H1918" s="180">
        <v>8675</v>
      </c>
      <c r="I1918" s="180" t="s">
        <v>1220</v>
      </c>
      <c r="J1918" s="180">
        <v>1414</v>
      </c>
      <c r="K1918" s="180" t="s">
        <v>415</v>
      </c>
      <c r="L1918" s="180" t="s">
        <v>416</v>
      </c>
      <c r="M1918" s="180"/>
      <c r="N1918" s="180"/>
      <c r="O1918" s="180"/>
      <c r="P1918" s="180"/>
      <c r="Q1918" s="180"/>
      <c r="R1918" s="180"/>
      <c r="S1918" s="180"/>
      <c r="T1918" s="180"/>
      <c r="U1918" s="180"/>
      <c r="V1918" s="180"/>
      <c r="W1918" s="180"/>
      <c r="X1918" s="180"/>
      <c r="Y1918" s="180">
        <v>1374</v>
      </c>
      <c r="Z1918" s="180" t="s">
        <v>379</v>
      </c>
      <c r="AA1918" s="180" t="s">
        <v>380</v>
      </c>
      <c r="AB1918" s="180">
        <v>81046.457999999999</v>
      </c>
      <c r="AC1918" s="180">
        <v>98066.21</v>
      </c>
      <c r="AD1918" s="180">
        <v>8.3299999999999999E-2</v>
      </c>
      <c r="AE1918" s="180">
        <v>0</v>
      </c>
      <c r="AF1918" s="180">
        <v>8.3299999999999999E-2</v>
      </c>
      <c r="AG1918" s="180">
        <v>0</v>
      </c>
      <c r="AH1918" s="180">
        <v>6753.87</v>
      </c>
      <c r="AI1918" s="180">
        <v>8172.18</v>
      </c>
      <c r="AJ1918" s="180">
        <v>0</v>
      </c>
      <c r="AK1918" s="180">
        <v>0</v>
      </c>
      <c r="AL1918" s="180">
        <v>0</v>
      </c>
      <c r="AM1918">
        <v>1</v>
      </c>
    </row>
    <row r="1919" spans="1:39" x14ac:dyDescent="0.25">
      <c r="A1919" s="180" t="s">
        <v>1834</v>
      </c>
      <c r="B1919" s="180">
        <v>1</v>
      </c>
      <c r="C1919" s="181">
        <v>46266</v>
      </c>
      <c r="D1919" s="180" t="s">
        <v>1592</v>
      </c>
      <c r="E1919" s="180">
        <v>31</v>
      </c>
      <c r="F1919" s="180" t="s">
        <v>305</v>
      </c>
      <c r="G1919" s="180" t="s">
        <v>887</v>
      </c>
      <c r="H1919" s="180">
        <v>8805</v>
      </c>
      <c r="I1919" s="180" t="s">
        <v>888</v>
      </c>
      <c r="J1919" s="180">
        <v>1064</v>
      </c>
      <c r="K1919" s="180" t="s">
        <v>489</v>
      </c>
      <c r="L1919" s="180" t="s">
        <v>490</v>
      </c>
      <c r="M1919" s="180"/>
      <c r="N1919" s="180"/>
      <c r="O1919" s="180"/>
      <c r="P1919" s="180">
        <v>1066</v>
      </c>
      <c r="Q1919" s="180" t="s">
        <v>491</v>
      </c>
      <c r="R1919" s="180" t="s">
        <v>492</v>
      </c>
      <c r="S1919" s="180"/>
      <c r="T1919" s="180"/>
      <c r="U1919" s="180"/>
      <c r="V1919" s="180"/>
      <c r="W1919" s="180"/>
      <c r="X1919" s="180"/>
      <c r="Y1919" s="180">
        <v>1373</v>
      </c>
      <c r="Z1919" s="180" t="s">
        <v>429</v>
      </c>
      <c r="AA1919" s="180" t="s">
        <v>430</v>
      </c>
      <c r="AB1919" s="180">
        <v>23423.601999999999</v>
      </c>
      <c r="AC1919" s="180">
        <v>29724.550999999999</v>
      </c>
      <c r="AD1919" s="180">
        <v>1</v>
      </c>
      <c r="AE1919" s="180">
        <v>0</v>
      </c>
      <c r="AF1919" s="180">
        <v>1</v>
      </c>
      <c r="AG1919" s="180">
        <v>0</v>
      </c>
      <c r="AH1919" s="180">
        <v>23423.599999999999</v>
      </c>
      <c r="AI1919" s="180">
        <v>29724.55</v>
      </c>
      <c r="AJ1919" s="180">
        <v>0</v>
      </c>
      <c r="AK1919" s="180">
        <v>0</v>
      </c>
      <c r="AL1919" s="180">
        <v>0</v>
      </c>
      <c r="AM1919">
        <v>1</v>
      </c>
    </row>
    <row r="1920" spans="1:39" x14ac:dyDescent="0.25">
      <c r="A1920" s="180" t="s">
        <v>1834</v>
      </c>
      <c r="B1920" s="180">
        <v>1</v>
      </c>
      <c r="C1920" s="181">
        <v>46266</v>
      </c>
      <c r="D1920" s="180" t="s">
        <v>1592</v>
      </c>
      <c r="E1920" s="180">
        <v>31</v>
      </c>
      <c r="F1920" s="180" t="s">
        <v>305</v>
      </c>
      <c r="G1920" s="180" t="s">
        <v>893</v>
      </c>
      <c r="H1920" s="180">
        <v>10278</v>
      </c>
      <c r="I1920" s="180" t="s">
        <v>894</v>
      </c>
      <c r="J1920" s="180"/>
      <c r="K1920" s="180"/>
      <c r="L1920" s="180"/>
      <c r="M1920" s="180"/>
      <c r="N1920" s="180"/>
      <c r="O1920" s="180"/>
      <c r="P1920" s="180">
        <v>1005</v>
      </c>
      <c r="Q1920" s="180" t="s">
        <v>625</v>
      </c>
      <c r="R1920" s="180" t="s">
        <v>626</v>
      </c>
      <c r="S1920" s="180"/>
      <c r="T1920" s="180"/>
      <c r="U1920" s="180"/>
      <c r="V1920" s="180"/>
      <c r="W1920" s="180"/>
      <c r="X1920" s="180"/>
      <c r="Y1920" s="180">
        <v>1369</v>
      </c>
      <c r="Z1920" s="180" t="s">
        <v>397</v>
      </c>
      <c r="AA1920" s="180" t="s">
        <v>398</v>
      </c>
      <c r="AB1920" s="180">
        <v>14376.736000000001</v>
      </c>
      <c r="AC1920" s="180">
        <v>17395.850999999999</v>
      </c>
      <c r="AD1920" s="180">
        <v>1</v>
      </c>
      <c r="AE1920" s="180">
        <v>0</v>
      </c>
      <c r="AF1920" s="180">
        <v>1</v>
      </c>
      <c r="AG1920" s="180">
        <v>0</v>
      </c>
      <c r="AH1920" s="180">
        <v>14376.74</v>
      </c>
      <c r="AI1920" s="180">
        <v>17395.849999999999</v>
      </c>
      <c r="AJ1920" s="180">
        <v>0</v>
      </c>
      <c r="AK1920" s="180">
        <v>0</v>
      </c>
      <c r="AL1920" s="180">
        <v>0</v>
      </c>
      <c r="AM1920">
        <v>1</v>
      </c>
    </row>
    <row r="1921" spans="1:39" x14ac:dyDescent="0.25">
      <c r="A1921" s="180" t="s">
        <v>1834</v>
      </c>
      <c r="B1921" s="180">
        <v>1</v>
      </c>
      <c r="C1921" s="181">
        <v>46266</v>
      </c>
      <c r="D1921" s="180" t="s">
        <v>1592</v>
      </c>
      <c r="E1921" s="180">
        <v>31</v>
      </c>
      <c r="F1921" s="180" t="s">
        <v>305</v>
      </c>
      <c r="G1921" s="180" t="s">
        <v>1800</v>
      </c>
      <c r="H1921" s="180">
        <v>10342</v>
      </c>
      <c r="I1921" s="180" t="s">
        <v>1801</v>
      </c>
      <c r="J1921" s="180">
        <v>1218</v>
      </c>
      <c r="K1921" s="180" t="s">
        <v>1153</v>
      </c>
      <c r="L1921" s="180" t="s">
        <v>1154</v>
      </c>
      <c r="M1921" s="180"/>
      <c r="N1921" s="180"/>
      <c r="O1921" s="180"/>
      <c r="P1921" s="180"/>
      <c r="Q1921" s="180"/>
      <c r="R1921" s="180"/>
      <c r="S1921" s="180"/>
      <c r="T1921" s="180"/>
      <c r="U1921" s="180"/>
      <c r="V1921" s="180"/>
      <c r="W1921" s="180"/>
      <c r="X1921" s="180"/>
      <c r="Y1921" s="180">
        <v>1374</v>
      </c>
      <c r="Z1921" s="180" t="s">
        <v>379</v>
      </c>
      <c r="AA1921" s="180" t="s">
        <v>380</v>
      </c>
      <c r="AB1921" s="180">
        <v>96961.392000000007</v>
      </c>
      <c r="AC1921" s="180">
        <v>117323.29399999999</v>
      </c>
      <c r="AD1921" s="180">
        <v>6.25E-2</v>
      </c>
      <c r="AE1921" s="180">
        <v>0</v>
      </c>
      <c r="AF1921" s="180">
        <v>6.25E-2</v>
      </c>
      <c r="AG1921" s="180">
        <v>0</v>
      </c>
      <c r="AH1921" s="180">
        <v>6060.09</v>
      </c>
      <c r="AI1921" s="180">
        <v>7332.71</v>
      </c>
      <c r="AJ1921" s="180">
        <v>0</v>
      </c>
      <c r="AK1921" s="180">
        <v>0</v>
      </c>
      <c r="AL1921" s="180">
        <v>0</v>
      </c>
      <c r="AM1921">
        <v>1</v>
      </c>
    </row>
    <row r="1922" spans="1:39" x14ac:dyDescent="0.25">
      <c r="A1922" s="180" t="s">
        <v>1834</v>
      </c>
      <c r="B1922" s="180">
        <v>1</v>
      </c>
      <c r="C1922" s="181">
        <v>46266</v>
      </c>
      <c r="D1922" s="180" t="s">
        <v>1592</v>
      </c>
      <c r="E1922" s="180">
        <v>31</v>
      </c>
      <c r="F1922" s="180" t="s">
        <v>305</v>
      </c>
      <c r="G1922" s="180" t="s">
        <v>1075</v>
      </c>
      <c r="H1922" s="180">
        <v>10411</v>
      </c>
      <c r="I1922" s="180" t="s">
        <v>1076</v>
      </c>
      <c r="J1922" s="180">
        <v>1416</v>
      </c>
      <c r="K1922" s="180" t="s">
        <v>595</v>
      </c>
      <c r="L1922" s="180" t="s">
        <v>596</v>
      </c>
      <c r="M1922" s="180"/>
      <c r="N1922" s="180"/>
      <c r="O1922" s="180"/>
      <c r="P1922" s="180"/>
      <c r="Q1922" s="180"/>
      <c r="R1922" s="180"/>
      <c r="S1922" s="180"/>
      <c r="T1922" s="180"/>
      <c r="U1922" s="180"/>
      <c r="V1922" s="180"/>
      <c r="W1922" s="180"/>
      <c r="X1922" s="180"/>
      <c r="Y1922" s="180">
        <v>1372</v>
      </c>
      <c r="Z1922" s="180" t="s">
        <v>389</v>
      </c>
      <c r="AA1922" s="180" t="s">
        <v>390</v>
      </c>
      <c r="AB1922" s="180">
        <v>10644.103999999999</v>
      </c>
      <c r="AC1922" s="180">
        <v>13198.689</v>
      </c>
      <c r="AD1922" s="180">
        <v>1</v>
      </c>
      <c r="AE1922" s="180">
        <v>0.15</v>
      </c>
      <c r="AF1922" s="180">
        <v>1.1499999999999999</v>
      </c>
      <c r="AG1922" s="180">
        <v>0</v>
      </c>
      <c r="AH1922" s="180">
        <v>12240.72</v>
      </c>
      <c r="AI1922" s="180">
        <v>15178.49</v>
      </c>
      <c r="AJ1922" s="180">
        <v>0</v>
      </c>
      <c r="AK1922" s="180">
        <v>0</v>
      </c>
      <c r="AL1922" s="180">
        <v>0</v>
      </c>
      <c r="AM1922">
        <v>1</v>
      </c>
    </row>
    <row r="1923" spans="1:39" x14ac:dyDescent="0.25">
      <c r="A1923" s="180" t="s">
        <v>1834</v>
      </c>
      <c r="B1923" s="180">
        <v>1</v>
      </c>
      <c r="C1923" s="181">
        <v>46266</v>
      </c>
      <c r="D1923" s="180" t="s">
        <v>1592</v>
      </c>
      <c r="E1923" s="180">
        <v>31</v>
      </c>
      <c r="F1923" s="180" t="s">
        <v>305</v>
      </c>
      <c r="G1923" s="180" t="s">
        <v>1422</v>
      </c>
      <c r="H1923" s="180">
        <v>10417</v>
      </c>
      <c r="I1923" s="180" t="s">
        <v>1423</v>
      </c>
      <c r="J1923" s="180">
        <v>1018</v>
      </c>
      <c r="K1923" s="180" t="s">
        <v>435</v>
      </c>
      <c r="L1923" s="180" t="s">
        <v>436</v>
      </c>
      <c r="M1923" s="180"/>
      <c r="N1923" s="180"/>
      <c r="O1923" s="180"/>
      <c r="P1923" s="180">
        <v>1250</v>
      </c>
      <c r="Q1923" s="180" t="s">
        <v>907</v>
      </c>
      <c r="R1923" s="180" t="s">
        <v>908</v>
      </c>
      <c r="S1923" s="180"/>
      <c r="T1923" s="180"/>
      <c r="U1923" s="180"/>
      <c r="V1923" s="180"/>
      <c r="W1923" s="180"/>
      <c r="X1923" s="180"/>
      <c r="Y1923" s="180">
        <v>1376</v>
      </c>
      <c r="Z1923" s="180" t="s">
        <v>363</v>
      </c>
      <c r="AA1923" s="180" t="s">
        <v>364</v>
      </c>
      <c r="AB1923" s="180">
        <v>27570.48</v>
      </c>
      <c r="AC1923" s="180">
        <v>30465.38</v>
      </c>
      <c r="AD1923" s="180">
        <v>0.25</v>
      </c>
      <c r="AE1923" s="180">
        <v>0</v>
      </c>
      <c r="AF1923" s="180">
        <v>0.25</v>
      </c>
      <c r="AG1923" s="180">
        <v>0</v>
      </c>
      <c r="AH1923" s="180">
        <v>6892.62</v>
      </c>
      <c r="AI1923" s="180">
        <v>7616.35</v>
      </c>
      <c r="AJ1923" s="180">
        <v>0</v>
      </c>
      <c r="AK1923" s="180">
        <v>0</v>
      </c>
      <c r="AL1923" s="180">
        <v>0</v>
      </c>
      <c r="AM1923">
        <v>1</v>
      </c>
    </row>
    <row r="1924" spans="1:39" x14ac:dyDescent="0.25">
      <c r="A1924" s="180" t="s">
        <v>1834</v>
      </c>
      <c r="B1924" s="180">
        <v>1</v>
      </c>
      <c r="C1924" s="181">
        <v>46266</v>
      </c>
      <c r="D1924" s="180" t="s">
        <v>1592</v>
      </c>
      <c r="E1924" s="180">
        <v>31</v>
      </c>
      <c r="F1924" s="180" t="s">
        <v>305</v>
      </c>
      <c r="G1924" s="180" t="s">
        <v>905</v>
      </c>
      <c r="H1924" s="180">
        <v>10419</v>
      </c>
      <c r="I1924" s="180" t="s">
        <v>906</v>
      </c>
      <c r="J1924" s="180">
        <v>1018</v>
      </c>
      <c r="K1924" s="180" t="s">
        <v>435</v>
      </c>
      <c r="L1924" s="180" t="s">
        <v>436</v>
      </c>
      <c r="M1924" s="180"/>
      <c r="N1924" s="180"/>
      <c r="O1924" s="180"/>
      <c r="P1924" s="180">
        <v>1250</v>
      </c>
      <c r="Q1924" s="180" t="s">
        <v>907</v>
      </c>
      <c r="R1924" s="180" t="s">
        <v>908</v>
      </c>
      <c r="S1924" s="180"/>
      <c r="T1924" s="180"/>
      <c r="U1924" s="180"/>
      <c r="V1924" s="180"/>
      <c r="W1924" s="180"/>
      <c r="X1924" s="180"/>
      <c r="Y1924" s="180">
        <v>1376</v>
      </c>
      <c r="Z1924" s="180" t="s">
        <v>363</v>
      </c>
      <c r="AA1924" s="180" t="s">
        <v>364</v>
      </c>
      <c r="AB1924" s="180">
        <v>33738.239999999998</v>
      </c>
      <c r="AC1924" s="180">
        <v>37280.754999999997</v>
      </c>
      <c r="AD1924" s="180">
        <v>0.25</v>
      </c>
      <c r="AE1924" s="180">
        <v>0</v>
      </c>
      <c r="AF1924" s="180">
        <v>0.25</v>
      </c>
      <c r="AG1924" s="180">
        <v>0</v>
      </c>
      <c r="AH1924" s="180">
        <v>8434.56</v>
      </c>
      <c r="AI1924" s="180">
        <v>9320.19</v>
      </c>
      <c r="AJ1924" s="180">
        <v>0</v>
      </c>
      <c r="AK1924" s="180">
        <v>0</v>
      </c>
      <c r="AL1924" s="180">
        <v>0</v>
      </c>
      <c r="AM1924">
        <v>1</v>
      </c>
    </row>
    <row r="1925" spans="1:39" x14ac:dyDescent="0.25">
      <c r="A1925" s="180" t="s">
        <v>1834</v>
      </c>
      <c r="B1925" s="180">
        <v>1</v>
      </c>
      <c r="C1925" s="181">
        <v>46266</v>
      </c>
      <c r="D1925" s="180" t="s">
        <v>1592</v>
      </c>
      <c r="E1925" s="180">
        <v>31</v>
      </c>
      <c r="F1925" s="180" t="s">
        <v>305</v>
      </c>
      <c r="G1925" s="180" t="s">
        <v>1225</v>
      </c>
      <c r="H1925" s="180">
        <v>10421</v>
      </c>
      <c r="I1925" s="180" t="s">
        <v>1226</v>
      </c>
      <c r="J1925" s="180">
        <v>1018</v>
      </c>
      <c r="K1925" s="180" t="s">
        <v>435</v>
      </c>
      <c r="L1925" s="180" t="s">
        <v>436</v>
      </c>
      <c r="M1925" s="180"/>
      <c r="N1925" s="180"/>
      <c r="O1925" s="180"/>
      <c r="P1925" s="180">
        <v>1250</v>
      </c>
      <c r="Q1925" s="180" t="s">
        <v>907</v>
      </c>
      <c r="R1925" s="180" t="s">
        <v>908</v>
      </c>
      <c r="S1925" s="180"/>
      <c r="T1925" s="180"/>
      <c r="U1925" s="180"/>
      <c r="V1925" s="180"/>
      <c r="W1925" s="180"/>
      <c r="X1925" s="180"/>
      <c r="Y1925" s="180">
        <v>1376</v>
      </c>
      <c r="Z1925" s="180" t="s">
        <v>363</v>
      </c>
      <c r="AA1925" s="180" t="s">
        <v>364</v>
      </c>
      <c r="AB1925" s="180">
        <v>38048.879999999997</v>
      </c>
      <c r="AC1925" s="180">
        <v>42044.012000000002</v>
      </c>
      <c r="AD1925" s="180">
        <v>0.25</v>
      </c>
      <c r="AE1925" s="180">
        <v>0</v>
      </c>
      <c r="AF1925" s="180">
        <v>0.25</v>
      </c>
      <c r="AG1925" s="180">
        <v>0</v>
      </c>
      <c r="AH1925" s="180">
        <v>9512.2199999999993</v>
      </c>
      <c r="AI1925" s="180">
        <v>10511</v>
      </c>
      <c r="AJ1925" s="180">
        <v>0</v>
      </c>
      <c r="AK1925" s="180">
        <v>0</v>
      </c>
      <c r="AL1925" s="180">
        <v>0</v>
      </c>
      <c r="AM1925">
        <v>1</v>
      </c>
    </row>
    <row r="1926" spans="1:39" x14ac:dyDescent="0.25">
      <c r="A1926" s="180" t="s">
        <v>1834</v>
      </c>
      <c r="B1926" s="180">
        <v>1</v>
      </c>
      <c r="C1926" s="181">
        <v>46266</v>
      </c>
      <c r="D1926" s="180" t="s">
        <v>1592</v>
      </c>
      <c r="E1926" s="180">
        <v>31</v>
      </c>
      <c r="F1926" s="180" t="s">
        <v>305</v>
      </c>
      <c r="G1926" s="180" t="s">
        <v>1227</v>
      </c>
      <c r="H1926" s="180">
        <v>10423</v>
      </c>
      <c r="I1926" s="180" t="s">
        <v>1228</v>
      </c>
      <c r="J1926" s="180">
        <v>1018</v>
      </c>
      <c r="K1926" s="180" t="s">
        <v>435</v>
      </c>
      <c r="L1926" s="180" t="s">
        <v>436</v>
      </c>
      <c r="M1926" s="180"/>
      <c r="N1926" s="180"/>
      <c r="O1926" s="180"/>
      <c r="P1926" s="180">
        <v>1250</v>
      </c>
      <c r="Q1926" s="180" t="s">
        <v>907</v>
      </c>
      <c r="R1926" s="180" t="s">
        <v>908</v>
      </c>
      <c r="S1926" s="180"/>
      <c r="T1926" s="180"/>
      <c r="U1926" s="180"/>
      <c r="V1926" s="180"/>
      <c r="W1926" s="180"/>
      <c r="X1926" s="180"/>
      <c r="Y1926" s="180">
        <v>1376</v>
      </c>
      <c r="Z1926" s="180" t="s">
        <v>363</v>
      </c>
      <c r="AA1926" s="180" t="s">
        <v>364</v>
      </c>
      <c r="AB1926" s="180">
        <v>47953.440000000002</v>
      </c>
      <c r="AC1926" s="180">
        <v>52988.550999999999</v>
      </c>
      <c r="AD1926" s="180">
        <v>0.25</v>
      </c>
      <c r="AE1926" s="180">
        <v>0</v>
      </c>
      <c r="AF1926" s="180">
        <v>0.25</v>
      </c>
      <c r="AG1926" s="180">
        <v>0</v>
      </c>
      <c r="AH1926" s="180">
        <v>11988.36</v>
      </c>
      <c r="AI1926" s="180">
        <v>13247.14</v>
      </c>
      <c r="AJ1926" s="180">
        <v>1</v>
      </c>
      <c r="AK1926" s="180">
        <v>0.25</v>
      </c>
      <c r="AL1926" s="180">
        <v>0</v>
      </c>
      <c r="AM1926">
        <v>1</v>
      </c>
    </row>
    <row r="1927" spans="1:39" x14ac:dyDescent="0.25">
      <c r="A1927" s="180" t="s">
        <v>1834</v>
      </c>
      <c r="B1927" s="180">
        <v>1</v>
      </c>
      <c r="C1927" s="181">
        <v>46266</v>
      </c>
      <c r="D1927" s="180" t="s">
        <v>1592</v>
      </c>
      <c r="E1927" s="180">
        <v>31</v>
      </c>
      <c r="F1927" s="180" t="s">
        <v>305</v>
      </c>
      <c r="G1927" s="180" t="s">
        <v>913</v>
      </c>
      <c r="H1927" s="180">
        <v>10433</v>
      </c>
      <c r="I1927" s="180" t="s">
        <v>914</v>
      </c>
      <c r="J1927" s="180">
        <v>1422</v>
      </c>
      <c r="K1927" s="180" t="s">
        <v>425</v>
      </c>
      <c r="L1927" s="180" t="s">
        <v>426</v>
      </c>
      <c r="M1927" s="180"/>
      <c r="N1927" s="180"/>
      <c r="O1927" s="180"/>
      <c r="P1927" s="180"/>
      <c r="Q1927" s="180"/>
      <c r="R1927" s="180"/>
      <c r="S1927" s="180"/>
      <c r="T1927" s="180"/>
      <c r="U1927" s="180"/>
      <c r="V1927" s="180"/>
      <c r="W1927" s="180"/>
      <c r="X1927" s="180"/>
      <c r="Y1927" s="180">
        <v>1373</v>
      </c>
      <c r="Z1927" s="180" t="s">
        <v>429</v>
      </c>
      <c r="AA1927" s="180" t="s">
        <v>430</v>
      </c>
      <c r="AB1927" s="180">
        <v>25508.266</v>
      </c>
      <c r="AC1927" s="180">
        <v>30865.004000000001</v>
      </c>
      <c r="AD1927" s="180">
        <v>0.33329999999999999</v>
      </c>
      <c r="AE1927" s="180">
        <v>0</v>
      </c>
      <c r="AF1927" s="180">
        <v>0.33329999999999999</v>
      </c>
      <c r="AG1927" s="180">
        <v>0</v>
      </c>
      <c r="AH1927" s="180">
        <v>8502.76</v>
      </c>
      <c r="AI1927" s="180">
        <v>10288.33</v>
      </c>
      <c r="AJ1927" s="180">
        <v>0</v>
      </c>
      <c r="AK1927" s="180">
        <v>0</v>
      </c>
      <c r="AL1927" s="180">
        <v>0</v>
      </c>
      <c r="AM1927">
        <v>1</v>
      </c>
    </row>
    <row r="1928" spans="1:39" x14ac:dyDescent="0.25">
      <c r="A1928" s="180" t="s">
        <v>1834</v>
      </c>
      <c r="B1928" s="180">
        <v>1</v>
      </c>
      <c r="C1928" s="181">
        <v>46266</v>
      </c>
      <c r="D1928" s="180" t="s">
        <v>1592</v>
      </c>
      <c r="E1928" s="180">
        <v>31</v>
      </c>
      <c r="F1928" s="180" t="s">
        <v>305</v>
      </c>
      <c r="G1928" s="180" t="s">
        <v>1281</v>
      </c>
      <c r="H1928" s="180">
        <v>10721</v>
      </c>
      <c r="I1928" s="180" t="s">
        <v>1282</v>
      </c>
      <c r="J1928" s="180">
        <v>1351</v>
      </c>
      <c r="K1928" s="180" t="s">
        <v>513</v>
      </c>
      <c r="L1928" s="180" t="s">
        <v>514</v>
      </c>
      <c r="M1928" s="180"/>
      <c r="N1928" s="180"/>
      <c r="O1928" s="180"/>
      <c r="P1928" s="180">
        <v>1141</v>
      </c>
      <c r="Q1928" s="180" t="s">
        <v>515</v>
      </c>
      <c r="R1928" s="180" t="s">
        <v>516</v>
      </c>
      <c r="S1928" s="180"/>
      <c r="T1928" s="180"/>
      <c r="U1928" s="180"/>
      <c r="V1928" s="180"/>
      <c r="W1928" s="180"/>
      <c r="X1928" s="180"/>
      <c r="Y1928" s="180">
        <v>1372</v>
      </c>
      <c r="Z1928" s="180" t="s">
        <v>389</v>
      </c>
      <c r="AA1928" s="180" t="s">
        <v>390</v>
      </c>
      <c r="AB1928" s="180">
        <v>132184.31</v>
      </c>
      <c r="AC1928" s="180">
        <v>163908.54699999999</v>
      </c>
      <c r="AD1928" s="180">
        <v>4.1700000000000001E-2</v>
      </c>
      <c r="AE1928" s="180">
        <v>4.1700000000000001E-2</v>
      </c>
      <c r="AF1928" s="180">
        <v>8.3299999999999999E-2</v>
      </c>
      <c r="AG1928" s="180">
        <v>0</v>
      </c>
      <c r="AH1928" s="180">
        <v>11015.36</v>
      </c>
      <c r="AI1928" s="180">
        <v>13659.05</v>
      </c>
      <c r="AJ1928" s="180">
        <v>0</v>
      </c>
      <c r="AK1928" s="180">
        <v>0</v>
      </c>
      <c r="AL1928" s="180">
        <v>0</v>
      </c>
      <c r="AM1928">
        <v>1</v>
      </c>
    </row>
    <row r="1929" spans="1:39" x14ac:dyDescent="0.25">
      <c r="A1929" s="180" t="s">
        <v>1834</v>
      </c>
      <c r="B1929" s="180">
        <v>1</v>
      </c>
      <c r="C1929" s="181">
        <v>46266</v>
      </c>
      <c r="D1929" s="180" t="s">
        <v>1592</v>
      </c>
      <c r="E1929" s="180">
        <v>31</v>
      </c>
      <c r="F1929" s="180" t="s">
        <v>305</v>
      </c>
      <c r="G1929" s="180" t="s">
        <v>1077</v>
      </c>
      <c r="H1929" s="180">
        <v>10762</v>
      </c>
      <c r="I1929" s="180" t="s">
        <v>1078</v>
      </c>
      <c r="J1929" s="180">
        <v>1433</v>
      </c>
      <c r="K1929" s="180" t="s">
        <v>935</v>
      </c>
      <c r="L1929" s="180" t="s">
        <v>936</v>
      </c>
      <c r="M1929" s="180"/>
      <c r="N1929" s="180"/>
      <c r="O1929" s="180"/>
      <c r="P1929" s="180"/>
      <c r="Q1929" s="180"/>
      <c r="R1929" s="180"/>
      <c r="S1929" s="180"/>
      <c r="T1929" s="180"/>
      <c r="U1929" s="180"/>
      <c r="V1929" s="180"/>
      <c r="W1929" s="180"/>
      <c r="X1929" s="180"/>
      <c r="Y1929" s="180">
        <v>1374</v>
      </c>
      <c r="Z1929" s="180" t="s">
        <v>379</v>
      </c>
      <c r="AA1929" s="180" t="s">
        <v>380</v>
      </c>
      <c r="AB1929" s="180">
        <v>0</v>
      </c>
      <c r="AC1929" s="180">
        <v>0</v>
      </c>
      <c r="AD1929" s="180">
        <v>0</v>
      </c>
      <c r="AE1929" s="180">
        <v>0.20830000000000001</v>
      </c>
      <c r="AF1929" s="180">
        <v>0.20830000000000001</v>
      </c>
      <c r="AG1929" s="180">
        <v>0</v>
      </c>
      <c r="AH1929" s="180">
        <v>0</v>
      </c>
      <c r="AI1929" s="180">
        <v>0</v>
      </c>
      <c r="AJ1929" s="180">
        <v>0</v>
      </c>
      <c r="AK1929" s="180">
        <v>0</v>
      </c>
      <c r="AL1929" s="180">
        <v>0</v>
      </c>
      <c r="AM1929">
        <v>1</v>
      </c>
    </row>
    <row r="1930" spans="1:39" x14ac:dyDescent="0.25">
      <c r="A1930" s="180" t="s">
        <v>1834</v>
      </c>
      <c r="B1930" s="180">
        <v>1</v>
      </c>
      <c r="C1930" s="181">
        <v>46266</v>
      </c>
      <c r="D1930" s="180" t="s">
        <v>1592</v>
      </c>
      <c r="E1930" s="180">
        <v>31</v>
      </c>
      <c r="F1930" s="180" t="s">
        <v>305</v>
      </c>
      <c r="G1930" s="180" t="s">
        <v>1802</v>
      </c>
      <c r="H1930" s="180">
        <v>10838</v>
      </c>
      <c r="I1930" s="180" t="s">
        <v>1803</v>
      </c>
      <c r="J1930" s="180">
        <v>1218</v>
      </c>
      <c r="K1930" s="180" t="s">
        <v>1153</v>
      </c>
      <c r="L1930" s="180" t="s">
        <v>1154</v>
      </c>
      <c r="M1930" s="180"/>
      <c r="N1930" s="180"/>
      <c r="O1930" s="180"/>
      <c r="P1930" s="180"/>
      <c r="Q1930" s="180"/>
      <c r="R1930" s="180"/>
      <c r="S1930" s="180"/>
      <c r="T1930" s="180"/>
      <c r="U1930" s="180"/>
      <c r="V1930" s="180"/>
      <c r="W1930" s="180"/>
      <c r="X1930" s="180"/>
      <c r="Y1930" s="180">
        <v>1374</v>
      </c>
      <c r="Z1930" s="180" t="s">
        <v>379</v>
      </c>
      <c r="AA1930" s="180" t="s">
        <v>380</v>
      </c>
      <c r="AB1930" s="180">
        <v>96961.392000000007</v>
      </c>
      <c r="AC1930" s="180">
        <v>117323.29399999999</v>
      </c>
      <c r="AD1930" s="180">
        <v>6.25E-2</v>
      </c>
      <c r="AE1930" s="180">
        <v>0</v>
      </c>
      <c r="AF1930" s="180">
        <v>6.25E-2</v>
      </c>
      <c r="AG1930" s="180">
        <v>0</v>
      </c>
      <c r="AH1930" s="180">
        <v>6060.09</v>
      </c>
      <c r="AI1930" s="180">
        <v>7332.71</v>
      </c>
      <c r="AJ1930" s="180">
        <v>0</v>
      </c>
      <c r="AK1930" s="180">
        <v>0</v>
      </c>
      <c r="AL1930" s="180">
        <v>0</v>
      </c>
      <c r="AM1930">
        <v>1</v>
      </c>
    </row>
    <row r="1931" spans="1:39" x14ac:dyDescent="0.25">
      <c r="A1931" s="180" t="s">
        <v>1834</v>
      </c>
      <c r="B1931" s="180">
        <v>1</v>
      </c>
      <c r="C1931" s="181">
        <v>46266</v>
      </c>
      <c r="D1931" s="180" t="s">
        <v>1592</v>
      </c>
      <c r="E1931" s="180">
        <v>31</v>
      </c>
      <c r="F1931" s="180" t="s">
        <v>305</v>
      </c>
      <c r="G1931" s="180" t="s">
        <v>953</v>
      </c>
      <c r="H1931" s="180">
        <v>11064</v>
      </c>
      <c r="I1931" s="180" t="s">
        <v>954</v>
      </c>
      <c r="J1931" s="180">
        <v>1467</v>
      </c>
      <c r="K1931" s="180" t="s">
        <v>955</v>
      </c>
      <c r="L1931" s="180" t="s">
        <v>956</v>
      </c>
      <c r="M1931" s="180"/>
      <c r="N1931" s="180"/>
      <c r="O1931" s="180"/>
      <c r="P1931" s="180"/>
      <c r="Q1931" s="180"/>
      <c r="R1931" s="180"/>
      <c r="S1931" s="180"/>
      <c r="T1931" s="180"/>
      <c r="U1931" s="180"/>
      <c r="V1931" s="180"/>
      <c r="W1931" s="180"/>
      <c r="X1931" s="180"/>
      <c r="Y1931" s="180">
        <v>1374</v>
      </c>
      <c r="Z1931" s="180" t="s">
        <v>379</v>
      </c>
      <c r="AA1931" s="180" t="s">
        <v>380</v>
      </c>
      <c r="AB1931" s="180">
        <v>79274.399999999994</v>
      </c>
      <c r="AC1931" s="180">
        <v>98300.255999999994</v>
      </c>
      <c r="AD1931" s="180">
        <v>6.25E-2</v>
      </c>
      <c r="AE1931" s="180">
        <v>0</v>
      </c>
      <c r="AF1931" s="180">
        <v>6.25E-2</v>
      </c>
      <c r="AG1931" s="180">
        <v>0</v>
      </c>
      <c r="AH1931" s="180">
        <v>4954.6499999999996</v>
      </c>
      <c r="AI1931" s="180">
        <v>6143.77</v>
      </c>
      <c r="AJ1931" s="180">
        <v>0</v>
      </c>
      <c r="AK1931" s="180">
        <v>0</v>
      </c>
      <c r="AL1931" s="180">
        <v>0</v>
      </c>
      <c r="AM1931">
        <v>1</v>
      </c>
    </row>
    <row r="1932" spans="1:39" x14ac:dyDescent="0.25">
      <c r="A1932" s="180" t="s">
        <v>1834</v>
      </c>
      <c r="B1932" s="180">
        <v>1</v>
      </c>
      <c r="C1932" s="181">
        <v>46266</v>
      </c>
      <c r="D1932" s="180" t="s">
        <v>1592</v>
      </c>
      <c r="E1932" s="180">
        <v>31</v>
      </c>
      <c r="F1932" s="180" t="s">
        <v>305</v>
      </c>
      <c r="G1932" s="180" t="s">
        <v>1287</v>
      </c>
      <c r="H1932" s="180">
        <v>11263</v>
      </c>
      <c r="I1932" s="180" t="s">
        <v>1288</v>
      </c>
      <c r="J1932" s="180"/>
      <c r="K1932" s="180"/>
      <c r="L1932" s="180"/>
      <c r="M1932" s="180"/>
      <c r="N1932" s="180"/>
      <c r="O1932" s="180"/>
      <c r="P1932" s="180"/>
      <c r="Q1932" s="180"/>
      <c r="R1932" s="180"/>
      <c r="S1932" s="180"/>
      <c r="T1932" s="180"/>
      <c r="U1932" s="180"/>
      <c r="V1932" s="180"/>
      <c r="W1932" s="180"/>
      <c r="X1932" s="180"/>
      <c r="Y1932" s="180">
        <v>1376</v>
      </c>
      <c r="Z1932" s="180" t="s">
        <v>363</v>
      </c>
      <c r="AA1932" s="180" t="s">
        <v>364</v>
      </c>
      <c r="AB1932" s="180">
        <v>228100.7</v>
      </c>
      <c r="AC1932" s="180">
        <v>276001.86800000002</v>
      </c>
      <c r="AD1932" s="180">
        <v>3.3300000000000003E-2</v>
      </c>
      <c r="AE1932" s="180">
        <v>0</v>
      </c>
      <c r="AF1932" s="180">
        <v>3.3300000000000003E-2</v>
      </c>
      <c r="AG1932" s="180">
        <v>0</v>
      </c>
      <c r="AH1932" s="180">
        <v>7603.36</v>
      </c>
      <c r="AI1932" s="180">
        <v>9200.06</v>
      </c>
      <c r="AJ1932" s="180">
        <v>0</v>
      </c>
      <c r="AK1932" s="180">
        <v>0</v>
      </c>
      <c r="AL1932" s="180">
        <v>0</v>
      </c>
      <c r="AM1932">
        <v>1</v>
      </c>
    </row>
    <row r="1933" spans="1:39" x14ac:dyDescent="0.25">
      <c r="A1933" s="180" t="s">
        <v>1834</v>
      </c>
      <c r="B1933" s="180">
        <v>1</v>
      </c>
      <c r="C1933" s="181">
        <v>46266</v>
      </c>
      <c r="D1933" s="180" t="s">
        <v>1592</v>
      </c>
      <c r="E1933" s="180">
        <v>31</v>
      </c>
      <c r="F1933" s="180" t="s">
        <v>305</v>
      </c>
      <c r="G1933" s="180" t="s">
        <v>1243</v>
      </c>
      <c r="H1933" s="180">
        <v>11356</v>
      </c>
      <c r="I1933" s="180" t="s">
        <v>1244</v>
      </c>
      <c r="J1933" s="180"/>
      <c r="K1933" s="180"/>
      <c r="L1933" s="180"/>
      <c r="M1933" s="180"/>
      <c r="N1933" s="180"/>
      <c r="O1933" s="180"/>
      <c r="P1933" s="180"/>
      <c r="Q1933" s="180"/>
      <c r="R1933" s="180"/>
      <c r="S1933" s="180"/>
      <c r="T1933" s="180"/>
      <c r="U1933" s="180"/>
      <c r="V1933" s="180"/>
      <c r="W1933" s="180"/>
      <c r="X1933" s="180"/>
      <c r="Y1933" s="180"/>
      <c r="Z1933" s="180"/>
      <c r="AA1933" s="180"/>
      <c r="AB1933" s="180">
        <v>198489.88</v>
      </c>
      <c r="AC1933" s="180">
        <v>245928.98</v>
      </c>
      <c r="AD1933" s="180">
        <v>5.5599999999999997E-2</v>
      </c>
      <c r="AE1933" s="180">
        <v>0</v>
      </c>
      <c r="AF1933" s="180">
        <v>5.5599999999999997E-2</v>
      </c>
      <c r="AG1933" s="180">
        <v>0</v>
      </c>
      <c r="AH1933" s="180">
        <v>11027.22</v>
      </c>
      <c r="AI1933" s="180">
        <v>13662.72</v>
      </c>
      <c r="AJ1933" s="180">
        <v>0</v>
      </c>
      <c r="AK1933" s="180">
        <v>0</v>
      </c>
      <c r="AL1933" s="180">
        <v>0</v>
      </c>
      <c r="AM1933">
        <v>1</v>
      </c>
    </row>
    <row r="1934" spans="1:39" x14ac:dyDescent="0.25">
      <c r="A1934" s="180" t="s">
        <v>1834</v>
      </c>
      <c r="B1934" s="180">
        <v>1</v>
      </c>
      <c r="C1934" s="181">
        <v>46266</v>
      </c>
      <c r="D1934" s="180" t="s">
        <v>1592</v>
      </c>
      <c r="E1934" s="180">
        <v>31</v>
      </c>
      <c r="F1934" s="180" t="s">
        <v>305</v>
      </c>
      <c r="G1934" s="180" t="s">
        <v>1103</v>
      </c>
      <c r="H1934" s="180">
        <v>11464</v>
      </c>
      <c r="I1934" s="180" t="s">
        <v>1104</v>
      </c>
      <c r="J1934" s="180"/>
      <c r="K1934" s="180"/>
      <c r="L1934" s="180"/>
      <c r="M1934" s="180"/>
      <c r="N1934" s="180"/>
      <c r="O1934" s="180"/>
      <c r="P1934" s="180"/>
      <c r="Q1934" s="180"/>
      <c r="R1934" s="180"/>
      <c r="S1934" s="180"/>
      <c r="T1934" s="180"/>
      <c r="U1934" s="180"/>
      <c r="V1934" s="180"/>
      <c r="W1934" s="180"/>
      <c r="X1934" s="180"/>
      <c r="Y1934" s="180"/>
      <c r="Z1934" s="180"/>
      <c r="AA1934" s="180"/>
      <c r="AB1934" s="180">
        <v>16511.206999999999</v>
      </c>
      <c r="AC1934" s="180">
        <v>20473.897000000001</v>
      </c>
      <c r="AD1934" s="180">
        <v>1</v>
      </c>
      <c r="AE1934" s="180">
        <v>0</v>
      </c>
      <c r="AF1934" s="180">
        <v>1</v>
      </c>
      <c r="AG1934" s="180">
        <v>0</v>
      </c>
      <c r="AH1934" s="180">
        <v>16511.21</v>
      </c>
      <c r="AI1934" s="180">
        <v>20473.900000000001</v>
      </c>
      <c r="AJ1934" s="180">
        <v>0</v>
      </c>
      <c r="AK1934" s="180">
        <v>0</v>
      </c>
      <c r="AL1934" s="180">
        <v>0</v>
      </c>
      <c r="AM1934">
        <v>1</v>
      </c>
    </row>
    <row r="1935" spans="1:39" x14ac:dyDescent="0.25">
      <c r="A1935" s="180" t="s">
        <v>1834</v>
      </c>
      <c r="B1935" s="180">
        <v>1</v>
      </c>
      <c r="C1935" s="181">
        <v>46266</v>
      </c>
      <c r="D1935" s="180" t="s">
        <v>1592</v>
      </c>
      <c r="E1935" s="180">
        <v>31</v>
      </c>
      <c r="F1935" s="180" t="s">
        <v>305</v>
      </c>
      <c r="G1935" s="180" t="s">
        <v>1661</v>
      </c>
      <c r="H1935" s="180">
        <v>11562</v>
      </c>
      <c r="I1935" s="180" t="s">
        <v>1662</v>
      </c>
      <c r="J1935" s="180">
        <v>1162</v>
      </c>
      <c r="K1935" s="180" t="s">
        <v>1211</v>
      </c>
      <c r="L1935" s="180" t="s">
        <v>1212</v>
      </c>
      <c r="M1935" s="180"/>
      <c r="N1935" s="180"/>
      <c r="O1935" s="180"/>
      <c r="P1935" s="180">
        <v>1073</v>
      </c>
      <c r="Q1935" s="180" t="s">
        <v>1159</v>
      </c>
      <c r="R1935" s="180" t="s">
        <v>1160</v>
      </c>
      <c r="S1935" s="180"/>
      <c r="T1935" s="180"/>
      <c r="U1935" s="180"/>
      <c r="V1935" s="180"/>
      <c r="W1935" s="180"/>
      <c r="X1935" s="180"/>
      <c r="Y1935" s="180">
        <v>1370</v>
      </c>
      <c r="Z1935" s="180" t="s">
        <v>443</v>
      </c>
      <c r="AA1935" s="180" t="s">
        <v>444</v>
      </c>
      <c r="AB1935" s="180">
        <v>13127.664000000001</v>
      </c>
      <c r="AC1935" s="180">
        <v>15884.473</v>
      </c>
      <c r="AD1935" s="180">
        <v>1</v>
      </c>
      <c r="AE1935" s="180">
        <v>0</v>
      </c>
      <c r="AF1935" s="180">
        <v>1</v>
      </c>
      <c r="AG1935" s="180">
        <v>0</v>
      </c>
      <c r="AH1935" s="180">
        <v>13127.66</v>
      </c>
      <c r="AI1935" s="180">
        <v>15884.47</v>
      </c>
      <c r="AJ1935" s="180">
        <v>1</v>
      </c>
      <c r="AK1935" s="180">
        <v>1</v>
      </c>
      <c r="AL1935" s="180">
        <v>0</v>
      </c>
      <c r="AM1935">
        <v>1</v>
      </c>
    </row>
    <row r="1936" spans="1:39" x14ac:dyDescent="0.25">
      <c r="A1936" s="180" t="s">
        <v>1834</v>
      </c>
      <c r="B1936" s="180">
        <v>1</v>
      </c>
      <c r="C1936" s="181">
        <v>46266</v>
      </c>
      <c r="D1936" s="180" t="s">
        <v>1592</v>
      </c>
      <c r="E1936" s="180">
        <v>31</v>
      </c>
      <c r="F1936" s="180" t="s">
        <v>305</v>
      </c>
      <c r="G1936" s="180" t="s">
        <v>1812</v>
      </c>
      <c r="H1936" s="180">
        <v>11565</v>
      </c>
      <c r="I1936" s="180" t="s">
        <v>1813</v>
      </c>
      <c r="J1936" s="180"/>
      <c r="K1936" s="180"/>
      <c r="L1936" s="180"/>
      <c r="M1936" s="180"/>
      <c r="N1936" s="180"/>
      <c r="O1936" s="180"/>
      <c r="P1936" s="180"/>
      <c r="Q1936" s="180"/>
      <c r="R1936" s="180"/>
      <c r="S1936" s="180"/>
      <c r="T1936" s="180"/>
      <c r="U1936" s="180"/>
      <c r="V1936" s="180"/>
      <c r="W1936" s="180"/>
      <c r="X1936" s="180"/>
      <c r="Y1936" s="180"/>
      <c r="Z1936" s="180"/>
      <c r="AA1936" s="180"/>
      <c r="AB1936" s="180">
        <v>76756.612999999998</v>
      </c>
      <c r="AC1936" s="180">
        <v>92875.502999999997</v>
      </c>
      <c r="AD1936" s="180">
        <v>0.16669999999999999</v>
      </c>
      <c r="AE1936" s="180">
        <v>0</v>
      </c>
      <c r="AF1936" s="180">
        <v>0.16669999999999999</v>
      </c>
      <c r="AG1936" s="180">
        <v>0</v>
      </c>
      <c r="AH1936" s="180">
        <v>12792.77</v>
      </c>
      <c r="AI1936" s="180">
        <v>15479.25</v>
      </c>
      <c r="AJ1936" s="180">
        <v>1</v>
      </c>
      <c r="AK1936" s="180">
        <v>0.17</v>
      </c>
      <c r="AL1936" s="180">
        <v>0</v>
      </c>
      <c r="AM1936">
        <v>1</v>
      </c>
    </row>
    <row r="1937" spans="1:39" x14ac:dyDescent="0.25">
      <c r="A1937" s="180" t="s">
        <v>1834</v>
      </c>
      <c r="B1937" s="180">
        <v>1</v>
      </c>
      <c r="C1937" s="181">
        <v>46266</v>
      </c>
      <c r="D1937" s="180" t="s">
        <v>1592</v>
      </c>
      <c r="E1937" s="180">
        <v>31</v>
      </c>
      <c r="F1937" s="180" t="s">
        <v>305</v>
      </c>
      <c r="G1937" s="180" t="s">
        <v>1818</v>
      </c>
      <c r="H1937" s="180">
        <v>11574</v>
      </c>
      <c r="I1937" s="180" t="s">
        <v>1819</v>
      </c>
      <c r="J1937" s="180"/>
      <c r="K1937" s="180"/>
      <c r="L1937" s="180"/>
      <c r="M1937" s="180"/>
      <c r="N1937" s="180"/>
      <c r="O1937" s="180"/>
      <c r="P1937" s="180"/>
      <c r="Q1937" s="180"/>
      <c r="R1937" s="180"/>
      <c r="S1937" s="180"/>
      <c r="T1937" s="180"/>
      <c r="U1937" s="180"/>
      <c r="V1937" s="180"/>
      <c r="W1937" s="180"/>
      <c r="X1937" s="180"/>
      <c r="Y1937" s="180"/>
      <c r="Z1937" s="180"/>
      <c r="AA1937" s="180"/>
      <c r="AB1937" s="180">
        <v>10404.617</v>
      </c>
      <c r="AC1937" s="180">
        <v>12589.585999999999</v>
      </c>
      <c r="AD1937" s="180">
        <v>2</v>
      </c>
      <c r="AE1937" s="180">
        <v>0</v>
      </c>
      <c r="AF1937" s="180">
        <v>2</v>
      </c>
      <c r="AG1937" s="180">
        <v>0</v>
      </c>
      <c r="AH1937" s="180">
        <v>20809.23</v>
      </c>
      <c r="AI1937" s="180">
        <v>25179.17</v>
      </c>
      <c r="AJ1937" s="180">
        <v>0</v>
      </c>
      <c r="AK1937" s="180">
        <v>0</v>
      </c>
      <c r="AL1937" s="180">
        <v>0</v>
      </c>
      <c r="AM1937">
        <v>1</v>
      </c>
    </row>
    <row r="1938" spans="1:39" x14ac:dyDescent="0.25">
      <c r="A1938" s="180" t="s">
        <v>1834</v>
      </c>
      <c r="B1938" s="180">
        <v>1</v>
      </c>
      <c r="C1938" s="181">
        <v>46266</v>
      </c>
      <c r="D1938" s="180" t="s">
        <v>1592</v>
      </c>
      <c r="E1938" s="180">
        <v>31</v>
      </c>
      <c r="F1938" s="180" t="s">
        <v>305</v>
      </c>
      <c r="G1938" s="180" t="s">
        <v>1770</v>
      </c>
      <c r="H1938" s="180">
        <v>11668</v>
      </c>
      <c r="I1938" s="180" t="s">
        <v>1771</v>
      </c>
      <c r="J1938" s="180"/>
      <c r="K1938" s="180"/>
      <c r="L1938" s="180"/>
      <c r="M1938" s="180"/>
      <c r="N1938" s="180"/>
      <c r="O1938" s="180"/>
      <c r="P1938" s="180"/>
      <c r="Q1938" s="180"/>
      <c r="R1938" s="180"/>
      <c r="S1938" s="180"/>
      <c r="T1938" s="180"/>
      <c r="U1938" s="180"/>
      <c r="V1938" s="180"/>
      <c r="W1938" s="180"/>
      <c r="X1938" s="180"/>
      <c r="Y1938" s="180"/>
      <c r="Z1938" s="180"/>
      <c r="AA1938" s="180"/>
      <c r="AB1938" s="180">
        <v>53227.417000000001</v>
      </c>
      <c r="AC1938" s="180">
        <v>64405.171000000002</v>
      </c>
      <c r="AD1938" s="180">
        <v>0.15</v>
      </c>
      <c r="AE1938" s="180">
        <v>0</v>
      </c>
      <c r="AF1938" s="180">
        <v>0.15</v>
      </c>
      <c r="AG1938" s="180">
        <v>0</v>
      </c>
      <c r="AH1938" s="180">
        <v>7984.11</v>
      </c>
      <c r="AI1938" s="180">
        <v>9660.7800000000007</v>
      </c>
      <c r="AJ1938" s="180">
        <v>0</v>
      </c>
      <c r="AK1938" s="180">
        <v>0</v>
      </c>
      <c r="AL1938" s="180">
        <v>0</v>
      </c>
      <c r="AM1938">
        <v>1</v>
      </c>
    </row>
    <row r="1939" spans="1:39" x14ac:dyDescent="0.25">
      <c r="A1939" s="180" t="s">
        <v>1834</v>
      </c>
      <c r="B1939" s="180">
        <v>1</v>
      </c>
      <c r="C1939" s="181">
        <v>46266</v>
      </c>
      <c r="D1939" s="180" t="s">
        <v>1592</v>
      </c>
      <c r="E1939" s="180">
        <v>31</v>
      </c>
      <c r="F1939" s="180" t="s">
        <v>305</v>
      </c>
      <c r="G1939" s="180" t="s">
        <v>1680</v>
      </c>
      <c r="H1939" s="180">
        <v>50014</v>
      </c>
      <c r="I1939" s="180" t="s">
        <v>1681</v>
      </c>
      <c r="J1939" s="180"/>
      <c r="K1939" s="180"/>
      <c r="L1939" s="180"/>
      <c r="M1939" s="180"/>
      <c r="N1939" s="180"/>
      <c r="O1939" s="180"/>
      <c r="P1939" s="180"/>
      <c r="Q1939" s="180"/>
      <c r="R1939" s="180"/>
      <c r="S1939" s="180"/>
      <c r="T1939" s="180"/>
      <c r="U1939" s="180"/>
      <c r="V1939" s="180"/>
      <c r="W1939" s="180"/>
      <c r="X1939" s="180"/>
      <c r="Y1939" s="180"/>
      <c r="Z1939" s="180"/>
      <c r="AA1939" s="180"/>
      <c r="AB1939" s="180">
        <v>16503.727999999999</v>
      </c>
      <c r="AC1939" s="180">
        <v>20482.701000000001</v>
      </c>
      <c r="AD1939" s="180">
        <v>1</v>
      </c>
      <c r="AE1939" s="180">
        <v>0</v>
      </c>
      <c r="AF1939" s="180">
        <v>1</v>
      </c>
      <c r="AG1939" s="180">
        <v>0</v>
      </c>
      <c r="AH1939" s="180">
        <v>16503.73</v>
      </c>
      <c r="AI1939" s="180">
        <v>20482.7</v>
      </c>
      <c r="AJ1939" s="180">
        <v>1</v>
      </c>
      <c r="AK1939" s="180">
        <v>1</v>
      </c>
      <c r="AL1939" s="180">
        <v>0</v>
      </c>
      <c r="AM1939">
        <v>1</v>
      </c>
    </row>
    <row r="1940" spans="1:39" x14ac:dyDescent="0.25">
      <c r="A1940" s="180" t="s">
        <v>1834</v>
      </c>
      <c r="B1940" s="180">
        <v>1</v>
      </c>
      <c r="C1940" s="181">
        <v>46266</v>
      </c>
      <c r="D1940" s="180" t="s">
        <v>1595</v>
      </c>
      <c r="E1940" s="180">
        <v>32</v>
      </c>
      <c r="F1940" s="180" t="s">
        <v>306</v>
      </c>
      <c r="G1940" s="180" t="s">
        <v>985</v>
      </c>
      <c r="H1940" s="180">
        <v>318</v>
      </c>
      <c r="I1940" s="180" t="s">
        <v>986</v>
      </c>
      <c r="J1940" s="180">
        <v>1414</v>
      </c>
      <c r="K1940" s="180" t="s">
        <v>415</v>
      </c>
      <c r="L1940" s="180" t="s">
        <v>416</v>
      </c>
      <c r="M1940" s="180"/>
      <c r="N1940" s="180"/>
      <c r="O1940" s="180"/>
      <c r="P1940" s="180">
        <v>1071</v>
      </c>
      <c r="Q1940" s="180" t="s">
        <v>987</v>
      </c>
      <c r="R1940" s="180" t="s">
        <v>988</v>
      </c>
      <c r="S1940" s="180"/>
      <c r="T1940" s="180"/>
      <c r="U1940" s="180"/>
      <c r="V1940" s="180"/>
      <c r="W1940" s="180"/>
      <c r="X1940" s="180"/>
      <c r="Y1940" s="180">
        <v>1374</v>
      </c>
      <c r="Z1940" s="180" t="s">
        <v>379</v>
      </c>
      <c r="AA1940" s="180" t="s">
        <v>380</v>
      </c>
      <c r="AB1940" s="180">
        <v>40295.976000000002</v>
      </c>
      <c r="AC1940" s="180">
        <v>50571.45</v>
      </c>
      <c r="AD1940" s="180">
        <v>1</v>
      </c>
      <c r="AE1940" s="180">
        <v>0</v>
      </c>
      <c r="AF1940" s="180">
        <v>1</v>
      </c>
      <c r="AG1940" s="180">
        <v>0</v>
      </c>
      <c r="AH1940" s="180">
        <v>40295.980000000003</v>
      </c>
      <c r="AI1940" s="180">
        <v>50571.45</v>
      </c>
      <c r="AJ1940" s="180">
        <v>0</v>
      </c>
      <c r="AK1940" s="180">
        <v>0</v>
      </c>
      <c r="AL1940" s="180">
        <v>0</v>
      </c>
      <c r="AM1940">
        <v>1</v>
      </c>
    </row>
    <row r="1941" spans="1:39" x14ac:dyDescent="0.25">
      <c r="A1941" s="180" t="s">
        <v>1834</v>
      </c>
      <c r="B1941" s="180">
        <v>1</v>
      </c>
      <c r="C1941" s="181">
        <v>46266</v>
      </c>
      <c r="D1941" s="180" t="s">
        <v>1595</v>
      </c>
      <c r="E1941" s="180">
        <v>32</v>
      </c>
      <c r="F1941" s="180" t="s">
        <v>306</v>
      </c>
      <c r="G1941" s="180" t="s">
        <v>413</v>
      </c>
      <c r="H1941" s="180">
        <v>653</v>
      </c>
      <c r="I1941" s="180" t="s">
        <v>414</v>
      </c>
      <c r="J1941" s="180">
        <v>1414</v>
      </c>
      <c r="K1941" s="180" t="s">
        <v>415</v>
      </c>
      <c r="L1941" s="180" t="s">
        <v>416</v>
      </c>
      <c r="M1941" s="180"/>
      <c r="N1941" s="180"/>
      <c r="O1941" s="180"/>
      <c r="P1941" s="180">
        <v>1072</v>
      </c>
      <c r="Q1941" s="180" t="s">
        <v>417</v>
      </c>
      <c r="R1941" s="180" t="s">
        <v>418</v>
      </c>
      <c r="S1941" s="180"/>
      <c r="T1941" s="180"/>
      <c r="U1941" s="180"/>
      <c r="V1941" s="180"/>
      <c r="W1941" s="180"/>
      <c r="X1941" s="180"/>
      <c r="Y1941" s="180">
        <v>1374</v>
      </c>
      <c r="Z1941" s="180" t="s">
        <v>379</v>
      </c>
      <c r="AA1941" s="180" t="s">
        <v>380</v>
      </c>
      <c r="AB1941" s="180">
        <v>45251.135999999999</v>
      </c>
      <c r="AC1941" s="180">
        <v>56790.175999999999</v>
      </c>
      <c r="AD1941" s="180">
        <v>5</v>
      </c>
      <c r="AE1941" s="180">
        <v>0</v>
      </c>
      <c r="AF1941" s="180">
        <v>5</v>
      </c>
      <c r="AG1941" s="180">
        <v>0</v>
      </c>
      <c r="AH1941" s="180">
        <v>226255.68</v>
      </c>
      <c r="AI1941" s="180">
        <v>283950.88</v>
      </c>
      <c r="AJ1941" s="180">
        <v>0</v>
      </c>
      <c r="AK1941" s="180">
        <v>0</v>
      </c>
      <c r="AL1941" s="180">
        <v>0</v>
      </c>
      <c r="AM1941">
        <v>1</v>
      </c>
    </row>
    <row r="1942" spans="1:39" x14ac:dyDescent="0.25">
      <c r="A1942" s="180" t="s">
        <v>1834</v>
      </c>
      <c r="B1942" s="180">
        <v>1</v>
      </c>
      <c r="C1942" s="181">
        <v>46266</v>
      </c>
      <c r="D1942" s="180" t="s">
        <v>1595</v>
      </c>
      <c r="E1942" s="180">
        <v>32</v>
      </c>
      <c r="F1942" s="180" t="s">
        <v>306</v>
      </c>
      <c r="G1942" s="180" t="s">
        <v>465</v>
      </c>
      <c r="H1942" s="180">
        <v>1340</v>
      </c>
      <c r="I1942" s="180" t="s">
        <v>466</v>
      </c>
      <c r="J1942" s="180"/>
      <c r="K1942" s="180"/>
      <c r="L1942" s="180"/>
      <c r="M1942" s="180"/>
      <c r="N1942" s="180"/>
      <c r="O1942" s="180"/>
      <c r="P1942" s="180"/>
      <c r="Q1942" s="180"/>
      <c r="R1942" s="180"/>
      <c r="S1942" s="180"/>
      <c r="T1942" s="180"/>
      <c r="U1942" s="180"/>
      <c r="V1942" s="180"/>
      <c r="W1942" s="180"/>
      <c r="X1942" s="180"/>
      <c r="Y1942" s="180">
        <v>1372</v>
      </c>
      <c r="Z1942" s="180" t="s">
        <v>389</v>
      </c>
      <c r="AA1942" s="180" t="s">
        <v>390</v>
      </c>
      <c r="AB1942" s="180">
        <v>402604.83600000001</v>
      </c>
      <c r="AC1942" s="180">
        <v>493190.91600000003</v>
      </c>
      <c r="AD1942" s="180">
        <v>4.1700000000000001E-2</v>
      </c>
      <c r="AE1942" s="180">
        <v>0</v>
      </c>
      <c r="AF1942" s="180">
        <v>4.1700000000000001E-2</v>
      </c>
      <c r="AG1942" s="180">
        <v>0</v>
      </c>
      <c r="AH1942" s="180">
        <v>16775.2</v>
      </c>
      <c r="AI1942" s="180">
        <v>20549.62</v>
      </c>
      <c r="AJ1942" s="180">
        <v>1</v>
      </c>
      <c r="AK1942" s="180">
        <v>0.04</v>
      </c>
      <c r="AL1942" s="180">
        <v>0</v>
      </c>
      <c r="AM1942">
        <v>1</v>
      </c>
    </row>
    <row r="1943" spans="1:39" x14ac:dyDescent="0.25">
      <c r="A1943" s="180" t="s">
        <v>1834</v>
      </c>
      <c r="B1943" s="180">
        <v>1</v>
      </c>
      <c r="C1943" s="181">
        <v>46266</v>
      </c>
      <c r="D1943" s="180" t="s">
        <v>1595</v>
      </c>
      <c r="E1943" s="180">
        <v>32</v>
      </c>
      <c r="F1943" s="180" t="s">
        <v>306</v>
      </c>
      <c r="G1943" s="180" t="s">
        <v>995</v>
      </c>
      <c r="H1943" s="180">
        <v>1345</v>
      </c>
      <c r="I1943" s="180" t="s">
        <v>996</v>
      </c>
      <c r="J1943" s="180"/>
      <c r="K1943" s="180"/>
      <c r="L1943" s="180"/>
      <c r="M1943" s="180"/>
      <c r="N1943" s="180"/>
      <c r="O1943" s="180"/>
      <c r="P1943" s="180"/>
      <c r="Q1943" s="180"/>
      <c r="R1943" s="180"/>
      <c r="S1943" s="180"/>
      <c r="T1943" s="180"/>
      <c r="U1943" s="180"/>
      <c r="V1943" s="180"/>
      <c r="W1943" s="180"/>
      <c r="X1943" s="180"/>
      <c r="Y1943" s="180">
        <v>1372</v>
      </c>
      <c r="Z1943" s="180" t="s">
        <v>389</v>
      </c>
      <c r="AA1943" s="180" t="s">
        <v>390</v>
      </c>
      <c r="AB1943" s="180">
        <v>245178.375</v>
      </c>
      <c r="AC1943" s="180">
        <v>300343.50599999999</v>
      </c>
      <c r="AD1943" s="180">
        <v>8.3299999999999999E-2</v>
      </c>
      <c r="AE1943" s="180">
        <v>0</v>
      </c>
      <c r="AF1943" s="180">
        <v>8.3299999999999999E-2</v>
      </c>
      <c r="AG1943" s="180">
        <v>0</v>
      </c>
      <c r="AH1943" s="180">
        <v>20431.53</v>
      </c>
      <c r="AI1943" s="180">
        <v>25028.63</v>
      </c>
      <c r="AJ1943" s="180">
        <v>0</v>
      </c>
      <c r="AK1943" s="180">
        <v>0</v>
      </c>
      <c r="AL1943" s="180">
        <v>0</v>
      </c>
      <c r="AM1943">
        <v>1</v>
      </c>
    </row>
    <row r="1944" spans="1:39" x14ac:dyDescent="0.25">
      <c r="A1944" s="180" t="s">
        <v>1834</v>
      </c>
      <c r="B1944" s="180">
        <v>1</v>
      </c>
      <c r="C1944" s="181">
        <v>46266</v>
      </c>
      <c r="D1944" s="180" t="s">
        <v>1595</v>
      </c>
      <c r="E1944" s="180">
        <v>32</v>
      </c>
      <c r="F1944" s="180" t="s">
        <v>306</v>
      </c>
      <c r="G1944" s="180" t="s">
        <v>469</v>
      </c>
      <c r="H1944" s="180">
        <v>1352</v>
      </c>
      <c r="I1944" s="180" t="s">
        <v>470</v>
      </c>
      <c r="J1944" s="180"/>
      <c r="K1944" s="180"/>
      <c r="L1944" s="180"/>
      <c r="M1944" s="180"/>
      <c r="N1944" s="180"/>
      <c r="O1944" s="180"/>
      <c r="P1944" s="180"/>
      <c r="Q1944" s="180"/>
      <c r="R1944" s="180"/>
      <c r="S1944" s="180"/>
      <c r="T1944" s="180"/>
      <c r="U1944" s="180"/>
      <c r="V1944" s="180"/>
      <c r="W1944" s="180"/>
      <c r="X1944" s="180"/>
      <c r="Y1944" s="180">
        <v>1372</v>
      </c>
      <c r="Z1944" s="180" t="s">
        <v>389</v>
      </c>
      <c r="AA1944" s="180" t="s">
        <v>390</v>
      </c>
      <c r="AB1944" s="180">
        <v>212917.02799999999</v>
      </c>
      <c r="AC1944" s="180">
        <v>260823.37100000001</v>
      </c>
      <c r="AD1944" s="180">
        <v>8.3299999999999999E-2</v>
      </c>
      <c r="AE1944" s="180">
        <v>0</v>
      </c>
      <c r="AF1944" s="180">
        <v>8.3299999999999999E-2</v>
      </c>
      <c r="AG1944" s="180">
        <v>0</v>
      </c>
      <c r="AH1944" s="180">
        <v>17743.09</v>
      </c>
      <c r="AI1944" s="180">
        <v>21735.279999999999</v>
      </c>
      <c r="AJ1944" s="180">
        <v>0</v>
      </c>
      <c r="AK1944" s="180">
        <v>0</v>
      </c>
      <c r="AL1944" s="180">
        <v>0</v>
      </c>
      <c r="AM1944">
        <v>1</v>
      </c>
    </row>
    <row r="1945" spans="1:39" x14ac:dyDescent="0.25">
      <c r="A1945" s="180" t="s">
        <v>1834</v>
      </c>
      <c r="B1945" s="180">
        <v>1</v>
      </c>
      <c r="C1945" s="181">
        <v>46266</v>
      </c>
      <c r="D1945" s="180" t="s">
        <v>1595</v>
      </c>
      <c r="E1945" s="180">
        <v>32</v>
      </c>
      <c r="F1945" s="180" t="s">
        <v>306</v>
      </c>
      <c r="G1945" s="180" t="s">
        <v>1113</v>
      </c>
      <c r="H1945" s="180">
        <v>1513</v>
      </c>
      <c r="I1945" s="180" t="s">
        <v>1114</v>
      </c>
      <c r="J1945" s="180">
        <v>1414</v>
      </c>
      <c r="K1945" s="180" t="s">
        <v>415</v>
      </c>
      <c r="L1945" s="180" t="s">
        <v>416</v>
      </c>
      <c r="M1945" s="180"/>
      <c r="N1945" s="180"/>
      <c r="O1945" s="180"/>
      <c r="P1945" s="180">
        <v>1071</v>
      </c>
      <c r="Q1945" s="180" t="s">
        <v>987</v>
      </c>
      <c r="R1945" s="180" t="s">
        <v>988</v>
      </c>
      <c r="S1945" s="180"/>
      <c r="T1945" s="180"/>
      <c r="U1945" s="180"/>
      <c r="V1945" s="180"/>
      <c r="W1945" s="180"/>
      <c r="X1945" s="180"/>
      <c r="Y1945" s="180">
        <v>1374</v>
      </c>
      <c r="Z1945" s="180" t="s">
        <v>379</v>
      </c>
      <c r="AA1945" s="180" t="s">
        <v>380</v>
      </c>
      <c r="AB1945" s="180">
        <v>40295.976000000002</v>
      </c>
      <c r="AC1945" s="180">
        <v>50571.45</v>
      </c>
      <c r="AD1945" s="180">
        <v>1</v>
      </c>
      <c r="AE1945" s="180">
        <v>0</v>
      </c>
      <c r="AF1945" s="180">
        <v>1</v>
      </c>
      <c r="AG1945" s="180">
        <v>0</v>
      </c>
      <c r="AH1945" s="180">
        <v>40295.980000000003</v>
      </c>
      <c r="AI1945" s="180">
        <v>50571.45</v>
      </c>
      <c r="AJ1945" s="180">
        <v>0</v>
      </c>
      <c r="AK1945" s="180">
        <v>0</v>
      </c>
      <c r="AL1945" s="180">
        <v>0</v>
      </c>
      <c r="AM1945">
        <v>1</v>
      </c>
    </row>
    <row r="1946" spans="1:39" x14ac:dyDescent="0.25">
      <c r="A1946" s="180" t="s">
        <v>1834</v>
      </c>
      <c r="B1946" s="180">
        <v>1</v>
      </c>
      <c r="C1946" s="181">
        <v>46266</v>
      </c>
      <c r="D1946" s="180" t="s">
        <v>1595</v>
      </c>
      <c r="E1946" s="180">
        <v>32</v>
      </c>
      <c r="F1946" s="180" t="s">
        <v>306</v>
      </c>
      <c r="G1946" s="180" t="s">
        <v>1119</v>
      </c>
      <c r="H1946" s="180">
        <v>1843</v>
      </c>
      <c r="I1946" s="180" t="s">
        <v>1120</v>
      </c>
      <c r="J1946" s="180">
        <v>1472</v>
      </c>
      <c r="K1946" s="180" t="s">
        <v>1121</v>
      </c>
      <c r="L1946" s="180" t="s">
        <v>1122</v>
      </c>
      <c r="M1946" s="180"/>
      <c r="N1946" s="180"/>
      <c r="O1946" s="180"/>
      <c r="P1946" s="180">
        <v>1105</v>
      </c>
      <c r="Q1946" s="180" t="s">
        <v>1123</v>
      </c>
      <c r="R1946" s="180" t="s">
        <v>1124</v>
      </c>
      <c r="S1946" s="180"/>
      <c r="T1946" s="180"/>
      <c r="U1946" s="180"/>
      <c r="V1946" s="180"/>
      <c r="W1946" s="180"/>
      <c r="X1946" s="180"/>
      <c r="Y1946" s="180">
        <v>1374</v>
      </c>
      <c r="Z1946" s="180" t="s">
        <v>379</v>
      </c>
      <c r="AA1946" s="180" t="s">
        <v>380</v>
      </c>
      <c r="AB1946" s="180">
        <v>24766.892</v>
      </c>
      <c r="AC1946" s="180">
        <v>31082.45</v>
      </c>
      <c r="AD1946" s="180">
        <v>4</v>
      </c>
      <c r="AE1946" s="180">
        <v>0.33329999999999999</v>
      </c>
      <c r="AF1946" s="180">
        <v>4.3333000000000004</v>
      </c>
      <c r="AG1946" s="180">
        <v>0</v>
      </c>
      <c r="AH1946" s="180">
        <v>107323.2</v>
      </c>
      <c r="AI1946" s="180">
        <v>134690.62</v>
      </c>
      <c r="AJ1946" s="180">
        <v>0</v>
      </c>
      <c r="AK1946" s="180">
        <v>0</v>
      </c>
      <c r="AL1946" s="180">
        <v>0</v>
      </c>
      <c r="AM1946">
        <v>1</v>
      </c>
    </row>
    <row r="1947" spans="1:39" x14ac:dyDescent="0.25">
      <c r="A1947" s="180" t="s">
        <v>1834</v>
      </c>
      <c r="B1947" s="180">
        <v>1</v>
      </c>
      <c r="C1947" s="181">
        <v>46266</v>
      </c>
      <c r="D1947" s="180" t="s">
        <v>1595</v>
      </c>
      <c r="E1947" s="180">
        <v>32</v>
      </c>
      <c r="F1947" s="180" t="s">
        <v>306</v>
      </c>
      <c r="G1947" s="180" t="s">
        <v>999</v>
      </c>
      <c r="H1947" s="180">
        <v>1871</v>
      </c>
      <c r="I1947" s="180" t="s">
        <v>1000</v>
      </c>
      <c r="J1947" s="180">
        <v>1351</v>
      </c>
      <c r="K1947" s="180" t="s">
        <v>513</v>
      </c>
      <c r="L1947" s="180" t="s">
        <v>514</v>
      </c>
      <c r="M1947" s="180"/>
      <c r="N1947" s="180"/>
      <c r="O1947" s="180"/>
      <c r="P1947" s="180">
        <v>1141</v>
      </c>
      <c r="Q1947" s="180" t="s">
        <v>515</v>
      </c>
      <c r="R1947" s="180" t="s">
        <v>516</v>
      </c>
      <c r="S1947" s="180"/>
      <c r="T1947" s="180"/>
      <c r="U1947" s="180"/>
      <c r="V1947" s="180"/>
      <c r="W1947" s="180"/>
      <c r="X1947" s="180"/>
      <c r="Y1947" s="180">
        <v>1372</v>
      </c>
      <c r="Z1947" s="180" t="s">
        <v>389</v>
      </c>
      <c r="AA1947" s="180" t="s">
        <v>390</v>
      </c>
      <c r="AB1947" s="180">
        <v>211494.89600000001</v>
      </c>
      <c r="AC1947" s="180">
        <v>259081.26199999999</v>
      </c>
      <c r="AD1947" s="180">
        <v>4.1700000000000001E-2</v>
      </c>
      <c r="AE1947" s="180">
        <v>0</v>
      </c>
      <c r="AF1947" s="180">
        <v>4.1700000000000001E-2</v>
      </c>
      <c r="AG1947" s="180">
        <v>0</v>
      </c>
      <c r="AH1947" s="180">
        <v>8812.2900000000009</v>
      </c>
      <c r="AI1947" s="180">
        <v>10795.05</v>
      </c>
      <c r="AJ1947" s="180">
        <v>0</v>
      </c>
      <c r="AK1947" s="180">
        <v>0</v>
      </c>
      <c r="AL1947" s="180">
        <v>0</v>
      </c>
      <c r="AM1947">
        <v>1</v>
      </c>
    </row>
    <row r="1948" spans="1:39" x14ac:dyDescent="0.25">
      <c r="A1948" s="180" t="s">
        <v>1834</v>
      </c>
      <c r="B1948" s="180">
        <v>1</v>
      </c>
      <c r="C1948" s="181">
        <v>46266</v>
      </c>
      <c r="D1948" s="180" t="s">
        <v>1595</v>
      </c>
      <c r="E1948" s="180">
        <v>32</v>
      </c>
      <c r="F1948" s="180" t="s">
        <v>306</v>
      </c>
      <c r="G1948" s="180" t="s">
        <v>553</v>
      </c>
      <c r="H1948" s="180">
        <v>3063</v>
      </c>
      <c r="I1948" s="180" t="s">
        <v>554</v>
      </c>
      <c r="J1948" s="180">
        <v>1414</v>
      </c>
      <c r="K1948" s="180" t="s">
        <v>415</v>
      </c>
      <c r="L1948" s="180" t="s">
        <v>416</v>
      </c>
      <c r="M1948" s="180"/>
      <c r="N1948" s="180"/>
      <c r="O1948" s="180"/>
      <c r="P1948" s="180"/>
      <c r="Q1948" s="180"/>
      <c r="R1948" s="180"/>
      <c r="S1948" s="180"/>
      <c r="T1948" s="180"/>
      <c r="U1948" s="180"/>
      <c r="V1948" s="180"/>
      <c r="W1948" s="180"/>
      <c r="X1948" s="180"/>
      <c r="Y1948" s="180">
        <v>1374</v>
      </c>
      <c r="Z1948" s="180" t="s">
        <v>379</v>
      </c>
      <c r="AA1948" s="180" t="s">
        <v>380</v>
      </c>
      <c r="AB1948" s="180">
        <v>29934.11</v>
      </c>
      <c r="AC1948" s="180">
        <v>37567.307999999997</v>
      </c>
      <c r="AD1948" s="180">
        <v>10</v>
      </c>
      <c r="AE1948" s="180">
        <v>0</v>
      </c>
      <c r="AF1948" s="180">
        <v>10</v>
      </c>
      <c r="AG1948" s="180">
        <v>0</v>
      </c>
      <c r="AH1948" s="180">
        <v>299341.09999999998</v>
      </c>
      <c r="AI1948" s="180">
        <v>375673.08</v>
      </c>
      <c r="AJ1948" s="180">
        <v>0</v>
      </c>
      <c r="AK1948" s="180">
        <v>0</v>
      </c>
      <c r="AL1948" s="180">
        <v>0</v>
      </c>
      <c r="AM1948">
        <v>1</v>
      </c>
    </row>
    <row r="1949" spans="1:39" x14ac:dyDescent="0.25">
      <c r="A1949" s="180" t="s">
        <v>1834</v>
      </c>
      <c r="B1949" s="180">
        <v>1</v>
      </c>
      <c r="C1949" s="181">
        <v>46266</v>
      </c>
      <c r="D1949" s="180" t="s">
        <v>1595</v>
      </c>
      <c r="E1949" s="180">
        <v>32</v>
      </c>
      <c r="F1949" s="180" t="s">
        <v>306</v>
      </c>
      <c r="G1949" s="180" t="s">
        <v>561</v>
      </c>
      <c r="H1949" s="180">
        <v>3237</v>
      </c>
      <c r="I1949" s="180" t="s">
        <v>562</v>
      </c>
      <c r="J1949" s="180">
        <v>1477</v>
      </c>
      <c r="K1949" s="180" t="s">
        <v>555</v>
      </c>
      <c r="L1949" s="180" t="s">
        <v>556</v>
      </c>
      <c r="M1949" s="180"/>
      <c r="N1949" s="180"/>
      <c r="O1949" s="180"/>
      <c r="P1949" s="180">
        <v>1093</v>
      </c>
      <c r="Q1949" s="180" t="s">
        <v>563</v>
      </c>
      <c r="R1949" s="180" t="s">
        <v>564</v>
      </c>
      <c r="S1949" s="180"/>
      <c r="T1949" s="180"/>
      <c r="U1949" s="180"/>
      <c r="V1949" s="180"/>
      <c r="W1949" s="180"/>
      <c r="X1949" s="180"/>
      <c r="Y1949" s="180">
        <v>1373</v>
      </c>
      <c r="Z1949" s="180" t="s">
        <v>429</v>
      </c>
      <c r="AA1949" s="180" t="s">
        <v>430</v>
      </c>
      <c r="AB1949" s="180">
        <v>93347.161999999997</v>
      </c>
      <c r="AC1949" s="180">
        <v>117150.68799999999</v>
      </c>
      <c r="AD1949" s="180">
        <v>1</v>
      </c>
      <c r="AE1949" s="180">
        <v>0</v>
      </c>
      <c r="AF1949" s="180">
        <v>1</v>
      </c>
      <c r="AG1949" s="180">
        <v>0</v>
      </c>
      <c r="AH1949" s="180">
        <v>93347.16</v>
      </c>
      <c r="AI1949" s="180">
        <v>117150.69</v>
      </c>
      <c r="AJ1949" s="180">
        <v>0</v>
      </c>
      <c r="AK1949" s="180">
        <v>0</v>
      </c>
      <c r="AL1949" s="180">
        <v>0</v>
      </c>
      <c r="AM1949">
        <v>1</v>
      </c>
    </row>
    <row r="1950" spans="1:39" x14ac:dyDescent="0.25">
      <c r="A1950" s="180" t="s">
        <v>1834</v>
      </c>
      <c r="B1950" s="180">
        <v>1</v>
      </c>
      <c r="C1950" s="181">
        <v>46266</v>
      </c>
      <c r="D1950" s="180" t="s">
        <v>1595</v>
      </c>
      <c r="E1950" s="180">
        <v>32</v>
      </c>
      <c r="F1950" s="180" t="s">
        <v>306</v>
      </c>
      <c r="G1950" s="180" t="s">
        <v>565</v>
      </c>
      <c r="H1950" s="180">
        <v>3238</v>
      </c>
      <c r="I1950" s="180" t="s">
        <v>566</v>
      </c>
      <c r="J1950" s="180">
        <v>1477</v>
      </c>
      <c r="K1950" s="180" t="s">
        <v>555</v>
      </c>
      <c r="L1950" s="180" t="s">
        <v>556</v>
      </c>
      <c r="M1950" s="180"/>
      <c r="N1950" s="180"/>
      <c r="O1950" s="180"/>
      <c r="P1950" s="180">
        <v>1093</v>
      </c>
      <c r="Q1950" s="180" t="s">
        <v>563</v>
      </c>
      <c r="R1950" s="180" t="s">
        <v>564</v>
      </c>
      <c r="S1950" s="180"/>
      <c r="T1950" s="180"/>
      <c r="U1950" s="180"/>
      <c r="V1950" s="180"/>
      <c r="W1950" s="180"/>
      <c r="X1950" s="180"/>
      <c r="Y1950" s="180">
        <v>1373</v>
      </c>
      <c r="Z1950" s="180" t="s">
        <v>429</v>
      </c>
      <c r="AA1950" s="180" t="s">
        <v>430</v>
      </c>
      <c r="AB1950" s="180">
        <v>93347.161999999997</v>
      </c>
      <c r="AC1950" s="180">
        <v>117150.68799999999</v>
      </c>
      <c r="AD1950" s="180">
        <v>1</v>
      </c>
      <c r="AE1950" s="180">
        <v>0</v>
      </c>
      <c r="AF1950" s="180">
        <v>1</v>
      </c>
      <c r="AG1950" s="180">
        <v>0</v>
      </c>
      <c r="AH1950" s="180">
        <v>93347.16</v>
      </c>
      <c r="AI1950" s="180">
        <v>117150.69</v>
      </c>
      <c r="AJ1950" s="180">
        <v>0</v>
      </c>
      <c r="AK1950" s="180">
        <v>0</v>
      </c>
      <c r="AL1950" s="180">
        <v>0</v>
      </c>
      <c r="AM1950">
        <v>1</v>
      </c>
    </row>
    <row r="1951" spans="1:39" x14ac:dyDescent="0.25">
      <c r="A1951" s="180" t="s">
        <v>1834</v>
      </c>
      <c r="B1951" s="180">
        <v>1</v>
      </c>
      <c r="C1951" s="181">
        <v>46266</v>
      </c>
      <c r="D1951" s="180" t="s">
        <v>1595</v>
      </c>
      <c r="E1951" s="180">
        <v>32</v>
      </c>
      <c r="F1951" s="180" t="s">
        <v>306</v>
      </c>
      <c r="G1951" s="180" t="s">
        <v>1141</v>
      </c>
      <c r="H1951" s="180">
        <v>3601</v>
      </c>
      <c r="I1951" s="180" t="s">
        <v>1142</v>
      </c>
      <c r="J1951" s="180">
        <v>1472</v>
      </c>
      <c r="K1951" s="180" t="s">
        <v>1121</v>
      </c>
      <c r="L1951" s="180" t="s">
        <v>1122</v>
      </c>
      <c r="M1951" s="180"/>
      <c r="N1951" s="180"/>
      <c r="O1951" s="180"/>
      <c r="P1951" s="180">
        <v>1105</v>
      </c>
      <c r="Q1951" s="180" t="s">
        <v>1123</v>
      </c>
      <c r="R1951" s="180" t="s">
        <v>1124</v>
      </c>
      <c r="S1951" s="180"/>
      <c r="T1951" s="180"/>
      <c r="U1951" s="180"/>
      <c r="V1951" s="180"/>
      <c r="W1951" s="180"/>
      <c r="X1951" s="180"/>
      <c r="Y1951" s="180">
        <v>1374</v>
      </c>
      <c r="Z1951" s="180" t="s">
        <v>379</v>
      </c>
      <c r="AA1951" s="180" t="s">
        <v>380</v>
      </c>
      <c r="AB1951" s="180">
        <v>24766.892</v>
      </c>
      <c r="AC1951" s="180">
        <v>31082.45</v>
      </c>
      <c r="AD1951" s="180">
        <v>3</v>
      </c>
      <c r="AE1951" s="180">
        <v>0.25</v>
      </c>
      <c r="AF1951" s="180">
        <v>3.25</v>
      </c>
      <c r="AG1951" s="180">
        <v>0</v>
      </c>
      <c r="AH1951" s="180">
        <v>80492.399999999994</v>
      </c>
      <c r="AI1951" s="180">
        <v>101017.96</v>
      </c>
      <c r="AJ1951" s="180">
        <v>0</v>
      </c>
      <c r="AK1951" s="180">
        <v>0</v>
      </c>
      <c r="AL1951" s="180">
        <v>0</v>
      </c>
      <c r="AM1951">
        <v>1</v>
      </c>
    </row>
    <row r="1952" spans="1:39" x14ac:dyDescent="0.25">
      <c r="A1952" s="180" t="s">
        <v>1834</v>
      </c>
      <c r="B1952" s="180">
        <v>1</v>
      </c>
      <c r="C1952" s="181">
        <v>46266</v>
      </c>
      <c r="D1952" s="180" t="s">
        <v>1595</v>
      </c>
      <c r="E1952" s="180">
        <v>32</v>
      </c>
      <c r="F1952" s="180" t="s">
        <v>306</v>
      </c>
      <c r="G1952" s="180" t="s">
        <v>633</v>
      </c>
      <c r="H1952" s="180">
        <v>4795</v>
      </c>
      <c r="I1952" s="180" t="s">
        <v>634</v>
      </c>
      <c r="J1952" s="180">
        <v>1205</v>
      </c>
      <c r="K1952" s="180" t="s">
        <v>635</v>
      </c>
      <c r="L1952" s="180" t="s">
        <v>636</v>
      </c>
      <c r="M1952" s="180"/>
      <c r="N1952" s="180"/>
      <c r="O1952" s="180"/>
      <c r="P1952" s="180"/>
      <c r="Q1952" s="180"/>
      <c r="R1952" s="180"/>
      <c r="S1952" s="180"/>
      <c r="T1952" s="180"/>
      <c r="U1952" s="180"/>
      <c r="V1952" s="180"/>
      <c r="W1952" s="180"/>
      <c r="X1952" s="180"/>
      <c r="Y1952" s="180">
        <v>1372</v>
      </c>
      <c r="Z1952" s="180" t="s">
        <v>389</v>
      </c>
      <c r="AA1952" s="180" t="s">
        <v>390</v>
      </c>
      <c r="AB1952" s="180">
        <v>33057.855000000003</v>
      </c>
      <c r="AC1952" s="180">
        <v>40495.870999999999</v>
      </c>
      <c r="AD1952" s="180">
        <v>0.6</v>
      </c>
      <c r="AE1952" s="180">
        <v>0</v>
      </c>
      <c r="AF1952" s="180">
        <v>0.6</v>
      </c>
      <c r="AG1952" s="180">
        <v>0</v>
      </c>
      <c r="AH1952" s="180">
        <v>19834.71</v>
      </c>
      <c r="AI1952" s="180">
        <v>24297.52</v>
      </c>
      <c r="AJ1952" s="180">
        <v>0</v>
      </c>
      <c r="AK1952" s="180">
        <v>0</v>
      </c>
      <c r="AL1952" s="180">
        <v>0</v>
      </c>
      <c r="AM1952">
        <v>1</v>
      </c>
    </row>
    <row r="1953" spans="1:39" x14ac:dyDescent="0.25">
      <c r="A1953" s="180" t="s">
        <v>1834</v>
      </c>
      <c r="B1953" s="180">
        <v>1</v>
      </c>
      <c r="C1953" s="181">
        <v>46266</v>
      </c>
      <c r="D1953" s="180" t="s">
        <v>1595</v>
      </c>
      <c r="E1953" s="180">
        <v>32</v>
      </c>
      <c r="F1953" s="180" t="s">
        <v>306</v>
      </c>
      <c r="G1953" s="180" t="s">
        <v>1319</v>
      </c>
      <c r="H1953" s="180">
        <v>5063</v>
      </c>
      <c r="I1953" s="180" t="s">
        <v>1320</v>
      </c>
      <c r="J1953" s="180">
        <v>1472</v>
      </c>
      <c r="K1953" s="180" t="s">
        <v>1121</v>
      </c>
      <c r="L1953" s="180" t="s">
        <v>1122</v>
      </c>
      <c r="M1953" s="180"/>
      <c r="N1953" s="180"/>
      <c r="O1953" s="180"/>
      <c r="P1953" s="180">
        <v>1105</v>
      </c>
      <c r="Q1953" s="180" t="s">
        <v>1123</v>
      </c>
      <c r="R1953" s="180" t="s">
        <v>1124</v>
      </c>
      <c r="S1953" s="180"/>
      <c r="T1953" s="180"/>
      <c r="U1953" s="180"/>
      <c r="V1953" s="180"/>
      <c r="W1953" s="180"/>
      <c r="X1953" s="180"/>
      <c r="Y1953" s="180">
        <v>1374</v>
      </c>
      <c r="Z1953" s="180" t="s">
        <v>379</v>
      </c>
      <c r="AA1953" s="180" t="s">
        <v>380</v>
      </c>
      <c r="AB1953" s="180">
        <v>24766.892</v>
      </c>
      <c r="AC1953" s="180">
        <v>31082.45</v>
      </c>
      <c r="AD1953" s="180">
        <v>1</v>
      </c>
      <c r="AE1953" s="180">
        <v>8.3299999999999999E-2</v>
      </c>
      <c r="AF1953" s="180">
        <v>1.0832999999999999</v>
      </c>
      <c r="AG1953" s="180">
        <v>0</v>
      </c>
      <c r="AH1953" s="180">
        <v>26830.799999999999</v>
      </c>
      <c r="AI1953" s="180">
        <v>33672.65</v>
      </c>
      <c r="AJ1953" s="180">
        <v>0</v>
      </c>
      <c r="AK1953" s="180">
        <v>0</v>
      </c>
      <c r="AL1953" s="180">
        <v>0</v>
      </c>
      <c r="AM1953">
        <v>1</v>
      </c>
    </row>
    <row r="1954" spans="1:39" x14ac:dyDescent="0.25">
      <c r="A1954" s="180" t="s">
        <v>1834</v>
      </c>
      <c r="B1954" s="180">
        <v>1</v>
      </c>
      <c r="C1954" s="181">
        <v>46266</v>
      </c>
      <c r="D1954" s="180" t="s">
        <v>1595</v>
      </c>
      <c r="E1954" s="180">
        <v>32</v>
      </c>
      <c r="F1954" s="180" t="s">
        <v>306</v>
      </c>
      <c r="G1954" s="180" t="s">
        <v>689</v>
      </c>
      <c r="H1954" s="180">
        <v>5801</v>
      </c>
      <c r="I1954" s="180" t="s">
        <v>690</v>
      </c>
      <c r="J1954" s="180">
        <v>1351</v>
      </c>
      <c r="K1954" s="180" t="s">
        <v>513</v>
      </c>
      <c r="L1954" s="180" t="s">
        <v>514</v>
      </c>
      <c r="M1954" s="180"/>
      <c r="N1954" s="180"/>
      <c r="O1954" s="180"/>
      <c r="P1954" s="180">
        <v>1141</v>
      </c>
      <c r="Q1954" s="180" t="s">
        <v>515</v>
      </c>
      <c r="R1954" s="180" t="s">
        <v>516</v>
      </c>
      <c r="S1954" s="180"/>
      <c r="T1954" s="180"/>
      <c r="U1954" s="180"/>
      <c r="V1954" s="180"/>
      <c r="W1954" s="180"/>
      <c r="X1954" s="180"/>
      <c r="Y1954" s="180">
        <v>1372</v>
      </c>
      <c r="Z1954" s="180" t="s">
        <v>389</v>
      </c>
      <c r="AA1954" s="180" t="s">
        <v>390</v>
      </c>
      <c r="AB1954" s="180">
        <v>211494.89600000001</v>
      </c>
      <c r="AC1954" s="180">
        <v>259081.23499999999</v>
      </c>
      <c r="AD1954" s="180">
        <v>8.3299999999999999E-2</v>
      </c>
      <c r="AE1954" s="180">
        <v>0</v>
      </c>
      <c r="AF1954" s="180">
        <v>8.3299999999999999E-2</v>
      </c>
      <c r="AG1954" s="180">
        <v>0</v>
      </c>
      <c r="AH1954" s="180">
        <v>17624.57</v>
      </c>
      <c r="AI1954" s="180">
        <v>21590.1</v>
      </c>
      <c r="AJ1954" s="180">
        <v>0</v>
      </c>
      <c r="AK1954" s="180">
        <v>0</v>
      </c>
      <c r="AL1954" s="180">
        <v>0</v>
      </c>
      <c r="AM1954">
        <v>1</v>
      </c>
    </row>
    <row r="1955" spans="1:39" x14ac:dyDescent="0.25">
      <c r="A1955" s="180" t="s">
        <v>1834</v>
      </c>
      <c r="B1955" s="180">
        <v>1</v>
      </c>
      <c r="C1955" s="181">
        <v>46266</v>
      </c>
      <c r="D1955" s="180" t="s">
        <v>1595</v>
      </c>
      <c r="E1955" s="180">
        <v>32</v>
      </c>
      <c r="F1955" s="180" t="s">
        <v>306</v>
      </c>
      <c r="G1955" s="180" t="s">
        <v>729</v>
      </c>
      <c r="H1955" s="180">
        <v>6201</v>
      </c>
      <c r="I1955" s="180" t="s">
        <v>730</v>
      </c>
      <c r="J1955" s="180">
        <v>1454</v>
      </c>
      <c r="K1955" s="180" t="s">
        <v>703</v>
      </c>
      <c r="L1955" s="180" t="s">
        <v>704</v>
      </c>
      <c r="M1955" s="180"/>
      <c r="N1955" s="180"/>
      <c r="O1955" s="180"/>
      <c r="P1955" s="180">
        <v>1214</v>
      </c>
      <c r="Q1955" s="180" t="s">
        <v>731</v>
      </c>
      <c r="R1955" s="180" t="s">
        <v>732</v>
      </c>
      <c r="S1955" s="180"/>
      <c r="T1955" s="180"/>
      <c r="U1955" s="180"/>
      <c r="V1955" s="180"/>
      <c r="W1955" s="180"/>
      <c r="X1955" s="180"/>
      <c r="Y1955" s="180">
        <v>1370</v>
      </c>
      <c r="Z1955" s="180" t="s">
        <v>443</v>
      </c>
      <c r="AA1955" s="180" t="s">
        <v>444</v>
      </c>
      <c r="AB1955" s="180">
        <v>4213.8680000000004</v>
      </c>
      <c r="AC1955" s="180">
        <v>5288.4049999999997</v>
      </c>
      <c r="AD1955" s="180">
        <v>150</v>
      </c>
      <c r="AE1955" s="180">
        <v>0</v>
      </c>
      <c r="AF1955" s="180">
        <v>150</v>
      </c>
      <c r="AG1955" s="180">
        <v>0</v>
      </c>
      <c r="AH1955" s="180">
        <v>632080.26</v>
      </c>
      <c r="AI1955" s="180">
        <v>793260.73</v>
      </c>
      <c r="AJ1955" s="180">
        <v>0</v>
      </c>
      <c r="AK1955" s="180">
        <v>0</v>
      </c>
      <c r="AL1955" s="180">
        <v>0</v>
      </c>
      <c r="AM1955">
        <v>1</v>
      </c>
    </row>
    <row r="1956" spans="1:39" x14ac:dyDescent="0.25">
      <c r="A1956" s="180" t="s">
        <v>1834</v>
      </c>
      <c r="B1956" s="180">
        <v>1</v>
      </c>
      <c r="C1956" s="181">
        <v>46266</v>
      </c>
      <c r="D1956" s="180" t="s">
        <v>1595</v>
      </c>
      <c r="E1956" s="180">
        <v>32</v>
      </c>
      <c r="F1956" s="180" t="s">
        <v>306</v>
      </c>
      <c r="G1956" s="180" t="s">
        <v>1179</v>
      </c>
      <c r="H1956" s="180">
        <v>6941</v>
      </c>
      <c r="I1956" s="180" t="s">
        <v>1180</v>
      </c>
      <c r="J1956" s="180">
        <v>1192</v>
      </c>
      <c r="K1956" s="180" t="s">
        <v>975</v>
      </c>
      <c r="L1956" s="180" t="s">
        <v>976</v>
      </c>
      <c r="M1956" s="180"/>
      <c r="N1956" s="180"/>
      <c r="O1956" s="180"/>
      <c r="P1956" s="180">
        <v>1101</v>
      </c>
      <c r="Q1956" s="180" t="s">
        <v>819</v>
      </c>
      <c r="R1956" s="180" t="s">
        <v>820</v>
      </c>
      <c r="S1956" s="180"/>
      <c r="T1956" s="180"/>
      <c r="U1956" s="180"/>
      <c r="V1956" s="180"/>
      <c r="W1956" s="180"/>
      <c r="X1956" s="180"/>
      <c r="Y1956" s="180">
        <v>1375</v>
      </c>
      <c r="Z1956" s="180" t="s">
        <v>357</v>
      </c>
      <c r="AA1956" s="180" t="s">
        <v>358</v>
      </c>
      <c r="AB1956" s="180">
        <v>46370.05</v>
      </c>
      <c r="AC1956" s="180">
        <v>56803.311000000002</v>
      </c>
      <c r="AD1956" s="180">
        <v>0.3125</v>
      </c>
      <c r="AE1956" s="180">
        <v>0</v>
      </c>
      <c r="AF1956" s="180">
        <v>0.3125</v>
      </c>
      <c r="AG1956" s="180">
        <v>0</v>
      </c>
      <c r="AH1956" s="180">
        <v>14490.64</v>
      </c>
      <c r="AI1956" s="180">
        <v>17751.03</v>
      </c>
      <c r="AJ1956" s="180">
        <v>0</v>
      </c>
      <c r="AK1956" s="180">
        <v>0</v>
      </c>
      <c r="AL1956" s="180">
        <v>0</v>
      </c>
      <c r="AM1956">
        <v>1</v>
      </c>
    </row>
    <row r="1957" spans="1:39" x14ac:dyDescent="0.25">
      <c r="A1957" s="180" t="s">
        <v>1834</v>
      </c>
      <c r="B1957" s="180">
        <v>1</v>
      </c>
      <c r="C1957" s="181">
        <v>46266</v>
      </c>
      <c r="D1957" s="180" t="s">
        <v>1595</v>
      </c>
      <c r="E1957" s="180">
        <v>32</v>
      </c>
      <c r="F1957" s="180" t="s">
        <v>306</v>
      </c>
      <c r="G1957" s="180" t="s">
        <v>1480</v>
      </c>
      <c r="H1957" s="180">
        <v>6946</v>
      </c>
      <c r="I1957" s="180" t="s">
        <v>1481</v>
      </c>
      <c r="J1957" s="180">
        <v>1192</v>
      </c>
      <c r="K1957" s="180" t="s">
        <v>975</v>
      </c>
      <c r="L1957" s="180" t="s">
        <v>976</v>
      </c>
      <c r="M1957" s="180"/>
      <c r="N1957" s="180"/>
      <c r="O1957" s="180"/>
      <c r="P1957" s="180">
        <v>1101</v>
      </c>
      <c r="Q1957" s="180" t="s">
        <v>819</v>
      </c>
      <c r="R1957" s="180" t="s">
        <v>820</v>
      </c>
      <c r="S1957" s="180"/>
      <c r="T1957" s="180"/>
      <c r="U1957" s="180"/>
      <c r="V1957" s="180"/>
      <c r="W1957" s="180"/>
      <c r="X1957" s="180"/>
      <c r="Y1957" s="180">
        <v>1375</v>
      </c>
      <c r="Z1957" s="180" t="s">
        <v>357</v>
      </c>
      <c r="AA1957" s="180" t="s">
        <v>358</v>
      </c>
      <c r="AB1957" s="180">
        <v>46370.05</v>
      </c>
      <c r="AC1957" s="180">
        <v>56803.311000000002</v>
      </c>
      <c r="AD1957" s="180">
        <v>0.3125</v>
      </c>
      <c r="AE1957" s="180">
        <v>0</v>
      </c>
      <c r="AF1957" s="180">
        <v>0.3125</v>
      </c>
      <c r="AG1957" s="180">
        <v>0</v>
      </c>
      <c r="AH1957" s="180">
        <v>14490.64</v>
      </c>
      <c r="AI1957" s="180">
        <v>17751.03</v>
      </c>
      <c r="AJ1957" s="180">
        <v>0</v>
      </c>
      <c r="AK1957" s="180">
        <v>0</v>
      </c>
      <c r="AL1957" s="180">
        <v>0</v>
      </c>
      <c r="AM1957">
        <v>1</v>
      </c>
    </row>
    <row r="1958" spans="1:39" x14ac:dyDescent="0.25">
      <c r="A1958" s="180" t="s">
        <v>1834</v>
      </c>
      <c r="B1958" s="180">
        <v>1</v>
      </c>
      <c r="C1958" s="181">
        <v>46266</v>
      </c>
      <c r="D1958" s="180" t="s">
        <v>1595</v>
      </c>
      <c r="E1958" s="180">
        <v>32</v>
      </c>
      <c r="F1958" s="180" t="s">
        <v>306</v>
      </c>
      <c r="G1958" s="180" t="s">
        <v>1637</v>
      </c>
      <c r="H1958" s="180">
        <v>6949</v>
      </c>
      <c r="I1958" s="180" t="s">
        <v>1638</v>
      </c>
      <c r="J1958" s="180">
        <v>1192</v>
      </c>
      <c r="K1958" s="180" t="s">
        <v>975</v>
      </c>
      <c r="L1958" s="180" t="s">
        <v>976</v>
      </c>
      <c r="M1958" s="180"/>
      <c r="N1958" s="180"/>
      <c r="O1958" s="180"/>
      <c r="P1958" s="180">
        <v>1101</v>
      </c>
      <c r="Q1958" s="180" t="s">
        <v>819</v>
      </c>
      <c r="R1958" s="180" t="s">
        <v>820</v>
      </c>
      <c r="S1958" s="180"/>
      <c r="T1958" s="180"/>
      <c r="U1958" s="180"/>
      <c r="V1958" s="180"/>
      <c r="W1958" s="180"/>
      <c r="X1958" s="180"/>
      <c r="Y1958" s="180">
        <v>1375</v>
      </c>
      <c r="Z1958" s="180" t="s">
        <v>357</v>
      </c>
      <c r="AA1958" s="180" t="s">
        <v>358</v>
      </c>
      <c r="AB1958" s="180">
        <v>38641.707999999999</v>
      </c>
      <c r="AC1958" s="180">
        <v>47336.091999999997</v>
      </c>
      <c r="AD1958" s="180">
        <v>0.3125</v>
      </c>
      <c r="AE1958" s="180">
        <v>6.25E-2</v>
      </c>
      <c r="AF1958" s="180">
        <v>0.375</v>
      </c>
      <c r="AG1958" s="180">
        <v>0</v>
      </c>
      <c r="AH1958" s="180">
        <v>14490.64</v>
      </c>
      <c r="AI1958" s="180">
        <v>17751.03</v>
      </c>
      <c r="AJ1958" s="180">
        <v>0</v>
      </c>
      <c r="AK1958" s="180">
        <v>0</v>
      </c>
      <c r="AL1958" s="180">
        <v>0</v>
      </c>
      <c r="AM1958">
        <v>1</v>
      </c>
    </row>
    <row r="1959" spans="1:39" x14ac:dyDescent="0.25">
      <c r="A1959" s="180" t="s">
        <v>1834</v>
      </c>
      <c r="B1959" s="180">
        <v>1</v>
      </c>
      <c r="C1959" s="181">
        <v>46266</v>
      </c>
      <c r="D1959" s="180" t="s">
        <v>1595</v>
      </c>
      <c r="E1959" s="180">
        <v>32</v>
      </c>
      <c r="F1959" s="180" t="s">
        <v>306</v>
      </c>
      <c r="G1959" s="180" t="s">
        <v>1500</v>
      </c>
      <c r="H1959" s="180">
        <v>8488</v>
      </c>
      <c r="I1959" s="180" t="s">
        <v>1501</v>
      </c>
      <c r="J1959" s="180">
        <v>1414</v>
      </c>
      <c r="K1959" s="180" t="s">
        <v>415</v>
      </c>
      <c r="L1959" s="180" t="s">
        <v>416</v>
      </c>
      <c r="M1959" s="180"/>
      <c r="N1959" s="180"/>
      <c r="O1959" s="180"/>
      <c r="P1959" s="180"/>
      <c r="Q1959" s="180"/>
      <c r="R1959" s="180"/>
      <c r="S1959" s="180"/>
      <c r="T1959" s="180"/>
      <c r="U1959" s="180"/>
      <c r="V1959" s="180"/>
      <c r="W1959" s="180"/>
      <c r="X1959" s="180"/>
      <c r="Y1959" s="180">
        <v>1373</v>
      </c>
      <c r="Z1959" s="180" t="s">
        <v>429</v>
      </c>
      <c r="AA1959" s="180" t="s">
        <v>430</v>
      </c>
      <c r="AB1959" s="180">
        <v>182012.01800000001</v>
      </c>
      <c r="AC1959" s="180">
        <v>228425.08300000001</v>
      </c>
      <c r="AD1959" s="180">
        <v>0.5</v>
      </c>
      <c r="AE1959" s="180">
        <v>0</v>
      </c>
      <c r="AF1959" s="180">
        <v>0.5</v>
      </c>
      <c r="AG1959" s="180">
        <v>0</v>
      </c>
      <c r="AH1959" s="180">
        <v>91006.01</v>
      </c>
      <c r="AI1959" s="180">
        <v>114212.54</v>
      </c>
      <c r="AJ1959" s="180">
        <v>1</v>
      </c>
      <c r="AK1959" s="180">
        <v>0.5</v>
      </c>
      <c r="AL1959" s="180">
        <v>0</v>
      </c>
      <c r="AM1959">
        <v>1</v>
      </c>
    </row>
    <row r="1960" spans="1:39" x14ac:dyDescent="0.25">
      <c r="A1960" s="180" t="s">
        <v>1834</v>
      </c>
      <c r="B1960" s="180">
        <v>1</v>
      </c>
      <c r="C1960" s="181">
        <v>46266</v>
      </c>
      <c r="D1960" s="180" t="s">
        <v>1595</v>
      </c>
      <c r="E1960" s="180">
        <v>32</v>
      </c>
      <c r="F1960" s="180" t="s">
        <v>306</v>
      </c>
      <c r="G1960" s="180" t="s">
        <v>1502</v>
      </c>
      <c r="H1960" s="180">
        <v>8489</v>
      </c>
      <c r="I1960" s="180" t="s">
        <v>1503</v>
      </c>
      <c r="J1960" s="180">
        <v>1414</v>
      </c>
      <c r="K1960" s="180" t="s">
        <v>415</v>
      </c>
      <c r="L1960" s="180" t="s">
        <v>416</v>
      </c>
      <c r="M1960" s="180"/>
      <c r="N1960" s="180"/>
      <c r="O1960" s="180"/>
      <c r="P1960" s="180"/>
      <c r="Q1960" s="180"/>
      <c r="R1960" s="180"/>
      <c r="S1960" s="180"/>
      <c r="T1960" s="180"/>
      <c r="U1960" s="180"/>
      <c r="V1960" s="180"/>
      <c r="W1960" s="180"/>
      <c r="X1960" s="180"/>
      <c r="Y1960" s="180">
        <v>1373</v>
      </c>
      <c r="Z1960" s="180" t="s">
        <v>429</v>
      </c>
      <c r="AA1960" s="180" t="s">
        <v>430</v>
      </c>
      <c r="AB1960" s="180">
        <v>182012.01800000001</v>
      </c>
      <c r="AC1960" s="180">
        <v>228425.08300000001</v>
      </c>
      <c r="AD1960" s="180">
        <v>0.5</v>
      </c>
      <c r="AE1960" s="180">
        <v>0</v>
      </c>
      <c r="AF1960" s="180">
        <v>0.5</v>
      </c>
      <c r="AG1960" s="180">
        <v>0</v>
      </c>
      <c r="AH1960" s="180">
        <v>91006.01</v>
      </c>
      <c r="AI1960" s="180">
        <v>114212.54</v>
      </c>
      <c r="AJ1960" s="180">
        <v>0</v>
      </c>
      <c r="AK1960" s="180">
        <v>0</v>
      </c>
      <c r="AL1960" s="180">
        <v>0</v>
      </c>
      <c r="AM1960">
        <v>1</v>
      </c>
    </row>
    <row r="1961" spans="1:39" x14ac:dyDescent="0.25">
      <c r="A1961" s="180" t="s">
        <v>1834</v>
      </c>
      <c r="B1961" s="180">
        <v>1</v>
      </c>
      <c r="C1961" s="181">
        <v>46266</v>
      </c>
      <c r="D1961" s="180" t="s">
        <v>1595</v>
      </c>
      <c r="E1961" s="180">
        <v>32</v>
      </c>
      <c r="F1961" s="180" t="s">
        <v>306</v>
      </c>
      <c r="G1961" s="180" t="s">
        <v>883</v>
      </c>
      <c r="H1961" s="180">
        <v>8575</v>
      </c>
      <c r="I1961" s="180" t="s">
        <v>884</v>
      </c>
      <c r="J1961" s="180">
        <v>1430</v>
      </c>
      <c r="K1961" s="180" t="s">
        <v>463</v>
      </c>
      <c r="L1961" s="180" t="s">
        <v>464</v>
      </c>
      <c r="M1961" s="180"/>
      <c r="N1961" s="180"/>
      <c r="O1961" s="180"/>
      <c r="P1961" s="180"/>
      <c r="Q1961" s="180"/>
      <c r="R1961" s="180"/>
      <c r="S1961" s="180"/>
      <c r="T1961" s="180"/>
      <c r="U1961" s="180"/>
      <c r="V1961" s="180"/>
      <c r="W1961" s="180"/>
      <c r="X1961" s="180"/>
      <c r="Y1961" s="180">
        <v>1374</v>
      </c>
      <c r="Z1961" s="180" t="s">
        <v>379</v>
      </c>
      <c r="AA1961" s="180" t="s">
        <v>380</v>
      </c>
      <c r="AB1961" s="180">
        <v>64620.423999999999</v>
      </c>
      <c r="AC1961" s="180">
        <v>79160.013999999996</v>
      </c>
      <c r="AD1961" s="180">
        <v>0.125</v>
      </c>
      <c r="AE1961" s="180">
        <v>0</v>
      </c>
      <c r="AF1961" s="180">
        <v>0.125</v>
      </c>
      <c r="AG1961" s="180">
        <v>0</v>
      </c>
      <c r="AH1961" s="180">
        <v>8077.55</v>
      </c>
      <c r="AI1961" s="180">
        <v>9895</v>
      </c>
      <c r="AJ1961" s="180">
        <v>0</v>
      </c>
      <c r="AK1961" s="180">
        <v>0</v>
      </c>
      <c r="AL1961" s="180">
        <v>0</v>
      </c>
      <c r="AM1961">
        <v>1</v>
      </c>
    </row>
    <row r="1962" spans="1:39" x14ac:dyDescent="0.25">
      <c r="A1962" s="180" t="s">
        <v>1834</v>
      </c>
      <c r="B1962" s="180">
        <v>1</v>
      </c>
      <c r="C1962" s="181">
        <v>46266</v>
      </c>
      <c r="D1962" s="180" t="s">
        <v>1595</v>
      </c>
      <c r="E1962" s="180">
        <v>32</v>
      </c>
      <c r="F1962" s="180" t="s">
        <v>306</v>
      </c>
      <c r="G1962" s="180" t="s">
        <v>1540</v>
      </c>
      <c r="H1962" s="180">
        <v>10498</v>
      </c>
      <c r="I1962" s="180" t="s">
        <v>1541</v>
      </c>
      <c r="J1962" s="180">
        <v>1349</v>
      </c>
      <c r="K1962" s="180" t="s">
        <v>1359</v>
      </c>
      <c r="L1962" s="180" t="s">
        <v>1360</v>
      </c>
      <c r="M1962" s="180"/>
      <c r="N1962" s="180"/>
      <c r="O1962" s="180"/>
      <c r="P1962" s="180"/>
      <c r="Q1962" s="180"/>
      <c r="R1962" s="180"/>
      <c r="S1962" s="180"/>
      <c r="T1962" s="180"/>
      <c r="U1962" s="180"/>
      <c r="V1962" s="180"/>
      <c r="W1962" s="180"/>
      <c r="X1962" s="180"/>
      <c r="Y1962" s="180">
        <v>1375</v>
      </c>
      <c r="Z1962" s="180" t="s">
        <v>357</v>
      </c>
      <c r="AA1962" s="180" t="s">
        <v>358</v>
      </c>
      <c r="AB1962" s="180">
        <v>21017.088</v>
      </c>
      <c r="AC1962" s="180">
        <v>25745.933000000001</v>
      </c>
      <c r="AD1962" s="180">
        <v>1</v>
      </c>
      <c r="AE1962" s="180">
        <v>0</v>
      </c>
      <c r="AF1962" s="180">
        <v>1</v>
      </c>
      <c r="AG1962" s="180">
        <v>0</v>
      </c>
      <c r="AH1962" s="180">
        <v>21017.09</v>
      </c>
      <c r="AI1962" s="180">
        <v>25745.93</v>
      </c>
      <c r="AJ1962" s="180">
        <v>0</v>
      </c>
      <c r="AK1962" s="180">
        <v>0</v>
      </c>
      <c r="AL1962" s="180">
        <v>0</v>
      </c>
      <c r="AM1962">
        <v>1</v>
      </c>
    </row>
    <row r="1963" spans="1:39" x14ac:dyDescent="0.25">
      <c r="A1963" s="180" t="s">
        <v>1834</v>
      </c>
      <c r="B1963" s="180">
        <v>1</v>
      </c>
      <c r="C1963" s="181">
        <v>46266</v>
      </c>
      <c r="D1963" s="180" t="s">
        <v>1595</v>
      </c>
      <c r="E1963" s="180">
        <v>32</v>
      </c>
      <c r="F1963" s="180" t="s">
        <v>306</v>
      </c>
      <c r="G1963" s="180" t="s">
        <v>1407</v>
      </c>
      <c r="H1963" s="180">
        <v>11014</v>
      </c>
      <c r="I1963" s="180" t="s">
        <v>1408</v>
      </c>
      <c r="J1963" s="180">
        <v>1192</v>
      </c>
      <c r="K1963" s="180" t="s">
        <v>975</v>
      </c>
      <c r="L1963" s="180" t="s">
        <v>976</v>
      </c>
      <c r="M1963" s="180"/>
      <c r="N1963" s="180"/>
      <c r="O1963" s="180"/>
      <c r="P1963" s="180">
        <v>1101</v>
      </c>
      <c r="Q1963" s="180" t="s">
        <v>819</v>
      </c>
      <c r="R1963" s="180" t="s">
        <v>820</v>
      </c>
      <c r="S1963" s="180"/>
      <c r="T1963" s="180"/>
      <c r="U1963" s="180"/>
      <c r="V1963" s="180"/>
      <c r="W1963" s="180"/>
      <c r="X1963" s="180"/>
      <c r="Y1963" s="180">
        <v>1375</v>
      </c>
      <c r="Z1963" s="180" t="s">
        <v>357</v>
      </c>
      <c r="AA1963" s="180" t="s">
        <v>358</v>
      </c>
      <c r="AB1963" s="180">
        <v>46828.4</v>
      </c>
      <c r="AC1963" s="180">
        <v>57364.79</v>
      </c>
      <c r="AD1963" s="180">
        <v>0.3125</v>
      </c>
      <c r="AE1963" s="180">
        <v>6.25E-2</v>
      </c>
      <c r="AF1963" s="180">
        <v>0.375</v>
      </c>
      <c r="AG1963" s="180">
        <v>0</v>
      </c>
      <c r="AH1963" s="180">
        <v>17560.650000000001</v>
      </c>
      <c r="AI1963" s="180">
        <v>21511.8</v>
      </c>
      <c r="AJ1963" s="180">
        <v>0</v>
      </c>
      <c r="AK1963" s="180">
        <v>0</v>
      </c>
      <c r="AL1963" s="180">
        <v>0</v>
      </c>
      <c r="AM1963">
        <v>1</v>
      </c>
    </row>
    <row r="1964" spans="1:39" x14ac:dyDescent="0.25">
      <c r="A1964" s="180" t="s">
        <v>1834</v>
      </c>
      <c r="B1964" s="180">
        <v>1</v>
      </c>
      <c r="C1964" s="181">
        <v>46266</v>
      </c>
      <c r="D1964" s="180" t="s">
        <v>1595</v>
      </c>
      <c r="E1964" s="180">
        <v>32</v>
      </c>
      <c r="F1964" s="180" t="s">
        <v>306</v>
      </c>
      <c r="G1964" s="180" t="s">
        <v>953</v>
      </c>
      <c r="H1964" s="180">
        <v>11064</v>
      </c>
      <c r="I1964" s="180" t="s">
        <v>954</v>
      </c>
      <c r="J1964" s="180">
        <v>1467</v>
      </c>
      <c r="K1964" s="180" t="s">
        <v>955</v>
      </c>
      <c r="L1964" s="180" t="s">
        <v>956</v>
      </c>
      <c r="M1964" s="180"/>
      <c r="N1964" s="180"/>
      <c r="O1964" s="180"/>
      <c r="P1964" s="180"/>
      <c r="Q1964" s="180"/>
      <c r="R1964" s="180"/>
      <c r="S1964" s="180"/>
      <c r="T1964" s="180"/>
      <c r="U1964" s="180"/>
      <c r="V1964" s="180"/>
      <c r="W1964" s="180"/>
      <c r="X1964" s="180"/>
      <c r="Y1964" s="180">
        <v>1374</v>
      </c>
      <c r="Z1964" s="180" t="s">
        <v>379</v>
      </c>
      <c r="AA1964" s="180" t="s">
        <v>380</v>
      </c>
      <c r="AB1964" s="180">
        <v>79274.399999999994</v>
      </c>
      <c r="AC1964" s="180">
        <v>97111.14</v>
      </c>
      <c r="AD1964" s="180">
        <v>6.25E-2</v>
      </c>
      <c r="AE1964" s="180">
        <v>0</v>
      </c>
      <c r="AF1964" s="180">
        <v>6.25E-2</v>
      </c>
      <c r="AG1964" s="180">
        <v>0</v>
      </c>
      <c r="AH1964" s="180">
        <v>4954.6499999999996</v>
      </c>
      <c r="AI1964" s="180">
        <v>6069.45</v>
      </c>
      <c r="AJ1964" s="180">
        <v>0</v>
      </c>
      <c r="AK1964" s="180">
        <v>0</v>
      </c>
      <c r="AL1964" s="180">
        <v>0</v>
      </c>
      <c r="AM1964">
        <v>1</v>
      </c>
    </row>
    <row r="1965" spans="1:39" x14ac:dyDescent="0.25">
      <c r="A1965" s="180" t="s">
        <v>1834</v>
      </c>
      <c r="B1965" s="180">
        <v>1</v>
      </c>
      <c r="C1965" s="181">
        <v>46266</v>
      </c>
      <c r="D1965" s="180" t="s">
        <v>1595</v>
      </c>
      <c r="E1965" s="180">
        <v>32</v>
      </c>
      <c r="F1965" s="180" t="s">
        <v>306</v>
      </c>
      <c r="G1965" s="180" t="s">
        <v>1474</v>
      </c>
      <c r="H1965" s="180">
        <v>11181</v>
      </c>
      <c r="I1965" s="180" t="s">
        <v>1475</v>
      </c>
      <c r="J1965" s="180"/>
      <c r="K1965" s="180"/>
      <c r="L1965" s="180"/>
      <c r="M1965" s="180"/>
      <c r="N1965" s="180"/>
      <c r="O1965" s="180"/>
      <c r="P1965" s="180">
        <v>1356</v>
      </c>
      <c r="Q1965" s="180" t="s">
        <v>1091</v>
      </c>
      <c r="R1965" s="180" t="s">
        <v>1092</v>
      </c>
      <c r="S1965" s="180"/>
      <c r="T1965" s="180"/>
      <c r="U1965" s="180"/>
      <c r="V1965" s="180"/>
      <c r="W1965" s="180"/>
      <c r="X1965" s="180"/>
      <c r="Y1965" s="180">
        <v>1373</v>
      </c>
      <c r="Z1965" s="180" t="s">
        <v>429</v>
      </c>
      <c r="AA1965" s="180" t="s">
        <v>430</v>
      </c>
      <c r="AB1965" s="180">
        <v>49508.235000000001</v>
      </c>
      <c r="AC1965" s="180">
        <v>62132.834999999999</v>
      </c>
      <c r="AD1965" s="180">
        <v>3.5</v>
      </c>
      <c r="AE1965" s="180">
        <v>0</v>
      </c>
      <c r="AF1965" s="180">
        <v>3.5</v>
      </c>
      <c r="AG1965" s="180">
        <v>0</v>
      </c>
      <c r="AH1965" s="180">
        <v>173278.82</v>
      </c>
      <c r="AI1965" s="180">
        <v>217464.92</v>
      </c>
      <c r="AJ1965" s="180">
        <v>0</v>
      </c>
      <c r="AK1965" s="180">
        <v>0</v>
      </c>
      <c r="AL1965" s="180">
        <v>0</v>
      </c>
      <c r="AM1965">
        <v>1</v>
      </c>
    </row>
    <row r="1966" spans="1:39" x14ac:dyDescent="0.25">
      <c r="A1966" s="180" t="s">
        <v>1834</v>
      </c>
      <c r="B1966" s="180">
        <v>1</v>
      </c>
      <c r="C1966" s="181">
        <v>46266</v>
      </c>
      <c r="D1966" s="180" t="s">
        <v>1595</v>
      </c>
      <c r="E1966" s="180">
        <v>32</v>
      </c>
      <c r="F1966" s="180" t="s">
        <v>306</v>
      </c>
      <c r="G1966" s="180" t="s">
        <v>1089</v>
      </c>
      <c r="H1966" s="180">
        <v>11183</v>
      </c>
      <c r="I1966" s="180" t="s">
        <v>1090</v>
      </c>
      <c r="J1966" s="180"/>
      <c r="K1966" s="180"/>
      <c r="L1966" s="180"/>
      <c r="M1966" s="180"/>
      <c r="N1966" s="180"/>
      <c r="O1966" s="180"/>
      <c r="P1966" s="180">
        <v>1356</v>
      </c>
      <c r="Q1966" s="180" t="s">
        <v>1091</v>
      </c>
      <c r="R1966" s="180" t="s">
        <v>1092</v>
      </c>
      <c r="S1966" s="180"/>
      <c r="T1966" s="180"/>
      <c r="U1966" s="180"/>
      <c r="V1966" s="180"/>
      <c r="W1966" s="180"/>
      <c r="X1966" s="180"/>
      <c r="Y1966" s="180">
        <v>1373</v>
      </c>
      <c r="Z1966" s="180" t="s">
        <v>429</v>
      </c>
      <c r="AA1966" s="180" t="s">
        <v>430</v>
      </c>
      <c r="AB1966" s="180">
        <v>49508.235000000001</v>
      </c>
      <c r="AC1966" s="180">
        <v>62132.834999999999</v>
      </c>
      <c r="AD1966" s="180">
        <v>1.625</v>
      </c>
      <c r="AE1966" s="180">
        <v>0</v>
      </c>
      <c r="AF1966" s="180">
        <v>1.625</v>
      </c>
      <c r="AG1966" s="180">
        <v>0</v>
      </c>
      <c r="AH1966" s="180">
        <v>80450.880000000005</v>
      </c>
      <c r="AI1966" s="180">
        <v>100965.86</v>
      </c>
      <c r="AJ1966" s="180">
        <v>0</v>
      </c>
      <c r="AK1966" s="180">
        <v>0</v>
      </c>
      <c r="AL1966" s="180">
        <v>0</v>
      </c>
      <c r="AM1966">
        <v>1</v>
      </c>
    </row>
    <row r="1967" spans="1:39" x14ac:dyDescent="0.25">
      <c r="A1967" s="180" t="s">
        <v>1834</v>
      </c>
      <c r="B1967" s="180">
        <v>1</v>
      </c>
      <c r="C1967" s="181">
        <v>46266</v>
      </c>
      <c r="D1967" s="180" t="s">
        <v>1839</v>
      </c>
      <c r="E1967" s="180">
        <v>33</v>
      </c>
      <c r="F1967" s="180" t="s">
        <v>1840</v>
      </c>
      <c r="G1967" s="180" t="s">
        <v>347</v>
      </c>
      <c r="H1967" s="180">
        <v>4</v>
      </c>
      <c r="I1967" s="180" t="s">
        <v>348</v>
      </c>
      <c r="J1967" s="180">
        <v>1019</v>
      </c>
      <c r="K1967" s="180" t="s">
        <v>269</v>
      </c>
      <c r="L1967" s="180" t="s">
        <v>340</v>
      </c>
      <c r="M1967" s="180"/>
      <c r="N1967" s="180"/>
      <c r="O1967" s="180"/>
      <c r="P1967" s="180">
        <v>1020</v>
      </c>
      <c r="Q1967" s="180" t="s">
        <v>341</v>
      </c>
      <c r="R1967" s="180" t="s">
        <v>342</v>
      </c>
      <c r="S1967" s="180"/>
      <c r="T1967" s="180"/>
      <c r="U1967" s="180"/>
      <c r="V1967" s="180"/>
      <c r="W1967" s="180"/>
      <c r="X1967" s="180"/>
      <c r="Y1967" s="180">
        <v>1402</v>
      </c>
      <c r="Z1967" s="180" t="s">
        <v>343</v>
      </c>
      <c r="AA1967" s="180" t="s">
        <v>344</v>
      </c>
      <c r="AB1967" s="180">
        <v>87467.1</v>
      </c>
      <c r="AC1967" s="180">
        <v>107147.197</v>
      </c>
      <c r="AD1967" s="180">
        <v>0.16669999999999999</v>
      </c>
      <c r="AE1967" s="180">
        <v>0</v>
      </c>
      <c r="AF1967" s="180">
        <v>0.16669999999999999</v>
      </c>
      <c r="AG1967" s="180">
        <v>0</v>
      </c>
      <c r="AH1967" s="180">
        <v>14577.85</v>
      </c>
      <c r="AI1967" s="180">
        <v>17857.87</v>
      </c>
      <c r="AJ1967" s="180">
        <v>1</v>
      </c>
      <c r="AK1967" s="180">
        <v>0.17</v>
      </c>
      <c r="AL1967" s="180">
        <v>0</v>
      </c>
      <c r="AM1967">
        <v>1</v>
      </c>
    </row>
    <row r="1968" spans="1:39" x14ac:dyDescent="0.25">
      <c r="A1968" s="180" t="s">
        <v>1834</v>
      </c>
      <c r="B1968" s="180">
        <v>1</v>
      </c>
      <c r="C1968" s="181">
        <v>46266</v>
      </c>
      <c r="D1968" s="180" t="s">
        <v>1839</v>
      </c>
      <c r="E1968" s="180">
        <v>33</v>
      </c>
      <c r="F1968" s="180" t="s">
        <v>1840</v>
      </c>
      <c r="G1968" s="180" t="s">
        <v>359</v>
      </c>
      <c r="H1968" s="180">
        <v>156</v>
      </c>
      <c r="I1968" s="180" t="s">
        <v>360</v>
      </c>
      <c r="J1968" s="180">
        <v>1437</v>
      </c>
      <c r="K1968" s="180" t="s">
        <v>361</v>
      </c>
      <c r="L1968" s="180" t="s">
        <v>362</v>
      </c>
      <c r="M1968" s="180"/>
      <c r="N1968" s="180"/>
      <c r="O1968" s="180"/>
      <c r="P1968" s="180"/>
      <c r="Q1968" s="180"/>
      <c r="R1968" s="180"/>
      <c r="S1968" s="180"/>
      <c r="T1968" s="180"/>
      <c r="U1968" s="180"/>
      <c r="V1968" s="180"/>
      <c r="W1968" s="180"/>
      <c r="X1968" s="180"/>
      <c r="Y1968" s="180">
        <v>1376</v>
      </c>
      <c r="Z1968" s="180" t="s">
        <v>363</v>
      </c>
      <c r="AA1968" s="180" t="s">
        <v>364</v>
      </c>
      <c r="AB1968" s="180">
        <v>338396.016</v>
      </c>
      <c r="AC1968" s="180">
        <v>414535.11599999998</v>
      </c>
      <c r="AD1968" s="180">
        <v>0.05</v>
      </c>
      <c r="AE1968" s="180">
        <v>0</v>
      </c>
      <c r="AF1968" s="180">
        <v>0.05</v>
      </c>
      <c r="AG1968" s="180">
        <v>0</v>
      </c>
      <c r="AH1968" s="180">
        <v>16919.8</v>
      </c>
      <c r="AI1968" s="180">
        <v>20726.759999999998</v>
      </c>
      <c r="AJ1968" s="180">
        <v>1</v>
      </c>
      <c r="AK1968" s="180">
        <v>0.05</v>
      </c>
      <c r="AL1968" s="180">
        <v>0</v>
      </c>
      <c r="AM1968">
        <v>1</v>
      </c>
    </row>
    <row r="1969" spans="1:39" x14ac:dyDescent="0.25">
      <c r="A1969" s="180" t="s">
        <v>1834</v>
      </c>
      <c r="B1969" s="180">
        <v>1</v>
      </c>
      <c r="C1969" s="181">
        <v>46266</v>
      </c>
      <c r="D1969" s="180" t="s">
        <v>1839</v>
      </c>
      <c r="E1969" s="180">
        <v>33</v>
      </c>
      <c r="F1969" s="180" t="s">
        <v>1840</v>
      </c>
      <c r="G1969" s="180" t="s">
        <v>365</v>
      </c>
      <c r="H1969" s="180">
        <v>158</v>
      </c>
      <c r="I1969" s="180" t="s">
        <v>366</v>
      </c>
      <c r="J1969" s="180">
        <v>1437</v>
      </c>
      <c r="K1969" s="180" t="s">
        <v>361</v>
      </c>
      <c r="L1969" s="180" t="s">
        <v>362</v>
      </c>
      <c r="M1969" s="180"/>
      <c r="N1969" s="180"/>
      <c r="O1969" s="180"/>
      <c r="P1969" s="180"/>
      <c r="Q1969" s="180"/>
      <c r="R1969" s="180"/>
      <c r="S1969" s="180"/>
      <c r="T1969" s="180"/>
      <c r="U1969" s="180"/>
      <c r="V1969" s="180"/>
      <c r="W1969" s="180"/>
      <c r="X1969" s="180"/>
      <c r="Y1969" s="180">
        <v>1376</v>
      </c>
      <c r="Z1969" s="180" t="s">
        <v>363</v>
      </c>
      <c r="AA1969" s="180" t="s">
        <v>364</v>
      </c>
      <c r="AB1969" s="180">
        <v>424732.89600000001</v>
      </c>
      <c r="AC1969" s="180">
        <v>520297.77600000001</v>
      </c>
      <c r="AD1969" s="180">
        <v>2.5000000000000001E-2</v>
      </c>
      <c r="AE1969" s="180">
        <v>0</v>
      </c>
      <c r="AF1969" s="180">
        <v>2.5000000000000001E-2</v>
      </c>
      <c r="AG1969" s="180">
        <v>0</v>
      </c>
      <c r="AH1969" s="180">
        <v>10618.32</v>
      </c>
      <c r="AI1969" s="180">
        <v>13007.44</v>
      </c>
      <c r="AJ1969" s="180">
        <v>0</v>
      </c>
      <c r="AK1969" s="180">
        <v>0</v>
      </c>
      <c r="AL1969" s="180">
        <v>0</v>
      </c>
      <c r="AM1969">
        <v>1</v>
      </c>
    </row>
    <row r="1970" spans="1:39" x14ac:dyDescent="0.25">
      <c r="A1970" s="180" t="s">
        <v>1834</v>
      </c>
      <c r="B1970" s="180">
        <v>1</v>
      </c>
      <c r="C1970" s="181">
        <v>46266</v>
      </c>
      <c r="D1970" s="180" t="s">
        <v>1839</v>
      </c>
      <c r="E1970" s="180">
        <v>33</v>
      </c>
      <c r="F1970" s="180" t="s">
        <v>1840</v>
      </c>
      <c r="G1970" s="180" t="s">
        <v>413</v>
      </c>
      <c r="H1970" s="180">
        <v>653</v>
      </c>
      <c r="I1970" s="180" t="s">
        <v>414</v>
      </c>
      <c r="J1970" s="180">
        <v>1414</v>
      </c>
      <c r="K1970" s="180" t="s">
        <v>415</v>
      </c>
      <c r="L1970" s="180" t="s">
        <v>416</v>
      </c>
      <c r="M1970" s="180"/>
      <c r="N1970" s="180"/>
      <c r="O1970" s="180"/>
      <c r="P1970" s="180">
        <v>1072</v>
      </c>
      <c r="Q1970" s="180" t="s">
        <v>417</v>
      </c>
      <c r="R1970" s="180" t="s">
        <v>418</v>
      </c>
      <c r="S1970" s="180"/>
      <c r="T1970" s="180"/>
      <c r="U1970" s="180"/>
      <c r="V1970" s="180"/>
      <c r="W1970" s="180"/>
      <c r="X1970" s="180"/>
      <c r="Y1970" s="180">
        <v>1374</v>
      </c>
      <c r="Z1970" s="180" t="s">
        <v>379</v>
      </c>
      <c r="AA1970" s="180" t="s">
        <v>380</v>
      </c>
      <c r="AB1970" s="180">
        <v>52169.697</v>
      </c>
      <c r="AC1970" s="180">
        <v>63125.334000000003</v>
      </c>
      <c r="AD1970" s="180">
        <v>0.1</v>
      </c>
      <c r="AE1970" s="180">
        <v>0</v>
      </c>
      <c r="AF1970" s="180">
        <v>0.1</v>
      </c>
      <c r="AG1970" s="180">
        <v>0</v>
      </c>
      <c r="AH1970" s="180">
        <v>5216.97</v>
      </c>
      <c r="AI1970" s="180">
        <v>6312.53</v>
      </c>
      <c r="AJ1970" s="180">
        <v>0</v>
      </c>
      <c r="AK1970" s="180">
        <v>0</v>
      </c>
      <c r="AL1970" s="180">
        <v>0</v>
      </c>
      <c r="AM1970">
        <v>1</v>
      </c>
    </row>
    <row r="1971" spans="1:39" x14ac:dyDescent="0.25">
      <c r="A1971" s="180" t="s">
        <v>1834</v>
      </c>
      <c r="B1971" s="180">
        <v>1</v>
      </c>
      <c r="C1971" s="181">
        <v>46266</v>
      </c>
      <c r="D1971" s="180" t="s">
        <v>1839</v>
      </c>
      <c r="E1971" s="180">
        <v>33</v>
      </c>
      <c r="F1971" s="180" t="s">
        <v>1840</v>
      </c>
      <c r="G1971" s="180" t="s">
        <v>451</v>
      </c>
      <c r="H1971" s="180">
        <v>1116</v>
      </c>
      <c r="I1971" s="180" t="s">
        <v>452</v>
      </c>
      <c r="J1971" s="180"/>
      <c r="K1971" s="180"/>
      <c r="L1971" s="180"/>
      <c r="M1971" s="180"/>
      <c r="N1971" s="180"/>
      <c r="O1971" s="180"/>
      <c r="P1971" s="180"/>
      <c r="Q1971" s="180"/>
      <c r="R1971" s="180"/>
      <c r="S1971" s="180"/>
      <c r="T1971" s="180"/>
      <c r="U1971" s="180"/>
      <c r="V1971" s="180"/>
      <c r="W1971" s="180"/>
      <c r="X1971" s="180"/>
      <c r="Y1971" s="180">
        <v>1373</v>
      </c>
      <c r="Z1971" s="180" t="s">
        <v>429</v>
      </c>
      <c r="AA1971" s="180" t="s">
        <v>430</v>
      </c>
      <c r="AB1971" s="180">
        <v>17276.400000000001</v>
      </c>
      <c r="AC1971" s="180">
        <v>20904.448</v>
      </c>
      <c r="AD1971" s="180">
        <v>-0.21429999999999999</v>
      </c>
      <c r="AE1971" s="180">
        <v>0</v>
      </c>
      <c r="AF1971" s="180">
        <v>-0.21429999999999999</v>
      </c>
      <c r="AG1971" s="180">
        <v>0</v>
      </c>
      <c r="AH1971" s="180">
        <v>-3702.09</v>
      </c>
      <c r="AI1971" s="180">
        <v>-4479.5200000000004</v>
      </c>
      <c r="AJ1971" s="180">
        <v>0</v>
      </c>
      <c r="AK1971" s="180">
        <v>0</v>
      </c>
      <c r="AL1971" s="180">
        <v>0</v>
      </c>
      <c r="AM1971">
        <v>1</v>
      </c>
    </row>
    <row r="1972" spans="1:39" x14ac:dyDescent="0.25">
      <c r="A1972" s="180" t="s">
        <v>1834</v>
      </c>
      <c r="B1972" s="180">
        <v>1</v>
      </c>
      <c r="C1972" s="181">
        <v>46266</v>
      </c>
      <c r="D1972" s="180" t="s">
        <v>1839</v>
      </c>
      <c r="E1972" s="180">
        <v>33</v>
      </c>
      <c r="F1972" s="180" t="s">
        <v>1840</v>
      </c>
      <c r="G1972" s="180" t="s">
        <v>481</v>
      </c>
      <c r="H1972" s="180">
        <v>1419</v>
      </c>
      <c r="I1972" s="180" t="s">
        <v>482</v>
      </c>
      <c r="J1972" s="180">
        <v>1429</v>
      </c>
      <c r="K1972" s="180" t="s">
        <v>483</v>
      </c>
      <c r="L1972" s="180" t="s">
        <v>484</v>
      </c>
      <c r="M1972" s="180"/>
      <c r="N1972" s="180"/>
      <c r="O1972" s="180"/>
      <c r="P1972" s="180"/>
      <c r="Q1972" s="180"/>
      <c r="R1972" s="180"/>
      <c r="S1972" s="180"/>
      <c r="T1972" s="180"/>
      <c r="U1972" s="180"/>
      <c r="V1972" s="180"/>
      <c r="W1972" s="180"/>
      <c r="X1972" s="180"/>
      <c r="Y1972" s="180">
        <v>1374</v>
      </c>
      <c r="Z1972" s="180" t="s">
        <v>379</v>
      </c>
      <c r="AA1972" s="180" t="s">
        <v>380</v>
      </c>
      <c r="AB1972" s="180">
        <v>92678.8</v>
      </c>
      <c r="AC1972" s="180">
        <v>114921.702</v>
      </c>
      <c r="AD1972" s="180">
        <v>8.3299999999999999E-2</v>
      </c>
      <c r="AE1972" s="180">
        <v>0</v>
      </c>
      <c r="AF1972" s="180">
        <v>8.3299999999999999E-2</v>
      </c>
      <c r="AG1972" s="180">
        <v>0</v>
      </c>
      <c r="AH1972" s="180">
        <v>7723.23</v>
      </c>
      <c r="AI1972" s="180">
        <v>9576.81</v>
      </c>
      <c r="AJ1972" s="180">
        <v>1</v>
      </c>
      <c r="AK1972" s="180">
        <v>0.08</v>
      </c>
      <c r="AL1972" s="180">
        <v>0</v>
      </c>
      <c r="AM1972">
        <v>1</v>
      </c>
    </row>
    <row r="1973" spans="1:39" x14ac:dyDescent="0.25">
      <c r="A1973" s="180" t="s">
        <v>1834</v>
      </c>
      <c r="B1973" s="180">
        <v>1</v>
      </c>
      <c r="C1973" s="181">
        <v>46266</v>
      </c>
      <c r="D1973" s="180" t="s">
        <v>1839</v>
      </c>
      <c r="E1973" s="180">
        <v>33</v>
      </c>
      <c r="F1973" s="180" t="s">
        <v>1840</v>
      </c>
      <c r="G1973" s="180" t="s">
        <v>487</v>
      </c>
      <c r="H1973" s="180">
        <v>1641</v>
      </c>
      <c r="I1973" s="180" t="s">
        <v>488</v>
      </c>
      <c r="J1973" s="180">
        <v>1064</v>
      </c>
      <c r="K1973" s="180" t="s">
        <v>489</v>
      </c>
      <c r="L1973" s="180" t="s">
        <v>490</v>
      </c>
      <c r="M1973" s="180"/>
      <c r="N1973" s="180"/>
      <c r="O1973" s="180"/>
      <c r="P1973" s="180">
        <v>1066</v>
      </c>
      <c r="Q1973" s="180" t="s">
        <v>491</v>
      </c>
      <c r="R1973" s="180" t="s">
        <v>492</v>
      </c>
      <c r="S1973" s="180"/>
      <c r="T1973" s="180"/>
      <c r="U1973" s="180"/>
      <c r="V1973" s="180"/>
      <c r="W1973" s="180"/>
      <c r="X1973" s="180"/>
      <c r="Y1973" s="180">
        <v>1373</v>
      </c>
      <c r="Z1973" s="180" t="s">
        <v>429</v>
      </c>
      <c r="AA1973" s="180" t="s">
        <v>430</v>
      </c>
      <c r="AB1973" s="180">
        <v>19484.060000000001</v>
      </c>
      <c r="AC1973" s="180">
        <v>23575.714</v>
      </c>
      <c r="AD1973" s="180">
        <v>-0.15</v>
      </c>
      <c r="AE1973" s="180">
        <v>0</v>
      </c>
      <c r="AF1973" s="180">
        <v>-0.15</v>
      </c>
      <c r="AG1973" s="180">
        <v>0</v>
      </c>
      <c r="AH1973" s="180">
        <v>-2922.61</v>
      </c>
      <c r="AI1973" s="180">
        <v>-3536.36</v>
      </c>
      <c r="AJ1973" s="180">
        <v>0</v>
      </c>
      <c r="AK1973" s="180">
        <v>0</v>
      </c>
      <c r="AL1973" s="180">
        <v>0</v>
      </c>
      <c r="AM1973">
        <v>1</v>
      </c>
    </row>
    <row r="1974" spans="1:39" x14ac:dyDescent="0.25">
      <c r="A1974" s="180" t="s">
        <v>1834</v>
      </c>
      <c r="B1974" s="180">
        <v>1</v>
      </c>
      <c r="C1974" s="181">
        <v>46266</v>
      </c>
      <c r="D1974" s="180" t="s">
        <v>1839</v>
      </c>
      <c r="E1974" s="180">
        <v>33</v>
      </c>
      <c r="F1974" s="180" t="s">
        <v>1840</v>
      </c>
      <c r="G1974" s="180" t="s">
        <v>503</v>
      </c>
      <c r="H1974" s="180">
        <v>1696</v>
      </c>
      <c r="I1974" s="180" t="s">
        <v>504</v>
      </c>
      <c r="J1974" s="180">
        <v>1460</v>
      </c>
      <c r="K1974" s="180" t="s">
        <v>505</v>
      </c>
      <c r="L1974" s="180" t="s">
        <v>506</v>
      </c>
      <c r="M1974" s="180"/>
      <c r="N1974" s="180"/>
      <c r="O1974" s="180"/>
      <c r="P1974" s="180"/>
      <c r="Q1974" s="180"/>
      <c r="R1974" s="180"/>
      <c r="S1974" s="180"/>
      <c r="T1974" s="180"/>
      <c r="U1974" s="180"/>
      <c r="V1974" s="180"/>
      <c r="W1974" s="180"/>
      <c r="X1974" s="180"/>
      <c r="Y1974" s="180">
        <v>1369</v>
      </c>
      <c r="Z1974" s="180" t="s">
        <v>397</v>
      </c>
      <c r="AA1974" s="180" t="s">
        <v>398</v>
      </c>
      <c r="AB1974" s="180">
        <v>63840</v>
      </c>
      <c r="AC1974" s="180">
        <v>78204</v>
      </c>
      <c r="AD1974" s="180">
        <v>0.3125</v>
      </c>
      <c r="AE1974" s="180">
        <v>0</v>
      </c>
      <c r="AF1974" s="180">
        <v>0.3125</v>
      </c>
      <c r="AG1974" s="180">
        <v>0</v>
      </c>
      <c r="AH1974" s="180">
        <v>19950</v>
      </c>
      <c r="AI1974" s="180">
        <v>24438.75</v>
      </c>
      <c r="AJ1974" s="180">
        <v>1</v>
      </c>
      <c r="AK1974" s="180">
        <v>0.31</v>
      </c>
      <c r="AL1974" s="180">
        <v>0</v>
      </c>
      <c r="AM1974">
        <v>1</v>
      </c>
    </row>
    <row r="1975" spans="1:39" x14ac:dyDescent="0.25">
      <c r="A1975" s="180" t="s">
        <v>1834</v>
      </c>
      <c r="B1975" s="180">
        <v>1</v>
      </c>
      <c r="C1975" s="181">
        <v>46266</v>
      </c>
      <c r="D1975" s="180" t="s">
        <v>1839</v>
      </c>
      <c r="E1975" s="180">
        <v>33</v>
      </c>
      <c r="F1975" s="180" t="s">
        <v>1840</v>
      </c>
      <c r="G1975" s="180" t="s">
        <v>507</v>
      </c>
      <c r="H1975" s="180">
        <v>1808</v>
      </c>
      <c r="I1975" s="180" t="s">
        <v>508</v>
      </c>
      <c r="J1975" s="180">
        <v>1470</v>
      </c>
      <c r="K1975" s="180" t="s">
        <v>509</v>
      </c>
      <c r="L1975" s="180" t="s">
        <v>510</v>
      </c>
      <c r="M1975" s="180"/>
      <c r="N1975" s="180"/>
      <c r="O1975" s="180"/>
      <c r="P1975" s="180"/>
      <c r="Q1975" s="180"/>
      <c r="R1975" s="180"/>
      <c r="S1975" s="180"/>
      <c r="T1975" s="180"/>
      <c r="U1975" s="180"/>
      <c r="V1975" s="180"/>
      <c r="W1975" s="180"/>
      <c r="X1975" s="180"/>
      <c r="Y1975" s="180">
        <v>1374</v>
      </c>
      <c r="Z1975" s="180" t="s">
        <v>379</v>
      </c>
      <c r="AA1975" s="180" t="s">
        <v>380</v>
      </c>
      <c r="AB1975" s="180">
        <v>106227</v>
      </c>
      <c r="AC1975" s="180">
        <v>130128.075</v>
      </c>
      <c r="AD1975" s="180">
        <v>8.3299999999999999E-2</v>
      </c>
      <c r="AE1975" s="180">
        <v>0</v>
      </c>
      <c r="AF1975" s="180">
        <v>8.3299999999999999E-2</v>
      </c>
      <c r="AG1975" s="180">
        <v>0</v>
      </c>
      <c r="AH1975" s="180">
        <v>8852.25</v>
      </c>
      <c r="AI1975" s="180">
        <v>10844.01</v>
      </c>
      <c r="AJ1975" s="180">
        <v>0</v>
      </c>
      <c r="AK1975" s="180">
        <v>0</v>
      </c>
      <c r="AL1975" s="180">
        <v>0</v>
      </c>
      <c r="AM1975">
        <v>1</v>
      </c>
    </row>
    <row r="1976" spans="1:39" x14ac:dyDescent="0.25">
      <c r="A1976" s="180" t="s">
        <v>1834</v>
      </c>
      <c r="B1976" s="180">
        <v>1</v>
      </c>
      <c r="C1976" s="181">
        <v>46266</v>
      </c>
      <c r="D1976" s="180" t="s">
        <v>1839</v>
      </c>
      <c r="E1976" s="180">
        <v>33</v>
      </c>
      <c r="F1976" s="180" t="s">
        <v>1840</v>
      </c>
      <c r="G1976" s="180" t="s">
        <v>1119</v>
      </c>
      <c r="H1976" s="180">
        <v>1843</v>
      </c>
      <c r="I1976" s="180" t="s">
        <v>1120</v>
      </c>
      <c r="J1976" s="180">
        <v>1472</v>
      </c>
      <c r="K1976" s="180" t="s">
        <v>1121</v>
      </c>
      <c r="L1976" s="180" t="s">
        <v>1122</v>
      </c>
      <c r="M1976" s="180"/>
      <c r="N1976" s="180"/>
      <c r="O1976" s="180"/>
      <c r="P1976" s="180">
        <v>1105</v>
      </c>
      <c r="Q1976" s="180" t="s">
        <v>1123</v>
      </c>
      <c r="R1976" s="180" t="s">
        <v>1124</v>
      </c>
      <c r="S1976" s="180"/>
      <c r="T1976" s="180"/>
      <c r="U1976" s="180"/>
      <c r="V1976" s="180"/>
      <c r="W1976" s="180"/>
      <c r="X1976" s="180"/>
      <c r="Y1976" s="180">
        <v>1374</v>
      </c>
      <c r="Z1976" s="180" t="s">
        <v>379</v>
      </c>
      <c r="AA1976" s="180" t="s">
        <v>380</v>
      </c>
      <c r="AB1976" s="180">
        <v>27496.03</v>
      </c>
      <c r="AC1976" s="180">
        <v>33270.207000000002</v>
      </c>
      <c r="AD1976" s="180">
        <v>-8.3299999999999999E-2</v>
      </c>
      <c r="AE1976" s="180">
        <v>0</v>
      </c>
      <c r="AF1976" s="180">
        <v>-8.3299999999999999E-2</v>
      </c>
      <c r="AG1976" s="180">
        <v>0</v>
      </c>
      <c r="AH1976" s="180">
        <v>-2291.34</v>
      </c>
      <c r="AI1976" s="180">
        <v>-2772.52</v>
      </c>
      <c r="AJ1976" s="180">
        <v>0</v>
      </c>
      <c r="AK1976" s="180">
        <v>0</v>
      </c>
      <c r="AL1976" s="180">
        <v>0</v>
      </c>
      <c r="AM1976">
        <v>1</v>
      </c>
    </row>
    <row r="1977" spans="1:39" x14ac:dyDescent="0.25">
      <c r="A1977" s="180" t="s">
        <v>1834</v>
      </c>
      <c r="B1977" s="180">
        <v>1</v>
      </c>
      <c r="C1977" s="181">
        <v>46266</v>
      </c>
      <c r="D1977" s="180" t="s">
        <v>1839</v>
      </c>
      <c r="E1977" s="180">
        <v>33</v>
      </c>
      <c r="F1977" s="180" t="s">
        <v>1840</v>
      </c>
      <c r="G1977" s="180" t="s">
        <v>531</v>
      </c>
      <c r="H1977" s="180">
        <v>1942</v>
      </c>
      <c r="I1977" s="180" t="s">
        <v>532</v>
      </c>
      <c r="J1977" s="180">
        <v>1425</v>
      </c>
      <c r="K1977" s="180" t="s">
        <v>527</v>
      </c>
      <c r="L1977" s="180" t="s">
        <v>528</v>
      </c>
      <c r="M1977" s="180"/>
      <c r="N1977" s="180"/>
      <c r="O1977" s="180"/>
      <c r="P1977" s="180">
        <v>1277</v>
      </c>
      <c r="Q1977" s="180" t="s">
        <v>529</v>
      </c>
      <c r="R1977" s="180" t="s">
        <v>530</v>
      </c>
      <c r="S1977" s="180"/>
      <c r="T1977" s="180"/>
      <c r="U1977" s="180"/>
      <c r="V1977" s="180"/>
      <c r="W1977" s="180"/>
      <c r="X1977" s="180"/>
      <c r="Y1977" s="180">
        <v>1374</v>
      </c>
      <c r="Z1977" s="180" t="s">
        <v>379</v>
      </c>
      <c r="AA1977" s="180" t="s">
        <v>380</v>
      </c>
      <c r="AB1977" s="180">
        <v>65206.38</v>
      </c>
      <c r="AC1977" s="180">
        <v>79877.801999999996</v>
      </c>
      <c r="AD1977" s="180">
        <v>8.3299999999999999E-2</v>
      </c>
      <c r="AE1977" s="180">
        <v>0</v>
      </c>
      <c r="AF1977" s="180">
        <v>8.3299999999999999E-2</v>
      </c>
      <c r="AG1977" s="180">
        <v>0</v>
      </c>
      <c r="AH1977" s="180">
        <v>5433.86</v>
      </c>
      <c r="AI1977" s="180">
        <v>6656.48</v>
      </c>
      <c r="AJ1977" s="180">
        <v>0</v>
      </c>
      <c r="AK1977" s="180">
        <v>0</v>
      </c>
      <c r="AL1977" s="180">
        <v>0</v>
      </c>
      <c r="AM1977">
        <v>1</v>
      </c>
    </row>
    <row r="1978" spans="1:39" x14ac:dyDescent="0.25">
      <c r="A1978" s="180" t="s">
        <v>1834</v>
      </c>
      <c r="B1978" s="180">
        <v>1</v>
      </c>
      <c r="C1978" s="181">
        <v>46266</v>
      </c>
      <c r="D1978" s="180" t="s">
        <v>1839</v>
      </c>
      <c r="E1978" s="180">
        <v>33</v>
      </c>
      <c r="F1978" s="180" t="s">
        <v>1840</v>
      </c>
      <c r="G1978" s="180" t="s">
        <v>543</v>
      </c>
      <c r="H1978" s="180">
        <v>2338</v>
      </c>
      <c r="I1978" s="180" t="s">
        <v>544</v>
      </c>
      <c r="J1978" s="180"/>
      <c r="K1978" s="180"/>
      <c r="L1978" s="180"/>
      <c r="M1978" s="180"/>
      <c r="N1978" s="180"/>
      <c r="O1978" s="180"/>
      <c r="P1978" s="180">
        <v>1086</v>
      </c>
      <c r="Q1978" s="180" t="s">
        <v>545</v>
      </c>
      <c r="R1978" s="180" t="s">
        <v>546</v>
      </c>
      <c r="S1978" s="180"/>
      <c r="T1978" s="180"/>
      <c r="U1978" s="180"/>
      <c r="V1978" s="180"/>
      <c r="W1978" s="180"/>
      <c r="X1978" s="180"/>
      <c r="Y1978" s="180">
        <v>1373</v>
      </c>
      <c r="Z1978" s="180" t="s">
        <v>429</v>
      </c>
      <c r="AA1978" s="180" t="s">
        <v>430</v>
      </c>
      <c r="AB1978" s="180">
        <v>26157.816999999999</v>
      </c>
      <c r="AC1978" s="180">
        <v>32043.327000000001</v>
      </c>
      <c r="AD1978" s="180">
        <v>0.33329999999999999</v>
      </c>
      <c r="AE1978" s="180">
        <v>6.6699999999999995E-2</v>
      </c>
      <c r="AF1978" s="180">
        <v>0.4</v>
      </c>
      <c r="AG1978" s="180">
        <v>0</v>
      </c>
      <c r="AH1978" s="180">
        <v>10463.129999999999</v>
      </c>
      <c r="AI1978" s="180">
        <v>12817.33</v>
      </c>
      <c r="AJ1978" s="180">
        <v>1</v>
      </c>
      <c r="AK1978" s="180">
        <v>0.4</v>
      </c>
      <c r="AL1978" s="180">
        <v>0</v>
      </c>
      <c r="AM1978">
        <v>1</v>
      </c>
    </row>
    <row r="1979" spans="1:39" x14ac:dyDescent="0.25">
      <c r="A1979" s="180" t="s">
        <v>1834</v>
      </c>
      <c r="B1979" s="180">
        <v>1</v>
      </c>
      <c r="C1979" s="181">
        <v>46266</v>
      </c>
      <c r="D1979" s="180" t="s">
        <v>1839</v>
      </c>
      <c r="E1979" s="180">
        <v>33</v>
      </c>
      <c r="F1979" s="180" t="s">
        <v>1840</v>
      </c>
      <c r="G1979" s="180" t="s">
        <v>547</v>
      </c>
      <c r="H1979" s="180">
        <v>2339</v>
      </c>
      <c r="I1979" s="180" t="s">
        <v>548</v>
      </c>
      <c r="J1979" s="180"/>
      <c r="K1979" s="180"/>
      <c r="L1979" s="180"/>
      <c r="M1979" s="180"/>
      <c r="N1979" s="180"/>
      <c r="O1979" s="180"/>
      <c r="P1979" s="180">
        <v>1086</v>
      </c>
      <c r="Q1979" s="180" t="s">
        <v>545</v>
      </c>
      <c r="R1979" s="180" t="s">
        <v>546</v>
      </c>
      <c r="S1979" s="180"/>
      <c r="T1979" s="180"/>
      <c r="U1979" s="180"/>
      <c r="V1979" s="180"/>
      <c r="W1979" s="180"/>
      <c r="X1979" s="180"/>
      <c r="Y1979" s="180">
        <v>1373</v>
      </c>
      <c r="Z1979" s="180" t="s">
        <v>429</v>
      </c>
      <c r="AA1979" s="180" t="s">
        <v>430</v>
      </c>
      <c r="AB1979" s="180">
        <v>27696.511999999999</v>
      </c>
      <c r="AC1979" s="180">
        <v>34205.192000000003</v>
      </c>
      <c r="AD1979" s="180">
        <v>0.5</v>
      </c>
      <c r="AE1979" s="180">
        <v>6.6699999999999995E-2</v>
      </c>
      <c r="AF1979" s="180">
        <v>0.56669999999999998</v>
      </c>
      <c r="AG1979" s="180">
        <v>0</v>
      </c>
      <c r="AH1979" s="180">
        <v>15694.69</v>
      </c>
      <c r="AI1979" s="180">
        <v>19382.939999999999</v>
      </c>
      <c r="AJ1979" s="180">
        <v>1</v>
      </c>
      <c r="AK1979" s="180">
        <v>0.56999999999999995</v>
      </c>
      <c r="AL1979" s="180">
        <v>0</v>
      </c>
      <c r="AM1979">
        <v>1</v>
      </c>
    </row>
    <row r="1980" spans="1:39" x14ac:dyDescent="0.25">
      <c r="A1980" s="180" t="s">
        <v>1834</v>
      </c>
      <c r="B1980" s="180">
        <v>1</v>
      </c>
      <c r="C1980" s="181">
        <v>46266</v>
      </c>
      <c r="D1980" s="180" t="s">
        <v>1839</v>
      </c>
      <c r="E1980" s="180">
        <v>33</v>
      </c>
      <c r="F1980" s="180" t="s">
        <v>1840</v>
      </c>
      <c r="G1980" s="180" t="s">
        <v>565</v>
      </c>
      <c r="H1980" s="180">
        <v>3238</v>
      </c>
      <c r="I1980" s="180" t="s">
        <v>566</v>
      </c>
      <c r="J1980" s="180">
        <v>1477</v>
      </c>
      <c r="K1980" s="180" t="s">
        <v>555</v>
      </c>
      <c r="L1980" s="180" t="s">
        <v>556</v>
      </c>
      <c r="M1980" s="180"/>
      <c r="N1980" s="180"/>
      <c r="O1980" s="180"/>
      <c r="P1980" s="180">
        <v>1093</v>
      </c>
      <c r="Q1980" s="180" t="s">
        <v>563</v>
      </c>
      <c r="R1980" s="180" t="s">
        <v>564</v>
      </c>
      <c r="S1980" s="180"/>
      <c r="T1980" s="180"/>
      <c r="U1980" s="180"/>
      <c r="V1980" s="180"/>
      <c r="W1980" s="180"/>
      <c r="X1980" s="180"/>
      <c r="Y1980" s="180">
        <v>1373</v>
      </c>
      <c r="Z1980" s="180" t="s">
        <v>429</v>
      </c>
      <c r="AA1980" s="180" t="s">
        <v>430</v>
      </c>
      <c r="AB1980" s="180">
        <v>118100.68</v>
      </c>
      <c r="AC1980" s="180">
        <v>142901.81400000001</v>
      </c>
      <c r="AD1980" s="180">
        <v>8.3299999999999999E-2</v>
      </c>
      <c r="AE1980" s="180">
        <v>0</v>
      </c>
      <c r="AF1980" s="180">
        <v>8.3299999999999999E-2</v>
      </c>
      <c r="AG1980" s="180">
        <v>0</v>
      </c>
      <c r="AH1980" s="180">
        <v>9841.7199999999993</v>
      </c>
      <c r="AI1980" s="180">
        <v>11908.48</v>
      </c>
      <c r="AJ1980" s="180">
        <v>0</v>
      </c>
      <c r="AK1980" s="180">
        <v>0</v>
      </c>
      <c r="AL1980" s="180">
        <v>0</v>
      </c>
      <c r="AM1980">
        <v>1</v>
      </c>
    </row>
    <row r="1981" spans="1:39" x14ac:dyDescent="0.25">
      <c r="A1981" s="180" t="s">
        <v>1834</v>
      </c>
      <c r="B1981" s="180">
        <v>1</v>
      </c>
      <c r="C1981" s="181">
        <v>46266</v>
      </c>
      <c r="D1981" s="180" t="s">
        <v>1839</v>
      </c>
      <c r="E1981" s="180">
        <v>33</v>
      </c>
      <c r="F1981" s="180" t="s">
        <v>1840</v>
      </c>
      <c r="G1981" s="180" t="s">
        <v>567</v>
      </c>
      <c r="H1981" s="180">
        <v>3239</v>
      </c>
      <c r="I1981" s="180" t="s">
        <v>568</v>
      </c>
      <c r="J1981" s="180">
        <v>1477</v>
      </c>
      <c r="K1981" s="180" t="s">
        <v>555</v>
      </c>
      <c r="L1981" s="180" t="s">
        <v>556</v>
      </c>
      <c r="M1981" s="180"/>
      <c r="N1981" s="180"/>
      <c r="O1981" s="180"/>
      <c r="P1981" s="180">
        <v>1093</v>
      </c>
      <c r="Q1981" s="180" t="s">
        <v>563</v>
      </c>
      <c r="R1981" s="180" t="s">
        <v>564</v>
      </c>
      <c r="S1981" s="180"/>
      <c r="T1981" s="180"/>
      <c r="U1981" s="180"/>
      <c r="V1981" s="180"/>
      <c r="W1981" s="180"/>
      <c r="X1981" s="180"/>
      <c r="Y1981" s="180">
        <v>1373</v>
      </c>
      <c r="Z1981" s="180" t="s">
        <v>429</v>
      </c>
      <c r="AA1981" s="180" t="s">
        <v>430</v>
      </c>
      <c r="AB1981" s="180">
        <v>114798.56</v>
      </c>
      <c r="AC1981" s="180">
        <v>138906.266</v>
      </c>
      <c r="AD1981" s="180">
        <v>-8.3299999999999999E-2</v>
      </c>
      <c r="AE1981" s="180">
        <v>0</v>
      </c>
      <c r="AF1981" s="180">
        <v>-8.3299999999999999E-2</v>
      </c>
      <c r="AG1981" s="180">
        <v>0</v>
      </c>
      <c r="AH1981" s="180">
        <v>-9566.5499999999993</v>
      </c>
      <c r="AI1981" s="180">
        <v>-11575.52</v>
      </c>
      <c r="AJ1981" s="180">
        <v>0</v>
      </c>
      <c r="AK1981" s="180">
        <v>0</v>
      </c>
      <c r="AL1981" s="180">
        <v>0</v>
      </c>
      <c r="AM1981">
        <v>1</v>
      </c>
    </row>
    <row r="1982" spans="1:39" x14ac:dyDescent="0.25">
      <c r="A1982" s="180" t="s">
        <v>1834</v>
      </c>
      <c r="B1982" s="180">
        <v>1</v>
      </c>
      <c r="C1982" s="181">
        <v>46266</v>
      </c>
      <c r="D1982" s="180" t="s">
        <v>1839</v>
      </c>
      <c r="E1982" s="180">
        <v>33</v>
      </c>
      <c r="F1982" s="180" t="s">
        <v>1840</v>
      </c>
      <c r="G1982" s="180" t="s">
        <v>1141</v>
      </c>
      <c r="H1982" s="180">
        <v>3601</v>
      </c>
      <c r="I1982" s="180" t="s">
        <v>1142</v>
      </c>
      <c r="J1982" s="180">
        <v>1472</v>
      </c>
      <c r="K1982" s="180" t="s">
        <v>1121</v>
      </c>
      <c r="L1982" s="180" t="s">
        <v>1122</v>
      </c>
      <c r="M1982" s="180"/>
      <c r="N1982" s="180"/>
      <c r="O1982" s="180"/>
      <c r="P1982" s="180">
        <v>1105</v>
      </c>
      <c r="Q1982" s="180" t="s">
        <v>1123</v>
      </c>
      <c r="R1982" s="180" t="s">
        <v>1124</v>
      </c>
      <c r="S1982" s="180"/>
      <c r="T1982" s="180"/>
      <c r="U1982" s="180"/>
      <c r="V1982" s="180"/>
      <c r="W1982" s="180"/>
      <c r="X1982" s="180"/>
      <c r="Y1982" s="180">
        <v>1374</v>
      </c>
      <c r="Z1982" s="180" t="s">
        <v>379</v>
      </c>
      <c r="AA1982" s="180" t="s">
        <v>380</v>
      </c>
      <c r="AB1982" s="180">
        <v>27496.03</v>
      </c>
      <c r="AC1982" s="180">
        <v>33270.207000000002</v>
      </c>
      <c r="AD1982" s="180">
        <v>-8.3299999999999999E-2</v>
      </c>
      <c r="AE1982" s="180">
        <v>0</v>
      </c>
      <c r="AF1982" s="180">
        <v>-8.3299999999999999E-2</v>
      </c>
      <c r="AG1982" s="180">
        <v>0</v>
      </c>
      <c r="AH1982" s="180">
        <v>-2291.34</v>
      </c>
      <c r="AI1982" s="180">
        <v>-2772.52</v>
      </c>
      <c r="AJ1982" s="180">
        <v>0</v>
      </c>
      <c r="AK1982" s="180">
        <v>0</v>
      </c>
      <c r="AL1982" s="180">
        <v>0</v>
      </c>
      <c r="AM1982">
        <v>1</v>
      </c>
    </row>
    <row r="1983" spans="1:39" x14ac:dyDescent="0.25">
      <c r="A1983" s="180" t="s">
        <v>1834</v>
      </c>
      <c r="B1983" s="180">
        <v>1</v>
      </c>
      <c r="C1983" s="181">
        <v>46266</v>
      </c>
      <c r="D1983" s="180" t="s">
        <v>1839</v>
      </c>
      <c r="E1983" s="180">
        <v>33</v>
      </c>
      <c r="F1983" s="180" t="s">
        <v>1840</v>
      </c>
      <c r="G1983" s="180" t="s">
        <v>589</v>
      </c>
      <c r="H1983" s="180">
        <v>4117</v>
      </c>
      <c r="I1983" s="180" t="s">
        <v>590</v>
      </c>
      <c r="J1983" s="180">
        <v>1019</v>
      </c>
      <c r="K1983" s="180" t="s">
        <v>269</v>
      </c>
      <c r="L1983" s="180" t="s">
        <v>340</v>
      </c>
      <c r="M1983" s="180"/>
      <c r="N1983" s="180"/>
      <c r="O1983" s="180"/>
      <c r="P1983" s="180">
        <v>1020</v>
      </c>
      <c r="Q1983" s="180" t="s">
        <v>341</v>
      </c>
      <c r="R1983" s="180" t="s">
        <v>342</v>
      </c>
      <c r="S1983" s="180"/>
      <c r="T1983" s="180"/>
      <c r="U1983" s="180"/>
      <c r="V1983" s="180"/>
      <c r="W1983" s="180"/>
      <c r="X1983" s="180"/>
      <c r="Y1983" s="180">
        <v>1402</v>
      </c>
      <c r="Z1983" s="180" t="s">
        <v>343</v>
      </c>
      <c r="AA1983" s="180" t="s">
        <v>344</v>
      </c>
      <c r="AB1983" s="180">
        <v>196588.26</v>
      </c>
      <c r="AC1983" s="180">
        <v>240820.61799999999</v>
      </c>
      <c r="AD1983" s="180">
        <v>0.16669999999999999</v>
      </c>
      <c r="AE1983" s="180">
        <v>0</v>
      </c>
      <c r="AF1983" s="180">
        <v>0.16669999999999999</v>
      </c>
      <c r="AG1983" s="180">
        <v>0</v>
      </c>
      <c r="AH1983" s="180">
        <v>32764.71</v>
      </c>
      <c r="AI1983" s="180">
        <v>40136.769999999997</v>
      </c>
      <c r="AJ1983" s="180">
        <v>1</v>
      </c>
      <c r="AK1983" s="180">
        <v>0.17</v>
      </c>
      <c r="AL1983" s="180">
        <v>0</v>
      </c>
      <c r="AM1983">
        <v>1</v>
      </c>
    </row>
    <row r="1984" spans="1:39" x14ac:dyDescent="0.25">
      <c r="A1984" s="180" t="s">
        <v>1834</v>
      </c>
      <c r="B1984" s="180">
        <v>1</v>
      </c>
      <c r="C1984" s="181">
        <v>46266</v>
      </c>
      <c r="D1984" s="180" t="s">
        <v>1839</v>
      </c>
      <c r="E1984" s="180">
        <v>33</v>
      </c>
      <c r="F1984" s="180" t="s">
        <v>1840</v>
      </c>
      <c r="G1984" s="180" t="s">
        <v>599</v>
      </c>
      <c r="H1984" s="180">
        <v>4175</v>
      </c>
      <c r="I1984" s="180" t="s">
        <v>600</v>
      </c>
      <c r="J1984" s="180">
        <v>1416</v>
      </c>
      <c r="K1984" s="180" t="s">
        <v>595</v>
      </c>
      <c r="L1984" s="180" t="s">
        <v>596</v>
      </c>
      <c r="M1984" s="180"/>
      <c r="N1984" s="180"/>
      <c r="O1984" s="180"/>
      <c r="P1984" s="180">
        <v>1070</v>
      </c>
      <c r="Q1984" s="180" t="s">
        <v>597</v>
      </c>
      <c r="R1984" s="180" t="s">
        <v>598</v>
      </c>
      <c r="S1984" s="180"/>
      <c r="T1984" s="180"/>
      <c r="U1984" s="180"/>
      <c r="V1984" s="180"/>
      <c r="W1984" s="180"/>
      <c r="X1984" s="180"/>
      <c r="Y1984" s="180">
        <v>1372</v>
      </c>
      <c r="Z1984" s="180" t="s">
        <v>389</v>
      </c>
      <c r="AA1984" s="180" t="s">
        <v>390</v>
      </c>
      <c r="AB1984" s="180">
        <v>102392.47100000001</v>
      </c>
      <c r="AC1984" s="180">
        <v>125430.77899999999</v>
      </c>
      <c r="AD1984" s="180">
        <v>0.125</v>
      </c>
      <c r="AE1984" s="180">
        <v>0</v>
      </c>
      <c r="AF1984" s="180">
        <v>0.125</v>
      </c>
      <c r="AG1984" s="180">
        <v>0</v>
      </c>
      <c r="AH1984" s="180">
        <v>12799.06</v>
      </c>
      <c r="AI1984" s="180">
        <v>15678.85</v>
      </c>
      <c r="AJ1984" s="180">
        <v>0</v>
      </c>
      <c r="AK1984" s="180">
        <v>0</v>
      </c>
      <c r="AL1984" s="180">
        <v>0</v>
      </c>
      <c r="AM1984">
        <v>1</v>
      </c>
    </row>
    <row r="1985" spans="1:39" x14ac:dyDescent="0.25">
      <c r="A1985" s="180" t="s">
        <v>1834</v>
      </c>
      <c r="B1985" s="180">
        <v>1</v>
      </c>
      <c r="C1985" s="181">
        <v>46266</v>
      </c>
      <c r="D1985" s="180" t="s">
        <v>1839</v>
      </c>
      <c r="E1985" s="180">
        <v>33</v>
      </c>
      <c r="F1985" s="180" t="s">
        <v>1840</v>
      </c>
      <c r="G1985" s="180" t="s">
        <v>1023</v>
      </c>
      <c r="H1985" s="180">
        <v>4406</v>
      </c>
      <c r="I1985" s="180" t="s">
        <v>1024</v>
      </c>
      <c r="J1985" s="180">
        <v>1414</v>
      </c>
      <c r="K1985" s="180" t="s">
        <v>415</v>
      </c>
      <c r="L1985" s="180" t="s">
        <v>416</v>
      </c>
      <c r="M1985" s="180"/>
      <c r="N1985" s="180"/>
      <c r="O1985" s="180"/>
      <c r="P1985" s="180">
        <v>1072</v>
      </c>
      <c r="Q1985" s="180" t="s">
        <v>417</v>
      </c>
      <c r="R1985" s="180" t="s">
        <v>418</v>
      </c>
      <c r="S1985" s="180"/>
      <c r="T1985" s="180"/>
      <c r="U1985" s="180"/>
      <c r="V1985" s="180"/>
      <c r="W1985" s="180"/>
      <c r="X1985" s="180"/>
      <c r="Y1985" s="180">
        <v>1374</v>
      </c>
      <c r="Z1985" s="180" t="s">
        <v>379</v>
      </c>
      <c r="AA1985" s="180" t="s">
        <v>380</v>
      </c>
      <c r="AB1985" s="180">
        <v>35013.75</v>
      </c>
      <c r="AC1985" s="180">
        <v>42366.644</v>
      </c>
      <c r="AD1985" s="180">
        <v>0.16669999999999999</v>
      </c>
      <c r="AE1985" s="180">
        <v>0</v>
      </c>
      <c r="AF1985" s="180">
        <v>0.16669999999999999</v>
      </c>
      <c r="AG1985" s="180">
        <v>0</v>
      </c>
      <c r="AH1985" s="180">
        <v>5835.63</v>
      </c>
      <c r="AI1985" s="180">
        <v>7061.11</v>
      </c>
      <c r="AJ1985" s="180">
        <v>0</v>
      </c>
      <c r="AK1985" s="180">
        <v>0</v>
      </c>
      <c r="AL1985" s="180">
        <v>0</v>
      </c>
      <c r="AM1985">
        <v>1</v>
      </c>
    </row>
    <row r="1986" spans="1:39" x14ac:dyDescent="0.25">
      <c r="A1986" s="180" t="s">
        <v>1834</v>
      </c>
      <c r="B1986" s="180">
        <v>1</v>
      </c>
      <c r="C1986" s="181">
        <v>46266</v>
      </c>
      <c r="D1986" s="180" t="s">
        <v>1839</v>
      </c>
      <c r="E1986" s="180">
        <v>33</v>
      </c>
      <c r="F1986" s="180" t="s">
        <v>1840</v>
      </c>
      <c r="G1986" s="180" t="s">
        <v>1649</v>
      </c>
      <c r="H1986" s="180">
        <v>4487</v>
      </c>
      <c r="I1986" s="180" t="s">
        <v>1650</v>
      </c>
      <c r="J1986" s="180">
        <v>1473</v>
      </c>
      <c r="K1986" s="180" t="s">
        <v>1538</v>
      </c>
      <c r="L1986" s="180" t="s">
        <v>1539</v>
      </c>
      <c r="M1986" s="180"/>
      <c r="N1986" s="180"/>
      <c r="O1986" s="180"/>
      <c r="P1986" s="180">
        <v>1151</v>
      </c>
      <c r="Q1986" s="180" t="s">
        <v>401</v>
      </c>
      <c r="R1986" s="180" t="s">
        <v>402</v>
      </c>
      <c r="S1986" s="180"/>
      <c r="T1986" s="180"/>
      <c r="U1986" s="180"/>
      <c r="V1986" s="180"/>
      <c r="W1986" s="180"/>
      <c r="X1986" s="180"/>
      <c r="Y1986" s="180">
        <v>1374</v>
      </c>
      <c r="Z1986" s="180" t="s">
        <v>379</v>
      </c>
      <c r="AA1986" s="180" t="s">
        <v>380</v>
      </c>
      <c r="AB1986" s="180">
        <v>47966.48</v>
      </c>
      <c r="AC1986" s="180">
        <v>58039.449000000001</v>
      </c>
      <c r="AD1986" s="180">
        <v>-8.3299999999999999E-2</v>
      </c>
      <c r="AE1986" s="180">
        <v>0</v>
      </c>
      <c r="AF1986" s="180">
        <v>-8.3299999999999999E-2</v>
      </c>
      <c r="AG1986" s="180">
        <v>0</v>
      </c>
      <c r="AH1986" s="180">
        <v>-3997.21</v>
      </c>
      <c r="AI1986" s="180">
        <v>-4836.62</v>
      </c>
      <c r="AJ1986" s="180">
        <v>0</v>
      </c>
      <c r="AK1986" s="180">
        <v>0</v>
      </c>
      <c r="AL1986" s="180">
        <v>0</v>
      </c>
      <c r="AM1986">
        <v>1</v>
      </c>
    </row>
    <row r="1987" spans="1:39" x14ac:dyDescent="0.25">
      <c r="A1987" s="180" t="s">
        <v>1834</v>
      </c>
      <c r="B1987" s="180">
        <v>1</v>
      </c>
      <c r="C1987" s="181">
        <v>46266</v>
      </c>
      <c r="D1987" s="180" t="s">
        <v>1839</v>
      </c>
      <c r="E1987" s="180">
        <v>33</v>
      </c>
      <c r="F1987" s="180" t="s">
        <v>1840</v>
      </c>
      <c r="G1987" s="180" t="s">
        <v>663</v>
      </c>
      <c r="H1987" s="180">
        <v>5630</v>
      </c>
      <c r="I1987" s="180" t="s">
        <v>664</v>
      </c>
      <c r="J1987" s="180">
        <v>1449</v>
      </c>
      <c r="K1987" s="180" t="s">
        <v>661</v>
      </c>
      <c r="L1987" s="180" t="s">
        <v>662</v>
      </c>
      <c r="M1987" s="180"/>
      <c r="N1987" s="180"/>
      <c r="O1987" s="180"/>
      <c r="P1987" s="180"/>
      <c r="Q1987" s="180"/>
      <c r="R1987" s="180"/>
      <c r="S1987" s="180"/>
      <c r="T1987" s="180"/>
      <c r="U1987" s="180"/>
      <c r="V1987" s="180"/>
      <c r="W1987" s="180"/>
      <c r="X1987" s="180"/>
      <c r="Y1987" s="180">
        <v>1370</v>
      </c>
      <c r="Z1987" s="180" t="s">
        <v>443</v>
      </c>
      <c r="AA1987" s="180" t="s">
        <v>444</v>
      </c>
      <c r="AB1987" s="180">
        <v>8914.1200000000008</v>
      </c>
      <c r="AC1987" s="180">
        <v>10786.083000000001</v>
      </c>
      <c r="AD1987" s="180">
        <v>-0.33329999999999999</v>
      </c>
      <c r="AE1987" s="180">
        <v>0</v>
      </c>
      <c r="AF1987" s="180">
        <v>-0.33329999999999999</v>
      </c>
      <c r="AG1987" s="180">
        <v>0</v>
      </c>
      <c r="AH1987" s="180">
        <v>-2971.37</v>
      </c>
      <c r="AI1987" s="180">
        <v>-3595.36</v>
      </c>
      <c r="AJ1987" s="180">
        <v>0</v>
      </c>
      <c r="AK1987" s="180">
        <v>0</v>
      </c>
      <c r="AL1987" s="180">
        <v>0</v>
      </c>
      <c r="AM1987">
        <v>1</v>
      </c>
    </row>
    <row r="1988" spans="1:39" x14ac:dyDescent="0.25">
      <c r="A1988" s="180" t="s">
        <v>1834</v>
      </c>
      <c r="B1988" s="180">
        <v>1</v>
      </c>
      <c r="C1988" s="181">
        <v>46266</v>
      </c>
      <c r="D1988" s="180" t="s">
        <v>1839</v>
      </c>
      <c r="E1988" s="180">
        <v>33</v>
      </c>
      <c r="F1988" s="180" t="s">
        <v>1840</v>
      </c>
      <c r="G1988" s="180" t="s">
        <v>681</v>
      </c>
      <c r="H1988" s="180">
        <v>5761</v>
      </c>
      <c r="I1988" s="180" t="s">
        <v>682</v>
      </c>
      <c r="J1988" s="180">
        <v>1450</v>
      </c>
      <c r="K1988" s="180" t="s">
        <v>677</v>
      </c>
      <c r="L1988" s="180" t="s">
        <v>678</v>
      </c>
      <c r="M1988" s="180"/>
      <c r="N1988" s="180"/>
      <c r="O1988" s="180"/>
      <c r="P1988" s="180">
        <v>1077</v>
      </c>
      <c r="Q1988" s="180" t="s">
        <v>679</v>
      </c>
      <c r="R1988" s="180" t="s">
        <v>680</v>
      </c>
      <c r="S1988" s="180"/>
      <c r="T1988" s="180"/>
      <c r="U1988" s="180"/>
      <c r="V1988" s="180"/>
      <c r="W1988" s="180"/>
      <c r="X1988" s="180"/>
      <c r="Y1988" s="180">
        <v>1370</v>
      </c>
      <c r="Z1988" s="180" t="s">
        <v>443</v>
      </c>
      <c r="AA1988" s="180" t="s">
        <v>444</v>
      </c>
      <c r="AB1988" s="180">
        <v>6040.1</v>
      </c>
      <c r="AC1988" s="180">
        <v>7489.7240000000002</v>
      </c>
      <c r="AD1988" s="180">
        <v>1</v>
      </c>
      <c r="AE1988" s="180">
        <v>0</v>
      </c>
      <c r="AF1988" s="180">
        <v>1</v>
      </c>
      <c r="AG1988" s="180">
        <v>0</v>
      </c>
      <c r="AH1988" s="180">
        <v>6040.1</v>
      </c>
      <c r="AI1988" s="180">
        <v>7489.72</v>
      </c>
      <c r="AJ1988" s="180">
        <v>1</v>
      </c>
      <c r="AK1988" s="180">
        <v>1</v>
      </c>
      <c r="AL1988" s="180">
        <v>0</v>
      </c>
      <c r="AM1988">
        <v>1</v>
      </c>
    </row>
    <row r="1989" spans="1:39" x14ac:dyDescent="0.25">
      <c r="A1989" s="180" t="s">
        <v>1834</v>
      </c>
      <c r="B1989" s="180">
        <v>1</v>
      </c>
      <c r="C1989" s="181">
        <v>46266</v>
      </c>
      <c r="D1989" s="180" t="s">
        <v>1839</v>
      </c>
      <c r="E1989" s="180">
        <v>33</v>
      </c>
      <c r="F1989" s="180" t="s">
        <v>1840</v>
      </c>
      <c r="G1989" s="180" t="s">
        <v>727</v>
      </c>
      <c r="H1989" s="180">
        <v>6192</v>
      </c>
      <c r="I1989" s="180" t="s">
        <v>728</v>
      </c>
      <c r="J1989" s="180">
        <v>1316</v>
      </c>
      <c r="K1989" s="180" t="s">
        <v>699</v>
      </c>
      <c r="L1989" s="180" t="s">
        <v>700</v>
      </c>
      <c r="M1989" s="180"/>
      <c r="N1989" s="180"/>
      <c r="O1989" s="180"/>
      <c r="P1989" s="180"/>
      <c r="Q1989" s="180"/>
      <c r="R1989" s="180"/>
      <c r="S1989" s="180"/>
      <c r="T1989" s="180"/>
      <c r="U1989" s="180"/>
      <c r="V1989" s="180"/>
      <c r="W1989" s="180"/>
      <c r="X1989" s="180"/>
      <c r="Y1989" s="180">
        <v>1374</v>
      </c>
      <c r="Z1989" s="180" t="s">
        <v>379</v>
      </c>
      <c r="AA1989" s="180" t="s">
        <v>380</v>
      </c>
      <c r="AB1989" s="180">
        <v>205963.63</v>
      </c>
      <c r="AC1989" s="180">
        <v>252305.41800000001</v>
      </c>
      <c r="AD1989" s="180">
        <v>3.3300000000000003E-2</v>
      </c>
      <c r="AE1989" s="180">
        <v>0</v>
      </c>
      <c r="AF1989" s="180">
        <v>3.3300000000000003E-2</v>
      </c>
      <c r="AG1989" s="180">
        <v>0</v>
      </c>
      <c r="AH1989" s="180">
        <v>6865.45</v>
      </c>
      <c r="AI1989" s="180">
        <v>8410.18</v>
      </c>
      <c r="AJ1989" s="180">
        <v>0</v>
      </c>
      <c r="AK1989" s="180">
        <v>0</v>
      </c>
      <c r="AL1989" s="180">
        <v>0</v>
      </c>
      <c r="AM1989">
        <v>1</v>
      </c>
    </row>
    <row r="1990" spans="1:39" x14ac:dyDescent="0.25">
      <c r="A1990" s="180" t="s">
        <v>1834</v>
      </c>
      <c r="B1990" s="180">
        <v>1</v>
      </c>
      <c r="C1990" s="181">
        <v>46266</v>
      </c>
      <c r="D1990" s="180" t="s">
        <v>1839</v>
      </c>
      <c r="E1990" s="180">
        <v>33</v>
      </c>
      <c r="F1990" s="180" t="s">
        <v>1840</v>
      </c>
      <c r="G1990" s="180" t="s">
        <v>755</v>
      </c>
      <c r="H1990" s="180">
        <v>6493</v>
      </c>
      <c r="I1990" s="180" t="s">
        <v>756</v>
      </c>
      <c r="J1990" s="180">
        <v>1413</v>
      </c>
      <c r="K1990" s="180" t="s">
        <v>377</v>
      </c>
      <c r="L1990" s="180" t="s">
        <v>378</v>
      </c>
      <c r="M1990" s="180"/>
      <c r="N1990" s="180"/>
      <c r="O1990" s="180"/>
      <c r="P1990" s="180">
        <v>1069</v>
      </c>
      <c r="Q1990" s="180" t="s">
        <v>383</v>
      </c>
      <c r="R1990" s="180" t="s">
        <v>384</v>
      </c>
      <c r="S1990" s="180"/>
      <c r="T1990" s="180"/>
      <c r="U1990" s="180"/>
      <c r="V1990" s="180"/>
      <c r="W1990" s="180"/>
      <c r="X1990" s="180"/>
      <c r="Y1990" s="180">
        <v>1374</v>
      </c>
      <c r="Z1990" s="180" t="s">
        <v>379</v>
      </c>
      <c r="AA1990" s="180" t="s">
        <v>380</v>
      </c>
      <c r="AB1990" s="180">
        <v>28569.954000000002</v>
      </c>
      <c r="AC1990" s="180">
        <v>34569.644999999997</v>
      </c>
      <c r="AD1990" s="180">
        <v>8.3299999999999999E-2</v>
      </c>
      <c r="AE1990" s="180">
        <v>0</v>
      </c>
      <c r="AF1990" s="180">
        <v>8.3299999999999999E-2</v>
      </c>
      <c r="AG1990" s="180">
        <v>0</v>
      </c>
      <c r="AH1990" s="180">
        <v>2380.83</v>
      </c>
      <c r="AI1990" s="180">
        <v>2880.8</v>
      </c>
      <c r="AJ1990" s="180">
        <v>0</v>
      </c>
      <c r="AK1990" s="180">
        <v>0</v>
      </c>
      <c r="AL1990" s="180">
        <v>0</v>
      </c>
      <c r="AM1990">
        <v>1</v>
      </c>
    </row>
    <row r="1991" spans="1:39" x14ac:dyDescent="0.25">
      <c r="A1991" s="180" t="s">
        <v>1834</v>
      </c>
      <c r="B1991" s="180">
        <v>1</v>
      </c>
      <c r="C1991" s="181">
        <v>46266</v>
      </c>
      <c r="D1991" s="180" t="s">
        <v>1839</v>
      </c>
      <c r="E1991" s="180">
        <v>33</v>
      </c>
      <c r="F1991" s="180" t="s">
        <v>1840</v>
      </c>
      <c r="G1991" s="180" t="s">
        <v>759</v>
      </c>
      <c r="H1991" s="180">
        <v>6501</v>
      </c>
      <c r="I1991" s="180" t="s">
        <v>760</v>
      </c>
      <c r="J1991" s="180">
        <v>1413</v>
      </c>
      <c r="K1991" s="180" t="s">
        <v>377</v>
      </c>
      <c r="L1991" s="180" t="s">
        <v>378</v>
      </c>
      <c r="M1991" s="180"/>
      <c r="N1991" s="180"/>
      <c r="O1991" s="180"/>
      <c r="P1991" s="180">
        <v>1069</v>
      </c>
      <c r="Q1991" s="180" t="s">
        <v>383</v>
      </c>
      <c r="R1991" s="180" t="s">
        <v>384</v>
      </c>
      <c r="S1991" s="180"/>
      <c r="T1991" s="180"/>
      <c r="U1991" s="180"/>
      <c r="V1991" s="180"/>
      <c r="W1991" s="180"/>
      <c r="X1991" s="180"/>
      <c r="Y1991" s="180">
        <v>1374</v>
      </c>
      <c r="Z1991" s="180" t="s">
        <v>379</v>
      </c>
      <c r="AA1991" s="180" t="s">
        <v>380</v>
      </c>
      <c r="AB1991" s="180">
        <v>28569.954000000002</v>
      </c>
      <c r="AC1991" s="180">
        <v>34569.644999999997</v>
      </c>
      <c r="AD1991" s="180">
        <v>8.3299999999999999E-2</v>
      </c>
      <c r="AE1991" s="180">
        <v>0</v>
      </c>
      <c r="AF1991" s="180">
        <v>8.3299999999999999E-2</v>
      </c>
      <c r="AG1991" s="180">
        <v>0</v>
      </c>
      <c r="AH1991" s="180">
        <v>2380.83</v>
      </c>
      <c r="AI1991" s="180">
        <v>2880.8</v>
      </c>
      <c r="AJ1991" s="180">
        <v>0</v>
      </c>
      <c r="AK1991" s="180">
        <v>0</v>
      </c>
      <c r="AL1991" s="180">
        <v>0</v>
      </c>
      <c r="AM1991">
        <v>1</v>
      </c>
    </row>
    <row r="1992" spans="1:39" x14ac:dyDescent="0.25">
      <c r="A1992" s="180" t="s">
        <v>1834</v>
      </c>
      <c r="B1992" s="180">
        <v>1</v>
      </c>
      <c r="C1992" s="181">
        <v>46266</v>
      </c>
      <c r="D1992" s="180" t="s">
        <v>1839</v>
      </c>
      <c r="E1992" s="180">
        <v>33</v>
      </c>
      <c r="F1992" s="180" t="s">
        <v>1840</v>
      </c>
      <c r="G1992" s="180" t="s">
        <v>771</v>
      </c>
      <c r="H1992" s="180">
        <v>6874</v>
      </c>
      <c r="I1992" s="180" t="s">
        <v>772</v>
      </c>
      <c r="J1992" s="180">
        <v>1450</v>
      </c>
      <c r="K1992" s="180" t="s">
        <v>677</v>
      </c>
      <c r="L1992" s="180" t="s">
        <v>678</v>
      </c>
      <c r="M1992" s="180"/>
      <c r="N1992" s="180"/>
      <c r="O1992" s="180"/>
      <c r="P1992" s="180">
        <v>1078</v>
      </c>
      <c r="Q1992" s="180" t="s">
        <v>773</v>
      </c>
      <c r="R1992" s="180" t="s">
        <v>774</v>
      </c>
      <c r="S1992" s="180"/>
      <c r="T1992" s="180"/>
      <c r="U1992" s="180"/>
      <c r="V1992" s="180"/>
      <c r="W1992" s="180"/>
      <c r="X1992" s="180"/>
      <c r="Y1992" s="180">
        <v>1370</v>
      </c>
      <c r="Z1992" s="180" t="s">
        <v>443</v>
      </c>
      <c r="AA1992" s="180" t="s">
        <v>444</v>
      </c>
      <c r="AB1992" s="180">
        <v>4202.82</v>
      </c>
      <c r="AC1992" s="180">
        <v>5085.4120000000003</v>
      </c>
      <c r="AD1992" s="180">
        <v>1</v>
      </c>
      <c r="AE1992" s="180">
        <v>0</v>
      </c>
      <c r="AF1992" s="180">
        <v>1</v>
      </c>
      <c r="AG1992" s="180">
        <v>0</v>
      </c>
      <c r="AH1992" s="180">
        <v>4202.82</v>
      </c>
      <c r="AI1992" s="180">
        <v>5085.41</v>
      </c>
      <c r="AJ1992" s="180">
        <v>0</v>
      </c>
      <c r="AK1992" s="180">
        <v>0</v>
      </c>
      <c r="AL1992" s="180">
        <v>0</v>
      </c>
      <c r="AM1992">
        <v>1</v>
      </c>
    </row>
    <row r="1993" spans="1:39" x14ac:dyDescent="0.25">
      <c r="A1993" s="180" t="s">
        <v>1834</v>
      </c>
      <c r="B1993" s="180">
        <v>1</v>
      </c>
      <c r="C1993" s="181">
        <v>46266</v>
      </c>
      <c r="D1993" s="180" t="s">
        <v>1839</v>
      </c>
      <c r="E1993" s="180">
        <v>33</v>
      </c>
      <c r="F1993" s="180" t="s">
        <v>1840</v>
      </c>
      <c r="G1993" s="180" t="s">
        <v>775</v>
      </c>
      <c r="H1993" s="180">
        <v>6875</v>
      </c>
      <c r="I1993" s="180" t="s">
        <v>776</v>
      </c>
      <c r="J1993" s="180">
        <v>1450</v>
      </c>
      <c r="K1993" s="180" t="s">
        <v>677</v>
      </c>
      <c r="L1993" s="180" t="s">
        <v>678</v>
      </c>
      <c r="M1993" s="180"/>
      <c r="N1993" s="180"/>
      <c r="O1993" s="180"/>
      <c r="P1993" s="180">
        <v>1078</v>
      </c>
      <c r="Q1993" s="180" t="s">
        <v>773</v>
      </c>
      <c r="R1993" s="180" t="s">
        <v>774</v>
      </c>
      <c r="S1993" s="180"/>
      <c r="T1993" s="180"/>
      <c r="U1993" s="180"/>
      <c r="V1993" s="180"/>
      <c r="W1993" s="180"/>
      <c r="X1993" s="180"/>
      <c r="Y1993" s="180">
        <v>1370</v>
      </c>
      <c r="Z1993" s="180" t="s">
        <v>443</v>
      </c>
      <c r="AA1993" s="180" t="s">
        <v>444</v>
      </c>
      <c r="AB1993" s="180">
        <v>4202.82</v>
      </c>
      <c r="AC1993" s="180">
        <v>5085.4120000000003</v>
      </c>
      <c r="AD1993" s="180">
        <v>1</v>
      </c>
      <c r="AE1993" s="180">
        <v>0</v>
      </c>
      <c r="AF1993" s="180">
        <v>1</v>
      </c>
      <c r="AG1993" s="180">
        <v>0</v>
      </c>
      <c r="AH1993" s="180">
        <v>4202.82</v>
      </c>
      <c r="AI1993" s="180">
        <v>5085.41</v>
      </c>
      <c r="AJ1993" s="180">
        <v>0</v>
      </c>
      <c r="AK1993" s="180">
        <v>0</v>
      </c>
      <c r="AL1993" s="180">
        <v>0</v>
      </c>
      <c r="AM1993">
        <v>1</v>
      </c>
    </row>
    <row r="1994" spans="1:39" x14ac:dyDescent="0.25">
      <c r="A1994" s="180" t="s">
        <v>1834</v>
      </c>
      <c r="B1994" s="180">
        <v>1</v>
      </c>
      <c r="C1994" s="181">
        <v>46266</v>
      </c>
      <c r="D1994" s="180" t="s">
        <v>1839</v>
      </c>
      <c r="E1994" s="180">
        <v>33</v>
      </c>
      <c r="F1994" s="180" t="s">
        <v>1840</v>
      </c>
      <c r="G1994" s="180" t="s">
        <v>839</v>
      </c>
      <c r="H1994" s="180">
        <v>8134</v>
      </c>
      <c r="I1994" s="180" t="s">
        <v>840</v>
      </c>
      <c r="J1994" s="180">
        <v>1014</v>
      </c>
      <c r="K1994" s="180" t="s">
        <v>837</v>
      </c>
      <c r="L1994" s="180" t="s">
        <v>838</v>
      </c>
      <c r="M1994" s="180"/>
      <c r="N1994" s="180"/>
      <c r="O1994" s="180"/>
      <c r="P1994" s="180">
        <v>1005</v>
      </c>
      <c r="Q1994" s="180" t="s">
        <v>625</v>
      </c>
      <c r="R1994" s="180" t="s">
        <v>626</v>
      </c>
      <c r="S1994" s="180"/>
      <c r="T1994" s="180"/>
      <c r="U1994" s="180"/>
      <c r="V1994" s="180"/>
      <c r="W1994" s="180"/>
      <c r="X1994" s="180"/>
      <c r="Y1994" s="180">
        <v>1369</v>
      </c>
      <c r="Z1994" s="180" t="s">
        <v>397</v>
      </c>
      <c r="AA1994" s="180" t="s">
        <v>398</v>
      </c>
      <c r="AB1994" s="180">
        <v>19337.57</v>
      </c>
      <c r="AC1994" s="180">
        <v>23398.455999999998</v>
      </c>
      <c r="AD1994" s="180">
        <v>-0.2</v>
      </c>
      <c r="AE1994" s="180">
        <v>0</v>
      </c>
      <c r="AF1994" s="180">
        <v>-0.2</v>
      </c>
      <c r="AG1994" s="180">
        <v>0</v>
      </c>
      <c r="AH1994" s="180">
        <v>-3867.51</v>
      </c>
      <c r="AI1994" s="180">
        <v>-4679.6899999999996</v>
      </c>
      <c r="AJ1994" s="180">
        <v>0</v>
      </c>
      <c r="AK1994" s="180">
        <v>0</v>
      </c>
      <c r="AL1994" s="180">
        <v>0</v>
      </c>
      <c r="AM1994">
        <v>1</v>
      </c>
    </row>
    <row r="1995" spans="1:39" x14ac:dyDescent="0.25">
      <c r="A1995" s="180" t="s">
        <v>1834</v>
      </c>
      <c r="B1995" s="180">
        <v>1</v>
      </c>
      <c r="C1995" s="181">
        <v>46266</v>
      </c>
      <c r="D1995" s="180" t="s">
        <v>1839</v>
      </c>
      <c r="E1995" s="180">
        <v>33</v>
      </c>
      <c r="F1995" s="180" t="s">
        <v>1840</v>
      </c>
      <c r="G1995" s="180" t="s">
        <v>849</v>
      </c>
      <c r="H1995" s="180">
        <v>8327</v>
      </c>
      <c r="I1995" s="180" t="s">
        <v>850</v>
      </c>
      <c r="J1995" s="180">
        <v>1204</v>
      </c>
      <c r="K1995" s="180" t="s">
        <v>535</v>
      </c>
      <c r="L1995" s="180" t="s">
        <v>536</v>
      </c>
      <c r="M1995" s="180"/>
      <c r="N1995" s="180"/>
      <c r="O1995" s="180"/>
      <c r="P1995" s="180">
        <v>1201</v>
      </c>
      <c r="Q1995" s="180" t="s">
        <v>851</v>
      </c>
      <c r="R1995" s="180" t="s">
        <v>852</v>
      </c>
      <c r="S1995" s="180"/>
      <c r="T1995" s="180"/>
      <c r="U1995" s="180"/>
      <c r="V1995" s="180"/>
      <c r="W1995" s="180"/>
      <c r="X1995" s="180"/>
      <c r="Y1995" s="180">
        <v>1372</v>
      </c>
      <c r="Z1995" s="180" t="s">
        <v>389</v>
      </c>
      <c r="AA1995" s="180" t="s">
        <v>390</v>
      </c>
      <c r="AB1995" s="180">
        <v>164498.98499999999</v>
      </c>
      <c r="AC1995" s="180">
        <v>201511.25099999999</v>
      </c>
      <c r="AD1995" s="180">
        <v>0.125</v>
      </c>
      <c r="AE1995" s="180">
        <v>0</v>
      </c>
      <c r="AF1995" s="180">
        <v>0.125</v>
      </c>
      <c r="AG1995" s="180">
        <v>0</v>
      </c>
      <c r="AH1995" s="180">
        <v>20562.37</v>
      </c>
      <c r="AI1995" s="180">
        <v>25188.91</v>
      </c>
      <c r="AJ1995" s="180">
        <v>1</v>
      </c>
      <c r="AK1995" s="180">
        <v>0.13</v>
      </c>
      <c r="AL1995" s="180">
        <v>0</v>
      </c>
      <c r="AM1995">
        <v>1</v>
      </c>
    </row>
    <row r="1996" spans="1:39" x14ac:dyDescent="0.25">
      <c r="A1996" s="180" t="s">
        <v>1834</v>
      </c>
      <c r="B1996" s="180">
        <v>1</v>
      </c>
      <c r="C1996" s="181">
        <v>46266</v>
      </c>
      <c r="D1996" s="180" t="s">
        <v>1839</v>
      </c>
      <c r="E1996" s="180">
        <v>33</v>
      </c>
      <c r="F1996" s="180" t="s">
        <v>1840</v>
      </c>
      <c r="G1996" s="180" t="s">
        <v>853</v>
      </c>
      <c r="H1996" s="180">
        <v>8328</v>
      </c>
      <c r="I1996" s="180" t="s">
        <v>854</v>
      </c>
      <c r="J1996" s="180">
        <v>1204</v>
      </c>
      <c r="K1996" s="180" t="s">
        <v>535</v>
      </c>
      <c r="L1996" s="180" t="s">
        <v>536</v>
      </c>
      <c r="M1996" s="180"/>
      <c r="N1996" s="180"/>
      <c r="O1996" s="180"/>
      <c r="P1996" s="180">
        <v>1201</v>
      </c>
      <c r="Q1996" s="180" t="s">
        <v>851</v>
      </c>
      <c r="R1996" s="180" t="s">
        <v>852</v>
      </c>
      <c r="S1996" s="180"/>
      <c r="T1996" s="180"/>
      <c r="U1996" s="180"/>
      <c r="V1996" s="180"/>
      <c r="W1996" s="180"/>
      <c r="X1996" s="180"/>
      <c r="Y1996" s="180">
        <v>1372</v>
      </c>
      <c r="Z1996" s="180" t="s">
        <v>389</v>
      </c>
      <c r="AA1996" s="180" t="s">
        <v>390</v>
      </c>
      <c r="AB1996" s="180">
        <v>164498.98499999999</v>
      </c>
      <c r="AC1996" s="180">
        <v>201511.25099999999</v>
      </c>
      <c r="AD1996" s="180">
        <v>0.125</v>
      </c>
      <c r="AE1996" s="180">
        <v>0</v>
      </c>
      <c r="AF1996" s="180">
        <v>0.125</v>
      </c>
      <c r="AG1996" s="180">
        <v>0</v>
      </c>
      <c r="AH1996" s="180">
        <v>20562.37</v>
      </c>
      <c r="AI1996" s="180">
        <v>25188.91</v>
      </c>
      <c r="AJ1996" s="180">
        <v>0</v>
      </c>
      <c r="AK1996" s="180">
        <v>0</v>
      </c>
      <c r="AL1996" s="180">
        <v>0</v>
      </c>
      <c r="AM1996">
        <v>1</v>
      </c>
    </row>
    <row r="1997" spans="1:39" x14ac:dyDescent="0.25">
      <c r="A1997" s="180" t="s">
        <v>1834</v>
      </c>
      <c r="B1997" s="180">
        <v>1</v>
      </c>
      <c r="C1997" s="181">
        <v>46266</v>
      </c>
      <c r="D1997" s="180" t="s">
        <v>1839</v>
      </c>
      <c r="E1997" s="180">
        <v>33</v>
      </c>
      <c r="F1997" s="180" t="s">
        <v>1840</v>
      </c>
      <c r="G1997" s="180" t="s">
        <v>1688</v>
      </c>
      <c r="H1997" s="180">
        <v>8416</v>
      </c>
      <c r="I1997" s="180" t="s">
        <v>1689</v>
      </c>
      <c r="J1997" s="180">
        <v>1450</v>
      </c>
      <c r="K1997" s="180" t="s">
        <v>677</v>
      </c>
      <c r="L1997" s="180" t="s">
        <v>678</v>
      </c>
      <c r="M1997" s="180"/>
      <c r="N1997" s="180"/>
      <c r="O1997" s="180"/>
      <c r="P1997" s="180">
        <v>1293</v>
      </c>
      <c r="Q1997" s="180" t="s">
        <v>1607</v>
      </c>
      <c r="R1997" s="180" t="s">
        <v>1608</v>
      </c>
      <c r="S1997" s="180"/>
      <c r="T1997" s="180"/>
      <c r="U1997" s="180"/>
      <c r="V1997" s="180"/>
      <c r="W1997" s="180"/>
      <c r="X1997" s="180"/>
      <c r="Y1997" s="180">
        <v>1370</v>
      </c>
      <c r="Z1997" s="180" t="s">
        <v>443</v>
      </c>
      <c r="AA1997" s="180" t="s">
        <v>444</v>
      </c>
      <c r="AB1997" s="180">
        <v>6808.6809999999996</v>
      </c>
      <c r="AC1997" s="180">
        <v>8830.8590000000004</v>
      </c>
      <c r="AD1997" s="180">
        <v>-1</v>
      </c>
      <c r="AE1997" s="180">
        <v>0</v>
      </c>
      <c r="AF1997" s="180">
        <v>-1</v>
      </c>
      <c r="AG1997" s="180">
        <v>0</v>
      </c>
      <c r="AH1997" s="180">
        <v>-6808.68</v>
      </c>
      <c r="AI1997" s="180">
        <v>-8830.86</v>
      </c>
      <c r="AJ1997" s="180">
        <v>1</v>
      </c>
      <c r="AK1997" s="180">
        <v>-1</v>
      </c>
      <c r="AL1997" s="180">
        <v>0</v>
      </c>
      <c r="AM1997">
        <v>1</v>
      </c>
    </row>
    <row r="1998" spans="1:39" x14ac:dyDescent="0.25">
      <c r="A1998" s="180" t="s">
        <v>1834</v>
      </c>
      <c r="B1998" s="180">
        <v>1</v>
      </c>
      <c r="C1998" s="181">
        <v>46266</v>
      </c>
      <c r="D1998" s="180" t="s">
        <v>1839</v>
      </c>
      <c r="E1998" s="180">
        <v>33</v>
      </c>
      <c r="F1998" s="180" t="s">
        <v>1840</v>
      </c>
      <c r="G1998" s="180" t="s">
        <v>1605</v>
      </c>
      <c r="H1998" s="180">
        <v>8417</v>
      </c>
      <c r="I1998" s="180" t="s">
        <v>1606</v>
      </c>
      <c r="J1998" s="180">
        <v>1450</v>
      </c>
      <c r="K1998" s="180" t="s">
        <v>677</v>
      </c>
      <c r="L1998" s="180" t="s">
        <v>678</v>
      </c>
      <c r="M1998" s="180"/>
      <c r="N1998" s="180"/>
      <c r="O1998" s="180"/>
      <c r="P1998" s="180">
        <v>1293</v>
      </c>
      <c r="Q1998" s="180" t="s">
        <v>1607</v>
      </c>
      <c r="R1998" s="180" t="s">
        <v>1608</v>
      </c>
      <c r="S1998" s="180"/>
      <c r="T1998" s="180"/>
      <c r="U1998" s="180"/>
      <c r="V1998" s="180"/>
      <c r="W1998" s="180"/>
      <c r="X1998" s="180"/>
      <c r="Y1998" s="180">
        <v>1370</v>
      </c>
      <c r="Z1998" s="180" t="s">
        <v>443</v>
      </c>
      <c r="AA1998" s="180" t="s">
        <v>444</v>
      </c>
      <c r="AB1998" s="180">
        <v>6808.6809999999996</v>
      </c>
      <c r="AC1998" s="180">
        <v>8830.8590000000004</v>
      </c>
      <c r="AD1998" s="180">
        <v>-1</v>
      </c>
      <c r="AE1998" s="180">
        <v>0</v>
      </c>
      <c r="AF1998" s="180">
        <v>-1</v>
      </c>
      <c r="AG1998" s="180">
        <v>0</v>
      </c>
      <c r="AH1998" s="180">
        <v>-6808.68</v>
      </c>
      <c r="AI1998" s="180">
        <v>-8830.86</v>
      </c>
      <c r="AJ1998" s="180">
        <v>0</v>
      </c>
      <c r="AK1998" s="180">
        <v>0</v>
      </c>
      <c r="AL1998" s="180">
        <v>0</v>
      </c>
      <c r="AM1998">
        <v>1</v>
      </c>
    </row>
    <row r="1999" spans="1:39" x14ac:dyDescent="0.25">
      <c r="A1999" s="180" t="s">
        <v>1834</v>
      </c>
      <c r="B1999" s="180">
        <v>1</v>
      </c>
      <c r="C1999" s="181">
        <v>46266</v>
      </c>
      <c r="D1999" s="180" t="s">
        <v>1839</v>
      </c>
      <c r="E1999" s="180">
        <v>33</v>
      </c>
      <c r="F1999" s="180" t="s">
        <v>1840</v>
      </c>
      <c r="G1999" s="180" t="s">
        <v>945</v>
      </c>
      <c r="H1999" s="180">
        <v>10866</v>
      </c>
      <c r="I1999" s="180" t="s">
        <v>946</v>
      </c>
      <c r="J1999" s="180"/>
      <c r="K1999" s="180"/>
      <c r="L1999" s="180"/>
      <c r="M1999" s="180"/>
      <c r="N1999" s="180"/>
      <c r="O1999" s="180"/>
      <c r="P1999" s="180"/>
      <c r="Q1999" s="180"/>
      <c r="R1999" s="180"/>
      <c r="S1999" s="180"/>
      <c r="T1999" s="180"/>
      <c r="U1999" s="180"/>
      <c r="V1999" s="180"/>
      <c r="W1999" s="180"/>
      <c r="X1999" s="180"/>
      <c r="Y1999" s="180">
        <v>1373</v>
      </c>
      <c r="Z1999" s="180" t="s">
        <v>429</v>
      </c>
      <c r="AA1999" s="180" t="s">
        <v>430</v>
      </c>
      <c r="AB1999" s="180">
        <v>35269.980000000003</v>
      </c>
      <c r="AC1999" s="180">
        <v>43205.728000000003</v>
      </c>
      <c r="AD1999" s="180">
        <v>0.1429</v>
      </c>
      <c r="AE1999" s="180">
        <v>0</v>
      </c>
      <c r="AF1999" s="180">
        <v>0.1429</v>
      </c>
      <c r="AG1999" s="180">
        <v>0</v>
      </c>
      <c r="AH1999" s="180">
        <v>5038.57</v>
      </c>
      <c r="AI1999" s="180">
        <v>6172.25</v>
      </c>
      <c r="AJ1999" s="180">
        <v>0</v>
      </c>
      <c r="AK1999" s="180">
        <v>0</v>
      </c>
      <c r="AL1999" s="180">
        <v>0</v>
      </c>
      <c r="AM1999">
        <v>1</v>
      </c>
    </row>
    <row r="2000" spans="1:39" x14ac:dyDescent="0.25">
      <c r="A2000" s="180" t="s">
        <v>1834</v>
      </c>
      <c r="B2000" s="180">
        <v>1</v>
      </c>
      <c r="C2000" s="181">
        <v>46266</v>
      </c>
      <c r="D2000" s="180" t="s">
        <v>1839</v>
      </c>
      <c r="E2000" s="180">
        <v>33</v>
      </c>
      <c r="F2000" s="180" t="s">
        <v>1840</v>
      </c>
      <c r="G2000" s="180" t="s">
        <v>1233</v>
      </c>
      <c r="H2000" s="180">
        <v>10984</v>
      </c>
      <c r="I2000" s="180" t="s">
        <v>1234</v>
      </c>
      <c r="J2000" s="180"/>
      <c r="K2000" s="180"/>
      <c r="L2000" s="180"/>
      <c r="M2000" s="180"/>
      <c r="N2000" s="180"/>
      <c r="O2000" s="180"/>
      <c r="P2000" s="180"/>
      <c r="Q2000" s="180"/>
      <c r="R2000" s="180"/>
      <c r="S2000" s="180"/>
      <c r="T2000" s="180"/>
      <c r="U2000" s="180"/>
      <c r="V2000" s="180"/>
      <c r="W2000" s="180"/>
      <c r="X2000" s="180"/>
      <c r="Y2000" s="180">
        <v>1374</v>
      </c>
      <c r="Z2000" s="180" t="s">
        <v>379</v>
      </c>
      <c r="AA2000" s="180" t="s">
        <v>380</v>
      </c>
      <c r="AB2000" s="180">
        <v>21462.35</v>
      </c>
      <c r="AC2000" s="180">
        <v>25969.446</v>
      </c>
      <c r="AD2000" s="180">
        <v>-0.16669999999999999</v>
      </c>
      <c r="AE2000" s="180">
        <v>0</v>
      </c>
      <c r="AF2000" s="180">
        <v>-0.16669999999999999</v>
      </c>
      <c r="AG2000" s="180">
        <v>0</v>
      </c>
      <c r="AH2000" s="180">
        <v>-3577.06</v>
      </c>
      <c r="AI2000" s="180">
        <v>-4328.24</v>
      </c>
      <c r="AJ2000" s="180">
        <v>1</v>
      </c>
      <c r="AK2000" s="180">
        <v>-0.17</v>
      </c>
      <c r="AL2000" s="180">
        <v>0</v>
      </c>
      <c r="AM2000">
        <v>1</v>
      </c>
    </row>
    <row r="2001" spans="1:39" x14ac:dyDescent="0.25">
      <c r="A2001" s="180" t="s">
        <v>1834</v>
      </c>
      <c r="B2001" s="180">
        <v>1</v>
      </c>
      <c r="C2001" s="181">
        <v>46266</v>
      </c>
      <c r="D2001" s="180" t="s">
        <v>1839</v>
      </c>
      <c r="E2001" s="180">
        <v>33</v>
      </c>
      <c r="F2001" s="180" t="s">
        <v>1840</v>
      </c>
      <c r="G2001" s="180" t="s">
        <v>1651</v>
      </c>
      <c r="H2001" s="180">
        <v>11066</v>
      </c>
      <c r="I2001" s="180" t="s">
        <v>1652</v>
      </c>
      <c r="J2001" s="180">
        <v>1473</v>
      </c>
      <c r="K2001" s="180" t="s">
        <v>1538</v>
      </c>
      <c r="L2001" s="180" t="s">
        <v>1539</v>
      </c>
      <c r="M2001" s="180"/>
      <c r="N2001" s="180"/>
      <c r="O2001" s="180"/>
      <c r="P2001" s="180"/>
      <c r="Q2001" s="180"/>
      <c r="R2001" s="180"/>
      <c r="S2001" s="180"/>
      <c r="T2001" s="180"/>
      <c r="U2001" s="180"/>
      <c r="V2001" s="180"/>
      <c r="W2001" s="180"/>
      <c r="X2001" s="180"/>
      <c r="Y2001" s="180">
        <v>1374</v>
      </c>
      <c r="Z2001" s="180" t="s">
        <v>379</v>
      </c>
      <c r="AA2001" s="180" t="s">
        <v>380</v>
      </c>
      <c r="AB2001" s="180">
        <v>47021.41</v>
      </c>
      <c r="AC2001" s="180">
        <v>56895.904000000002</v>
      </c>
      <c r="AD2001" s="180">
        <v>0.16669999999999999</v>
      </c>
      <c r="AE2001" s="180">
        <v>0</v>
      </c>
      <c r="AF2001" s="180">
        <v>0.16669999999999999</v>
      </c>
      <c r="AG2001" s="180">
        <v>0</v>
      </c>
      <c r="AH2001" s="180">
        <v>7836.9</v>
      </c>
      <c r="AI2001" s="180">
        <v>9482.65</v>
      </c>
      <c r="AJ2001" s="180">
        <v>1</v>
      </c>
      <c r="AK2001" s="180">
        <v>0.17</v>
      </c>
      <c r="AL2001" s="180">
        <v>0</v>
      </c>
      <c r="AM2001">
        <v>1</v>
      </c>
    </row>
    <row r="2002" spans="1:39" x14ac:dyDescent="0.25">
      <c r="A2002" s="180" t="s">
        <v>1834</v>
      </c>
      <c r="B2002" s="180">
        <v>1</v>
      </c>
      <c r="C2002" s="181">
        <v>46266</v>
      </c>
      <c r="D2002" s="180" t="s">
        <v>1839</v>
      </c>
      <c r="E2002" s="180">
        <v>33</v>
      </c>
      <c r="F2002" s="180" t="s">
        <v>1840</v>
      </c>
      <c r="G2002" s="180" t="s">
        <v>1083</v>
      </c>
      <c r="H2002" s="180">
        <v>11068</v>
      </c>
      <c r="I2002" s="180" t="s">
        <v>1084</v>
      </c>
      <c r="J2002" s="180"/>
      <c r="K2002" s="180"/>
      <c r="L2002" s="180"/>
      <c r="M2002" s="180"/>
      <c r="N2002" s="180"/>
      <c r="O2002" s="180"/>
      <c r="P2002" s="180"/>
      <c r="Q2002" s="180"/>
      <c r="R2002" s="180"/>
      <c r="S2002" s="180"/>
      <c r="T2002" s="180"/>
      <c r="U2002" s="180"/>
      <c r="V2002" s="180"/>
      <c r="W2002" s="180"/>
      <c r="X2002" s="180"/>
      <c r="Y2002" s="180">
        <v>1370</v>
      </c>
      <c r="Z2002" s="180" t="s">
        <v>443</v>
      </c>
      <c r="AA2002" s="180" t="s">
        <v>444</v>
      </c>
      <c r="AB2002" s="180">
        <v>9884.3860000000004</v>
      </c>
      <c r="AC2002" s="180">
        <v>11960.108</v>
      </c>
      <c r="AD2002" s="180">
        <v>1</v>
      </c>
      <c r="AE2002" s="180">
        <v>0</v>
      </c>
      <c r="AF2002" s="180">
        <v>1</v>
      </c>
      <c r="AG2002" s="180">
        <v>0</v>
      </c>
      <c r="AH2002" s="180">
        <v>9884.39</v>
      </c>
      <c r="AI2002" s="180">
        <v>11960.11</v>
      </c>
      <c r="AJ2002" s="180">
        <v>1</v>
      </c>
      <c r="AK2002" s="180">
        <v>1</v>
      </c>
      <c r="AL2002" s="180">
        <v>0</v>
      </c>
      <c r="AM2002">
        <v>1</v>
      </c>
    </row>
    <row r="2003" spans="1:39" x14ac:dyDescent="0.25">
      <c r="A2003" s="180" t="s">
        <v>1834</v>
      </c>
      <c r="B2003" s="180">
        <v>1</v>
      </c>
      <c r="C2003" s="181">
        <v>46266</v>
      </c>
      <c r="D2003" s="180" t="s">
        <v>1839</v>
      </c>
      <c r="E2003" s="180">
        <v>33</v>
      </c>
      <c r="F2003" s="180" t="s">
        <v>1840</v>
      </c>
      <c r="G2003" s="180" t="s">
        <v>981</v>
      </c>
      <c r="H2003" s="180">
        <v>11429</v>
      </c>
      <c r="I2003" s="180" t="s">
        <v>982</v>
      </c>
      <c r="J2003" s="180">
        <v>1430</v>
      </c>
      <c r="K2003" s="180" t="s">
        <v>463</v>
      </c>
      <c r="L2003" s="180" t="s">
        <v>464</v>
      </c>
      <c r="M2003" s="180"/>
      <c r="N2003" s="180"/>
      <c r="O2003" s="180"/>
      <c r="P2003" s="180"/>
      <c r="Q2003" s="180"/>
      <c r="R2003" s="180"/>
      <c r="S2003" s="180"/>
      <c r="T2003" s="180"/>
      <c r="U2003" s="180"/>
      <c r="V2003" s="180"/>
      <c r="W2003" s="180"/>
      <c r="X2003" s="180"/>
      <c r="Y2003" s="180"/>
      <c r="Z2003" s="180"/>
      <c r="AA2003" s="180"/>
      <c r="AB2003" s="180">
        <v>15014.7</v>
      </c>
      <c r="AC2003" s="180">
        <v>18393.011999999999</v>
      </c>
      <c r="AD2003" s="180">
        <v>0.25</v>
      </c>
      <c r="AE2003" s="180">
        <v>0</v>
      </c>
      <c r="AF2003" s="180">
        <v>0.25</v>
      </c>
      <c r="AG2003" s="180">
        <v>0</v>
      </c>
      <c r="AH2003" s="180">
        <v>3753.68</v>
      </c>
      <c r="AI2003" s="180">
        <v>4598.25</v>
      </c>
      <c r="AJ2003" s="180">
        <v>1</v>
      </c>
      <c r="AK2003" s="180">
        <v>0.25</v>
      </c>
      <c r="AL2003" s="180">
        <v>0</v>
      </c>
      <c r="AM2003">
        <v>1</v>
      </c>
    </row>
    <row r="2004" spans="1:39" x14ac:dyDescent="0.25">
      <c r="A2004" s="180" t="s">
        <v>1834</v>
      </c>
      <c r="B2004" s="180">
        <v>1</v>
      </c>
      <c r="C2004" s="181">
        <v>46266</v>
      </c>
      <c r="D2004" s="180" t="s">
        <v>1839</v>
      </c>
      <c r="E2004" s="180">
        <v>33</v>
      </c>
      <c r="F2004" s="180" t="s">
        <v>1840</v>
      </c>
      <c r="G2004" s="180" t="s">
        <v>1295</v>
      </c>
      <c r="H2004" s="180">
        <v>11506</v>
      </c>
      <c r="I2004" s="180" t="s">
        <v>1296</v>
      </c>
      <c r="J2004" s="180">
        <v>1414</v>
      </c>
      <c r="K2004" s="180" t="s">
        <v>415</v>
      </c>
      <c r="L2004" s="180" t="s">
        <v>416</v>
      </c>
      <c r="M2004" s="180"/>
      <c r="N2004" s="180"/>
      <c r="O2004" s="180"/>
      <c r="P2004" s="180"/>
      <c r="Q2004" s="180"/>
      <c r="R2004" s="180"/>
      <c r="S2004" s="180"/>
      <c r="T2004" s="180"/>
      <c r="U2004" s="180"/>
      <c r="V2004" s="180"/>
      <c r="W2004" s="180"/>
      <c r="X2004" s="180"/>
      <c r="Y2004" s="180"/>
      <c r="Z2004" s="180"/>
      <c r="AA2004" s="180"/>
      <c r="AB2004" s="180">
        <v>48813.77</v>
      </c>
      <c r="AC2004" s="180">
        <v>59064.650999999998</v>
      </c>
      <c r="AD2004" s="180">
        <v>8.3299999999999999E-2</v>
      </c>
      <c r="AE2004" s="180">
        <v>0</v>
      </c>
      <c r="AF2004" s="180">
        <v>8.3299999999999999E-2</v>
      </c>
      <c r="AG2004" s="180">
        <v>0</v>
      </c>
      <c r="AH2004" s="180">
        <v>4067.81</v>
      </c>
      <c r="AI2004" s="180">
        <v>4922.05</v>
      </c>
      <c r="AJ2004" s="180">
        <v>0</v>
      </c>
      <c r="AK2004" s="180">
        <v>0</v>
      </c>
      <c r="AL2004" s="180">
        <v>0</v>
      </c>
      <c r="AM2004">
        <v>1</v>
      </c>
    </row>
    <row r="2005" spans="1:39" x14ac:dyDescent="0.25">
      <c r="A2005" s="180" t="s">
        <v>1834</v>
      </c>
      <c r="B2005" s="180">
        <v>1</v>
      </c>
      <c r="C2005" s="181">
        <v>46266</v>
      </c>
      <c r="D2005" s="180" t="s">
        <v>1841</v>
      </c>
      <c r="E2005" s="180">
        <v>36</v>
      </c>
      <c r="F2005" s="180" t="s">
        <v>309</v>
      </c>
      <c r="G2005" s="180" t="s">
        <v>338</v>
      </c>
      <c r="H2005" s="180">
        <v>1</v>
      </c>
      <c r="I2005" s="180" t="s">
        <v>339</v>
      </c>
      <c r="J2005" s="180">
        <v>1019</v>
      </c>
      <c r="K2005" s="180" t="s">
        <v>269</v>
      </c>
      <c r="L2005" s="180" t="s">
        <v>340</v>
      </c>
      <c r="M2005" s="180"/>
      <c r="N2005" s="180"/>
      <c r="O2005" s="180"/>
      <c r="P2005" s="180">
        <v>1020</v>
      </c>
      <c r="Q2005" s="180" t="s">
        <v>341</v>
      </c>
      <c r="R2005" s="180" t="s">
        <v>342</v>
      </c>
      <c r="S2005" s="180"/>
      <c r="T2005" s="180"/>
      <c r="U2005" s="180"/>
      <c r="V2005" s="180"/>
      <c r="W2005" s="180"/>
      <c r="X2005" s="180"/>
      <c r="Y2005" s="180">
        <v>1402</v>
      </c>
      <c r="Z2005" s="180" t="s">
        <v>343</v>
      </c>
      <c r="AA2005" s="180" t="s">
        <v>344</v>
      </c>
      <c r="AB2005" s="180">
        <v>183481.62</v>
      </c>
      <c r="AC2005" s="180">
        <v>227517.204</v>
      </c>
      <c r="AD2005" s="180">
        <v>0.05</v>
      </c>
      <c r="AE2005" s="180">
        <v>0</v>
      </c>
      <c r="AF2005" s="180">
        <v>0.05</v>
      </c>
      <c r="AG2005" s="180">
        <v>0</v>
      </c>
      <c r="AH2005" s="180">
        <v>9174.08</v>
      </c>
      <c r="AI2005" s="180">
        <v>11375.86</v>
      </c>
      <c r="AJ2005" s="180">
        <v>0</v>
      </c>
      <c r="AK2005" s="180">
        <v>0</v>
      </c>
      <c r="AL2005" s="180">
        <v>0</v>
      </c>
      <c r="AM2005">
        <v>1</v>
      </c>
    </row>
    <row r="2006" spans="1:39" x14ac:dyDescent="0.25">
      <c r="A2006" s="180" t="s">
        <v>1834</v>
      </c>
      <c r="B2006" s="180">
        <v>1</v>
      </c>
      <c r="C2006" s="181">
        <v>46266</v>
      </c>
      <c r="D2006" s="180" t="s">
        <v>1841</v>
      </c>
      <c r="E2006" s="180">
        <v>36</v>
      </c>
      <c r="F2006" s="180" t="s">
        <v>309</v>
      </c>
      <c r="G2006" s="180" t="s">
        <v>423</v>
      </c>
      <c r="H2006" s="180">
        <v>731</v>
      </c>
      <c r="I2006" s="180" t="s">
        <v>424</v>
      </c>
      <c r="J2006" s="180">
        <v>1422</v>
      </c>
      <c r="K2006" s="180" t="s">
        <v>425</v>
      </c>
      <c r="L2006" s="180" t="s">
        <v>426</v>
      </c>
      <c r="M2006" s="180"/>
      <c r="N2006" s="180"/>
      <c r="O2006" s="180"/>
      <c r="P2006" s="180">
        <v>1067</v>
      </c>
      <c r="Q2006" s="180" t="s">
        <v>427</v>
      </c>
      <c r="R2006" s="180" t="s">
        <v>428</v>
      </c>
      <c r="S2006" s="180"/>
      <c r="T2006" s="180"/>
      <c r="U2006" s="180"/>
      <c r="V2006" s="180"/>
      <c r="W2006" s="180"/>
      <c r="X2006" s="180"/>
      <c r="Y2006" s="180">
        <v>1373</v>
      </c>
      <c r="Z2006" s="180" t="s">
        <v>429</v>
      </c>
      <c r="AA2006" s="180" t="s">
        <v>430</v>
      </c>
      <c r="AB2006" s="180">
        <v>16067.591</v>
      </c>
      <c r="AC2006" s="180">
        <v>19491.031999999999</v>
      </c>
      <c r="AD2006" s="180">
        <v>0.6</v>
      </c>
      <c r="AE2006" s="180">
        <v>0.125</v>
      </c>
      <c r="AF2006" s="180">
        <v>0.72499999999999998</v>
      </c>
      <c r="AG2006" s="180">
        <v>0</v>
      </c>
      <c r="AH2006" s="180">
        <v>11649</v>
      </c>
      <c r="AI2006" s="180">
        <v>14131</v>
      </c>
      <c r="AJ2006" s="180">
        <v>2</v>
      </c>
      <c r="AK2006" s="180">
        <v>0.36</v>
      </c>
      <c r="AL2006" s="180">
        <v>0</v>
      </c>
      <c r="AM2006">
        <v>1</v>
      </c>
    </row>
    <row r="2007" spans="1:39" x14ac:dyDescent="0.25">
      <c r="A2007" s="180" t="s">
        <v>1834</v>
      </c>
      <c r="B2007" s="180">
        <v>1</v>
      </c>
      <c r="C2007" s="181">
        <v>46266</v>
      </c>
      <c r="D2007" s="180" t="s">
        <v>1841</v>
      </c>
      <c r="E2007" s="180">
        <v>36</v>
      </c>
      <c r="F2007" s="180" t="s">
        <v>309</v>
      </c>
      <c r="G2007" s="180" t="s">
        <v>989</v>
      </c>
      <c r="H2007" s="180">
        <v>819</v>
      </c>
      <c r="I2007" s="180" t="s">
        <v>990</v>
      </c>
      <c r="J2007" s="180">
        <v>1018</v>
      </c>
      <c r="K2007" s="180" t="s">
        <v>435</v>
      </c>
      <c r="L2007" s="180" t="s">
        <v>436</v>
      </c>
      <c r="M2007" s="180"/>
      <c r="N2007" s="180"/>
      <c r="O2007" s="180"/>
      <c r="P2007" s="180">
        <v>1020</v>
      </c>
      <c r="Q2007" s="180" t="s">
        <v>341</v>
      </c>
      <c r="R2007" s="180" t="s">
        <v>342</v>
      </c>
      <c r="S2007" s="180"/>
      <c r="T2007" s="180"/>
      <c r="U2007" s="180"/>
      <c r="V2007" s="180"/>
      <c r="W2007" s="180"/>
      <c r="X2007" s="180"/>
      <c r="Y2007" s="180">
        <v>1402</v>
      </c>
      <c r="Z2007" s="180" t="s">
        <v>343</v>
      </c>
      <c r="AA2007" s="180" t="s">
        <v>344</v>
      </c>
      <c r="AB2007" s="180">
        <v>108480.45600000001</v>
      </c>
      <c r="AC2007" s="180">
        <v>134515.77100000001</v>
      </c>
      <c r="AD2007" s="180">
        <v>4.1700000000000001E-2</v>
      </c>
      <c r="AE2007" s="180">
        <v>0</v>
      </c>
      <c r="AF2007" s="180">
        <v>4.1700000000000001E-2</v>
      </c>
      <c r="AG2007" s="180">
        <v>0</v>
      </c>
      <c r="AH2007" s="180">
        <v>4520.0200000000004</v>
      </c>
      <c r="AI2007" s="180">
        <v>5604.82</v>
      </c>
      <c r="AJ2007" s="180">
        <v>1</v>
      </c>
      <c r="AK2007" s="180">
        <v>0.04</v>
      </c>
      <c r="AL2007" s="180">
        <v>0</v>
      </c>
      <c r="AM2007">
        <v>1</v>
      </c>
    </row>
    <row r="2008" spans="1:39" x14ac:dyDescent="0.25">
      <c r="A2008" s="180" t="s">
        <v>1834</v>
      </c>
      <c r="B2008" s="180">
        <v>1</v>
      </c>
      <c r="C2008" s="181">
        <v>46266</v>
      </c>
      <c r="D2008" s="180" t="s">
        <v>1841</v>
      </c>
      <c r="E2008" s="180">
        <v>36</v>
      </c>
      <c r="F2008" s="180" t="s">
        <v>309</v>
      </c>
      <c r="G2008" s="180" t="s">
        <v>453</v>
      </c>
      <c r="H2008" s="180">
        <v>1118</v>
      </c>
      <c r="I2008" s="180" t="s">
        <v>454</v>
      </c>
      <c r="J2008" s="180"/>
      <c r="K2008" s="180"/>
      <c r="L2008" s="180"/>
      <c r="M2008" s="180"/>
      <c r="N2008" s="180"/>
      <c r="O2008" s="180"/>
      <c r="P2008" s="180">
        <v>1335</v>
      </c>
      <c r="Q2008" s="180" t="s">
        <v>455</v>
      </c>
      <c r="R2008" s="180" t="s">
        <v>456</v>
      </c>
      <c r="S2008" s="180"/>
      <c r="T2008" s="180"/>
      <c r="U2008" s="180"/>
      <c r="V2008" s="180"/>
      <c r="W2008" s="180"/>
      <c r="X2008" s="180"/>
      <c r="Y2008" s="180">
        <v>1373</v>
      </c>
      <c r="Z2008" s="180" t="s">
        <v>429</v>
      </c>
      <c r="AA2008" s="180" t="s">
        <v>430</v>
      </c>
      <c r="AB2008" s="180">
        <v>15866.81</v>
      </c>
      <c r="AC2008" s="180">
        <v>19436.835999999999</v>
      </c>
      <c r="AD2008" s="180">
        <v>0.1389</v>
      </c>
      <c r="AE2008" s="180">
        <v>0</v>
      </c>
      <c r="AF2008" s="180">
        <v>0.1389</v>
      </c>
      <c r="AG2008" s="180">
        <v>0</v>
      </c>
      <c r="AH2008" s="180">
        <v>2203.7199999999998</v>
      </c>
      <c r="AI2008" s="180">
        <v>2699.56</v>
      </c>
      <c r="AJ2008" s="180">
        <v>0</v>
      </c>
      <c r="AK2008" s="180">
        <v>0</v>
      </c>
      <c r="AL2008" s="180">
        <v>0</v>
      </c>
      <c r="AM2008">
        <v>1</v>
      </c>
    </row>
    <row r="2009" spans="1:39" x14ac:dyDescent="0.25">
      <c r="A2009" s="180" t="s">
        <v>1834</v>
      </c>
      <c r="B2009" s="180">
        <v>1</v>
      </c>
      <c r="C2009" s="181">
        <v>46266</v>
      </c>
      <c r="D2009" s="180" t="s">
        <v>1841</v>
      </c>
      <c r="E2009" s="180">
        <v>36</v>
      </c>
      <c r="F2009" s="180" t="s">
        <v>309</v>
      </c>
      <c r="G2009" s="180" t="s">
        <v>469</v>
      </c>
      <c r="H2009" s="180">
        <v>1352</v>
      </c>
      <c r="I2009" s="180" t="s">
        <v>470</v>
      </c>
      <c r="J2009" s="180"/>
      <c r="K2009" s="180"/>
      <c r="L2009" s="180"/>
      <c r="M2009" s="180"/>
      <c r="N2009" s="180"/>
      <c r="O2009" s="180"/>
      <c r="P2009" s="180"/>
      <c r="Q2009" s="180"/>
      <c r="R2009" s="180"/>
      <c r="S2009" s="180"/>
      <c r="T2009" s="180"/>
      <c r="U2009" s="180"/>
      <c r="V2009" s="180"/>
      <c r="W2009" s="180"/>
      <c r="X2009" s="180"/>
      <c r="Y2009" s="180">
        <v>1372</v>
      </c>
      <c r="Z2009" s="180" t="s">
        <v>389</v>
      </c>
      <c r="AA2009" s="180" t="s">
        <v>390</v>
      </c>
      <c r="AB2009" s="180">
        <v>236574.47500000001</v>
      </c>
      <c r="AC2009" s="180">
        <v>289803.73300000001</v>
      </c>
      <c r="AD2009" s="180">
        <v>8.3299999999999999E-2</v>
      </c>
      <c r="AE2009" s="180">
        <v>0</v>
      </c>
      <c r="AF2009" s="180">
        <v>8.3299999999999999E-2</v>
      </c>
      <c r="AG2009" s="180">
        <v>0</v>
      </c>
      <c r="AH2009" s="180">
        <v>19714.54</v>
      </c>
      <c r="AI2009" s="180">
        <v>24150.31</v>
      </c>
      <c r="AJ2009" s="180">
        <v>1</v>
      </c>
      <c r="AK2009" s="180">
        <v>0.08</v>
      </c>
      <c r="AL2009" s="180">
        <v>0</v>
      </c>
      <c r="AM2009">
        <v>1</v>
      </c>
    </row>
    <row r="2010" spans="1:39" x14ac:dyDescent="0.25">
      <c r="A2010" s="180" t="s">
        <v>1834</v>
      </c>
      <c r="B2010" s="180">
        <v>1</v>
      </c>
      <c r="C2010" s="181">
        <v>46266</v>
      </c>
      <c r="D2010" s="180" t="s">
        <v>1841</v>
      </c>
      <c r="E2010" s="180">
        <v>36</v>
      </c>
      <c r="F2010" s="180" t="s">
        <v>309</v>
      </c>
      <c r="G2010" s="180" t="s">
        <v>485</v>
      </c>
      <c r="H2010" s="180">
        <v>1594</v>
      </c>
      <c r="I2010" s="180" t="s">
        <v>486</v>
      </c>
      <c r="J2010" s="180">
        <v>1422</v>
      </c>
      <c r="K2010" s="180" t="s">
        <v>425</v>
      </c>
      <c r="L2010" s="180" t="s">
        <v>426</v>
      </c>
      <c r="M2010" s="180"/>
      <c r="N2010" s="180"/>
      <c r="O2010" s="180"/>
      <c r="P2010" s="180">
        <v>1067</v>
      </c>
      <c r="Q2010" s="180" t="s">
        <v>427</v>
      </c>
      <c r="R2010" s="180" t="s">
        <v>428</v>
      </c>
      <c r="S2010" s="180"/>
      <c r="T2010" s="180"/>
      <c r="U2010" s="180"/>
      <c r="V2010" s="180"/>
      <c r="W2010" s="180"/>
      <c r="X2010" s="180"/>
      <c r="Y2010" s="180">
        <v>1373</v>
      </c>
      <c r="Z2010" s="180" t="s">
        <v>429</v>
      </c>
      <c r="AA2010" s="180" t="s">
        <v>430</v>
      </c>
      <c r="AB2010" s="180">
        <v>19422.572</v>
      </c>
      <c r="AC2010" s="180">
        <v>23556.238000000001</v>
      </c>
      <c r="AD2010" s="180">
        <v>0.65</v>
      </c>
      <c r="AE2010" s="180">
        <v>0</v>
      </c>
      <c r="AF2010" s="180">
        <v>0.65</v>
      </c>
      <c r="AG2010" s="180">
        <v>0</v>
      </c>
      <c r="AH2010" s="180">
        <v>12624.67</v>
      </c>
      <c r="AI2010" s="180">
        <v>15311.55</v>
      </c>
      <c r="AJ2010" s="180">
        <v>0</v>
      </c>
      <c r="AK2010" s="180">
        <v>0</v>
      </c>
      <c r="AL2010" s="180">
        <v>0</v>
      </c>
      <c r="AM2010">
        <v>1</v>
      </c>
    </row>
    <row r="2011" spans="1:39" x14ac:dyDescent="0.25">
      <c r="A2011" s="180" t="s">
        <v>1834</v>
      </c>
      <c r="B2011" s="180">
        <v>1</v>
      </c>
      <c r="C2011" s="181">
        <v>46266</v>
      </c>
      <c r="D2011" s="180" t="s">
        <v>1841</v>
      </c>
      <c r="E2011" s="180">
        <v>36</v>
      </c>
      <c r="F2011" s="180" t="s">
        <v>309</v>
      </c>
      <c r="G2011" s="180" t="s">
        <v>501</v>
      </c>
      <c r="H2011" s="180">
        <v>1648</v>
      </c>
      <c r="I2011" s="180" t="s">
        <v>502</v>
      </c>
      <c r="J2011" s="180">
        <v>1422</v>
      </c>
      <c r="K2011" s="180" t="s">
        <v>425</v>
      </c>
      <c r="L2011" s="180" t="s">
        <v>426</v>
      </c>
      <c r="M2011" s="180"/>
      <c r="N2011" s="180"/>
      <c r="O2011" s="180"/>
      <c r="P2011" s="180">
        <v>1067</v>
      </c>
      <c r="Q2011" s="180" t="s">
        <v>427</v>
      </c>
      <c r="R2011" s="180" t="s">
        <v>428</v>
      </c>
      <c r="S2011" s="180"/>
      <c r="T2011" s="180"/>
      <c r="U2011" s="180"/>
      <c r="V2011" s="180"/>
      <c r="W2011" s="180"/>
      <c r="X2011" s="180"/>
      <c r="Y2011" s="180">
        <v>1373</v>
      </c>
      <c r="Z2011" s="180" t="s">
        <v>429</v>
      </c>
      <c r="AA2011" s="180" t="s">
        <v>430</v>
      </c>
      <c r="AB2011" s="180">
        <v>19041.259999999998</v>
      </c>
      <c r="AC2011" s="180">
        <v>23325.547999999999</v>
      </c>
      <c r="AD2011" s="180">
        <v>0.125</v>
      </c>
      <c r="AE2011" s="180">
        <v>0</v>
      </c>
      <c r="AF2011" s="180">
        <v>0.125</v>
      </c>
      <c r="AG2011" s="180">
        <v>0</v>
      </c>
      <c r="AH2011" s="180">
        <v>2380.16</v>
      </c>
      <c r="AI2011" s="180">
        <v>2915.69</v>
      </c>
      <c r="AJ2011" s="180">
        <v>0</v>
      </c>
      <c r="AK2011" s="180">
        <v>0</v>
      </c>
      <c r="AL2011" s="180">
        <v>0</v>
      </c>
      <c r="AM2011">
        <v>1</v>
      </c>
    </row>
    <row r="2012" spans="1:39" x14ac:dyDescent="0.25">
      <c r="A2012" s="180" t="s">
        <v>1834</v>
      </c>
      <c r="B2012" s="180">
        <v>1</v>
      </c>
      <c r="C2012" s="181">
        <v>46266</v>
      </c>
      <c r="D2012" s="180" t="s">
        <v>1841</v>
      </c>
      <c r="E2012" s="180">
        <v>36</v>
      </c>
      <c r="F2012" s="180" t="s">
        <v>309</v>
      </c>
      <c r="G2012" s="180" t="s">
        <v>507</v>
      </c>
      <c r="H2012" s="180">
        <v>1808</v>
      </c>
      <c r="I2012" s="180" t="s">
        <v>508</v>
      </c>
      <c r="J2012" s="180">
        <v>1470</v>
      </c>
      <c r="K2012" s="180" t="s">
        <v>509</v>
      </c>
      <c r="L2012" s="180" t="s">
        <v>510</v>
      </c>
      <c r="M2012" s="180"/>
      <c r="N2012" s="180"/>
      <c r="O2012" s="180"/>
      <c r="P2012" s="180"/>
      <c r="Q2012" s="180"/>
      <c r="R2012" s="180"/>
      <c r="S2012" s="180"/>
      <c r="T2012" s="180"/>
      <c r="U2012" s="180"/>
      <c r="V2012" s="180"/>
      <c r="W2012" s="180"/>
      <c r="X2012" s="180"/>
      <c r="Y2012" s="180">
        <v>1374</v>
      </c>
      <c r="Z2012" s="180" t="s">
        <v>379</v>
      </c>
      <c r="AA2012" s="180" t="s">
        <v>380</v>
      </c>
      <c r="AB2012" s="180">
        <v>106227</v>
      </c>
      <c r="AC2012" s="180">
        <v>130128.075</v>
      </c>
      <c r="AD2012" s="180">
        <v>8.3299999999999999E-2</v>
      </c>
      <c r="AE2012" s="180">
        <v>0</v>
      </c>
      <c r="AF2012" s="180">
        <v>8.3299999999999999E-2</v>
      </c>
      <c r="AG2012" s="180">
        <v>0</v>
      </c>
      <c r="AH2012" s="180">
        <v>8852.25</v>
      </c>
      <c r="AI2012" s="180">
        <v>10844.01</v>
      </c>
      <c r="AJ2012" s="180">
        <v>1</v>
      </c>
      <c r="AK2012" s="180">
        <v>0.08</v>
      </c>
      <c r="AL2012" s="180">
        <v>0</v>
      </c>
      <c r="AM2012">
        <v>1</v>
      </c>
    </row>
    <row r="2013" spans="1:39" x14ac:dyDescent="0.25">
      <c r="A2013" s="180" t="s">
        <v>1834</v>
      </c>
      <c r="B2013" s="180">
        <v>1</v>
      </c>
      <c r="C2013" s="181">
        <v>46266</v>
      </c>
      <c r="D2013" s="180" t="s">
        <v>1841</v>
      </c>
      <c r="E2013" s="180">
        <v>36</v>
      </c>
      <c r="F2013" s="180" t="s">
        <v>309</v>
      </c>
      <c r="G2013" s="180" t="s">
        <v>543</v>
      </c>
      <c r="H2013" s="180">
        <v>2338</v>
      </c>
      <c r="I2013" s="180" t="s">
        <v>544</v>
      </c>
      <c r="J2013" s="180"/>
      <c r="K2013" s="180"/>
      <c r="L2013" s="180"/>
      <c r="M2013" s="180"/>
      <c r="N2013" s="180"/>
      <c r="O2013" s="180"/>
      <c r="P2013" s="180">
        <v>1086</v>
      </c>
      <c r="Q2013" s="180" t="s">
        <v>545</v>
      </c>
      <c r="R2013" s="180" t="s">
        <v>546</v>
      </c>
      <c r="S2013" s="180"/>
      <c r="T2013" s="180"/>
      <c r="U2013" s="180"/>
      <c r="V2013" s="180"/>
      <c r="W2013" s="180"/>
      <c r="X2013" s="180"/>
      <c r="Y2013" s="180">
        <v>1373</v>
      </c>
      <c r="Z2013" s="180" t="s">
        <v>429</v>
      </c>
      <c r="AA2013" s="180" t="s">
        <v>430</v>
      </c>
      <c r="AB2013" s="180">
        <v>21445.087</v>
      </c>
      <c r="AC2013" s="180">
        <v>25948.558000000001</v>
      </c>
      <c r="AD2013" s="180">
        <v>0.1333</v>
      </c>
      <c r="AE2013" s="180">
        <v>6.6699999999999995E-2</v>
      </c>
      <c r="AF2013" s="180">
        <v>0.2</v>
      </c>
      <c r="AG2013" s="180">
        <v>0</v>
      </c>
      <c r="AH2013" s="180">
        <v>4289.0200000000004</v>
      </c>
      <c r="AI2013" s="180">
        <v>5189.71</v>
      </c>
      <c r="AJ2013" s="180">
        <v>1</v>
      </c>
      <c r="AK2013" s="180">
        <v>0.2</v>
      </c>
      <c r="AL2013" s="180">
        <v>0</v>
      </c>
      <c r="AM2013">
        <v>1</v>
      </c>
    </row>
    <row r="2014" spans="1:39" x14ac:dyDescent="0.25">
      <c r="A2014" s="180" t="s">
        <v>1834</v>
      </c>
      <c r="B2014" s="180">
        <v>1</v>
      </c>
      <c r="C2014" s="181">
        <v>46266</v>
      </c>
      <c r="D2014" s="180" t="s">
        <v>1841</v>
      </c>
      <c r="E2014" s="180">
        <v>36</v>
      </c>
      <c r="F2014" s="180" t="s">
        <v>309</v>
      </c>
      <c r="G2014" s="180" t="s">
        <v>547</v>
      </c>
      <c r="H2014" s="180">
        <v>2339</v>
      </c>
      <c r="I2014" s="180" t="s">
        <v>548</v>
      </c>
      <c r="J2014" s="180"/>
      <c r="K2014" s="180"/>
      <c r="L2014" s="180"/>
      <c r="M2014" s="180"/>
      <c r="N2014" s="180"/>
      <c r="O2014" s="180"/>
      <c r="P2014" s="180">
        <v>1086</v>
      </c>
      <c r="Q2014" s="180" t="s">
        <v>545</v>
      </c>
      <c r="R2014" s="180" t="s">
        <v>546</v>
      </c>
      <c r="S2014" s="180"/>
      <c r="T2014" s="180"/>
      <c r="U2014" s="180"/>
      <c r="V2014" s="180"/>
      <c r="W2014" s="180"/>
      <c r="X2014" s="180"/>
      <c r="Y2014" s="180">
        <v>1373</v>
      </c>
      <c r="Z2014" s="180" t="s">
        <v>429</v>
      </c>
      <c r="AA2014" s="180" t="s">
        <v>430</v>
      </c>
      <c r="AB2014" s="180">
        <v>28593.449000000001</v>
      </c>
      <c r="AC2014" s="180">
        <v>34598.072999999997</v>
      </c>
      <c r="AD2014" s="180">
        <v>0.5333</v>
      </c>
      <c r="AE2014" s="180">
        <v>6.6699999999999995E-2</v>
      </c>
      <c r="AF2014" s="180">
        <v>0.6</v>
      </c>
      <c r="AG2014" s="180">
        <v>0</v>
      </c>
      <c r="AH2014" s="180">
        <v>17156.07</v>
      </c>
      <c r="AI2014" s="180">
        <v>20758.84</v>
      </c>
      <c r="AJ2014" s="180">
        <v>1</v>
      </c>
      <c r="AK2014" s="180">
        <v>0.6</v>
      </c>
      <c r="AL2014" s="180">
        <v>0</v>
      </c>
      <c r="AM2014">
        <v>1</v>
      </c>
    </row>
    <row r="2015" spans="1:39" x14ac:dyDescent="0.25">
      <c r="A2015" s="180" t="s">
        <v>1834</v>
      </c>
      <c r="B2015" s="180">
        <v>1</v>
      </c>
      <c r="C2015" s="181">
        <v>46266</v>
      </c>
      <c r="D2015" s="180" t="s">
        <v>1841</v>
      </c>
      <c r="E2015" s="180">
        <v>36</v>
      </c>
      <c r="F2015" s="180" t="s">
        <v>309</v>
      </c>
      <c r="G2015" s="180" t="s">
        <v>561</v>
      </c>
      <c r="H2015" s="180">
        <v>3237</v>
      </c>
      <c r="I2015" s="180" t="s">
        <v>562</v>
      </c>
      <c r="J2015" s="180">
        <v>1477</v>
      </c>
      <c r="K2015" s="180" t="s">
        <v>555</v>
      </c>
      <c r="L2015" s="180" t="s">
        <v>556</v>
      </c>
      <c r="M2015" s="180"/>
      <c r="N2015" s="180"/>
      <c r="O2015" s="180"/>
      <c r="P2015" s="180">
        <v>1093</v>
      </c>
      <c r="Q2015" s="180" t="s">
        <v>563</v>
      </c>
      <c r="R2015" s="180" t="s">
        <v>564</v>
      </c>
      <c r="S2015" s="180"/>
      <c r="T2015" s="180"/>
      <c r="U2015" s="180"/>
      <c r="V2015" s="180"/>
      <c r="W2015" s="180"/>
      <c r="X2015" s="180"/>
      <c r="Y2015" s="180">
        <v>1373</v>
      </c>
      <c r="Z2015" s="180" t="s">
        <v>429</v>
      </c>
      <c r="AA2015" s="180" t="s">
        <v>430</v>
      </c>
      <c r="AB2015" s="180">
        <v>96338.214999999997</v>
      </c>
      <c r="AC2015" s="180">
        <v>119459.383</v>
      </c>
      <c r="AD2015" s="180">
        <v>0.25</v>
      </c>
      <c r="AE2015" s="180">
        <v>0</v>
      </c>
      <c r="AF2015" s="180">
        <v>0.25</v>
      </c>
      <c r="AG2015" s="180">
        <v>0</v>
      </c>
      <c r="AH2015" s="180">
        <v>24084.55</v>
      </c>
      <c r="AI2015" s="180">
        <v>29864.85</v>
      </c>
      <c r="AJ2015" s="180">
        <v>0</v>
      </c>
      <c r="AK2015" s="180">
        <v>0</v>
      </c>
      <c r="AL2015" s="180">
        <v>0</v>
      </c>
      <c r="AM2015">
        <v>1</v>
      </c>
    </row>
    <row r="2016" spans="1:39" x14ac:dyDescent="0.25">
      <c r="A2016" s="180" t="s">
        <v>1834</v>
      </c>
      <c r="B2016" s="180">
        <v>1</v>
      </c>
      <c r="C2016" s="181">
        <v>46266</v>
      </c>
      <c r="D2016" s="180" t="s">
        <v>1841</v>
      </c>
      <c r="E2016" s="180">
        <v>36</v>
      </c>
      <c r="F2016" s="180" t="s">
        <v>309</v>
      </c>
      <c r="G2016" s="180" t="s">
        <v>565</v>
      </c>
      <c r="H2016" s="180">
        <v>3238</v>
      </c>
      <c r="I2016" s="180" t="s">
        <v>566</v>
      </c>
      <c r="J2016" s="180">
        <v>1477</v>
      </c>
      <c r="K2016" s="180" t="s">
        <v>555</v>
      </c>
      <c r="L2016" s="180" t="s">
        <v>556</v>
      </c>
      <c r="M2016" s="180"/>
      <c r="N2016" s="180"/>
      <c r="O2016" s="180"/>
      <c r="P2016" s="180">
        <v>1093</v>
      </c>
      <c r="Q2016" s="180" t="s">
        <v>563</v>
      </c>
      <c r="R2016" s="180" t="s">
        <v>564</v>
      </c>
      <c r="S2016" s="180"/>
      <c r="T2016" s="180"/>
      <c r="U2016" s="180"/>
      <c r="V2016" s="180"/>
      <c r="W2016" s="180"/>
      <c r="X2016" s="180"/>
      <c r="Y2016" s="180">
        <v>1373</v>
      </c>
      <c r="Z2016" s="180" t="s">
        <v>429</v>
      </c>
      <c r="AA2016" s="180" t="s">
        <v>430</v>
      </c>
      <c r="AB2016" s="180">
        <v>96565.032999999996</v>
      </c>
      <c r="AC2016" s="180">
        <v>118764.855</v>
      </c>
      <c r="AD2016" s="180">
        <v>0.5</v>
      </c>
      <c r="AE2016" s="180">
        <v>0</v>
      </c>
      <c r="AF2016" s="180">
        <v>0.5</v>
      </c>
      <c r="AG2016" s="180">
        <v>0</v>
      </c>
      <c r="AH2016" s="180">
        <v>48282.52</v>
      </c>
      <c r="AI2016" s="180">
        <v>59382.43</v>
      </c>
      <c r="AJ2016" s="180">
        <v>0</v>
      </c>
      <c r="AK2016" s="180">
        <v>0</v>
      </c>
      <c r="AL2016" s="180">
        <v>0</v>
      </c>
      <c r="AM2016">
        <v>1</v>
      </c>
    </row>
    <row r="2017" spans="1:39" x14ac:dyDescent="0.25">
      <c r="A2017" s="180" t="s">
        <v>1834</v>
      </c>
      <c r="B2017" s="180">
        <v>1</v>
      </c>
      <c r="C2017" s="181">
        <v>46266</v>
      </c>
      <c r="D2017" s="180" t="s">
        <v>1841</v>
      </c>
      <c r="E2017" s="180">
        <v>36</v>
      </c>
      <c r="F2017" s="180" t="s">
        <v>309</v>
      </c>
      <c r="G2017" s="180" t="s">
        <v>567</v>
      </c>
      <c r="H2017" s="180">
        <v>3239</v>
      </c>
      <c r="I2017" s="180" t="s">
        <v>568</v>
      </c>
      <c r="J2017" s="180">
        <v>1477</v>
      </c>
      <c r="K2017" s="180" t="s">
        <v>555</v>
      </c>
      <c r="L2017" s="180" t="s">
        <v>556</v>
      </c>
      <c r="M2017" s="180"/>
      <c r="N2017" s="180"/>
      <c r="O2017" s="180"/>
      <c r="P2017" s="180">
        <v>1093</v>
      </c>
      <c r="Q2017" s="180" t="s">
        <v>563</v>
      </c>
      <c r="R2017" s="180" t="s">
        <v>564</v>
      </c>
      <c r="S2017" s="180"/>
      <c r="T2017" s="180"/>
      <c r="U2017" s="180"/>
      <c r="V2017" s="180"/>
      <c r="W2017" s="180"/>
      <c r="X2017" s="180"/>
      <c r="Y2017" s="180">
        <v>1373</v>
      </c>
      <c r="Z2017" s="180" t="s">
        <v>429</v>
      </c>
      <c r="AA2017" s="180" t="s">
        <v>430</v>
      </c>
      <c r="AB2017" s="180">
        <v>98578.638000000006</v>
      </c>
      <c r="AC2017" s="180">
        <v>122237.522</v>
      </c>
      <c r="AD2017" s="180">
        <v>8.3299999999999999E-2</v>
      </c>
      <c r="AE2017" s="180">
        <v>0</v>
      </c>
      <c r="AF2017" s="180">
        <v>8.3299999999999999E-2</v>
      </c>
      <c r="AG2017" s="180">
        <v>0</v>
      </c>
      <c r="AH2017" s="180">
        <v>8214.89</v>
      </c>
      <c r="AI2017" s="180">
        <v>10186.459999999999</v>
      </c>
      <c r="AJ2017" s="180">
        <v>1</v>
      </c>
      <c r="AK2017" s="180">
        <v>0.08</v>
      </c>
      <c r="AL2017" s="180">
        <v>0</v>
      </c>
      <c r="AM2017">
        <v>1</v>
      </c>
    </row>
    <row r="2018" spans="1:39" x14ac:dyDescent="0.25">
      <c r="A2018" s="180" t="s">
        <v>1834</v>
      </c>
      <c r="B2018" s="180">
        <v>1</v>
      </c>
      <c r="C2018" s="181">
        <v>46266</v>
      </c>
      <c r="D2018" s="180" t="s">
        <v>1841</v>
      </c>
      <c r="E2018" s="180">
        <v>36</v>
      </c>
      <c r="F2018" s="180" t="s">
        <v>309</v>
      </c>
      <c r="G2018" s="180" t="s">
        <v>577</v>
      </c>
      <c r="H2018" s="180">
        <v>3536</v>
      </c>
      <c r="I2018" s="180" t="s">
        <v>578</v>
      </c>
      <c r="J2018" s="180">
        <v>1422</v>
      </c>
      <c r="K2018" s="180" t="s">
        <v>425</v>
      </c>
      <c r="L2018" s="180" t="s">
        <v>426</v>
      </c>
      <c r="M2018" s="180"/>
      <c r="N2018" s="180"/>
      <c r="O2018" s="180"/>
      <c r="P2018" s="180"/>
      <c r="Q2018" s="180"/>
      <c r="R2018" s="180"/>
      <c r="S2018" s="180"/>
      <c r="T2018" s="180"/>
      <c r="U2018" s="180"/>
      <c r="V2018" s="180"/>
      <c r="W2018" s="180"/>
      <c r="X2018" s="180"/>
      <c r="Y2018" s="180">
        <v>1373</v>
      </c>
      <c r="Z2018" s="180" t="s">
        <v>429</v>
      </c>
      <c r="AA2018" s="180" t="s">
        <v>430</v>
      </c>
      <c r="AB2018" s="180">
        <v>24586.28</v>
      </c>
      <c r="AC2018" s="180">
        <v>29749.397000000001</v>
      </c>
      <c r="AD2018" s="180">
        <v>0.1111</v>
      </c>
      <c r="AE2018" s="180">
        <v>2.7799999999999998E-2</v>
      </c>
      <c r="AF2018" s="180">
        <v>0.1389</v>
      </c>
      <c r="AG2018" s="180">
        <v>0</v>
      </c>
      <c r="AH2018" s="180">
        <v>3414.76</v>
      </c>
      <c r="AI2018" s="180">
        <v>4131.8599999999997</v>
      </c>
      <c r="AJ2018" s="180">
        <v>0</v>
      </c>
      <c r="AK2018" s="180">
        <v>0</v>
      </c>
      <c r="AL2018" s="180">
        <v>0</v>
      </c>
      <c r="AM2018">
        <v>1</v>
      </c>
    </row>
    <row r="2019" spans="1:39" x14ac:dyDescent="0.25">
      <c r="A2019" s="180" t="s">
        <v>1834</v>
      </c>
      <c r="B2019" s="180">
        <v>1</v>
      </c>
      <c r="C2019" s="181">
        <v>46266</v>
      </c>
      <c r="D2019" s="180" t="s">
        <v>1841</v>
      </c>
      <c r="E2019" s="180">
        <v>36</v>
      </c>
      <c r="F2019" s="180" t="s">
        <v>309</v>
      </c>
      <c r="G2019" s="180" t="s">
        <v>579</v>
      </c>
      <c r="H2019" s="180">
        <v>3537</v>
      </c>
      <c r="I2019" s="180" t="s">
        <v>580</v>
      </c>
      <c r="J2019" s="180">
        <v>1422</v>
      </c>
      <c r="K2019" s="180" t="s">
        <v>425</v>
      </c>
      <c r="L2019" s="180" t="s">
        <v>426</v>
      </c>
      <c r="M2019" s="180"/>
      <c r="N2019" s="180"/>
      <c r="O2019" s="180"/>
      <c r="P2019" s="180">
        <v>1167</v>
      </c>
      <c r="Q2019" s="180" t="s">
        <v>581</v>
      </c>
      <c r="R2019" s="180" t="s">
        <v>582</v>
      </c>
      <c r="S2019" s="180"/>
      <c r="T2019" s="180"/>
      <c r="U2019" s="180"/>
      <c r="V2019" s="180"/>
      <c r="W2019" s="180"/>
      <c r="X2019" s="180"/>
      <c r="Y2019" s="180">
        <v>1373</v>
      </c>
      <c r="Z2019" s="180" t="s">
        <v>429</v>
      </c>
      <c r="AA2019" s="180" t="s">
        <v>430</v>
      </c>
      <c r="AB2019" s="180">
        <v>30732.85</v>
      </c>
      <c r="AC2019" s="180">
        <v>37186.745999999999</v>
      </c>
      <c r="AD2019" s="180">
        <v>5.5599999999999997E-2</v>
      </c>
      <c r="AE2019" s="180">
        <v>0</v>
      </c>
      <c r="AF2019" s="180">
        <v>5.5599999999999997E-2</v>
      </c>
      <c r="AG2019" s="180">
        <v>0</v>
      </c>
      <c r="AH2019" s="180">
        <v>1707.38</v>
      </c>
      <c r="AI2019" s="180">
        <v>2065.9299999999998</v>
      </c>
      <c r="AJ2019" s="180">
        <v>0</v>
      </c>
      <c r="AK2019" s="180">
        <v>0</v>
      </c>
      <c r="AL2019" s="180">
        <v>0</v>
      </c>
      <c r="AM2019">
        <v>1</v>
      </c>
    </row>
    <row r="2020" spans="1:39" x14ac:dyDescent="0.25">
      <c r="A2020" s="180" t="s">
        <v>1834</v>
      </c>
      <c r="B2020" s="180">
        <v>1</v>
      </c>
      <c r="C2020" s="181">
        <v>46266</v>
      </c>
      <c r="D2020" s="180" t="s">
        <v>1841</v>
      </c>
      <c r="E2020" s="180">
        <v>36</v>
      </c>
      <c r="F2020" s="180" t="s">
        <v>309</v>
      </c>
      <c r="G2020" s="180" t="s">
        <v>639</v>
      </c>
      <c r="H2020" s="180">
        <v>4940</v>
      </c>
      <c r="I2020" s="180" t="s">
        <v>640</v>
      </c>
      <c r="J2020" s="180"/>
      <c r="K2020" s="180"/>
      <c r="L2020" s="180"/>
      <c r="M2020" s="180"/>
      <c r="N2020" s="180"/>
      <c r="O2020" s="180"/>
      <c r="P2020" s="180">
        <v>1085</v>
      </c>
      <c r="Q2020" s="180" t="s">
        <v>641</v>
      </c>
      <c r="R2020" s="180" t="s">
        <v>642</v>
      </c>
      <c r="S2020" s="180"/>
      <c r="T2020" s="180"/>
      <c r="U2020" s="180"/>
      <c r="V2020" s="180"/>
      <c r="W2020" s="180"/>
      <c r="X2020" s="180"/>
      <c r="Y2020" s="180">
        <v>1373</v>
      </c>
      <c r="Z2020" s="180" t="s">
        <v>429</v>
      </c>
      <c r="AA2020" s="180" t="s">
        <v>430</v>
      </c>
      <c r="AB2020" s="180">
        <v>15740.111999999999</v>
      </c>
      <c r="AC2020" s="180">
        <v>19517.736000000001</v>
      </c>
      <c r="AD2020" s="180">
        <v>0.3</v>
      </c>
      <c r="AE2020" s="180">
        <v>0</v>
      </c>
      <c r="AF2020" s="180">
        <v>0.3</v>
      </c>
      <c r="AG2020" s="180">
        <v>0</v>
      </c>
      <c r="AH2020" s="180">
        <v>4722.03</v>
      </c>
      <c r="AI2020" s="180">
        <v>5855.32</v>
      </c>
      <c r="AJ2020" s="180">
        <v>0</v>
      </c>
      <c r="AK2020" s="180">
        <v>0</v>
      </c>
      <c r="AL2020" s="180">
        <v>0</v>
      </c>
      <c r="AM2020">
        <v>1</v>
      </c>
    </row>
    <row r="2021" spans="1:39" x14ac:dyDescent="0.25">
      <c r="A2021" s="180" t="s">
        <v>1834</v>
      </c>
      <c r="B2021" s="180">
        <v>1</v>
      </c>
      <c r="C2021" s="181">
        <v>46266</v>
      </c>
      <c r="D2021" s="180" t="s">
        <v>1841</v>
      </c>
      <c r="E2021" s="180">
        <v>36</v>
      </c>
      <c r="F2021" s="180" t="s">
        <v>309</v>
      </c>
      <c r="G2021" s="180" t="s">
        <v>651</v>
      </c>
      <c r="H2021" s="180">
        <v>4981</v>
      </c>
      <c r="I2021" s="180" t="s">
        <v>652</v>
      </c>
      <c r="J2021" s="180"/>
      <c r="K2021" s="180"/>
      <c r="L2021" s="180"/>
      <c r="M2021" s="180"/>
      <c r="N2021" s="180"/>
      <c r="O2021" s="180"/>
      <c r="P2021" s="180">
        <v>1085</v>
      </c>
      <c r="Q2021" s="180" t="s">
        <v>641</v>
      </c>
      <c r="R2021" s="180" t="s">
        <v>642</v>
      </c>
      <c r="S2021" s="180"/>
      <c r="T2021" s="180"/>
      <c r="U2021" s="180"/>
      <c r="V2021" s="180"/>
      <c r="W2021" s="180"/>
      <c r="X2021" s="180"/>
      <c r="Y2021" s="180">
        <v>1373</v>
      </c>
      <c r="Z2021" s="180" t="s">
        <v>429</v>
      </c>
      <c r="AA2021" s="180" t="s">
        <v>430</v>
      </c>
      <c r="AB2021" s="180">
        <v>15740.111999999999</v>
      </c>
      <c r="AC2021" s="180">
        <v>19517.736000000001</v>
      </c>
      <c r="AD2021" s="180">
        <v>0.2</v>
      </c>
      <c r="AE2021" s="180">
        <v>0</v>
      </c>
      <c r="AF2021" s="180">
        <v>0.2</v>
      </c>
      <c r="AG2021" s="180">
        <v>0</v>
      </c>
      <c r="AH2021" s="180">
        <v>3148.02</v>
      </c>
      <c r="AI2021" s="180">
        <v>3903.55</v>
      </c>
      <c r="AJ2021" s="180">
        <v>0</v>
      </c>
      <c r="AK2021" s="180">
        <v>0</v>
      </c>
      <c r="AL2021" s="180">
        <v>0</v>
      </c>
      <c r="AM2021">
        <v>1</v>
      </c>
    </row>
    <row r="2022" spans="1:39" x14ac:dyDescent="0.25">
      <c r="A2022" s="180" t="s">
        <v>1834</v>
      </c>
      <c r="B2022" s="180">
        <v>1</v>
      </c>
      <c r="C2022" s="181">
        <v>46266</v>
      </c>
      <c r="D2022" s="180" t="s">
        <v>1841</v>
      </c>
      <c r="E2022" s="180">
        <v>36</v>
      </c>
      <c r="F2022" s="180" t="s">
        <v>309</v>
      </c>
      <c r="G2022" s="180" t="s">
        <v>653</v>
      </c>
      <c r="H2022" s="180">
        <v>5002</v>
      </c>
      <c r="I2022" s="180" t="s">
        <v>654</v>
      </c>
      <c r="J2022" s="180"/>
      <c r="K2022" s="180"/>
      <c r="L2022" s="180"/>
      <c r="M2022" s="180"/>
      <c r="N2022" s="180"/>
      <c r="O2022" s="180"/>
      <c r="P2022" s="180">
        <v>1085</v>
      </c>
      <c r="Q2022" s="180" t="s">
        <v>641</v>
      </c>
      <c r="R2022" s="180" t="s">
        <v>642</v>
      </c>
      <c r="S2022" s="180"/>
      <c r="T2022" s="180"/>
      <c r="U2022" s="180"/>
      <c r="V2022" s="180"/>
      <c r="W2022" s="180"/>
      <c r="X2022" s="180"/>
      <c r="Y2022" s="180">
        <v>1373</v>
      </c>
      <c r="Z2022" s="180" t="s">
        <v>429</v>
      </c>
      <c r="AA2022" s="180" t="s">
        <v>430</v>
      </c>
      <c r="AB2022" s="180">
        <v>15740.111999999999</v>
      </c>
      <c r="AC2022" s="180">
        <v>19517.736000000001</v>
      </c>
      <c r="AD2022" s="180">
        <v>0.3</v>
      </c>
      <c r="AE2022" s="180">
        <v>0</v>
      </c>
      <c r="AF2022" s="180">
        <v>0.3</v>
      </c>
      <c r="AG2022" s="180">
        <v>0</v>
      </c>
      <c r="AH2022" s="180">
        <v>4722.03</v>
      </c>
      <c r="AI2022" s="180">
        <v>5855.32</v>
      </c>
      <c r="AJ2022" s="180">
        <v>0</v>
      </c>
      <c r="AK2022" s="180">
        <v>0</v>
      </c>
      <c r="AL2022" s="180">
        <v>0</v>
      </c>
      <c r="AM2022">
        <v>1</v>
      </c>
    </row>
    <row r="2023" spans="1:39" x14ac:dyDescent="0.25">
      <c r="A2023" s="180" t="s">
        <v>1834</v>
      </c>
      <c r="B2023" s="180">
        <v>1</v>
      </c>
      <c r="C2023" s="181">
        <v>46266</v>
      </c>
      <c r="D2023" s="180" t="s">
        <v>1841</v>
      </c>
      <c r="E2023" s="180">
        <v>36</v>
      </c>
      <c r="F2023" s="180" t="s">
        <v>309</v>
      </c>
      <c r="G2023" s="180" t="s">
        <v>657</v>
      </c>
      <c r="H2023" s="180">
        <v>5109</v>
      </c>
      <c r="I2023" s="180" t="s">
        <v>658</v>
      </c>
      <c r="J2023" s="180">
        <v>1065</v>
      </c>
      <c r="K2023" s="180" t="s">
        <v>497</v>
      </c>
      <c r="L2023" s="180" t="s">
        <v>498</v>
      </c>
      <c r="M2023" s="180"/>
      <c r="N2023" s="180"/>
      <c r="O2023" s="180"/>
      <c r="P2023" s="180"/>
      <c r="Q2023" s="180"/>
      <c r="R2023" s="180"/>
      <c r="S2023" s="180"/>
      <c r="T2023" s="180"/>
      <c r="U2023" s="180"/>
      <c r="V2023" s="180"/>
      <c r="W2023" s="180"/>
      <c r="X2023" s="180"/>
      <c r="Y2023" s="180">
        <v>1373</v>
      </c>
      <c r="Z2023" s="180" t="s">
        <v>429</v>
      </c>
      <c r="AA2023" s="180" t="s">
        <v>430</v>
      </c>
      <c r="AB2023" s="180">
        <v>13938.799000000001</v>
      </c>
      <c r="AC2023" s="180">
        <v>17284.111000000001</v>
      </c>
      <c r="AD2023" s="180">
        <v>1</v>
      </c>
      <c r="AE2023" s="180">
        <v>0</v>
      </c>
      <c r="AF2023" s="180">
        <v>1</v>
      </c>
      <c r="AG2023" s="180">
        <v>0</v>
      </c>
      <c r="AH2023" s="180">
        <v>13938.8</v>
      </c>
      <c r="AI2023" s="180">
        <v>17284.11</v>
      </c>
      <c r="AJ2023" s="180">
        <v>1</v>
      </c>
      <c r="AK2023" s="180">
        <v>1</v>
      </c>
      <c r="AL2023" s="180">
        <v>0</v>
      </c>
      <c r="AM2023">
        <v>1</v>
      </c>
    </row>
    <row r="2024" spans="1:39" x14ac:dyDescent="0.25">
      <c r="A2024" s="180" t="s">
        <v>1834</v>
      </c>
      <c r="B2024" s="180">
        <v>1</v>
      </c>
      <c r="C2024" s="181">
        <v>46266</v>
      </c>
      <c r="D2024" s="180" t="s">
        <v>1841</v>
      </c>
      <c r="E2024" s="180">
        <v>36</v>
      </c>
      <c r="F2024" s="180" t="s">
        <v>309</v>
      </c>
      <c r="G2024" s="180" t="s">
        <v>663</v>
      </c>
      <c r="H2024" s="180">
        <v>5630</v>
      </c>
      <c r="I2024" s="180" t="s">
        <v>664</v>
      </c>
      <c r="J2024" s="180">
        <v>1449</v>
      </c>
      <c r="K2024" s="180" t="s">
        <v>661</v>
      </c>
      <c r="L2024" s="180" t="s">
        <v>662</v>
      </c>
      <c r="M2024" s="180"/>
      <c r="N2024" s="180"/>
      <c r="O2024" s="180"/>
      <c r="P2024" s="180"/>
      <c r="Q2024" s="180"/>
      <c r="R2024" s="180"/>
      <c r="S2024" s="180"/>
      <c r="T2024" s="180"/>
      <c r="U2024" s="180"/>
      <c r="V2024" s="180"/>
      <c r="W2024" s="180"/>
      <c r="X2024" s="180"/>
      <c r="Y2024" s="180">
        <v>1370</v>
      </c>
      <c r="Z2024" s="180" t="s">
        <v>443</v>
      </c>
      <c r="AA2024" s="180" t="s">
        <v>444</v>
      </c>
      <c r="AB2024" s="180">
        <v>8263.5280000000002</v>
      </c>
      <c r="AC2024" s="180">
        <v>10246.775</v>
      </c>
      <c r="AD2024" s="180">
        <v>1</v>
      </c>
      <c r="AE2024" s="180">
        <v>0</v>
      </c>
      <c r="AF2024" s="180">
        <v>1</v>
      </c>
      <c r="AG2024" s="180">
        <v>0</v>
      </c>
      <c r="AH2024" s="180">
        <v>8263.5300000000007</v>
      </c>
      <c r="AI2024" s="180">
        <v>10246.77</v>
      </c>
      <c r="AJ2024" s="180">
        <v>1</v>
      </c>
      <c r="AK2024" s="180">
        <v>1</v>
      </c>
      <c r="AL2024" s="180">
        <v>0</v>
      </c>
      <c r="AM2024">
        <v>1</v>
      </c>
    </row>
    <row r="2025" spans="1:39" x14ac:dyDescent="0.25">
      <c r="A2025" s="180" t="s">
        <v>1834</v>
      </c>
      <c r="B2025" s="180">
        <v>1</v>
      </c>
      <c r="C2025" s="181">
        <v>46266</v>
      </c>
      <c r="D2025" s="180" t="s">
        <v>1841</v>
      </c>
      <c r="E2025" s="180">
        <v>36</v>
      </c>
      <c r="F2025" s="180" t="s">
        <v>309</v>
      </c>
      <c r="G2025" s="180" t="s">
        <v>665</v>
      </c>
      <c r="H2025" s="180">
        <v>5631</v>
      </c>
      <c r="I2025" s="180" t="s">
        <v>666</v>
      </c>
      <c r="J2025" s="180">
        <v>1449</v>
      </c>
      <c r="K2025" s="180" t="s">
        <v>661</v>
      </c>
      <c r="L2025" s="180" t="s">
        <v>662</v>
      </c>
      <c r="M2025" s="180"/>
      <c r="N2025" s="180"/>
      <c r="O2025" s="180"/>
      <c r="P2025" s="180"/>
      <c r="Q2025" s="180"/>
      <c r="R2025" s="180"/>
      <c r="S2025" s="180"/>
      <c r="T2025" s="180"/>
      <c r="U2025" s="180"/>
      <c r="V2025" s="180"/>
      <c r="W2025" s="180"/>
      <c r="X2025" s="180"/>
      <c r="Y2025" s="180">
        <v>1370</v>
      </c>
      <c r="Z2025" s="180" t="s">
        <v>443</v>
      </c>
      <c r="AA2025" s="180" t="s">
        <v>444</v>
      </c>
      <c r="AB2025" s="180">
        <v>6879.5940000000001</v>
      </c>
      <c r="AC2025" s="180">
        <v>8324.3080000000009</v>
      </c>
      <c r="AD2025" s="180">
        <v>1</v>
      </c>
      <c r="AE2025" s="180">
        <v>0</v>
      </c>
      <c r="AF2025" s="180">
        <v>1</v>
      </c>
      <c r="AG2025" s="180">
        <v>0</v>
      </c>
      <c r="AH2025" s="180">
        <v>6879.59</v>
      </c>
      <c r="AI2025" s="180">
        <v>8324.31</v>
      </c>
      <c r="AJ2025" s="180">
        <v>0</v>
      </c>
      <c r="AK2025" s="180">
        <v>0</v>
      </c>
      <c r="AL2025" s="180">
        <v>0</v>
      </c>
      <c r="AM2025">
        <v>1</v>
      </c>
    </row>
    <row r="2026" spans="1:39" x14ac:dyDescent="0.25">
      <c r="A2026" s="180" t="s">
        <v>1834</v>
      </c>
      <c r="B2026" s="180">
        <v>1</v>
      </c>
      <c r="C2026" s="181">
        <v>46266</v>
      </c>
      <c r="D2026" s="180" t="s">
        <v>1841</v>
      </c>
      <c r="E2026" s="180">
        <v>36</v>
      </c>
      <c r="F2026" s="180" t="s">
        <v>309</v>
      </c>
      <c r="G2026" s="180" t="s">
        <v>681</v>
      </c>
      <c r="H2026" s="180">
        <v>5761</v>
      </c>
      <c r="I2026" s="180" t="s">
        <v>682</v>
      </c>
      <c r="J2026" s="180">
        <v>1450</v>
      </c>
      <c r="K2026" s="180" t="s">
        <v>677</v>
      </c>
      <c r="L2026" s="180" t="s">
        <v>678</v>
      </c>
      <c r="M2026" s="180"/>
      <c r="N2026" s="180"/>
      <c r="O2026" s="180"/>
      <c r="P2026" s="180">
        <v>1077</v>
      </c>
      <c r="Q2026" s="180" t="s">
        <v>679</v>
      </c>
      <c r="R2026" s="180" t="s">
        <v>680</v>
      </c>
      <c r="S2026" s="180"/>
      <c r="T2026" s="180"/>
      <c r="U2026" s="180"/>
      <c r="V2026" s="180"/>
      <c r="W2026" s="180"/>
      <c r="X2026" s="180"/>
      <c r="Y2026" s="180">
        <v>1370</v>
      </c>
      <c r="Z2026" s="180" t="s">
        <v>443</v>
      </c>
      <c r="AA2026" s="180" t="s">
        <v>444</v>
      </c>
      <c r="AB2026" s="180">
        <v>6040.1</v>
      </c>
      <c r="AC2026" s="180">
        <v>7444.4229999999998</v>
      </c>
      <c r="AD2026" s="180">
        <v>2</v>
      </c>
      <c r="AE2026" s="180">
        <v>0</v>
      </c>
      <c r="AF2026" s="180">
        <v>2</v>
      </c>
      <c r="AG2026" s="180">
        <v>0</v>
      </c>
      <c r="AH2026" s="180">
        <v>12080.2</v>
      </c>
      <c r="AI2026" s="180">
        <v>14888.85</v>
      </c>
      <c r="AJ2026" s="180">
        <v>2</v>
      </c>
      <c r="AK2026" s="180">
        <v>1</v>
      </c>
      <c r="AL2026" s="180">
        <v>0</v>
      </c>
      <c r="AM2026">
        <v>1</v>
      </c>
    </row>
    <row r="2027" spans="1:39" x14ac:dyDescent="0.25">
      <c r="A2027" s="180" t="s">
        <v>1834</v>
      </c>
      <c r="B2027" s="180">
        <v>1</v>
      </c>
      <c r="C2027" s="181">
        <v>46266</v>
      </c>
      <c r="D2027" s="180" t="s">
        <v>1841</v>
      </c>
      <c r="E2027" s="180">
        <v>36</v>
      </c>
      <c r="F2027" s="180" t="s">
        <v>309</v>
      </c>
      <c r="G2027" s="180" t="s">
        <v>733</v>
      </c>
      <c r="H2027" s="180">
        <v>6208</v>
      </c>
      <c r="I2027" s="180" t="s">
        <v>734</v>
      </c>
      <c r="J2027" s="180">
        <v>1454</v>
      </c>
      <c r="K2027" s="180" t="s">
        <v>703</v>
      </c>
      <c r="L2027" s="180" t="s">
        <v>704</v>
      </c>
      <c r="M2027" s="180"/>
      <c r="N2027" s="180"/>
      <c r="O2027" s="180"/>
      <c r="P2027" s="180">
        <v>1075</v>
      </c>
      <c r="Q2027" s="180" t="s">
        <v>705</v>
      </c>
      <c r="R2027" s="180" t="s">
        <v>706</v>
      </c>
      <c r="S2027" s="180"/>
      <c r="T2027" s="180"/>
      <c r="U2027" s="180"/>
      <c r="V2027" s="180"/>
      <c r="W2027" s="180"/>
      <c r="X2027" s="180"/>
      <c r="Y2027" s="180">
        <v>1370</v>
      </c>
      <c r="Z2027" s="180" t="s">
        <v>443</v>
      </c>
      <c r="AA2027" s="180" t="s">
        <v>444</v>
      </c>
      <c r="AB2027" s="180">
        <v>10643.700999999999</v>
      </c>
      <c r="AC2027" s="180">
        <v>13038.532999999999</v>
      </c>
      <c r="AD2027" s="180">
        <v>2</v>
      </c>
      <c r="AE2027" s="180">
        <v>0</v>
      </c>
      <c r="AF2027" s="180">
        <v>2</v>
      </c>
      <c r="AG2027" s="180">
        <v>0</v>
      </c>
      <c r="AH2027" s="180">
        <v>21287.4</v>
      </c>
      <c r="AI2027" s="180">
        <v>26077.07</v>
      </c>
      <c r="AJ2027" s="180">
        <v>0</v>
      </c>
      <c r="AK2027" s="180">
        <v>0</v>
      </c>
      <c r="AL2027" s="180">
        <v>0</v>
      </c>
      <c r="AM2027">
        <v>1</v>
      </c>
    </row>
    <row r="2028" spans="1:39" x14ac:dyDescent="0.25">
      <c r="A2028" s="180" t="s">
        <v>1834</v>
      </c>
      <c r="B2028" s="180">
        <v>1</v>
      </c>
      <c r="C2028" s="181">
        <v>46266</v>
      </c>
      <c r="D2028" s="180" t="s">
        <v>1841</v>
      </c>
      <c r="E2028" s="180">
        <v>36</v>
      </c>
      <c r="F2028" s="180" t="s">
        <v>309</v>
      </c>
      <c r="G2028" s="180" t="s">
        <v>747</v>
      </c>
      <c r="H2028" s="180">
        <v>6273</v>
      </c>
      <c r="I2028" s="180" t="s">
        <v>748</v>
      </c>
      <c r="J2028" s="180">
        <v>1454</v>
      </c>
      <c r="K2028" s="180" t="s">
        <v>703</v>
      </c>
      <c r="L2028" s="180" t="s">
        <v>704</v>
      </c>
      <c r="M2028" s="180"/>
      <c r="N2028" s="180"/>
      <c r="O2028" s="180"/>
      <c r="P2028" s="180">
        <v>1075</v>
      </c>
      <c r="Q2028" s="180" t="s">
        <v>705</v>
      </c>
      <c r="R2028" s="180" t="s">
        <v>706</v>
      </c>
      <c r="S2028" s="180"/>
      <c r="T2028" s="180"/>
      <c r="U2028" s="180"/>
      <c r="V2028" s="180"/>
      <c r="W2028" s="180"/>
      <c r="X2028" s="180"/>
      <c r="Y2028" s="180">
        <v>1370</v>
      </c>
      <c r="Z2028" s="180" t="s">
        <v>443</v>
      </c>
      <c r="AA2028" s="180" t="s">
        <v>444</v>
      </c>
      <c r="AB2028" s="180">
        <v>13594.96</v>
      </c>
      <c r="AC2028" s="180">
        <v>16653.826000000001</v>
      </c>
      <c r="AD2028" s="180">
        <v>1</v>
      </c>
      <c r="AE2028" s="180">
        <v>0</v>
      </c>
      <c r="AF2028" s="180">
        <v>1</v>
      </c>
      <c r="AG2028" s="180">
        <v>0</v>
      </c>
      <c r="AH2028" s="180">
        <v>13594.96</v>
      </c>
      <c r="AI2028" s="180">
        <v>16653.830000000002</v>
      </c>
      <c r="AJ2028" s="180">
        <v>0</v>
      </c>
      <c r="AK2028" s="180">
        <v>0</v>
      </c>
      <c r="AL2028" s="180">
        <v>0</v>
      </c>
      <c r="AM2028">
        <v>1</v>
      </c>
    </row>
    <row r="2029" spans="1:39" x14ac:dyDescent="0.25">
      <c r="A2029" s="180" t="s">
        <v>1834</v>
      </c>
      <c r="B2029" s="180">
        <v>1</v>
      </c>
      <c r="C2029" s="181">
        <v>46266</v>
      </c>
      <c r="D2029" s="180" t="s">
        <v>1841</v>
      </c>
      <c r="E2029" s="180">
        <v>36</v>
      </c>
      <c r="F2029" s="180" t="s">
        <v>309</v>
      </c>
      <c r="G2029" s="180" t="s">
        <v>763</v>
      </c>
      <c r="H2029" s="180">
        <v>6660</v>
      </c>
      <c r="I2029" s="180" t="s">
        <v>764</v>
      </c>
      <c r="J2029" s="180"/>
      <c r="K2029" s="180"/>
      <c r="L2029" s="180"/>
      <c r="M2029" s="180"/>
      <c r="N2029" s="180"/>
      <c r="O2029" s="180"/>
      <c r="P2029" s="180">
        <v>1085</v>
      </c>
      <c r="Q2029" s="180" t="s">
        <v>641</v>
      </c>
      <c r="R2029" s="180" t="s">
        <v>642</v>
      </c>
      <c r="S2029" s="180"/>
      <c r="T2029" s="180"/>
      <c r="U2029" s="180"/>
      <c r="V2029" s="180"/>
      <c r="W2029" s="180"/>
      <c r="X2029" s="180"/>
      <c r="Y2029" s="180">
        <v>1373</v>
      </c>
      <c r="Z2029" s="180" t="s">
        <v>429</v>
      </c>
      <c r="AA2029" s="180" t="s">
        <v>430</v>
      </c>
      <c r="AB2029" s="180">
        <v>15740.111999999999</v>
      </c>
      <c r="AC2029" s="180">
        <v>19517.736000000001</v>
      </c>
      <c r="AD2029" s="180">
        <v>0.2</v>
      </c>
      <c r="AE2029" s="180">
        <v>0</v>
      </c>
      <c r="AF2029" s="180">
        <v>0.2</v>
      </c>
      <c r="AG2029" s="180">
        <v>0</v>
      </c>
      <c r="AH2029" s="180">
        <v>3148.02</v>
      </c>
      <c r="AI2029" s="180">
        <v>3903.55</v>
      </c>
      <c r="AJ2029" s="180">
        <v>1</v>
      </c>
      <c r="AK2029" s="180">
        <v>0.2</v>
      </c>
      <c r="AL2029" s="180">
        <v>0</v>
      </c>
      <c r="AM2029">
        <v>1</v>
      </c>
    </row>
    <row r="2030" spans="1:39" x14ac:dyDescent="0.25">
      <c r="A2030" s="180" t="s">
        <v>1834</v>
      </c>
      <c r="B2030" s="180">
        <v>1</v>
      </c>
      <c r="C2030" s="181">
        <v>46266</v>
      </c>
      <c r="D2030" s="180" t="s">
        <v>1841</v>
      </c>
      <c r="E2030" s="180">
        <v>36</v>
      </c>
      <c r="F2030" s="180" t="s">
        <v>309</v>
      </c>
      <c r="G2030" s="180" t="s">
        <v>777</v>
      </c>
      <c r="H2030" s="180">
        <v>6919</v>
      </c>
      <c r="I2030" s="180" t="s">
        <v>778</v>
      </c>
      <c r="J2030" s="180">
        <v>1459</v>
      </c>
      <c r="K2030" s="180" t="s">
        <v>779</v>
      </c>
      <c r="L2030" s="180" t="s">
        <v>780</v>
      </c>
      <c r="M2030" s="180"/>
      <c r="N2030" s="180"/>
      <c r="O2030" s="180"/>
      <c r="P2030" s="180">
        <v>1366</v>
      </c>
      <c r="Q2030" s="180" t="s">
        <v>781</v>
      </c>
      <c r="R2030" s="180" t="s">
        <v>782</v>
      </c>
      <c r="S2030" s="180"/>
      <c r="T2030" s="180"/>
      <c r="U2030" s="180"/>
      <c r="V2030" s="180"/>
      <c r="W2030" s="180"/>
      <c r="X2030" s="180"/>
      <c r="Y2030" s="180">
        <v>1370</v>
      </c>
      <c r="Z2030" s="180" t="s">
        <v>443</v>
      </c>
      <c r="AA2030" s="180" t="s">
        <v>444</v>
      </c>
      <c r="AB2030" s="180">
        <v>4676.9799999999996</v>
      </c>
      <c r="AC2030" s="180">
        <v>5729.3010000000004</v>
      </c>
      <c r="AD2030" s="180">
        <v>1</v>
      </c>
      <c r="AE2030" s="180">
        <v>1</v>
      </c>
      <c r="AF2030" s="180">
        <v>2</v>
      </c>
      <c r="AG2030" s="180">
        <v>0</v>
      </c>
      <c r="AH2030" s="180">
        <v>9353.9599999999991</v>
      </c>
      <c r="AI2030" s="180">
        <v>11458.6</v>
      </c>
      <c r="AJ2030" s="180">
        <v>0</v>
      </c>
      <c r="AK2030" s="180">
        <v>0</v>
      </c>
      <c r="AL2030" s="180">
        <v>0</v>
      </c>
      <c r="AM2030">
        <v>1</v>
      </c>
    </row>
    <row r="2031" spans="1:39" x14ac:dyDescent="0.25">
      <c r="A2031" s="180" t="s">
        <v>1834</v>
      </c>
      <c r="B2031" s="180">
        <v>1</v>
      </c>
      <c r="C2031" s="181">
        <v>46266</v>
      </c>
      <c r="D2031" s="180" t="s">
        <v>1841</v>
      </c>
      <c r="E2031" s="180">
        <v>36</v>
      </c>
      <c r="F2031" s="180" t="s">
        <v>309</v>
      </c>
      <c r="G2031" s="180" t="s">
        <v>1694</v>
      </c>
      <c r="H2031" s="180">
        <v>7071</v>
      </c>
      <c r="I2031" s="180" t="s">
        <v>1695</v>
      </c>
      <c r="J2031" s="180">
        <v>1187</v>
      </c>
      <c r="K2031" s="180" t="s">
        <v>1696</v>
      </c>
      <c r="L2031" s="180" t="s">
        <v>1697</v>
      </c>
      <c r="M2031" s="180"/>
      <c r="N2031" s="180"/>
      <c r="O2031" s="180"/>
      <c r="P2031" s="180"/>
      <c r="Q2031" s="180"/>
      <c r="R2031" s="180"/>
      <c r="S2031" s="180"/>
      <c r="T2031" s="180"/>
      <c r="U2031" s="180"/>
      <c r="V2031" s="180"/>
      <c r="W2031" s="180"/>
      <c r="X2031" s="180"/>
      <c r="Y2031" s="180">
        <v>1374</v>
      </c>
      <c r="Z2031" s="180" t="s">
        <v>379</v>
      </c>
      <c r="AA2031" s="180" t="s">
        <v>380</v>
      </c>
      <c r="AB2031" s="180">
        <v>76953.490000000005</v>
      </c>
      <c r="AC2031" s="180">
        <v>93113.721000000005</v>
      </c>
      <c r="AD2031" s="180">
        <v>8.3299999999999999E-2</v>
      </c>
      <c r="AE2031" s="180">
        <v>0</v>
      </c>
      <c r="AF2031" s="180">
        <v>8.3299999999999999E-2</v>
      </c>
      <c r="AG2031" s="180">
        <v>0</v>
      </c>
      <c r="AH2031" s="180">
        <v>6412.79</v>
      </c>
      <c r="AI2031" s="180">
        <v>7759.48</v>
      </c>
      <c r="AJ2031" s="180">
        <v>0</v>
      </c>
      <c r="AK2031" s="180">
        <v>0</v>
      </c>
      <c r="AL2031" s="180">
        <v>0</v>
      </c>
      <c r="AM2031">
        <v>1</v>
      </c>
    </row>
    <row r="2032" spans="1:39" x14ac:dyDescent="0.25">
      <c r="A2032" s="180" t="s">
        <v>1834</v>
      </c>
      <c r="B2032" s="180">
        <v>1</v>
      </c>
      <c r="C2032" s="181">
        <v>46266</v>
      </c>
      <c r="D2032" s="180" t="s">
        <v>1841</v>
      </c>
      <c r="E2032" s="180">
        <v>36</v>
      </c>
      <c r="F2032" s="180" t="s">
        <v>309</v>
      </c>
      <c r="G2032" s="180" t="s">
        <v>1774</v>
      </c>
      <c r="H2032" s="180">
        <v>7789</v>
      </c>
      <c r="I2032" s="180" t="s">
        <v>1775</v>
      </c>
      <c r="J2032" s="180">
        <v>1187</v>
      </c>
      <c r="K2032" s="180" t="s">
        <v>1696</v>
      </c>
      <c r="L2032" s="180" t="s">
        <v>1697</v>
      </c>
      <c r="M2032" s="180"/>
      <c r="N2032" s="180"/>
      <c r="O2032" s="180"/>
      <c r="P2032" s="180"/>
      <c r="Q2032" s="180"/>
      <c r="R2032" s="180"/>
      <c r="S2032" s="180"/>
      <c r="T2032" s="180"/>
      <c r="U2032" s="180"/>
      <c r="V2032" s="180"/>
      <c r="W2032" s="180"/>
      <c r="X2032" s="180"/>
      <c r="Y2032" s="180">
        <v>1374</v>
      </c>
      <c r="Z2032" s="180" t="s">
        <v>379</v>
      </c>
      <c r="AA2032" s="180" t="s">
        <v>380</v>
      </c>
      <c r="AB2032" s="180">
        <v>76953.490000000005</v>
      </c>
      <c r="AC2032" s="180">
        <v>93113.721000000005</v>
      </c>
      <c r="AD2032" s="180">
        <v>8.3299999999999999E-2</v>
      </c>
      <c r="AE2032" s="180">
        <v>0</v>
      </c>
      <c r="AF2032" s="180">
        <v>8.3299999999999999E-2</v>
      </c>
      <c r="AG2032" s="180">
        <v>0</v>
      </c>
      <c r="AH2032" s="180">
        <v>6412.79</v>
      </c>
      <c r="AI2032" s="180">
        <v>7759.48</v>
      </c>
      <c r="AJ2032" s="180">
        <v>1</v>
      </c>
      <c r="AK2032" s="180">
        <v>0.08</v>
      </c>
      <c r="AL2032" s="180">
        <v>0</v>
      </c>
      <c r="AM2032">
        <v>1</v>
      </c>
    </row>
    <row r="2033" spans="1:39" x14ac:dyDescent="0.25">
      <c r="A2033" s="180" t="s">
        <v>1834</v>
      </c>
      <c r="B2033" s="180">
        <v>1</v>
      </c>
      <c r="C2033" s="181">
        <v>46266</v>
      </c>
      <c r="D2033" s="180" t="s">
        <v>1841</v>
      </c>
      <c r="E2033" s="180">
        <v>36</v>
      </c>
      <c r="F2033" s="180" t="s">
        <v>309</v>
      </c>
      <c r="G2033" s="180" t="s">
        <v>831</v>
      </c>
      <c r="H2033" s="180">
        <v>7827</v>
      </c>
      <c r="I2033" s="180" t="s">
        <v>832</v>
      </c>
      <c r="J2033" s="180"/>
      <c r="K2033" s="180"/>
      <c r="L2033" s="180"/>
      <c r="M2033" s="180"/>
      <c r="N2033" s="180"/>
      <c r="O2033" s="180"/>
      <c r="P2033" s="180"/>
      <c r="Q2033" s="180"/>
      <c r="R2033" s="180"/>
      <c r="S2033" s="180"/>
      <c r="T2033" s="180"/>
      <c r="U2033" s="180"/>
      <c r="V2033" s="180"/>
      <c r="W2033" s="180"/>
      <c r="X2033" s="180"/>
      <c r="Y2033" s="180">
        <v>1376</v>
      </c>
      <c r="Z2033" s="180" t="s">
        <v>363</v>
      </c>
      <c r="AA2033" s="180" t="s">
        <v>364</v>
      </c>
      <c r="AB2033" s="180">
        <v>447280.65899999999</v>
      </c>
      <c r="AC2033" s="180">
        <v>554628.05099999998</v>
      </c>
      <c r="AD2033" s="180">
        <v>2.5000000000000001E-2</v>
      </c>
      <c r="AE2033" s="180">
        <v>0</v>
      </c>
      <c r="AF2033" s="180">
        <v>2.5000000000000001E-2</v>
      </c>
      <c r="AG2033" s="180">
        <v>0</v>
      </c>
      <c r="AH2033" s="180">
        <v>11182.02</v>
      </c>
      <c r="AI2033" s="180">
        <v>13865.7</v>
      </c>
      <c r="AJ2033" s="180">
        <v>1</v>
      </c>
      <c r="AK2033" s="180">
        <v>0.03</v>
      </c>
      <c r="AL2033" s="180">
        <v>0</v>
      </c>
      <c r="AM2033">
        <v>1</v>
      </c>
    </row>
    <row r="2034" spans="1:39" x14ac:dyDescent="0.25">
      <c r="A2034" s="180" t="s">
        <v>1834</v>
      </c>
      <c r="B2034" s="180">
        <v>1</v>
      </c>
      <c r="C2034" s="181">
        <v>46266</v>
      </c>
      <c r="D2034" s="180" t="s">
        <v>1841</v>
      </c>
      <c r="E2034" s="180">
        <v>36</v>
      </c>
      <c r="F2034" s="180" t="s">
        <v>309</v>
      </c>
      <c r="G2034" s="180" t="s">
        <v>863</v>
      </c>
      <c r="H2034" s="180">
        <v>8388</v>
      </c>
      <c r="I2034" s="180" t="s">
        <v>864</v>
      </c>
      <c r="J2034" s="180">
        <v>1272</v>
      </c>
      <c r="K2034" s="180" t="s">
        <v>865</v>
      </c>
      <c r="L2034" s="180" t="s">
        <v>866</v>
      </c>
      <c r="M2034" s="180"/>
      <c r="N2034" s="180"/>
      <c r="O2034" s="180"/>
      <c r="P2034" s="180">
        <v>1088</v>
      </c>
      <c r="Q2034" s="180" t="s">
        <v>861</v>
      </c>
      <c r="R2034" s="180" t="s">
        <v>862</v>
      </c>
      <c r="S2034" s="180"/>
      <c r="T2034" s="180"/>
      <c r="U2034" s="180"/>
      <c r="V2034" s="180"/>
      <c r="W2034" s="180"/>
      <c r="X2034" s="180"/>
      <c r="Y2034" s="180">
        <v>1373</v>
      </c>
      <c r="Z2034" s="180" t="s">
        <v>429</v>
      </c>
      <c r="AA2034" s="180" t="s">
        <v>430</v>
      </c>
      <c r="AB2034" s="180">
        <v>51746.04</v>
      </c>
      <c r="AC2034" s="180">
        <v>63388.898999999998</v>
      </c>
      <c r="AD2034" s="180">
        <v>0.27779999999999999</v>
      </c>
      <c r="AE2034" s="180">
        <v>0</v>
      </c>
      <c r="AF2034" s="180">
        <v>0.27779999999999999</v>
      </c>
      <c r="AG2034" s="180">
        <v>0</v>
      </c>
      <c r="AH2034" s="180">
        <v>14373.9</v>
      </c>
      <c r="AI2034" s="180">
        <v>17608.03</v>
      </c>
      <c r="AJ2034" s="180">
        <v>0</v>
      </c>
      <c r="AK2034" s="180">
        <v>0</v>
      </c>
      <c r="AL2034" s="180">
        <v>0</v>
      </c>
      <c r="AM2034">
        <v>1</v>
      </c>
    </row>
    <row r="2035" spans="1:39" x14ac:dyDescent="0.25">
      <c r="A2035" s="180" t="s">
        <v>1834</v>
      </c>
      <c r="B2035" s="180">
        <v>1</v>
      </c>
      <c r="C2035" s="181">
        <v>46266</v>
      </c>
      <c r="D2035" s="180" t="s">
        <v>1841</v>
      </c>
      <c r="E2035" s="180">
        <v>36</v>
      </c>
      <c r="F2035" s="180" t="s">
        <v>309</v>
      </c>
      <c r="G2035" s="180" t="s">
        <v>893</v>
      </c>
      <c r="H2035" s="180">
        <v>10278</v>
      </c>
      <c r="I2035" s="180" t="s">
        <v>894</v>
      </c>
      <c r="J2035" s="180"/>
      <c r="K2035" s="180"/>
      <c r="L2035" s="180"/>
      <c r="M2035" s="180"/>
      <c r="N2035" s="180"/>
      <c r="O2035" s="180"/>
      <c r="P2035" s="180">
        <v>1005</v>
      </c>
      <c r="Q2035" s="180" t="s">
        <v>625</v>
      </c>
      <c r="R2035" s="180" t="s">
        <v>626</v>
      </c>
      <c r="S2035" s="180"/>
      <c r="T2035" s="180"/>
      <c r="U2035" s="180"/>
      <c r="V2035" s="180"/>
      <c r="W2035" s="180"/>
      <c r="X2035" s="180"/>
      <c r="Y2035" s="180">
        <v>1369</v>
      </c>
      <c r="Z2035" s="180" t="s">
        <v>397</v>
      </c>
      <c r="AA2035" s="180" t="s">
        <v>398</v>
      </c>
      <c r="AB2035" s="180">
        <v>12275.298000000001</v>
      </c>
      <c r="AC2035" s="180">
        <v>15037.241</v>
      </c>
      <c r="AD2035" s="180">
        <v>-2</v>
      </c>
      <c r="AE2035" s="180">
        <v>0</v>
      </c>
      <c r="AF2035" s="180">
        <v>-2</v>
      </c>
      <c r="AG2035" s="180">
        <v>0</v>
      </c>
      <c r="AH2035" s="180">
        <v>-24550.6</v>
      </c>
      <c r="AI2035" s="180">
        <v>-30074.48</v>
      </c>
      <c r="AJ2035" s="180">
        <v>1</v>
      </c>
      <c r="AK2035" s="180">
        <v>-2</v>
      </c>
      <c r="AL2035" s="180">
        <v>0</v>
      </c>
      <c r="AM2035">
        <v>1</v>
      </c>
    </row>
    <row r="2036" spans="1:39" x14ac:dyDescent="0.25">
      <c r="A2036" s="180" t="s">
        <v>1834</v>
      </c>
      <c r="B2036" s="180">
        <v>1</v>
      </c>
      <c r="C2036" s="181">
        <v>46266</v>
      </c>
      <c r="D2036" s="180" t="s">
        <v>1841</v>
      </c>
      <c r="E2036" s="180">
        <v>36</v>
      </c>
      <c r="F2036" s="180" t="s">
        <v>309</v>
      </c>
      <c r="G2036" s="180" t="s">
        <v>895</v>
      </c>
      <c r="H2036" s="180">
        <v>10285</v>
      </c>
      <c r="I2036" s="180" t="s">
        <v>896</v>
      </c>
      <c r="J2036" s="180"/>
      <c r="K2036" s="180"/>
      <c r="L2036" s="180"/>
      <c r="M2036" s="180"/>
      <c r="N2036" s="180"/>
      <c r="O2036" s="180"/>
      <c r="P2036" s="180"/>
      <c r="Q2036" s="180"/>
      <c r="R2036" s="180"/>
      <c r="S2036" s="180"/>
      <c r="T2036" s="180"/>
      <c r="U2036" s="180"/>
      <c r="V2036" s="180"/>
      <c r="W2036" s="180"/>
      <c r="X2036" s="180"/>
      <c r="Y2036" s="180">
        <v>1376</v>
      </c>
      <c r="Z2036" s="180" t="s">
        <v>363</v>
      </c>
      <c r="AA2036" s="180" t="s">
        <v>364</v>
      </c>
      <c r="AB2036" s="180">
        <v>744612.96</v>
      </c>
      <c r="AC2036" s="180">
        <v>923320.05599999998</v>
      </c>
      <c r="AD2036" s="180">
        <v>6.6699999999999995E-2</v>
      </c>
      <c r="AE2036" s="180">
        <v>0</v>
      </c>
      <c r="AF2036" s="180">
        <v>6.6699999999999995E-2</v>
      </c>
      <c r="AG2036" s="180">
        <v>0</v>
      </c>
      <c r="AH2036" s="180">
        <v>49640.86</v>
      </c>
      <c r="AI2036" s="180">
        <v>61554.67</v>
      </c>
      <c r="AJ2036" s="180">
        <v>0</v>
      </c>
      <c r="AK2036" s="180">
        <v>0</v>
      </c>
      <c r="AL2036" s="180">
        <v>0</v>
      </c>
      <c r="AM2036">
        <v>1</v>
      </c>
    </row>
    <row r="2037" spans="1:39" x14ac:dyDescent="0.25">
      <c r="A2037" s="180" t="s">
        <v>1834</v>
      </c>
      <c r="B2037" s="180">
        <v>1</v>
      </c>
      <c r="C2037" s="181">
        <v>46266</v>
      </c>
      <c r="D2037" s="180" t="s">
        <v>1841</v>
      </c>
      <c r="E2037" s="180">
        <v>36</v>
      </c>
      <c r="F2037" s="180" t="s">
        <v>309</v>
      </c>
      <c r="G2037" s="180" t="s">
        <v>913</v>
      </c>
      <c r="H2037" s="180">
        <v>10433</v>
      </c>
      <c r="I2037" s="180" t="s">
        <v>914</v>
      </c>
      <c r="J2037" s="180">
        <v>1422</v>
      </c>
      <c r="K2037" s="180" t="s">
        <v>425</v>
      </c>
      <c r="L2037" s="180" t="s">
        <v>426</v>
      </c>
      <c r="M2037" s="180"/>
      <c r="N2037" s="180"/>
      <c r="O2037" s="180"/>
      <c r="P2037" s="180"/>
      <c r="Q2037" s="180"/>
      <c r="R2037" s="180"/>
      <c r="S2037" s="180"/>
      <c r="T2037" s="180"/>
      <c r="U2037" s="180"/>
      <c r="V2037" s="180"/>
      <c r="W2037" s="180"/>
      <c r="X2037" s="180"/>
      <c r="Y2037" s="180">
        <v>1373</v>
      </c>
      <c r="Z2037" s="180" t="s">
        <v>429</v>
      </c>
      <c r="AA2037" s="180" t="s">
        <v>430</v>
      </c>
      <c r="AB2037" s="180">
        <v>30319.772000000001</v>
      </c>
      <c r="AC2037" s="180">
        <v>36936.832999999999</v>
      </c>
      <c r="AD2037" s="180">
        <v>0.25</v>
      </c>
      <c r="AE2037" s="180">
        <v>0</v>
      </c>
      <c r="AF2037" s="180">
        <v>0.25</v>
      </c>
      <c r="AG2037" s="180">
        <v>0</v>
      </c>
      <c r="AH2037" s="180">
        <v>7579.94</v>
      </c>
      <c r="AI2037" s="180">
        <v>9234.2099999999991</v>
      </c>
      <c r="AJ2037" s="180">
        <v>0</v>
      </c>
      <c r="AK2037" s="180">
        <v>0</v>
      </c>
      <c r="AL2037" s="180">
        <v>0</v>
      </c>
      <c r="AM2037">
        <v>1</v>
      </c>
    </row>
    <row r="2038" spans="1:39" x14ac:dyDescent="0.25">
      <c r="A2038" s="180" t="s">
        <v>1834</v>
      </c>
      <c r="B2038" s="180">
        <v>1</v>
      </c>
      <c r="C2038" s="181">
        <v>46266</v>
      </c>
      <c r="D2038" s="180" t="s">
        <v>1841</v>
      </c>
      <c r="E2038" s="180">
        <v>36</v>
      </c>
      <c r="F2038" s="180" t="s">
        <v>309</v>
      </c>
      <c r="G2038" s="180" t="s">
        <v>1806</v>
      </c>
      <c r="H2038" s="180">
        <v>10709</v>
      </c>
      <c r="I2038" s="180" t="s">
        <v>1807</v>
      </c>
      <c r="J2038" s="180"/>
      <c r="K2038" s="180"/>
      <c r="L2038" s="180"/>
      <c r="M2038" s="180"/>
      <c r="N2038" s="180"/>
      <c r="O2038" s="180"/>
      <c r="P2038" s="180"/>
      <c r="Q2038" s="180"/>
      <c r="R2038" s="180"/>
      <c r="S2038" s="180"/>
      <c r="T2038" s="180"/>
      <c r="U2038" s="180"/>
      <c r="V2038" s="180"/>
      <c r="W2038" s="180"/>
      <c r="X2038" s="180"/>
      <c r="Y2038" s="180">
        <v>1373</v>
      </c>
      <c r="Z2038" s="180" t="s">
        <v>429</v>
      </c>
      <c r="AA2038" s="180" t="s">
        <v>430</v>
      </c>
      <c r="AB2038" s="180">
        <v>14885.48</v>
      </c>
      <c r="AC2038" s="180">
        <v>18457.990000000002</v>
      </c>
      <c r="AD2038" s="180">
        <v>0.16669999999999999</v>
      </c>
      <c r="AE2038" s="180">
        <v>0</v>
      </c>
      <c r="AF2038" s="180">
        <v>0.16669999999999999</v>
      </c>
      <c r="AG2038" s="180">
        <v>0</v>
      </c>
      <c r="AH2038" s="180">
        <v>2480.91</v>
      </c>
      <c r="AI2038" s="180">
        <v>3076.33</v>
      </c>
      <c r="AJ2038" s="180">
        <v>0</v>
      </c>
      <c r="AK2038" s="180">
        <v>0</v>
      </c>
      <c r="AL2038" s="180">
        <v>0</v>
      </c>
      <c r="AM2038">
        <v>1</v>
      </c>
    </row>
    <row r="2039" spans="1:39" x14ac:dyDescent="0.25">
      <c r="A2039" s="180" t="s">
        <v>1834</v>
      </c>
      <c r="B2039" s="180">
        <v>1</v>
      </c>
      <c r="C2039" s="181">
        <v>46266</v>
      </c>
      <c r="D2039" s="180" t="s">
        <v>1600</v>
      </c>
      <c r="E2039" s="180">
        <v>37</v>
      </c>
      <c r="F2039" s="180" t="s">
        <v>308</v>
      </c>
      <c r="G2039" s="180" t="s">
        <v>359</v>
      </c>
      <c r="H2039" s="180">
        <v>156</v>
      </c>
      <c r="I2039" s="180" t="s">
        <v>360</v>
      </c>
      <c r="J2039" s="180">
        <v>1437</v>
      </c>
      <c r="K2039" s="180" t="s">
        <v>361</v>
      </c>
      <c r="L2039" s="180" t="s">
        <v>362</v>
      </c>
      <c r="M2039" s="180"/>
      <c r="N2039" s="180"/>
      <c r="O2039" s="180"/>
      <c r="P2039" s="180"/>
      <c r="Q2039" s="180"/>
      <c r="R2039" s="180"/>
      <c r="S2039" s="180"/>
      <c r="T2039" s="180"/>
      <c r="U2039" s="180"/>
      <c r="V2039" s="180"/>
      <c r="W2039" s="180"/>
      <c r="X2039" s="180"/>
      <c r="Y2039" s="180">
        <v>1376</v>
      </c>
      <c r="Z2039" s="180" t="s">
        <v>363</v>
      </c>
      <c r="AA2039" s="180" t="s">
        <v>364</v>
      </c>
      <c r="AB2039" s="180">
        <v>374862.28600000002</v>
      </c>
      <c r="AC2039" s="180">
        <v>457166.35</v>
      </c>
      <c r="AD2039" s="180">
        <v>3.7499999999999999E-2</v>
      </c>
      <c r="AE2039" s="180">
        <v>0</v>
      </c>
      <c r="AF2039" s="180">
        <v>3.7499999999999999E-2</v>
      </c>
      <c r="AG2039" s="180">
        <v>0</v>
      </c>
      <c r="AH2039" s="180">
        <v>14057.34</v>
      </c>
      <c r="AI2039" s="180">
        <v>17143.740000000002</v>
      </c>
      <c r="AJ2039" s="180">
        <v>2</v>
      </c>
      <c r="AK2039" s="180">
        <v>0.02</v>
      </c>
      <c r="AL2039" s="180">
        <v>0</v>
      </c>
      <c r="AM2039">
        <v>1</v>
      </c>
    </row>
    <row r="2040" spans="1:39" x14ac:dyDescent="0.25">
      <c r="A2040" s="180" t="s">
        <v>1834</v>
      </c>
      <c r="B2040" s="180">
        <v>1</v>
      </c>
      <c r="C2040" s="181">
        <v>46266</v>
      </c>
      <c r="D2040" s="180" t="s">
        <v>1600</v>
      </c>
      <c r="E2040" s="180">
        <v>37</v>
      </c>
      <c r="F2040" s="180" t="s">
        <v>308</v>
      </c>
      <c r="G2040" s="180" t="s">
        <v>457</v>
      </c>
      <c r="H2040" s="180">
        <v>1119</v>
      </c>
      <c r="I2040" s="180" t="s">
        <v>458</v>
      </c>
      <c r="J2040" s="180"/>
      <c r="K2040" s="180"/>
      <c r="L2040" s="180"/>
      <c r="M2040" s="180"/>
      <c r="N2040" s="180"/>
      <c r="O2040" s="180"/>
      <c r="P2040" s="180">
        <v>1335</v>
      </c>
      <c r="Q2040" s="180" t="s">
        <v>455</v>
      </c>
      <c r="R2040" s="180" t="s">
        <v>456</v>
      </c>
      <c r="S2040" s="180"/>
      <c r="T2040" s="180"/>
      <c r="U2040" s="180"/>
      <c r="V2040" s="180"/>
      <c r="W2040" s="180"/>
      <c r="X2040" s="180"/>
      <c r="Y2040" s="180">
        <v>1373</v>
      </c>
      <c r="Z2040" s="180" t="s">
        <v>429</v>
      </c>
      <c r="AA2040" s="180" t="s">
        <v>430</v>
      </c>
      <c r="AB2040" s="180">
        <v>30322.17</v>
      </c>
      <c r="AC2040" s="180">
        <v>37144.673999999999</v>
      </c>
      <c r="AD2040" s="180">
        <v>6.25E-2</v>
      </c>
      <c r="AE2040" s="180">
        <v>0</v>
      </c>
      <c r="AF2040" s="180">
        <v>6.25E-2</v>
      </c>
      <c r="AG2040" s="180">
        <v>0</v>
      </c>
      <c r="AH2040" s="180">
        <v>1895.14</v>
      </c>
      <c r="AI2040" s="180">
        <v>2321.54</v>
      </c>
      <c r="AJ2040" s="180">
        <v>0</v>
      </c>
      <c r="AK2040" s="180">
        <v>0</v>
      </c>
      <c r="AL2040" s="180">
        <v>0</v>
      </c>
      <c r="AM2040">
        <v>1</v>
      </c>
    </row>
    <row r="2041" spans="1:39" x14ac:dyDescent="0.25">
      <c r="A2041" s="180" t="s">
        <v>1834</v>
      </c>
      <c r="B2041" s="180">
        <v>1</v>
      </c>
      <c r="C2041" s="181">
        <v>46266</v>
      </c>
      <c r="D2041" s="180" t="s">
        <v>1600</v>
      </c>
      <c r="E2041" s="180">
        <v>37</v>
      </c>
      <c r="F2041" s="180" t="s">
        <v>308</v>
      </c>
      <c r="G2041" s="180" t="s">
        <v>1720</v>
      </c>
      <c r="H2041" s="180">
        <v>1204</v>
      </c>
      <c r="I2041" s="180" t="s">
        <v>1721</v>
      </c>
      <c r="J2041" s="180">
        <v>1460</v>
      </c>
      <c r="K2041" s="180" t="s">
        <v>505</v>
      </c>
      <c r="L2041" s="180" t="s">
        <v>506</v>
      </c>
      <c r="M2041" s="180"/>
      <c r="N2041" s="180"/>
      <c r="O2041" s="180"/>
      <c r="P2041" s="180"/>
      <c r="Q2041" s="180"/>
      <c r="R2041" s="180"/>
      <c r="S2041" s="180"/>
      <c r="T2041" s="180"/>
      <c r="U2041" s="180"/>
      <c r="V2041" s="180"/>
      <c r="W2041" s="180"/>
      <c r="X2041" s="180"/>
      <c r="Y2041" s="180">
        <v>1369</v>
      </c>
      <c r="Z2041" s="180" t="s">
        <v>397</v>
      </c>
      <c r="AA2041" s="180" t="s">
        <v>398</v>
      </c>
      <c r="AB2041" s="180">
        <v>200896.52900000001</v>
      </c>
      <c r="AC2041" s="180">
        <v>246098.264</v>
      </c>
      <c r="AD2041" s="180">
        <v>0.05</v>
      </c>
      <c r="AE2041" s="180">
        <v>0</v>
      </c>
      <c r="AF2041" s="180">
        <v>0.05</v>
      </c>
      <c r="AG2041" s="180">
        <v>0</v>
      </c>
      <c r="AH2041" s="180">
        <v>10044.83</v>
      </c>
      <c r="AI2041" s="180">
        <v>12304.91</v>
      </c>
      <c r="AJ2041" s="180">
        <v>0</v>
      </c>
      <c r="AK2041" s="180">
        <v>0</v>
      </c>
      <c r="AL2041" s="180">
        <v>0</v>
      </c>
      <c r="AM2041">
        <v>1</v>
      </c>
    </row>
    <row r="2042" spans="1:39" x14ac:dyDescent="0.25">
      <c r="A2042" s="180" t="s">
        <v>1834</v>
      </c>
      <c r="B2042" s="180">
        <v>1</v>
      </c>
      <c r="C2042" s="181">
        <v>46266</v>
      </c>
      <c r="D2042" s="180" t="s">
        <v>1600</v>
      </c>
      <c r="E2042" s="180">
        <v>37</v>
      </c>
      <c r="F2042" s="180" t="s">
        <v>308</v>
      </c>
      <c r="G2042" s="180" t="s">
        <v>503</v>
      </c>
      <c r="H2042" s="180">
        <v>1696</v>
      </c>
      <c r="I2042" s="180" t="s">
        <v>504</v>
      </c>
      <c r="J2042" s="180">
        <v>1460</v>
      </c>
      <c r="K2042" s="180" t="s">
        <v>505</v>
      </c>
      <c r="L2042" s="180" t="s">
        <v>506</v>
      </c>
      <c r="M2042" s="180"/>
      <c r="N2042" s="180"/>
      <c r="O2042" s="180"/>
      <c r="P2042" s="180"/>
      <c r="Q2042" s="180"/>
      <c r="R2042" s="180"/>
      <c r="S2042" s="180"/>
      <c r="T2042" s="180"/>
      <c r="U2042" s="180"/>
      <c r="V2042" s="180"/>
      <c r="W2042" s="180"/>
      <c r="X2042" s="180"/>
      <c r="Y2042" s="180">
        <v>1369</v>
      </c>
      <c r="Z2042" s="180" t="s">
        <v>397</v>
      </c>
      <c r="AA2042" s="180" t="s">
        <v>398</v>
      </c>
      <c r="AB2042" s="180">
        <v>63840</v>
      </c>
      <c r="AC2042" s="180">
        <v>78204</v>
      </c>
      <c r="AD2042" s="180">
        <v>4.1700000000000001E-2</v>
      </c>
      <c r="AE2042" s="180">
        <v>0</v>
      </c>
      <c r="AF2042" s="180">
        <v>4.1700000000000001E-2</v>
      </c>
      <c r="AG2042" s="180">
        <v>0</v>
      </c>
      <c r="AH2042" s="180">
        <v>2660</v>
      </c>
      <c r="AI2042" s="180">
        <v>3258.5</v>
      </c>
      <c r="AJ2042" s="180">
        <v>0</v>
      </c>
      <c r="AK2042" s="180">
        <v>0</v>
      </c>
      <c r="AL2042" s="180">
        <v>0</v>
      </c>
      <c r="AM2042">
        <v>1</v>
      </c>
    </row>
    <row r="2043" spans="1:39" x14ac:dyDescent="0.25">
      <c r="A2043" s="180" t="s">
        <v>1834</v>
      </c>
      <c r="B2043" s="180">
        <v>1</v>
      </c>
      <c r="C2043" s="181">
        <v>46266</v>
      </c>
      <c r="D2043" s="180" t="s">
        <v>1600</v>
      </c>
      <c r="E2043" s="180">
        <v>37</v>
      </c>
      <c r="F2043" s="180" t="s">
        <v>308</v>
      </c>
      <c r="G2043" s="180" t="s">
        <v>507</v>
      </c>
      <c r="H2043" s="180">
        <v>1808</v>
      </c>
      <c r="I2043" s="180" t="s">
        <v>508</v>
      </c>
      <c r="J2043" s="180">
        <v>1470</v>
      </c>
      <c r="K2043" s="180" t="s">
        <v>509</v>
      </c>
      <c r="L2043" s="180" t="s">
        <v>510</v>
      </c>
      <c r="M2043" s="180"/>
      <c r="N2043" s="180"/>
      <c r="O2043" s="180"/>
      <c r="P2043" s="180"/>
      <c r="Q2043" s="180"/>
      <c r="R2043" s="180"/>
      <c r="S2043" s="180"/>
      <c r="T2043" s="180"/>
      <c r="U2043" s="180"/>
      <c r="V2043" s="180"/>
      <c r="W2043" s="180"/>
      <c r="X2043" s="180"/>
      <c r="Y2043" s="180">
        <v>1374</v>
      </c>
      <c r="Z2043" s="180" t="s">
        <v>379</v>
      </c>
      <c r="AA2043" s="180" t="s">
        <v>380</v>
      </c>
      <c r="AB2043" s="180">
        <v>106227</v>
      </c>
      <c r="AC2043" s="180">
        <v>130128.075</v>
      </c>
      <c r="AD2043" s="180">
        <v>0.16669999999999999</v>
      </c>
      <c r="AE2043" s="180">
        <v>0</v>
      </c>
      <c r="AF2043" s="180">
        <v>0.16669999999999999</v>
      </c>
      <c r="AG2043" s="180">
        <v>0</v>
      </c>
      <c r="AH2043" s="180">
        <v>17704.5</v>
      </c>
      <c r="AI2043" s="180">
        <v>21688.01</v>
      </c>
      <c r="AJ2043" s="180">
        <v>1</v>
      </c>
      <c r="AK2043" s="180">
        <v>0.17</v>
      </c>
      <c r="AL2043" s="180">
        <v>0</v>
      </c>
      <c r="AM2043">
        <v>1</v>
      </c>
    </row>
    <row r="2044" spans="1:39" x14ac:dyDescent="0.25">
      <c r="A2044" s="180" t="s">
        <v>1834</v>
      </c>
      <c r="B2044" s="180">
        <v>1</v>
      </c>
      <c r="C2044" s="181">
        <v>46266</v>
      </c>
      <c r="D2044" s="180" t="s">
        <v>1600</v>
      </c>
      <c r="E2044" s="180">
        <v>37</v>
      </c>
      <c r="F2044" s="180" t="s">
        <v>308</v>
      </c>
      <c r="G2044" s="180" t="s">
        <v>543</v>
      </c>
      <c r="H2044" s="180">
        <v>2338</v>
      </c>
      <c r="I2044" s="180" t="s">
        <v>544</v>
      </c>
      <c r="J2044" s="180"/>
      <c r="K2044" s="180"/>
      <c r="L2044" s="180"/>
      <c r="M2044" s="180"/>
      <c r="N2044" s="180"/>
      <c r="O2044" s="180"/>
      <c r="P2044" s="180">
        <v>1086</v>
      </c>
      <c r="Q2044" s="180" t="s">
        <v>545</v>
      </c>
      <c r="R2044" s="180" t="s">
        <v>546</v>
      </c>
      <c r="S2044" s="180"/>
      <c r="T2044" s="180"/>
      <c r="U2044" s="180"/>
      <c r="V2044" s="180"/>
      <c r="W2044" s="180"/>
      <c r="X2044" s="180"/>
      <c r="Y2044" s="180">
        <v>1373</v>
      </c>
      <c r="Z2044" s="180" t="s">
        <v>429</v>
      </c>
      <c r="AA2044" s="180" t="s">
        <v>430</v>
      </c>
      <c r="AB2044" s="180">
        <v>21445.087</v>
      </c>
      <c r="AC2044" s="180">
        <v>25948.558000000001</v>
      </c>
      <c r="AD2044" s="180">
        <v>0.1333</v>
      </c>
      <c r="AE2044" s="180">
        <v>6.6699999999999995E-2</v>
      </c>
      <c r="AF2044" s="180">
        <v>0.2</v>
      </c>
      <c r="AG2044" s="180">
        <v>0</v>
      </c>
      <c r="AH2044" s="180">
        <v>4289.0200000000004</v>
      </c>
      <c r="AI2044" s="180">
        <v>5189.71</v>
      </c>
      <c r="AJ2044" s="180">
        <v>1</v>
      </c>
      <c r="AK2044" s="180">
        <v>0.2</v>
      </c>
      <c r="AL2044" s="180">
        <v>0</v>
      </c>
      <c r="AM2044">
        <v>1</v>
      </c>
    </row>
    <row r="2045" spans="1:39" x14ac:dyDescent="0.25">
      <c r="A2045" s="180" t="s">
        <v>1834</v>
      </c>
      <c r="B2045" s="180">
        <v>1</v>
      </c>
      <c r="C2045" s="181">
        <v>46266</v>
      </c>
      <c r="D2045" s="180" t="s">
        <v>1600</v>
      </c>
      <c r="E2045" s="180">
        <v>37</v>
      </c>
      <c r="F2045" s="180" t="s">
        <v>308</v>
      </c>
      <c r="G2045" s="180" t="s">
        <v>547</v>
      </c>
      <c r="H2045" s="180">
        <v>2339</v>
      </c>
      <c r="I2045" s="180" t="s">
        <v>548</v>
      </c>
      <c r="J2045" s="180"/>
      <c r="K2045" s="180"/>
      <c r="L2045" s="180"/>
      <c r="M2045" s="180"/>
      <c r="N2045" s="180"/>
      <c r="O2045" s="180"/>
      <c r="P2045" s="180">
        <v>1086</v>
      </c>
      <c r="Q2045" s="180" t="s">
        <v>545</v>
      </c>
      <c r="R2045" s="180" t="s">
        <v>546</v>
      </c>
      <c r="S2045" s="180"/>
      <c r="T2045" s="180"/>
      <c r="U2045" s="180"/>
      <c r="V2045" s="180"/>
      <c r="W2045" s="180"/>
      <c r="X2045" s="180"/>
      <c r="Y2045" s="180">
        <v>1373</v>
      </c>
      <c r="Z2045" s="180" t="s">
        <v>429</v>
      </c>
      <c r="AA2045" s="180" t="s">
        <v>430</v>
      </c>
      <c r="AB2045" s="180">
        <v>31856.33</v>
      </c>
      <c r="AC2045" s="180">
        <v>38734.498</v>
      </c>
      <c r="AD2045" s="180">
        <v>0.33329999999999999</v>
      </c>
      <c r="AE2045" s="180">
        <v>0</v>
      </c>
      <c r="AF2045" s="180">
        <v>0.33329999999999999</v>
      </c>
      <c r="AG2045" s="180">
        <v>0</v>
      </c>
      <c r="AH2045" s="180">
        <v>10618.78</v>
      </c>
      <c r="AI2045" s="180">
        <v>12911.5</v>
      </c>
      <c r="AJ2045" s="180">
        <v>0</v>
      </c>
      <c r="AK2045" s="180">
        <v>0</v>
      </c>
      <c r="AL2045" s="180">
        <v>0</v>
      </c>
      <c r="AM2045">
        <v>1</v>
      </c>
    </row>
    <row r="2046" spans="1:39" x14ac:dyDescent="0.25">
      <c r="A2046" s="180" t="s">
        <v>1834</v>
      </c>
      <c r="B2046" s="180">
        <v>1</v>
      </c>
      <c r="C2046" s="181">
        <v>46266</v>
      </c>
      <c r="D2046" s="180" t="s">
        <v>1600</v>
      </c>
      <c r="E2046" s="180">
        <v>37</v>
      </c>
      <c r="F2046" s="180" t="s">
        <v>308</v>
      </c>
      <c r="G2046" s="180" t="s">
        <v>561</v>
      </c>
      <c r="H2046" s="180">
        <v>3237</v>
      </c>
      <c r="I2046" s="180" t="s">
        <v>562</v>
      </c>
      <c r="J2046" s="180">
        <v>1477</v>
      </c>
      <c r="K2046" s="180" t="s">
        <v>555</v>
      </c>
      <c r="L2046" s="180" t="s">
        <v>556</v>
      </c>
      <c r="M2046" s="180"/>
      <c r="N2046" s="180"/>
      <c r="O2046" s="180"/>
      <c r="P2046" s="180">
        <v>1093</v>
      </c>
      <c r="Q2046" s="180" t="s">
        <v>563</v>
      </c>
      <c r="R2046" s="180" t="s">
        <v>564</v>
      </c>
      <c r="S2046" s="180"/>
      <c r="T2046" s="180"/>
      <c r="U2046" s="180"/>
      <c r="V2046" s="180"/>
      <c r="W2046" s="180"/>
      <c r="X2046" s="180"/>
      <c r="Y2046" s="180">
        <v>1373</v>
      </c>
      <c r="Z2046" s="180" t="s">
        <v>429</v>
      </c>
      <c r="AA2046" s="180" t="s">
        <v>430</v>
      </c>
      <c r="AB2046" s="180">
        <v>97956.898000000001</v>
      </c>
      <c r="AC2046" s="180">
        <v>121466.554</v>
      </c>
      <c r="AD2046" s="180">
        <v>0.16669999999999999</v>
      </c>
      <c r="AE2046" s="180">
        <v>0</v>
      </c>
      <c r="AF2046" s="180">
        <v>0.16669999999999999</v>
      </c>
      <c r="AG2046" s="180">
        <v>0</v>
      </c>
      <c r="AH2046" s="180">
        <v>16326.15</v>
      </c>
      <c r="AI2046" s="180">
        <v>20244.43</v>
      </c>
      <c r="AJ2046" s="180">
        <v>0</v>
      </c>
      <c r="AK2046" s="180">
        <v>0</v>
      </c>
      <c r="AL2046" s="180">
        <v>0</v>
      </c>
      <c r="AM2046">
        <v>1</v>
      </c>
    </row>
    <row r="2047" spans="1:39" x14ac:dyDescent="0.25">
      <c r="A2047" s="180" t="s">
        <v>1834</v>
      </c>
      <c r="B2047" s="180">
        <v>1</v>
      </c>
      <c r="C2047" s="181">
        <v>46266</v>
      </c>
      <c r="D2047" s="180" t="s">
        <v>1600</v>
      </c>
      <c r="E2047" s="180">
        <v>37</v>
      </c>
      <c r="F2047" s="180" t="s">
        <v>308</v>
      </c>
      <c r="G2047" s="180" t="s">
        <v>565</v>
      </c>
      <c r="H2047" s="180">
        <v>3238</v>
      </c>
      <c r="I2047" s="180" t="s">
        <v>566</v>
      </c>
      <c r="J2047" s="180">
        <v>1477</v>
      </c>
      <c r="K2047" s="180" t="s">
        <v>555</v>
      </c>
      <c r="L2047" s="180" t="s">
        <v>556</v>
      </c>
      <c r="M2047" s="180"/>
      <c r="N2047" s="180"/>
      <c r="O2047" s="180"/>
      <c r="P2047" s="180">
        <v>1093</v>
      </c>
      <c r="Q2047" s="180" t="s">
        <v>563</v>
      </c>
      <c r="R2047" s="180" t="s">
        <v>564</v>
      </c>
      <c r="S2047" s="180"/>
      <c r="T2047" s="180"/>
      <c r="U2047" s="180"/>
      <c r="V2047" s="180"/>
      <c r="W2047" s="180"/>
      <c r="X2047" s="180"/>
      <c r="Y2047" s="180">
        <v>1373</v>
      </c>
      <c r="Z2047" s="180" t="s">
        <v>429</v>
      </c>
      <c r="AA2047" s="180" t="s">
        <v>430</v>
      </c>
      <c r="AB2047" s="180">
        <v>97956.899000000005</v>
      </c>
      <c r="AC2047" s="180">
        <v>121466.55499999999</v>
      </c>
      <c r="AD2047" s="180">
        <v>0.33329999999999999</v>
      </c>
      <c r="AE2047" s="180">
        <v>0</v>
      </c>
      <c r="AF2047" s="180">
        <v>0.33329999999999999</v>
      </c>
      <c r="AG2047" s="180">
        <v>0</v>
      </c>
      <c r="AH2047" s="180">
        <v>32652.3</v>
      </c>
      <c r="AI2047" s="180">
        <v>40488.85</v>
      </c>
      <c r="AJ2047" s="180">
        <v>1</v>
      </c>
      <c r="AK2047" s="180">
        <v>0.33</v>
      </c>
      <c r="AL2047" s="180">
        <v>0</v>
      </c>
      <c r="AM2047">
        <v>1</v>
      </c>
    </row>
    <row r="2048" spans="1:39" x14ac:dyDescent="0.25">
      <c r="A2048" s="180" t="s">
        <v>1834</v>
      </c>
      <c r="B2048" s="180">
        <v>1</v>
      </c>
      <c r="C2048" s="181">
        <v>46266</v>
      </c>
      <c r="D2048" s="180" t="s">
        <v>1600</v>
      </c>
      <c r="E2048" s="180">
        <v>37</v>
      </c>
      <c r="F2048" s="180" t="s">
        <v>308</v>
      </c>
      <c r="G2048" s="180" t="s">
        <v>577</v>
      </c>
      <c r="H2048" s="180">
        <v>3536</v>
      </c>
      <c r="I2048" s="180" t="s">
        <v>578</v>
      </c>
      <c r="J2048" s="180">
        <v>1422</v>
      </c>
      <c r="K2048" s="180" t="s">
        <v>425</v>
      </c>
      <c r="L2048" s="180" t="s">
        <v>426</v>
      </c>
      <c r="M2048" s="180"/>
      <c r="N2048" s="180"/>
      <c r="O2048" s="180"/>
      <c r="P2048" s="180"/>
      <c r="Q2048" s="180"/>
      <c r="R2048" s="180"/>
      <c r="S2048" s="180"/>
      <c r="T2048" s="180"/>
      <c r="U2048" s="180"/>
      <c r="V2048" s="180"/>
      <c r="W2048" s="180"/>
      <c r="X2048" s="180"/>
      <c r="Y2048" s="180">
        <v>1373</v>
      </c>
      <c r="Z2048" s="180" t="s">
        <v>429</v>
      </c>
      <c r="AA2048" s="180" t="s">
        <v>430</v>
      </c>
      <c r="AB2048" s="180">
        <v>29989.31</v>
      </c>
      <c r="AC2048" s="180">
        <v>36736.913999999997</v>
      </c>
      <c r="AD2048" s="180">
        <v>0.1111</v>
      </c>
      <c r="AE2048" s="180">
        <v>0</v>
      </c>
      <c r="AF2048" s="180">
        <v>0.1111</v>
      </c>
      <c r="AG2048" s="180">
        <v>0</v>
      </c>
      <c r="AH2048" s="180">
        <v>3332.15</v>
      </c>
      <c r="AI2048" s="180">
        <v>4081.88</v>
      </c>
      <c r="AJ2048" s="180">
        <v>0</v>
      </c>
      <c r="AK2048" s="180">
        <v>0</v>
      </c>
      <c r="AL2048" s="180">
        <v>0</v>
      </c>
      <c r="AM2048">
        <v>1</v>
      </c>
    </row>
    <row r="2049" spans="1:39" x14ac:dyDescent="0.25">
      <c r="A2049" s="180" t="s">
        <v>1834</v>
      </c>
      <c r="B2049" s="180">
        <v>1</v>
      </c>
      <c r="C2049" s="181">
        <v>46266</v>
      </c>
      <c r="D2049" s="180" t="s">
        <v>1600</v>
      </c>
      <c r="E2049" s="180">
        <v>37</v>
      </c>
      <c r="F2049" s="180" t="s">
        <v>308</v>
      </c>
      <c r="G2049" s="180" t="s">
        <v>589</v>
      </c>
      <c r="H2049" s="180">
        <v>4117</v>
      </c>
      <c r="I2049" s="180" t="s">
        <v>590</v>
      </c>
      <c r="J2049" s="180">
        <v>1019</v>
      </c>
      <c r="K2049" s="180" t="s">
        <v>269</v>
      </c>
      <c r="L2049" s="180" t="s">
        <v>340</v>
      </c>
      <c r="M2049" s="180"/>
      <c r="N2049" s="180"/>
      <c r="O2049" s="180"/>
      <c r="P2049" s="180">
        <v>1020</v>
      </c>
      <c r="Q2049" s="180" t="s">
        <v>341</v>
      </c>
      <c r="R2049" s="180" t="s">
        <v>342</v>
      </c>
      <c r="S2049" s="180"/>
      <c r="T2049" s="180"/>
      <c r="U2049" s="180"/>
      <c r="V2049" s="180"/>
      <c r="W2049" s="180"/>
      <c r="X2049" s="180"/>
      <c r="Y2049" s="180">
        <v>1402</v>
      </c>
      <c r="Z2049" s="180" t="s">
        <v>343</v>
      </c>
      <c r="AA2049" s="180" t="s">
        <v>344</v>
      </c>
      <c r="AB2049" s="180">
        <v>137611.78200000001</v>
      </c>
      <c r="AC2049" s="180">
        <v>168574.43700000001</v>
      </c>
      <c r="AD2049" s="180">
        <v>-0.16669999999999999</v>
      </c>
      <c r="AE2049" s="180">
        <v>0</v>
      </c>
      <c r="AF2049" s="180">
        <v>-0.16669999999999999</v>
      </c>
      <c r="AG2049" s="180">
        <v>0</v>
      </c>
      <c r="AH2049" s="180">
        <v>-22935.3</v>
      </c>
      <c r="AI2049" s="180">
        <v>-28095.74</v>
      </c>
      <c r="AJ2049" s="180">
        <v>1</v>
      </c>
      <c r="AK2049" s="180">
        <v>-0.17</v>
      </c>
      <c r="AL2049" s="180">
        <v>0</v>
      </c>
      <c r="AM2049">
        <v>1</v>
      </c>
    </row>
    <row r="2050" spans="1:39" x14ac:dyDescent="0.25">
      <c r="A2050" s="180" t="s">
        <v>1834</v>
      </c>
      <c r="B2050" s="180">
        <v>1</v>
      </c>
      <c r="C2050" s="181">
        <v>46266</v>
      </c>
      <c r="D2050" s="180" t="s">
        <v>1600</v>
      </c>
      <c r="E2050" s="180">
        <v>37</v>
      </c>
      <c r="F2050" s="180" t="s">
        <v>308</v>
      </c>
      <c r="G2050" s="180" t="s">
        <v>1023</v>
      </c>
      <c r="H2050" s="180">
        <v>4406</v>
      </c>
      <c r="I2050" s="180" t="s">
        <v>1024</v>
      </c>
      <c r="J2050" s="180">
        <v>1414</v>
      </c>
      <c r="K2050" s="180" t="s">
        <v>415</v>
      </c>
      <c r="L2050" s="180" t="s">
        <v>416</v>
      </c>
      <c r="M2050" s="180"/>
      <c r="N2050" s="180"/>
      <c r="O2050" s="180"/>
      <c r="P2050" s="180">
        <v>1072</v>
      </c>
      <c r="Q2050" s="180" t="s">
        <v>417</v>
      </c>
      <c r="R2050" s="180" t="s">
        <v>418</v>
      </c>
      <c r="S2050" s="180"/>
      <c r="T2050" s="180"/>
      <c r="U2050" s="180"/>
      <c r="V2050" s="180"/>
      <c r="W2050" s="180"/>
      <c r="X2050" s="180"/>
      <c r="Y2050" s="180">
        <v>1374</v>
      </c>
      <c r="Z2050" s="180" t="s">
        <v>379</v>
      </c>
      <c r="AA2050" s="180" t="s">
        <v>380</v>
      </c>
      <c r="AB2050" s="180">
        <v>34166.639999999999</v>
      </c>
      <c r="AC2050" s="180">
        <v>41854.133999999998</v>
      </c>
      <c r="AD2050" s="180">
        <v>0.16669999999999999</v>
      </c>
      <c r="AE2050" s="180">
        <v>0</v>
      </c>
      <c r="AF2050" s="180">
        <v>0.16669999999999999</v>
      </c>
      <c r="AG2050" s="180">
        <v>0</v>
      </c>
      <c r="AH2050" s="180">
        <v>5694.44</v>
      </c>
      <c r="AI2050" s="180">
        <v>6975.69</v>
      </c>
      <c r="AJ2050" s="180">
        <v>0</v>
      </c>
      <c r="AK2050" s="180">
        <v>0</v>
      </c>
      <c r="AL2050" s="180">
        <v>0</v>
      </c>
      <c r="AM2050">
        <v>1</v>
      </c>
    </row>
    <row r="2051" spans="1:39" x14ac:dyDescent="0.25">
      <c r="A2051" s="180" t="s">
        <v>1834</v>
      </c>
      <c r="B2051" s="180">
        <v>1</v>
      </c>
      <c r="C2051" s="181">
        <v>46266</v>
      </c>
      <c r="D2051" s="180" t="s">
        <v>1600</v>
      </c>
      <c r="E2051" s="180">
        <v>37</v>
      </c>
      <c r="F2051" s="180" t="s">
        <v>308</v>
      </c>
      <c r="G2051" s="180" t="s">
        <v>639</v>
      </c>
      <c r="H2051" s="180">
        <v>4940</v>
      </c>
      <c r="I2051" s="180" t="s">
        <v>640</v>
      </c>
      <c r="J2051" s="180"/>
      <c r="K2051" s="180"/>
      <c r="L2051" s="180"/>
      <c r="M2051" s="180"/>
      <c r="N2051" s="180"/>
      <c r="O2051" s="180"/>
      <c r="P2051" s="180">
        <v>1085</v>
      </c>
      <c r="Q2051" s="180" t="s">
        <v>641</v>
      </c>
      <c r="R2051" s="180" t="s">
        <v>642</v>
      </c>
      <c r="S2051" s="180"/>
      <c r="T2051" s="180"/>
      <c r="U2051" s="180"/>
      <c r="V2051" s="180"/>
      <c r="W2051" s="180"/>
      <c r="X2051" s="180"/>
      <c r="Y2051" s="180">
        <v>1373</v>
      </c>
      <c r="Z2051" s="180" t="s">
        <v>429</v>
      </c>
      <c r="AA2051" s="180" t="s">
        <v>430</v>
      </c>
      <c r="AB2051" s="180">
        <v>19675.14</v>
      </c>
      <c r="AC2051" s="180">
        <v>24102.048999999999</v>
      </c>
      <c r="AD2051" s="180">
        <v>0.4</v>
      </c>
      <c r="AE2051" s="180">
        <v>0</v>
      </c>
      <c r="AF2051" s="180">
        <v>0.4</v>
      </c>
      <c r="AG2051" s="180">
        <v>0</v>
      </c>
      <c r="AH2051" s="180">
        <v>7870.06</v>
      </c>
      <c r="AI2051" s="180">
        <v>9640.82</v>
      </c>
      <c r="AJ2051" s="180">
        <v>0</v>
      </c>
      <c r="AK2051" s="180">
        <v>0</v>
      </c>
      <c r="AL2051" s="180">
        <v>0</v>
      </c>
      <c r="AM2051">
        <v>1</v>
      </c>
    </row>
    <row r="2052" spans="1:39" x14ac:dyDescent="0.25">
      <c r="A2052" s="180" t="s">
        <v>1834</v>
      </c>
      <c r="B2052" s="180">
        <v>1</v>
      </c>
      <c r="C2052" s="181">
        <v>46266</v>
      </c>
      <c r="D2052" s="180" t="s">
        <v>1600</v>
      </c>
      <c r="E2052" s="180">
        <v>37</v>
      </c>
      <c r="F2052" s="180" t="s">
        <v>308</v>
      </c>
      <c r="G2052" s="180" t="s">
        <v>663</v>
      </c>
      <c r="H2052" s="180">
        <v>5630</v>
      </c>
      <c r="I2052" s="180" t="s">
        <v>664</v>
      </c>
      <c r="J2052" s="180">
        <v>1449</v>
      </c>
      <c r="K2052" s="180" t="s">
        <v>661</v>
      </c>
      <c r="L2052" s="180" t="s">
        <v>662</v>
      </c>
      <c r="M2052" s="180"/>
      <c r="N2052" s="180"/>
      <c r="O2052" s="180"/>
      <c r="P2052" s="180"/>
      <c r="Q2052" s="180"/>
      <c r="R2052" s="180"/>
      <c r="S2052" s="180"/>
      <c r="T2052" s="180"/>
      <c r="U2052" s="180"/>
      <c r="V2052" s="180"/>
      <c r="W2052" s="180"/>
      <c r="X2052" s="180"/>
      <c r="Y2052" s="180">
        <v>1370</v>
      </c>
      <c r="Z2052" s="180" t="s">
        <v>443</v>
      </c>
      <c r="AA2052" s="180" t="s">
        <v>444</v>
      </c>
      <c r="AB2052" s="180">
        <v>8263.5280000000002</v>
      </c>
      <c r="AC2052" s="180">
        <v>10122.822</v>
      </c>
      <c r="AD2052" s="180">
        <v>1</v>
      </c>
      <c r="AE2052" s="180">
        <v>0</v>
      </c>
      <c r="AF2052" s="180">
        <v>1</v>
      </c>
      <c r="AG2052" s="180">
        <v>0</v>
      </c>
      <c r="AH2052" s="180">
        <v>8263.5300000000007</v>
      </c>
      <c r="AI2052" s="180">
        <v>10122.82</v>
      </c>
      <c r="AJ2052" s="180">
        <v>0</v>
      </c>
      <c r="AK2052" s="180">
        <v>0</v>
      </c>
      <c r="AL2052" s="180">
        <v>0</v>
      </c>
      <c r="AM2052">
        <v>1</v>
      </c>
    </row>
    <row r="2053" spans="1:39" x14ac:dyDescent="0.25">
      <c r="A2053" s="180" t="s">
        <v>1834</v>
      </c>
      <c r="B2053" s="180">
        <v>1</v>
      </c>
      <c r="C2053" s="181">
        <v>46266</v>
      </c>
      <c r="D2053" s="180" t="s">
        <v>1600</v>
      </c>
      <c r="E2053" s="180">
        <v>37</v>
      </c>
      <c r="F2053" s="180" t="s">
        <v>308</v>
      </c>
      <c r="G2053" s="180" t="s">
        <v>665</v>
      </c>
      <c r="H2053" s="180">
        <v>5631</v>
      </c>
      <c r="I2053" s="180" t="s">
        <v>666</v>
      </c>
      <c r="J2053" s="180">
        <v>1449</v>
      </c>
      <c r="K2053" s="180" t="s">
        <v>661</v>
      </c>
      <c r="L2053" s="180" t="s">
        <v>662</v>
      </c>
      <c r="M2053" s="180"/>
      <c r="N2053" s="180"/>
      <c r="O2053" s="180"/>
      <c r="P2053" s="180"/>
      <c r="Q2053" s="180"/>
      <c r="R2053" s="180"/>
      <c r="S2053" s="180"/>
      <c r="T2053" s="180"/>
      <c r="U2053" s="180"/>
      <c r="V2053" s="180"/>
      <c r="W2053" s="180"/>
      <c r="X2053" s="180"/>
      <c r="Y2053" s="180">
        <v>1370</v>
      </c>
      <c r="Z2053" s="180" t="s">
        <v>443</v>
      </c>
      <c r="AA2053" s="180" t="s">
        <v>444</v>
      </c>
      <c r="AB2053" s="180">
        <v>6713.1589999999997</v>
      </c>
      <c r="AC2053" s="180">
        <v>8273.9689999999991</v>
      </c>
      <c r="AD2053" s="180">
        <v>2</v>
      </c>
      <c r="AE2053" s="180">
        <v>0</v>
      </c>
      <c r="AF2053" s="180">
        <v>2</v>
      </c>
      <c r="AG2053" s="180">
        <v>0</v>
      </c>
      <c r="AH2053" s="180">
        <v>13426.32</v>
      </c>
      <c r="AI2053" s="180">
        <v>16547.939999999999</v>
      </c>
      <c r="AJ2053" s="180">
        <v>1</v>
      </c>
      <c r="AK2053" s="180">
        <v>2</v>
      </c>
      <c r="AL2053" s="180">
        <v>0</v>
      </c>
      <c r="AM2053">
        <v>1</v>
      </c>
    </row>
    <row r="2054" spans="1:39" x14ac:dyDescent="0.25">
      <c r="A2054" s="180" t="s">
        <v>1834</v>
      </c>
      <c r="B2054" s="180">
        <v>1</v>
      </c>
      <c r="C2054" s="181">
        <v>46266</v>
      </c>
      <c r="D2054" s="180" t="s">
        <v>1600</v>
      </c>
      <c r="E2054" s="180">
        <v>37</v>
      </c>
      <c r="F2054" s="180" t="s">
        <v>308</v>
      </c>
      <c r="G2054" s="180" t="s">
        <v>735</v>
      </c>
      <c r="H2054" s="180">
        <v>6209</v>
      </c>
      <c r="I2054" s="180" t="s">
        <v>736</v>
      </c>
      <c r="J2054" s="180">
        <v>1454</v>
      </c>
      <c r="K2054" s="180" t="s">
        <v>703</v>
      </c>
      <c r="L2054" s="180" t="s">
        <v>704</v>
      </c>
      <c r="M2054" s="180"/>
      <c r="N2054" s="180"/>
      <c r="O2054" s="180"/>
      <c r="P2054" s="180">
        <v>1074</v>
      </c>
      <c r="Q2054" s="180" t="s">
        <v>717</v>
      </c>
      <c r="R2054" s="180" t="s">
        <v>718</v>
      </c>
      <c r="S2054" s="180"/>
      <c r="T2054" s="180"/>
      <c r="U2054" s="180"/>
      <c r="V2054" s="180"/>
      <c r="W2054" s="180"/>
      <c r="X2054" s="180"/>
      <c r="Y2054" s="180">
        <v>1370</v>
      </c>
      <c r="Z2054" s="180" t="s">
        <v>443</v>
      </c>
      <c r="AA2054" s="180" t="s">
        <v>444</v>
      </c>
      <c r="AB2054" s="180">
        <v>7071.9939999999997</v>
      </c>
      <c r="AC2054" s="180">
        <v>8769.2729999999992</v>
      </c>
      <c r="AD2054" s="180">
        <v>2</v>
      </c>
      <c r="AE2054" s="180">
        <v>0</v>
      </c>
      <c r="AF2054" s="180">
        <v>2</v>
      </c>
      <c r="AG2054" s="180">
        <v>0</v>
      </c>
      <c r="AH2054" s="180">
        <v>14143.99</v>
      </c>
      <c r="AI2054" s="180">
        <v>17538.55</v>
      </c>
      <c r="AJ2054" s="180">
        <v>0</v>
      </c>
      <c r="AK2054" s="180">
        <v>0</v>
      </c>
      <c r="AL2054" s="180">
        <v>0</v>
      </c>
      <c r="AM2054">
        <v>1</v>
      </c>
    </row>
    <row r="2055" spans="1:39" x14ac:dyDescent="0.25">
      <c r="A2055" s="180" t="s">
        <v>1834</v>
      </c>
      <c r="B2055" s="180">
        <v>1</v>
      </c>
      <c r="C2055" s="181">
        <v>46266</v>
      </c>
      <c r="D2055" s="180" t="s">
        <v>1600</v>
      </c>
      <c r="E2055" s="180">
        <v>37</v>
      </c>
      <c r="F2055" s="180" t="s">
        <v>308</v>
      </c>
      <c r="G2055" s="180" t="s">
        <v>759</v>
      </c>
      <c r="H2055" s="180">
        <v>6501</v>
      </c>
      <c r="I2055" s="180" t="s">
        <v>760</v>
      </c>
      <c r="J2055" s="180">
        <v>1413</v>
      </c>
      <c r="K2055" s="180" t="s">
        <v>377</v>
      </c>
      <c r="L2055" s="180" t="s">
        <v>378</v>
      </c>
      <c r="M2055" s="180"/>
      <c r="N2055" s="180"/>
      <c r="O2055" s="180"/>
      <c r="P2055" s="180">
        <v>1069</v>
      </c>
      <c r="Q2055" s="180" t="s">
        <v>383</v>
      </c>
      <c r="R2055" s="180" t="s">
        <v>384</v>
      </c>
      <c r="S2055" s="180"/>
      <c r="T2055" s="180"/>
      <c r="U2055" s="180"/>
      <c r="V2055" s="180"/>
      <c r="W2055" s="180"/>
      <c r="X2055" s="180"/>
      <c r="Y2055" s="180">
        <v>1374</v>
      </c>
      <c r="Z2055" s="180" t="s">
        <v>379</v>
      </c>
      <c r="AA2055" s="180" t="s">
        <v>380</v>
      </c>
      <c r="AB2055" s="180">
        <v>32798.519999999997</v>
      </c>
      <c r="AC2055" s="180">
        <v>40178.186999999998</v>
      </c>
      <c r="AD2055" s="180">
        <v>8.3299999999999999E-2</v>
      </c>
      <c r="AE2055" s="180">
        <v>0</v>
      </c>
      <c r="AF2055" s="180">
        <v>8.3299999999999999E-2</v>
      </c>
      <c r="AG2055" s="180">
        <v>0</v>
      </c>
      <c r="AH2055" s="180">
        <v>2733.21</v>
      </c>
      <c r="AI2055" s="180">
        <v>3348.18</v>
      </c>
      <c r="AJ2055" s="180">
        <v>0</v>
      </c>
      <c r="AK2055" s="180">
        <v>0</v>
      </c>
      <c r="AL2055" s="180">
        <v>0</v>
      </c>
      <c r="AM2055">
        <v>1</v>
      </c>
    </row>
    <row r="2056" spans="1:39" x14ac:dyDescent="0.25">
      <c r="A2056" s="180" t="s">
        <v>1834</v>
      </c>
      <c r="B2056" s="180">
        <v>1</v>
      </c>
      <c r="C2056" s="181">
        <v>46266</v>
      </c>
      <c r="D2056" s="180" t="s">
        <v>1600</v>
      </c>
      <c r="E2056" s="180">
        <v>37</v>
      </c>
      <c r="F2056" s="180" t="s">
        <v>308</v>
      </c>
      <c r="G2056" s="180" t="s">
        <v>839</v>
      </c>
      <c r="H2056" s="180">
        <v>8134</v>
      </c>
      <c r="I2056" s="180" t="s">
        <v>840</v>
      </c>
      <c r="J2056" s="180">
        <v>1014</v>
      </c>
      <c r="K2056" s="180" t="s">
        <v>837</v>
      </c>
      <c r="L2056" s="180" t="s">
        <v>838</v>
      </c>
      <c r="M2056" s="180"/>
      <c r="N2056" s="180"/>
      <c r="O2056" s="180"/>
      <c r="P2056" s="180">
        <v>1005</v>
      </c>
      <c r="Q2056" s="180" t="s">
        <v>625</v>
      </c>
      <c r="R2056" s="180" t="s">
        <v>626</v>
      </c>
      <c r="S2056" s="180"/>
      <c r="T2056" s="180"/>
      <c r="U2056" s="180"/>
      <c r="V2056" s="180"/>
      <c r="W2056" s="180"/>
      <c r="X2056" s="180"/>
      <c r="Y2056" s="180">
        <v>1369</v>
      </c>
      <c r="Z2056" s="180" t="s">
        <v>397</v>
      </c>
      <c r="AA2056" s="180" t="s">
        <v>398</v>
      </c>
      <c r="AB2056" s="180">
        <v>13208.811</v>
      </c>
      <c r="AC2056" s="180">
        <v>16180.793</v>
      </c>
      <c r="AD2056" s="180">
        <v>1</v>
      </c>
      <c r="AE2056" s="180">
        <v>0</v>
      </c>
      <c r="AF2056" s="180">
        <v>1</v>
      </c>
      <c r="AG2056" s="180">
        <v>0</v>
      </c>
      <c r="AH2056" s="180">
        <v>13208.81</v>
      </c>
      <c r="AI2056" s="180">
        <v>16180.79</v>
      </c>
      <c r="AJ2056" s="180">
        <v>0</v>
      </c>
      <c r="AK2056" s="180">
        <v>0</v>
      </c>
      <c r="AL2056" s="180">
        <v>0</v>
      </c>
      <c r="AM2056">
        <v>1</v>
      </c>
    </row>
    <row r="2057" spans="1:39" x14ac:dyDescent="0.25">
      <c r="A2057" s="180" t="s">
        <v>1834</v>
      </c>
      <c r="B2057" s="180">
        <v>1</v>
      </c>
      <c r="C2057" s="181">
        <v>46266</v>
      </c>
      <c r="D2057" s="180" t="s">
        <v>1600</v>
      </c>
      <c r="E2057" s="180">
        <v>37</v>
      </c>
      <c r="F2057" s="180" t="s">
        <v>308</v>
      </c>
      <c r="G2057" s="180" t="s">
        <v>853</v>
      </c>
      <c r="H2057" s="180">
        <v>8328</v>
      </c>
      <c r="I2057" s="180" t="s">
        <v>854</v>
      </c>
      <c r="J2057" s="180">
        <v>1204</v>
      </c>
      <c r="K2057" s="180" t="s">
        <v>535</v>
      </c>
      <c r="L2057" s="180" t="s">
        <v>536</v>
      </c>
      <c r="M2057" s="180"/>
      <c r="N2057" s="180"/>
      <c r="O2057" s="180"/>
      <c r="P2057" s="180">
        <v>1201</v>
      </c>
      <c r="Q2057" s="180" t="s">
        <v>851</v>
      </c>
      <c r="R2057" s="180" t="s">
        <v>852</v>
      </c>
      <c r="S2057" s="180"/>
      <c r="T2057" s="180"/>
      <c r="U2057" s="180"/>
      <c r="V2057" s="180"/>
      <c r="W2057" s="180"/>
      <c r="X2057" s="180"/>
      <c r="Y2057" s="180">
        <v>1372</v>
      </c>
      <c r="Z2057" s="180" t="s">
        <v>389</v>
      </c>
      <c r="AA2057" s="180" t="s">
        <v>390</v>
      </c>
      <c r="AB2057" s="180">
        <v>176248.913</v>
      </c>
      <c r="AC2057" s="180">
        <v>218548.644</v>
      </c>
      <c r="AD2057" s="180">
        <v>0.125</v>
      </c>
      <c r="AE2057" s="180">
        <v>0</v>
      </c>
      <c r="AF2057" s="180">
        <v>0.125</v>
      </c>
      <c r="AG2057" s="180">
        <v>0</v>
      </c>
      <c r="AH2057" s="180">
        <v>22031.11</v>
      </c>
      <c r="AI2057" s="180">
        <v>27318.58</v>
      </c>
      <c r="AJ2057" s="180">
        <v>1</v>
      </c>
      <c r="AK2057" s="180">
        <v>0.13</v>
      </c>
      <c r="AL2057" s="180">
        <v>0</v>
      </c>
      <c r="AM2057">
        <v>1</v>
      </c>
    </row>
    <row r="2058" spans="1:39" x14ac:dyDescent="0.25">
      <c r="A2058" s="180" t="s">
        <v>1834</v>
      </c>
      <c r="B2058" s="180">
        <v>1</v>
      </c>
      <c r="C2058" s="181">
        <v>46266</v>
      </c>
      <c r="D2058" s="180" t="s">
        <v>1600</v>
      </c>
      <c r="E2058" s="180">
        <v>37</v>
      </c>
      <c r="F2058" s="180" t="s">
        <v>308</v>
      </c>
      <c r="G2058" s="180" t="s">
        <v>869</v>
      </c>
      <c r="H2058" s="180">
        <v>8406</v>
      </c>
      <c r="I2058" s="180" t="s">
        <v>870</v>
      </c>
      <c r="J2058" s="180">
        <v>1006</v>
      </c>
      <c r="K2058" s="180" t="s">
        <v>393</v>
      </c>
      <c r="L2058" s="180" t="s">
        <v>394</v>
      </c>
      <c r="M2058" s="180"/>
      <c r="N2058" s="180"/>
      <c r="O2058" s="180"/>
      <c r="P2058" s="180">
        <v>1004</v>
      </c>
      <c r="Q2058" s="180" t="s">
        <v>395</v>
      </c>
      <c r="R2058" s="180" t="s">
        <v>396</v>
      </c>
      <c r="S2058" s="180"/>
      <c r="T2058" s="180"/>
      <c r="U2058" s="180"/>
      <c r="V2058" s="180"/>
      <c r="W2058" s="180"/>
      <c r="X2058" s="180"/>
      <c r="Y2058" s="180">
        <v>1369</v>
      </c>
      <c r="Z2058" s="180" t="s">
        <v>397</v>
      </c>
      <c r="AA2058" s="180" t="s">
        <v>398</v>
      </c>
      <c r="AB2058" s="180">
        <v>6844.4939999999997</v>
      </c>
      <c r="AC2058" s="180">
        <v>8384.5040000000008</v>
      </c>
      <c r="AD2058" s="180">
        <v>1</v>
      </c>
      <c r="AE2058" s="180">
        <v>0</v>
      </c>
      <c r="AF2058" s="180">
        <v>1</v>
      </c>
      <c r="AG2058" s="180">
        <v>0</v>
      </c>
      <c r="AH2058" s="180">
        <v>6844.49</v>
      </c>
      <c r="AI2058" s="180">
        <v>8384.5</v>
      </c>
      <c r="AJ2058" s="180">
        <v>0</v>
      </c>
      <c r="AK2058" s="180">
        <v>0</v>
      </c>
      <c r="AL2058" s="180">
        <v>0</v>
      </c>
      <c r="AM2058">
        <v>1</v>
      </c>
    </row>
    <row r="2059" spans="1:39" x14ac:dyDescent="0.25">
      <c r="A2059" s="180" t="s">
        <v>1834</v>
      </c>
      <c r="B2059" s="180">
        <v>1</v>
      </c>
      <c r="C2059" s="181">
        <v>46266</v>
      </c>
      <c r="D2059" s="180" t="s">
        <v>1600</v>
      </c>
      <c r="E2059" s="180">
        <v>37</v>
      </c>
      <c r="F2059" s="180" t="s">
        <v>308</v>
      </c>
      <c r="G2059" s="180" t="s">
        <v>1605</v>
      </c>
      <c r="H2059" s="180">
        <v>8417</v>
      </c>
      <c r="I2059" s="180" t="s">
        <v>1606</v>
      </c>
      <c r="J2059" s="180">
        <v>1450</v>
      </c>
      <c r="K2059" s="180" t="s">
        <v>677</v>
      </c>
      <c r="L2059" s="180" t="s">
        <v>678</v>
      </c>
      <c r="M2059" s="180"/>
      <c r="N2059" s="180"/>
      <c r="O2059" s="180"/>
      <c r="P2059" s="180">
        <v>1293</v>
      </c>
      <c r="Q2059" s="180" t="s">
        <v>1607</v>
      </c>
      <c r="R2059" s="180" t="s">
        <v>1608</v>
      </c>
      <c r="S2059" s="180"/>
      <c r="T2059" s="180"/>
      <c r="U2059" s="180"/>
      <c r="V2059" s="180"/>
      <c r="W2059" s="180"/>
      <c r="X2059" s="180"/>
      <c r="Y2059" s="180">
        <v>1370</v>
      </c>
      <c r="Z2059" s="180" t="s">
        <v>443</v>
      </c>
      <c r="AA2059" s="180" t="s">
        <v>444</v>
      </c>
      <c r="AB2059" s="180">
        <v>6808.6809999999996</v>
      </c>
      <c r="AC2059" s="180">
        <v>8830.8590000000004</v>
      </c>
      <c r="AD2059" s="180">
        <v>1</v>
      </c>
      <c r="AE2059" s="180">
        <v>0</v>
      </c>
      <c r="AF2059" s="180">
        <v>1</v>
      </c>
      <c r="AG2059" s="180">
        <v>0</v>
      </c>
      <c r="AH2059" s="180">
        <v>6808.68</v>
      </c>
      <c r="AI2059" s="180">
        <v>8830.86</v>
      </c>
      <c r="AJ2059" s="180">
        <v>1</v>
      </c>
      <c r="AK2059" s="180">
        <v>1</v>
      </c>
      <c r="AL2059" s="180">
        <v>0</v>
      </c>
      <c r="AM2059">
        <v>1</v>
      </c>
    </row>
    <row r="2060" spans="1:39" x14ac:dyDescent="0.25">
      <c r="A2060" s="180" t="s">
        <v>1834</v>
      </c>
      <c r="B2060" s="180">
        <v>1</v>
      </c>
      <c r="C2060" s="181">
        <v>46266</v>
      </c>
      <c r="D2060" s="180" t="s">
        <v>1600</v>
      </c>
      <c r="E2060" s="180">
        <v>37</v>
      </c>
      <c r="F2060" s="180" t="s">
        <v>308</v>
      </c>
      <c r="G2060" s="180" t="s">
        <v>883</v>
      </c>
      <c r="H2060" s="180">
        <v>8575</v>
      </c>
      <c r="I2060" s="180" t="s">
        <v>884</v>
      </c>
      <c r="J2060" s="180">
        <v>1430</v>
      </c>
      <c r="K2060" s="180" t="s">
        <v>463</v>
      </c>
      <c r="L2060" s="180" t="s">
        <v>464</v>
      </c>
      <c r="M2060" s="180"/>
      <c r="N2060" s="180"/>
      <c r="O2060" s="180"/>
      <c r="P2060" s="180"/>
      <c r="Q2060" s="180"/>
      <c r="R2060" s="180"/>
      <c r="S2060" s="180"/>
      <c r="T2060" s="180"/>
      <c r="U2060" s="180"/>
      <c r="V2060" s="180"/>
      <c r="W2060" s="180"/>
      <c r="X2060" s="180"/>
      <c r="Y2060" s="180">
        <v>1374</v>
      </c>
      <c r="Z2060" s="180" t="s">
        <v>379</v>
      </c>
      <c r="AA2060" s="180" t="s">
        <v>380</v>
      </c>
      <c r="AB2060" s="180">
        <v>73432.3</v>
      </c>
      <c r="AC2060" s="180">
        <v>89954.572</v>
      </c>
      <c r="AD2060" s="180">
        <v>0.125</v>
      </c>
      <c r="AE2060" s="180">
        <v>0</v>
      </c>
      <c r="AF2060" s="180">
        <v>0.125</v>
      </c>
      <c r="AG2060" s="180">
        <v>0</v>
      </c>
      <c r="AH2060" s="180">
        <v>9179.0400000000009</v>
      </c>
      <c r="AI2060" s="180">
        <v>11244.32</v>
      </c>
      <c r="AJ2060" s="180">
        <v>0</v>
      </c>
      <c r="AK2060" s="180">
        <v>0</v>
      </c>
      <c r="AL2060" s="180">
        <v>0</v>
      </c>
      <c r="AM2060">
        <v>1</v>
      </c>
    </row>
    <row r="2061" spans="1:39" x14ac:dyDescent="0.25">
      <c r="A2061" s="180" t="s">
        <v>1834</v>
      </c>
      <c r="B2061" s="180">
        <v>1</v>
      </c>
      <c r="C2061" s="181">
        <v>46266</v>
      </c>
      <c r="D2061" s="180" t="s">
        <v>1600</v>
      </c>
      <c r="E2061" s="180">
        <v>37</v>
      </c>
      <c r="F2061" s="180" t="s">
        <v>308</v>
      </c>
      <c r="G2061" s="180" t="s">
        <v>933</v>
      </c>
      <c r="H2061" s="180">
        <v>10739</v>
      </c>
      <c r="I2061" s="180" t="s">
        <v>934</v>
      </c>
      <c r="J2061" s="180">
        <v>1433</v>
      </c>
      <c r="K2061" s="180" t="s">
        <v>935</v>
      </c>
      <c r="L2061" s="180" t="s">
        <v>936</v>
      </c>
      <c r="M2061" s="180"/>
      <c r="N2061" s="180"/>
      <c r="O2061" s="180"/>
      <c r="P2061" s="180"/>
      <c r="Q2061" s="180"/>
      <c r="R2061" s="180"/>
      <c r="S2061" s="180"/>
      <c r="T2061" s="180"/>
      <c r="U2061" s="180"/>
      <c r="V2061" s="180"/>
      <c r="W2061" s="180"/>
      <c r="X2061" s="180"/>
      <c r="Y2061" s="180">
        <v>1374</v>
      </c>
      <c r="Z2061" s="180" t="s">
        <v>379</v>
      </c>
      <c r="AA2061" s="180" t="s">
        <v>380</v>
      </c>
      <c r="AB2061" s="180">
        <v>0</v>
      </c>
      <c r="AC2061" s="180">
        <v>0</v>
      </c>
      <c r="AD2061" s="180">
        <v>0</v>
      </c>
      <c r="AE2061" s="180">
        <v>8.3299999999999999E-2</v>
      </c>
      <c r="AF2061" s="180">
        <v>8.3299999999999999E-2</v>
      </c>
      <c r="AG2061" s="180">
        <v>0</v>
      </c>
      <c r="AH2061" s="180">
        <v>0</v>
      </c>
      <c r="AI2061" s="180">
        <v>0</v>
      </c>
      <c r="AJ2061" s="180">
        <v>0</v>
      </c>
      <c r="AK2061" s="180">
        <v>0</v>
      </c>
      <c r="AL2061" s="180">
        <v>0</v>
      </c>
      <c r="AM2061">
        <v>1</v>
      </c>
    </row>
    <row r="2062" spans="1:39" x14ac:dyDescent="0.25">
      <c r="A2062" s="180" t="s">
        <v>1834</v>
      </c>
      <c r="B2062" s="180">
        <v>1</v>
      </c>
      <c r="C2062" s="181">
        <v>46266</v>
      </c>
      <c r="D2062" s="180" t="s">
        <v>1600</v>
      </c>
      <c r="E2062" s="180">
        <v>37</v>
      </c>
      <c r="F2062" s="180" t="s">
        <v>308</v>
      </c>
      <c r="G2062" s="180" t="s">
        <v>953</v>
      </c>
      <c r="H2062" s="180">
        <v>11064</v>
      </c>
      <c r="I2062" s="180" t="s">
        <v>954</v>
      </c>
      <c r="J2062" s="180">
        <v>1467</v>
      </c>
      <c r="K2062" s="180" t="s">
        <v>955</v>
      </c>
      <c r="L2062" s="180" t="s">
        <v>956</v>
      </c>
      <c r="M2062" s="180"/>
      <c r="N2062" s="180"/>
      <c r="O2062" s="180"/>
      <c r="P2062" s="180"/>
      <c r="Q2062" s="180"/>
      <c r="R2062" s="180"/>
      <c r="S2062" s="180"/>
      <c r="T2062" s="180"/>
      <c r="U2062" s="180"/>
      <c r="V2062" s="180"/>
      <c r="W2062" s="180"/>
      <c r="X2062" s="180"/>
      <c r="Y2062" s="180">
        <v>1374</v>
      </c>
      <c r="Z2062" s="180" t="s">
        <v>379</v>
      </c>
      <c r="AA2062" s="180" t="s">
        <v>380</v>
      </c>
      <c r="AB2062" s="180">
        <v>79274.399999999994</v>
      </c>
      <c r="AC2062" s="180">
        <v>97111.14</v>
      </c>
      <c r="AD2062" s="180">
        <v>6.25E-2</v>
      </c>
      <c r="AE2062" s="180">
        <v>0</v>
      </c>
      <c r="AF2062" s="180">
        <v>6.25E-2</v>
      </c>
      <c r="AG2062" s="180">
        <v>0</v>
      </c>
      <c r="AH2062" s="180">
        <v>4954.6499999999996</v>
      </c>
      <c r="AI2062" s="180">
        <v>6069.45</v>
      </c>
      <c r="AJ2062" s="180">
        <v>0</v>
      </c>
      <c r="AK2062" s="180">
        <v>0</v>
      </c>
      <c r="AL2062" s="180">
        <v>0</v>
      </c>
      <c r="AM2062">
        <v>1</v>
      </c>
    </row>
    <row r="2063" spans="1:39" x14ac:dyDescent="0.25">
      <c r="A2063" s="180" t="s">
        <v>1834</v>
      </c>
      <c r="B2063" s="180">
        <v>1</v>
      </c>
      <c r="C2063" s="181">
        <v>46266</v>
      </c>
      <c r="D2063" s="180" t="s">
        <v>1600</v>
      </c>
      <c r="E2063" s="180">
        <v>37</v>
      </c>
      <c r="F2063" s="180" t="s">
        <v>308</v>
      </c>
      <c r="G2063" s="180" t="s">
        <v>1083</v>
      </c>
      <c r="H2063" s="180">
        <v>11068</v>
      </c>
      <c r="I2063" s="180" t="s">
        <v>1084</v>
      </c>
      <c r="J2063" s="180"/>
      <c r="K2063" s="180"/>
      <c r="L2063" s="180"/>
      <c r="M2063" s="180"/>
      <c r="N2063" s="180"/>
      <c r="O2063" s="180"/>
      <c r="P2063" s="180"/>
      <c r="Q2063" s="180"/>
      <c r="R2063" s="180"/>
      <c r="S2063" s="180"/>
      <c r="T2063" s="180"/>
      <c r="U2063" s="180"/>
      <c r="V2063" s="180"/>
      <c r="W2063" s="180"/>
      <c r="X2063" s="180"/>
      <c r="Y2063" s="180">
        <v>1370</v>
      </c>
      <c r="Z2063" s="180" t="s">
        <v>443</v>
      </c>
      <c r="AA2063" s="180" t="s">
        <v>444</v>
      </c>
      <c r="AB2063" s="180">
        <v>9645.2469999999994</v>
      </c>
      <c r="AC2063" s="180">
        <v>11815.428</v>
      </c>
      <c r="AD2063" s="180">
        <v>2</v>
      </c>
      <c r="AE2063" s="180">
        <v>0</v>
      </c>
      <c r="AF2063" s="180">
        <v>2</v>
      </c>
      <c r="AG2063" s="180">
        <v>0</v>
      </c>
      <c r="AH2063" s="180">
        <v>19290.490000000002</v>
      </c>
      <c r="AI2063" s="180">
        <v>23630.86</v>
      </c>
      <c r="AJ2063" s="180">
        <v>0</v>
      </c>
      <c r="AK2063" s="180">
        <v>0</v>
      </c>
      <c r="AL2063" s="180">
        <v>0</v>
      </c>
      <c r="AM2063">
        <v>1</v>
      </c>
    </row>
    <row r="2064" spans="1:39" x14ac:dyDescent="0.25">
      <c r="A2064" s="180" t="s">
        <v>1834</v>
      </c>
      <c r="B2064" s="180">
        <v>1</v>
      </c>
      <c r="C2064" s="181">
        <v>46266</v>
      </c>
      <c r="D2064" s="180" t="s">
        <v>1600</v>
      </c>
      <c r="E2064" s="180">
        <v>37</v>
      </c>
      <c r="F2064" s="180" t="s">
        <v>308</v>
      </c>
      <c r="G2064" s="180" t="s">
        <v>957</v>
      </c>
      <c r="H2064" s="180">
        <v>11078</v>
      </c>
      <c r="I2064" s="180" t="s">
        <v>958</v>
      </c>
      <c r="J2064" s="180">
        <v>1018</v>
      </c>
      <c r="K2064" s="180" t="s">
        <v>435</v>
      </c>
      <c r="L2064" s="180" t="s">
        <v>436</v>
      </c>
      <c r="M2064" s="180"/>
      <c r="N2064" s="180"/>
      <c r="O2064" s="180"/>
      <c r="P2064" s="180"/>
      <c r="Q2064" s="180"/>
      <c r="R2064" s="180"/>
      <c r="S2064" s="180"/>
      <c r="T2064" s="180"/>
      <c r="U2064" s="180"/>
      <c r="V2064" s="180"/>
      <c r="W2064" s="180"/>
      <c r="X2064" s="180"/>
      <c r="Y2064" s="180">
        <v>1402</v>
      </c>
      <c r="Z2064" s="180" t="s">
        <v>343</v>
      </c>
      <c r="AA2064" s="180" t="s">
        <v>344</v>
      </c>
      <c r="AB2064" s="180">
        <v>182012.052</v>
      </c>
      <c r="AC2064" s="180">
        <v>222964.761</v>
      </c>
      <c r="AD2064" s="180">
        <v>5.5599999999999997E-2</v>
      </c>
      <c r="AE2064" s="180">
        <v>0</v>
      </c>
      <c r="AF2064" s="180">
        <v>5.5599999999999997E-2</v>
      </c>
      <c r="AG2064" s="180">
        <v>0</v>
      </c>
      <c r="AH2064" s="180">
        <v>10111.780000000001</v>
      </c>
      <c r="AI2064" s="180">
        <v>12386.93</v>
      </c>
      <c r="AJ2064" s="180">
        <v>1</v>
      </c>
      <c r="AK2064" s="180">
        <v>0.06</v>
      </c>
      <c r="AL2064" s="180">
        <v>0</v>
      </c>
      <c r="AM2064">
        <v>1</v>
      </c>
    </row>
    <row r="2065" spans="1:39" x14ac:dyDescent="0.25">
      <c r="A2065" s="180" t="s">
        <v>1834</v>
      </c>
      <c r="B2065" s="180">
        <v>1</v>
      </c>
      <c r="C2065" s="181">
        <v>46266</v>
      </c>
      <c r="D2065" s="180" t="s">
        <v>1600</v>
      </c>
      <c r="E2065" s="180">
        <v>37</v>
      </c>
      <c r="F2065" s="180" t="s">
        <v>308</v>
      </c>
      <c r="G2065" s="180" t="s">
        <v>1287</v>
      </c>
      <c r="H2065" s="180">
        <v>11263</v>
      </c>
      <c r="I2065" s="180" t="s">
        <v>1288</v>
      </c>
      <c r="J2065" s="180"/>
      <c r="K2065" s="180"/>
      <c r="L2065" s="180"/>
      <c r="M2065" s="180"/>
      <c r="N2065" s="180"/>
      <c r="O2065" s="180"/>
      <c r="P2065" s="180"/>
      <c r="Q2065" s="180"/>
      <c r="R2065" s="180"/>
      <c r="S2065" s="180"/>
      <c r="T2065" s="180"/>
      <c r="U2065" s="180"/>
      <c r="V2065" s="180"/>
      <c r="W2065" s="180"/>
      <c r="X2065" s="180"/>
      <c r="Y2065" s="180">
        <v>1376</v>
      </c>
      <c r="Z2065" s="180" t="s">
        <v>363</v>
      </c>
      <c r="AA2065" s="180" t="s">
        <v>364</v>
      </c>
      <c r="AB2065" s="180">
        <v>228100.7</v>
      </c>
      <c r="AC2065" s="180">
        <v>276001.86800000002</v>
      </c>
      <c r="AD2065" s="180">
        <v>3.3300000000000003E-2</v>
      </c>
      <c r="AE2065" s="180">
        <v>0</v>
      </c>
      <c r="AF2065" s="180">
        <v>3.3300000000000003E-2</v>
      </c>
      <c r="AG2065" s="180">
        <v>0</v>
      </c>
      <c r="AH2065" s="180">
        <v>7603.36</v>
      </c>
      <c r="AI2065" s="180">
        <v>9200.06</v>
      </c>
      <c r="AJ2065" s="180">
        <v>0</v>
      </c>
      <c r="AK2065" s="180">
        <v>0</v>
      </c>
      <c r="AL2065" s="180">
        <v>0</v>
      </c>
      <c r="AM2065">
        <v>1</v>
      </c>
    </row>
    <row r="2066" spans="1:39" x14ac:dyDescent="0.25">
      <c r="A2066" s="180" t="s">
        <v>1834</v>
      </c>
      <c r="B2066" s="180">
        <v>1</v>
      </c>
      <c r="C2066" s="181">
        <v>46266</v>
      </c>
      <c r="D2066" s="180" t="s">
        <v>1600</v>
      </c>
      <c r="E2066" s="180">
        <v>37</v>
      </c>
      <c r="F2066" s="180" t="s">
        <v>308</v>
      </c>
      <c r="G2066" s="180" t="s">
        <v>1804</v>
      </c>
      <c r="H2066" s="180">
        <v>11312</v>
      </c>
      <c r="I2066" s="180" t="s">
        <v>1805</v>
      </c>
      <c r="J2066" s="180">
        <v>1204</v>
      </c>
      <c r="K2066" s="180" t="s">
        <v>535</v>
      </c>
      <c r="L2066" s="180" t="s">
        <v>536</v>
      </c>
      <c r="M2066" s="180"/>
      <c r="N2066" s="180"/>
      <c r="O2066" s="180"/>
      <c r="P2066" s="180">
        <v>1201</v>
      </c>
      <c r="Q2066" s="180" t="s">
        <v>851</v>
      </c>
      <c r="R2066" s="180" t="s">
        <v>852</v>
      </c>
      <c r="S2066" s="180"/>
      <c r="T2066" s="180"/>
      <c r="U2066" s="180"/>
      <c r="V2066" s="180"/>
      <c r="W2066" s="180"/>
      <c r="X2066" s="180"/>
      <c r="Y2066" s="180"/>
      <c r="Z2066" s="180"/>
      <c r="AA2066" s="180"/>
      <c r="AB2066" s="180">
        <v>168577.47899999999</v>
      </c>
      <c r="AC2066" s="180">
        <v>203978.75</v>
      </c>
      <c r="AD2066" s="180">
        <v>0.25</v>
      </c>
      <c r="AE2066" s="180">
        <v>0</v>
      </c>
      <c r="AF2066" s="180">
        <v>0.25</v>
      </c>
      <c r="AG2066" s="180">
        <v>0</v>
      </c>
      <c r="AH2066" s="180">
        <v>42144.37</v>
      </c>
      <c r="AI2066" s="180">
        <v>50994.69</v>
      </c>
      <c r="AJ2066" s="180">
        <v>1</v>
      </c>
      <c r="AK2066" s="180">
        <v>0.25</v>
      </c>
      <c r="AL2066" s="180">
        <v>0</v>
      </c>
      <c r="AM2066">
        <v>1</v>
      </c>
    </row>
    <row r="2067" spans="1:39" x14ac:dyDescent="0.25">
      <c r="A2067" s="180" t="s">
        <v>1834</v>
      </c>
      <c r="B2067" s="180">
        <v>1</v>
      </c>
      <c r="C2067" s="181">
        <v>46266</v>
      </c>
      <c r="D2067" s="180" t="s">
        <v>1600</v>
      </c>
      <c r="E2067" s="180">
        <v>37</v>
      </c>
      <c r="F2067" s="180" t="s">
        <v>308</v>
      </c>
      <c r="G2067" s="180" t="s">
        <v>1756</v>
      </c>
      <c r="H2067" s="180">
        <v>11566</v>
      </c>
      <c r="I2067" s="180" t="s">
        <v>1757</v>
      </c>
      <c r="J2067" s="180"/>
      <c r="K2067" s="180"/>
      <c r="L2067" s="180"/>
      <c r="M2067" s="180"/>
      <c r="N2067" s="180"/>
      <c r="O2067" s="180"/>
      <c r="P2067" s="180"/>
      <c r="Q2067" s="180"/>
      <c r="R2067" s="180"/>
      <c r="S2067" s="180"/>
      <c r="T2067" s="180"/>
      <c r="U2067" s="180"/>
      <c r="V2067" s="180"/>
      <c r="W2067" s="180"/>
      <c r="X2067" s="180"/>
      <c r="Y2067" s="180"/>
      <c r="Z2067" s="180"/>
      <c r="AA2067" s="180"/>
      <c r="AB2067" s="180">
        <v>37204.303999999996</v>
      </c>
      <c r="AC2067" s="180">
        <v>45017.228000000003</v>
      </c>
      <c r="AD2067" s="180">
        <v>-2.5000000000000001E-2</v>
      </c>
      <c r="AE2067" s="180">
        <v>0</v>
      </c>
      <c r="AF2067" s="180">
        <v>-2.5000000000000001E-2</v>
      </c>
      <c r="AG2067" s="180">
        <v>0</v>
      </c>
      <c r="AH2067" s="180">
        <v>-930.11</v>
      </c>
      <c r="AI2067" s="180">
        <v>-1125.43</v>
      </c>
      <c r="AJ2067" s="180">
        <v>1</v>
      </c>
      <c r="AK2067" s="180">
        <v>-0.03</v>
      </c>
      <c r="AL2067" s="180">
        <v>0</v>
      </c>
      <c r="AM2067">
        <v>1</v>
      </c>
    </row>
    <row r="2068" spans="1:39" x14ac:dyDescent="0.25">
      <c r="A2068" s="180" t="s">
        <v>1834</v>
      </c>
      <c r="B2068" s="180">
        <v>1</v>
      </c>
      <c r="C2068" s="181">
        <v>46266</v>
      </c>
      <c r="D2068" s="180" t="s">
        <v>1842</v>
      </c>
      <c r="E2068" s="180">
        <v>40</v>
      </c>
      <c r="F2068" s="180" t="s">
        <v>304</v>
      </c>
      <c r="G2068" s="180" t="s">
        <v>449</v>
      </c>
      <c r="H2068" s="180">
        <v>1115</v>
      </c>
      <c r="I2068" s="180" t="s">
        <v>450</v>
      </c>
      <c r="J2068" s="180"/>
      <c r="K2068" s="180"/>
      <c r="L2068" s="180"/>
      <c r="M2068" s="180"/>
      <c r="N2068" s="180"/>
      <c r="O2068" s="180"/>
      <c r="P2068" s="180"/>
      <c r="Q2068" s="180"/>
      <c r="R2068" s="180"/>
      <c r="S2068" s="180"/>
      <c r="T2068" s="180"/>
      <c r="U2068" s="180"/>
      <c r="V2068" s="180"/>
      <c r="W2068" s="180"/>
      <c r="X2068" s="180"/>
      <c r="Y2068" s="180">
        <v>1373</v>
      </c>
      <c r="Z2068" s="180" t="s">
        <v>429</v>
      </c>
      <c r="AA2068" s="180" t="s">
        <v>430</v>
      </c>
      <c r="AB2068" s="180">
        <v>19178.349999999999</v>
      </c>
      <c r="AC2068" s="180">
        <v>23205.804</v>
      </c>
      <c r="AD2068" s="180">
        <v>0.41670000000000001</v>
      </c>
      <c r="AE2068" s="180">
        <v>0</v>
      </c>
      <c r="AF2068" s="180">
        <v>0.41670000000000001</v>
      </c>
      <c r="AG2068" s="180">
        <v>0</v>
      </c>
      <c r="AH2068" s="180">
        <v>7990.98</v>
      </c>
      <c r="AI2068" s="180">
        <v>9669.08</v>
      </c>
      <c r="AJ2068" s="180">
        <v>1</v>
      </c>
      <c r="AK2068" s="180">
        <v>0.42</v>
      </c>
      <c r="AL2068" s="180">
        <v>0</v>
      </c>
      <c r="AM2068">
        <v>1</v>
      </c>
    </row>
    <row r="2069" spans="1:39" x14ac:dyDescent="0.25">
      <c r="A2069" s="180" t="s">
        <v>1834</v>
      </c>
      <c r="B2069" s="180">
        <v>1</v>
      </c>
      <c r="C2069" s="181">
        <v>46266</v>
      </c>
      <c r="D2069" s="180" t="s">
        <v>1842</v>
      </c>
      <c r="E2069" s="180">
        <v>40</v>
      </c>
      <c r="F2069" s="180" t="s">
        <v>304</v>
      </c>
      <c r="G2069" s="180" t="s">
        <v>461</v>
      </c>
      <c r="H2069" s="180">
        <v>1150</v>
      </c>
      <c r="I2069" s="180" t="s">
        <v>462</v>
      </c>
      <c r="J2069" s="180">
        <v>1430</v>
      </c>
      <c r="K2069" s="180" t="s">
        <v>463</v>
      </c>
      <c r="L2069" s="180" t="s">
        <v>464</v>
      </c>
      <c r="M2069" s="180"/>
      <c r="N2069" s="180"/>
      <c r="O2069" s="180"/>
      <c r="P2069" s="180"/>
      <c r="Q2069" s="180"/>
      <c r="R2069" s="180"/>
      <c r="S2069" s="180"/>
      <c r="T2069" s="180"/>
      <c r="U2069" s="180"/>
      <c r="V2069" s="180"/>
      <c r="W2069" s="180"/>
      <c r="X2069" s="180"/>
      <c r="Y2069" s="180">
        <v>1374</v>
      </c>
      <c r="Z2069" s="180" t="s">
        <v>379</v>
      </c>
      <c r="AA2069" s="180" t="s">
        <v>380</v>
      </c>
      <c r="AB2069" s="180">
        <v>84640.960000000006</v>
      </c>
      <c r="AC2069" s="180">
        <v>103669.63</v>
      </c>
      <c r="AD2069" s="180">
        <v>0.25</v>
      </c>
      <c r="AE2069" s="180">
        <v>0</v>
      </c>
      <c r="AF2069" s="180">
        <v>0.25</v>
      </c>
      <c r="AG2069" s="180">
        <v>0</v>
      </c>
      <c r="AH2069" s="180">
        <v>21160.240000000002</v>
      </c>
      <c r="AI2069" s="180">
        <v>25917.41</v>
      </c>
      <c r="AJ2069" s="180">
        <v>0</v>
      </c>
      <c r="AK2069" s="180">
        <v>0</v>
      </c>
      <c r="AL2069" s="180">
        <v>0</v>
      </c>
      <c r="AM2069">
        <v>1</v>
      </c>
    </row>
    <row r="2070" spans="1:39" x14ac:dyDescent="0.25">
      <c r="A2070" s="180" t="s">
        <v>1834</v>
      </c>
      <c r="B2070" s="180">
        <v>1</v>
      </c>
      <c r="C2070" s="181">
        <v>46266</v>
      </c>
      <c r="D2070" s="180" t="s">
        <v>1842</v>
      </c>
      <c r="E2070" s="180">
        <v>40</v>
      </c>
      <c r="F2070" s="180" t="s">
        <v>304</v>
      </c>
      <c r="G2070" s="180" t="s">
        <v>995</v>
      </c>
      <c r="H2070" s="180">
        <v>1345</v>
      </c>
      <c r="I2070" s="180" t="s">
        <v>996</v>
      </c>
      <c r="J2070" s="180"/>
      <c r="K2070" s="180"/>
      <c r="L2070" s="180"/>
      <c r="M2070" s="180"/>
      <c r="N2070" s="180"/>
      <c r="O2070" s="180"/>
      <c r="P2070" s="180"/>
      <c r="Q2070" s="180"/>
      <c r="R2070" s="180"/>
      <c r="S2070" s="180"/>
      <c r="T2070" s="180"/>
      <c r="U2070" s="180"/>
      <c r="V2070" s="180"/>
      <c r="W2070" s="180"/>
      <c r="X2070" s="180"/>
      <c r="Y2070" s="180">
        <v>1372</v>
      </c>
      <c r="Z2070" s="180" t="s">
        <v>389</v>
      </c>
      <c r="AA2070" s="180" t="s">
        <v>390</v>
      </c>
      <c r="AB2070" s="180">
        <v>272420.41700000002</v>
      </c>
      <c r="AC2070" s="180">
        <v>337801.31300000002</v>
      </c>
      <c r="AD2070" s="180">
        <v>8.3299999999999999E-2</v>
      </c>
      <c r="AE2070" s="180">
        <v>0</v>
      </c>
      <c r="AF2070" s="180">
        <v>8.3299999999999999E-2</v>
      </c>
      <c r="AG2070" s="180">
        <v>0</v>
      </c>
      <c r="AH2070" s="180">
        <v>22701.7</v>
      </c>
      <c r="AI2070" s="180">
        <v>28150.11</v>
      </c>
      <c r="AJ2070" s="180">
        <v>1</v>
      </c>
      <c r="AK2070" s="180">
        <v>0.08</v>
      </c>
      <c r="AL2070" s="180">
        <v>0</v>
      </c>
      <c r="AM2070">
        <v>1</v>
      </c>
    </row>
    <row r="2071" spans="1:39" x14ac:dyDescent="0.25">
      <c r="A2071" s="180" t="s">
        <v>1834</v>
      </c>
      <c r="B2071" s="180">
        <v>1</v>
      </c>
      <c r="C2071" s="181">
        <v>46266</v>
      </c>
      <c r="D2071" s="180" t="s">
        <v>1842</v>
      </c>
      <c r="E2071" s="180">
        <v>40</v>
      </c>
      <c r="F2071" s="180" t="s">
        <v>304</v>
      </c>
      <c r="G2071" s="180" t="s">
        <v>469</v>
      </c>
      <c r="H2071" s="180">
        <v>1352</v>
      </c>
      <c r="I2071" s="180" t="s">
        <v>470</v>
      </c>
      <c r="J2071" s="180"/>
      <c r="K2071" s="180"/>
      <c r="L2071" s="180"/>
      <c r="M2071" s="180"/>
      <c r="N2071" s="180"/>
      <c r="O2071" s="180"/>
      <c r="P2071" s="180"/>
      <c r="Q2071" s="180"/>
      <c r="R2071" s="180"/>
      <c r="S2071" s="180"/>
      <c r="T2071" s="180"/>
      <c r="U2071" s="180"/>
      <c r="V2071" s="180"/>
      <c r="W2071" s="180"/>
      <c r="X2071" s="180"/>
      <c r="Y2071" s="180">
        <v>1372</v>
      </c>
      <c r="Z2071" s="180" t="s">
        <v>389</v>
      </c>
      <c r="AA2071" s="180" t="s">
        <v>390</v>
      </c>
      <c r="AB2071" s="180">
        <v>236574.47500000001</v>
      </c>
      <c r="AC2071" s="180">
        <v>289803.73300000001</v>
      </c>
      <c r="AD2071" s="180">
        <v>8.3299999999999999E-2</v>
      </c>
      <c r="AE2071" s="180">
        <v>0</v>
      </c>
      <c r="AF2071" s="180">
        <v>8.3299999999999999E-2</v>
      </c>
      <c r="AG2071" s="180">
        <v>0</v>
      </c>
      <c r="AH2071" s="180">
        <v>19714.54</v>
      </c>
      <c r="AI2071" s="180">
        <v>24150.31</v>
      </c>
      <c r="AJ2071" s="180">
        <v>1</v>
      </c>
      <c r="AK2071" s="180">
        <v>0.08</v>
      </c>
      <c r="AL2071" s="180">
        <v>0</v>
      </c>
      <c r="AM2071">
        <v>1</v>
      </c>
    </row>
    <row r="2072" spans="1:39" x14ac:dyDescent="0.25">
      <c r="A2072" s="180" t="s">
        <v>1834</v>
      </c>
      <c r="B2072" s="180">
        <v>1</v>
      </c>
      <c r="C2072" s="181">
        <v>46266</v>
      </c>
      <c r="D2072" s="180" t="s">
        <v>1842</v>
      </c>
      <c r="E2072" s="180">
        <v>40</v>
      </c>
      <c r="F2072" s="180" t="s">
        <v>304</v>
      </c>
      <c r="G2072" s="180" t="s">
        <v>485</v>
      </c>
      <c r="H2072" s="180">
        <v>1594</v>
      </c>
      <c r="I2072" s="180" t="s">
        <v>486</v>
      </c>
      <c r="J2072" s="180">
        <v>1422</v>
      </c>
      <c r="K2072" s="180" t="s">
        <v>425</v>
      </c>
      <c r="L2072" s="180" t="s">
        <v>426</v>
      </c>
      <c r="M2072" s="180"/>
      <c r="N2072" s="180"/>
      <c r="O2072" s="180"/>
      <c r="P2072" s="180">
        <v>1067</v>
      </c>
      <c r="Q2072" s="180" t="s">
        <v>427</v>
      </c>
      <c r="R2072" s="180" t="s">
        <v>428</v>
      </c>
      <c r="S2072" s="180"/>
      <c r="T2072" s="180"/>
      <c r="U2072" s="180"/>
      <c r="V2072" s="180"/>
      <c r="W2072" s="180"/>
      <c r="X2072" s="180"/>
      <c r="Y2072" s="180">
        <v>1373</v>
      </c>
      <c r="Z2072" s="180" t="s">
        <v>429</v>
      </c>
      <c r="AA2072" s="180" t="s">
        <v>430</v>
      </c>
      <c r="AB2072" s="180">
        <v>16185.071</v>
      </c>
      <c r="AC2072" s="180">
        <v>20069.488000000001</v>
      </c>
      <c r="AD2072" s="180">
        <v>1</v>
      </c>
      <c r="AE2072" s="180">
        <v>0</v>
      </c>
      <c r="AF2072" s="180">
        <v>1</v>
      </c>
      <c r="AG2072" s="180">
        <v>0</v>
      </c>
      <c r="AH2072" s="180">
        <v>16185.07</v>
      </c>
      <c r="AI2072" s="180">
        <v>20069.490000000002</v>
      </c>
      <c r="AJ2072" s="180">
        <v>0</v>
      </c>
      <c r="AK2072" s="180">
        <v>0</v>
      </c>
      <c r="AL2072" s="180">
        <v>0</v>
      </c>
      <c r="AM2072">
        <v>1</v>
      </c>
    </row>
    <row r="2073" spans="1:39" x14ac:dyDescent="0.25">
      <c r="A2073" s="180" t="s">
        <v>1834</v>
      </c>
      <c r="B2073" s="180">
        <v>1</v>
      </c>
      <c r="C2073" s="181">
        <v>46266</v>
      </c>
      <c r="D2073" s="180" t="s">
        <v>1842</v>
      </c>
      <c r="E2073" s="180">
        <v>40</v>
      </c>
      <c r="F2073" s="180" t="s">
        <v>304</v>
      </c>
      <c r="G2073" s="180" t="s">
        <v>487</v>
      </c>
      <c r="H2073" s="180">
        <v>1641</v>
      </c>
      <c r="I2073" s="180" t="s">
        <v>488</v>
      </c>
      <c r="J2073" s="180">
        <v>1064</v>
      </c>
      <c r="K2073" s="180" t="s">
        <v>489</v>
      </c>
      <c r="L2073" s="180" t="s">
        <v>490</v>
      </c>
      <c r="M2073" s="180"/>
      <c r="N2073" s="180"/>
      <c r="O2073" s="180"/>
      <c r="P2073" s="180">
        <v>1066</v>
      </c>
      <c r="Q2073" s="180" t="s">
        <v>491</v>
      </c>
      <c r="R2073" s="180" t="s">
        <v>492</v>
      </c>
      <c r="S2073" s="180"/>
      <c r="T2073" s="180"/>
      <c r="U2073" s="180"/>
      <c r="V2073" s="180"/>
      <c r="W2073" s="180"/>
      <c r="X2073" s="180"/>
      <c r="Y2073" s="180">
        <v>1373</v>
      </c>
      <c r="Z2073" s="180" t="s">
        <v>429</v>
      </c>
      <c r="AA2073" s="180" t="s">
        <v>430</v>
      </c>
      <c r="AB2073" s="180">
        <v>17284.244999999999</v>
      </c>
      <c r="AC2073" s="180">
        <v>21432.467000000001</v>
      </c>
      <c r="AD2073" s="180">
        <v>0.5</v>
      </c>
      <c r="AE2073" s="180">
        <v>0.05</v>
      </c>
      <c r="AF2073" s="180">
        <v>0.55000000000000004</v>
      </c>
      <c r="AG2073" s="180">
        <v>0</v>
      </c>
      <c r="AH2073" s="180">
        <v>9506.34</v>
      </c>
      <c r="AI2073" s="180">
        <v>11787.86</v>
      </c>
      <c r="AJ2073" s="180">
        <v>0</v>
      </c>
      <c r="AK2073" s="180">
        <v>0</v>
      </c>
      <c r="AL2073" s="180">
        <v>0</v>
      </c>
      <c r="AM2073">
        <v>1</v>
      </c>
    </row>
    <row r="2074" spans="1:39" x14ac:dyDescent="0.25">
      <c r="A2074" s="180" t="s">
        <v>1834</v>
      </c>
      <c r="B2074" s="180">
        <v>1</v>
      </c>
      <c r="C2074" s="181">
        <v>46266</v>
      </c>
      <c r="D2074" s="180" t="s">
        <v>1842</v>
      </c>
      <c r="E2074" s="180">
        <v>40</v>
      </c>
      <c r="F2074" s="180" t="s">
        <v>304</v>
      </c>
      <c r="G2074" s="180" t="s">
        <v>501</v>
      </c>
      <c r="H2074" s="180">
        <v>1648</v>
      </c>
      <c r="I2074" s="180" t="s">
        <v>502</v>
      </c>
      <c r="J2074" s="180">
        <v>1422</v>
      </c>
      <c r="K2074" s="180" t="s">
        <v>425</v>
      </c>
      <c r="L2074" s="180" t="s">
        <v>426</v>
      </c>
      <c r="M2074" s="180"/>
      <c r="N2074" s="180"/>
      <c r="O2074" s="180"/>
      <c r="P2074" s="180">
        <v>1067</v>
      </c>
      <c r="Q2074" s="180" t="s">
        <v>427</v>
      </c>
      <c r="R2074" s="180" t="s">
        <v>428</v>
      </c>
      <c r="S2074" s="180"/>
      <c r="T2074" s="180"/>
      <c r="U2074" s="180"/>
      <c r="V2074" s="180"/>
      <c r="W2074" s="180"/>
      <c r="X2074" s="180"/>
      <c r="Y2074" s="180">
        <v>1373</v>
      </c>
      <c r="Z2074" s="180" t="s">
        <v>429</v>
      </c>
      <c r="AA2074" s="180" t="s">
        <v>430</v>
      </c>
      <c r="AB2074" s="180">
        <v>16185.071</v>
      </c>
      <c r="AC2074" s="180">
        <v>20069.488000000001</v>
      </c>
      <c r="AD2074" s="180">
        <v>1</v>
      </c>
      <c r="AE2074" s="180">
        <v>0</v>
      </c>
      <c r="AF2074" s="180">
        <v>1</v>
      </c>
      <c r="AG2074" s="180">
        <v>0</v>
      </c>
      <c r="AH2074" s="180">
        <v>16185.07</v>
      </c>
      <c r="AI2074" s="180">
        <v>20069.490000000002</v>
      </c>
      <c r="AJ2074" s="180">
        <v>0</v>
      </c>
      <c r="AK2074" s="180">
        <v>0</v>
      </c>
      <c r="AL2074" s="180">
        <v>0</v>
      </c>
      <c r="AM2074">
        <v>1</v>
      </c>
    </row>
    <row r="2075" spans="1:39" x14ac:dyDescent="0.25">
      <c r="A2075" s="180" t="s">
        <v>1834</v>
      </c>
      <c r="B2075" s="180">
        <v>1</v>
      </c>
      <c r="C2075" s="181">
        <v>46266</v>
      </c>
      <c r="D2075" s="180" t="s">
        <v>1842</v>
      </c>
      <c r="E2075" s="180">
        <v>40</v>
      </c>
      <c r="F2075" s="180" t="s">
        <v>304</v>
      </c>
      <c r="G2075" s="180" t="s">
        <v>1115</v>
      </c>
      <c r="H2075" s="180">
        <v>1699</v>
      </c>
      <c r="I2075" s="180" t="s">
        <v>1116</v>
      </c>
      <c r="J2075" s="180">
        <v>1419</v>
      </c>
      <c r="K2075" s="180" t="s">
        <v>615</v>
      </c>
      <c r="L2075" s="180" t="s">
        <v>616</v>
      </c>
      <c r="M2075" s="180"/>
      <c r="N2075" s="180"/>
      <c r="O2075" s="180"/>
      <c r="P2075" s="180">
        <v>1255</v>
      </c>
      <c r="Q2075" s="180" t="s">
        <v>1117</v>
      </c>
      <c r="R2075" s="180" t="s">
        <v>1118</v>
      </c>
      <c r="S2075" s="180"/>
      <c r="T2075" s="180"/>
      <c r="U2075" s="180"/>
      <c r="V2075" s="180"/>
      <c r="W2075" s="180"/>
      <c r="X2075" s="180"/>
      <c r="Y2075" s="180">
        <v>1369</v>
      </c>
      <c r="Z2075" s="180" t="s">
        <v>397</v>
      </c>
      <c r="AA2075" s="180" t="s">
        <v>398</v>
      </c>
      <c r="AB2075" s="180">
        <v>21759.32</v>
      </c>
      <c r="AC2075" s="180">
        <v>26981.565999999999</v>
      </c>
      <c r="AD2075" s="180">
        <v>8.3299999999999999E-2</v>
      </c>
      <c r="AE2075" s="180">
        <v>0</v>
      </c>
      <c r="AF2075" s="180">
        <v>8.3299999999999999E-2</v>
      </c>
      <c r="AG2075" s="180">
        <v>0</v>
      </c>
      <c r="AH2075" s="180">
        <v>1813.28</v>
      </c>
      <c r="AI2075" s="180">
        <v>2248.46</v>
      </c>
      <c r="AJ2075" s="180">
        <v>0</v>
      </c>
      <c r="AK2075" s="180">
        <v>0</v>
      </c>
      <c r="AL2075" s="180">
        <v>0</v>
      </c>
      <c r="AM2075">
        <v>1</v>
      </c>
    </row>
    <row r="2076" spans="1:39" x14ac:dyDescent="0.25">
      <c r="A2076" s="180" t="s">
        <v>1834</v>
      </c>
      <c r="B2076" s="180">
        <v>1</v>
      </c>
      <c r="C2076" s="181">
        <v>46266</v>
      </c>
      <c r="D2076" s="180" t="s">
        <v>1842</v>
      </c>
      <c r="E2076" s="180">
        <v>40</v>
      </c>
      <c r="F2076" s="180" t="s">
        <v>304</v>
      </c>
      <c r="G2076" s="180" t="s">
        <v>1412</v>
      </c>
      <c r="H2076" s="180">
        <v>1709</v>
      </c>
      <c r="I2076" s="180" t="s">
        <v>1413</v>
      </c>
      <c r="J2076" s="180">
        <v>1419</v>
      </c>
      <c r="K2076" s="180" t="s">
        <v>615</v>
      </c>
      <c r="L2076" s="180" t="s">
        <v>616</v>
      </c>
      <c r="M2076" s="180"/>
      <c r="N2076" s="180"/>
      <c r="O2076" s="180"/>
      <c r="P2076" s="180"/>
      <c r="Q2076" s="180"/>
      <c r="R2076" s="180"/>
      <c r="S2076" s="180"/>
      <c r="T2076" s="180"/>
      <c r="U2076" s="180"/>
      <c r="V2076" s="180"/>
      <c r="W2076" s="180"/>
      <c r="X2076" s="180"/>
      <c r="Y2076" s="180">
        <v>1369</v>
      </c>
      <c r="Z2076" s="180" t="s">
        <v>397</v>
      </c>
      <c r="AA2076" s="180" t="s">
        <v>398</v>
      </c>
      <c r="AB2076" s="180">
        <v>7393.1329999999998</v>
      </c>
      <c r="AC2076" s="180">
        <v>9167.4840000000004</v>
      </c>
      <c r="AD2076" s="180">
        <v>1</v>
      </c>
      <c r="AE2076" s="180">
        <v>0</v>
      </c>
      <c r="AF2076" s="180">
        <v>1</v>
      </c>
      <c r="AG2076" s="180">
        <v>0</v>
      </c>
      <c r="AH2076" s="180">
        <v>7393.13</v>
      </c>
      <c r="AI2076" s="180">
        <v>9167.48</v>
      </c>
      <c r="AJ2076" s="180">
        <v>0</v>
      </c>
      <c r="AK2076" s="180">
        <v>0</v>
      </c>
      <c r="AL2076" s="180">
        <v>0</v>
      </c>
      <c r="AM2076">
        <v>1</v>
      </c>
    </row>
    <row r="2077" spans="1:39" x14ac:dyDescent="0.25">
      <c r="A2077" s="180" t="s">
        <v>1834</v>
      </c>
      <c r="B2077" s="180">
        <v>1</v>
      </c>
      <c r="C2077" s="181">
        <v>46266</v>
      </c>
      <c r="D2077" s="180" t="s">
        <v>1842</v>
      </c>
      <c r="E2077" s="180">
        <v>40</v>
      </c>
      <c r="F2077" s="180" t="s">
        <v>304</v>
      </c>
      <c r="G2077" s="180" t="s">
        <v>507</v>
      </c>
      <c r="H2077" s="180">
        <v>1808</v>
      </c>
      <c r="I2077" s="180" t="s">
        <v>508</v>
      </c>
      <c r="J2077" s="180">
        <v>1470</v>
      </c>
      <c r="K2077" s="180" t="s">
        <v>509</v>
      </c>
      <c r="L2077" s="180" t="s">
        <v>510</v>
      </c>
      <c r="M2077" s="180"/>
      <c r="N2077" s="180"/>
      <c r="O2077" s="180"/>
      <c r="P2077" s="180"/>
      <c r="Q2077" s="180"/>
      <c r="R2077" s="180"/>
      <c r="S2077" s="180"/>
      <c r="T2077" s="180"/>
      <c r="U2077" s="180"/>
      <c r="V2077" s="180"/>
      <c r="W2077" s="180"/>
      <c r="X2077" s="180"/>
      <c r="Y2077" s="180">
        <v>1374</v>
      </c>
      <c r="Z2077" s="180" t="s">
        <v>379</v>
      </c>
      <c r="AA2077" s="180" t="s">
        <v>380</v>
      </c>
      <c r="AB2077" s="180">
        <v>106227</v>
      </c>
      <c r="AC2077" s="180">
        <v>130128.075</v>
      </c>
      <c r="AD2077" s="180">
        <v>0.16669999999999999</v>
      </c>
      <c r="AE2077" s="180">
        <v>0</v>
      </c>
      <c r="AF2077" s="180">
        <v>0.16669999999999999</v>
      </c>
      <c r="AG2077" s="180">
        <v>0</v>
      </c>
      <c r="AH2077" s="180">
        <v>17704.5</v>
      </c>
      <c r="AI2077" s="180">
        <v>21688.01</v>
      </c>
      <c r="AJ2077" s="180">
        <v>0</v>
      </c>
      <c r="AK2077" s="180">
        <v>0</v>
      </c>
      <c r="AL2077" s="180">
        <v>0</v>
      </c>
      <c r="AM2077">
        <v>1</v>
      </c>
    </row>
    <row r="2078" spans="1:39" x14ac:dyDescent="0.25">
      <c r="A2078" s="180" t="s">
        <v>1834</v>
      </c>
      <c r="B2078" s="180">
        <v>1</v>
      </c>
      <c r="C2078" s="181">
        <v>46266</v>
      </c>
      <c r="D2078" s="180" t="s">
        <v>1842</v>
      </c>
      <c r="E2078" s="180">
        <v>40</v>
      </c>
      <c r="F2078" s="180" t="s">
        <v>304</v>
      </c>
      <c r="G2078" s="180" t="s">
        <v>1119</v>
      </c>
      <c r="H2078" s="180">
        <v>1843</v>
      </c>
      <c r="I2078" s="180" t="s">
        <v>1120</v>
      </c>
      <c r="J2078" s="180">
        <v>1472</v>
      </c>
      <c r="K2078" s="180" t="s">
        <v>1121</v>
      </c>
      <c r="L2078" s="180" t="s">
        <v>1122</v>
      </c>
      <c r="M2078" s="180"/>
      <c r="N2078" s="180"/>
      <c r="O2078" s="180"/>
      <c r="P2078" s="180">
        <v>1105</v>
      </c>
      <c r="Q2078" s="180" t="s">
        <v>1123</v>
      </c>
      <c r="R2078" s="180" t="s">
        <v>1124</v>
      </c>
      <c r="S2078" s="180"/>
      <c r="T2078" s="180"/>
      <c r="U2078" s="180"/>
      <c r="V2078" s="180"/>
      <c r="W2078" s="180"/>
      <c r="X2078" s="180"/>
      <c r="Y2078" s="180">
        <v>1374</v>
      </c>
      <c r="Z2078" s="180" t="s">
        <v>379</v>
      </c>
      <c r="AA2078" s="180" t="s">
        <v>380</v>
      </c>
      <c r="AB2078" s="180">
        <v>27496.03</v>
      </c>
      <c r="AC2078" s="180">
        <v>33270.207000000002</v>
      </c>
      <c r="AD2078" s="180">
        <v>8.3299999999999999E-2</v>
      </c>
      <c r="AE2078" s="180">
        <v>0</v>
      </c>
      <c r="AF2078" s="180">
        <v>8.3299999999999999E-2</v>
      </c>
      <c r="AG2078" s="180">
        <v>0</v>
      </c>
      <c r="AH2078" s="180">
        <v>2291.34</v>
      </c>
      <c r="AI2078" s="180">
        <v>2772.52</v>
      </c>
      <c r="AJ2078" s="180">
        <v>0</v>
      </c>
      <c r="AK2078" s="180">
        <v>0</v>
      </c>
      <c r="AL2078" s="180">
        <v>0</v>
      </c>
      <c r="AM2078">
        <v>1</v>
      </c>
    </row>
    <row r="2079" spans="1:39" x14ac:dyDescent="0.25">
      <c r="A2079" s="180" t="s">
        <v>1834</v>
      </c>
      <c r="B2079" s="180">
        <v>1</v>
      </c>
      <c r="C2079" s="181">
        <v>46266</v>
      </c>
      <c r="D2079" s="180" t="s">
        <v>1842</v>
      </c>
      <c r="E2079" s="180">
        <v>40</v>
      </c>
      <c r="F2079" s="180" t="s">
        <v>304</v>
      </c>
      <c r="G2079" s="180" t="s">
        <v>553</v>
      </c>
      <c r="H2079" s="180">
        <v>3063</v>
      </c>
      <c r="I2079" s="180" t="s">
        <v>554</v>
      </c>
      <c r="J2079" s="180">
        <v>1414</v>
      </c>
      <c r="K2079" s="180" t="s">
        <v>415</v>
      </c>
      <c r="L2079" s="180" t="s">
        <v>416</v>
      </c>
      <c r="M2079" s="180"/>
      <c r="N2079" s="180"/>
      <c r="O2079" s="180"/>
      <c r="P2079" s="180"/>
      <c r="Q2079" s="180"/>
      <c r="R2079" s="180"/>
      <c r="S2079" s="180"/>
      <c r="T2079" s="180"/>
      <c r="U2079" s="180"/>
      <c r="V2079" s="180"/>
      <c r="W2079" s="180"/>
      <c r="X2079" s="180"/>
      <c r="Y2079" s="180">
        <v>1374</v>
      </c>
      <c r="Z2079" s="180" t="s">
        <v>379</v>
      </c>
      <c r="AA2079" s="180" t="s">
        <v>380</v>
      </c>
      <c r="AB2079" s="180">
        <v>33202.561000000002</v>
      </c>
      <c r="AC2079" s="180">
        <v>40175.097999999998</v>
      </c>
      <c r="AD2079" s="180">
        <v>0.25</v>
      </c>
      <c r="AE2079" s="180">
        <v>0</v>
      </c>
      <c r="AF2079" s="180">
        <v>0.25</v>
      </c>
      <c r="AG2079" s="180">
        <v>0</v>
      </c>
      <c r="AH2079" s="180">
        <v>8300.64</v>
      </c>
      <c r="AI2079" s="180">
        <v>10043.77</v>
      </c>
      <c r="AJ2079" s="180">
        <v>0</v>
      </c>
      <c r="AK2079" s="180">
        <v>0</v>
      </c>
      <c r="AL2079" s="180">
        <v>0</v>
      </c>
      <c r="AM2079">
        <v>1</v>
      </c>
    </row>
    <row r="2080" spans="1:39" x14ac:dyDescent="0.25">
      <c r="A2080" s="180" t="s">
        <v>1834</v>
      </c>
      <c r="B2080" s="180">
        <v>1</v>
      </c>
      <c r="C2080" s="181">
        <v>46266</v>
      </c>
      <c r="D2080" s="180" t="s">
        <v>1842</v>
      </c>
      <c r="E2080" s="180">
        <v>40</v>
      </c>
      <c r="F2080" s="180" t="s">
        <v>304</v>
      </c>
      <c r="G2080" s="180" t="s">
        <v>1139</v>
      </c>
      <c r="H2080" s="180">
        <v>3479</v>
      </c>
      <c r="I2080" s="180" t="s">
        <v>1140</v>
      </c>
      <c r="J2080" s="180"/>
      <c r="K2080" s="180"/>
      <c r="L2080" s="180"/>
      <c r="M2080" s="180"/>
      <c r="N2080" s="180"/>
      <c r="O2080" s="180"/>
      <c r="P2080" s="180"/>
      <c r="Q2080" s="180"/>
      <c r="R2080" s="180"/>
      <c r="S2080" s="180"/>
      <c r="T2080" s="180"/>
      <c r="U2080" s="180"/>
      <c r="V2080" s="180"/>
      <c r="W2080" s="180"/>
      <c r="X2080" s="180"/>
      <c r="Y2080" s="180"/>
      <c r="Z2080" s="180"/>
      <c r="AA2080" s="180"/>
      <c r="AB2080" s="180">
        <v>56910.114000000001</v>
      </c>
      <c r="AC2080" s="180">
        <v>70568.554000000004</v>
      </c>
      <c r="AD2080" s="180">
        <v>0.06</v>
      </c>
      <c r="AE2080" s="180">
        <v>0</v>
      </c>
      <c r="AF2080" s="180">
        <v>0.06</v>
      </c>
      <c r="AG2080" s="180">
        <v>0</v>
      </c>
      <c r="AH2080" s="180">
        <v>3414.61</v>
      </c>
      <c r="AI2080" s="180">
        <v>4234.1099999999997</v>
      </c>
      <c r="AJ2080" s="180">
        <v>1</v>
      </c>
      <c r="AK2080" s="180">
        <v>0.06</v>
      </c>
      <c r="AL2080" s="180">
        <v>0</v>
      </c>
      <c r="AM2080">
        <v>1</v>
      </c>
    </row>
    <row r="2081" spans="1:39" x14ac:dyDescent="0.25">
      <c r="A2081" s="180" t="s">
        <v>1834</v>
      </c>
      <c r="B2081" s="180">
        <v>1</v>
      </c>
      <c r="C2081" s="181">
        <v>46266</v>
      </c>
      <c r="D2081" s="180" t="s">
        <v>1842</v>
      </c>
      <c r="E2081" s="180">
        <v>40</v>
      </c>
      <c r="F2081" s="180" t="s">
        <v>304</v>
      </c>
      <c r="G2081" s="180" t="s">
        <v>1007</v>
      </c>
      <c r="H2081" s="180">
        <v>3491</v>
      </c>
      <c r="I2081" s="180" t="s">
        <v>1008</v>
      </c>
      <c r="J2081" s="180">
        <v>1418</v>
      </c>
      <c r="K2081" s="180" t="s">
        <v>1009</v>
      </c>
      <c r="L2081" s="180" t="s">
        <v>1010</v>
      </c>
      <c r="M2081" s="180"/>
      <c r="N2081" s="180"/>
      <c r="O2081" s="180"/>
      <c r="P2081" s="180">
        <v>1068</v>
      </c>
      <c r="Q2081" s="180" t="s">
        <v>1011</v>
      </c>
      <c r="R2081" s="180" t="s">
        <v>1012</v>
      </c>
      <c r="S2081" s="180"/>
      <c r="T2081" s="180"/>
      <c r="U2081" s="180"/>
      <c r="V2081" s="180"/>
      <c r="W2081" s="180"/>
      <c r="X2081" s="180"/>
      <c r="Y2081" s="180">
        <v>1374</v>
      </c>
      <c r="Z2081" s="180" t="s">
        <v>379</v>
      </c>
      <c r="AA2081" s="180" t="s">
        <v>380</v>
      </c>
      <c r="AB2081" s="180">
        <v>39568.962</v>
      </c>
      <c r="AC2081" s="180">
        <v>48471.978000000003</v>
      </c>
      <c r="AD2081" s="180">
        <v>0.125</v>
      </c>
      <c r="AE2081" s="180">
        <v>0</v>
      </c>
      <c r="AF2081" s="180">
        <v>0.125</v>
      </c>
      <c r="AG2081" s="180">
        <v>0</v>
      </c>
      <c r="AH2081" s="180">
        <v>4946.12</v>
      </c>
      <c r="AI2081" s="180">
        <v>6059</v>
      </c>
      <c r="AJ2081" s="180">
        <v>1</v>
      </c>
      <c r="AK2081" s="180">
        <v>0.13</v>
      </c>
      <c r="AL2081" s="180">
        <v>0</v>
      </c>
      <c r="AM2081">
        <v>1</v>
      </c>
    </row>
    <row r="2082" spans="1:39" x14ac:dyDescent="0.25">
      <c r="A2082" s="180" t="s">
        <v>1834</v>
      </c>
      <c r="B2082" s="180">
        <v>1</v>
      </c>
      <c r="C2082" s="181">
        <v>46266</v>
      </c>
      <c r="D2082" s="180" t="s">
        <v>1842</v>
      </c>
      <c r="E2082" s="180">
        <v>40</v>
      </c>
      <c r="F2082" s="180" t="s">
        <v>304</v>
      </c>
      <c r="G2082" s="180" t="s">
        <v>1015</v>
      </c>
      <c r="H2082" s="180">
        <v>3494</v>
      </c>
      <c r="I2082" s="180" t="s">
        <v>1016</v>
      </c>
      <c r="J2082" s="180">
        <v>1418</v>
      </c>
      <c r="K2082" s="180" t="s">
        <v>1009</v>
      </c>
      <c r="L2082" s="180" t="s">
        <v>1010</v>
      </c>
      <c r="M2082" s="180"/>
      <c r="N2082" s="180"/>
      <c r="O2082" s="180"/>
      <c r="P2082" s="180">
        <v>1068</v>
      </c>
      <c r="Q2082" s="180" t="s">
        <v>1011</v>
      </c>
      <c r="R2082" s="180" t="s">
        <v>1012</v>
      </c>
      <c r="S2082" s="180"/>
      <c r="T2082" s="180"/>
      <c r="U2082" s="180"/>
      <c r="V2082" s="180"/>
      <c r="W2082" s="180"/>
      <c r="X2082" s="180"/>
      <c r="Y2082" s="180">
        <v>1374</v>
      </c>
      <c r="Z2082" s="180" t="s">
        <v>379</v>
      </c>
      <c r="AA2082" s="180" t="s">
        <v>380</v>
      </c>
      <c r="AB2082" s="180">
        <v>39568.962</v>
      </c>
      <c r="AC2082" s="180">
        <v>48471.978000000003</v>
      </c>
      <c r="AD2082" s="180">
        <v>0.125</v>
      </c>
      <c r="AE2082" s="180">
        <v>0</v>
      </c>
      <c r="AF2082" s="180">
        <v>0.125</v>
      </c>
      <c r="AG2082" s="180">
        <v>0</v>
      </c>
      <c r="AH2082" s="180">
        <v>4946.12</v>
      </c>
      <c r="AI2082" s="180">
        <v>6059</v>
      </c>
      <c r="AJ2082" s="180">
        <v>0</v>
      </c>
      <c r="AK2082" s="180">
        <v>0</v>
      </c>
      <c r="AL2082" s="180">
        <v>0</v>
      </c>
      <c r="AM2082">
        <v>1</v>
      </c>
    </row>
    <row r="2083" spans="1:39" x14ac:dyDescent="0.25">
      <c r="A2083" s="180" t="s">
        <v>1834</v>
      </c>
      <c r="B2083" s="180">
        <v>1</v>
      </c>
      <c r="C2083" s="181">
        <v>46266</v>
      </c>
      <c r="D2083" s="180" t="s">
        <v>1842</v>
      </c>
      <c r="E2083" s="180">
        <v>40</v>
      </c>
      <c r="F2083" s="180" t="s">
        <v>304</v>
      </c>
      <c r="G2083" s="180" t="s">
        <v>1017</v>
      </c>
      <c r="H2083" s="180">
        <v>3495</v>
      </c>
      <c r="I2083" s="180" t="s">
        <v>1018</v>
      </c>
      <c r="J2083" s="180">
        <v>1418</v>
      </c>
      <c r="K2083" s="180" t="s">
        <v>1009</v>
      </c>
      <c r="L2083" s="180" t="s">
        <v>1010</v>
      </c>
      <c r="M2083" s="180"/>
      <c r="N2083" s="180"/>
      <c r="O2083" s="180"/>
      <c r="P2083" s="180">
        <v>1068</v>
      </c>
      <c r="Q2083" s="180" t="s">
        <v>1011</v>
      </c>
      <c r="R2083" s="180" t="s">
        <v>1012</v>
      </c>
      <c r="S2083" s="180"/>
      <c r="T2083" s="180"/>
      <c r="U2083" s="180"/>
      <c r="V2083" s="180"/>
      <c r="W2083" s="180"/>
      <c r="X2083" s="180"/>
      <c r="Y2083" s="180">
        <v>1374</v>
      </c>
      <c r="Z2083" s="180" t="s">
        <v>379</v>
      </c>
      <c r="AA2083" s="180" t="s">
        <v>380</v>
      </c>
      <c r="AB2083" s="180">
        <v>39568.962</v>
      </c>
      <c r="AC2083" s="180">
        <v>48471.978000000003</v>
      </c>
      <c r="AD2083" s="180">
        <v>0.125</v>
      </c>
      <c r="AE2083" s="180">
        <v>0</v>
      </c>
      <c r="AF2083" s="180">
        <v>0.125</v>
      </c>
      <c r="AG2083" s="180">
        <v>0</v>
      </c>
      <c r="AH2083" s="180">
        <v>4946.12</v>
      </c>
      <c r="AI2083" s="180">
        <v>6059</v>
      </c>
      <c r="AJ2083" s="180">
        <v>0</v>
      </c>
      <c r="AK2083" s="180">
        <v>0</v>
      </c>
      <c r="AL2083" s="180">
        <v>0</v>
      </c>
      <c r="AM2083">
        <v>1</v>
      </c>
    </row>
    <row r="2084" spans="1:39" x14ac:dyDescent="0.25">
      <c r="A2084" s="180" t="s">
        <v>1834</v>
      </c>
      <c r="B2084" s="180">
        <v>1</v>
      </c>
      <c r="C2084" s="181">
        <v>46266</v>
      </c>
      <c r="D2084" s="180" t="s">
        <v>1842</v>
      </c>
      <c r="E2084" s="180">
        <v>40</v>
      </c>
      <c r="F2084" s="180" t="s">
        <v>304</v>
      </c>
      <c r="G2084" s="180" t="s">
        <v>1027</v>
      </c>
      <c r="H2084" s="180">
        <v>4438</v>
      </c>
      <c r="I2084" s="180" t="s">
        <v>1028</v>
      </c>
      <c r="J2084" s="180">
        <v>1414</v>
      </c>
      <c r="K2084" s="180" t="s">
        <v>415</v>
      </c>
      <c r="L2084" s="180" t="s">
        <v>416</v>
      </c>
      <c r="M2084" s="180"/>
      <c r="N2084" s="180"/>
      <c r="O2084" s="180"/>
      <c r="P2084" s="180"/>
      <c r="Q2084" s="180"/>
      <c r="R2084" s="180"/>
      <c r="S2084" s="180"/>
      <c r="T2084" s="180"/>
      <c r="U2084" s="180"/>
      <c r="V2084" s="180"/>
      <c r="W2084" s="180"/>
      <c r="X2084" s="180"/>
      <c r="Y2084" s="180">
        <v>1372</v>
      </c>
      <c r="Z2084" s="180" t="s">
        <v>389</v>
      </c>
      <c r="AA2084" s="180" t="s">
        <v>390</v>
      </c>
      <c r="AB2084" s="180">
        <v>252706.78</v>
      </c>
      <c r="AC2084" s="180">
        <v>313356.41200000001</v>
      </c>
      <c r="AD2084" s="180">
        <v>8.3299999999999999E-2</v>
      </c>
      <c r="AE2084" s="180">
        <v>0</v>
      </c>
      <c r="AF2084" s="180">
        <v>8.3299999999999999E-2</v>
      </c>
      <c r="AG2084" s="180">
        <v>0</v>
      </c>
      <c r="AH2084" s="180">
        <v>21058.9</v>
      </c>
      <c r="AI2084" s="180">
        <v>26113.03</v>
      </c>
      <c r="AJ2084" s="180">
        <v>0</v>
      </c>
      <c r="AK2084" s="180">
        <v>0</v>
      </c>
      <c r="AL2084" s="180">
        <v>0</v>
      </c>
      <c r="AM2084">
        <v>1</v>
      </c>
    </row>
    <row r="2085" spans="1:39" x14ac:dyDescent="0.25">
      <c r="A2085" s="180" t="s">
        <v>1834</v>
      </c>
      <c r="B2085" s="180">
        <v>1</v>
      </c>
      <c r="C2085" s="181">
        <v>46266</v>
      </c>
      <c r="D2085" s="180" t="s">
        <v>1842</v>
      </c>
      <c r="E2085" s="180">
        <v>40</v>
      </c>
      <c r="F2085" s="180" t="s">
        <v>304</v>
      </c>
      <c r="G2085" s="180" t="s">
        <v>1317</v>
      </c>
      <c r="H2085" s="180">
        <v>4616</v>
      </c>
      <c r="I2085" s="180" t="s">
        <v>1318</v>
      </c>
      <c r="J2085" s="180">
        <v>1418</v>
      </c>
      <c r="K2085" s="180" t="s">
        <v>1009</v>
      </c>
      <c r="L2085" s="180" t="s">
        <v>1010</v>
      </c>
      <c r="M2085" s="180"/>
      <c r="N2085" s="180"/>
      <c r="O2085" s="180"/>
      <c r="P2085" s="180">
        <v>1068</v>
      </c>
      <c r="Q2085" s="180" t="s">
        <v>1011</v>
      </c>
      <c r="R2085" s="180" t="s">
        <v>1012</v>
      </c>
      <c r="S2085" s="180"/>
      <c r="T2085" s="180"/>
      <c r="U2085" s="180"/>
      <c r="V2085" s="180"/>
      <c r="W2085" s="180"/>
      <c r="X2085" s="180"/>
      <c r="Y2085" s="180">
        <v>1372</v>
      </c>
      <c r="Z2085" s="180" t="s">
        <v>389</v>
      </c>
      <c r="AA2085" s="180" t="s">
        <v>390</v>
      </c>
      <c r="AB2085" s="180">
        <v>65950.701000000001</v>
      </c>
      <c r="AC2085" s="180">
        <v>80789.604000000007</v>
      </c>
      <c r="AD2085" s="180">
        <v>8.3299999999999999E-2</v>
      </c>
      <c r="AE2085" s="180">
        <v>0</v>
      </c>
      <c r="AF2085" s="180">
        <v>8.3299999999999999E-2</v>
      </c>
      <c r="AG2085" s="180">
        <v>0</v>
      </c>
      <c r="AH2085" s="180">
        <v>5495.89</v>
      </c>
      <c r="AI2085" s="180">
        <v>6732.47</v>
      </c>
      <c r="AJ2085" s="180">
        <v>0</v>
      </c>
      <c r="AK2085" s="180">
        <v>0</v>
      </c>
      <c r="AL2085" s="180">
        <v>0</v>
      </c>
      <c r="AM2085">
        <v>1</v>
      </c>
    </row>
    <row r="2086" spans="1:39" x14ac:dyDescent="0.25">
      <c r="A2086" s="180" t="s">
        <v>1834</v>
      </c>
      <c r="B2086" s="180">
        <v>1</v>
      </c>
      <c r="C2086" s="181">
        <v>46266</v>
      </c>
      <c r="D2086" s="180" t="s">
        <v>1842</v>
      </c>
      <c r="E2086" s="180">
        <v>40</v>
      </c>
      <c r="F2086" s="180" t="s">
        <v>304</v>
      </c>
      <c r="G2086" s="180" t="s">
        <v>643</v>
      </c>
      <c r="H2086" s="180">
        <v>4941</v>
      </c>
      <c r="I2086" s="180" t="s">
        <v>644</v>
      </c>
      <c r="J2086" s="180"/>
      <c r="K2086" s="180"/>
      <c r="L2086" s="180"/>
      <c r="M2086" s="180"/>
      <c r="N2086" s="180"/>
      <c r="O2086" s="180"/>
      <c r="P2086" s="180">
        <v>1085</v>
      </c>
      <c r="Q2086" s="180" t="s">
        <v>641</v>
      </c>
      <c r="R2086" s="180" t="s">
        <v>642</v>
      </c>
      <c r="S2086" s="180"/>
      <c r="T2086" s="180"/>
      <c r="U2086" s="180"/>
      <c r="V2086" s="180"/>
      <c r="W2086" s="180"/>
      <c r="X2086" s="180"/>
      <c r="Y2086" s="180">
        <v>1373</v>
      </c>
      <c r="Z2086" s="180" t="s">
        <v>429</v>
      </c>
      <c r="AA2086" s="180" t="s">
        <v>430</v>
      </c>
      <c r="AB2086" s="180">
        <v>15740.111999999999</v>
      </c>
      <c r="AC2086" s="180">
        <v>19517.738000000001</v>
      </c>
      <c r="AD2086" s="180">
        <v>1</v>
      </c>
      <c r="AE2086" s="180">
        <v>0</v>
      </c>
      <c r="AF2086" s="180">
        <v>1</v>
      </c>
      <c r="AG2086" s="180">
        <v>0</v>
      </c>
      <c r="AH2086" s="180">
        <v>15740.11</v>
      </c>
      <c r="AI2086" s="180">
        <v>19517.740000000002</v>
      </c>
      <c r="AJ2086" s="180">
        <v>1</v>
      </c>
      <c r="AK2086" s="180">
        <v>1</v>
      </c>
      <c r="AL2086" s="180">
        <v>0</v>
      </c>
      <c r="AM2086">
        <v>1</v>
      </c>
    </row>
    <row r="2087" spans="1:39" x14ac:dyDescent="0.25">
      <c r="A2087" s="180" t="s">
        <v>1834</v>
      </c>
      <c r="B2087" s="180">
        <v>1</v>
      </c>
      <c r="C2087" s="181">
        <v>46266</v>
      </c>
      <c r="D2087" s="180" t="s">
        <v>1842</v>
      </c>
      <c r="E2087" s="180">
        <v>40</v>
      </c>
      <c r="F2087" s="180" t="s">
        <v>304</v>
      </c>
      <c r="G2087" s="180" t="s">
        <v>685</v>
      </c>
      <c r="H2087" s="180">
        <v>5765</v>
      </c>
      <c r="I2087" s="180" t="s">
        <v>686</v>
      </c>
      <c r="J2087" s="180">
        <v>1446</v>
      </c>
      <c r="K2087" s="180" t="s">
        <v>687</v>
      </c>
      <c r="L2087" s="180" t="s">
        <v>688</v>
      </c>
      <c r="M2087" s="180"/>
      <c r="N2087" s="180"/>
      <c r="O2087" s="180"/>
      <c r="P2087" s="180"/>
      <c r="Q2087" s="180"/>
      <c r="R2087" s="180"/>
      <c r="S2087" s="180"/>
      <c r="T2087" s="180"/>
      <c r="U2087" s="180"/>
      <c r="V2087" s="180"/>
      <c r="W2087" s="180"/>
      <c r="X2087" s="180"/>
      <c r="Y2087" s="180">
        <v>1376</v>
      </c>
      <c r="Z2087" s="180" t="s">
        <v>363</v>
      </c>
      <c r="AA2087" s="180" t="s">
        <v>364</v>
      </c>
      <c r="AB2087" s="180">
        <v>553756.56000000006</v>
      </c>
      <c r="AC2087" s="180">
        <v>686658.09600000002</v>
      </c>
      <c r="AD2087" s="180">
        <v>2.5000000000000001E-2</v>
      </c>
      <c r="AE2087" s="180">
        <v>0</v>
      </c>
      <c r="AF2087" s="180">
        <v>2.5000000000000001E-2</v>
      </c>
      <c r="AG2087" s="180">
        <v>0</v>
      </c>
      <c r="AH2087" s="180">
        <v>13843.91</v>
      </c>
      <c r="AI2087" s="180">
        <v>17166.45</v>
      </c>
      <c r="AJ2087" s="180">
        <v>0</v>
      </c>
      <c r="AK2087" s="180">
        <v>0</v>
      </c>
      <c r="AL2087" s="180">
        <v>0</v>
      </c>
      <c r="AM2087">
        <v>1</v>
      </c>
    </row>
    <row r="2088" spans="1:39" x14ac:dyDescent="0.25">
      <c r="A2088" s="180" t="s">
        <v>1834</v>
      </c>
      <c r="B2088" s="180">
        <v>1</v>
      </c>
      <c r="C2088" s="181">
        <v>46266</v>
      </c>
      <c r="D2088" s="180" t="s">
        <v>1842</v>
      </c>
      <c r="E2088" s="180">
        <v>40</v>
      </c>
      <c r="F2088" s="180" t="s">
        <v>304</v>
      </c>
      <c r="G2088" s="180" t="s">
        <v>715</v>
      </c>
      <c r="H2088" s="180">
        <v>6185</v>
      </c>
      <c r="I2088" s="180" t="s">
        <v>716</v>
      </c>
      <c r="J2088" s="180">
        <v>1454</v>
      </c>
      <c r="K2088" s="180" t="s">
        <v>703</v>
      </c>
      <c r="L2088" s="180" t="s">
        <v>704</v>
      </c>
      <c r="M2088" s="180"/>
      <c r="N2088" s="180"/>
      <c r="O2088" s="180"/>
      <c r="P2088" s="180">
        <v>1074</v>
      </c>
      <c r="Q2088" s="180" t="s">
        <v>717</v>
      </c>
      <c r="R2088" s="180" t="s">
        <v>718</v>
      </c>
      <c r="S2088" s="180"/>
      <c r="T2088" s="180"/>
      <c r="U2088" s="180"/>
      <c r="V2088" s="180"/>
      <c r="W2088" s="180"/>
      <c r="X2088" s="180"/>
      <c r="Y2088" s="180">
        <v>1370</v>
      </c>
      <c r="Z2088" s="180" t="s">
        <v>443</v>
      </c>
      <c r="AA2088" s="180" t="s">
        <v>444</v>
      </c>
      <c r="AB2088" s="180">
        <v>7247.3370000000004</v>
      </c>
      <c r="AC2088" s="180">
        <v>8769.2780000000002</v>
      </c>
      <c r="AD2088" s="180">
        <v>1</v>
      </c>
      <c r="AE2088" s="180">
        <v>0</v>
      </c>
      <c r="AF2088" s="180">
        <v>1</v>
      </c>
      <c r="AG2088" s="180">
        <v>0</v>
      </c>
      <c r="AH2088" s="180">
        <v>7247.34</v>
      </c>
      <c r="AI2088" s="180">
        <v>8769.2800000000007</v>
      </c>
      <c r="AJ2088" s="180">
        <v>0</v>
      </c>
      <c r="AK2088" s="180">
        <v>0</v>
      </c>
      <c r="AL2088" s="180">
        <v>0</v>
      </c>
      <c r="AM2088">
        <v>1</v>
      </c>
    </row>
    <row r="2089" spans="1:39" x14ac:dyDescent="0.25">
      <c r="A2089" s="180" t="s">
        <v>1834</v>
      </c>
      <c r="B2089" s="180">
        <v>1</v>
      </c>
      <c r="C2089" s="181">
        <v>46266</v>
      </c>
      <c r="D2089" s="180" t="s">
        <v>1842</v>
      </c>
      <c r="E2089" s="180">
        <v>40</v>
      </c>
      <c r="F2089" s="180" t="s">
        <v>304</v>
      </c>
      <c r="G2089" s="180" t="s">
        <v>1327</v>
      </c>
      <c r="H2089" s="180">
        <v>6971</v>
      </c>
      <c r="I2089" s="180" t="s">
        <v>1328</v>
      </c>
      <c r="J2089" s="180">
        <v>1257</v>
      </c>
      <c r="K2089" s="180" t="s">
        <v>817</v>
      </c>
      <c r="L2089" s="180" t="s">
        <v>818</v>
      </c>
      <c r="M2089" s="180"/>
      <c r="N2089" s="180"/>
      <c r="O2089" s="180"/>
      <c r="P2089" s="180">
        <v>1114</v>
      </c>
      <c r="Q2089" s="180" t="s">
        <v>1267</v>
      </c>
      <c r="R2089" s="180" t="s">
        <v>1268</v>
      </c>
      <c r="S2089" s="180"/>
      <c r="T2089" s="180"/>
      <c r="U2089" s="180"/>
      <c r="V2089" s="180"/>
      <c r="W2089" s="180"/>
      <c r="X2089" s="180"/>
      <c r="Y2089" s="180">
        <v>1375</v>
      </c>
      <c r="Z2089" s="180" t="s">
        <v>357</v>
      </c>
      <c r="AA2089" s="180" t="s">
        <v>358</v>
      </c>
      <c r="AB2089" s="180">
        <v>27629.842000000001</v>
      </c>
      <c r="AC2089" s="180">
        <v>33949.256999999998</v>
      </c>
      <c r="AD2089" s="180">
        <v>3</v>
      </c>
      <c r="AE2089" s="180">
        <v>0</v>
      </c>
      <c r="AF2089" s="180">
        <v>3</v>
      </c>
      <c r="AG2089" s="180">
        <v>0</v>
      </c>
      <c r="AH2089" s="180">
        <v>82889.53</v>
      </c>
      <c r="AI2089" s="180">
        <v>101847.77</v>
      </c>
      <c r="AJ2089" s="180">
        <v>1</v>
      </c>
      <c r="AK2089" s="180">
        <v>3</v>
      </c>
      <c r="AL2089" s="180">
        <v>0</v>
      </c>
      <c r="AM2089">
        <v>1</v>
      </c>
    </row>
    <row r="2090" spans="1:39" x14ac:dyDescent="0.25">
      <c r="A2090" s="180" t="s">
        <v>1834</v>
      </c>
      <c r="B2090" s="180">
        <v>1</v>
      </c>
      <c r="C2090" s="181">
        <v>46266</v>
      </c>
      <c r="D2090" s="180" t="s">
        <v>1842</v>
      </c>
      <c r="E2090" s="180">
        <v>40</v>
      </c>
      <c r="F2090" s="180" t="s">
        <v>304</v>
      </c>
      <c r="G2090" s="180" t="s">
        <v>1420</v>
      </c>
      <c r="H2090" s="180">
        <v>6979</v>
      </c>
      <c r="I2090" s="180" t="s">
        <v>1421</v>
      </c>
      <c r="J2090" s="180">
        <v>1257</v>
      </c>
      <c r="K2090" s="180" t="s">
        <v>817</v>
      </c>
      <c r="L2090" s="180" t="s">
        <v>818</v>
      </c>
      <c r="M2090" s="180"/>
      <c r="N2090" s="180"/>
      <c r="O2090" s="180"/>
      <c r="P2090" s="180">
        <v>1113</v>
      </c>
      <c r="Q2090" s="180" t="s">
        <v>1189</v>
      </c>
      <c r="R2090" s="180" t="s">
        <v>1190</v>
      </c>
      <c r="S2090" s="180"/>
      <c r="T2090" s="180"/>
      <c r="U2090" s="180"/>
      <c r="V2090" s="180"/>
      <c r="W2090" s="180"/>
      <c r="X2090" s="180"/>
      <c r="Y2090" s="180">
        <v>1375</v>
      </c>
      <c r="Z2090" s="180" t="s">
        <v>357</v>
      </c>
      <c r="AA2090" s="180" t="s">
        <v>358</v>
      </c>
      <c r="AB2090" s="180">
        <v>34028.9</v>
      </c>
      <c r="AC2090" s="180">
        <v>42195.836000000003</v>
      </c>
      <c r="AD2090" s="180">
        <v>1</v>
      </c>
      <c r="AE2090" s="180">
        <v>0</v>
      </c>
      <c r="AF2090" s="180">
        <v>1</v>
      </c>
      <c r="AG2090" s="180">
        <v>0</v>
      </c>
      <c r="AH2090" s="180">
        <v>34028.9</v>
      </c>
      <c r="AI2090" s="180">
        <v>42195.839999999997</v>
      </c>
      <c r="AJ2090" s="180">
        <v>0</v>
      </c>
      <c r="AK2090" s="180">
        <v>0</v>
      </c>
      <c r="AL2090" s="180">
        <v>0</v>
      </c>
      <c r="AM2090">
        <v>1</v>
      </c>
    </row>
    <row r="2091" spans="1:39" x14ac:dyDescent="0.25">
      <c r="A2091" s="180" t="s">
        <v>1834</v>
      </c>
      <c r="B2091" s="180">
        <v>1</v>
      </c>
      <c r="C2091" s="181">
        <v>46266</v>
      </c>
      <c r="D2091" s="180" t="s">
        <v>1842</v>
      </c>
      <c r="E2091" s="180">
        <v>40</v>
      </c>
      <c r="F2091" s="180" t="s">
        <v>304</v>
      </c>
      <c r="G2091" s="180" t="s">
        <v>1470</v>
      </c>
      <c r="H2091" s="180">
        <v>7074</v>
      </c>
      <c r="I2091" s="180" t="s">
        <v>1471</v>
      </c>
      <c r="J2091" s="180">
        <v>1440</v>
      </c>
      <c r="K2091" s="180" t="s">
        <v>897</v>
      </c>
      <c r="L2091" s="180" t="s">
        <v>898</v>
      </c>
      <c r="M2091" s="180"/>
      <c r="N2091" s="180"/>
      <c r="O2091" s="180"/>
      <c r="P2091" s="180"/>
      <c r="Q2091" s="180"/>
      <c r="R2091" s="180"/>
      <c r="S2091" s="180"/>
      <c r="T2091" s="180"/>
      <c r="U2091" s="180"/>
      <c r="V2091" s="180"/>
      <c r="W2091" s="180"/>
      <c r="X2091" s="180"/>
      <c r="Y2091" s="180">
        <v>1376</v>
      </c>
      <c r="Z2091" s="180" t="s">
        <v>363</v>
      </c>
      <c r="AA2091" s="180" t="s">
        <v>364</v>
      </c>
      <c r="AB2091" s="180">
        <v>745967.88</v>
      </c>
      <c r="AC2091" s="180">
        <v>925000.152</v>
      </c>
      <c r="AD2091" s="180">
        <v>0.05</v>
      </c>
      <c r="AE2091" s="180">
        <v>0</v>
      </c>
      <c r="AF2091" s="180">
        <v>0.05</v>
      </c>
      <c r="AG2091" s="180">
        <v>0</v>
      </c>
      <c r="AH2091" s="180">
        <v>37298.39</v>
      </c>
      <c r="AI2091" s="180">
        <v>46250.01</v>
      </c>
      <c r="AJ2091" s="180">
        <v>0</v>
      </c>
      <c r="AK2091" s="180">
        <v>0</v>
      </c>
      <c r="AL2091" s="180">
        <v>0</v>
      </c>
      <c r="AM2091">
        <v>1</v>
      </c>
    </row>
    <row r="2092" spans="1:39" x14ac:dyDescent="0.25">
      <c r="A2092" s="180" t="s">
        <v>1834</v>
      </c>
      <c r="B2092" s="180">
        <v>1</v>
      </c>
      <c r="C2092" s="181">
        <v>46266</v>
      </c>
      <c r="D2092" s="180" t="s">
        <v>1842</v>
      </c>
      <c r="E2092" s="180">
        <v>40</v>
      </c>
      <c r="F2092" s="180" t="s">
        <v>304</v>
      </c>
      <c r="G2092" s="180" t="s">
        <v>1518</v>
      </c>
      <c r="H2092" s="180">
        <v>7682</v>
      </c>
      <c r="I2092" s="180" t="s">
        <v>1519</v>
      </c>
      <c r="J2092" s="180">
        <v>1193</v>
      </c>
      <c r="K2092" s="180" t="s">
        <v>549</v>
      </c>
      <c r="L2092" s="180" t="s">
        <v>550</v>
      </c>
      <c r="M2092" s="180"/>
      <c r="N2092" s="180"/>
      <c r="O2092" s="180"/>
      <c r="P2092" s="180">
        <v>1098</v>
      </c>
      <c r="Q2092" s="180" t="s">
        <v>355</v>
      </c>
      <c r="R2092" s="180" t="s">
        <v>356</v>
      </c>
      <c r="S2092" s="180"/>
      <c r="T2092" s="180"/>
      <c r="U2092" s="180"/>
      <c r="V2092" s="180"/>
      <c r="W2092" s="180"/>
      <c r="X2092" s="180"/>
      <c r="Y2092" s="180">
        <v>1375</v>
      </c>
      <c r="Z2092" s="180" t="s">
        <v>357</v>
      </c>
      <c r="AA2092" s="180" t="s">
        <v>358</v>
      </c>
      <c r="AB2092" s="180">
        <v>78418.210000000006</v>
      </c>
      <c r="AC2092" s="180">
        <v>94886.032000000007</v>
      </c>
      <c r="AD2092" s="180">
        <v>0.16669999999999999</v>
      </c>
      <c r="AE2092" s="180">
        <v>0</v>
      </c>
      <c r="AF2092" s="180">
        <v>0.16669999999999999</v>
      </c>
      <c r="AG2092" s="180">
        <v>0</v>
      </c>
      <c r="AH2092" s="180">
        <v>13069.7</v>
      </c>
      <c r="AI2092" s="180">
        <v>15814.34</v>
      </c>
      <c r="AJ2092" s="180">
        <v>1</v>
      </c>
      <c r="AK2092" s="180">
        <v>0.17</v>
      </c>
      <c r="AL2092" s="180">
        <v>0</v>
      </c>
      <c r="AM2092">
        <v>1</v>
      </c>
    </row>
    <row r="2093" spans="1:39" x14ac:dyDescent="0.25">
      <c r="A2093" s="180" t="s">
        <v>1834</v>
      </c>
      <c r="B2093" s="180">
        <v>1</v>
      </c>
      <c r="C2093" s="181">
        <v>46266</v>
      </c>
      <c r="D2093" s="180" t="s">
        <v>1842</v>
      </c>
      <c r="E2093" s="180">
        <v>40</v>
      </c>
      <c r="F2093" s="180" t="s">
        <v>304</v>
      </c>
      <c r="G2093" s="180" t="s">
        <v>843</v>
      </c>
      <c r="H2093" s="180">
        <v>8217</v>
      </c>
      <c r="I2093" s="180" t="s">
        <v>844</v>
      </c>
      <c r="J2093" s="180"/>
      <c r="K2093" s="180"/>
      <c r="L2093" s="180"/>
      <c r="M2093" s="180"/>
      <c r="N2093" s="180"/>
      <c r="O2093" s="180"/>
      <c r="P2093" s="180"/>
      <c r="Q2093" s="180"/>
      <c r="R2093" s="180"/>
      <c r="S2093" s="180"/>
      <c r="T2093" s="180"/>
      <c r="U2093" s="180"/>
      <c r="V2093" s="180"/>
      <c r="W2093" s="180"/>
      <c r="X2093" s="180"/>
      <c r="Y2093" s="180">
        <v>1376</v>
      </c>
      <c r="Z2093" s="180" t="s">
        <v>363</v>
      </c>
      <c r="AA2093" s="180" t="s">
        <v>364</v>
      </c>
      <c r="AB2093" s="180">
        <v>496978.51</v>
      </c>
      <c r="AC2093" s="180">
        <v>616253.326</v>
      </c>
      <c r="AD2093" s="180">
        <v>2.5000000000000001E-2</v>
      </c>
      <c r="AE2093" s="180">
        <v>0</v>
      </c>
      <c r="AF2093" s="180">
        <v>2.5000000000000001E-2</v>
      </c>
      <c r="AG2093" s="180">
        <v>0</v>
      </c>
      <c r="AH2093" s="180">
        <v>12424.46</v>
      </c>
      <c r="AI2093" s="180">
        <v>15406.33</v>
      </c>
      <c r="AJ2093" s="180">
        <v>1</v>
      </c>
      <c r="AK2093" s="180">
        <v>0.03</v>
      </c>
      <c r="AL2093" s="180">
        <v>0</v>
      </c>
      <c r="AM2093">
        <v>1</v>
      </c>
    </row>
    <row r="2094" spans="1:39" x14ac:dyDescent="0.25">
      <c r="A2094" s="180" t="s">
        <v>1834</v>
      </c>
      <c r="B2094" s="180">
        <v>1</v>
      </c>
      <c r="C2094" s="181">
        <v>46266</v>
      </c>
      <c r="D2094" s="180" t="s">
        <v>1842</v>
      </c>
      <c r="E2094" s="180">
        <v>40</v>
      </c>
      <c r="F2094" s="180" t="s">
        <v>304</v>
      </c>
      <c r="G2094" s="180" t="s">
        <v>845</v>
      </c>
      <c r="H2094" s="180">
        <v>8296</v>
      </c>
      <c r="I2094" s="180" t="s">
        <v>846</v>
      </c>
      <c r="J2094" s="180">
        <v>1164</v>
      </c>
      <c r="K2094" s="180" t="s">
        <v>847</v>
      </c>
      <c r="L2094" s="180" t="s">
        <v>848</v>
      </c>
      <c r="M2094" s="180"/>
      <c r="N2094" s="180"/>
      <c r="O2094" s="180"/>
      <c r="P2094" s="180"/>
      <c r="Q2094" s="180"/>
      <c r="R2094" s="180"/>
      <c r="S2094" s="180"/>
      <c r="T2094" s="180"/>
      <c r="U2094" s="180"/>
      <c r="V2094" s="180"/>
      <c r="W2094" s="180"/>
      <c r="X2094" s="180"/>
      <c r="Y2094" s="180">
        <v>1373</v>
      </c>
      <c r="Z2094" s="180" t="s">
        <v>429</v>
      </c>
      <c r="AA2094" s="180" t="s">
        <v>430</v>
      </c>
      <c r="AB2094" s="180">
        <v>20735.976999999999</v>
      </c>
      <c r="AC2094" s="180">
        <v>25712.612000000001</v>
      </c>
      <c r="AD2094" s="180">
        <v>1</v>
      </c>
      <c r="AE2094" s="180">
        <v>0</v>
      </c>
      <c r="AF2094" s="180">
        <v>1</v>
      </c>
      <c r="AG2094" s="180">
        <v>0</v>
      </c>
      <c r="AH2094" s="180">
        <v>20735.98</v>
      </c>
      <c r="AI2094" s="180">
        <v>25712.61</v>
      </c>
      <c r="AJ2094" s="180">
        <v>0</v>
      </c>
      <c r="AK2094" s="180">
        <v>0</v>
      </c>
      <c r="AL2094" s="180">
        <v>0</v>
      </c>
      <c r="AM2094">
        <v>1</v>
      </c>
    </row>
    <row r="2095" spans="1:39" x14ac:dyDescent="0.25">
      <c r="A2095" s="180" t="s">
        <v>1834</v>
      </c>
      <c r="B2095" s="180">
        <v>1</v>
      </c>
      <c r="C2095" s="181">
        <v>46266</v>
      </c>
      <c r="D2095" s="180" t="s">
        <v>1842</v>
      </c>
      <c r="E2095" s="180">
        <v>40</v>
      </c>
      <c r="F2095" s="180" t="s">
        <v>304</v>
      </c>
      <c r="G2095" s="180" t="s">
        <v>849</v>
      </c>
      <c r="H2095" s="180">
        <v>8327</v>
      </c>
      <c r="I2095" s="180" t="s">
        <v>850</v>
      </c>
      <c r="J2095" s="180">
        <v>1204</v>
      </c>
      <c r="K2095" s="180" t="s">
        <v>535</v>
      </c>
      <c r="L2095" s="180" t="s">
        <v>536</v>
      </c>
      <c r="M2095" s="180"/>
      <c r="N2095" s="180"/>
      <c r="O2095" s="180"/>
      <c r="P2095" s="180">
        <v>1201</v>
      </c>
      <c r="Q2095" s="180" t="s">
        <v>851</v>
      </c>
      <c r="R2095" s="180" t="s">
        <v>852</v>
      </c>
      <c r="S2095" s="180"/>
      <c r="T2095" s="180"/>
      <c r="U2095" s="180"/>
      <c r="V2095" s="180"/>
      <c r="W2095" s="180"/>
      <c r="X2095" s="180"/>
      <c r="Y2095" s="180">
        <v>1372</v>
      </c>
      <c r="Z2095" s="180" t="s">
        <v>389</v>
      </c>
      <c r="AA2095" s="180" t="s">
        <v>390</v>
      </c>
      <c r="AB2095" s="180">
        <v>164498.98499999999</v>
      </c>
      <c r="AC2095" s="180">
        <v>203978.73499999999</v>
      </c>
      <c r="AD2095" s="180">
        <v>0.125</v>
      </c>
      <c r="AE2095" s="180">
        <v>0</v>
      </c>
      <c r="AF2095" s="180">
        <v>0.125</v>
      </c>
      <c r="AG2095" s="180">
        <v>0</v>
      </c>
      <c r="AH2095" s="180">
        <v>20562.37</v>
      </c>
      <c r="AI2095" s="180">
        <v>25497.34</v>
      </c>
      <c r="AJ2095" s="180">
        <v>1</v>
      </c>
      <c r="AK2095" s="180">
        <v>0.13</v>
      </c>
      <c r="AL2095" s="180">
        <v>0</v>
      </c>
      <c r="AM2095">
        <v>1</v>
      </c>
    </row>
    <row r="2096" spans="1:39" x14ac:dyDescent="0.25">
      <c r="A2096" s="180" t="s">
        <v>1834</v>
      </c>
      <c r="B2096" s="180">
        <v>1</v>
      </c>
      <c r="C2096" s="181">
        <v>46266</v>
      </c>
      <c r="D2096" s="180" t="s">
        <v>1842</v>
      </c>
      <c r="E2096" s="180">
        <v>40</v>
      </c>
      <c r="F2096" s="180" t="s">
        <v>304</v>
      </c>
      <c r="G2096" s="180" t="s">
        <v>853</v>
      </c>
      <c r="H2096" s="180">
        <v>8328</v>
      </c>
      <c r="I2096" s="180" t="s">
        <v>854</v>
      </c>
      <c r="J2096" s="180">
        <v>1204</v>
      </c>
      <c r="K2096" s="180" t="s">
        <v>535</v>
      </c>
      <c r="L2096" s="180" t="s">
        <v>536</v>
      </c>
      <c r="M2096" s="180"/>
      <c r="N2096" s="180"/>
      <c r="O2096" s="180"/>
      <c r="P2096" s="180">
        <v>1201</v>
      </c>
      <c r="Q2096" s="180" t="s">
        <v>851</v>
      </c>
      <c r="R2096" s="180" t="s">
        <v>852</v>
      </c>
      <c r="S2096" s="180"/>
      <c r="T2096" s="180"/>
      <c r="U2096" s="180"/>
      <c r="V2096" s="180"/>
      <c r="W2096" s="180"/>
      <c r="X2096" s="180"/>
      <c r="Y2096" s="180">
        <v>1372</v>
      </c>
      <c r="Z2096" s="180" t="s">
        <v>389</v>
      </c>
      <c r="AA2096" s="180" t="s">
        <v>390</v>
      </c>
      <c r="AB2096" s="180">
        <v>164498.98499999999</v>
      </c>
      <c r="AC2096" s="180">
        <v>203978.73499999999</v>
      </c>
      <c r="AD2096" s="180">
        <v>0.125</v>
      </c>
      <c r="AE2096" s="180">
        <v>0</v>
      </c>
      <c r="AF2096" s="180">
        <v>0.125</v>
      </c>
      <c r="AG2096" s="180">
        <v>0</v>
      </c>
      <c r="AH2096" s="180">
        <v>20562.37</v>
      </c>
      <c r="AI2096" s="180">
        <v>25497.34</v>
      </c>
      <c r="AJ2096" s="180">
        <v>0</v>
      </c>
      <c r="AK2096" s="180">
        <v>0</v>
      </c>
      <c r="AL2096" s="180">
        <v>0</v>
      </c>
      <c r="AM2096">
        <v>1</v>
      </c>
    </row>
    <row r="2097" spans="1:39" x14ac:dyDescent="0.25">
      <c r="A2097" s="180" t="s">
        <v>1834</v>
      </c>
      <c r="B2097" s="180">
        <v>1</v>
      </c>
      <c r="C2097" s="181">
        <v>46266</v>
      </c>
      <c r="D2097" s="180" t="s">
        <v>1842</v>
      </c>
      <c r="E2097" s="180">
        <v>40</v>
      </c>
      <c r="F2097" s="180" t="s">
        <v>304</v>
      </c>
      <c r="G2097" s="180" t="s">
        <v>1576</v>
      </c>
      <c r="H2097" s="180">
        <v>10057</v>
      </c>
      <c r="I2097" s="180" t="s">
        <v>1577</v>
      </c>
      <c r="J2097" s="180"/>
      <c r="K2097" s="180"/>
      <c r="L2097" s="180"/>
      <c r="M2097" s="180"/>
      <c r="N2097" s="180"/>
      <c r="O2097" s="180"/>
      <c r="P2097" s="180"/>
      <c r="Q2097" s="180"/>
      <c r="R2097" s="180"/>
      <c r="S2097" s="180"/>
      <c r="T2097" s="180"/>
      <c r="U2097" s="180"/>
      <c r="V2097" s="180"/>
      <c r="W2097" s="180"/>
      <c r="X2097" s="180"/>
      <c r="Y2097" s="180">
        <v>1376</v>
      </c>
      <c r="Z2097" s="180" t="s">
        <v>363</v>
      </c>
      <c r="AA2097" s="180" t="s">
        <v>364</v>
      </c>
      <c r="AB2097" s="180">
        <v>29450.721000000001</v>
      </c>
      <c r="AC2097" s="180">
        <v>331318.01500000001</v>
      </c>
      <c r="AD2097" s="180">
        <v>0.08</v>
      </c>
      <c r="AE2097" s="180">
        <v>0</v>
      </c>
      <c r="AF2097" s="180">
        <v>0.08</v>
      </c>
      <c r="AG2097" s="180">
        <v>0</v>
      </c>
      <c r="AH2097" s="180">
        <v>2356.06</v>
      </c>
      <c r="AI2097" s="180">
        <v>26505.439999999999</v>
      </c>
      <c r="AJ2097" s="180">
        <v>0</v>
      </c>
      <c r="AK2097" s="180">
        <v>0</v>
      </c>
      <c r="AL2097" s="180">
        <v>0</v>
      </c>
      <c r="AM2097">
        <v>1</v>
      </c>
    </row>
    <row r="2098" spans="1:39" x14ac:dyDescent="0.25">
      <c r="A2098" s="180" t="s">
        <v>1834</v>
      </c>
      <c r="B2098" s="180">
        <v>1</v>
      </c>
      <c r="C2098" s="181">
        <v>46266</v>
      </c>
      <c r="D2098" s="180" t="s">
        <v>1842</v>
      </c>
      <c r="E2098" s="180">
        <v>40</v>
      </c>
      <c r="F2098" s="180" t="s">
        <v>304</v>
      </c>
      <c r="G2098" s="180" t="s">
        <v>893</v>
      </c>
      <c r="H2098" s="180">
        <v>10278</v>
      </c>
      <c r="I2098" s="180" t="s">
        <v>894</v>
      </c>
      <c r="J2098" s="180"/>
      <c r="K2098" s="180"/>
      <c r="L2098" s="180"/>
      <c r="M2098" s="180"/>
      <c r="N2098" s="180"/>
      <c r="O2098" s="180"/>
      <c r="P2098" s="180">
        <v>1005</v>
      </c>
      <c r="Q2098" s="180" t="s">
        <v>625</v>
      </c>
      <c r="R2098" s="180" t="s">
        <v>626</v>
      </c>
      <c r="S2098" s="180"/>
      <c r="T2098" s="180"/>
      <c r="U2098" s="180"/>
      <c r="V2098" s="180"/>
      <c r="W2098" s="180"/>
      <c r="X2098" s="180"/>
      <c r="Y2098" s="180">
        <v>1369</v>
      </c>
      <c r="Z2098" s="180" t="s">
        <v>397</v>
      </c>
      <c r="AA2098" s="180" t="s">
        <v>398</v>
      </c>
      <c r="AB2098" s="180">
        <v>12275.298000000001</v>
      </c>
      <c r="AC2098" s="180">
        <v>15037.241</v>
      </c>
      <c r="AD2098" s="180">
        <v>2</v>
      </c>
      <c r="AE2098" s="180">
        <v>0</v>
      </c>
      <c r="AF2098" s="180">
        <v>2</v>
      </c>
      <c r="AG2098" s="180">
        <v>0</v>
      </c>
      <c r="AH2098" s="180">
        <v>24550.6</v>
      </c>
      <c r="AI2098" s="180">
        <v>30074.48</v>
      </c>
      <c r="AJ2098" s="180">
        <v>1</v>
      </c>
      <c r="AK2098" s="180">
        <v>2</v>
      </c>
      <c r="AL2098" s="180">
        <v>0</v>
      </c>
      <c r="AM2098">
        <v>1</v>
      </c>
    </row>
    <row r="2099" spans="1:39" x14ac:dyDescent="0.25">
      <c r="A2099" s="180" t="s">
        <v>1834</v>
      </c>
      <c r="B2099" s="180">
        <v>1</v>
      </c>
      <c r="C2099" s="181">
        <v>46266</v>
      </c>
      <c r="D2099" s="180" t="s">
        <v>1842</v>
      </c>
      <c r="E2099" s="180">
        <v>40</v>
      </c>
      <c r="F2099" s="180" t="s">
        <v>304</v>
      </c>
      <c r="G2099" s="180" t="s">
        <v>929</v>
      </c>
      <c r="H2099" s="180">
        <v>10722</v>
      </c>
      <c r="I2099" s="180" t="s">
        <v>930</v>
      </c>
      <c r="J2099" s="180">
        <v>1446</v>
      </c>
      <c r="K2099" s="180" t="s">
        <v>687</v>
      </c>
      <c r="L2099" s="180" t="s">
        <v>688</v>
      </c>
      <c r="M2099" s="180"/>
      <c r="N2099" s="180"/>
      <c r="O2099" s="180"/>
      <c r="P2099" s="180">
        <v>1090</v>
      </c>
      <c r="Q2099" s="180" t="s">
        <v>573</v>
      </c>
      <c r="R2099" s="180" t="s">
        <v>574</v>
      </c>
      <c r="S2099" s="180"/>
      <c r="T2099" s="180"/>
      <c r="U2099" s="180"/>
      <c r="V2099" s="180"/>
      <c r="W2099" s="180"/>
      <c r="X2099" s="180"/>
      <c r="Y2099" s="180">
        <v>1376</v>
      </c>
      <c r="Z2099" s="180" t="s">
        <v>363</v>
      </c>
      <c r="AA2099" s="180" t="s">
        <v>364</v>
      </c>
      <c r="AB2099" s="180">
        <v>553439.04</v>
      </c>
      <c r="AC2099" s="180">
        <v>686264.44799999997</v>
      </c>
      <c r="AD2099" s="180">
        <v>1.2500000000000001E-2</v>
      </c>
      <c r="AE2099" s="180">
        <v>0</v>
      </c>
      <c r="AF2099" s="180">
        <v>1.2500000000000001E-2</v>
      </c>
      <c r="AG2099" s="180">
        <v>0</v>
      </c>
      <c r="AH2099" s="180">
        <v>6917.99</v>
      </c>
      <c r="AI2099" s="180">
        <v>8578.31</v>
      </c>
      <c r="AJ2099" s="180">
        <v>0</v>
      </c>
      <c r="AK2099" s="180">
        <v>0</v>
      </c>
      <c r="AL2099" s="180">
        <v>0</v>
      </c>
      <c r="AM2099">
        <v>1</v>
      </c>
    </row>
    <row r="2100" spans="1:39" x14ac:dyDescent="0.25">
      <c r="A2100" s="180" t="s">
        <v>1834</v>
      </c>
      <c r="B2100" s="180">
        <v>1</v>
      </c>
      <c r="C2100" s="181">
        <v>46266</v>
      </c>
      <c r="D2100" s="180" t="s">
        <v>1842</v>
      </c>
      <c r="E2100" s="180">
        <v>40</v>
      </c>
      <c r="F2100" s="180" t="s">
        <v>304</v>
      </c>
      <c r="G2100" s="180" t="s">
        <v>945</v>
      </c>
      <c r="H2100" s="180">
        <v>10866</v>
      </c>
      <c r="I2100" s="180" t="s">
        <v>946</v>
      </c>
      <c r="J2100" s="180"/>
      <c r="K2100" s="180"/>
      <c r="L2100" s="180"/>
      <c r="M2100" s="180"/>
      <c r="N2100" s="180"/>
      <c r="O2100" s="180"/>
      <c r="P2100" s="180"/>
      <c r="Q2100" s="180"/>
      <c r="R2100" s="180"/>
      <c r="S2100" s="180"/>
      <c r="T2100" s="180"/>
      <c r="U2100" s="180"/>
      <c r="V2100" s="180"/>
      <c r="W2100" s="180"/>
      <c r="X2100" s="180"/>
      <c r="Y2100" s="180">
        <v>1373</v>
      </c>
      <c r="Z2100" s="180" t="s">
        <v>429</v>
      </c>
      <c r="AA2100" s="180" t="s">
        <v>430</v>
      </c>
      <c r="AB2100" s="180">
        <v>35269.980000000003</v>
      </c>
      <c r="AC2100" s="180">
        <v>42676.671999999999</v>
      </c>
      <c r="AD2100" s="180">
        <v>0.23810000000000001</v>
      </c>
      <c r="AE2100" s="180">
        <v>0</v>
      </c>
      <c r="AF2100" s="180">
        <v>0.23810000000000001</v>
      </c>
      <c r="AG2100" s="180">
        <v>0</v>
      </c>
      <c r="AH2100" s="180">
        <v>8397.61</v>
      </c>
      <c r="AI2100" s="180">
        <v>10161.11</v>
      </c>
      <c r="AJ2100" s="180">
        <v>0</v>
      </c>
      <c r="AK2100" s="180">
        <v>0</v>
      </c>
      <c r="AL2100" s="180">
        <v>0</v>
      </c>
      <c r="AM2100">
        <v>1</v>
      </c>
    </row>
    <row r="2101" spans="1:39" x14ac:dyDescent="0.25">
      <c r="A2101" s="180" t="s">
        <v>1834</v>
      </c>
      <c r="B2101" s="180">
        <v>1</v>
      </c>
      <c r="C2101" s="181">
        <v>46266</v>
      </c>
      <c r="D2101" s="180" t="s">
        <v>1842</v>
      </c>
      <c r="E2101" s="180">
        <v>40</v>
      </c>
      <c r="F2101" s="180" t="s">
        <v>304</v>
      </c>
      <c r="G2101" s="180" t="s">
        <v>953</v>
      </c>
      <c r="H2101" s="180">
        <v>11064</v>
      </c>
      <c r="I2101" s="180" t="s">
        <v>954</v>
      </c>
      <c r="J2101" s="180">
        <v>1467</v>
      </c>
      <c r="K2101" s="180" t="s">
        <v>955</v>
      </c>
      <c r="L2101" s="180" t="s">
        <v>956</v>
      </c>
      <c r="M2101" s="180"/>
      <c r="N2101" s="180"/>
      <c r="O2101" s="180"/>
      <c r="P2101" s="180"/>
      <c r="Q2101" s="180"/>
      <c r="R2101" s="180"/>
      <c r="S2101" s="180"/>
      <c r="T2101" s="180"/>
      <c r="U2101" s="180"/>
      <c r="V2101" s="180"/>
      <c r="W2101" s="180"/>
      <c r="X2101" s="180"/>
      <c r="Y2101" s="180">
        <v>1374</v>
      </c>
      <c r="Z2101" s="180" t="s">
        <v>379</v>
      </c>
      <c r="AA2101" s="180" t="s">
        <v>380</v>
      </c>
      <c r="AB2101" s="180">
        <v>81239.88</v>
      </c>
      <c r="AC2101" s="180">
        <v>98300.245999999999</v>
      </c>
      <c r="AD2101" s="180">
        <v>6.25E-2</v>
      </c>
      <c r="AE2101" s="180">
        <v>0</v>
      </c>
      <c r="AF2101" s="180">
        <v>6.25E-2</v>
      </c>
      <c r="AG2101" s="180">
        <v>0</v>
      </c>
      <c r="AH2101" s="180">
        <v>5077.49</v>
      </c>
      <c r="AI2101" s="180">
        <v>6143.77</v>
      </c>
      <c r="AJ2101" s="180">
        <v>1</v>
      </c>
      <c r="AK2101" s="180">
        <v>0.06</v>
      </c>
      <c r="AL2101" s="180">
        <v>0</v>
      </c>
      <c r="AM2101">
        <v>1</v>
      </c>
    </row>
    <row r="2102" spans="1:39" x14ac:dyDescent="0.25">
      <c r="A2102" s="180" t="s">
        <v>1834</v>
      </c>
      <c r="B2102" s="180">
        <v>1</v>
      </c>
      <c r="C2102" s="181">
        <v>46266</v>
      </c>
      <c r="D2102" s="180" t="s">
        <v>1842</v>
      </c>
      <c r="E2102" s="180">
        <v>40</v>
      </c>
      <c r="F2102" s="180" t="s">
        <v>304</v>
      </c>
      <c r="G2102" s="180" t="s">
        <v>957</v>
      </c>
      <c r="H2102" s="180">
        <v>11078</v>
      </c>
      <c r="I2102" s="180" t="s">
        <v>958</v>
      </c>
      <c r="J2102" s="180">
        <v>1018</v>
      </c>
      <c r="K2102" s="180" t="s">
        <v>435</v>
      </c>
      <c r="L2102" s="180" t="s">
        <v>436</v>
      </c>
      <c r="M2102" s="180"/>
      <c r="N2102" s="180"/>
      <c r="O2102" s="180"/>
      <c r="P2102" s="180"/>
      <c r="Q2102" s="180"/>
      <c r="R2102" s="180"/>
      <c r="S2102" s="180"/>
      <c r="T2102" s="180"/>
      <c r="U2102" s="180"/>
      <c r="V2102" s="180"/>
      <c r="W2102" s="180"/>
      <c r="X2102" s="180"/>
      <c r="Y2102" s="180">
        <v>1402</v>
      </c>
      <c r="Z2102" s="180" t="s">
        <v>343</v>
      </c>
      <c r="AA2102" s="180" t="s">
        <v>344</v>
      </c>
      <c r="AB2102" s="180">
        <v>182012.052</v>
      </c>
      <c r="AC2102" s="180">
        <v>225694.94200000001</v>
      </c>
      <c r="AD2102" s="180">
        <v>5.5599999999999997E-2</v>
      </c>
      <c r="AE2102" s="180">
        <v>0</v>
      </c>
      <c r="AF2102" s="180">
        <v>5.5599999999999997E-2</v>
      </c>
      <c r="AG2102" s="180">
        <v>0</v>
      </c>
      <c r="AH2102" s="180">
        <v>10111.780000000001</v>
      </c>
      <c r="AI2102" s="180">
        <v>12538.61</v>
      </c>
      <c r="AJ2102" s="180">
        <v>1</v>
      </c>
      <c r="AK2102" s="180">
        <v>0.06</v>
      </c>
      <c r="AL2102" s="180">
        <v>0</v>
      </c>
      <c r="AM2102">
        <v>1</v>
      </c>
    </row>
    <row r="2103" spans="1:39" x14ac:dyDescent="0.25">
      <c r="A2103" s="180" t="s">
        <v>1834</v>
      </c>
      <c r="B2103" s="180">
        <v>1</v>
      </c>
      <c r="C2103" s="181">
        <v>46266</v>
      </c>
      <c r="D2103" s="180" t="s">
        <v>1842</v>
      </c>
      <c r="E2103" s="180">
        <v>40</v>
      </c>
      <c r="F2103" s="180" t="s">
        <v>304</v>
      </c>
      <c r="G2103" s="180" t="s">
        <v>959</v>
      </c>
      <c r="H2103" s="180">
        <v>11079</v>
      </c>
      <c r="I2103" s="180" t="s">
        <v>960</v>
      </c>
      <c r="J2103" s="180">
        <v>1018</v>
      </c>
      <c r="K2103" s="180" t="s">
        <v>435</v>
      </c>
      <c r="L2103" s="180" t="s">
        <v>436</v>
      </c>
      <c r="M2103" s="180"/>
      <c r="N2103" s="180"/>
      <c r="O2103" s="180"/>
      <c r="P2103" s="180"/>
      <c r="Q2103" s="180"/>
      <c r="R2103" s="180"/>
      <c r="S2103" s="180"/>
      <c r="T2103" s="180"/>
      <c r="U2103" s="180"/>
      <c r="V2103" s="180"/>
      <c r="W2103" s="180"/>
      <c r="X2103" s="180"/>
      <c r="Y2103" s="180">
        <v>1402</v>
      </c>
      <c r="Z2103" s="180" t="s">
        <v>343</v>
      </c>
      <c r="AA2103" s="180" t="s">
        <v>344</v>
      </c>
      <c r="AB2103" s="180">
        <v>182012.052</v>
      </c>
      <c r="AC2103" s="180">
        <v>225694.94200000001</v>
      </c>
      <c r="AD2103" s="180">
        <v>5.5599999999999997E-2</v>
      </c>
      <c r="AE2103" s="180">
        <v>0</v>
      </c>
      <c r="AF2103" s="180">
        <v>5.5599999999999997E-2</v>
      </c>
      <c r="AG2103" s="180">
        <v>0</v>
      </c>
      <c r="AH2103" s="180">
        <v>10111.780000000001</v>
      </c>
      <c r="AI2103" s="180">
        <v>12538.61</v>
      </c>
      <c r="AJ2103" s="180">
        <v>0</v>
      </c>
      <c r="AK2103" s="180">
        <v>0</v>
      </c>
      <c r="AL2103" s="180">
        <v>0</v>
      </c>
      <c r="AM2103">
        <v>1</v>
      </c>
    </row>
    <row r="2104" spans="1:39" x14ac:dyDescent="0.25">
      <c r="A2104" s="180" t="s">
        <v>1834</v>
      </c>
      <c r="B2104" s="180">
        <v>1</v>
      </c>
      <c r="C2104" s="181">
        <v>46266</v>
      </c>
      <c r="D2104" s="180" t="s">
        <v>1842</v>
      </c>
      <c r="E2104" s="180">
        <v>40</v>
      </c>
      <c r="F2104" s="180" t="s">
        <v>304</v>
      </c>
      <c r="G2104" s="180" t="s">
        <v>1285</v>
      </c>
      <c r="H2104" s="180">
        <v>11232</v>
      </c>
      <c r="I2104" s="180" t="s">
        <v>1286</v>
      </c>
      <c r="J2104" s="180"/>
      <c r="K2104" s="180"/>
      <c r="L2104" s="180"/>
      <c r="M2104" s="180"/>
      <c r="N2104" s="180"/>
      <c r="O2104" s="180"/>
      <c r="P2104" s="180">
        <v>1365</v>
      </c>
      <c r="Q2104" s="180" t="s">
        <v>1095</v>
      </c>
      <c r="R2104" s="180" t="s">
        <v>1096</v>
      </c>
      <c r="S2104" s="180"/>
      <c r="T2104" s="180"/>
      <c r="U2104" s="180"/>
      <c r="V2104" s="180"/>
      <c r="W2104" s="180"/>
      <c r="X2104" s="180"/>
      <c r="Y2104" s="180">
        <v>1374</v>
      </c>
      <c r="Z2104" s="180" t="s">
        <v>379</v>
      </c>
      <c r="AA2104" s="180" t="s">
        <v>380</v>
      </c>
      <c r="AB2104" s="180">
        <v>180010.25099999999</v>
      </c>
      <c r="AC2104" s="180">
        <v>223212.69899999999</v>
      </c>
      <c r="AD2104" s="180">
        <v>8.3299999999999999E-2</v>
      </c>
      <c r="AE2104" s="180">
        <v>0</v>
      </c>
      <c r="AF2104" s="180">
        <v>8.3299999999999999E-2</v>
      </c>
      <c r="AG2104" s="180">
        <v>0</v>
      </c>
      <c r="AH2104" s="180">
        <v>15000.85</v>
      </c>
      <c r="AI2104" s="180">
        <v>18601.060000000001</v>
      </c>
      <c r="AJ2104" s="180">
        <v>0</v>
      </c>
      <c r="AK2104" s="180">
        <v>0</v>
      </c>
      <c r="AL2104" s="180">
        <v>0</v>
      </c>
      <c r="AM2104">
        <v>1</v>
      </c>
    </row>
    <row r="2105" spans="1:39" x14ac:dyDescent="0.25">
      <c r="A2105" s="180" t="s">
        <v>1834</v>
      </c>
      <c r="B2105" s="180">
        <v>1</v>
      </c>
      <c r="C2105" s="181">
        <v>46266</v>
      </c>
      <c r="D2105" s="180" t="s">
        <v>1842</v>
      </c>
      <c r="E2105" s="180">
        <v>40</v>
      </c>
      <c r="F2105" s="180" t="s">
        <v>304</v>
      </c>
      <c r="G2105" s="180" t="s">
        <v>1287</v>
      </c>
      <c r="H2105" s="180">
        <v>11263</v>
      </c>
      <c r="I2105" s="180" t="s">
        <v>1288</v>
      </c>
      <c r="J2105" s="180"/>
      <c r="K2105" s="180"/>
      <c r="L2105" s="180"/>
      <c r="M2105" s="180"/>
      <c r="N2105" s="180"/>
      <c r="O2105" s="180"/>
      <c r="P2105" s="180"/>
      <c r="Q2105" s="180"/>
      <c r="R2105" s="180"/>
      <c r="S2105" s="180"/>
      <c r="T2105" s="180"/>
      <c r="U2105" s="180"/>
      <c r="V2105" s="180"/>
      <c r="W2105" s="180"/>
      <c r="X2105" s="180"/>
      <c r="Y2105" s="180">
        <v>1376</v>
      </c>
      <c r="Z2105" s="180" t="s">
        <v>363</v>
      </c>
      <c r="AA2105" s="180" t="s">
        <v>364</v>
      </c>
      <c r="AB2105" s="180">
        <v>222582.15</v>
      </c>
      <c r="AC2105" s="180">
        <v>276001.83</v>
      </c>
      <c r="AD2105" s="180">
        <v>3.3300000000000003E-2</v>
      </c>
      <c r="AE2105" s="180">
        <v>0</v>
      </c>
      <c r="AF2105" s="180">
        <v>3.3300000000000003E-2</v>
      </c>
      <c r="AG2105" s="180">
        <v>0</v>
      </c>
      <c r="AH2105" s="180">
        <v>7419.4</v>
      </c>
      <c r="AI2105" s="180">
        <v>9200.06</v>
      </c>
      <c r="AJ2105" s="180">
        <v>0</v>
      </c>
      <c r="AK2105" s="180">
        <v>0</v>
      </c>
      <c r="AL2105" s="180">
        <v>0</v>
      </c>
      <c r="AM2105">
        <v>1</v>
      </c>
    </row>
    <row r="2106" spans="1:39" x14ac:dyDescent="0.25">
      <c r="A2106" s="180" t="s">
        <v>1834</v>
      </c>
      <c r="B2106" s="180">
        <v>1</v>
      </c>
      <c r="C2106" s="181">
        <v>46266</v>
      </c>
      <c r="D2106" s="180" t="s">
        <v>1842</v>
      </c>
      <c r="E2106" s="180">
        <v>40</v>
      </c>
      <c r="F2106" s="180" t="s">
        <v>304</v>
      </c>
      <c r="G2106" s="180" t="s">
        <v>1488</v>
      </c>
      <c r="H2106" s="180">
        <v>11307</v>
      </c>
      <c r="I2106" s="180" t="s">
        <v>1489</v>
      </c>
      <c r="J2106" s="180">
        <v>1192</v>
      </c>
      <c r="K2106" s="180" t="s">
        <v>975</v>
      </c>
      <c r="L2106" s="180" t="s">
        <v>976</v>
      </c>
      <c r="M2106" s="180"/>
      <c r="N2106" s="180"/>
      <c r="O2106" s="180"/>
      <c r="P2106" s="180">
        <v>1101</v>
      </c>
      <c r="Q2106" s="180" t="s">
        <v>819</v>
      </c>
      <c r="R2106" s="180" t="s">
        <v>820</v>
      </c>
      <c r="S2106" s="180"/>
      <c r="T2106" s="180"/>
      <c r="U2106" s="180"/>
      <c r="V2106" s="180"/>
      <c r="W2106" s="180"/>
      <c r="X2106" s="180"/>
      <c r="Y2106" s="180">
        <v>1375</v>
      </c>
      <c r="Z2106" s="180" t="s">
        <v>357</v>
      </c>
      <c r="AA2106" s="180" t="s">
        <v>358</v>
      </c>
      <c r="AB2106" s="180">
        <v>31947.326000000001</v>
      </c>
      <c r="AC2106" s="180">
        <v>39135.474999999999</v>
      </c>
      <c r="AD2106" s="180">
        <v>-2</v>
      </c>
      <c r="AE2106" s="180">
        <v>0</v>
      </c>
      <c r="AF2106" s="180">
        <v>-2</v>
      </c>
      <c r="AG2106" s="180">
        <v>0</v>
      </c>
      <c r="AH2106" s="180">
        <v>-63894.65</v>
      </c>
      <c r="AI2106" s="180">
        <v>-78270.95</v>
      </c>
      <c r="AJ2106" s="180">
        <v>1</v>
      </c>
      <c r="AK2106" s="180">
        <v>-2</v>
      </c>
      <c r="AL2106" s="180">
        <v>0</v>
      </c>
      <c r="AM2106">
        <v>1</v>
      </c>
    </row>
    <row r="2107" spans="1:39" x14ac:dyDescent="0.25">
      <c r="A2107" s="180" t="s">
        <v>1834</v>
      </c>
      <c r="B2107" s="180">
        <v>1</v>
      </c>
      <c r="C2107" s="181">
        <v>46266</v>
      </c>
      <c r="D2107" s="180" t="s">
        <v>1842</v>
      </c>
      <c r="E2107" s="180">
        <v>40</v>
      </c>
      <c r="F2107" s="180" t="s">
        <v>304</v>
      </c>
      <c r="G2107" s="180" t="s">
        <v>1818</v>
      </c>
      <c r="H2107" s="180">
        <v>11574</v>
      </c>
      <c r="I2107" s="180" t="s">
        <v>1819</v>
      </c>
      <c r="J2107" s="180"/>
      <c r="K2107" s="180"/>
      <c r="L2107" s="180"/>
      <c r="M2107" s="180"/>
      <c r="N2107" s="180"/>
      <c r="O2107" s="180"/>
      <c r="P2107" s="180"/>
      <c r="Q2107" s="180"/>
      <c r="R2107" s="180"/>
      <c r="S2107" s="180"/>
      <c r="T2107" s="180"/>
      <c r="U2107" s="180"/>
      <c r="V2107" s="180"/>
      <c r="W2107" s="180"/>
      <c r="X2107" s="180"/>
      <c r="Y2107" s="180"/>
      <c r="Z2107" s="180"/>
      <c r="AA2107" s="180"/>
      <c r="AB2107" s="180">
        <v>10404.617</v>
      </c>
      <c r="AC2107" s="180">
        <v>12589.587</v>
      </c>
      <c r="AD2107" s="180">
        <v>1</v>
      </c>
      <c r="AE2107" s="180">
        <v>0</v>
      </c>
      <c r="AF2107" s="180">
        <v>1</v>
      </c>
      <c r="AG2107" s="180">
        <v>0</v>
      </c>
      <c r="AH2107" s="180">
        <v>10404.620000000001</v>
      </c>
      <c r="AI2107" s="180">
        <v>12589.59</v>
      </c>
      <c r="AJ2107" s="180">
        <v>1</v>
      </c>
      <c r="AK2107" s="180">
        <v>1</v>
      </c>
      <c r="AL2107" s="180">
        <v>0</v>
      </c>
      <c r="AM2107">
        <v>1</v>
      </c>
    </row>
    <row r="2108" spans="1:39" x14ac:dyDescent="0.25">
      <c r="A2108" s="180" t="s">
        <v>1834</v>
      </c>
      <c r="B2108" s="180">
        <v>1</v>
      </c>
      <c r="C2108" s="181">
        <v>46266</v>
      </c>
      <c r="D2108" s="180" t="s">
        <v>167</v>
      </c>
      <c r="E2108" s="180">
        <v>44</v>
      </c>
      <c r="F2108" s="180" t="s">
        <v>71</v>
      </c>
      <c r="G2108" s="180" t="s">
        <v>375</v>
      </c>
      <c r="H2108" s="180">
        <v>273</v>
      </c>
      <c r="I2108" s="180" t="s">
        <v>376</v>
      </c>
      <c r="J2108" s="180">
        <v>1413</v>
      </c>
      <c r="K2108" s="180" t="s">
        <v>377</v>
      </c>
      <c r="L2108" s="180" t="s">
        <v>378</v>
      </c>
      <c r="M2108" s="180"/>
      <c r="N2108" s="180"/>
      <c r="O2108" s="180"/>
      <c r="P2108" s="180"/>
      <c r="Q2108" s="180"/>
      <c r="R2108" s="180"/>
      <c r="S2108" s="180"/>
      <c r="T2108" s="180"/>
      <c r="U2108" s="180"/>
      <c r="V2108" s="180"/>
      <c r="W2108" s="180"/>
      <c r="X2108" s="180"/>
      <c r="Y2108" s="180">
        <v>1374</v>
      </c>
      <c r="Z2108" s="180" t="s">
        <v>379</v>
      </c>
      <c r="AA2108" s="180" t="s">
        <v>380</v>
      </c>
      <c r="AB2108" s="180">
        <v>77698.627999999997</v>
      </c>
      <c r="AC2108" s="180">
        <v>96346.292000000001</v>
      </c>
      <c r="AD2108" s="180">
        <v>0.1</v>
      </c>
      <c r="AE2108" s="180">
        <v>0</v>
      </c>
      <c r="AF2108" s="180">
        <v>0.1</v>
      </c>
      <c r="AG2108" s="180">
        <v>0</v>
      </c>
      <c r="AH2108" s="180">
        <v>7769.86</v>
      </c>
      <c r="AI2108" s="180">
        <v>9634.6299999999992</v>
      </c>
      <c r="AJ2108" s="180">
        <v>0</v>
      </c>
      <c r="AK2108" s="180">
        <v>0</v>
      </c>
      <c r="AL2108" s="180">
        <v>0</v>
      </c>
      <c r="AM2108">
        <v>1</v>
      </c>
    </row>
    <row r="2109" spans="1:39" x14ac:dyDescent="0.25">
      <c r="A2109" s="180" t="s">
        <v>1834</v>
      </c>
      <c r="B2109" s="180">
        <v>1</v>
      </c>
      <c r="C2109" s="181">
        <v>46266</v>
      </c>
      <c r="D2109" s="180" t="s">
        <v>167</v>
      </c>
      <c r="E2109" s="180">
        <v>44</v>
      </c>
      <c r="F2109" s="180" t="s">
        <v>71</v>
      </c>
      <c r="G2109" s="180" t="s">
        <v>985</v>
      </c>
      <c r="H2109" s="180">
        <v>318</v>
      </c>
      <c r="I2109" s="180" t="s">
        <v>986</v>
      </c>
      <c r="J2109" s="180">
        <v>1414</v>
      </c>
      <c r="K2109" s="180" t="s">
        <v>415</v>
      </c>
      <c r="L2109" s="180" t="s">
        <v>416</v>
      </c>
      <c r="M2109" s="180"/>
      <c r="N2109" s="180"/>
      <c r="O2109" s="180"/>
      <c r="P2109" s="180">
        <v>1071</v>
      </c>
      <c r="Q2109" s="180" t="s">
        <v>987</v>
      </c>
      <c r="R2109" s="180" t="s">
        <v>988</v>
      </c>
      <c r="S2109" s="180"/>
      <c r="T2109" s="180"/>
      <c r="U2109" s="180"/>
      <c r="V2109" s="180"/>
      <c r="W2109" s="180"/>
      <c r="X2109" s="180"/>
      <c r="Y2109" s="180">
        <v>1374</v>
      </c>
      <c r="Z2109" s="180" t="s">
        <v>379</v>
      </c>
      <c r="AA2109" s="180" t="s">
        <v>380</v>
      </c>
      <c r="AB2109" s="180">
        <v>48582.41</v>
      </c>
      <c r="AC2109" s="180">
        <v>58784.718000000001</v>
      </c>
      <c r="AD2109" s="180">
        <v>0.16669999999999999</v>
      </c>
      <c r="AE2109" s="180">
        <v>0</v>
      </c>
      <c r="AF2109" s="180">
        <v>0.16669999999999999</v>
      </c>
      <c r="AG2109" s="180">
        <v>0</v>
      </c>
      <c r="AH2109" s="180">
        <v>8097.07</v>
      </c>
      <c r="AI2109" s="180">
        <v>9797.4500000000007</v>
      </c>
      <c r="AJ2109" s="180">
        <v>1</v>
      </c>
      <c r="AK2109" s="180">
        <v>0.17</v>
      </c>
      <c r="AL2109" s="180">
        <v>0</v>
      </c>
      <c r="AM2109">
        <v>1</v>
      </c>
    </row>
    <row r="2110" spans="1:39" x14ac:dyDescent="0.25">
      <c r="A2110" s="180" t="s">
        <v>1834</v>
      </c>
      <c r="B2110" s="180">
        <v>1</v>
      </c>
      <c r="C2110" s="181">
        <v>46266</v>
      </c>
      <c r="D2110" s="180" t="s">
        <v>167</v>
      </c>
      <c r="E2110" s="180">
        <v>44</v>
      </c>
      <c r="F2110" s="180" t="s">
        <v>71</v>
      </c>
      <c r="G2110" s="180" t="s">
        <v>407</v>
      </c>
      <c r="H2110" s="180">
        <v>565</v>
      </c>
      <c r="I2110" s="180" t="s">
        <v>408</v>
      </c>
      <c r="J2110" s="180"/>
      <c r="K2110" s="180"/>
      <c r="L2110" s="180"/>
      <c r="M2110" s="180"/>
      <c r="N2110" s="180"/>
      <c r="O2110" s="180"/>
      <c r="P2110" s="180"/>
      <c r="Q2110" s="180"/>
      <c r="R2110" s="180"/>
      <c r="S2110" s="180"/>
      <c r="T2110" s="180"/>
      <c r="U2110" s="180"/>
      <c r="V2110" s="180"/>
      <c r="W2110" s="180"/>
      <c r="X2110" s="180"/>
      <c r="Y2110" s="180">
        <v>1374</v>
      </c>
      <c r="Z2110" s="180" t="s">
        <v>379</v>
      </c>
      <c r="AA2110" s="180" t="s">
        <v>380</v>
      </c>
      <c r="AB2110" s="180">
        <v>145535.36300000001</v>
      </c>
      <c r="AC2110" s="180">
        <v>178984.63699999999</v>
      </c>
      <c r="AD2110" s="180">
        <v>9.3799999999999994E-2</v>
      </c>
      <c r="AE2110" s="180">
        <v>0</v>
      </c>
      <c r="AF2110" s="180">
        <v>9.3799999999999994E-2</v>
      </c>
      <c r="AG2110" s="180">
        <v>0</v>
      </c>
      <c r="AH2110" s="180">
        <v>13643.94</v>
      </c>
      <c r="AI2110" s="180">
        <v>16779.810000000001</v>
      </c>
      <c r="AJ2110" s="180">
        <v>1</v>
      </c>
      <c r="AK2110" s="180">
        <v>0.09</v>
      </c>
      <c r="AL2110" s="180">
        <v>0</v>
      </c>
      <c r="AM2110">
        <v>1</v>
      </c>
    </row>
    <row r="2111" spans="1:39" x14ac:dyDescent="0.25">
      <c r="A2111" s="180" t="s">
        <v>1834</v>
      </c>
      <c r="B2111" s="180">
        <v>1</v>
      </c>
      <c r="C2111" s="181">
        <v>46266</v>
      </c>
      <c r="D2111" s="180" t="s">
        <v>167</v>
      </c>
      <c r="E2111" s="180">
        <v>44</v>
      </c>
      <c r="F2111" s="180" t="s">
        <v>71</v>
      </c>
      <c r="G2111" s="180" t="s">
        <v>409</v>
      </c>
      <c r="H2111" s="180">
        <v>567</v>
      </c>
      <c r="I2111" s="180" t="s">
        <v>410</v>
      </c>
      <c r="J2111" s="180"/>
      <c r="K2111" s="180"/>
      <c r="L2111" s="180"/>
      <c r="M2111" s="180"/>
      <c r="N2111" s="180"/>
      <c r="O2111" s="180"/>
      <c r="P2111" s="180"/>
      <c r="Q2111" s="180"/>
      <c r="R2111" s="180"/>
      <c r="S2111" s="180"/>
      <c r="T2111" s="180"/>
      <c r="U2111" s="180"/>
      <c r="V2111" s="180"/>
      <c r="W2111" s="180"/>
      <c r="X2111" s="180"/>
      <c r="Y2111" s="180">
        <v>1374</v>
      </c>
      <c r="Z2111" s="180" t="s">
        <v>379</v>
      </c>
      <c r="AA2111" s="180" t="s">
        <v>380</v>
      </c>
      <c r="AB2111" s="180">
        <v>146131.82</v>
      </c>
      <c r="AC2111" s="180">
        <v>178984.64199999999</v>
      </c>
      <c r="AD2111" s="180">
        <v>6.25E-2</v>
      </c>
      <c r="AE2111" s="180">
        <v>0</v>
      </c>
      <c r="AF2111" s="180">
        <v>6.25E-2</v>
      </c>
      <c r="AG2111" s="180">
        <v>0</v>
      </c>
      <c r="AH2111" s="180">
        <v>9133.24</v>
      </c>
      <c r="AI2111" s="180">
        <v>11186.54</v>
      </c>
      <c r="AJ2111" s="180">
        <v>1</v>
      </c>
      <c r="AK2111" s="180">
        <v>0.06</v>
      </c>
      <c r="AL2111" s="180">
        <v>0</v>
      </c>
      <c r="AM2111">
        <v>1</v>
      </c>
    </row>
    <row r="2112" spans="1:39" x14ac:dyDescent="0.25">
      <c r="A2112" s="180" t="s">
        <v>1834</v>
      </c>
      <c r="B2112" s="180">
        <v>1</v>
      </c>
      <c r="C2112" s="181">
        <v>46266</v>
      </c>
      <c r="D2112" s="180" t="s">
        <v>167</v>
      </c>
      <c r="E2112" s="180">
        <v>44</v>
      </c>
      <c r="F2112" s="180" t="s">
        <v>71</v>
      </c>
      <c r="G2112" s="180" t="s">
        <v>413</v>
      </c>
      <c r="H2112" s="180">
        <v>653</v>
      </c>
      <c r="I2112" s="180" t="s">
        <v>414</v>
      </c>
      <c r="J2112" s="180">
        <v>1414</v>
      </c>
      <c r="K2112" s="180" t="s">
        <v>415</v>
      </c>
      <c r="L2112" s="180" t="s">
        <v>416</v>
      </c>
      <c r="M2112" s="180"/>
      <c r="N2112" s="180"/>
      <c r="O2112" s="180"/>
      <c r="P2112" s="180">
        <v>1072</v>
      </c>
      <c r="Q2112" s="180" t="s">
        <v>417</v>
      </c>
      <c r="R2112" s="180" t="s">
        <v>418</v>
      </c>
      <c r="S2112" s="180"/>
      <c r="T2112" s="180"/>
      <c r="U2112" s="180"/>
      <c r="V2112" s="180"/>
      <c r="W2112" s="180"/>
      <c r="X2112" s="180"/>
      <c r="Y2112" s="180">
        <v>1374</v>
      </c>
      <c r="Z2112" s="180" t="s">
        <v>379</v>
      </c>
      <c r="AA2112" s="180" t="s">
        <v>380</v>
      </c>
      <c r="AB2112" s="180">
        <v>45251.135999999999</v>
      </c>
      <c r="AC2112" s="180">
        <v>58441.841</v>
      </c>
      <c r="AD2112" s="180">
        <v>0.6</v>
      </c>
      <c r="AE2112" s="180">
        <v>0</v>
      </c>
      <c r="AF2112" s="180">
        <v>0.6</v>
      </c>
      <c r="AG2112" s="180">
        <v>0</v>
      </c>
      <c r="AH2112" s="180">
        <v>27150.68</v>
      </c>
      <c r="AI2112" s="180">
        <v>35065.1</v>
      </c>
      <c r="AJ2112" s="180">
        <v>0</v>
      </c>
      <c r="AK2112" s="180">
        <v>0</v>
      </c>
      <c r="AL2112" s="180">
        <v>0</v>
      </c>
      <c r="AM2112">
        <v>1</v>
      </c>
    </row>
    <row r="2113" spans="1:39" x14ac:dyDescent="0.25">
      <c r="A2113" s="180" t="s">
        <v>1834</v>
      </c>
      <c r="B2113" s="180">
        <v>1</v>
      </c>
      <c r="C2113" s="181">
        <v>46266</v>
      </c>
      <c r="D2113" s="180" t="s">
        <v>167</v>
      </c>
      <c r="E2113" s="180">
        <v>44</v>
      </c>
      <c r="F2113" s="180" t="s">
        <v>71</v>
      </c>
      <c r="G2113" s="180" t="s">
        <v>423</v>
      </c>
      <c r="H2113" s="180">
        <v>731</v>
      </c>
      <c r="I2113" s="180" t="s">
        <v>424</v>
      </c>
      <c r="J2113" s="180">
        <v>1422</v>
      </c>
      <c r="K2113" s="180" t="s">
        <v>425</v>
      </c>
      <c r="L2113" s="180" t="s">
        <v>426</v>
      </c>
      <c r="M2113" s="180"/>
      <c r="N2113" s="180"/>
      <c r="O2113" s="180"/>
      <c r="P2113" s="180">
        <v>1067</v>
      </c>
      <c r="Q2113" s="180" t="s">
        <v>427</v>
      </c>
      <c r="R2113" s="180" t="s">
        <v>428</v>
      </c>
      <c r="S2113" s="180"/>
      <c r="T2113" s="180"/>
      <c r="U2113" s="180"/>
      <c r="V2113" s="180"/>
      <c r="W2113" s="180"/>
      <c r="X2113" s="180"/>
      <c r="Y2113" s="180">
        <v>1373</v>
      </c>
      <c r="Z2113" s="180" t="s">
        <v>429</v>
      </c>
      <c r="AA2113" s="180" t="s">
        <v>430</v>
      </c>
      <c r="AB2113" s="180">
        <v>14280.945</v>
      </c>
      <c r="AC2113" s="180">
        <v>17708.361000000001</v>
      </c>
      <c r="AD2113" s="180">
        <v>7.4999999999999997E-2</v>
      </c>
      <c r="AE2113" s="180">
        <v>2.5000000000000001E-2</v>
      </c>
      <c r="AF2113" s="180">
        <v>0.1</v>
      </c>
      <c r="AG2113" s="180">
        <v>0</v>
      </c>
      <c r="AH2113" s="180">
        <v>1428.09</v>
      </c>
      <c r="AI2113" s="180">
        <v>1770.84</v>
      </c>
      <c r="AJ2113" s="180">
        <v>0</v>
      </c>
      <c r="AK2113" s="180">
        <v>0</v>
      </c>
      <c r="AL2113" s="180">
        <v>0</v>
      </c>
      <c r="AM2113">
        <v>1</v>
      </c>
    </row>
    <row r="2114" spans="1:39" x14ac:dyDescent="0.25">
      <c r="A2114" s="180" t="s">
        <v>1834</v>
      </c>
      <c r="B2114" s="180">
        <v>1</v>
      </c>
      <c r="C2114" s="181">
        <v>46266</v>
      </c>
      <c r="D2114" s="180" t="s">
        <v>167</v>
      </c>
      <c r="E2114" s="180">
        <v>44</v>
      </c>
      <c r="F2114" s="180" t="s">
        <v>71</v>
      </c>
      <c r="G2114" s="180" t="s">
        <v>989</v>
      </c>
      <c r="H2114" s="180">
        <v>819</v>
      </c>
      <c r="I2114" s="180" t="s">
        <v>990</v>
      </c>
      <c r="J2114" s="180">
        <v>1018</v>
      </c>
      <c r="K2114" s="180" t="s">
        <v>435</v>
      </c>
      <c r="L2114" s="180" t="s">
        <v>436</v>
      </c>
      <c r="M2114" s="180"/>
      <c r="N2114" s="180"/>
      <c r="O2114" s="180"/>
      <c r="P2114" s="180">
        <v>1020</v>
      </c>
      <c r="Q2114" s="180" t="s">
        <v>341</v>
      </c>
      <c r="R2114" s="180" t="s">
        <v>342</v>
      </c>
      <c r="S2114" s="180"/>
      <c r="T2114" s="180"/>
      <c r="U2114" s="180"/>
      <c r="V2114" s="180"/>
      <c r="W2114" s="180"/>
      <c r="X2114" s="180"/>
      <c r="Y2114" s="180">
        <v>1402</v>
      </c>
      <c r="Z2114" s="180" t="s">
        <v>343</v>
      </c>
      <c r="AA2114" s="180" t="s">
        <v>344</v>
      </c>
      <c r="AB2114" s="180">
        <v>108480.45600000001</v>
      </c>
      <c r="AC2114" s="180">
        <v>134515.77100000001</v>
      </c>
      <c r="AD2114" s="180">
        <v>0.125</v>
      </c>
      <c r="AE2114" s="180">
        <v>0</v>
      </c>
      <c r="AF2114" s="180">
        <v>0.125</v>
      </c>
      <c r="AG2114" s="180">
        <v>0</v>
      </c>
      <c r="AH2114" s="180">
        <v>13560.06</v>
      </c>
      <c r="AI2114" s="180">
        <v>16814.47</v>
      </c>
      <c r="AJ2114" s="180">
        <v>1</v>
      </c>
      <c r="AK2114" s="180">
        <v>0.13</v>
      </c>
      <c r="AL2114" s="180">
        <v>0</v>
      </c>
      <c r="AM2114">
        <v>1</v>
      </c>
    </row>
    <row r="2115" spans="1:39" x14ac:dyDescent="0.25">
      <c r="A2115" s="180" t="s">
        <v>1834</v>
      </c>
      <c r="B2115" s="180">
        <v>1</v>
      </c>
      <c r="C2115" s="181">
        <v>46266</v>
      </c>
      <c r="D2115" s="180" t="s">
        <v>167</v>
      </c>
      <c r="E2115" s="180">
        <v>44</v>
      </c>
      <c r="F2115" s="180" t="s">
        <v>71</v>
      </c>
      <c r="G2115" s="180" t="s">
        <v>449</v>
      </c>
      <c r="H2115" s="180">
        <v>1115</v>
      </c>
      <c r="I2115" s="180" t="s">
        <v>450</v>
      </c>
      <c r="J2115" s="180"/>
      <c r="K2115" s="180"/>
      <c r="L2115" s="180"/>
      <c r="M2115" s="180"/>
      <c r="N2115" s="180"/>
      <c r="O2115" s="180"/>
      <c r="P2115" s="180"/>
      <c r="Q2115" s="180"/>
      <c r="R2115" s="180"/>
      <c r="S2115" s="180"/>
      <c r="T2115" s="180"/>
      <c r="U2115" s="180"/>
      <c r="V2115" s="180"/>
      <c r="W2115" s="180"/>
      <c r="X2115" s="180"/>
      <c r="Y2115" s="180">
        <v>1373</v>
      </c>
      <c r="Z2115" s="180" t="s">
        <v>429</v>
      </c>
      <c r="AA2115" s="180" t="s">
        <v>430</v>
      </c>
      <c r="AB2115" s="180">
        <v>18714.36</v>
      </c>
      <c r="AC2115" s="180">
        <v>23205.806</v>
      </c>
      <c r="AD2115" s="180">
        <v>0.25</v>
      </c>
      <c r="AE2115" s="180">
        <v>0</v>
      </c>
      <c r="AF2115" s="180">
        <v>0.25</v>
      </c>
      <c r="AG2115" s="180">
        <v>0</v>
      </c>
      <c r="AH2115" s="180">
        <v>4678.59</v>
      </c>
      <c r="AI2115" s="180">
        <v>5801.45</v>
      </c>
      <c r="AJ2115" s="180">
        <v>0</v>
      </c>
      <c r="AK2115" s="180">
        <v>0</v>
      </c>
      <c r="AL2115" s="180">
        <v>0</v>
      </c>
      <c r="AM2115">
        <v>1</v>
      </c>
    </row>
    <row r="2116" spans="1:39" x14ac:dyDescent="0.25">
      <c r="A2116" s="180" t="s">
        <v>1834</v>
      </c>
      <c r="B2116" s="180">
        <v>1</v>
      </c>
      <c r="C2116" s="181">
        <v>46266</v>
      </c>
      <c r="D2116" s="180" t="s">
        <v>167</v>
      </c>
      <c r="E2116" s="180">
        <v>44</v>
      </c>
      <c r="F2116" s="180" t="s">
        <v>71</v>
      </c>
      <c r="G2116" s="180" t="s">
        <v>451</v>
      </c>
      <c r="H2116" s="180">
        <v>1116</v>
      </c>
      <c r="I2116" s="180" t="s">
        <v>452</v>
      </c>
      <c r="J2116" s="180"/>
      <c r="K2116" s="180"/>
      <c r="L2116" s="180"/>
      <c r="M2116" s="180"/>
      <c r="N2116" s="180"/>
      <c r="O2116" s="180"/>
      <c r="P2116" s="180"/>
      <c r="Q2116" s="180"/>
      <c r="R2116" s="180"/>
      <c r="S2116" s="180"/>
      <c r="T2116" s="180"/>
      <c r="U2116" s="180"/>
      <c r="V2116" s="180"/>
      <c r="W2116" s="180"/>
      <c r="X2116" s="180"/>
      <c r="Y2116" s="180">
        <v>1373</v>
      </c>
      <c r="Z2116" s="180" t="s">
        <v>429</v>
      </c>
      <c r="AA2116" s="180" t="s">
        <v>430</v>
      </c>
      <c r="AB2116" s="180">
        <v>16858.419999999998</v>
      </c>
      <c r="AC2116" s="180">
        <v>20904.441999999999</v>
      </c>
      <c r="AD2116" s="180">
        <v>0.1071</v>
      </c>
      <c r="AE2116" s="180">
        <v>0</v>
      </c>
      <c r="AF2116" s="180">
        <v>0.1071</v>
      </c>
      <c r="AG2116" s="180">
        <v>0</v>
      </c>
      <c r="AH2116" s="180">
        <v>1806.26</v>
      </c>
      <c r="AI2116" s="180">
        <v>2239.7600000000002</v>
      </c>
      <c r="AJ2116" s="180">
        <v>1</v>
      </c>
      <c r="AK2116" s="180">
        <v>0.11</v>
      </c>
      <c r="AL2116" s="180">
        <v>0</v>
      </c>
      <c r="AM2116">
        <v>1</v>
      </c>
    </row>
    <row r="2117" spans="1:39" x14ac:dyDescent="0.25">
      <c r="A2117" s="180" t="s">
        <v>1834</v>
      </c>
      <c r="B2117" s="180">
        <v>1</v>
      </c>
      <c r="C2117" s="181">
        <v>46266</v>
      </c>
      <c r="D2117" s="180" t="s">
        <v>167</v>
      </c>
      <c r="E2117" s="180">
        <v>44</v>
      </c>
      <c r="F2117" s="180" t="s">
        <v>71</v>
      </c>
      <c r="G2117" s="180" t="s">
        <v>1720</v>
      </c>
      <c r="H2117" s="180">
        <v>1204</v>
      </c>
      <c r="I2117" s="180" t="s">
        <v>1721</v>
      </c>
      <c r="J2117" s="180">
        <v>1460</v>
      </c>
      <c r="K2117" s="180" t="s">
        <v>505</v>
      </c>
      <c r="L2117" s="180" t="s">
        <v>506</v>
      </c>
      <c r="M2117" s="180"/>
      <c r="N2117" s="180"/>
      <c r="O2117" s="180"/>
      <c r="P2117" s="180"/>
      <c r="Q2117" s="180"/>
      <c r="R2117" s="180"/>
      <c r="S2117" s="180"/>
      <c r="T2117" s="180"/>
      <c r="U2117" s="180"/>
      <c r="V2117" s="180"/>
      <c r="W2117" s="180"/>
      <c r="X2117" s="180"/>
      <c r="Y2117" s="180">
        <v>1369</v>
      </c>
      <c r="Z2117" s="180" t="s">
        <v>397</v>
      </c>
      <c r="AA2117" s="180" t="s">
        <v>398</v>
      </c>
      <c r="AB2117" s="180">
        <v>226008.595</v>
      </c>
      <c r="AC2117" s="180">
        <v>280250.61099999998</v>
      </c>
      <c r="AD2117" s="180">
        <v>0.05</v>
      </c>
      <c r="AE2117" s="180">
        <v>0</v>
      </c>
      <c r="AF2117" s="180">
        <v>0.05</v>
      </c>
      <c r="AG2117" s="180">
        <v>0</v>
      </c>
      <c r="AH2117" s="180">
        <v>11300.43</v>
      </c>
      <c r="AI2117" s="180">
        <v>14012.53</v>
      </c>
      <c r="AJ2117" s="180">
        <v>2</v>
      </c>
      <c r="AK2117" s="180">
        <v>0.03</v>
      </c>
      <c r="AL2117" s="180">
        <v>0</v>
      </c>
      <c r="AM2117">
        <v>1</v>
      </c>
    </row>
    <row r="2118" spans="1:39" x14ac:dyDescent="0.25">
      <c r="A2118" s="180" t="s">
        <v>1834</v>
      </c>
      <c r="B2118" s="180">
        <v>1</v>
      </c>
      <c r="C2118" s="181">
        <v>46266</v>
      </c>
      <c r="D2118" s="180" t="s">
        <v>167</v>
      </c>
      <c r="E2118" s="180">
        <v>44</v>
      </c>
      <c r="F2118" s="180" t="s">
        <v>71</v>
      </c>
      <c r="G2118" s="180" t="s">
        <v>1113</v>
      </c>
      <c r="H2118" s="180">
        <v>1513</v>
      </c>
      <c r="I2118" s="180" t="s">
        <v>1114</v>
      </c>
      <c r="J2118" s="180">
        <v>1414</v>
      </c>
      <c r="K2118" s="180" t="s">
        <v>415</v>
      </c>
      <c r="L2118" s="180" t="s">
        <v>416</v>
      </c>
      <c r="M2118" s="180"/>
      <c r="N2118" s="180"/>
      <c r="O2118" s="180"/>
      <c r="P2118" s="180">
        <v>1071</v>
      </c>
      <c r="Q2118" s="180" t="s">
        <v>987</v>
      </c>
      <c r="R2118" s="180" t="s">
        <v>988</v>
      </c>
      <c r="S2118" s="180"/>
      <c r="T2118" s="180"/>
      <c r="U2118" s="180"/>
      <c r="V2118" s="180"/>
      <c r="W2118" s="180"/>
      <c r="X2118" s="180"/>
      <c r="Y2118" s="180">
        <v>1374</v>
      </c>
      <c r="Z2118" s="180" t="s">
        <v>379</v>
      </c>
      <c r="AA2118" s="180" t="s">
        <v>380</v>
      </c>
      <c r="AB2118" s="180">
        <v>48582.41</v>
      </c>
      <c r="AC2118" s="180">
        <v>58784.718000000001</v>
      </c>
      <c r="AD2118" s="180">
        <v>0.16669999999999999</v>
      </c>
      <c r="AE2118" s="180">
        <v>0</v>
      </c>
      <c r="AF2118" s="180">
        <v>0.16669999999999999</v>
      </c>
      <c r="AG2118" s="180">
        <v>0</v>
      </c>
      <c r="AH2118" s="180">
        <v>8097.07</v>
      </c>
      <c r="AI2118" s="180">
        <v>9797.4500000000007</v>
      </c>
      <c r="AJ2118" s="180">
        <v>0</v>
      </c>
      <c r="AK2118" s="180">
        <v>0</v>
      </c>
      <c r="AL2118" s="180">
        <v>0</v>
      </c>
      <c r="AM2118">
        <v>1</v>
      </c>
    </row>
    <row r="2119" spans="1:39" x14ac:dyDescent="0.25">
      <c r="A2119" s="180" t="s">
        <v>1834</v>
      </c>
      <c r="B2119" s="180">
        <v>1</v>
      </c>
      <c r="C2119" s="181">
        <v>46266</v>
      </c>
      <c r="D2119" s="180" t="s">
        <v>167</v>
      </c>
      <c r="E2119" s="180">
        <v>44</v>
      </c>
      <c r="F2119" s="180" t="s">
        <v>71</v>
      </c>
      <c r="G2119" s="180" t="s">
        <v>485</v>
      </c>
      <c r="H2119" s="180">
        <v>1594</v>
      </c>
      <c r="I2119" s="180" t="s">
        <v>486</v>
      </c>
      <c r="J2119" s="180">
        <v>1422</v>
      </c>
      <c r="K2119" s="180" t="s">
        <v>425</v>
      </c>
      <c r="L2119" s="180" t="s">
        <v>426</v>
      </c>
      <c r="M2119" s="180"/>
      <c r="N2119" s="180"/>
      <c r="O2119" s="180"/>
      <c r="P2119" s="180">
        <v>1067</v>
      </c>
      <c r="Q2119" s="180" t="s">
        <v>427</v>
      </c>
      <c r="R2119" s="180" t="s">
        <v>428</v>
      </c>
      <c r="S2119" s="180"/>
      <c r="T2119" s="180"/>
      <c r="U2119" s="180"/>
      <c r="V2119" s="180"/>
      <c r="W2119" s="180"/>
      <c r="X2119" s="180"/>
      <c r="Y2119" s="180">
        <v>1373</v>
      </c>
      <c r="Z2119" s="180" t="s">
        <v>429</v>
      </c>
      <c r="AA2119" s="180" t="s">
        <v>430</v>
      </c>
      <c r="AB2119" s="180">
        <v>19041.259999999998</v>
      </c>
      <c r="AC2119" s="180">
        <v>23611.148000000001</v>
      </c>
      <c r="AD2119" s="180">
        <v>7.4999999999999997E-2</v>
      </c>
      <c r="AE2119" s="180">
        <v>0</v>
      </c>
      <c r="AF2119" s="180">
        <v>7.4999999999999997E-2</v>
      </c>
      <c r="AG2119" s="180">
        <v>0</v>
      </c>
      <c r="AH2119" s="180">
        <v>1428.09</v>
      </c>
      <c r="AI2119" s="180">
        <v>1770.84</v>
      </c>
      <c r="AJ2119" s="180">
        <v>0</v>
      </c>
      <c r="AK2119" s="180">
        <v>0</v>
      </c>
      <c r="AL2119" s="180">
        <v>0</v>
      </c>
      <c r="AM2119">
        <v>1</v>
      </c>
    </row>
    <row r="2120" spans="1:39" x14ac:dyDescent="0.25">
      <c r="A2120" s="180" t="s">
        <v>1834</v>
      </c>
      <c r="B2120" s="180">
        <v>1</v>
      </c>
      <c r="C2120" s="181">
        <v>46266</v>
      </c>
      <c r="D2120" s="180" t="s">
        <v>167</v>
      </c>
      <c r="E2120" s="180">
        <v>44</v>
      </c>
      <c r="F2120" s="180" t="s">
        <v>71</v>
      </c>
      <c r="G2120" s="180" t="s">
        <v>487</v>
      </c>
      <c r="H2120" s="180">
        <v>1641</v>
      </c>
      <c r="I2120" s="180" t="s">
        <v>488</v>
      </c>
      <c r="J2120" s="180">
        <v>1064</v>
      </c>
      <c r="K2120" s="180" t="s">
        <v>489</v>
      </c>
      <c r="L2120" s="180" t="s">
        <v>490</v>
      </c>
      <c r="M2120" s="180"/>
      <c r="N2120" s="180"/>
      <c r="O2120" s="180"/>
      <c r="P2120" s="180">
        <v>1066</v>
      </c>
      <c r="Q2120" s="180" t="s">
        <v>491</v>
      </c>
      <c r="R2120" s="180" t="s">
        <v>492</v>
      </c>
      <c r="S2120" s="180"/>
      <c r="T2120" s="180"/>
      <c r="U2120" s="180"/>
      <c r="V2120" s="180"/>
      <c r="W2120" s="180"/>
      <c r="X2120" s="180"/>
      <c r="Y2120" s="180">
        <v>1373</v>
      </c>
      <c r="Z2120" s="180" t="s">
        <v>429</v>
      </c>
      <c r="AA2120" s="180" t="s">
        <v>430</v>
      </c>
      <c r="AB2120" s="180">
        <v>17712.781999999999</v>
      </c>
      <c r="AC2120" s="180">
        <v>21432.466</v>
      </c>
      <c r="AD2120" s="180">
        <v>0.5</v>
      </c>
      <c r="AE2120" s="180">
        <v>0.05</v>
      </c>
      <c r="AF2120" s="180">
        <v>0.55000000000000004</v>
      </c>
      <c r="AG2120" s="180">
        <v>0</v>
      </c>
      <c r="AH2120" s="180">
        <v>9742.0300000000007</v>
      </c>
      <c r="AI2120" s="180">
        <v>11787.86</v>
      </c>
      <c r="AJ2120" s="180">
        <v>0</v>
      </c>
      <c r="AK2120" s="180">
        <v>0</v>
      </c>
      <c r="AL2120" s="180">
        <v>0</v>
      </c>
      <c r="AM2120">
        <v>1</v>
      </c>
    </row>
    <row r="2121" spans="1:39" x14ac:dyDescent="0.25">
      <c r="A2121" s="180" t="s">
        <v>1834</v>
      </c>
      <c r="B2121" s="180">
        <v>1</v>
      </c>
      <c r="C2121" s="181">
        <v>46266</v>
      </c>
      <c r="D2121" s="180" t="s">
        <v>167</v>
      </c>
      <c r="E2121" s="180">
        <v>44</v>
      </c>
      <c r="F2121" s="180" t="s">
        <v>71</v>
      </c>
      <c r="G2121" s="180" t="s">
        <v>499</v>
      </c>
      <c r="H2121" s="180">
        <v>1646</v>
      </c>
      <c r="I2121" s="180" t="s">
        <v>500</v>
      </c>
      <c r="J2121" s="180">
        <v>1064</v>
      </c>
      <c r="K2121" s="180" t="s">
        <v>489</v>
      </c>
      <c r="L2121" s="180" t="s">
        <v>490</v>
      </c>
      <c r="M2121" s="180"/>
      <c r="N2121" s="180"/>
      <c r="O2121" s="180"/>
      <c r="P2121" s="180">
        <v>1066</v>
      </c>
      <c r="Q2121" s="180" t="s">
        <v>491</v>
      </c>
      <c r="R2121" s="180" t="s">
        <v>492</v>
      </c>
      <c r="S2121" s="180"/>
      <c r="T2121" s="180"/>
      <c r="U2121" s="180"/>
      <c r="V2121" s="180"/>
      <c r="W2121" s="180"/>
      <c r="X2121" s="180"/>
      <c r="Y2121" s="180">
        <v>1373</v>
      </c>
      <c r="Z2121" s="180" t="s">
        <v>429</v>
      </c>
      <c r="AA2121" s="180" t="s">
        <v>430</v>
      </c>
      <c r="AB2121" s="180">
        <v>20741.091</v>
      </c>
      <c r="AC2121" s="180">
        <v>25718.951000000001</v>
      </c>
      <c r="AD2121" s="180">
        <v>0.41670000000000001</v>
      </c>
      <c r="AE2121" s="180">
        <v>4.1700000000000001E-2</v>
      </c>
      <c r="AF2121" s="180">
        <v>0.45829999999999999</v>
      </c>
      <c r="AG2121" s="180">
        <v>0</v>
      </c>
      <c r="AH2121" s="180">
        <v>9506.33</v>
      </c>
      <c r="AI2121" s="180">
        <v>11787.85</v>
      </c>
      <c r="AJ2121" s="180">
        <v>0</v>
      </c>
      <c r="AK2121" s="180">
        <v>0</v>
      </c>
      <c r="AL2121" s="180">
        <v>0</v>
      </c>
      <c r="AM2121">
        <v>1</v>
      </c>
    </row>
    <row r="2122" spans="1:39" x14ac:dyDescent="0.25">
      <c r="A2122" s="180" t="s">
        <v>1834</v>
      </c>
      <c r="B2122" s="180">
        <v>1</v>
      </c>
      <c r="C2122" s="181">
        <v>46266</v>
      </c>
      <c r="D2122" s="180" t="s">
        <v>167</v>
      </c>
      <c r="E2122" s="180">
        <v>44</v>
      </c>
      <c r="F2122" s="180" t="s">
        <v>71</v>
      </c>
      <c r="G2122" s="180" t="s">
        <v>501</v>
      </c>
      <c r="H2122" s="180">
        <v>1648</v>
      </c>
      <c r="I2122" s="180" t="s">
        <v>502</v>
      </c>
      <c r="J2122" s="180">
        <v>1422</v>
      </c>
      <c r="K2122" s="180" t="s">
        <v>425</v>
      </c>
      <c r="L2122" s="180" t="s">
        <v>426</v>
      </c>
      <c r="M2122" s="180"/>
      <c r="N2122" s="180"/>
      <c r="O2122" s="180"/>
      <c r="P2122" s="180">
        <v>1067</v>
      </c>
      <c r="Q2122" s="180" t="s">
        <v>427</v>
      </c>
      <c r="R2122" s="180" t="s">
        <v>428</v>
      </c>
      <c r="S2122" s="180"/>
      <c r="T2122" s="180"/>
      <c r="U2122" s="180"/>
      <c r="V2122" s="180"/>
      <c r="W2122" s="180"/>
      <c r="X2122" s="180"/>
      <c r="Y2122" s="180">
        <v>1373</v>
      </c>
      <c r="Z2122" s="180" t="s">
        <v>429</v>
      </c>
      <c r="AA2122" s="180" t="s">
        <v>430</v>
      </c>
      <c r="AB2122" s="180">
        <v>19041.259999999998</v>
      </c>
      <c r="AC2122" s="180">
        <v>23611.148000000001</v>
      </c>
      <c r="AD2122" s="180">
        <v>7.4999999999999997E-2</v>
      </c>
      <c r="AE2122" s="180">
        <v>0</v>
      </c>
      <c r="AF2122" s="180">
        <v>7.4999999999999997E-2</v>
      </c>
      <c r="AG2122" s="180">
        <v>0</v>
      </c>
      <c r="AH2122" s="180">
        <v>1428.09</v>
      </c>
      <c r="AI2122" s="180">
        <v>1770.84</v>
      </c>
      <c r="AJ2122" s="180">
        <v>0</v>
      </c>
      <c r="AK2122" s="180">
        <v>0</v>
      </c>
      <c r="AL2122" s="180">
        <v>0</v>
      </c>
      <c r="AM2122">
        <v>1</v>
      </c>
    </row>
    <row r="2123" spans="1:39" x14ac:dyDescent="0.25">
      <c r="A2123" s="180" t="s">
        <v>1834</v>
      </c>
      <c r="B2123" s="180">
        <v>1</v>
      </c>
      <c r="C2123" s="181">
        <v>46266</v>
      </c>
      <c r="D2123" s="180" t="s">
        <v>167</v>
      </c>
      <c r="E2123" s="180">
        <v>44</v>
      </c>
      <c r="F2123" s="180" t="s">
        <v>71</v>
      </c>
      <c r="G2123" s="180" t="s">
        <v>525</v>
      </c>
      <c r="H2123" s="180">
        <v>1940</v>
      </c>
      <c r="I2123" s="180" t="s">
        <v>526</v>
      </c>
      <c r="J2123" s="180">
        <v>1425</v>
      </c>
      <c r="K2123" s="180" t="s">
        <v>527</v>
      </c>
      <c r="L2123" s="180" t="s">
        <v>528</v>
      </c>
      <c r="M2123" s="180"/>
      <c r="N2123" s="180"/>
      <c r="O2123" s="180"/>
      <c r="P2123" s="180">
        <v>1277</v>
      </c>
      <c r="Q2123" s="180" t="s">
        <v>529</v>
      </c>
      <c r="R2123" s="180" t="s">
        <v>530</v>
      </c>
      <c r="S2123" s="180"/>
      <c r="T2123" s="180"/>
      <c r="U2123" s="180"/>
      <c r="V2123" s="180"/>
      <c r="W2123" s="180"/>
      <c r="X2123" s="180"/>
      <c r="Y2123" s="180">
        <v>1374</v>
      </c>
      <c r="Z2123" s="180" t="s">
        <v>379</v>
      </c>
      <c r="AA2123" s="180" t="s">
        <v>380</v>
      </c>
      <c r="AB2123" s="180">
        <v>61477.214999999997</v>
      </c>
      <c r="AC2123" s="180">
        <v>74387.426999999996</v>
      </c>
      <c r="AD2123" s="180">
        <v>0.16669999999999999</v>
      </c>
      <c r="AE2123" s="180">
        <v>0</v>
      </c>
      <c r="AF2123" s="180">
        <v>0.16669999999999999</v>
      </c>
      <c r="AG2123" s="180">
        <v>0</v>
      </c>
      <c r="AH2123" s="180">
        <v>10246.200000000001</v>
      </c>
      <c r="AI2123" s="180">
        <v>12397.9</v>
      </c>
      <c r="AJ2123" s="180">
        <v>0</v>
      </c>
      <c r="AK2123" s="180">
        <v>0</v>
      </c>
      <c r="AL2123" s="180">
        <v>0</v>
      </c>
      <c r="AM2123">
        <v>1</v>
      </c>
    </row>
    <row r="2124" spans="1:39" x14ac:dyDescent="0.25">
      <c r="A2124" s="180" t="s">
        <v>1834</v>
      </c>
      <c r="B2124" s="180">
        <v>1</v>
      </c>
      <c r="C2124" s="181">
        <v>46266</v>
      </c>
      <c r="D2124" s="180" t="s">
        <v>167</v>
      </c>
      <c r="E2124" s="180">
        <v>44</v>
      </c>
      <c r="F2124" s="180" t="s">
        <v>71</v>
      </c>
      <c r="G2124" s="180" t="s">
        <v>1125</v>
      </c>
      <c r="H2124" s="180">
        <v>1943</v>
      </c>
      <c r="I2124" s="180" t="s">
        <v>1126</v>
      </c>
      <c r="J2124" s="180">
        <v>1425</v>
      </c>
      <c r="K2124" s="180" t="s">
        <v>527</v>
      </c>
      <c r="L2124" s="180" t="s">
        <v>528</v>
      </c>
      <c r="M2124" s="180"/>
      <c r="N2124" s="180"/>
      <c r="O2124" s="180"/>
      <c r="P2124" s="180">
        <v>1277</v>
      </c>
      <c r="Q2124" s="180" t="s">
        <v>529</v>
      </c>
      <c r="R2124" s="180" t="s">
        <v>530</v>
      </c>
      <c r="S2124" s="180"/>
      <c r="T2124" s="180"/>
      <c r="U2124" s="180"/>
      <c r="V2124" s="180"/>
      <c r="W2124" s="180"/>
      <c r="X2124" s="180"/>
      <c r="Y2124" s="180">
        <v>1374</v>
      </c>
      <c r="Z2124" s="180" t="s">
        <v>379</v>
      </c>
      <c r="AA2124" s="180" t="s">
        <v>380</v>
      </c>
      <c r="AB2124" s="180">
        <v>37578.589</v>
      </c>
      <c r="AC2124" s="180">
        <v>45470.095000000001</v>
      </c>
      <c r="AD2124" s="180">
        <v>8.3299999999999999E-2</v>
      </c>
      <c r="AE2124" s="180">
        <v>0</v>
      </c>
      <c r="AF2124" s="180">
        <v>8.3299999999999999E-2</v>
      </c>
      <c r="AG2124" s="180">
        <v>0</v>
      </c>
      <c r="AH2124" s="180">
        <v>3131.55</v>
      </c>
      <c r="AI2124" s="180">
        <v>3789.17</v>
      </c>
      <c r="AJ2124" s="180">
        <v>0</v>
      </c>
      <c r="AK2124" s="180">
        <v>0</v>
      </c>
      <c r="AL2124" s="180">
        <v>0</v>
      </c>
      <c r="AM2124">
        <v>1</v>
      </c>
    </row>
    <row r="2125" spans="1:39" x14ac:dyDescent="0.25">
      <c r="A2125" s="180" t="s">
        <v>1834</v>
      </c>
      <c r="B2125" s="180">
        <v>1</v>
      </c>
      <c r="C2125" s="181">
        <v>46266</v>
      </c>
      <c r="D2125" s="180" t="s">
        <v>167</v>
      </c>
      <c r="E2125" s="180">
        <v>44</v>
      </c>
      <c r="F2125" s="180" t="s">
        <v>71</v>
      </c>
      <c r="G2125" s="180" t="s">
        <v>543</v>
      </c>
      <c r="H2125" s="180">
        <v>2338</v>
      </c>
      <c r="I2125" s="180" t="s">
        <v>544</v>
      </c>
      <c r="J2125" s="180"/>
      <c r="K2125" s="180"/>
      <c r="L2125" s="180"/>
      <c r="M2125" s="180"/>
      <c r="N2125" s="180"/>
      <c r="O2125" s="180"/>
      <c r="P2125" s="180">
        <v>1086</v>
      </c>
      <c r="Q2125" s="180" t="s">
        <v>545</v>
      </c>
      <c r="R2125" s="180" t="s">
        <v>546</v>
      </c>
      <c r="S2125" s="180"/>
      <c r="T2125" s="180"/>
      <c r="U2125" s="180"/>
      <c r="V2125" s="180"/>
      <c r="W2125" s="180"/>
      <c r="X2125" s="180"/>
      <c r="Y2125" s="180">
        <v>1373</v>
      </c>
      <c r="Z2125" s="180" t="s">
        <v>429</v>
      </c>
      <c r="AA2125" s="180" t="s">
        <v>430</v>
      </c>
      <c r="AB2125" s="180">
        <v>22420.986000000001</v>
      </c>
      <c r="AC2125" s="180">
        <v>27802.024000000001</v>
      </c>
      <c r="AD2125" s="180">
        <v>0.33329999999999999</v>
      </c>
      <c r="AE2125" s="180">
        <v>0.1333</v>
      </c>
      <c r="AF2125" s="180">
        <v>0.4667</v>
      </c>
      <c r="AG2125" s="180">
        <v>0</v>
      </c>
      <c r="AH2125" s="180">
        <v>10463.129999999999</v>
      </c>
      <c r="AI2125" s="180">
        <v>12974.28</v>
      </c>
      <c r="AJ2125" s="180">
        <v>0</v>
      </c>
      <c r="AK2125" s="180">
        <v>0</v>
      </c>
      <c r="AL2125" s="180">
        <v>0</v>
      </c>
      <c r="AM2125">
        <v>1</v>
      </c>
    </row>
    <row r="2126" spans="1:39" x14ac:dyDescent="0.25">
      <c r="A2126" s="180" t="s">
        <v>1834</v>
      </c>
      <c r="B2126" s="180">
        <v>1</v>
      </c>
      <c r="C2126" s="181">
        <v>46266</v>
      </c>
      <c r="D2126" s="180" t="s">
        <v>167</v>
      </c>
      <c r="E2126" s="180">
        <v>44</v>
      </c>
      <c r="F2126" s="180" t="s">
        <v>71</v>
      </c>
      <c r="G2126" s="180" t="s">
        <v>547</v>
      </c>
      <c r="H2126" s="180">
        <v>2339</v>
      </c>
      <c r="I2126" s="180" t="s">
        <v>548</v>
      </c>
      <c r="J2126" s="180"/>
      <c r="K2126" s="180"/>
      <c r="L2126" s="180"/>
      <c r="M2126" s="180"/>
      <c r="N2126" s="180"/>
      <c r="O2126" s="180"/>
      <c r="P2126" s="180">
        <v>1086</v>
      </c>
      <c r="Q2126" s="180" t="s">
        <v>545</v>
      </c>
      <c r="R2126" s="180" t="s">
        <v>546</v>
      </c>
      <c r="S2126" s="180"/>
      <c r="T2126" s="180"/>
      <c r="U2126" s="180"/>
      <c r="V2126" s="180"/>
      <c r="W2126" s="180"/>
      <c r="X2126" s="180"/>
      <c r="Y2126" s="180">
        <v>1373</v>
      </c>
      <c r="Z2126" s="180" t="s">
        <v>429</v>
      </c>
      <c r="AA2126" s="180" t="s">
        <v>430</v>
      </c>
      <c r="AB2126" s="180">
        <v>28535.8</v>
      </c>
      <c r="AC2126" s="180">
        <v>35384.394</v>
      </c>
      <c r="AD2126" s="180">
        <v>0.66669999999999996</v>
      </c>
      <c r="AE2126" s="180">
        <v>6.6699999999999995E-2</v>
      </c>
      <c r="AF2126" s="180">
        <v>0.73329999999999995</v>
      </c>
      <c r="AG2126" s="180">
        <v>0</v>
      </c>
      <c r="AH2126" s="180">
        <v>20926.25</v>
      </c>
      <c r="AI2126" s="180">
        <v>25948.560000000001</v>
      </c>
      <c r="AJ2126" s="180">
        <v>0</v>
      </c>
      <c r="AK2126" s="180">
        <v>0</v>
      </c>
      <c r="AL2126" s="180">
        <v>0</v>
      </c>
      <c r="AM2126">
        <v>1</v>
      </c>
    </row>
    <row r="2127" spans="1:39" x14ac:dyDescent="0.25">
      <c r="A2127" s="180" t="s">
        <v>1834</v>
      </c>
      <c r="B2127" s="180">
        <v>1</v>
      </c>
      <c r="C2127" s="181">
        <v>46266</v>
      </c>
      <c r="D2127" s="180" t="s">
        <v>167</v>
      </c>
      <c r="E2127" s="180">
        <v>44</v>
      </c>
      <c r="F2127" s="180" t="s">
        <v>71</v>
      </c>
      <c r="G2127" s="180" t="s">
        <v>553</v>
      </c>
      <c r="H2127" s="180">
        <v>3063</v>
      </c>
      <c r="I2127" s="180" t="s">
        <v>554</v>
      </c>
      <c r="J2127" s="180">
        <v>1414</v>
      </c>
      <c r="K2127" s="180" t="s">
        <v>415</v>
      </c>
      <c r="L2127" s="180" t="s">
        <v>416</v>
      </c>
      <c r="M2127" s="180"/>
      <c r="N2127" s="180"/>
      <c r="O2127" s="180"/>
      <c r="P2127" s="180"/>
      <c r="Q2127" s="180"/>
      <c r="R2127" s="180"/>
      <c r="S2127" s="180"/>
      <c r="T2127" s="180"/>
      <c r="U2127" s="180"/>
      <c r="V2127" s="180"/>
      <c r="W2127" s="180"/>
      <c r="X2127" s="180"/>
      <c r="Y2127" s="180">
        <v>1374</v>
      </c>
      <c r="Z2127" s="180" t="s">
        <v>379</v>
      </c>
      <c r="AA2127" s="180" t="s">
        <v>380</v>
      </c>
      <c r="AB2127" s="180">
        <v>32399.272000000001</v>
      </c>
      <c r="AC2127" s="180">
        <v>41843.658000000003</v>
      </c>
      <c r="AD2127" s="180">
        <v>0.75</v>
      </c>
      <c r="AE2127" s="180">
        <v>0</v>
      </c>
      <c r="AF2127" s="180">
        <v>0.75</v>
      </c>
      <c r="AG2127" s="180">
        <v>0</v>
      </c>
      <c r="AH2127" s="180">
        <v>24299.45</v>
      </c>
      <c r="AI2127" s="180">
        <v>31382.74</v>
      </c>
      <c r="AJ2127" s="180">
        <v>0</v>
      </c>
      <c r="AK2127" s="180">
        <v>0</v>
      </c>
      <c r="AL2127" s="180">
        <v>0</v>
      </c>
      <c r="AM2127">
        <v>1</v>
      </c>
    </row>
    <row r="2128" spans="1:39" x14ac:dyDescent="0.25">
      <c r="A2128" s="180" t="s">
        <v>1834</v>
      </c>
      <c r="B2128" s="180">
        <v>1</v>
      </c>
      <c r="C2128" s="181">
        <v>46266</v>
      </c>
      <c r="D2128" s="180" t="s">
        <v>167</v>
      </c>
      <c r="E2128" s="180">
        <v>44</v>
      </c>
      <c r="F2128" s="180" t="s">
        <v>71</v>
      </c>
      <c r="G2128" s="180" t="s">
        <v>561</v>
      </c>
      <c r="H2128" s="180">
        <v>3237</v>
      </c>
      <c r="I2128" s="180" t="s">
        <v>562</v>
      </c>
      <c r="J2128" s="180">
        <v>1477</v>
      </c>
      <c r="K2128" s="180" t="s">
        <v>555</v>
      </c>
      <c r="L2128" s="180" t="s">
        <v>556</v>
      </c>
      <c r="M2128" s="180"/>
      <c r="N2128" s="180"/>
      <c r="O2128" s="180"/>
      <c r="P2128" s="180">
        <v>1093</v>
      </c>
      <c r="Q2128" s="180" t="s">
        <v>563</v>
      </c>
      <c r="R2128" s="180" t="s">
        <v>564</v>
      </c>
      <c r="S2128" s="180"/>
      <c r="T2128" s="180"/>
      <c r="U2128" s="180"/>
      <c r="V2128" s="180"/>
      <c r="W2128" s="180"/>
      <c r="X2128" s="180"/>
      <c r="Y2128" s="180">
        <v>1373</v>
      </c>
      <c r="Z2128" s="180" t="s">
        <v>429</v>
      </c>
      <c r="AA2128" s="180" t="s">
        <v>430</v>
      </c>
      <c r="AB2128" s="180">
        <v>98578.638000000006</v>
      </c>
      <c r="AC2128" s="180">
        <v>122237.522</v>
      </c>
      <c r="AD2128" s="180">
        <v>8.3299999999999999E-2</v>
      </c>
      <c r="AE2128" s="180">
        <v>0</v>
      </c>
      <c r="AF2128" s="180">
        <v>8.3299999999999999E-2</v>
      </c>
      <c r="AG2128" s="180">
        <v>0</v>
      </c>
      <c r="AH2128" s="180">
        <v>8214.89</v>
      </c>
      <c r="AI2128" s="180">
        <v>10186.459999999999</v>
      </c>
      <c r="AJ2128" s="180">
        <v>0</v>
      </c>
      <c r="AK2128" s="180">
        <v>0</v>
      </c>
      <c r="AL2128" s="180">
        <v>0</v>
      </c>
      <c r="AM2128">
        <v>1</v>
      </c>
    </row>
    <row r="2129" spans="1:39" x14ac:dyDescent="0.25">
      <c r="A2129" s="180" t="s">
        <v>1834</v>
      </c>
      <c r="B2129" s="180">
        <v>1</v>
      </c>
      <c r="C2129" s="181">
        <v>46266</v>
      </c>
      <c r="D2129" s="180" t="s">
        <v>167</v>
      </c>
      <c r="E2129" s="180">
        <v>44</v>
      </c>
      <c r="F2129" s="180" t="s">
        <v>71</v>
      </c>
      <c r="G2129" s="180" t="s">
        <v>565</v>
      </c>
      <c r="H2129" s="180">
        <v>3238</v>
      </c>
      <c r="I2129" s="180" t="s">
        <v>566</v>
      </c>
      <c r="J2129" s="180">
        <v>1477</v>
      </c>
      <c r="K2129" s="180" t="s">
        <v>555</v>
      </c>
      <c r="L2129" s="180" t="s">
        <v>556</v>
      </c>
      <c r="M2129" s="180"/>
      <c r="N2129" s="180"/>
      <c r="O2129" s="180"/>
      <c r="P2129" s="180">
        <v>1093</v>
      </c>
      <c r="Q2129" s="180" t="s">
        <v>563</v>
      </c>
      <c r="R2129" s="180" t="s">
        <v>564</v>
      </c>
      <c r="S2129" s="180"/>
      <c r="T2129" s="180"/>
      <c r="U2129" s="180"/>
      <c r="V2129" s="180"/>
      <c r="W2129" s="180"/>
      <c r="X2129" s="180"/>
      <c r="Y2129" s="180">
        <v>1373</v>
      </c>
      <c r="Z2129" s="180" t="s">
        <v>429</v>
      </c>
      <c r="AA2129" s="180" t="s">
        <v>430</v>
      </c>
      <c r="AB2129" s="180">
        <v>98578.638000000006</v>
      </c>
      <c r="AC2129" s="180">
        <v>122237.522</v>
      </c>
      <c r="AD2129" s="180">
        <v>8.3299999999999999E-2</v>
      </c>
      <c r="AE2129" s="180">
        <v>0</v>
      </c>
      <c r="AF2129" s="180">
        <v>8.3299999999999999E-2</v>
      </c>
      <c r="AG2129" s="180">
        <v>0</v>
      </c>
      <c r="AH2129" s="180">
        <v>8214.89</v>
      </c>
      <c r="AI2129" s="180">
        <v>10186.459999999999</v>
      </c>
      <c r="AJ2129" s="180">
        <v>0</v>
      </c>
      <c r="AK2129" s="180">
        <v>0</v>
      </c>
      <c r="AL2129" s="180">
        <v>0</v>
      </c>
      <c r="AM2129">
        <v>1</v>
      </c>
    </row>
    <row r="2130" spans="1:39" x14ac:dyDescent="0.25">
      <c r="A2130" s="180" t="s">
        <v>1834</v>
      </c>
      <c r="B2130" s="180">
        <v>1</v>
      </c>
      <c r="C2130" s="181">
        <v>46266</v>
      </c>
      <c r="D2130" s="180" t="s">
        <v>167</v>
      </c>
      <c r="E2130" s="180">
        <v>44</v>
      </c>
      <c r="F2130" s="180" t="s">
        <v>71</v>
      </c>
      <c r="G2130" s="180" t="s">
        <v>1740</v>
      </c>
      <c r="H2130" s="180">
        <v>3615</v>
      </c>
      <c r="I2130" s="180" t="s">
        <v>1741</v>
      </c>
      <c r="J2130" s="180">
        <v>1187</v>
      </c>
      <c r="K2130" s="180" t="s">
        <v>1696</v>
      </c>
      <c r="L2130" s="180" t="s">
        <v>1697</v>
      </c>
      <c r="M2130" s="180"/>
      <c r="N2130" s="180"/>
      <c r="O2130" s="180"/>
      <c r="P2130" s="180"/>
      <c r="Q2130" s="180"/>
      <c r="R2130" s="180"/>
      <c r="S2130" s="180"/>
      <c r="T2130" s="180"/>
      <c r="U2130" s="180"/>
      <c r="V2130" s="180"/>
      <c r="W2130" s="180"/>
      <c r="X2130" s="180"/>
      <c r="Y2130" s="180">
        <v>1374</v>
      </c>
      <c r="Z2130" s="180" t="s">
        <v>379</v>
      </c>
      <c r="AA2130" s="180" t="s">
        <v>380</v>
      </c>
      <c r="AB2130" s="180">
        <v>75091.710000000006</v>
      </c>
      <c r="AC2130" s="180">
        <v>93113.713000000003</v>
      </c>
      <c r="AD2130" s="180">
        <v>8.3299999999999999E-2</v>
      </c>
      <c r="AE2130" s="180">
        <v>0</v>
      </c>
      <c r="AF2130" s="180">
        <v>8.3299999999999999E-2</v>
      </c>
      <c r="AG2130" s="180">
        <v>0</v>
      </c>
      <c r="AH2130" s="180">
        <v>6257.64</v>
      </c>
      <c r="AI2130" s="180">
        <v>7759.48</v>
      </c>
      <c r="AJ2130" s="180">
        <v>1</v>
      </c>
      <c r="AK2130" s="180">
        <v>0.08</v>
      </c>
      <c r="AL2130" s="180">
        <v>0</v>
      </c>
      <c r="AM2130">
        <v>1</v>
      </c>
    </row>
    <row r="2131" spans="1:39" x14ac:dyDescent="0.25">
      <c r="A2131" s="180" t="s">
        <v>1834</v>
      </c>
      <c r="B2131" s="180">
        <v>1</v>
      </c>
      <c r="C2131" s="181">
        <v>46266</v>
      </c>
      <c r="D2131" s="180" t="s">
        <v>167</v>
      </c>
      <c r="E2131" s="180">
        <v>44</v>
      </c>
      <c r="F2131" s="180" t="s">
        <v>71</v>
      </c>
      <c r="G2131" s="180" t="s">
        <v>1742</v>
      </c>
      <c r="H2131" s="180">
        <v>3620</v>
      </c>
      <c r="I2131" s="180" t="s">
        <v>1743</v>
      </c>
      <c r="J2131" s="180">
        <v>1187</v>
      </c>
      <c r="K2131" s="180" t="s">
        <v>1696</v>
      </c>
      <c r="L2131" s="180" t="s">
        <v>1697</v>
      </c>
      <c r="M2131" s="180"/>
      <c r="N2131" s="180"/>
      <c r="O2131" s="180"/>
      <c r="P2131" s="180"/>
      <c r="Q2131" s="180"/>
      <c r="R2131" s="180"/>
      <c r="S2131" s="180"/>
      <c r="T2131" s="180"/>
      <c r="U2131" s="180"/>
      <c r="V2131" s="180"/>
      <c r="W2131" s="180"/>
      <c r="X2131" s="180"/>
      <c r="Y2131" s="180">
        <v>1374</v>
      </c>
      <c r="Z2131" s="180" t="s">
        <v>379</v>
      </c>
      <c r="AA2131" s="180" t="s">
        <v>380</v>
      </c>
      <c r="AB2131" s="180">
        <v>73329.228000000003</v>
      </c>
      <c r="AC2131" s="180">
        <v>89854.743000000002</v>
      </c>
      <c r="AD2131" s="180">
        <v>0.16669999999999999</v>
      </c>
      <c r="AE2131" s="180">
        <v>0</v>
      </c>
      <c r="AF2131" s="180">
        <v>0.16669999999999999</v>
      </c>
      <c r="AG2131" s="180">
        <v>0</v>
      </c>
      <c r="AH2131" s="180">
        <v>12221.54</v>
      </c>
      <c r="AI2131" s="180">
        <v>14975.79</v>
      </c>
      <c r="AJ2131" s="180">
        <v>1</v>
      </c>
      <c r="AK2131" s="180">
        <v>0.17</v>
      </c>
      <c r="AL2131" s="180">
        <v>0</v>
      </c>
      <c r="AM2131">
        <v>1</v>
      </c>
    </row>
    <row r="2132" spans="1:39" x14ac:dyDescent="0.25">
      <c r="A2132" s="180" t="s">
        <v>1834</v>
      </c>
      <c r="B2132" s="180">
        <v>1</v>
      </c>
      <c r="C2132" s="181">
        <v>46266</v>
      </c>
      <c r="D2132" s="180" t="s">
        <v>167</v>
      </c>
      <c r="E2132" s="180">
        <v>44</v>
      </c>
      <c r="F2132" s="180" t="s">
        <v>71</v>
      </c>
      <c r="G2132" s="180" t="s">
        <v>1758</v>
      </c>
      <c r="H2132" s="180">
        <v>3626</v>
      </c>
      <c r="I2132" s="180" t="s">
        <v>1759</v>
      </c>
      <c r="J2132" s="180">
        <v>1187</v>
      </c>
      <c r="K2132" s="180" t="s">
        <v>1696</v>
      </c>
      <c r="L2132" s="180" t="s">
        <v>1697</v>
      </c>
      <c r="M2132" s="180"/>
      <c r="N2132" s="180"/>
      <c r="O2132" s="180"/>
      <c r="P2132" s="180"/>
      <c r="Q2132" s="180"/>
      <c r="R2132" s="180"/>
      <c r="S2132" s="180"/>
      <c r="T2132" s="180"/>
      <c r="U2132" s="180"/>
      <c r="V2132" s="180"/>
      <c r="W2132" s="180"/>
      <c r="X2132" s="180"/>
      <c r="Y2132" s="180">
        <v>1374</v>
      </c>
      <c r="Z2132" s="180" t="s">
        <v>379</v>
      </c>
      <c r="AA2132" s="180" t="s">
        <v>380</v>
      </c>
      <c r="AB2132" s="180">
        <v>71566.745999999999</v>
      </c>
      <c r="AC2132" s="180">
        <v>86595.774000000005</v>
      </c>
      <c r="AD2132" s="180">
        <v>8.3299999999999999E-2</v>
      </c>
      <c r="AE2132" s="180">
        <v>0</v>
      </c>
      <c r="AF2132" s="180">
        <v>8.3299999999999999E-2</v>
      </c>
      <c r="AG2132" s="180">
        <v>0</v>
      </c>
      <c r="AH2132" s="180">
        <v>5963.9</v>
      </c>
      <c r="AI2132" s="180">
        <v>7216.31</v>
      </c>
      <c r="AJ2132" s="180">
        <v>0</v>
      </c>
      <c r="AK2132" s="180">
        <v>0</v>
      </c>
      <c r="AL2132" s="180">
        <v>0</v>
      </c>
      <c r="AM2132">
        <v>1</v>
      </c>
    </row>
    <row r="2133" spans="1:39" x14ac:dyDescent="0.25">
      <c r="A2133" s="180" t="s">
        <v>1834</v>
      </c>
      <c r="B2133" s="180">
        <v>1</v>
      </c>
      <c r="C2133" s="181">
        <v>46266</v>
      </c>
      <c r="D2133" s="180" t="s">
        <v>167</v>
      </c>
      <c r="E2133" s="180">
        <v>44</v>
      </c>
      <c r="F2133" s="180" t="s">
        <v>71</v>
      </c>
      <c r="G2133" s="180" t="s">
        <v>1744</v>
      </c>
      <c r="H2133" s="180">
        <v>3658</v>
      </c>
      <c r="I2133" s="180" t="s">
        <v>1745</v>
      </c>
      <c r="J2133" s="180">
        <v>1187</v>
      </c>
      <c r="K2133" s="180" t="s">
        <v>1696</v>
      </c>
      <c r="L2133" s="180" t="s">
        <v>1697</v>
      </c>
      <c r="M2133" s="180"/>
      <c r="N2133" s="180"/>
      <c r="O2133" s="180"/>
      <c r="P2133" s="180"/>
      <c r="Q2133" s="180"/>
      <c r="R2133" s="180"/>
      <c r="S2133" s="180"/>
      <c r="T2133" s="180"/>
      <c r="U2133" s="180"/>
      <c r="V2133" s="180"/>
      <c r="W2133" s="180"/>
      <c r="X2133" s="180"/>
      <c r="Y2133" s="180">
        <v>1374</v>
      </c>
      <c r="Z2133" s="180" t="s">
        <v>379</v>
      </c>
      <c r="AA2133" s="180" t="s">
        <v>380</v>
      </c>
      <c r="AB2133" s="180">
        <v>75091.710000000006</v>
      </c>
      <c r="AC2133" s="180">
        <v>93113.713000000003</v>
      </c>
      <c r="AD2133" s="180">
        <v>8.3299999999999999E-2</v>
      </c>
      <c r="AE2133" s="180">
        <v>0</v>
      </c>
      <c r="AF2133" s="180">
        <v>8.3299999999999999E-2</v>
      </c>
      <c r="AG2133" s="180">
        <v>0</v>
      </c>
      <c r="AH2133" s="180">
        <v>6257.64</v>
      </c>
      <c r="AI2133" s="180">
        <v>7759.48</v>
      </c>
      <c r="AJ2133" s="180">
        <v>0</v>
      </c>
      <c r="AK2133" s="180">
        <v>0</v>
      </c>
      <c r="AL2133" s="180">
        <v>0</v>
      </c>
      <c r="AM2133">
        <v>1</v>
      </c>
    </row>
    <row r="2134" spans="1:39" x14ac:dyDescent="0.25">
      <c r="A2134" s="180" t="s">
        <v>1834</v>
      </c>
      <c r="B2134" s="180">
        <v>1</v>
      </c>
      <c r="C2134" s="181">
        <v>46266</v>
      </c>
      <c r="D2134" s="180" t="s">
        <v>167</v>
      </c>
      <c r="E2134" s="180">
        <v>44</v>
      </c>
      <c r="F2134" s="180" t="s">
        <v>71</v>
      </c>
      <c r="G2134" s="180" t="s">
        <v>1027</v>
      </c>
      <c r="H2134" s="180">
        <v>4438</v>
      </c>
      <c r="I2134" s="180" t="s">
        <v>1028</v>
      </c>
      <c r="J2134" s="180">
        <v>1414</v>
      </c>
      <c r="K2134" s="180" t="s">
        <v>415</v>
      </c>
      <c r="L2134" s="180" t="s">
        <v>416</v>
      </c>
      <c r="M2134" s="180"/>
      <c r="N2134" s="180"/>
      <c r="O2134" s="180"/>
      <c r="P2134" s="180"/>
      <c r="Q2134" s="180"/>
      <c r="R2134" s="180"/>
      <c r="S2134" s="180"/>
      <c r="T2134" s="180"/>
      <c r="U2134" s="180"/>
      <c r="V2134" s="180"/>
      <c r="W2134" s="180"/>
      <c r="X2134" s="180"/>
      <c r="Y2134" s="180">
        <v>1372</v>
      </c>
      <c r="Z2134" s="180" t="s">
        <v>389</v>
      </c>
      <c r="AA2134" s="180" t="s">
        <v>390</v>
      </c>
      <c r="AB2134" s="180">
        <v>232490.23800000001</v>
      </c>
      <c r="AC2134" s="180">
        <v>300261.14299999998</v>
      </c>
      <c r="AD2134" s="180">
        <v>1</v>
      </c>
      <c r="AE2134" s="180">
        <v>0</v>
      </c>
      <c r="AF2134" s="180">
        <v>1</v>
      </c>
      <c r="AG2134" s="180">
        <v>0</v>
      </c>
      <c r="AH2134" s="180">
        <v>232490.23999999999</v>
      </c>
      <c r="AI2134" s="180">
        <v>300261.14</v>
      </c>
      <c r="AJ2134" s="180">
        <v>1</v>
      </c>
      <c r="AK2134" s="180">
        <v>1</v>
      </c>
      <c r="AL2134" s="180">
        <v>0</v>
      </c>
      <c r="AM2134">
        <v>1</v>
      </c>
    </row>
    <row r="2135" spans="1:39" x14ac:dyDescent="0.25">
      <c r="A2135" s="180" t="s">
        <v>1834</v>
      </c>
      <c r="B2135" s="180">
        <v>1</v>
      </c>
      <c r="C2135" s="181">
        <v>46266</v>
      </c>
      <c r="D2135" s="180" t="s">
        <v>167</v>
      </c>
      <c r="E2135" s="180">
        <v>44</v>
      </c>
      <c r="F2135" s="180" t="s">
        <v>71</v>
      </c>
      <c r="G2135" s="180" t="s">
        <v>647</v>
      </c>
      <c r="H2135" s="180">
        <v>4943</v>
      </c>
      <c r="I2135" s="180" t="s">
        <v>648</v>
      </c>
      <c r="J2135" s="180">
        <v>1253</v>
      </c>
      <c r="K2135" s="180" t="s">
        <v>645</v>
      </c>
      <c r="L2135" s="180" t="s">
        <v>646</v>
      </c>
      <c r="M2135" s="180"/>
      <c r="N2135" s="180"/>
      <c r="O2135" s="180"/>
      <c r="P2135" s="180"/>
      <c r="Q2135" s="180"/>
      <c r="R2135" s="180"/>
      <c r="S2135" s="180"/>
      <c r="T2135" s="180"/>
      <c r="U2135" s="180"/>
      <c r="V2135" s="180"/>
      <c r="W2135" s="180"/>
      <c r="X2135" s="180"/>
      <c r="Y2135" s="180">
        <v>1373</v>
      </c>
      <c r="Z2135" s="180" t="s">
        <v>429</v>
      </c>
      <c r="AA2135" s="180" t="s">
        <v>430</v>
      </c>
      <c r="AB2135" s="180">
        <v>23354.055</v>
      </c>
      <c r="AC2135" s="180">
        <v>28959.027999999998</v>
      </c>
      <c r="AD2135" s="180">
        <v>0.5</v>
      </c>
      <c r="AE2135" s="180">
        <v>0.05</v>
      </c>
      <c r="AF2135" s="180">
        <v>0.55000000000000004</v>
      </c>
      <c r="AG2135" s="180">
        <v>0</v>
      </c>
      <c r="AH2135" s="180">
        <v>12844.73</v>
      </c>
      <c r="AI2135" s="180">
        <v>15927.47</v>
      </c>
      <c r="AJ2135" s="180">
        <v>0</v>
      </c>
      <c r="AK2135" s="180">
        <v>0</v>
      </c>
      <c r="AL2135" s="180">
        <v>0</v>
      </c>
      <c r="AM2135">
        <v>1</v>
      </c>
    </row>
    <row r="2136" spans="1:39" x14ac:dyDescent="0.25">
      <c r="A2136" s="180" t="s">
        <v>1834</v>
      </c>
      <c r="B2136" s="180">
        <v>1</v>
      </c>
      <c r="C2136" s="181">
        <v>46266</v>
      </c>
      <c r="D2136" s="180" t="s">
        <v>167</v>
      </c>
      <c r="E2136" s="180">
        <v>44</v>
      </c>
      <c r="F2136" s="180" t="s">
        <v>71</v>
      </c>
      <c r="G2136" s="180" t="s">
        <v>1155</v>
      </c>
      <c r="H2136" s="180">
        <v>5626</v>
      </c>
      <c r="I2136" s="180" t="s">
        <v>1156</v>
      </c>
      <c r="J2136" s="180">
        <v>1161</v>
      </c>
      <c r="K2136" s="180" t="s">
        <v>1157</v>
      </c>
      <c r="L2136" s="180" t="s">
        <v>1158</v>
      </c>
      <c r="M2136" s="180"/>
      <c r="N2136" s="180"/>
      <c r="O2136" s="180"/>
      <c r="P2136" s="180">
        <v>1073</v>
      </c>
      <c r="Q2136" s="180" t="s">
        <v>1159</v>
      </c>
      <c r="R2136" s="180" t="s">
        <v>1160</v>
      </c>
      <c r="S2136" s="180"/>
      <c r="T2136" s="180"/>
      <c r="U2136" s="180"/>
      <c r="V2136" s="180"/>
      <c r="W2136" s="180"/>
      <c r="X2136" s="180"/>
      <c r="Y2136" s="180">
        <v>1370</v>
      </c>
      <c r="Z2136" s="180" t="s">
        <v>443</v>
      </c>
      <c r="AA2136" s="180" t="s">
        <v>444</v>
      </c>
      <c r="AB2136" s="180">
        <v>13450.558999999999</v>
      </c>
      <c r="AC2136" s="180">
        <v>16678.692999999999</v>
      </c>
      <c r="AD2136" s="180">
        <v>5</v>
      </c>
      <c r="AE2136" s="180">
        <v>0</v>
      </c>
      <c r="AF2136" s="180">
        <v>5</v>
      </c>
      <c r="AG2136" s="180">
        <v>0</v>
      </c>
      <c r="AH2136" s="180">
        <v>67252.789999999994</v>
      </c>
      <c r="AI2136" s="180">
        <v>83393.460000000006</v>
      </c>
      <c r="AJ2136" s="180">
        <v>0</v>
      </c>
      <c r="AK2136" s="180">
        <v>0</v>
      </c>
      <c r="AL2136" s="180">
        <v>0</v>
      </c>
      <c r="AM2136">
        <v>1</v>
      </c>
    </row>
    <row r="2137" spans="1:39" x14ac:dyDescent="0.25">
      <c r="A2137" s="180" t="s">
        <v>1834</v>
      </c>
      <c r="B2137" s="180">
        <v>1</v>
      </c>
      <c r="C2137" s="181">
        <v>46266</v>
      </c>
      <c r="D2137" s="180" t="s">
        <v>167</v>
      </c>
      <c r="E2137" s="180">
        <v>44</v>
      </c>
      <c r="F2137" s="180" t="s">
        <v>71</v>
      </c>
      <c r="G2137" s="180" t="s">
        <v>1163</v>
      </c>
      <c r="H2137" s="180">
        <v>5679</v>
      </c>
      <c r="I2137" s="180" t="s">
        <v>1164</v>
      </c>
      <c r="J2137" s="180">
        <v>1413</v>
      </c>
      <c r="K2137" s="180" t="s">
        <v>377</v>
      </c>
      <c r="L2137" s="180" t="s">
        <v>378</v>
      </c>
      <c r="M2137" s="180"/>
      <c r="N2137" s="180"/>
      <c r="O2137" s="180"/>
      <c r="P2137" s="180"/>
      <c r="Q2137" s="180"/>
      <c r="R2137" s="180"/>
      <c r="S2137" s="180"/>
      <c r="T2137" s="180"/>
      <c r="U2137" s="180"/>
      <c r="V2137" s="180"/>
      <c r="W2137" s="180"/>
      <c r="X2137" s="180"/>
      <c r="Y2137" s="180">
        <v>1374</v>
      </c>
      <c r="Z2137" s="180" t="s">
        <v>379</v>
      </c>
      <c r="AA2137" s="180" t="s">
        <v>380</v>
      </c>
      <c r="AB2137" s="180">
        <v>77698.627999999997</v>
      </c>
      <c r="AC2137" s="180">
        <v>96346.292000000001</v>
      </c>
      <c r="AD2137" s="180">
        <v>0.1</v>
      </c>
      <c r="AE2137" s="180">
        <v>0</v>
      </c>
      <c r="AF2137" s="180">
        <v>0.1</v>
      </c>
      <c r="AG2137" s="180">
        <v>0</v>
      </c>
      <c r="AH2137" s="180">
        <v>7769.86</v>
      </c>
      <c r="AI2137" s="180">
        <v>9634.6299999999992</v>
      </c>
      <c r="AJ2137" s="180">
        <v>1</v>
      </c>
      <c r="AK2137" s="180">
        <v>0.1</v>
      </c>
      <c r="AL2137" s="180">
        <v>0</v>
      </c>
      <c r="AM2137">
        <v>1</v>
      </c>
    </row>
    <row r="2138" spans="1:39" x14ac:dyDescent="0.25">
      <c r="A2138" s="180" t="s">
        <v>1834</v>
      </c>
      <c r="B2138" s="180">
        <v>1</v>
      </c>
      <c r="C2138" s="181">
        <v>46266</v>
      </c>
      <c r="D2138" s="180" t="s">
        <v>167</v>
      </c>
      <c r="E2138" s="180">
        <v>44</v>
      </c>
      <c r="F2138" s="180" t="s">
        <v>71</v>
      </c>
      <c r="G2138" s="180" t="s">
        <v>675</v>
      </c>
      <c r="H2138" s="180">
        <v>5723</v>
      </c>
      <c r="I2138" s="180" t="s">
        <v>676</v>
      </c>
      <c r="J2138" s="180">
        <v>1450</v>
      </c>
      <c r="K2138" s="180" t="s">
        <v>677</v>
      </c>
      <c r="L2138" s="180" t="s">
        <v>678</v>
      </c>
      <c r="M2138" s="180"/>
      <c r="N2138" s="180"/>
      <c r="O2138" s="180"/>
      <c r="P2138" s="180">
        <v>1077</v>
      </c>
      <c r="Q2138" s="180" t="s">
        <v>679</v>
      </c>
      <c r="R2138" s="180" t="s">
        <v>680</v>
      </c>
      <c r="S2138" s="180"/>
      <c r="T2138" s="180"/>
      <c r="U2138" s="180"/>
      <c r="V2138" s="180"/>
      <c r="W2138" s="180"/>
      <c r="X2138" s="180"/>
      <c r="Y2138" s="180">
        <v>1370</v>
      </c>
      <c r="Z2138" s="180" t="s">
        <v>443</v>
      </c>
      <c r="AA2138" s="180" t="s">
        <v>444</v>
      </c>
      <c r="AB2138" s="180">
        <v>6040.1</v>
      </c>
      <c r="AC2138" s="180">
        <v>7489.7240000000002</v>
      </c>
      <c r="AD2138" s="180">
        <v>1</v>
      </c>
      <c r="AE2138" s="180">
        <v>0</v>
      </c>
      <c r="AF2138" s="180">
        <v>1</v>
      </c>
      <c r="AG2138" s="180">
        <v>0</v>
      </c>
      <c r="AH2138" s="180">
        <v>6040.1</v>
      </c>
      <c r="AI2138" s="180">
        <v>7489.72</v>
      </c>
      <c r="AJ2138" s="180">
        <v>0</v>
      </c>
      <c r="AK2138" s="180">
        <v>0</v>
      </c>
      <c r="AL2138" s="180">
        <v>0</v>
      </c>
      <c r="AM2138">
        <v>1</v>
      </c>
    </row>
    <row r="2139" spans="1:39" x14ac:dyDescent="0.25">
      <c r="A2139" s="180" t="s">
        <v>1834</v>
      </c>
      <c r="B2139" s="180">
        <v>1</v>
      </c>
      <c r="C2139" s="181">
        <v>46266</v>
      </c>
      <c r="D2139" s="180" t="s">
        <v>167</v>
      </c>
      <c r="E2139" s="180">
        <v>44</v>
      </c>
      <c r="F2139" s="180" t="s">
        <v>71</v>
      </c>
      <c r="G2139" s="180" t="s">
        <v>681</v>
      </c>
      <c r="H2139" s="180">
        <v>5761</v>
      </c>
      <c r="I2139" s="180" t="s">
        <v>682</v>
      </c>
      <c r="J2139" s="180">
        <v>1450</v>
      </c>
      <c r="K2139" s="180" t="s">
        <v>677</v>
      </c>
      <c r="L2139" s="180" t="s">
        <v>678</v>
      </c>
      <c r="M2139" s="180"/>
      <c r="N2139" s="180"/>
      <c r="O2139" s="180"/>
      <c r="P2139" s="180">
        <v>1077</v>
      </c>
      <c r="Q2139" s="180" t="s">
        <v>679</v>
      </c>
      <c r="R2139" s="180" t="s">
        <v>680</v>
      </c>
      <c r="S2139" s="180"/>
      <c r="T2139" s="180"/>
      <c r="U2139" s="180"/>
      <c r="V2139" s="180"/>
      <c r="W2139" s="180"/>
      <c r="X2139" s="180"/>
      <c r="Y2139" s="180">
        <v>1370</v>
      </c>
      <c r="Z2139" s="180" t="s">
        <v>443</v>
      </c>
      <c r="AA2139" s="180" t="s">
        <v>444</v>
      </c>
      <c r="AB2139" s="180">
        <v>5849.36</v>
      </c>
      <c r="AC2139" s="180">
        <v>7253.2060000000001</v>
      </c>
      <c r="AD2139" s="180">
        <v>1</v>
      </c>
      <c r="AE2139" s="180">
        <v>0</v>
      </c>
      <c r="AF2139" s="180">
        <v>1</v>
      </c>
      <c r="AG2139" s="180">
        <v>0</v>
      </c>
      <c r="AH2139" s="180">
        <v>5849.36</v>
      </c>
      <c r="AI2139" s="180">
        <v>7253.21</v>
      </c>
      <c r="AJ2139" s="180">
        <v>1</v>
      </c>
      <c r="AK2139" s="180">
        <v>1</v>
      </c>
      <c r="AL2139" s="180">
        <v>0</v>
      </c>
      <c r="AM2139">
        <v>1</v>
      </c>
    </row>
    <row r="2140" spans="1:39" x14ac:dyDescent="0.25">
      <c r="A2140" s="180" t="s">
        <v>1834</v>
      </c>
      <c r="B2140" s="180">
        <v>1</v>
      </c>
      <c r="C2140" s="181">
        <v>46266</v>
      </c>
      <c r="D2140" s="180" t="s">
        <v>167</v>
      </c>
      <c r="E2140" s="180">
        <v>44</v>
      </c>
      <c r="F2140" s="180" t="s">
        <v>71</v>
      </c>
      <c r="G2140" s="180" t="s">
        <v>733</v>
      </c>
      <c r="H2140" s="180">
        <v>6208</v>
      </c>
      <c r="I2140" s="180" t="s">
        <v>734</v>
      </c>
      <c r="J2140" s="180">
        <v>1454</v>
      </c>
      <c r="K2140" s="180" t="s">
        <v>703</v>
      </c>
      <c r="L2140" s="180" t="s">
        <v>704</v>
      </c>
      <c r="M2140" s="180"/>
      <c r="N2140" s="180"/>
      <c r="O2140" s="180"/>
      <c r="P2140" s="180">
        <v>1075</v>
      </c>
      <c r="Q2140" s="180" t="s">
        <v>705</v>
      </c>
      <c r="R2140" s="180" t="s">
        <v>706</v>
      </c>
      <c r="S2140" s="180"/>
      <c r="T2140" s="180"/>
      <c r="U2140" s="180"/>
      <c r="V2140" s="180"/>
      <c r="W2140" s="180"/>
      <c r="X2140" s="180"/>
      <c r="Y2140" s="180">
        <v>1370</v>
      </c>
      <c r="Z2140" s="180" t="s">
        <v>443</v>
      </c>
      <c r="AA2140" s="180" t="s">
        <v>444</v>
      </c>
      <c r="AB2140" s="180">
        <v>10775.647000000001</v>
      </c>
      <c r="AC2140" s="180">
        <v>13198.188</v>
      </c>
      <c r="AD2140" s="180">
        <v>2</v>
      </c>
      <c r="AE2140" s="180">
        <v>0</v>
      </c>
      <c r="AF2140" s="180">
        <v>2</v>
      </c>
      <c r="AG2140" s="180">
        <v>0</v>
      </c>
      <c r="AH2140" s="180">
        <v>21551.29</v>
      </c>
      <c r="AI2140" s="180">
        <v>26396.38</v>
      </c>
      <c r="AJ2140" s="180">
        <v>0</v>
      </c>
      <c r="AK2140" s="180">
        <v>0</v>
      </c>
      <c r="AL2140" s="180">
        <v>0</v>
      </c>
      <c r="AM2140">
        <v>1</v>
      </c>
    </row>
    <row r="2141" spans="1:39" x14ac:dyDescent="0.25">
      <c r="A2141" s="180" t="s">
        <v>1834</v>
      </c>
      <c r="B2141" s="180">
        <v>1</v>
      </c>
      <c r="C2141" s="181">
        <v>46266</v>
      </c>
      <c r="D2141" s="180" t="s">
        <v>167</v>
      </c>
      <c r="E2141" s="180">
        <v>44</v>
      </c>
      <c r="F2141" s="180" t="s">
        <v>71</v>
      </c>
      <c r="G2141" s="180" t="s">
        <v>735</v>
      </c>
      <c r="H2141" s="180">
        <v>6209</v>
      </c>
      <c r="I2141" s="180" t="s">
        <v>736</v>
      </c>
      <c r="J2141" s="180">
        <v>1454</v>
      </c>
      <c r="K2141" s="180" t="s">
        <v>703</v>
      </c>
      <c r="L2141" s="180" t="s">
        <v>704</v>
      </c>
      <c r="M2141" s="180"/>
      <c r="N2141" s="180"/>
      <c r="O2141" s="180"/>
      <c r="P2141" s="180">
        <v>1074</v>
      </c>
      <c r="Q2141" s="180" t="s">
        <v>717</v>
      </c>
      <c r="R2141" s="180" t="s">
        <v>718</v>
      </c>
      <c r="S2141" s="180"/>
      <c r="T2141" s="180"/>
      <c r="U2141" s="180"/>
      <c r="V2141" s="180"/>
      <c r="W2141" s="180"/>
      <c r="X2141" s="180"/>
      <c r="Y2141" s="180">
        <v>1370</v>
      </c>
      <c r="Z2141" s="180" t="s">
        <v>443</v>
      </c>
      <c r="AA2141" s="180" t="s">
        <v>444</v>
      </c>
      <c r="AB2141" s="180">
        <v>7247.3370000000004</v>
      </c>
      <c r="AC2141" s="180">
        <v>8769.2780000000002</v>
      </c>
      <c r="AD2141" s="180">
        <v>1</v>
      </c>
      <c r="AE2141" s="180">
        <v>0</v>
      </c>
      <c r="AF2141" s="180">
        <v>1</v>
      </c>
      <c r="AG2141" s="180">
        <v>0</v>
      </c>
      <c r="AH2141" s="180">
        <v>7247.34</v>
      </c>
      <c r="AI2141" s="180">
        <v>8769.2800000000007</v>
      </c>
      <c r="AJ2141" s="180">
        <v>0</v>
      </c>
      <c r="AK2141" s="180">
        <v>0</v>
      </c>
      <c r="AL2141" s="180">
        <v>0</v>
      </c>
      <c r="AM2141">
        <v>1</v>
      </c>
    </row>
    <row r="2142" spans="1:39" x14ac:dyDescent="0.25">
      <c r="A2142" s="180" t="s">
        <v>1834</v>
      </c>
      <c r="B2142" s="180">
        <v>1</v>
      </c>
      <c r="C2142" s="181">
        <v>46266</v>
      </c>
      <c r="D2142" s="180" t="s">
        <v>167</v>
      </c>
      <c r="E2142" s="180">
        <v>44</v>
      </c>
      <c r="F2142" s="180" t="s">
        <v>71</v>
      </c>
      <c r="G2142" s="180" t="s">
        <v>745</v>
      </c>
      <c r="H2142" s="180">
        <v>6270</v>
      </c>
      <c r="I2142" s="180" t="s">
        <v>746</v>
      </c>
      <c r="J2142" s="180">
        <v>1450</v>
      </c>
      <c r="K2142" s="180" t="s">
        <v>677</v>
      </c>
      <c r="L2142" s="180" t="s">
        <v>678</v>
      </c>
      <c r="M2142" s="180"/>
      <c r="N2142" s="180"/>
      <c r="O2142" s="180"/>
      <c r="P2142" s="180">
        <v>1077</v>
      </c>
      <c r="Q2142" s="180" t="s">
        <v>679</v>
      </c>
      <c r="R2142" s="180" t="s">
        <v>680</v>
      </c>
      <c r="S2142" s="180"/>
      <c r="T2142" s="180"/>
      <c r="U2142" s="180"/>
      <c r="V2142" s="180"/>
      <c r="W2142" s="180"/>
      <c r="X2142" s="180"/>
      <c r="Y2142" s="180">
        <v>1370</v>
      </c>
      <c r="Z2142" s="180" t="s">
        <v>443</v>
      </c>
      <c r="AA2142" s="180" t="s">
        <v>444</v>
      </c>
      <c r="AB2142" s="180">
        <v>5944.73</v>
      </c>
      <c r="AC2142" s="180">
        <v>7371.4650000000001</v>
      </c>
      <c r="AD2142" s="180">
        <v>4</v>
      </c>
      <c r="AE2142" s="180">
        <v>0</v>
      </c>
      <c r="AF2142" s="180">
        <v>4</v>
      </c>
      <c r="AG2142" s="180">
        <v>0</v>
      </c>
      <c r="AH2142" s="180">
        <v>23778.92</v>
      </c>
      <c r="AI2142" s="180">
        <v>29485.86</v>
      </c>
      <c r="AJ2142" s="180">
        <v>0</v>
      </c>
      <c r="AK2142" s="180">
        <v>0</v>
      </c>
      <c r="AL2142" s="180">
        <v>0</v>
      </c>
      <c r="AM2142">
        <v>1</v>
      </c>
    </row>
    <row r="2143" spans="1:39" x14ac:dyDescent="0.25">
      <c r="A2143" s="180" t="s">
        <v>1834</v>
      </c>
      <c r="B2143" s="180">
        <v>1</v>
      </c>
      <c r="C2143" s="181">
        <v>46266</v>
      </c>
      <c r="D2143" s="180" t="s">
        <v>167</v>
      </c>
      <c r="E2143" s="180">
        <v>44</v>
      </c>
      <c r="F2143" s="180" t="s">
        <v>71</v>
      </c>
      <c r="G2143" s="180" t="s">
        <v>755</v>
      </c>
      <c r="H2143" s="180">
        <v>6493</v>
      </c>
      <c r="I2143" s="180" t="s">
        <v>756</v>
      </c>
      <c r="J2143" s="180">
        <v>1413</v>
      </c>
      <c r="K2143" s="180" t="s">
        <v>377</v>
      </c>
      <c r="L2143" s="180" t="s">
        <v>378</v>
      </c>
      <c r="M2143" s="180"/>
      <c r="N2143" s="180"/>
      <c r="O2143" s="180"/>
      <c r="P2143" s="180">
        <v>1069</v>
      </c>
      <c r="Q2143" s="180" t="s">
        <v>383</v>
      </c>
      <c r="R2143" s="180" t="s">
        <v>384</v>
      </c>
      <c r="S2143" s="180"/>
      <c r="T2143" s="180"/>
      <c r="U2143" s="180"/>
      <c r="V2143" s="180"/>
      <c r="W2143" s="180"/>
      <c r="X2143" s="180"/>
      <c r="Y2143" s="180">
        <v>1374</v>
      </c>
      <c r="Z2143" s="180" t="s">
        <v>379</v>
      </c>
      <c r="AA2143" s="180" t="s">
        <v>380</v>
      </c>
      <c r="AB2143" s="180">
        <v>30745.225999999999</v>
      </c>
      <c r="AC2143" s="180">
        <v>37619.911999999997</v>
      </c>
      <c r="AD2143" s="180">
        <v>0.16669999999999999</v>
      </c>
      <c r="AE2143" s="180">
        <v>0</v>
      </c>
      <c r="AF2143" s="180">
        <v>0.16669999999999999</v>
      </c>
      <c r="AG2143" s="180">
        <v>0</v>
      </c>
      <c r="AH2143" s="180">
        <v>5124.2</v>
      </c>
      <c r="AI2143" s="180">
        <v>6269.99</v>
      </c>
      <c r="AJ2143" s="180">
        <v>0</v>
      </c>
      <c r="AK2143" s="180">
        <v>0</v>
      </c>
      <c r="AL2143" s="180">
        <v>0</v>
      </c>
      <c r="AM2143">
        <v>1</v>
      </c>
    </row>
    <row r="2144" spans="1:39" x14ac:dyDescent="0.25">
      <c r="A2144" s="180" t="s">
        <v>1834</v>
      </c>
      <c r="B2144" s="180">
        <v>1</v>
      </c>
      <c r="C2144" s="181">
        <v>46266</v>
      </c>
      <c r="D2144" s="180" t="s">
        <v>167</v>
      </c>
      <c r="E2144" s="180">
        <v>44</v>
      </c>
      <c r="F2144" s="180" t="s">
        <v>71</v>
      </c>
      <c r="G2144" s="180" t="s">
        <v>757</v>
      </c>
      <c r="H2144" s="180">
        <v>6494</v>
      </c>
      <c r="I2144" s="180" t="s">
        <v>758</v>
      </c>
      <c r="J2144" s="180">
        <v>1413</v>
      </c>
      <c r="K2144" s="180" t="s">
        <v>377</v>
      </c>
      <c r="L2144" s="180" t="s">
        <v>378</v>
      </c>
      <c r="M2144" s="180"/>
      <c r="N2144" s="180"/>
      <c r="O2144" s="180"/>
      <c r="P2144" s="180">
        <v>1069</v>
      </c>
      <c r="Q2144" s="180" t="s">
        <v>383</v>
      </c>
      <c r="R2144" s="180" t="s">
        <v>384</v>
      </c>
      <c r="S2144" s="180"/>
      <c r="T2144" s="180"/>
      <c r="U2144" s="180"/>
      <c r="V2144" s="180"/>
      <c r="W2144" s="180"/>
      <c r="X2144" s="180"/>
      <c r="Y2144" s="180">
        <v>1374</v>
      </c>
      <c r="Z2144" s="180" t="s">
        <v>379</v>
      </c>
      <c r="AA2144" s="180" t="s">
        <v>380</v>
      </c>
      <c r="AB2144" s="180">
        <v>27878.741999999998</v>
      </c>
      <c r="AC2144" s="180">
        <v>34569.644</v>
      </c>
      <c r="AD2144" s="180">
        <v>8.3299999999999999E-2</v>
      </c>
      <c r="AE2144" s="180">
        <v>0</v>
      </c>
      <c r="AF2144" s="180">
        <v>8.3299999999999999E-2</v>
      </c>
      <c r="AG2144" s="180">
        <v>0</v>
      </c>
      <c r="AH2144" s="180">
        <v>2323.23</v>
      </c>
      <c r="AI2144" s="180">
        <v>2880.8</v>
      </c>
      <c r="AJ2144" s="180">
        <v>1</v>
      </c>
      <c r="AK2144" s="180">
        <v>0.08</v>
      </c>
      <c r="AL2144" s="180">
        <v>0</v>
      </c>
      <c r="AM2144">
        <v>1</v>
      </c>
    </row>
    <row r="2145" spans="1:39" x14ac:dyDescent="0.25">
      <c r="A2145" s="180" t="s">
        <v>1834</v>
      </c>
      <c r="B2145" s="180">
        <v>1</v>
      </c>
      <c r="C2145" s="181">
        <v>46266</v>
      </c>
      <c r="D2145" s="180" t="s">
        <v>167</v>
      </c>
      <c r="E2145" s="180">
        <v>44</v>
      </c>
      <c r="F2145" s="180" t="s">
        <v>71</v>
      </c>
      <c r="G2145" s="180" t="s">
        <v>759</v>
      </c>
      <c r="H2145" s="180">
        <v>6501</v>
      </c>
      <c r="I2145" s="180" t="s">
        <v>760</v>
      </c>
      <c r="J2145" s="180">
        <v>1413</v>
      </c>
      <c r="K2145" s="180" t="s">
        <v>377</v>
      </c>
      <c r="L2145" s="180" t="s">
        <v>378</v>
      </c>
      <c r="M2145" s="180"/>
      <c r="N2145" s="180"/>
      <c r="O2145" s="180"/>
      <c r="P2145" s="180">
        <v>1069</v>
      </c>
      <c r="Q2145" s="180" t="s">
        <v>383</v>
      </c>
      <c r="R2145" s="180" t="s">
        <v>384</v>
      </c>
      <c r="S2145" s="180"/>
      <c r="T2145" s="180"/>
      <c r="U2145" s="180"/>
      <c r="V2145" s="180"/>
      <c r="W2145" s="180"/>
      <c r="X2145" s="180"/>
      <c r="Y2145" s="180">
        <v>1374</v>
      </c>
      <c r="Z2145" s="180" t="s">
        <v>379</v>
      </c>
      <c r="AA2145" s="180" t="s">
        <v>380</v>
      </c>
      <c r="AB2145" s="180">
        <v>30338.631000000001</v>
      </c>
      <c r="AC2145" s="180">
        <v>37619.904999999999</v>
      </c>
      <c r="AD2145" s="180">
        <v>0.16669999999999999</v>
      </c>
      <c r="AE2145" s="180">
        <v>0</v>
      </c>
      <c r="AF2145" s="180">
        <v>0.16669999999999999</v>
      </c>
      <c r="AG2145" s="180">
        <v>0</v>
      </c>
      <c r="AH2145" s="180">
        <v>5056.4399999999996</v>
      </c>
      <c r="AI2145" s="180">
        <v>6269.98</v>
      </c>
      <c r="AJ2145" s="180">
        <v>0</v>
      </c>
      <c r="AK2145" s="180">
        <v>0</v>
      </c>
      <c r="AL2145" s="180">
        <v>0</v>
      </c>
      <c r="AM2145">
        <v>1</v>
      </c>
    </row>
    <row r="2146" spans="1:39" x14ac:dyDescent="0.25">
      <c r="A2146" s="180" t="s">
        <v>1834</v>
      </c>
      <c r="B2146" s="180">
        <v>1</v>
      </c>
      <c r="C2146" s="181">
        <v>46266</v>
      </c>
      <c r="D2146" s="180" t="s">
        <v>167</v>
      </c>
      <c r="E2146" s="180">
        <v>44</v>
      </c>
      <c r="F2146" s="180" t="s">
        <v>71</v>
      </c>
      <c r="G2146" s="180" t="s">
        <v>1265</v>
      </c>
      <c r="H2146" s="180">
        <v>6970</v>
      </c>
      <c r="I2146" s="180" t="s">
        <v>1266</v>
      </c>
      <c r="J2146" s="180">
        <v>1257</v>
      </c>
      <c r="K2146" s="180" t="s">
        <v>817</v>
      </c>
      <c r="L2146" s="180" t="s">
        <v>818</v>
      </c>
      <c r="M2146" s="180"/>
      <c r="N2146" s="180"/>
      <c r="O2146" s="180"/>
      <c r="P2146" s="180">
        <v>1114</v>
      </c>
      <c r="Q2146" s="180" t="s">
        <v>1267</v>
      </c>
      <c r="R2146" s="180" t="s">
        <v>1268</v>
      </c>
      <c r="S2146" s="180"/>
      <c r="T2146" s="180"/>
      <c r="U2146" s="180"/>
      <c r="V2146" s="180"/>
      <c r="W2146" s="180"/>
      <c r="X2146" s="180"/>
      <c r="Y2146" s="180">
        <v>1375</v>
      </c>
      <c r="Z2146" s="180" t="s">
        <v>357</v>
      </c>
      <c r="AA2146" s="180" t="s">
        <v>358</v>
      </c>
      <c r="AB2146" s="180">
        <v>18145.877</v>
      </c>
      <c r="AC2146" s="180">
        <v>22500.887999999999</v>
      </c>
      <c r="AD2146" s="180">
        <v>1</v>
      </c>
      <c r="AE2146" s="180">
        <v>0</v>
      </c>
      <c r="AF2146" s="180">
        <v>1</v>
      </c>
      <c r="AG2146" s="180">
        <v>0</v>
      </c>
      <c r="AH2146" s="180">
        <v>18145.88</v>
      </c>
      <c r="AI2146" s="180">
        <v>22500.89</v>
      </c>
      <c r="AJ2146" s="180">
        <v>0</v>
      </c>
      <c r="AK2146" s="180">
        <v>0</v>
      </c>
      <c r="AL2146" s="180">
        <v>0</v>
      </c>
      <c r="AM2146">
        <v>1</v>
      </c>
    </row>
    <row r="2147" spans="1:39" x14ac:dyDescent="0.25">
      <c r="A2147" s="180" t="s">
        <v>1834</v>
      </c>
      <c r="B2147" s="180">
        <v>1</v>
      </c>
      <c r="C2147" s="181">
        <v>46266</v>
      </c>
      <c r="D2147" s="180" t="s">
        <v>167</v>
      </c>
      <c r="E2147" s="180">
        <v>44</v>
      </c>
      <c r="F2147" s="180" t="s">
        <v>71</v>
      </c>
      <c r="G2147" s="180" t="s">
        <v>1269</v>
      </c>
      <c r="H2147" s="180">
        <v>6982</v>
      </c>
      <c r="I2147" s="180" t="s">
        <v>1270</v>
      </c>
      <c r="J2147" s="180">
        <v>1192</v>
      </c>
      <c r="K2147" s="180" t="s">
        <v>975</v>
      </c>
      <c r="L2147" s="180" t="s">
        <v>976</v>
      </c>
      <c r="M2147" s="180"/>
      <c r="N2147" s="180"/>
      <c r="O2147" s="180"/>
      <c r="P2147" s="180">
        <v>1112</v>
      </c>
      <c r="Q2147" s="180" t="s">
        <v>1053</v>
      </c>
      <c r="R2147" s="180" t="s">
        <v>1054</v>
      </c>
      <c r="S2147" s="180"/>
      <c r="T2147" s="180"/>
      <c r="U2147" s="180"/>
      <c r="V2147" s="180"/>
      <c r="W2147" s="180"/>
      <c r="X2147" s="180"/>
      <c r="Y2147" s="180">
        <v>1375</v>
      </c>
      <c r="Z2147" s="180" t="s">
        <v>357</v>
      </c>
      <c r="AA2147" s="180" t="s">
        <v>358</v>
      </c>
      <c r="AB2147" s="180">
        <v>24610.25</v>
      </c>
      <c r="AC2147" s="180">
        <v>30516.71</v>
      </c>
      <c r="AD2147" s="180">
        <v>1</v>
      </c>
      <c r="AE2147" s="180">
        <v>0</v>
      </c>
      <c r="AF2147" s="180">
        <v>1</v>
      </c>
      <c r="AG2147" s="180">
        <v>0</v>
      </c>
      <c r="AH2147" s="180">
        <v>24610.25</v>
      </c>
      <c r="AI2147" s="180">
        <v>30516.71</v>
      </c>
      <c r="AJ2147" s="180">
        <v>0</v>
      </c>
      <c r="AK2147" s="180">
        <v>0</v>
      </c>
      <c r="AL2147" s="180">
        <v>0</v>
      </c>
      <c r="AM2147">
        <v>1</v>
      </c>
    </row>
    <row r="2148" spans="1:39" x14ac:dyDescent="0.25">
      <c r="A2148" s="180" t="s">
        <v>1834</v>
      </c>
      <c r="B2148" s="180">
        <v>1</v>
      </c>
      <c r="C2148" s="181">
        <v>46266</v>
      </c>
      <c r="D2148" s="180" t="s">
        <v>167</v>
      </c>
      <c r="E2148" s="180">
        <v>44</v>
      </c>
      <c r="F2148" s="180" t="s">
        <v>71</v>
      </c>
      <c r="G2148" s="180" t="s">
        <v>1694</v>
      </c>
      <c r="H2148" s="180">
        <v>7071</v>
      </c>
      <c r="I2148" s="180" t="s">
        <v>1695</v>
      </c>
      <c r="J2148" s="180">
        <v>1187</v>
      </c>
      <c r="K2148" s="180" t="s">
        <v>1696</v>
      </c>
      <c r="L2148" s="180" t="s">
        <v>1697</v>
      </c>
      <c r="M2148" s="180"/>
      <c r="N2148" s="180"/>
      <c r="O2148" s="180"/>
      <c r="P2148" s="180"/>
      <c r="Q2148" s="180"/>
      <c r="R2148" s="180"/>
      <c r="S2148" s="180"/>
      <c r="T2148" s="180"/>
      <c r="U2148" s="180"/>
      <c r="V2148" s="180"/>
      <c r="W2148" s="180"/>
      <c r="X2148" s="180"/>
      <c r="Y2148" s="180">
        <v>1374</v>
      </c>
      <c r="Z2148" s="180" t="s">
        <v>379</v>
      </c>
      <c r="AA2148" s="180" t="s">
        <v>380</v>
      </c>
      <c r="AB2148" s="180">
        <v>71566.745999999999</v>
      </c>
      <c r="AC2148" s="180">
        <v>86595.774000000005</v>
      </c>
      <c r="AD2148" s="180">
        <v>8.3299999999999999E-2</v>
      </c>
      <c r="AE2148" s="180">
        <v>0</v>
      </c>
      <c r="AF2148" s="180">
        <v>8.3299999999999999E-2</v>
      </c>
      <c r="AG2148" s="180">
        <v>0</v>
      </c>
      <c r="AH2148" s="180">
        <v>5963.9</v>
      </c>
      <c r="AI2148" s="180">
        <v>7216.31</v>
      </c>
      <c r="AJ2148" s="180">
        <v>0</v>
      </c>
      <c r="AK2148" s="180">
        <v>0</v>
      </c>
      <c r="AL2148" s="180">
        <v>0</v>
      </c>
      <c r="AM2148">
        <v>1</v>
      </c>
    </row>
    <row r="2149" spans="1:39" x14ac:dyDescent="0.25">
      <c r="A2149" s="180" t="s">
        <v>1834</v>
      </c>
      <c r="B2149" s="180">
        <v>1</v>
      </c>
      <c r="C2149" s="181">
        <v>46266</v>
      </c>
      <c r="D2149" s="180" t="s">
        <v>167</v>
      </c>
      <c r="E2149" s="180">
        <v>44</v>
      </c>
      <c r="F2149" s="180" t="s">
        <v>71</v>
      </c>
      <c r="G2149" s="180" t="s">
        <v>791</v>
      </c>
      <c r="H2149" s="180">
        <v>7230</v>
      </c>
      <c r="I2149" s="180" t="s">
        <v>792</v>
      </c>
      <c r="J2149" s="180">
        <v>1450</v>
      </c>
      <c r="K2149" s="180" t="s">
        <v>677</v>
      </c>
      <c r="L2149" s="180" t="s">
        <v>678</v>
      </c>
      <c r="M2149" s="180"/>
      <c r="N2149" s="180"/>
      <c r="O2149" s="180"/>
      <c r="P2149" s="180">
        <v>1077</v>
      </c>
      <c r="Q2149" s="180" t="s">
        <v>679</v>
      </c>
      <c r="R2149" s="180" t="s">
        <v>680</v>
      </c>
      <c r="S2149" s="180"/>
      <c r="T2149" s="180"/>
      <c r="U2149" s="180"/>
      <c r="V2149" s="180"/>
      <c r="W2149" s="180"/>
      <c r="X2149" s="180"/>
      <c r="Y2149" s="180">
        <v>1370</v>
      </c>
      <c r="Z2149" s="180" t="s">
        <v>443</v>
      </c>
      <c r="AA2149" s="180" t="s">
        <v>444</v>
      </c>
      <c r="AB2149" s="180">
        <v>5849.36</v>
      </c>
      <c r="AC2149" s="180">
        <v>7253.2060000000001</v>
      </c>
      <c r="AD2149" s="180">
        <v>1</v>
      </c>
      <c r="AE2149" s="180">
        <v>0</v>
      </c>
      <c r="AF2149" s="180">
        <v>1</v>
      </c>
      <c r="AG2149" s="180">
        <v>0</v>
      </c>
      <c r="AH2149" s="180">
        <v>5849.36</v>
      </c>
      <c r="AI2149" s="180">
        <v>7253.21</v>
      </c>
      <c r="AJ2149" s="180">
        <v>0</v>
      </c>
      <c r="AK2149" s="180">
        <v>0</v>
      </c>
      <c r="AL2149" s="180">
        <v>0</v>
      </c>
      <c r="AM2149">
        <v>1</v>
      </c>
    </row>
    <row r="2150" spans="1:39" x14ac:dyDescent="0.25">
      <c r="A2150" s="180" t="s">
        <v>1834</v>
      </c>
      <c r="B2150" s="180">
        <v>1</v>
      </c>
      <c r="C2150" s="181">
        <v>46266</v>
      </c>
      <c r="D2150" s="180" t="s">
        <v>167</v>
      </c>
      <c r="E2150" s="180">
        <v>44</v>
      </c>
      <c r="F2150" s="180" t="s">
        <v>71</v>
      </c>
      <c r="G2150" s="180" t="s">
        <v>1059</v>
      </c>
      <c r="H2150" s="180">
        <v>7236</v>
      </c>
      <c r="I2150" s="180" t="s">
        <v>1060</v>
      </c>
      <c r="J2150" s="180">
        <v>1194</v>
      </c>
      <c r="K2150" s="180" t="s">
        <v>353</v>
      </c>
      <c r="L2150" s="180" t="s">
        <v>354</v>
      </c>
      <c r="M2150" s="180"/>
      <c r="N2150" s="180"/>
      <c r="O2150" s="180"/>
      <c r="P2150" s="180">
        <v>1094</v>
      </c>
      <c r="Q2150" s="180" t="s">
        <v>795</v>
      </c>
      <c r="R2150" s="180" t="s">
        <v>796</v>
      </c>
      <c r="S2150" s="180"/>
      <c r="T2150" s="180"/>
      <c r="U2150" s="180"/>
      <c r="V2150" s="180"/>
      <c r="W2150" s="180"/>
      <c r="X2150" s="180"/>
      <c r="Y2150" s="180">
        <v>1375</v>
      </c>
      <c r="Z2150" s="180" t="s">
        <v>357</v>
      </c>
      <c r="AA2150" s="180" t="s">
        <v>358</v>
      </c>
      <c r="AB2150" s="180">
        <v>9555.48</v>
      </c>
      <c r="AC2150" s="180">
        <v>11848.795</v>
      </c>
      <c r="AD2150" s="180">
        <v>1</v>
      </c>
      <c r="AE2150" s="180">
        <v>0</v>
      </c>
      <c r="AF2150" s="180">
        <v>1</v>
      </c>
      <c r="AG2150" s="180">
        <v>0</v>
      </c>
      <c r="AH2150" s="180">
        <v>9555.48</v>
      </c>
      <c r="AI2150" s="180">
        <v>11848.8</v>
      </c>
      <c r="AJ2150" s="180">
        <v>0</v>
      </c>
      <c r="AK2150" s="180">
        <v>0</v>
      </c>
      <c r="AL2150" s="180">
        <v>0</v>
      </c>
      <c r="AM2150">
        <v>1</v>
      </c>
    </row>
    <row r="2151" spans="1:39" x14ac:dyDescent="0.25">
      <c r="A2151" s="180" t="s">
        <v>1834</v>
      </c>
      <c r="B2151" s="180">
        <v>1</v>
      </c>
      <c r="C2151" s="181">
        <v>46266</v>
      </c>
      <c r="D2151" s="180" t="s">
        <v>167</v>
      </c>
      <c r="E2151" s="180">
        <v>44</v>
      </c>
      <c r="F2151" s="180" t="s">
        <v>71</v>
      </c>
      <c r="G2151" s="180" t="s">
        <v>1780</v>
      </c>
      <c r="H2151" s="180">
        <v>7261</v>
      </c>
      <c r="I2151" s="180" t="s">
        <v>1781</v>
      </c>
      <c r="J2151" s="180">
        <v>1187</v>
      </c>
      <c r="K2151" s="180" t="s">
        <v>1696</v>
      </c>
      <c r="L2151" s="180" t="s">
        <v>1697</v>
      </c>
      <c r="M2151" s="180"/>
      <c r="N2151" s="180"/>
      <c r="O2151" s="180"/>
      <c r="P2151" s="180"/>
      <c r="Q2151" s="180"/>
      <c r="R2151" s="180"/>
      <c r="S2151" s="180"/>
      <c r="T2151" s="180"/>
      <c r="U2151" s="180"/>
      <c r="V2151" s="180"/>
      <c r="W2151" s="180"/>
      <c r="X2151" s="180"/>
      <c r="Y2151" s="180">
        <v>1374</v>
      </c>
      <c r="Z2151" s="180" t="s">
        <v>379</v>
      </c>
      <c r="AA2151" s="180" t="s">
        <v>380</v>
      </c>
      <c r="AB2151" s="180">
        <v>75091.710000000006</v>
      </c>
      <c r="AC2151" s="180">
        <v>93113.713000000003</v>
      </c>
      <c r="AD2151" s="180">
        <v>8.3299999999999999E-2</v>
      </c>
      <c r="AE2151" s="180">
        <v>0</v>
      </c>
      <c r="AF2151" s="180">
        <v>8.3299999999999999E-2</v>
      </c>
      <c r="AG2151" s="180">
        <v>0</v>
      </c>
      <c r="AH2151" s="180">
        <v>6257.64</v>
      </c>
      <c r="AI2151" s="180">
        <v>7759.48</v>
      </c>
      <c r="AJ2151" s="180">
        <v>0</v>
      </c>
      <c r="AK2151" s="180">
        <v>0</v>
      </c>
      <c r="AL2151" s="180">
        <v>0</v>
      </c>
      <c r="AM2151">
        <v>1</v>
      </c>
    </row>
    <row r="2152" spans="1:39" x14ac:dyDescent="0.25">
      <c r="A2152" s="180" t="s">
        <v>1834</v>
      </c>
      <c r="B2152" s="180">
        <v>1</v>
      </c>
      <c r="C2152" s="181">
        <v>46266</v>
      </c>
      <c r="D2152" s="180" t="s">
        <v>167</v>
      </c>
      <c r="E2152" s="180">
        <v>44</v>
      </c>
      <c r="F2152" s="180" t="s">
        <v>71</v>
      </c>
      <c r="G2152" s="180" t="s">
        <v>1213</v>
      </c>
      <c r="H2152" s="180">
        <v>8049</v>
      </c>
      <c r="I2152" s="180" t="s">
        <v>1214</v>
      </c>
      <c r="J2152" s="180">
        <v>1162</v>
      </c>
      <c r="K2152" s="180" t="s">
        <v>1211</v>
      </c>
      <c r="L2152" s="180" t="s">
        <v>1212</v>
      </c>
      <c r="M2152" s="180"/>
      <c r="N2152" s="180"/>
      <c r="O2152" s="180"/>
      <c r="P2152" s="180">
        <v>1073</v>
      </c>
      <c r="Q2152" s="180" t="s">
        <v>1159</v>
      </c>
      <c r="R2152" s="180" t="s">
        <v>1160</v>
      </c>
      <c r="S2152" s="180"/>
      <c r="T2152" s="180"/>
      <c r="U2152" s="180"/>
      <c r="V2152" s="180"/>
      <c r="W2152" s="180"/>
      <c r="X2152" s="180"/>
      <c r="Y2152" s="180">
        <v>1370</v>
      </c>
      <c r="Z2152" s="180" t="s">
        <v>443</v>
      </c>
      <c r="AA2152" s="180" t="s">
        <v>444</v>
      </c>
      <c r="AB2152" s="180">
        <v>12810.056</v>
      </c>
      <c r="AC2152" s="180">
        <v>15884.47</v>
      </c>
      <c r="AD2152" s="180">
        <v>1</v>
      </c>
      <c r="AE2152" s="180">
        <v>0</v>
      </c>
      <c r="AF2152" s="180">
        <v>1</v>
      </c>
      <c r="AG2152" s="180">
        <v>0</v>
      </c>
      <c r="AH2152" s="180">
        <v>12810.06</v>
      </c>
      <c r="AI2152" s="180">
        <v>15884.47</v>
      </c>
      <c r="AJ2152" s="180">
        <v>0</v>
      </c>
      <c r="AK2152" s="180">
        <v>0</v>
      </c>
      <c r="AL2152" s="180">
        <v>0</v>
      </c>
      <c r="AM2152">
        <v>1</v>
      </c>
    </row>
    <row r="2153" spans="1:39" x14ac:dyDescent="0.25">
      <c r="A2153" s="180" t="s">
        <v>1834</v>
      </c>
      <c r="B2153" s="180">
        <v>1</v>
      </c>
      <c r="C2153" s="181">
        <v>46266</v>
      </c>
      <c r="D2153" s="180" t="s">
        <v>167</v>
      </c>
      <c r="E2153" s="180">
        <v>44</v>
      </c>
      <c r="F2153" s="180" t="s">
        <v>71</v>
      </c>
      <c r="G2153" s="180" t="s">
        <v>1674</v>
      </c>
      <c r="H2153" s="180">
        <v>8160</v>
      </c>
      <c r="I2153" s="180" t="s">
        <v>1675</v>
      </c>
      <c r="J2153" s="180">
        <v>1450</v>
      </c>
      <c r="K2153" s="180" t="s">
        <v>677</v>
      </c>
      <c r="L2153" s="180" t="s">
        <v>678</v>
      </c>
      <c r="M2153" s="180"/>
      <c r="N2153" s="180"/>
      <c r="O2153" s="180"/>
      <c r="P2153" s="180">
        <v>1077</v>
      </c>
      <c r="Q2153" s="180" t="s">
        <v>679</v>
      </c>
      <c r="R2153" s="180" t="s">
        <v>680</v>
      </c>
      <c r="S2153" s="180"/>
      <c r="T2153" s="180"/>
      <c r="U2153" s="180"/>
      <c r="V2153" s="180"/>
      <c r="W2153" s="180"/>
      <c r="X2153" s="180"/>
      <c r="Y2153" s="180">
        <v>1370</v>
      </c>
      <c r="Z2153" s="180" t="s">
        <v>443</v>
      </c>
      <c r="AA2153" s="180" t="s">
        <v>444</v>
      </c>
      <c r="AB2153" s="180">
        <v>5849.36</v>
      </c>
      <c r="AC2153" s="180">
        <v>7253.2060000000001</v>
      </c>
      <c r="AD2153" s="180">
        <v>1</v>
      </c>
      <c r="AE2153" s="180">
        <v>0</v>
      </c>
      <c r="AF2153" s="180">
        <v>1</v>
      </c>
      <c r="AG2153" s="180">
        <v>0</v>
      </c>
      <c r="AH2153" s="180">
        <v>5849.36</v>
      </c>
      <c r="AI2153" s="180">
        <v>7253.21</v>
      </c>
      <c r="AJ2153" s="180">
        <v>0</v>
      </c>
      <c r="AK2153" s="180">
        <v>0</v>
      </c>
      <c r="AL2153" s="180">
        <v>0</v>
      </c>
      <c r="AM2153">
        <v>1</v>
      </c>
    </row>
    <row r="2154" spans="1:39" x14ac:dyDescent="0.25">
      <c r="A2154" s="180" t="s">
        <v>1834</v>
      </c>
      <c r="B2154" s="180">
        <v>1</v>
      </c>
      <c r="C2154" s="181">
        <v>46266</v>
      </c>
      <c r="D2154" s="180" t="s">
        <v>167</v>
      </c>
      <c r="E2154" s="180">
        <v>44</v>
      </c>
      <c r="F2154" s="180" t="s">
        <v>71</v>
      </c>
      <c r="G2154" s="180" t="s">
        <v>1335</v>
      </c>
      <c r="H2154" s="180">
        <v>8295</v>
      </c>
      <c r="I2154" s="180" t="s">
        <v>1336</v>
      </c>
      <c r="J2154" s="180">
        <v>1164</v>
      </c>
      <c r="K2154" s="180" t="s">
        <v>847</v>
      </c>
      <c r="L2154" s="180" t="s">
        <v>848</v>
      </c>
      <c r="M2154" s="180"/>
      <c r="N2154" s="180"/>
      <c r="O2154" s="180"/>
      <c r="P2154" s="180"/>
      <c r="Q2154" s="180"/>
      <c r="R2154" s="180"/>
      <c r="S2154" s="180"/>
      <c r="T2154" s="180"/>
      <c r="U2154" s="180"/>
      <c r="V2154" s="180"/>
      <c r="W2154" s="180"/>
      <c r="X2154" s="180"/>
      <c r="Y2154" s="180">
        <v>1373</v>
      </c>
      <c r="Z2154" s="180" t="s">
        <v>429</v>
      </c>
      <c r="AA2154" s="180" t="s">
        <v>430</v>
      </c>
      <c r="AB2154" s="180">
        <v>18222.591</v>
      </c>
      <c r="AC2154" s="180">
        <v>22596.012999999999</v>
      </c>
      <c r="AD2154" s="180">
        <v>1</v>
      </c>
      <c r="AE2154" s="180">
        <v>0</v>
      </c>
      <c r="AF2154" s="180">
        <v>1</v>
      </c>
      <c r="AG2154" s="180">
        <v>0</v>
      </c>
      <c r="AH2154" s="180">
        <v>18222.59</v>
      </c>
      <c r="AI2154" s="180">
        <v>22596.01</v>
      </c>
      <c r="AJ2154" s="180">
        <v>0</v>
      </c>
      <c r="AK2154" s="180">
        <v>0</v>
      </c>
      <c r="AL2154" s="180">
        <v>0</v>
      </c>
      <c r="AM2154">
        <v>1</v>
      </c>
    </row>
    <row r="2155" spans="1:39" x14ac:dyDescent="0.25">
      <c r="A2155" s="180" t="s">
        <v>1834</v>
      </c>
      <c r="B2155" s="180">
        <v>1</v>
      </c>
      <c r="C2155" s="181">
        <v>46266</v>
      </c>
      <c r="D2155" s="180" t="s">
        <v>167</v>
      </c>
      <c r="E2155" s="180">
        <v>44</v>
      </c>
      <c r="F2155" s="180" t="s">
        <v>71</v>
      </c>
      <c r="G2155" s="180" t="s">
        <v>859</v>
      </c>
      <c r="H2155" s="180">
        <v>8386</v>
      </c>
      <c r="I2155" s="180" t="s">
        <v>860</v>
      </c>
      <c r="J2155" s="180"/>
      <c r="K2155" s="180"/>
      <c r="L2155" s="180"/>
      <c r="M2155" s="180"/>
      <c r="N2155" s="180"/>
      <c r="O2155" s="180"/>
      <c r="P2155" s="180">
        <v>1088</v>
      </c>
      <c r="Q2155" s="180" t="s">
        <v>861</v>
      </c>
      <c r="R2155" s="180" t="s">
        <v>862</v>
      </c>
      <c r="S2155" s="180"/>
      <c r="T2155" s="180"/>
      <c r="U2155" s="180"/>
      <c r="V2155" s="180"/>
      <c r="W2155" s="180"/>
      <c r="X2155" s="180"/>
      <c r="Y2155" s="180">
        <v>1373</v>
      </c>
      <c r="Z2155" s="180" t="s">
        <v>429</v>
      </c>
      <c r="AA2155" s="180" t="s">
        <v>430</v>
      </c>
      <c r="AB2155" s="180">
        <v>78612.471000000005</v>
      </c>
      <c r="AC2155" s="180">
        <v>97479.471000000005</v>
      </c>
      <c r="AD2155" s="180">
        <v>0.1</v>
      </c>
      <c r="AE2155" s="180">
        <v>0</v>
      </c>
      <c r="AF2155" s="180">
        <v>0.1</v>
      </c>
      <c r="AG2155" s="180">
        <v>0</v>
      </c>
      <c r="AH2155" s="180">
        <v>7861.25</v>
      </c>
      <c r="AI2155" s="180">
        <v>9747.9500000000007</v>
      </c>
      <c r="AJ2155" s="180">
        <v>1</v>
      </c>
      <c r="AK2155" s="180">
        <v>0.1</v>
      </c>
      <c r="AL2155" s="180">
        <v>0</v>
      </c>
      <c r="AM2155">
        <v>1</v>
      </c>
    </row>
    <row r="2156" spans="1:39" x14ac:dyDescent="0.25">
      <c r="A2156" s="180" t="s">
        <v>1834</v>
      </c>
      <c r="B2156" s="180">
        <v>1</v>
      </c>
      <c r="C2156" s="181">
        <v>46266</v>
      </c>
      <c r="D2156" s="180" t="s">
        <v>167</v>
      </c>
      <c r="E2156" s="180">
        <v>44</v>
      </c>
      <c r="F2156" s="180" t="s">
        <v>71</v>
      </c>
      <c r="G2156" s="180" t="s">
        <v>863</v>
      </c>
      <c r="H2156" s="180">
        <v>8388</v>
      </c>
      <c r="I2156" s="180" t="s">
        <v>864</v>
      </c>
      <c r="J2156" s="180">
        <v>1272</v>
      </c>
      <c r="K2156" s="180" t="s">
        <v>865</v>
      </c>
      <c r="L2156" s="180" t="s">
        <v>866</v>
      </c>
      <c r="M2156" s="180"/>
      <c r="N2156" s="180"/>
      <c r="O2156" s="180"/>
      <c r="P2156" s="180">
        <v>1088</v>
      </c>
      <c r="Q2156" s="180" t="s">
        <v>861</v>
      </c>
      <c r="R2156" s="180" t="s">
        <v>862</v>
      </c>
      <c r="S2156" s="180"/>
      <c r="T2156" s="180"/>
      <c r="U2156" s="180"/>
      <c r="V2156" s="180"/>
      <c r="W2156" s="180"/>
      <c r="X2156" s="180"/>
      <c r="Y2156" s="180">
        <v>1373</v>
      </c>
      <c r="Z2156" s="180" t="s">
        <v>429</v>
      </c>
      <c r="AA2156" s="180" t="s">
        <v>430</v>
      </c>
      <c r="AB2156" s="180">
        <v>52387.519999999997</v>
      </c>
      <c r="AC2156" s="180">
        <v>64165.091</v>
      </c>
      <c r="AD2156" s="180">
        <v>0.33329999999999999</v>
      </c>
      <c r="AE2156" s="180">
        <v>0</v>
      </c>
      <c r="AF2156" s="180">
        <v>0.33329999999999999</v>
      </c>
      <c r="AG2156" s="180">
        <v>0</v>
      </c>
      <c r="AH2156" s="180">
        <v>17462.509999999998</v>
      </c>
      <c r="AI2156" s="180">
        <v>21388.36</v>
      </c>
      <c r="AJ2156" s="180">
        <v>0</v>
      </c>
      <c r="AK2156" s="180">
        <v>0</v>
      </c>
      <c r="AL2156" s="180">
        <v>0</v>
      </c>
      <c r="AM2156">
        <v>1</v>
      </c>
    </row>
    <row r="2157" spans="1:39" x14ac:dyDescent="0.25">
      <c r="A2157" s="180" t="s">
        <v>1834</v>
      </c>
      <c r="B2157" s="180">
        <v>1</v>
      </c>
      <c r="C2157" s="181">
        <v>46266</v>
      </c>
      <c r="D2157" s="180" t="s">
        <v>167</v>
      </c>
      <c r="E2157" s="180">
        <v>44</v>
      </c>
      <c r="F2157" s="180" t="s">
        <v>71</v>
      </c>
      <c r="G2157" s="180" t="s">
        <v>1219</v>
      </c>
      <c r="H2157" s="180">
        <v>8675</v>
      </c>
      <c r="I2157" s="180" t="s">
        <v>1220</v>
      </c>
      <c r="J2157" s="180">
        <v>1414</v>
      </c>
      <c r="K2157" s="180" t="s">
        <v>415</v>
      </c>
      <c r="L2157" s="180" t="s">
        <v>416</v>
      </c>
      <c r="M2157" s="180"/>
      <c r="N2157" s="180"/>
      <c r="O2157" s="180"/>
      <c r="P2157" s="180"/>
      <c r="Q2157" s="180"/>
      <c r="R2157" s="180"/>
      <c r="S2157" s="180"/>
      <c r="T2157" s="180"/>
      <c r="U2157" s="180"/>
      <c r="V2157" s="180"/>
      <c r="W2157" s="180"/>
      <c r="X2157" s="180"/>
      <c r="Y2157" s="180">
        <v>1374</v>
      </c>
      <c r="Z2157" s="180" t="s">
        <v>379</v>
      </c>
      <c r="AA2157" s="180" t="s">
        <v>380</v>
      </c>
      <c r="AB2157" s="180">
        <v>79085.654999999999</v>
      </c>
      <c r="AC2157" s="180">
        <v>98066.209000000003</v>
      </c>
      <c r="AD2157" s="180">
        <v>8.3299999999999999E-2</v>
      </c>
      <c r="AE2157" s="180">
        <v>0</v>
      </c>
      <c r="AF2157" s="180">
        <v>8.3299999999999999E-2</v>
      </c>
      <c r="AG2157" s="180">
        <v>0</v>
      </c>
      <c r="AH2157" s="180">
        <v>6590.47</v>
      </c>
      <c r="AI2157" s="180">
        <v>8172.18</v>
      </c>
      <c r="AJ2157" s="180">
        <v>1</v>
      </c>
      <c r="AK2157" s="180">
        <v>0.08</v>
      </c>
      <c r="AL2157" s="180">
        <v>0</v>
      </c>
      <c r="AM2157">
        <v>1</v>
      </c>
    </row>
    <row r="2158" spans="1:39" x14ac:dyDescent="0.25">
      <c r="A2158" s="180" t="s">
        <v>1834</v>
      </c>
      <c r="B2158" s="180">
        <v>1</v>
      </c>
      <c r="C2158" s="181">
        <v>46266</v>
      </c>
      <c r="D2158" s="180" t="s">
        <v>167</v>
      </c>
      <c r="E2158" s="180">
        <v>44</v>
      </c>
      <c r="F2158" s="180" t="s">
        <v>71</v>
      </c>
      <c r="G2158" s="180" t="s">
        <v>1069</v>
      </c>
      <c r="H2158" s="180">
        <v>10054</v>
      </c>
      <c r="I2158" s="180" t="s">
        <v>1070</v>
      </c>
      <c r="J2158" s="180"/>
      <c r="K2158" s="180"/>
      <c r="L2158" s="180"/>
      <c r="M2158" s="180"/>
      <c r="N2158" s="180"/>
      <c r="O2158" s="180"/>
      <c r="P2158" s="180"/>
      <c r="Q2158" s="180"/>
      <c r="R2158" s="180"/>
      <c r="S2158" s="180"/>
      <c r="T2158" s="180"/>
      <c r="U2158" s="180"/>
      <c r="V2158" s="180"/>
      <c r="W2158" s="180"/>
      <c r="X2158" s="180"/>
      <c r="Y2158" s="180">
        <v>1376</v>
      </c>
      <c r="Z2158" s="180" t="s">
        <v>363</v>
      </c>
      <c r="AA2158" s="180" t="s">
        <v>364</v>
      </c>
      <c r="AB2158" s="180">
        <v>1055206.2490000001</v>
      </c>
      <c r="AC2158" s="180">
        <v>1308455.7849999999</v>
      </c>
      <c r="AD2158" s="180">
        <v>3.1300000000000001E-2</v>
      </c>
      <c r="AE2158" s="180">
        <v>0</v>
      </c>
      <c r="AF2158" s="180">
        <v>3.1300000000000001E-2</v>
      </c>
      <c r="AG2158" s="180">
        <v>0</v>
      </c>
      <c r="AH2158" s="180">
        <v>32975.199999999997</v>
      </c>
      <c r="AI2158" s="180">
        <v>40889.24</v>
      </c>
      <c r="AJ2158" s="180">
        <v>0</v>
      </c>
      <c r="AK2158" s="180">
        <v>0</v>
      </c>
      <c r="AL2158" s="180">
        <v>0</v>
      </c>
      <c r="AM2158">
        <v>1</v>
      </c>
    </row>
    <row r="2159" spans="1:39" x14ac:dyDescent="0.25">
      <c r="A2159" s="180" t="s">
        <v>1834</v>
      </c>
      <c r="B2159" s="180">
        <v>1</v>
      </c>
      <c r="C2159" s="181">
        <v>46266</v>
      </c>
      <c r="D2159" s="180" t="s">
        <v>167</v>
      </c>
      <c r="E2159" s="180">
        <v>44</v>
      </c>
      <c r="F2159" s="180" t="s">
        <v>71</v>
      </c>
      <c r="G2159" s="180" t="s">
        <v>893</v>
      </c>
      <c r="H2159" s="180">
        <v>10278</v>
      </c>
      <c r="I2159" s="180" t="s">
        <v>894</v>
      </c>
      <c r="J2159" s="180"/>
      <c r="K2159" s="180"/>
      <c r="L2159" s="180"/>
      <c r="M2159" s="180"/>
      <c r="N2159" s="180"/>
      <c r="O2159" s="180"/>
      <c r="P2159" s="180">
        <v>1005</v>
      </c>
      <c r="Q2159" s="180" t="s">
        <v>625</v>
      </c>
      <c r="R2159" s="180" t="s">
        <v>626</v>
      </c>
      <c r="S2159" s="180"/>
      <c r="T2159" s="180"/>
      <c r="U2159" s="180"/>
      <c r="V2159" s="180"/>
      <c r="W2159" s="180"/>
      <c r="X2159" s="180"/>
      <c r="Y2159" s="180">
        <v>1369</v>
      </c>
      <c r="Z2159" s="180" t="s">
        <v>397</v>
      </c>
      <c r="AA2159" s="180" t="s">
        <v>398</v>
      </c>
      <c r="AB2159" s="180">
        <v>14376.736000000001</v>
      </c>
      <c r="AC2159" s="180">
        <v>17395.850999999999</v>
      </c>
      <c r="AD2159" s="180">
        <v>1</v>
      </c>
      <c r="AE2159" s="180">
        <v>0</v>
      </c>
      <c r="AF2159" s="180">
        <v>1</v>
      </c>
      <c r="AG2159" s="180">
        <v>0</v>
      </c>
      <c r="AH2159" s="180">
        <v>14376.74</v>
      </c>
      <c r="AI2159" s="180">
        <v>17395.849999999999</v>
      </c>
      <c r="AJ2159" s="180">
        <v>1</v>
      </c>
      <c r="AK2159" s="180">
        <v>1</v>
      </c>
      <c r="AL2159" s="180">
        <v>0</v>
      </c>
      <c r="AM2159">
        <v>1</v>
      </c>
    </row>
    <row r="2160" spans="1:39" x14ac:dyDescent="0.25">
      <c r="A2160" s="180" t="s">
        <v>1834</v>
      </c>
      <c r="B2160" s="180">
        <v>1</v>
      </c>
      <c r="C2160" s="181">
        <v>46266</v>
      </c>
      <c r="D2160" s="180" t="s">
        <v>167</v>
      </c>
      <c r="E2160" s="180">
        <v>44</v>
      </c>
      <c r="F2160" s="180" t="s">
        <v>71</v>
      </c>
      <c r="G2160" s="180" t="s">
        <v>1357</v>
      </c>
      <c r="H2160" s="180">
        <v>10480</v>
      </c>
      <c r="I2160" s="180" t="s">
        <v>1358</v>
      </c>
      <c r="J2160" s="180">
        <v>1349</v>
      </c>
      <c r="K2160" s="180" t="s">
        <v>1359</v>
      </c>
      <c r="L2160" s="180" t="s">
        <v>1360</v>
      </c>
      <c r="M2160" s="180"/>
      <c r="N2160" s="180"/>
      <c r="O2160" s="180"/>
      <c r="P2160" s="180"/>
      <c r="Q2160" s="180"/>
      <c r="R2160" s="180"/>
      <c r="S2160" s="180"/>
      <c r="T2160" s="180"/>
      <c r="U2160" s="180"/>
      <c r="V2160" s="180"/>
      <c r="W2160" s="180"/>
      <c r="X2160" s="180"/>
      <c r="Y2160" s="180">
        <v>1375</v>
      </c>
      <c r="Z2160" s="180" t="s">
        <v>357</v>
      </c>
      <c r="AA2160" s="180" t="s">
        <v>358</v>
      </c>
      <c r="AB2160" s="180">
        <v>11849.79</v>
      </c>
      <c r="AC2160" s="180">
        <v>14693.74</v>
      </c>
      <c r="AD2160" s="180">
        <v>1</v>
      </c>
      <c r="AE2160" s="180">
        <v>0</v>
      </c>
      <c r="AF2160" s="180">
        <v>1</v>
      </c>
      <c r="AG2160" s="180">
        <v>0</v>
      </c>
      <c r="AH2160" s="180">
        <v>11849.79</v>
      </c>
      <c r="AI2160" s="180">
        <v>14693.74</v>
      </c>
      <c r="AJ2160" s="180">
        <v>0</v>
      </c>
      <c r="AK2160" s="180">
        <v>0</v>
      </c>
      <c r="AL2160" s="180">
        <v>0</v>
      </c>
      <c r="AM2160">
        <v>1</v>
      </c>
    </row>
    <row r="2161" spans="1:39" x14ac:dyDescent="0.25">
      <c r="A2161" s="180" t="s">
        <v>1834</v>
      </c>
      <c r="B2161" s="180">
        <v>1</v>
      </c>
      <c r="C2161" s="181">
        <v>46266</v>
      </c>
      <c r="D2161" s="180" t="s">
        <v>167</v>
      </c>
      <c r="E2161" s="180">
        <v>44</v>
      </c>
      <c r="F2161" s="180" t="s">
        <v>71</v>
      </c>
      <c r="G2161" s="180" t="s">
        <v>1806</v>
      </c>
      <c r="H2161" s="180">
        <v>10709</v>
      </c>
      <c r="I2161" s="180" t="s">
        <v>1807</v>
      </c>
      <c r="J2161" s="180"/>
      <c r="K2161" s="180"/>
      <c r="L2161" s="180"/>
      <c r="M2161" s="180"/>
      <c r="N2161" s="180"/>
      <c r="O2161" s="180"/>
      <c r="P2161" s="180"/>
      <c r="Q2161" s="180"/>
      <c r="R2161" s="180"/>
      <c r="S2161" s="180"/>
      <c r="T2161" s="180"/>
      <c r="U2161" s="180"/>
      <c r="V2161" s="180"/>
      <c r="W2161" s="180"/>
      <c r="X2161" s="180"/>
      <c r="Y2161" s="180">
        <v>1373</v>
      </c>
      <c r="Z2161" s="180" t="s">
        <v>429</v>
      </c>
      <c r="AA2161" s="180" t="s">
        <v>430</v>
      </c>
      <c r="AB2161" s="180">
        <v>14491.813</v>
      </c>
      <c r="AC2161" s="180">
        <v>17535.093000000001</v>
      </c>
      <c r="AD2161" s="180">
        <v>1</v>
      </c>
      <c r="AE2161" s="180">
        <v>0</v>
      </c>
      <c r="AF2161" s="180">
        <v>1</v>
      </c>
      <c r="AG2161" s="180">
        <v>0</v>
      </c>
      <c r="AH2161" s="180">
        <v>14491.81</v>
      </c>
      <c r="AI2161" s="180">
        <v>17535.09</v>
      </c>
      <c r="AJ2161" s="180">
        <v>0</v>
      </c>
      <c r="AK2161" s="180">
        <v>0</v>
      </c>
      <c r="AL2161" s="180">
        <v>0</v>
      </c>
      <c r="AM2161">
        <v>1</v>
      </c>
    </row>
    <row r="2162" spans="1:39" x14ac:dyDescent="0.25">
      <c r="A2162" s="180" t="s">
        <v>1834</v>
      </c>
      <c r="B2162" s="180">
        <v>1</v>
      </c>
      <c r="C2162" s="181">
        <v>46266</v>
      </c>
      <c r="D2162" s="180" t="s">
        <v>167</v>
      </c>
      <c r="E2162" s="180">
        <v>44</v>
      </c>
      <c r="F2162" s="180" t="s">
        <v>71</v>
      </c>
      <c r="G2162" s="180" t="s">
        <v>1536</v>
      </c>
      <c r="H2162" s="180">
        <v>11007</v>
      </c>
      <c r="I2162" s="180" t="s">
        <v>1537</v>
      </c>
      <c r="J2162" s="180">
        <v>1257</v>
      </c>
      <c r="K2162" s="180" t="s">
        <v>817</v>
      </c>
      <c r="L2162" s="180" t="s">
        <v>818</v>
      </c>
      <c r="M2162" s="180"/>
      <c r="N2162" s="180"/>
      <c r="O2162" s="180"/>
      <c r="P2162" s="180">
        <v>1113</v>
      </c>
      <c r="Q2162" s="180" t="s">
        <v>1189</v>
      </c>
      <c r="R2162" s="180" t="s">
        <v>1190</v>
      </c>
      <c r="S2162" s="180"/>
      <c r="T2162" s="180"/>
      <c r="U2162" s="180"/>
      <c r="V2162" s="180"/>
      <c r="W2162" s="180"/>
      <c r="X2162" s="180"/>
      <c r="Y2162" s="180">
        <v>1375</v>
      </c>
      <c r="Z2162" s="180" t="s">
        <v>357</v>
      </c>
      <c r="AA2162" s="180" t="s">
        <v>358</v>
      </c>
      <c r="AB2162" s="180">
        <v>-1960.4490000000001</v>
      </c>
      <c r="AC2162" s="180">
        <v>-2430.9569999999999</v>
      </c>
      <c r="AD2162" s="180">
        <v>0</v>
      </c>
      <c r="AE2162" s="180">
        <v>0</v>
      </c>
      <c r="AF2162" s="180">
        <v>0</v>
      </c>
      <c r="AG2162" s="180">
        <v>0</v>
      </c>
      <c r="AH2162" s="180">
        <v>-1960.45</v>
      </c>
      <c r="AI2162" s="180">
        <v>-2430.96</v>
      </c>
      <c r="AJ2162" s="180">
        <v>1</v>
      </c>
      <c r="AK2162" s="180">
        <v>0</v>
      </c>
      <c r="AL2162" s="180">
        <v>0</v>
      </c>
      <c r="AM2162">
        <v>1</v>
      </c>
    </row>
    <row r="2163" spans="1:39" x14ac:dyDescent="0.25">
      <c r="A2163" s="180" t="s">
        <v>1834</v>
      </c>
      <c r="B2163" s="180">
        <v>1</v>
      </c>
      <c r="C2163" s="181">
        <v>46266</v>
      </c>
      <c r="D2163" s="180" t="s">
        <v>167</v>
      </c>
      <c r="E2163" s="180">
        <v>44</v>
      </c>
      <c r="F2163" s="180" t="s">
        <v>71</v>
      </c>
      <c r="G2163" s="180" t="s">
        <v>953</v>
      </c>
      <c r="H2163" s="180">
        <v>11064</v>
      </c>
      <c r="I2163" s="180" t="s">
        <v>954</v>
      </c>
      <c r="J2163" s="180">
        <v>1467</v>
      </c>
      <c r="K2163" s="180" t="s">
        <v>955</v>
      </c>
      <c r="L2163" s="180" t="s">
        <v>956</v>
      </c>
      <c r="M2163" s="180"/>
      <c r="N2163" s="180"/>
      <c r="O2163" s="180"/>
      <c r="P2163" s="180"/>
      <c r="Q2163" s="180"/>
      <c r="R2163" s="180"/>
      <c r="S2163" s="180"/>
      <c r="T2163" s="180"/>
      <c r="U2163" s="180"/>
      <c r="V2163" s="180"/>
      <c r="W2163" s="180"/>
      <c r="X2163" s="180"/>
      <c r="Y2163" s="180">
        <v>1374</v>
      </c>
      <c r="Z2163" s="180" t="s">
        <v>379</v>
      </c>
      <c r="AA2163" s="180" t="s">
        <v>380</v>
      </c>
      <c r="AB2163" s="180">
        <v>79274.399999999994</v>
      </c>
      <c r="AC2163" s="180">
        <v>98300.255999999994</v>
      </c>
      <c r="AD2163" s="180">
        <v>6.25E-2</v>
      </c>
      <c r="AE2163" s="180">
        <v>0</v>
      </c>
      <c r="AF2163" s="180">
        <v>6.25E-2</v>
      </c>
      <c r="AG2163" s="180">
        <v>0</v>
      </c>
      <c r="AH2163" s="180">
        <v>4954.6499999999996</v>
      </c>
      <c r="AI2163" s="180">
        <v>6143.77</v>
      </c>
      <c r="AJ2163" s="180">
        <v>0</v>
      </c>
      <c r="AK2163" s="180">
        <v>0</v>
      </c>
      <c r="AL2163" s="180">
        <v>0</v>
      </c>
      <c r="AM2163">
        <v>1</v>
      </c>
    </row>
    <row r="2164" spans="1:39" x14ac:dyDescent="0.25">
      <c r="A2164" s="180" t="s">
        <v>1834</v>
      </c>
      <c r="B2164" s="180">
        <v>1</v>
      </c>
      <c r="C2164" s="181">
        <v>46266</v>
      </c>
      <c r="D2164" s="180" t="s">
        <v>167</v>
      </c>
      <c r="E2164" s="180">
        <v>44</v>
      </c>
      <c r="F2164" s="180" t="s">
        <v>71</v>
      </c>
      <c r="G2164" s="180" t="s">
        <v>957</v>
      </c>
      <c r="H2164" s="180">
        <v>11078</v>
      </c>
      <c r="I2164" s="180" t="s">
        <v>958</v>
      </c>
      <c r="J2164" s="180">
        <v>1018</v>
      </c>
      <c r="K2164" s="180" t="s">
        <v>435</v>
      </c>
      <c r="L2164" s="180" t="s">
        <v>436</v>
      </c>
      <c r="M2164" s="180"/>
      <c r="N2164" s="180"/>
      <c r="O2164" s="180"/>
      <c r="P2164" s="180"/>
      <c r="Q2164" s="180"/>
      <c r="R2164" s="180"/>
      <c r="S2164" s="180"/>
      <c r="T2164" s="180"/>
      <c r="U2164" s="180"/>
      <c r="V2164" s="180"/>
      <c r="W2164" s="180"/>
      <c r="X2164" s="180"/>
      <c r="Y2164" s="180">
        <v>1402</v>
      </c>
      <c r="Z2164" s="180" t="s">
        <v>343</v>
      </c>
      <c r="AA2164" s="180" t="s">
        <v>344</v>
      </c>
      <c r="AB2164" s="180">
        <v>186524.74799999999</v>
      </c>
      <c r="AC2164" s="180">
        <v>225694.96</v>
      </c>
      <c r="AD2164" s="180">
        <v>5.5599999999999997E-2</v>
      </c>
      <c r="AE2164" s="180">
        <v>0</v>
      </c>
      <c r="AF2164" s="180">
        <v>5.5599999999999997E-2</v>
      </c>
      <c r="AG2164" s="180">
        <v>0</v>
      </c>
      <c r="AH2164" s="180">
        <v>10362.49</v>
      </c>
      <c r="AI2164" s="180">
        <v>12538.61</v>
      </c>
      <c r="AJ2164" s="180">
        <v>1</v>
      </c>
      <c r="AK2164" s="180">
        <v>0.06</v>
      </c>
      <c r="AL2164" s="180">
        <v>0</v>
      </c>
      <c r="AM2164">
        <v>1</v>
      </c>
    </row>
    <row r="2165" spans="1:39" x14ac:dyDescent="0.25">
      <c r="A2165" s="180" t="s">
        <v>1834</v>
      </c>
      <c r="B2165" s="180">
        <v>1</v>
      </c>
      <c r="C2165" s="181">
        <v>46266</v>
      </c>
      <c r="D2165" s="180" t="s">
        <v>167</v>
      </c>
      <c r="E2165" s="180">
        <v>44</v>
      </c>
      <c r="F2165" s="180" t="s">
        <v>71</v>
      </c>
      <c r="G2165" s="180" t="s">
        <v>959</v>
      </c>
      <c r="H2165" s="180">
        <v>11079</v>
      </c>
      <c r="I2165" s="180" t="s">
        <v>960</v>
      </c>
      <c r="J2165" s="180">
        <v>1018</v>
      </c>
      <c r="K2165" s="180" t="s">
        <v>435</v>
      </c>
      <c r="L2165" s="180" t="s">
        <v>436</v>
      </c>
      <c r="M2165" s="180"/>
      <c r="N2165" s="180"/>
      <c r="O2165" s="180"/>
      <c r="P2165" s="180"/>
      <c r="Q2165" s="180"/>
      <c r="R2165" s="180"/>
      <c r="S2165" s="180"/>
      <c r="T2165" s="180"/>
      <c r="U2165" s="180"/>
      <c r="V2165" s="180"/>
      <c r="W2165" s="180"/>
      <c r="X2165" s="180"/>
      <c r="Y2165" s="180">
        <v>1402</v>
      </c>
      <c r="Z2165" s="180" t="s">
        <v>343</v>
      </c>
      <c r="AA2165" s="180" t="s">
        <v>344</v>
      </c>
      <c r="AB2165" s="180">
        <v>184268.4</v>
      </c>
      <c r="AC2165" s="180">
        <v>225694.951</v>
      </c>
      <c r="AD2165" s="180">
        <v>0.1111</v>
      </c>
      <c r="AE2165" s="180">
        <v>0</v>
      </c>
      <c r="AF2165" s="180">
        <v>0.1111</v>
      </c>
      <c r="AG2165" s="180">
        <v>0</v>
      </c>
      <c r="AH2165" s="180">
        <v>20474.27</v>
      </c>
      <c r="AI2165" s="180">
        <v>25077.22</v>
      </c>
      <c r="AJ2165" s="180">
        <v>1</v>
      </c>
      <c r="AK2165" s="180">
        <v>0.11</v>
      </c>
      <c r="AL2165" s="180">
        <v>0</v>
      </c>
      <c r="AM2165">
        <v>1</v>
      </c>
    </row>
    <row r="2166" spans="1:39" x14ac:dyDescent="0.25">
      <c r="A2166" s="180" t="s">
        <v>1834</v>
      </c>
      <c r="B2166" s="180">
        <v>1</v>
      </c>
      <c r="C2166" s="181">
        <v>46266</v>
      </c>
      <c r="D2166" s="180" t="s">
        <v>167</v>
      </c>
      <c r="E2166" s="180">
        <v>44</v>
      </c>
      <c r="F2166" s="180" t="s">
        <v>71</v>
      </c>
      <c r="G2166" s="180" t="s">
        <v>1645</v>
      </c>
      <c r="H2166" s="180">
        <v>11561</v>
      </c>
      <c r="I2166" s="180" t="s">
        <v>1646</v>
      </c>
      <c r="J2166" s="180">
        <v>1234</v>
      </c>
      <c r="K2166" s="180" t="s">
        <v>1647</v>
      </c>
      <c r="L2166" s="180" t="s">
        <v>1648</v>
      </c>
      <c r="M2166" s="180"/>
      <c r="N2166" s="180"/>
      <c r="O2166" s="180"/>
      <c r="P2166" s="180"/>
      <c r="Q2166" s="180"/>
      <c r="R2166" s="180"/>
      <c r="S2166" s="180"/>
      <c r="T2166" s="180"/>
      <c r="U2166" s="180"/>
      <c r="V2166" s="180"/>
      <c r="W2166" s="180"/>
      <c r="X2166" s="180"/>
      <c r="Y2166" s="180">
        <v>1374</v>
      </c>
      <c r="Z2166" s="180" t="s">
        <v>379</v>
      </c>
      <c r="AA2166" s="180" t="s">
        <v>380</v>
      </c>
      <c r="AB2166" s="180">
        <v>149030.13</v>
      </c>
      <c r="AC2166" s="180">
        <v>180326.46</v>
      </c>
      <c r="AD2166" s="180">
        <v>6.4500000000000002E-2</v>
      </c>
      <c r="AE2166" s="180">
        <v>1.61E-2</v>
      </c>
      <c r="AF2166" s="180">
        <v>8.0600000000000005E-2</v>
      </c>
      <c r="AG2166" s="180">
        <v>0</v>
      </c>
      <c r="AH2166" s="180">
        <v>12018.56</v>
      </c>
      <c r="AI2166" s="180">
        <v>14542.46</v>
      </c>
      <c r="AJ2166" s="180">
        <v>1</v>
      </c>
      <c r="AK2166" s="180">
        <v>0.08</v>
      </c>
      <c r="AL2166" s="180">
        <v>0</v>
      </c>
      <c r="AM2166">
        <v>1</v>
      </c>
    </row>
    <row r="2167" spans="1:39" x14ac:dyDescent="0.25">
      <c r="A2167" s="180" t="s">
        <v>1834</v>
      </c>
      <c r="B2167" s="180">
        <v>1</v>
      </c>
      <c r="C2167" s="181">
        <v>46266</v>
      </c>
      <c r="D2167" s="180" t="s">
        <v>167</v>
      </c>
      <c r="E2167" s="180">
        <v>44</v>
      </c>
      <c r="F2167" s="180" t="s">
        <v>71</v>
      </c>
      <c r="G2167" s="180" t="s">
        <v>1752</v>
      </c>
      <c r="H2167" s="180">
        <v>11567</v>
      </c>
      <c r="I2167" s="180" t="s">
        <v>1753</v>
      </c>
      <c r="J2167" s="180"/>
      <c r="K2167" s="180"/>
      <c r="L2167" s="180"/>
      <c r="M2167" s="180"/>
      <c r="N2167" s="180"/>
      <c r="O2167" s="180"/>
      <c r="P2167" s="180"/>
      <c r="Q2167" s="180"/>
      <c r="R2167" s="180"/>
      <c r="S2167" s="180"/>
      <c r="T2167" s="180"/>
      <c r="U2167" s="180"/>
      <c r="V2167" s="180"/>
      <c r="W2167" s="180"/>
      <c r="X2167" s="180"/>
      <c r="Y2167" s="180"/>
      <c r="Z2167" s="180"/>
      <c r="AA2167" s="180"/>
      <c r="AB2167" s="180">
        <v>36304.199999999997</v>
      </c>
      <c r="AC2167" s="180">
        <v>45017.207999999999</v>
      </c>
      <c r="AD2167" s="180">
        <v>0.3</v>
      </c>
      <c r="AE2167" s="180">
        <v>0</v>
      </c>
      <c r="AF2167" s="180">
        <v>0.3</v>
      </c>
      <c r="AG2167" s="180">
        <v>0</v>
      </c>
      <c r="AH2167" s="180">
        <v>10891.26</v>
      </c>
      <c r="AI2167" s="180">
        <v>13505.16</v>
      </c>
      <c r="AJ2167" s="180">
        <v>1</v>
      </c>
      <c r="AK2167" s="180">
        <v>0.3</v>
      </c>
      <c r="AL2167" s="180">
        <v>0</v>
      </c>
      <c r="AM2167">
        <v>1</v>
      </c>
    </row>
    <row r="2168" spans="1:39" x14ac:dyDescent="0.25">
      <c r="A2168" s="180" t="s">
        <v>1834</v>
      </c>
      <c r="B2168" s="180">
        <v>1</v>
      </c>
      <c r="C2168" s="181">
        <v>46266</v>
      </c>
      <c r="D2168" s="180" t="s">
        <v>1609</v>
      </c>
      <c r="E2168" s="180">
        <v>52</v>
      </c>
      <c r="F2168" s="180" t="s">
        <v>6</v>
      </c>
      <c r="G2168" s="180" t="s">
        <v>1145</v>
      </c>
      <c r="H2168" s="180">
        <v>4298</v>
      </c>
      <c r="I2168" s="180" t="s">
        <v>1146</v>
      </c>
      <c r="J2168" s="180">
        <v>1194</v>
      </c>
      <c r="K2168" s="180" t="s">
        <v>353</v>
      </c>
      <c r="L2168" s="180" t="s">
        <v>354</v>
      </c>
      <c r="M2168" s="180"/>
      <c r="N2168" s="180"/>
      <c r="O2168" s="180"/>
      <c r="P2168" s="180">
        <v>1106</v>
      </c>
      <c r="Q2168" s="180" t="s">
        <v>1131</v>
      </c>
      <c r="R2168" s="180" t="s">
        <v>1132</v>
      </c>
      <c r="S2168" s="180"/>
      <c r="T2168" s="180"/>
      <c r="U2168" s="180"/>
      <c r="V2168" s="180"/>
      <c r="W2168" s="180"/>
      <c r="X2168" s="180"/>
      <c r="Y2168" s="180">
        <v>1375</v>
      </c>
      <c r="Z2168" s="180" t="s">
        <v>357</v>
      </c>
      <c r="AA2168" s="180" t="s">
        <v>358</v>
      </c>
      <c r="AB2168" s="180">
        <v>41949.764999999999</v>
      </c>
      <c r="AC2168" s="180">
        <v>51866.303</v>
      </c>
      <c r="AD2168" s="180">
        <v>11</v>
      </c>
      <c r="AE2168" s="180">
        <v>0</v>
      </c>
      <c r="AF2168" s="180">
        <v>11</v>
      </c>
      <c r="AG2168" s="180">
        <v>0</v>
      </c>
      <c r="AH2168" s="180">
        <v>461447.42</v>
      </c>
      <c r="AI2168" s="180">
        <v>570529.32999999996</v>
      </c>
      <c r="AJ2168" s="180">
        <v>1</v>
      </c>
      <c r="AK2168" s="180">
        <v>11</v>
      </c>
      <c r="AL2168" s="180">
        <v>0</v>
      </c>
      <c r="AM2168">
        <v>1</v>
      </c>
    </row>
    <row r="2169" spans="1:39" x14ac:dyDescent="0.25">
      <c r="A2169" s="180" t="s">
        <v>1834</v>
      </c>
      <c r="B2169" s="180">
        <v>1</v>
      </c>
      <c r="C2169" s="181">
        <v>46266</v>
      </c>
      <c r="D2169" s="180" t="s">
        <v>1609</v>
      </c>
      <c r="E2169" s="180">
        <v>52</v>
      </c>
      <c r="F2169" s="180" t="s">
        <v>6</v>
      </c>
      <c r="G2169" s="180" t="s">
        <v>1147</v>
      </c>
      <c r="H2169" s="180">
        <v>4302</v>
      </c>
      <c r="I2169" s="180" t="s">
        <v>1148</v>
      </c>
      <c r="J2169" s="180">
        <v>1194</v>
      </c>
      <c r="K2169" s="180" t="s">
        <v>353</v>
      </c>
      <c r="L2169" s="180" t="s">
        <v>354</v>
      </c>
      <c r="M2169" s="180"/>
      <c r="N2169" s="180"/>
      <c r="O2169" s="180"/>
      <c r="P2169" s="180">
        <v>1106</v>
      </c>
      <c r="Q2169" s="180" t="s">
        <v>1131</v>
      </c>
      <c r="R2169" s="180" t="s">
        <v>1132</v>
      </c>
      <c r="S2169" s="180"/>
      <c r="T2169" s="180"/>
      <c r="U2169" s="180"/>
      <c r="V2169" s="180"/>
      <c r="W2169" s="180"/>
      <c r="X2169" s="180"/>
      <c r="Y2169" s="180">
        <v>1375</v>
      </c>
      <c r="Z2169" s="180" t="s">
        <v>357</v>
      </c>
      <c r="AA2169" s="180" t="s">
        <v>358</v>
      </c>
      <c r="AB2169" s="180">
        <v>39130.610999999997</v>
      </c>
      <c r="AC2169" s="180">
        <v>48062.94</v>
      </c>
      <c r="AD2169" s="180">
        <v>11</v>
      </c>
      <c r="AE2169" s="180">
        <v>0</v>
      </c>
      <c r="AF2169" s="180">
        <v>11</v>
      </c>
      <c r="AG2169" s="180">
        <v>0</v>
      </c>
      <c r="AH2169" s="180">
        <v>430436.73</v>
      </c>
      <c r="AI2169" s="180">
        <v>528692.34</v>
      </c>
      <c r="AJ2169" s="180">
        <v>0</v>
      </c>
      <c r="AK2169" s="180">
        <v>0</v>
      </c>
      <c r="AL2169" s="180">
        <v>0</v>
      </c>
      <c r="AM2169">
        <v>1</v>
      </c>
    </row>
    <row r="2170" spans="1:39" x14ac:dyDescent="0.25">
      <c r="A2170" s="180" t="s">
        <v>1834</v>
      </c>
      <c r="B2170" s="180">
        <v>1</v>
      </c>
      <c r="C2170" s="181">
        <v>46266</v>
      </c>
      <c r="D2170" s="180" t="s">
        <v>1609</v>
      </c>
      <c r="E2170" s="180">
        <v>52</v>
      </c>
      <c r="F2170" s="180" t="s">
        <v>6</v>
      </c>
      <c r="G2170" s="180" t="s">
        <v>1181</v>
      </c>
      <c r="H2170" s="180">
        <v>6944</v>
      </c>
      <c r="I2170" s="180" t="s">
        <v>1182</v>
      </c>
      <c r="J2170" s="180">
        <v>1192</v>
      </c>
      <c r="K2170" s="180" t="s">
        <v>975</v>
      </c>
      <c r="L2170" s="180" t="s">
        <v>976</v>
      </c>
      <c r="M2170" s="180"/>
      <c r="N2170" s="180"/>
      <c r="O2170" s="180"/>
      <c r="P2170" s="180">
        <v>1112</v>
      </c>
      <c r="Q2170" s="180" t="s">
        <v>1053</v>
      </c>
      <c r="R2170" s="180" t="s">
        <v>1054</v>
      </c>
      <c r="S2170" s="180"/>
      <c r="T2170" s="180"/>
      <c r="U2170" s="180"/>
      <c r="V2170" s="180"/>
      <c r="W2170" s="180"/>
      <c r="X2170" s="180"/>
      <c r="Y2170" s="180">
        <v>1375</v>
      </c>
      <c r="Z2170" s="180" t="s">
        <v>357</v>
      </c>
      <c r="AA2170" s="180" t="s">
        <v>358</v>
      </c>
      <c r="AB2170" s="180">
        <v>30687.460999999999</v>
      </c>
      <c r="AC2170" s="180">
        <v>37131.828000000001</v>
      </c>
      <c r="AD2170" s="180">
        <v>2</v>
      </c>
      <c r="AE2170" s="180">
        <v>0</v>
      </c>
      <c r="AF2170" s="180">
        <v>2</v>
      </c>
      <c r="AG2170" s="180">
        <v>0</v>
      </c>
      <c r="AH2170" s="180">
        <v>61374.92</v>
      </c>
      <c r="AI2170" s="180">
        <v>74263.66</v>
      </c>
      <c r="AJ2170" s="180">
        <v>1</v>
      </c>
      <c r="AK2170" s="180">
        <v>2</v>
      </c>
      <c r="AL2170" s="180">
        <v>0</v>
      </c>
      <c r="AM2170">
        <v>1</v>
      </c>
    </row>
    <row r="2171" spans="1:39" x14ac:dyDescent="0.25">
      <c r="A2171" s="180" t="s">
        <v>1834</v>
      </c>
      <c r="B2171" s="180">
        <v>1</v>
      </c>
      <c r="C2171" s="181">
        <v>46266</v>
      </c>
      <c r="D2171" s="180" t="s">
        <v>1609</v>
      </c>
      <c r="E2171" s="180">
        <v>52</v>
      </c>
      <c r="F2171" s="180" t="s">
        <v>6</v>
      </c>
      <c r="G2171" s="180" t="s">
        <v>1183</v>
      </c>
      <c r="H2171" s="180">
        <v>6954</v>
      </c>
      <c r="I2171" s="180" t="s">
        <v>1184</v>
      </c>
      <c r="J2171" s="180">
        <v>1192</v>
      </c>
      <c r="K2171" s="180" t="s">
        <v>975</v>
      </c>
      <c r="L2171" s="180" t="s">
        <v>976</v>
      </c>
      <c r="M2171" s="180"/>
      <c r="N2171" s="180"/>
      <c r="O2171" s="180"/>
      <c r="P2171" s="180">
        <v>1112</v>
      </c>
      <c r="Q2171" s="180" t="s">
        <v>1053</v>
      </c>
      <c r="R2171" s="180" t="s">
        <v>1054</v>
      </c>
      <c r="S2171" s="180"/>
      <c r="T2171" s="180"/>
      <c r="U2171" s="180"/>
      <c r="V2171" s="180"/>
      <c r="W2171" s="180"/>
      <c r="X2171" s="180"/>
      <c r="Y2171" s="180">
        <v>1375</v>
      </c>
      <c r="Z2171" s="180" t="s">
        <v>357</v>
      </c>
      <c r="AA2171" s="180" t="s">
        <v>358</v>
      </c>
      <c r="AB2171" s="180">
        <v>23526.975999999999</v>
      </c>
      <c r="AC2171" s="180">
        <v>28783.302</v>
      </c>
      <c r="AD2171" s="180">
        <v>2</v>
      </c>
      <c r="AE2171" s="180">
        <v>0</v>
      </c>
      <c r="AF2171" s="180">
        <v>2</v>
      </c>
      <c r="AG2171" s="180">
        <v>0</v>
      </c>
      <c r="AH2171" s="180">
        <v>47053.95</v>
      </c>
      <c r="AI2171" s="180">
        <v>57566.6</v>
      </c>
      <c r="AJ2171" s="180">
        <v>0</v>
      </c>
      <c r="AK2171" s="180">
        <v>0</v>
      </c>
      <c r="AL2171" s="180">
        <v>0</v>
      </c>
      <c r="AM2171">
        <v>1</v>
      </c>
    </row>
    <row r="2172" spans="1:39" x14ac:dyDescent="0.25">
      <c r="A2172" s="180" t="s">
        <v>1834</v>
      </c>
      <c r="B2172" s="180">
        <v>1</v>
      </c>
      <c r="C2172" s="181">
        <v>46266</v>
      </c>
      <c r="D2172" s="180" t="s">
        <v>1609</v>
      </c>
      <c r="E2172" s="180">
        <v>52</v>
      </c>
      <c r="F2172" s="180" t="s">
        <v>6</v>
      </c>
      <c r="G2172" s="180" t="s">
        <v>1325</v>
      </c>
      <c r="H2172" s="180">
        <v>6958</v>
      </c>
      <c r="I2172" s="180" t="s">
        <v>1326</v>
      </c>
      <c r="J2172" s="180">
        <v>1192</v>
      </c>
      <c r="K2172" s="180" t="s">
        <v>975</v>
      </c>
      <c r="L2172" s="180" t="s">
        <v>976</v>
      </c>
      <c r="M2172" s="180"/>
      <c r="N2172" s="180"/>
      <c r="O2172" s="180"/>
      <c r="P2172" s="180">
        <v>1112</v>
      </c>
      <c r="Q2172" s="180" t="s">
        <v>1053</v>
      </c>
      <c r="R2172" s="180" t="s">
        <v>1054</v>
      </c>
      <c r="S2172" s="180"/>
      <c r="T2172" s="180"/>
      <c r="U2172" s="180"/>
      <c r="V2172" s="180"/>
      <c r="W2172" s="180"/>
      <c r="X2172" s="180"/>
      <c r="Y2172" s="180">
        <v>1375</v>
      </c>
      <c r="Z2172" s="180" t="s">
        <v>357</v>
      </c>
      <c r="AA2172" s="180" t="s">
        <v>358</v>
      </c>
      <c r="AB2172" s="180">
        <v>18457.687999999998</v>
      </c>
      <c r="AC2172" s="180">
        <v>22869.075000000001</v>
      </c>
      <c r="AD2172" s="180">
        <v>1</v>
      </c>
      <c r="AE2172" s="180">
        <v>0</v>
      </c>
      <c r="AF2172" s="180">
        <v>1</v>
      </c>
      <c r="AG2172" s="180">
        <v>0</v>
      </c>
      <c r="AH2172" s="180">
        <v>18457.689999999999</v>
      </c>
      <c r="AI2172" s="180">
        <v>22869.08</v>
      </c>
      <c r="AJ2172" s="180">
        <v>0</v>
      </c>
      <c r="AK2172" s="180">
        <v>0</v>
      </c>
      <c r="AL2172" s="180">
        <v>0</v>
      </c>
      <c r="AM2172">
        <v>1</v>
      </c>
    </row>
    <row r="2173" spans="1:39" x14ac:dyDescent="0.25">
      <c r="A2173" s="180" t="s">
        <v>1834</v>
      </c>
      <c r="B2173" s="180">
        <v>1</v>
      </c>
      <c r="C2173" s="181">
        <v>46266</v>
      </c>
      <c r="D2173" s="180" t="s">
        <v>1609</v>
      </c>
      <c r="E2173" s="180">
        <v>52</v>
      </c>
      <c r="F2173" s="180" t="s">
        <v>6</v>
      </c>
      <c r="G2173" s="180" t="s">
        <v>1265</v>
      </c>
      <c r="H2173" s="180">
        <v>6970</v>
      </c>
      <c r="I2173" s="180" t="s">
        <v>1266</v>
      </c>
      <c r="J2173" s="180">
        <v>1257</v>
      </c>
      <c r="K2173" s="180" t="s">
        <v>817</v>
      </c>
      <c r="L2173" s="180" t="s">
        <v>818</v>
      </c>
      <c r="M2173" s="180"/>
      <c r="N2173" s="180"/>
      <c r="O2173" s="180"/>
      <c r="P2173" s="180">
        <v>1114</v>
      </c>
      <c r="Q2173" s="180" t="s">
        <v>1267</v>
      </c>
      <c r="R2173" s="180" t="s">
        <v>1268</v>
      </c>
      <c r="S2173" s="180"/>
      <c r="T2173" s="180"/>
      <c r="U2173" s="180"/>
      <c r="V2173" s="180"/>
      <c r="W2173" s="180"/>
      <c r="X2173" s="180"/>
      <c r="Y2173" s="180">
        <v>1375</v>
      </c>
      <c r="Z2173" s="180" t="s">
        <v>357</v>
      </c>
      <c r="AA2173" s="180" t="s">
        <v>358</v>
      </c>
      <c r="AB2173" s="180">
        <v>18145.877</v>
      </c>
      <c r="AC2173" s="180">
        <v>22500.887999999999</v>
      </c>
      <c r="AD2173" s="180">
        <v>1</v>
      </c>
      <c r="AE2173" s="180">
        <v>0</v>
      </c>
      <c r="AF2173" s="180">
        <v>1</v>
      </c>
      <c r="AG2173" s="180">
        <v>0</v>
      </c>
      <c r="AH2173" s="180">
        <v>18145.88</v>
      </c>
      <c r="AI2173" s="180">
        <v>22500.89</v>
      </c>
      <c r="AJ2173" s="180">
        <v>0</v>
      </c>
      <c r="AK2173" s="180">
        <v>0</v>
      </c>
      <c r="AL2173" s="180">
        <v>0</v>
      </c>
      <c r="AM2173">
        <v>1</v>
      </c>
    </row>
    <row r="2174" spans="1:39" x14ac:dyDescent="0.25">
      <c r="A2174" s="180" t="s">
        <v>1834</v>
      </c>
      <c r="B2174" s="180">
        <v>1</v>
      </c>
      <c r="C2174" s="181">
        <v>46266</v>
      </c>
      <c r="D2174" s="180" t="s">
        <v>1609</v>
      </c>
      <c r="E2174" s="180">
        <v>52</v>
      </c>
      <c r="F2174" s="180" t="s">
        <v>6</v>
      </c>
      <c r="G2174" s="180" t="s">
        <v>1622</v>
      </c>
      <c r="H2174" s="180">
        <v>7020</v>
      </c>
      <c r="I2174" s="180" t="s">
        <v>1623</v>
      </c>
      <c r="J2174" s="180">
        <v>1194</v>
      </c>
      <c r="K2174" s="180" t="s">
        <v>353</v>
      </c>
      <c r="L2174" s="180" t="s">
        <v>354</v>
      </c>
      <c r="M2174" s="180"/>
      <c r="N2174" s="180"/>
      <c r="O2174" s="180"/>
      <c r="P2174" s="180">
        <v>1132</v>
      </c>
      <c r="Q2174" s="180" t="s">
        <v>783</v>
      </c>
      <c r="R2174" s="180" t="s">
        <v>784</v>
      </c>
      <c r="S2174" s="180"/>
      <c r="T2174" s="180"/>
      <c r="U2174" s="180"/>
      <c r="V2174" s="180"/>
      <c r="W2174" s="180"/>
      <c r="X2174" s="180"/>
      <c r="Y2174" s="180">
        <v>1375</v>
      </c>
      <c r="Z2174" s="180" t="s">
        <v>357</v>
      </c>
      <c r="AA2174" s="180" t="s">
        <v>358</v>
      </c>
      <c r="AB2174" s="180">
        <v>26658.583999999999</v>
      </c>
      <c r="AC2174" s="180">
        <v>32256.885999999999</v>
      </c>
      <c r="AD2174" s="180">
        <v>0.5</v>
      </c>
      <c r="AE2174" s="180">
        <v>0</v>
      </c>
      <c r="AF2174" s="180">
        <v>0.5</v>
      </c>
      <c r="AG2174" s="180">
        <v>0</v>
      </c>
      <c r="AH2174" s="180">
        <v>13329.29</v>
      </c>
      <c r="AI2174" s="180">
        <v>16128.44</v>
      </c>
      <c r="AJ2174" s="180">
        <v>0</v>
      </c>
      <c r="AK2174" s="180">
        <v>0</v>
      </c>
      <c r="AL2174" s="180">
        <v>0</v>
      </c>
      <c r="AM2174">
        <v>1</v>
      </c>
    </row>
    <row r="2175" spans="1:39" x14ac:dyDescent="0.25">
      <c r="A2175" s="180" t="s">
        <v>1834</v>
      </c>
      <c r="B2175" s="180">
        <v>1</v>
      </c>
      <c r="C2175" s="181">
        <v>46266</v>
      </c>
      <c r="D2175" s="180" t="s">
        <v>1609</v>
      </c>
      <c r="E2175" s="180">
        <v>52</v>
      </c>
      <c r="F2175" s="180" t="s">
        <v>6</v>
      </c>
      <c r="G2175" s="180" t="s">
        <v>1624</v>
      </c>
      <c r="H2175" s="180">
        <v>7023</v>
      </c>
      <c r="I2175" s="180" t="s">
        <v>1625</v>
      </c>
      <c r="J2175" s="180">
        <v>1194</v>
      </c>
      <c r="K2175" s="180" t="s">
        <v>353</v>
      </c>
      <c r="L2175" s="180" t="s">
        <v>354</v>
      </c>
      <c r="M2175" s="180"/>
      <c r="N2175" s="180"/>
      <c r="O2175" s="180"/>
      <c r="P2175" s="180">
        <v>1132</v>
      </c>
      <c r="Q2175" s="180" t="s">
        <v>783</v>
      </c>
      <c r="R2175" s="180" t="s">
        <v>784</v>
      </c>
      <c r="S2175" s="180"/>
      <c r="T2175" s="180"/>
      <c r="U2175" s="180"/>
      <c r="V2175" s="180"/>
      <c r="W2175" s="180"/>
      <c r="X2175" s="180"/>
      <c r="Y2175" s="180">
        <v>1375</v>
      </c>
      <c r="Z2175" s="180" t="s">
        <v>357</v>
      </c>
      <c r="AA2175" s="180" t="s">
        <v>358</v>
      </c>
      <c r="AB2175" s="180">
        <v>31358.880000000001</v>
      </c>
      <c r="AC2175" s="180">
        <v>37944.245000000003</v>
      </c>
      <c r="AD2175" s="180">
        <v>0.5</v>
      </c>
      <c r="AE2175" s="180">
        <v>0</v>
      </c>
      <c r="AF2175" s="180">
        <v>0.5</v>
      </c>
      <c r="AG2175" s="180">
        <v>0</v>
      </c>
      <c r="AH2175" s="180">
        <v>15679.44</v>
      </c>
      <c r="AI2175" s="180">
        <v>18972.12</v>
      </c>
      <c r="AJ2175" s="180">
        <v>0</v>
      </c>
      <c r="AK2175" s="180">
        <v>0</v>
      </c>
      <c r="AL2175" s="180">
        <v>0</v>
      </c>
      <c r="AM2175">
        <v>1</v>
      </c>
    </row>
    <row r="2176" spans="1:39" x14ac:dyDescent="0.25">
      <c r="A2176" s="180" t="s">
        <v>1834</v>
      </c>
      <c r="B2176" s="180">
        <v>1</v>
      </c>
      <c r="C2176" s="181">
        <v>46266</v>
      </c>
      <c r="D2176" s="180" t="s">
        <v>1609</v>
      </c>
      <c r="E2176" s="180">
        <v>52</v>
      </c>
      <c r="F2176" s="180" t="s">
        <v>6</v>
      </c>
      <c r="G2176" s="180" t="s">
        <v>793</v>
      </c>
      <c r="H2176" s="180">
        <v>7235</v>
      </c>
      <c r="I2176" s="180" t="s">
        <v>794</v>
      </c>
      <c r="J2176" s="180">
        <v>1194</v>
      </c>
      <c r="K2176" s="180" t="s">
        <v>353</v>
      </c>
      <c r="L2176" s="180" t="s">
        <v>354</v>
      </c>
      <c r="M2176" s="180"/>
      <c r="N2176" s="180"/>
      <c r="O2176" s="180"/>
      <c r="P2176" s="180">
        <v>1094</v>
      </c>
      <c r="Q2176" s="180" t="s">
        <v>795</v>
      </c>
      <c r="R2176" s="180" t="s">
        <v>796</v>
      </c>
      <c r="S2176" s="180"/>
      <c r="T2176" s="180"/>
      <c r="U2176" s="180"/>
      <c r="V2176" s="180"/>
      <c r="W2176" s="180"/>
      <c r="X2176" s="180"/>
      <c r="Y2176" s="180">
        <v>1375</v>
      </c>
      <c r="Z2176" s="180" t="s">
        <v>357</v>
      </c>
      <c r="AA2176" s="180" t="s">
        <v>358</v>
      </c>
      <c r="AB2176" s="180">
        <v>7644.384</v>
      </c>
      <c r="AC2176" s="180">
        <v>9471.3919999999998</v>
      </c>
      <c r="AD2176" s="180">
        <v>2</v>
      </c>
      <c r="AE2176" s="180">
        <v>0</v>
      </c>
      <c r="AF2176" s="180">
        <v>2</v>
      </c>
      <c r="AG2176" s="180">
        <v>0</v>
      </c>
      <c r="AH2176" s="180">
        <v>15288.77</v>
      </c>
      <c r="AI2176" s="180">
        <v>18942.78</v>
      </c>
      <c r="AJ2176" s="180">
        <v>0</v>
      </c>
      <c r="AK2176" s="180">
        <v>0</v>
      </c>
      <c r="AL2176" s="180">
        <v>0</v>
      </c>
      <c r="AM2176">
        <v>1</v>
      </c>
    </row>
    <row r="2177" spans="1:39" x14ac:dyDescent="0.25">
      <c r="A2177" s="180" t="s">
        <v>1834</v>
      </c>
      <c r="B2177" s="180">
        <v>1</v>
      </c>
      <c r="C2177" s="181">
        <v>46266</v>
      </c>
      <c r="D2177" s="180" t="s">
        <v>1609</v>
      </c>
      <c r="E2177" s="180">
        <v>52</v>
      </c>
      <c r="F2177" s="180" t="s">
        <v>6</v>
      </c>
      <c r="G2177" s="180" t="s">
        <v>1059</v>
      </c>
      <c r="H2177" s="180">
        <v>7236</v>
      </c>
      <c r="I2177" s="180" t="s">
        <v>1060</v>
      </c>
      <c r="J2177" s="180">
        <v>1194</v>
      </c>
      <c r="K2177" s="180" t="s">
        <v>353</v>
      </c>
      <c r="L2177" s="180" t="s">
        <v>354</v>
      </c>
      <c r="M2177" s="180"/>
      <c r="N2177" s="180"/>
      <c r="O2177" s="180"/>
      <c r="P2177" s="180">
        <v>1094</v>
      </c>
      <c r="Q2177" s="180" t="s">
        <v>795</v>
      </c>
      <c r="R2177" s="180" t="s">
        <v>796</v>
      </c>
      <c r="S2177" s="180"/>
      <c r="T2177" s="180"/>
      <c r="U2177" s="180"/>
      <c r="V2177" s="180"/>
      <c r="W2177" s="180"/>
      <c r="X2177" s="180"/>
      <c r="Y2177" s="180">
        <v>1375</v>
      </c>
      <c r="Z2177" s="180" t="s">
        <v>357</v>
      </c>
      <c r="AA2177" s="180" t="s">
        <v>358</v>
      </c>
      <c r="AB2177" s="180">
        <v>7644.384</v>
      </c>
      <c r="AC2177" s="180">
        <v>9471.3919999999998</v>
      </c>
      <c r="AD2177" s="180">
        <v>4</v>
      </c>
      <c r="AE2177" s="180">
        <v>0</v>
      </c>
      <c r="AF2177" s="180">
        <v>4</v>
      </c>
      <c r="AG2177" s="180">
        <v>0</v>
      </c>
      <c r="AH2177" s="180">
        <v>30577.54</v>
      </c>
      <c r="AI2177" s="180">
        <v>37885.57</v>
      </c>
      <c r="AJ2177" s="180">
        <v>0</v>
      </c>
      <c r="AK2177" s="180">
        <v>0</v>
      </c>
      <c r="AL2177" s="180">
        <v>0</v>
      </c>
      <c r="AM2177">
        <v>1</v>
      </c>
    </row>
    <row r="2178" spans="1:39" x14ac:dyDescent="0.25">
      <c r="A2178" s="180" t="s">
        <v>1834</v>
      </c>
      <c r="B2178" s="180">
        <v>1</v>
      </c>
      <c r="C2178" s="181">
        <v>46266</v>
      </c>
      <c r="D2178" s="180" t="s">
        <v>1609</v>
      </c>
      <c r="E2178" s="180">
        <v>52</v>
      </c>
      <c r="F2178" s="180" t="s">
        <v>6</v>
      </c>
      <c r="G2178" s="180" t="s">
        <v>797</v>
      </c>
      <c r="H2178" s="180">
        <v>7237</v>
      </c>
      <c r="I2178" s="180" t="s">
        <v>798</v>
      </c>
      <c r="J2178" s="180">
        <v>1194</v>
      </c>
      <c r="K2178" s="180" t="s">
        <v>353</v>
      </c>
      <c r="L2178" s="180" t="s">
        <v>354</v>
      </c>
      <c r="M2178" s="180"/>
      <c r="N2178" s="180"/>
      <c r="O2178" s="180"/>
      <c r="P2178" s="180">
        <v>1094</v>
      </c>
      <c r="Q2178" s="180" t="s">
        <v>795</v>
      </c>
      <c r="R2178" s="180" t="s">
        <v>796</v>
      </c>
      <c r="S2178" s="180"/>
      <c r="T2178" s="180"/>
      <c r="U2178" s="180"/>
      <c r="V2178" s="180"/>
      <c r="W2178" s="180"/>
      <c r="X2178" s="180"/>
      <c r="Y2178" s="180">
        <v>1375</v>
      </c>
      <c r="Z2178" s="180" t="s">
        <v>357</v>
      </c>
      <c r="AA2178" s="180" t="s">
        <v>358</v>
      </c>
      <c r="AB2178" s="180">
        <v>7814.1710000000003</v>
      </c>
      <c r="AC2178" s="180">
        <v>9565.99</v>
      </c>
      <c r="AD2178" s="180">
        <v>8</v>
      </c>
      <c r="AE2178" s="180">
        <v>0</v>
      </c>
      <c r="AF2178" s="180">
        <v>8</v>
      </c>
      <c r="AG2178" s="180">
        <v>0</v>
      </c>
      <c r="AH2178" s="180">
        <v>62513.37</v>
      </c>
      <c r="AI2178" s="180">
        <v>76527.92</v>
      </c>
      <c r="AJ2178" s="180">
        <v>0</v>
      </c>
      <c r="AK2178" s="180">
        <v>0</v>
      </c>
      <c r="AL2178" s="180">
        <v>0</v>
      </c>
      <c r="AM2178">
        <v>1</v>
      </c>
    </row>
    <row r="2179" spans="1:39" x14ac:dyDescent="0.25">
      <c r="A2179" s="180" t="s">
        <v>1834</v>
      </c>
      <c r="B2179" s="180">
        <v>1</v>
      </c>
      <c r="C2179" s="181">
        <v>46266</v>
      </c>
      <c r="D2179" s="180" t="s">
        <v>1609</v>
      </c>
      <c r="E2179" s="180">
        <v>52</v>
      </c>
      <c r="F2179" s="180" t="s">
        <v>6</v>
      </c>
      <c r="G2179" s="180" t="s">
        <v>799</v>
      </c>
      <c r="H2179" s="180">
        <v>7238</v>
      </c>
      <c r="I2179" s="180" t="s">
        <v>800</v>
      </c>
      <c r="J2179" s="180">
        <v>1193</v>
      </c>
      <c r="K2179" s="180" t="s">
        <v>549</v>
      </c>
      <c r="L2179" s="180" t="s">
        <v>550</v>
      </c>
      <c r="M2179" s="180"/>
      <c r="N2179" s="180"/>
      <c r="O2179" s="180"/>
      <c r="P2179" s="180">
        <v>1094</v>
      </c>
      <c r="Q2179" s="180" t="s">
        <v>795</v>
      </c>
      <c r="R2179" s="180" t="s">
        <v>796</v>
      </c>
      <c r="S2179" s="180"/>
      <c r="T2179" s="180"/>
      <c r="U2179" s="180"/>
      <c r="V2179" s="180"/>
      <c r="W2179" s="180"/>
      <c r="X2179" s="180"/>
      <c r="Y2179" s="180">
        <v>1375</v>
      </c>
      <c r="Z2179" s="180" t="s">
        <v>357</v>
      </c>
      <c r="AA2179" s="180" t="s">
        <v>358</v>
      </c>
      <c r="AB2179" s="180">
        <v>7644.384</v>
      </c>
      <c r="AC2179" s="180">
        <v>9397.4959999999992</v>
      </c>
      <c r="AD2179" s="180">
        <v>3</v>
      </c>
      <c r="AE2179" s="180">
        <v>0</v>
      </c>
      <c r="AF2179" s="180">
        <v>3</v>
      </c>
      <c r="AG2179" s="180">
        <v>0</v>
      </c>
      <c r="AH2179" s="180">
        <v>22933.15</v>
      </c>
      <c r="AI2179" s="180">
        <v>28192.49</v>
      </c>
      <c r="AJ2179" s="180">
        <v>0</v>
      </c>
      <c r="AK2179" s="180">
        <v>0</v>
      </c>
      <c r="AL2179" s="180">
        <v>0</v>
      </c>
      <c r="AM2179">
        <v>1</v>
      </c>
    </row>
    <row r="2180" spans="1:39" x14ac:dyDescent="0.25">
      <c r="A2180" s="180" t="s">
        <v>1834</v>
      </c>
      <c r="B2180" s="180">
        <v>1</v>
      </c>
      <c r="C2180" s="181">
        <v>46266</v>
      </c>
      <c r="D2180" s="180" t="s">
        <v>1609</v>
      </c>
      <c r="E2180" s="180">
        <v>52</v>
      </c>
      <c r="F2180" s="180" t="s">
        <v>6</v>
      </c>
      <c r="G2180" s="180" t="s">
        <v>801</v>
      </c>
      <c r="H2180" s="180">
        <v>7239</v>
      </c>
      <c r="I2180" s="180" t="s">
        <v>802</v>
      </c>
      <c r="J2180" s="180">
        <v>1193</v>
      </c>
      <c r="K2180" s="180" t="s">
        <v>549</v>
      </c>
      <c r="L2180" s="180" t="s">
        <v>550</v>
      </c>
      <c r="M2180" s="180"/>
      <c r="N2180" s="180"/>
      <c r="O2180" s="180"/>
      <c r="P2180" s="180">
        <v>1094</v>
      </c>
      <c r="Q2180" s="180" t="s">
        <v>795</v>
      </c>
      <c r="R2180" s="180" t="s">
        <v>796</v>
      </c>
      <c r="S2180" s="180"/>
      <c r="T2180" s="180"/>
      <c r="U2180" s="180"/>
      <c r="V2180" s="180"/>
      <c r="W2180" s="180"/>
      <c r="X2180" s="180"/>
      <c r="Y2180" s="180">
        <v>1375</v>
      </c>
      <c r="Z2180" s="180" t="s">
        <v>357</v>
      </c>
      <c r="AA2180" s="180" t="s">
        <v>358</v>
      </c>
      <c r="AB2180" s="180">
        <v>7644.384</v>
      </c>
      <c r="AC2180" s="180">
        <v>9382.7170000000006</v>
      </c>
      <c r="AD2180" s="180">
        <v>10</v>
      </c>
      <c r="AE2180" s="180">
        <v>0</v>
      </c>
      <c r="AF2180" s="180">
        <v>10</v>
      </c>
      <c r="AG2180" s="180">
        <v>0</v>
      </c>
      <c r="AH2180" s="180">
        <v>76443.839999999997</v>
      </c>
      <c r="AI2180" s="180">
        <v>93827.17</v>
      </c>
      <c r="AJ2180" s="180">
        <v>0</v>
      </c>
      <c r="AK2180" s="180">
        <v>0</v>
      </c>
      <c r="AL2180" s="180">
        <v>0</v>
      </c>
      <c r="AM2180">
        <v>1</v>
      </c>
    </row>
    <row r="2181" spans="1:39" x14ac:dyDescent="0.25">
      <c r="A2181" s="180" t="s">
        <v>1834</v>
      </c>
      <c r="B2181" s="180">
        <v>1</v>
      </c>
      <c r="C2181" s="181">
        <v>46266</v>
      </c>
      <c r="D2181" s="180" t="s">
        <v>1609</v>
      </c>
      <c r="E2181" s="180">
        <v>52</v>
      </c>
      <c r="F2181" s="180" t="s">
        <v>6</v>
      </c>
      <c r="G2181" s="180" t="s">
        <v>803</v>
      </c>
      <c r="H2181" s="180">
        <v>7240</v>
      </c>
      <c r="I2181" s="180" t="s">
        <v>804</v>
      </c>
      <c r="J2181" s="180">
        <v>1193</v>
      </c>
      <c r="K2181" s="180" t="s">
        <v>549</v>
      </c>
      <c r="L2181" s="180" t="s">
        <v>550</v>
      </c>
      <c r="M2181" s="180"/>
      <c r="N2181" s="180"/>
      <c r="O2181" s="180"/>
      <c r="P2181" s="180">
        <v>1094</v>
      </c>
      <c r="Q2181" s="180" t="s">
        <v>795</v>
      </c>
      <c r="R2181" s="180" t="s">
        <v>796</v>
      </c>
      <c r="S2181" s="180"/>
      <c r="T2181" s="180"/>
      <c r="U2181" s="180"/>
      <c r="V2181" s="180"/>
      <c r="W2181" s="180"/>
      <c r="X2181" s="180"/>
      <c r="Y2181" s="180">
        <v>1375</v>
      </c>
      <c r="Z2181" s="180" t="s">
        <v>357</v>
      </c>
      <c r="AA2181" s="180" t="s">
        <v>358</v>
      </c>
      <c r="AB2181" s="180">
        <v>7644.384</v>
      </c>
      <c r="AC2181" s="180">
        <v>9471.3919999999998</v>
      </c>
      <c r="AD2181" s="180">
        <v>10</v>
      </c>
      <c r="AE2181" s="180">
        <v>0</v>
      </c>
      <c r="AF2181" s="180">
        <v>10</v>
      </c>
      <c r="AG2181" s="180">
        <v>0</v>
      </c>
      <c r="AH2181" s="180">
        <v>76443.839999999997</v>
      </c>
      <c r="AI2181" s="180">
        <v>94713.919999999998</v>
      </c>
      <c r="AJ2181" s="180">
        <v>0</v>
      </c>
      <c r="AK2181" s="180">
        <v>0</v>
      </c>
      <c r="AL2181" s="180">
        <v>0</v>
      </c>
      <c r="AM2181">
        <v>1</v>
      </c>
    </row>
    <row r="2182" spans="1:39" x14ac:dyDescent="0.25">
      <c r="A2182" s="180" t="s">
        <v>1834</v>
      </c>
      <c r="B2182" s="180">
        <v>1</v>
      </c>
      <c r="C2182" s="181">
        <v>46266</v>
      </c>
      <c r="D2182" s="180" t="s">
        <v>1609</v>
      </c>
      <c r="E2182" s="180">
        <v>52</v>
      </c>
      <c r="F2182" s="180" t="s">
        <v>6</v>
      </c>
      <c r="G2182" s="180" t="s">
        <v>805</v>
      </c>
      <c r="H2182" s="180">
        <v>7241</v>
      </c>
      <c r="I2182" s="180" t="s">
        <v>806</v>
      </c>
      <c r="J2182" s="180">
        <v>1193</v>
      </c>
      <c r="K2182" s="180" t="s">
        <v>549</v>
      </c>
      <c r="L2182" s="180" t="s">
        <v>550</v>
      </c>
      <c r="M2182" s="180"/>
      <c r="N2182" s="180"/>
      <c r="O2182" s="180"/>
      <c r="P2182" s="180">
        <v>1094</v>
      </c>
      <c r="Q2182" s="180" t="s">
        <v>795</v>
      </c>
      <c r="R2182" s="180" t="s">
        <v>796</v>
      </c>
      <c r="S2182" s="180"/>
      <c r="T2182" s="180"/>
      <c r="U2182" s="180"/>
      <c r="V2182" s="180"/>
      <c r="W2182" s="180"/>
      <c r="X2182" s="180"/>
      <c r="Y2182" s="180">
        <v>1375</v>
      </c>
      <c r="Z2182" s="180" t="s">
        <v>357</v>
      </c>
      <c r="AA2182" s="180" t="s">
        <v>358</v>
      </c>
      <c r="AB2182" s="180">
        <v>7644.384</v>
      </c>
      <c r="AC2182" s="180">
        <v>9397.4959999999992</v>
      </c>
      <c r="AD2182" s="180">
        <v>6</v>
      </c>
      <c r="AE2182" s="180">
        <v>0</v>
      </c>
      <c r="AF2182" s="180">
        <v>6</v>
      </c>
      <c r="AG2182" s="180">
        <v>0</v>
      </c>
      <c r="AH2182" s="180">
        <v>45866.3</v>
      </c>
      <c r="AI2182" s="180">
        <v>56384.98</v>
      </c>
      <c r="AJ2182" s="180">
        <v>0</v>
      </c>
      <c r="AK2182" s="180">
        <v>0</v>
      </c>
      <c r="AL2182" s="180">
        <v>0</v>
      </c>
      <c r="AM2182">
        <v>1</v>
      </c>
    </row>
    <row r="2183" spans="1:39" x14ac:dyDescent="0.25">
      <c r="A2183" s="180" t="s">
        <v>1834</v>
      </c>
      <c r="B2183" s="180">
        <v>1</v>
      </c>
      <c r="C2183" s="181">
        <v>46266</v>
      </c>
      <c r="D2183" s="180" t="s">
        <v>1609</v>
      </c>
      <c r="E2183" s="180">
        <v>52</v>
      </c>
      <c r="F2183" s="180" t="s">
        <v>6</v>
      </c>
      <c r="G2183" s="180" t="s">
        <v>807</v>
      </c>
      <c r="H2183" s="180">
        <v>7242</v>
      </c>
      <c r="I2183" s="180" t="s">
        <v>808</v>
      </c>
      <c r="J2183" s="180">
        <v>1193</v>
      </c>
      <c r="K2183" s="180" t="s">
        <v>549</v>
      </c>
      <c r="L2183" s="180" t="s">
        <v>550</v>
      </c>
      <c r="M2183" s="180"/>
      <c r="N2183" s="180"/>
      <c r="O2183" s="180"/>
      <c r="P2183" s="180">
        <v>1094</v>
      </c>
      <c r="Q2183" s="180" t="s">
        <v>795</v>
      </c>
      <c r="R2183" s="180" t="s">
        <v>796</v>
      </c>
      <c r="S2183" s="180"/>
      <c r="T2183" s="180"/>
      <c r="U2183" s="180"/>
      <c r="V2183" s="180"/>
      <c r="W2183" s="180"/>
      <c r="X2183" s="180"/>
      <c r="Y2183" s="180">
        <v>1375</v>
      </c>
      <c r="Z2183" s="180" t="s">
        <v>357</v>
      </c>
      <c r="AA2183" s="180" t="s">
        <v>358</v>
      </c>
      <c r="AB2183" s="180">
        <v>7644.384</v>
      </c>
      <c r="AC2183" s="180">
        <v>9360.5480000000007</v>
      </c>
      <c r="AD2183" s="180">
        <v>4</v>
      </c>
      <c r="AE2183" s="180">
        <v>0</v>
      </c>
      <c r="AF2183" s="180">
        <v>4</v>
      </c>
      <c r="AG2183" s="180">
        <v>0</v>
      </c>
      <c r="AH2183" s="180">
        <v>30577.54</v>
      </c>
      <c r="AI2183" s="180">
        <v>37442.19</v>
      </c>
      <c r="AJ2183" s="180">
        <v>0</v>
      </c>
      <c r="AK2183" s="180">
        <v>0</v>
      </c>
      <c r="AL2183" s="180">
        <v>0</v>
      </c>
      <c r="AM2183">
        <v>1</v>
      </c>
    </row>
    <row r="2184" spans="1:39" x14ac:dyDescent="0.25">
      <c r="A2184" s="180" t="s">
        <v>1834</v>
      </c>
      <c r="B2184" s="180">
        <v>1</v>
      </c>
      <c r="C2184" s="181">
        <v>46266</v>
      </c>
      <c r="D2184" s="180" t="s">
        <v>1609</v>
      </c>
      <c r="E2184" s="180">
        <v>52</v>
      </c>
      <c r="F2184" s="180" t="s">
        <v>6</v>
      </c>
      <c r="G2184" s="180" t="s">
        <v>809</v>
      </c>
      <c r="H2184" s="180">
        <v>7243</v>
      </c>
      <c r="I2184" s="180" t="s">
        <v>810</v>
      </c>
      <c r="J2184" s="180">
        <v>1193</v>
      </c>
      <c r="K2184" s="180" t="s">
        <v>549</v>
      </c>
      <c r="L2184" s="180" t="s">
        <v>550</v>
      </c>
      <c r="M2184" s="180"/>
      <c r="N2184" s="180"/>
      <c r="O2184" s="180"/>
      <c r="P2184" s="180">
        <v>1094</v>
      </c>
      <c r="Q2184" s="180" t="s">
        <v>795</v>
      </c>
      <c r="R2184" s="180" t="s">
        <v>796</v>
      </c>
      <c r="S2184" s="180"/>
      <c r="T2184" s="180"/>
      <c r="U2184" s="180"/>
      <c r="V2184" s="180"/>
      <c r="W2184" s="180"/>
      <c r="X2184" s="180"/>
      <c r="Y2184" s="180">
        <v>1375</v>
      </c>
      <c r="Z2184" s="180" t="s">
        <v>357</v>
      </c>
      <c r="AA2184" s="180" t="s">
        <v>358</v>
      </c>
      <c r="AB2184" s="180">
        <v>7644.384</v>
      </c>
      <c r="AC2184" s="180">
        <v>9471.3919999999998</v>
      </c>
      <c r="AD2184" s="180">
        <v>8</v>
      </c>
      <c r="AE2184" s="180">
        <v>0</v>
      </c>
      <c r="AF2184" s="180">
        <v>8</v>
      </c>
      <c r="AG2184" s="180">
        <v>0</v>
      </c>
      <c r="AH2184" s="180">
        <v>61155.07</v>
      </c>
      <c r="AI2184" s="180">
        <v>75771.13</v>
      </c>
      <c r="AJ2184" s="180">
        <v>0</v>
      </c>
      <c r="AK2184" s="180">
        <v>0</v>
      </c>
      <c r="AL2184" s="180">
        <v>0</v>
      </c>
      <c r="AM2184">
        <v>1</v>
      </c>
    </row>
    <row r="2185" spans="1:39" x14ac:dyDescent="0.25">
      <c r="A2185" s="180" t="s">
        <v>1834</v>
      </c>
      <c r="B2185" s="180">
        <v>1</v>
      </c>
      <c r="C2185" s="181">
        <v>46266</v>
      </c>
      <c r="D2185" s="180" t="s">
        <v>1609</v>
      </c>
      <c r="E2185" s="180">
        <v>52</v>
      </c>
      <c r="F2185" s="180" t="s">
        <v>6</v>
      </c>
      <c r="G2185" s="180" t="s">
        <v>1630</v>
      </c>
      <c r="H2185" s="180">
        <v>7434</v>
      </c>
      <c r="I2185" s="180" t="s">
        <v>1631</v>
      </c>
      <c r="J2185" s="180">
        <v>1193</v>
      </c>
      <c r="K2185" s="180" t="s">
        <v>549</v>
      </c>
      <c r="L2185" s="180" t="s">
        <v>550</v>
      </c>
      <c r="M2185" s="180"/>
      <c r="N2185" s="180"/>
      <c r="O2185" s="180"/>
      <c r="P2185" s="180">
        <v>1094</v>
      </c>
      <c r="Q2185" s="180" t="s">
        <v>795</v>
      </c>
      <c r="R2185" s="180" t="s">
        <v>796</v>
      </c>
      <c r="S2185" s="180"/>
      <c r="T2185" s="180"/>
      <c r="U2185" s="180"/>
      <c r="V2185" s="180"/>
      <c r="W2185" s="180"/>
      <c r="X2185" s="180"/>
      <c r="Y2185" s="180">
        <v>1375</v>
      </c>
      <c r="Z2185" s="180" t="s">
        <v>357</v>
      </c>
      <c r="AA2185" s="180" t="s">
        <v>358</v>
      </c>
      <c r="AB2185" s="180">
        <v>7644.384</v>
      </c>
      <c r="AC2185" s="180">
        <v>9471.3919999999998</v>
      </c>
      <c r="AD2185" s="180">
        <v>4</v>
      </c>
      <c r="AE2185" s="180">
        <v>0</v>
      </c>
      <c r="AF2185" s="180">
        <v>4</v>
      </c>
      <c r="AG2185" s="180">
        <v>0</v>
      </c>
      <c r="AH2185" s="180">
        <v>30577.54</v>
      </c>
      <c r="AI2185" s="180">
        <v>37885.57</v>
      </c>
      <c r="AJ2185" s="180">
        <v>0</v>
      </c>
      <c r="AK2185" s="180">
        <v>0</v>
      </c>
      <c r="AL2185" s="180">
        <v>0</v>
      </c>
      <c r="AM2185">
        <v>1</v>
      </c>
    </row>
    <row r="2186" spans="1:39" x14ac:dyDescent="0.25">
      <c r="A2186" s="180" t="s">
        <v>1834</v>
      </c>
      <c r="B2186" s="180">
        <v>1</v>
      </c>
      <c r="C2186" s="181">
        <v>46266</v>
      </c>
      <c r="D2186" s="180" t="s">
        <v>1609</v>
      </c>
      <c r="E2186" s="180">
        <v>52</v>
      </c>
      <c r="F2186" s="180" t="s">
        <v>6</v>
      </c>
      <c r="G2186" s="180" t="s">
        <v>1457</v>
      </c>
      <c r="H2186" s="180">
        <v>7689</v>
      </c>
      <c r="I2186" s="180" t="s">
        <v>1458</v>
      </c>
      <c r="J2186" s="180">
        <v>1193</v>
      </c>
      <c r="K2186" s="180" t="s">
        <v>549</v>
      </c>
      <c r="L2186" s="180" t="s">
        <v>550</v>
      </c>
      <c r="M2186" s="180"/>
      <c r="N2186" s="180"/>
      <c r="O2186" s="180"/>
      <c r="P2186" s="180">
        <v>1107</v>
      </c>
      <c r="Q2186" s="180" t="s">
        <v>1203</v>
      </c>
      <c r="R2186" s="180" t="s">
        <v>1204</v>
      </c>
      <c r="S2186" s="180"/>
      <c r="T2186" s="180"/>
      <c r="U2186" s="180"/>
      <c r="V2186" s="180"/>
      <c r="W2186" s="180"/>
      <c r="X2186" s="180"/>
      <c r="Y2186" s="180">
        <v>1375</v>
      </c>
      <c r="Z2186" s="180" t="s">
        <v>357</v>
      </c>
      <c r="AA2186" s="180" t="s">
        <v>358</v>
      </c>
      <c r="AB2186" s="180">
        <v>30443.437000000002</v>
      </c>
      <c r="AC2186" s="180">
        <v>36836.559999999998</v>
      </c>
      <c r="AD2186" s="180">
        <v>1</v>
      </c>
      <c r="AE2186" s="180">
        <v>0</v>
      </c>
      <c r="AF2186" s="180">
        <v>1</v>
      </c>
      <c r="AG2186" s="180">
        <v>0</v>
      </c>
      <c r="AH2186" s="180">
        <v>30443.439999999999</v>
      </c>
      <c r="AI2186" s="180">
        <v>36836.559999999998</v>
      </c>
      <c r="AJ2186" s="180">
        <v>0</v>
      </c>
      <c r="AK2186" s="180">
        <v>0</v>
      </c>
      <c r="AL2186" s="180">
        <v>0</v>
      </c>
      <c r="AM2186">
        <v>1</v>
      </c>
    </row>
    <row r="2187" spans="1:39" x14ac:dyDescent="0.25">
      <c r="A2187" s="180" t="s">
        <v>1834</v>
      </c>
      <c r="B2187" s="180">
        <v>1</v>
      </c>
      <c r="C2187" s="181">
        <v>46266</v>
      </c>
      <c r="D2187" s="180" t="s">
        <v>1609</v>
      </c>
      <c r="E2187" s="180">
        <v>52</v>
      </c>
      <c r="F2187" s="180" t="s">
        <v>6</v>
      </c>
      <c r="G2187" s="180" t="s">
        <v>1496</v>
      </c>
      <c r="H2187" s="180">
        <v>7698</v>
      </c>
      <c r="I2187" s="180" t="s">
        <v>1497</v>
      </c>
      <c r="J2187" s="180">
        <v>1193</v>
      </c>
      <c r="K2187" s="180" t="s">
        <v>549</v>
      </c>
      <c r="L2187" s="180" t="s">
        <v>550</v>
      </c>
      <c r="M2187" s="180"/>
      <c r="N2187" s="180"/>
      <c r="O2187" s="180"/>
      <c r="P2187" s="180">
        <v>1107</v>
      </c>
      <c r="Q2187" s="180" t="s">
        <v>1203</v>
      </c>
      <c r="R2187" s="180" t="s">
        <v>1204</v>
      </c>
      <c r="S2187" s="180"/>
      <c r="T2187" s="180"/>
      <c r="U2187" s="180"/>
      <c r="V2187" s="180"/>
      <c r="W2187" s="180"/>
      <c r="X2187" s="180"/>
      <c r="Y2187" s="180">
        <v>1375</v>
      </c>
      <c r="Z2187" s="180" t="s">
        <v>357</v>
      </c>
      <c r="AA2187" s="180" t="s">
        <v>358</v>
      </c>
      <c r="AB2187" s="180">
        <v>31543.802</v>
      </c>
      <c r="AC2187" s="180">
        <v>39082.771000000001</v>
      </c>
      <c r="AD2187" s="180">
        <v>1</v>
      </c>
      <c r="AE2187" s="180">
        <v>0</v>
      </c>
      <c r="AF2187" s="180">
        <v>1</v>
      </c>
      <c r="AG2187" s="180">
        <v>0</v>
      </c>
      <c r="AH2187" s="180">
        <v>31543.8</v>
      </c>
      <c r="AI2187" s="180">
        <v>39082.769999999997</v>
      </c>
      <c r="AJ2187" s="180">
        <v>0</v>
      </c>
      <c r="AK2187" s="180">
        <v>0</v>
      </c>
      <c r="AL2187" s="180">
        <v>0</v>
      </c>
      <c r="AM2187">
        <v>1</v>
      </c>
    </row>
    <row r="2188" spans="1:39" x14ac:dyDescent="0.25">
      <c r="A2188" s="180" t="s">
        <v>1834</v>
      </c>
      <c r="B2188" s="180">
        <v>1</v>
      </c>
      <c r="C2188" s="181">
        <v>46266</v>
      </c>
      <c r="D2188" s="180" t="s">
        <v>1609</v>
      </c>
      <c r="E2188" s="180">
        <v>52</v>
      </c>
      <c r="F2188" s="180" t="s">
        <v>6</v>
      </c>
      <c r="G2188" s="180" t="s">
        <v>1393</v>
      </c>
      <c r="H2188" s="180">
        <v>8051</v>
      </c>
      <c r="I2188" s="180" t="s">
        <v>1394</v>
      </c>
      <c r="J2188" s="180">
        <v>1194</v>
      </c>
      <c r="K2188" s="180" t="s">
        <v>353</v>
      </c>
      <c r="L2188" s="180" t="s">
        <v>354</v>
      </c>
      <c r="M2188" s="180"/>
      <c r="N2188" s="180"/>
      <c r="O2188" s="180"/>
      <c r="P2188" s="180"/>
      <c r="Q2188" s="180"/>
      <c r="R2188" s="180"/>
      <c r="S2188" s="180"/>
      <c r="T2188" s="180"/>
      <c r="U2188" s="180"/>
      <c r="V2188" s="180"/>
      <c r="W2188" s="180"/>
      <c r="X2188" s="180"/>
      <c r="Y2188" s="180">
        <v>1375</v>
      </c>
      <c r="Z2188" s="180" t="s">
        <v>357</v>
      </c>
      <c r="AA2188" s="180" t="s">
        <v>358</v>
      </c>
      <c r="AB2188" s="180">
        <v>17045.918000000001</v>
      </c>
      <c r="AC2188" s="180">
        <v>20625.561000000002</v>
      </c>
      <c r="AD2188" s="180">
        <v>1</v>
      </c>
      <c r="AE2188" s="180">
        <v>0</v>
      </c>
      <c r="AF2188" s="180">
        <v>1</v>
      </c>
      <c r="AG2188" s="180">
        <v>0</v>
      </c>
      <c r="AH2188" s="180">
        <v>17045.919999999998</v>
      </c>
      <c r="AI2188" s="180">
        <v>20625.560000000001</v>
      </c>
      <c r="AJ2188" s="180">
        <v>0</v>
      </c>
      <c r="AK2188" s="180">
        <v>0</v>
      </c>
      <c r="AL2188" s="180">
        <v>0</v>
      </c>
      <c r="AM2188">
        <v>1</v>
      </c>
    </row>
    <row r="2189" spans="1:39" x14ac:dyDescent="0.25">
      <c r="A2189" s="180" t="s">
        <v>1834</v>
      </c>
      <c r="B2189" s="180">
        <v>1</v>
      </c>
      <c r="C2189" s="181">
        <v>46266</v>
      </c>
      <c r="D2189" s="180" t="s">
        <v>1609</v>
      </c>
      <c r="E2189" s="180">
        <v>52</v>
      </c>
      <c r="F2189" s="180" t="s">
        <v>6</v>
      </c>
      <c r="G2189" s="180" t="s">
        <v>1395</v>
      </c>
      <c r="H2189" s="180">
        <v>8053</v>
      </c>
      <c r="I2189" s="180" t="s">
        <v>1396</v>
      </c>
      <c r="J2189" s="180">
        <v>1194</v>
      </c>
      <c r="K2189" s="180" t="s">
        <v>353</v>
      </c>
      <c r="L2189" s="180" t="s">
        <v>354</v>
      </c>
      <c r="M2189" s="180"/>
      <c r="N2189" s="180"/>
      <c r="O2189" s="180"/>
      <c r="P2189" s="180"/>
      <c r="Q2189" s="180"/>
      <c r="R2189" s="180"/>
      <c r="S2189" s="180"/>
      <c r="T2189" s="180"/>
      <c r="U2189" s="180"/>
      <c r="V2189" s="180"/>
      <c r="W2189" s="180"/>
      <c r="X2189" s="180"/>
      <c r="Y2189" s="180">
        <v>1375</v>
      </c>
      <c r="Z2189" s="180" t="s">
        <v>357</v>
      </c>
      <c r="AA2189" s="180" t="s">
        <v>358</v>
      </c>
      <c r="AB2189" s="180">
        <v>17898.22</v>
      </c>
      <c r="AC2189" s="180">
        <v>21656.846000000001</v>
      </c>
      <c r="AD2189" s="180">
        <v>2</v>
      </c>
      <c r="AE2189" s="180">
        <v>0</v>
      </c>
      <c r="AF2189" s="180">
        <v>2</v>
      </c>
      <c r="AG2189" s="180">
        <v>0</v>
      </c>
      <c r="AH2189" s="180">
        <v>35796.44</v>
      </c>
      <c r="AI2189" s="180">
        <v>43313.69</v>
      </c>
      <c r="AJ2189" s="180">
        <v>0</v>
      </c>
      <c r="AK2189" s="180">
        <v>0</v>
      </c>
      <c r="AL2189" s="180">
        <v>0</v>
      </c>
      <c r="AM2189">
        <v>1</v>
      </c>
    </row>
    <row r="2190" spans="1:39" x14ac:dyDescent="0.25">
      <c r="A2190" s="180" t="s">
        <v>1834</v>
      </c>
      <c r="B2190" s="180">
        <v>1</v>
      </c>
      <c r="C2190" s="181">
        <v>46266</v>
      </c>
      <c r="D2190" s="180" t="s">
        <v>1609</v>
      </c>
      <c r="E2190" s="180">
        <v>52</v>
      </c>
      <c r="F2190" s="180" t="s">
        <v>6</v>
      </c>
      <c r="G2190" s="180" t="s">
        <v>1271</v>
      </c>
      <c r="H2190" s="180">
        <v>8056</v>
      </c>
      <c r="I2190" s="180" t="s">
        <v>1272</v>
      </c>
      <c r="J2190" s="180">
        <v>1194</v>
      </c>
      <c r="K2190" s="180" t="s">
        <v>353</v>
      </c>
      <c r="L2190" s="180" t="s">
        <v>354</v>
      </c>
      <c r="M2190" s="180"/>
      <c r="N2190" s="180"/>
      <c r="O2190" s="180"/>
      <c r="P2190" s="180"/>
      <c r="Q2190" s="180"/>
      <c r="R2190" s="180"/>
      <c r="S2190" s="180"/>
      <c r="T2190" s="180"/>
      <c r="U2190" s="180"/>
      <c r="V2190" s="180"/>
      <c r="W2190" s="180"/>
      <c r="X2190" s="180"/>
      <c r="Y2190" s="180">
        <v>1375</v>
      </c>
      <c r="Z2190" s="180" t="s">
        <v>357</v>
      </c>
      <c r="AA2190" s="180" t="s">
        <v>358</v>
      </c>
      <c r="AB2190" s="180">
        <v>15792.991</v>
      </c>
      <c r="AC2190" s="180">
        <v>19109.519</v>
      </c>
      <c r="AD2190" s="180">
        <v>1</v>
      </c>
      <c r="AE2190" s="180">
        <v>0</v>
      </c>
      <c r="AF2190" s="180">
        <v>1</v>
      </c>
      <c r="AG2190" s="180">
        <v>0</v>
      </c>
      <c r="AH2190" s="180">
        <v>15792.99</v>
      </c>
      <c r="AI2190" s="180">
        <v>19109.52</v>
      </c>
      <c r="AJ2190" s="180">
        <v>0</v>
      </c>
      <c r="AK2190" s="180">
        <v>0</v>
      </c>
      <c r="AL2190" s="180">
        <v>0</v>
      </c>
      <c r="AM2190">
        <v>1</v>
      </c>
    </row>
    <row r="2191" spans="1:39" x14ac:dyDescent="0.25">
      <c r="A2191" s="180" t="s">
        <v>1834</v>
      </c>
      <c r="B2191" s="180">
        <v>1</v>
      </c>
      <c r="C2191" s="181">
        <v>46266</v>
      </c>
      <c r="D2191" s="180" t="s">
        <v>1609</v>
      </c>
      <c r="E2191" s="180">
        <v>52</v>
      </c>
      <c r="F2191" s="180" t="s">
        <v>6</v>
      </c>
      <c r="G2191" s="180" t="s">
        <v>1610</v>
      </c>
      <c r="H2191" s="180">
        <v>8191</v>
      </c>
      <c r="I2191" s="180" t="s">
        <v>1611</v>
      </c>
      <c r="J2191" s="180">
        <v>1142</v>
      </c>
      <c r="K2191" s="180" t="s">
        <v>841</v>
      </c>
      <c r="L2191" s="180" t="s">
        <v>842</v>
      </c>
      <c r="M2191" s="180"/>
      <c r="N2191" s="180"/>
      <c r="O2191" s="180"/>
      <c r="P2191" s="180"/>
      <c r="Q2191" s="180"/>
      <c r="R2191" s="180"/>
      <c r="S2191" s="180"/>
      <c r="T2191" s="180"/>
      <c r="U2191" s="180"/>
      <c r="V2191" s="180"/>
      <c r="W2191" s="180"/>
      <c r="X2191" s="180"/>
      <c r="Y2191" s="180">
        <v>1375</v>
      </c>
      <c r="Z2191" s="180" t="s">
        <v>357</v>
      </c>
      <c r="AA2191" s="180" t="s">
        <v>358</v>
      </c>
      <c r="AB2191" s="180">
        <v>33521.072</v>
      </c>
      <c r="AC2191" s="180">
        <v>40560.497000000003</v>
      </c>
      <c r="AD2191" s="180">
        <v>2</v>
      </c>
      <c r="AE2191" s="180">
        <v>0</v>
      </c>
      <c r="AF2191" s="180">
        <v>2</v>
      </c>
      <c r="AG2191" s="180">
        <v>0</v>
      </c>
      <c r="AH2191" s="180">
        <v>67042.14</v>
      </c>
      <c r="AI2191" s="180">
        <v>81120.990000000005</v>
      </c>
      <c r="AJ2191" s="180">
        <v>0</v>
      </c>
      <c r="AK2191" s="180">
        <v>0</v>
      </c>
      <c r="AL2191" s="180">
        <v>0</v>
      </c>
      <c r="AM2191">
        <v>1</v>
      </c>
    </row>
    <row r="2192" spans="1:39" x14ac:dyDescent="0.25">
      <c r="A2192" s="180" t="s">
        <v>1834</v>
      </c>
      <c r="B2192" s="180">
        <v>1</v>
      </c>
      <c r="C2192" s="181">
        <v>46266</v>
      </c>
      <c r="D2192" s="180" t="s">
        <v>1609</v>
      </c>
      <c r="E2192" s="180">
        <v>52</v>
      </c>
      <c r="F2192" s="180" t="s">
        <v>6</v>
      </c>
      <c r="G2192" s="180" t="s">
        <v>1612</v>
      </c>
      <c r="H2192" s="180">
        <v>8199</v>
      </c>
      <c r="I2192" s="180" t="s">
        <v>1613</v>
      </c>
      <c r="J2192" s="180">
        <v>1142</v>
      </c>
      <c r="K2192" s="180" t="s">
        <v>841</v>
      </c>
      <c r="L2192" s="180" t="s">
        <v>842</v>
      </c>
      <c r="M2192" s="180"/>
      <c r="N2192" s="180"/>
      <c r="O2192" s="180"/>
      <c r="P2192" s="180"/>
      <c r="Q2192" s="180"/>
      <c r="R2192" s="180"/>
      <c r="S2192" s="180"/>
      <c r="T2192" s="180"/>
      <c r="U2192" s="180"/>
      <c r="V2192" s="180"/>
      <c r="W2192" s="180"/>
      <c r="X2192" s="180"/>
      <c r="Y2192" s="180">
        <v>1375</v>
      </c>
      <c r="Z2192" s="180" t="s">
        <v>357</v>
      </c>
      <c r="AA2192" s="180" t="s">
        <v>358</v>
      </c>
      <c r="AB2192" s="180">
        <v>58104.54</v>
      </c>
      <c r="AC2192" s="180">
        <v>70306.493000000002</v>
      </c>
      <c r="AD2192" s="180">
        <v>1</v>
      </c>
      <c r="AE2192" s="180">
        <v>0</v>
      </c>
      <c r="AF2192" s="180">
        <v>1</v>
      </c>
      <c r="AG2192" s="180">
        <v>0</v>
      </c>
      <c r="AH2192" s="180">
        <v>58104.54</v>
      </c>
      <c r="AI2192" s="180">
        <v>70306.490000000005</v>
      </c>
      <c r="AJ2192" s="180">
        <v>0</v>
      </c>
      <c r="AK2192" s="180">
        <v>0</v>
      </c>
      <c r="AL2192" s="180">
        <v>0</v>
      </c>
      <c r="AM2192">
        <v>1</v>
      </c>
    </row>
    <row r="2193" spans="1:39" x14ac:dyDescent="0.25">
      <c r="A2193" s="180" t="s">
        <v>1834</v>
      </c>
      <c r="B2193" s="180">
        <v>1</v>
      </c>
      <c r="C2193" s="181">
        <v>46266</v>
      </c>
      <c r="D2193" s="180" t="s">
        <v>1609</v>
      </c>
      <c r="E2193" s="180">
        <v>52</v>
      </c>
      <c r="F2193" s="180" t="s">
        <v>6</v>
      </c>
      <c r="G2193" s="180" t="s">
        <v>1337</v>
      </c>
      <c r="H2193" s="180">
        <v>8336</v>
      </c>
      <c r="I2193" s="180" t="s">
        <v>1338</v>
      </c>
      <c r="J2193" s="180">
        <v>1193</v>
      </c>
      <c r="K2193" s="180" t="s">
        <v>549</v>
      </c>
      <c r="L2193" s="180" t="s">
        <v>550</v>
      </c>
      <c r="M2193" s="180"/>
      <c r="N2193" s="180"/>
      <c r="O2193" s="180"/>
      <c r="P2193" s="180">
        <v>1107</v>
      </c>
      <c r="Q2193" s="180" t="s">
        <v>1203</v>
      </c>
      <c r="R2193" s="180" t="s">
        <v>1204</v>
      </c>
      <c r="S2193" s="180"/>
      <c r="T2193" s="180"/>
      <c r="U2193" s="180"/>
      <c r="V2193" s="180"/>
      <c r="W2193" s="180"/>
      <c r="X2193" s="180"/>
      <c r="Y2193" s="180">
        <v>1375</v>
      </c>
      <c r="Z2193" s="180" t="s">
        <v>357</v>
      </c>
      <c r="AA2193" s="180" t="s">
        <v>358</v>
      </c>
      <c r="AB2193" s="180">
        <v>31543.802</v>
      </c>
      <c r="AC2193" s="180">
        <v>39082.771000000001</v>
      </c>
      <c r="AD2193" s="180">
        <v>3</v>
      </c>
      <c r="AE2193" s="180">
        <v>0</v>
      </c>
      <c r="AF2193" s="180">
        <v>3</v>
      </c>
      <c r="AG2193" s="180">
        <v>0</v>
      </c>
      <c r="AH2193" s="180">
        <v>94631.41</v>
      </c>
      <c r="AI2193" s="180">
        <v>117248.31</v>
      </c>
      <c r="AJ2193" s="180">
        <v>0</v>
      </c>
      <c r="AK2193" s="180">
        <v>0</v>
      </c>
      <c r="AL2193" s="180">
        <v>0</v>
      </c>
      <c r="AM2193">
        <v>1</v>
      </c>
    </row>
    <row r="2194" spans="1:39" x14ac:dyDescent="0.25">
      <c r="A2194" s="180" t="s">
        <v>1834</v>
      </c>
      <c r="B2194" s="180">
        <v>1</v>
      </c>
      <c r="C2194" s="181">
        <v>46266</v>
      </c>
      <c r="D2194" s="180" t="s">
        <v>1609</v>
      </c>
      <c r="E2194" s="180">
        <v>52</v>
      </c>
      <c r="F2194" s="180" t="s">
        <v>6</v>
      </c>
      <c r="G2194" s="180" t="s">
        <v>1215</v>
      </c>
      <c r="H2194" s="180">
        <v>8394</v>
      </c>
      <c r="I2194" s="180" t="s">
        <v>1216</v>
      </c>
      <c r="J2194" s="180">
        <v>1193</v>
      </c>
      <c r="K2194" s="180" t="s">
        <v>549</v>
      </c>
      <c r="L2194" s="180" t="s">
        <v>550</v>
      </c>
      <c r="M2194" s="180"/>
      <c r="N2194" s="180"/>
      <c r="O2194" s="180"/>
      <c r="P2194" s="180">
        <v>1107</v>
      </c>
      <c r="Q2194" s="180" t="s">
        <v>1203</v>
      </c>
      <c r="R2194" s="180" t="s">
        <v>1204</v>
      </c>
      <c r="S2194" s="180"/>
      <c r="T2194" s="180"/>
      <c r="U2194" s="180"/>
      <c r="V2194" s="180"/>
      <c r="W2194" s="180"/>
      <c r="X2194" s="180"/>
      <c r="Y2194" s="180">
        <v>1375</v>
      </c>
      <c r="Z2194" s="180" t="s">
        <v>357</v>
      </c>
      <c r="AA2194" s="180" t="s">
        <v>358</v>
      </c>
      <c r="AB2194" s="180">
        <v>32460.773000000001</v>
      </c>
      <c r="AC2194" s="180">
        <v>40218.898000000001</v>
      </c>
      <c r="AD2194" s="180">
        <v>3</v>
      </c>
      <c r="AE2194" s="180">
        <v>0</v>
      </c>
      <c r="AF2194" s="180">
        <v>3</v>
      </c>
      <c r="AG2194" s="180">
        <v>0</v>
      </c>
      <c r="AH2194" s="180">
        <v>97382.32</v>
      </c>
      <c r="AI2194" s="180">
        <v>120656.69</v>
      </c>
      <c r="AJ2194" s="180">
        <v>0</v>
      </c>
      <c r="AK2194" s="180">
        <v>0</v>
      </c>
      <c r="AL2194" s="180">
        <v>0</v>
      </c>
      <c r="AM2194">
        <v>1</v>
      </c>
    </row>
    <row r="2195" spans="1:39" x14ac:dyDescent="0.25">
      <c r="A2195" s="180" t="s">
        <v>1834</v>
      </c>
      <c r="B2195" s="180">
        <v>1</v>
      </c>
      <c r="C2195" s="181">
        <v>46266</v>
      </c>
      <c r="D2195" s="180" t="s">
        <v>1609</v>
      </c>
      <c r="E2195" s="180">
        <v>52</v>
      </c>
      <c r="F2195" s="180" t="s">
        <v>6</v>
      </c>
      <c r="G2195" s="180" t="s">
        <v>1401</v>
      </c>
      <c r="H2195" s="180">
        <v>10394</v>
      </c>
      <c r="I2195" s="180" t="s">
        <v>1402</v>
      </c>
      <c r="J2195" s="180">
        <v>1193</v>
      </c>
      <c r="K2195" s="180" t="s">
        <v>549</v>
      </c>
      <c r="L2195" s="180" t="s">
        <v>550</v>
      </c>
      <c r="M2195" s="180"/>
      <c r="N2195" s="180"/>
      <c r="O2195" s="180"/>
      <c r="P2195" s="180"/>
      <c r="Q2195" s="180"/>
      <c r="R2195" s="180"/>
      <c r="S2195" s="180"/>
      <c r="T2195" s="180"/>
      <c r="U2195" s="180"/>
      <c r="V2195" s="180"/>
      <c r="W2195" s="180"/>
      <c r="X2195" s="180"/>
      <c r="Y2195" s="180">
        <v>1375</v>
      </c>
      <c r="Z2195" s="180" t="s">
        <v>357</v>
      </c>
      <c r="AA2195" s="180" t="s">
        <v>358</v>
      </c>
      <c r="AB2195" s="180">
        <v>23949.24</v>
      </c>
      <c r="AC2195" s="180">
        <v>28978.58</v>
      </c>
      <c r="AD2195" s="180">
        <v>0.33329999999999999</v>
      </c>
      <c r="AE2195" s="180">
        <v>0</v>
      </c>
      <c r="AF2195" s="180">
        <v>0.33329999999999999</v>
      </c>
      <c r="AG2195" s="180">
        <v>0</v>
      </c>
      <c r="AH2195" s="180">
        <v>7983.08</v>
      </c>
      <c r="AI2195" s="180">
        <v>9659.5300000000007</v>
      </c>
      <c r="AJ2195" s="180">
        <v>0</v>
      </c>
      <c r="AK2195" s="180">
        <v>0</v>
      </c>
      <c r="AL2195" s="180">
        <v>0</v>
      </c>
      <c r="AM2195">
        <v>1</v>
      </c>
    </row>
    <row r="2196" spans="1:39" x14ac:dyDescent="0.25">
      <c r="A2196" s="180" t="s">
        <v>1834</v>
      </c>
      <c r="B2196" s="180">
        <v>1</v>
      </c>
      <c r="C2196" s="181">
        <v>46266</v>
      </c>
      <c r="D2196" s="180" t="s">
        <v>1609</v>
      </c>
      <c r="E2196" s="180">
        <v>52</v>
      </c>
      <c r="F2196" s="180" t="s">
        <v>6</v>
      </c>
      <c r="G2196" s="180" t="s">
        <v>1403</v>
      </c>
      <c r="H2196" s="180">
        <v>10398</v>
      </c>
      <c r="I2196" s="180" t="s">
        <v>1404</v>
      </c>
      <c r="J2196" s="180">
        <v>1193</v>
      </c>
      <c r="K2196" s="180" t="s">
        <v>549</v>
      </c>
      <c r="L2196" s="180" t="s">
        <v>550</v>
      </c>
      <c r="M2196" s="180"/>
      <c r="N2196" s="180"/>
      <c r="O2196" s="180"/>
      <c r="P2196" s="180"/>
      <c r="Q2196" s="180"/>
      <c r="R2196" s="180"/>
      <c r="S2196" s="180"/>
      <c r="T2196" s="180"/>
      <c r="U2196" s="180"/>
      <c r="V2196" s="180"/>
      <c r="W2196" s="180"/>
      <c r="X2196" s="180"/>
      <c r="Y2196" s="180">
        <v>1375</v>
      </c>
      <c r="Z2196" s="180" t="s">
        <v>357</v>
      </c>
      <c r="AA2196" s="180" t="s">
        <v>358</v>
      </c>
      <c r="AB2196" s="180">
        <v>23949.24</v>
      </c>
      <c r="AC2196" s="180">
        <v>28978.58</v>
      </c>
      <c r="AD2196" s="180">
        <v>0.33329999999999999</v>
      </c>
      <c r="AE2196" s="180">
        <v>0</v>
      </c>
      <c r="AF2196" s="180">
        <v>0.33329999999999999</v>
      </c>
      <c r="AG2196" s="180">
        <v>0</v>
      </c>
      <c r="AH2196" s="180">
        <v>7983.08</v>
      </c>
      <c r="AI2196" s="180">
        <v>9659.5300000000007</v>
      </c>
      <c r="AJ2196" s="180">
        <v>0</v>
      </c>
      <c r="AK2196" s="180">
        <v>0</v>
      </c>
      <c r="AL2196" s="180">
        <v>0</v>
      </c>
      <c r="AM2196">
        <v>1</v>
      </c>
    </row>
    <row r="2197" spans="1:39" x14ac:dyDescent="0.25">
      <c r="A2197" s="180" t="s">
        <v>1834</v>
      </c>
      <c r="B2197" s="180">
        <v>1</v>
      </c>
      <c r="C2197" s="181">
        <v>46266</v>
      </c>
      <c r="D2197" s="180" t="s">
        <v>1609</v>
      </c>
      <c r="E2197" s="180">
        <v>52</v>
      </c>
      <c r="F2197" s="180" t="s">
        <v>6</v>
      </c>
      <c r="G2197" s="180" t="s">
        <v>1405</v>
      </c>
      <c r="H2197" s="180">
        <v>10403</v>
      </c>
      <c r="I2197" s="180" t="s">
        <v>1406</v>
      </c>
      <c r="J2197" s="180">
        <v>1193</v>
      </c>
      <c r="K2197" s="180" t="s">
        <v>549</v>
      </c>
      <c r="L2197" s="180" t="s">
        <v>550</v>
      </c>
      <c r="M2197" s="180"/>
      <c r="N2197" s="180"/>
      <c r="O2197" s="180"/>
      <c r="P2197" s="180"/>
      <c r="Q2197" s="180"/>
      <c r="R2197" s="180"/>
      <c r="S2197" s="180"/>
      <c r="T2197" s="180"/>
      <c r="U2197" s="180"/>
      <c r="V2197" s="180"/>
      <c r="W2197" s="180"/>
      <c r="X2197" s="180"/>
      <c r="Y2197" s="180">
        <v>1375</v>
      </c>
      <c r="Z2197" s="180" t="s">
        <v>357</v>
      </c>
      <c r="AA2197" s="180" t="s">
        <v>358</v>
      </c>
      <c r="AB2197" s="180">
        <v>11974.62</v>
      </c>
      <c r="AC2197" s="180">
        <v>14489.29</v>
      </c>
      <c r="AD2197" s="180">
        <v>0.33329999999999999</v>
      </c>
      <c r="AE2197" s="180">
        <v>0.33329999999999999</v>
      </c>
      <c r="AF2197" s="180">
        <v>0.66669999999999996</v>
      </c>
      <c r="AG2197" s="180">
        <v>0</v>
      </c>
      <c r="AH2197" s="180">
        <v>7983.08</v>
      </c>
      <c r="AI2197" s="180">
        <v>9659.5300000000007</v>
      </c>
      <c r="AJ2197" s="180">
        <v>0</v>
      </c>
      <c r="AK2197" s="180">
        <v>0</v>
      </c>
      <c r="AL2197" s="180">
        <v>0</v>
      </c>
      <c r="AM2197">
        <v>1</v>
      </c>
    </row>
    <row r="2198" spans="1:39" x14ac:dyDescent="0.25">
      <c r="A2198" s="180" t="s">
        <v>1834</v>
      </c>
      <c r="B2198" s="180">
        <v>1</v>
      </c>
      <c r="C2198" s="181">
        <v>46266</v>
      </c>
      <c r="D2198" s="180" t="s">
        <v>1609</v>
      </c>
      <c r="E2198" s="180">
        <v>52</v>
      </c>
      <c r="F2198" s="180" t="s">
        <v>6</v>
      </c>
      <c r="G2198" s="180" t="s">
        <v>1510</v>
      </c>
      <c r="H2198" s="180">
        <v>10478</v>
      </c>
      <c r="I2198" s="180" t="s">
        <v>1511</v>
      </c>
      <c r="J2198" s="180">
        <v>1349</v>
      </c>
      <c r="K2198" s="180" t="s">
        <v>1359</v>
      </c>
      <c r="L2198" s="180" t="s">
        <v>1360</v>
      </c>
      <c r="M2198" s="180"/>
      <c r="N2198" s="180"/>
      <c r="O2198" s="180"/>
      <c r="P2198" s="180"/>
      <c r="Q2198" s="180"/>
      <c r="R2198" s="180"/>
      <c r="S2198" s="180"/>
      <c r="T2198" s="180"/>
      <c r="U2198" s="180"/>
      <c r="V2198" s="180"/>
      <c r="W2198" s="180"/>
      <c r="X2198" s="180"/>
      <c r="Y2198" s="180">
        <v>1375</v>
      </c>
      <c r="Z2198" s="180" t="s">
        <v>357</v>
      </c>
      <c r="AA2198" s="180" t="s">
        <v>358</v>
      </c>
      <c r="AB2198" s="180">
        <v>18057.072</v>
      </c>
      <c r="AC2198" s="180">
        <v>22372.712</v>
      </c>
      <c r="AD2198" s="180">
        <v>1</v>
      </c>
      <c r="AE2198" s="180">
        <v>0</v>
      </c>
      <c r="AF2198" s="180">
        <v>1</v>
      </c>
      <c r="AG2198" s="180">
        <v>0</v>
      </c>
      <c r="AH2198" s="180">
        <v>18057.07</v>
      </c>
      <c r="AI2198" s="180">
        <v>22372.71</v>
      </c>
      <c r="AJ2198" s="180">
        <v>0</v>
      </c>
      <c r="AK2198" s="180">
        <v>0</v>
      </c>
      <c r="AL2198" s="180">
        <v>0</v>
      </c>
      <c r="AM2198">
        <v>1</v>
      </c>
    </row>
    <row r="2199" spans="1:39" x14ac:dyDescent="0.25">
      <c r="A2199" s="180" t="s">
        <v>1834</v>
      </c>
      <c r="B2199" s="180">
        <v>1</v>
      </c>
      <c r="C2199" s="181">
        <v>46266</v>
      </c>
      <c r="D2199" s="180" t="s">
        <v>1609</v>
      </c>
      <c r="E2199" s="180">
        <v>52</v>
      </c>
      <c r="F2199" s="180" t="s">
        <v>6</v>
      </c>
      <c r="G2199" s="180" t="s">
        <v>1357</v>
      </c>
      <c r="H2199" s="180">
        <v>10480</v>
      </c>
      <c r="I2199" s="180" t="s">
        <v>1358</v>
      </c>
      <c r="J2199" s="180">
        <v>1349</v>
      </c>
      <c r="K2199" s="180" t="s">
        <v>1359</v>
      </c>
      <c r="L2199" s="180" t="s">
        <v>1360</v>
      </c>
      <c r="M2199" s="180"/>
      <c r="N2199" s="180"/>
      <c r="O2199" s="180"/>
      <c r="P2199" s="180"/>
      <c r="Q2199" s="180"/>
      <c r="R2199" s="180"/>
      <c r="S2199" s="180"/>
      <c r="T2199" s="180"/>
      <c r="U2199" s="180"/>
      <c r="V2199" s="180"/>
      <c r="W2199" s="180"/>
      <c r="X2199" s="180"/>
      <c r="Y2199" s="180">
        <v>1375</v>
      </c>
      <c r="Z2199" s="180" t="s">
        <v>357</v>
      </c>
      <c r="AA2199" s="180" t="s">
        <v>358</v>
      </c>
      <c r="AB2199" s="180">
        <v>9479.8320000000003</v>
      </c>
      <c r="AC2199" s="180">
        <v>11745.512000000001</v>
      </c>
      <c r="AD2199" s="180">
        <v>9</v>
      </c>
      <c r="AE2199" s="180">
        <v>0</v>
      </c>
      <c r="AF2199" s="180">
        <v>9</v>
      </c>
      <c r="AG2199" s="180">
        <v>0</v>
      </c>
      <c r="AH2199" s="180">
        <v>85318.49</v>
      </c>
      <c r="AI2199" s="180">
        <v>105709.61</v>
      </c>
      <c r="AJ2199" s="180">
        <v>0</v>
      </c>
      <c r="AK2199" s="180">
        <v>0</v>
      </c>
      <c r="AL2199" s="180">
        <v>0</v>
      </c>
      <c r="AM2199">
        <v>1</v>
      </c>
    </row>
    <row r="2200" spans="1:39" x14ac:dyDescent="0.25">
      <c r="A2200" s="180" t="s">
        <v>1834</v>
      </c>
      <c r="B2200" s="180">
        <v>1</v>
      </c>
      <c r="C2200" s="181">
        <v>46266</v>
      </c>
      <c r="D2200" s="180" t="s">
        <v>1609</v>
      </c>
      <c r="E2200" s="180">
        <v>52</v>
      </c>
      <c r="F2200" s="180" t="s">
        <v>6</v>
      </c>
      <c r="G2200" s="180" t="s">
        <v>1365</v>
      </c>
      <c r="H2200" s="180">
        <v>10491</v>
      </c>
      <c r="I2200" s="180" t="s">
        <v>1366</v>
      </c>
      <c r="J2200" s="180">
        <v>1349</v>
      </c>
      <c r="K2200" s="180" t="s">
        <v>1359</v>
      </c>
      <c r="L2200" s="180" t="s">
        <v>1360</v>
      </c>
      <c r="M2200" s="180"/>
      <c r="N2200" s="180"/>
      <c r="O2200" s="180"/>
      <c r="P2200" s="180"/>
      <c r="Q2200" s="180"/>
      <c r="R2200" s="180"/>
      <c r="S2200" s="180"/>
      <c r="T2200" s="180"/>
      <c r="U2200" s="180"/>
      <c r="V2200" s="180"/>
      <c r="W2200" s="180"/>
      <c r="X2200" s="180"/>
      <c r="Y2200" s="180">
        <v>1375</v>
      </c>
      <c r="Z2200" s="180" t="s">
        <v>357</v>
      </c>
      <c r="AA2200" s="180" t="s">
        <v>358</v>
      </c>
      <c r="AB2200" s="180">
        <v>31532.712</v>
      </c>
      <c r="AC2200" s="180">
        <v>39069.03</v>
      </c>
      <c r="AD2200" s="180">
        <v>4</v>
      </c>
      <c r="AE2200" s="180">
        <v>0</v>
      </c>
      <c r="AF2200" s="180">
        <v>4</v>
      </c>
      <c r="AG2200" s="180">
        <v>0</v>
      </c>
      <c r="AH2200" s="180">
        <v>126130.85</v>
      </c>
      <c r="AI2200" s="180">
        <v>156276.12</v>
      </c>
      <c r="AJ2200" s="180">
        <v>0</v>
      </c>
      <c r="AK2200" s="180">
        <v>0</v>
      </c>
      <c r="AL2200" s="180">
        <v>0</v>
      </c>
      <c r="AM2200">
        <v>1</v>
      </c>
    </row>
    <row r="2201" spans="1:39" x14ac:dyDescent="0.25">
      <c r="A2201" s="180" t="s">
        <v>1834</v>
      </c>
      <c r="B2201" s="180">
        <v>1</v>
      </c>
      <c r="C2201" s="181">
        <v>46266</v>
      </c>
      <c r="D2201" s="180" t="s">
        <v>1609</v>
      </c>
      <c r="E2201" s="180">
        <v>52</v>
      </c>
      <c r="F2201" s="180" t="s">
        <v>6</v>
      </c>
      <c r="G2201" s="180" t="s">
        <v>1371</v>
      </c>
      <c r="H2201" s="180">
        <v>11010</v>
      </c>
      <c r="I2201" s="180" t="s">
        <v>1372</v>
      </c>
      <c r="J2201" s="180">
        <v>1257</v>
      </c>
      <c r="K2201" s="180" t="s">
        <v>817</v>
      </c>
      <c r="L2201" s="180" t="s">
        <v>818</v>
      </c>
      <c r="M2201" s="180"/>
      <c r="N2201" s="180"/>
      <c r="O2201" s="180"/>
      <c r="P2201" s="180">
        <v>1113</v>
      </c>
      <c r="Q2201" s="180" t="s">
        <v>1189</v>
      </c>
      <c r="R2201" s="180" t="s">
        <v>1190</v>
      </c>
      <c r="S2201" s="180"/>
      <c r="T2201" s="180"/>
      <c r="U2201" s="180"/>
      <c r="V2201" s="180"/>
      <c r="W2201" s="180"/>
      <c r="X2201" s="180"/>
      <c r="Y2201" s="180">
        <v>1375</v>
      </c>
      <c r="Z2201" s="180" t="s">
        <v>357</v>
      </c>
      <c r="AA2201" s="180" t="s">
        <v>358</v>
      </c>
      <c r="AB2201" s="180">
        <v>16178.45</v>
      </c>
      <c r="AC2201" s="180">
        <v>20061.277999999998</v>
      </c>
      <c r="AD2201" s="180">
        <v>1</v>
      </c>
      <c r="AE2201" s="180">
        <v>0</v>
      </c>
      <c r="AF2201" s="180">
        <v>1</v>
      </c>
      <c r="AG2201" s="180">
        <v>0</v>
      </c>
      <c r="AH2201" s="180">
        <v>16178.45</v>
      </c>
      <c r="AI2201" s="180">
        <v>20061.28</v>
      </c>
      <c r="AJ2201" s="180">
        <v>1</v>
      </c>
      <c r="AK2201" s="180">
        <v>1</v>
      </c>
      <c r="AL2201" s="180">
        <v>0</v>
      </c>
      <c r="AM2201">
        <v>1</v>
      </c>
    </row>
    <row r="2202" spans="1:39" x14ac:dyDescent="0.25">
      <c r="A2202" s="180" t="s">
        <v>1834</v>
      </c>
      <c r="B2202" s="180">
        <v>1</v>
      </c>
      <c r="C2202" s="181">
        <v>46266</v>
      </c>
      <c r="D2202" s="180" t="s">
        <v>1609</v>
      </c>
      <c r="E2202" s="180">
        <v>52</v>
      </c>
      <c r="F2202" s="180" t="s">
        <v>6</v>
      </c>
      <c r="G2202" s="180" t="s">
        <v>1572</v>
      </c>
      <c r="H2202" s="180">
        <v>11011</v>
      </c>
      <c r="I2202" s="180" t="s">
        <v>1573</v>
      </c>
      <c r="J2202" s="180">
        <v>1192</v>
      </c>
      <c r="K2202" s="180" t="s">
        <v>975</v>
      </c>
      <c r="L2202" s="180" t="s">
        <v>976</v>
      </c>
      <c r="M2202" s="180"/>
      <c r="N2202" s="180"/>
      <c r="O2202" s="180"/>
      <c r="P2202" s="180">
        <v>1112</v>
      </c>
      <c r="Q2202" s="180" t="s">
        <v>1053</v>
      </c>
      <c r="R2202" s="180" t="s">
        <v>1054</v>
      </c>
      <c r="S2202" s="180"/>
      <c r="T2202" s="180"/>
      <c r="U2202" s="180"/>
      <c r="V2202" s="180"/>
      <c r="W2202" s="180"/>
      <c r="X2202" s="180"/>
      <c r="Y2202" s="180">
        <v>1375</v>
      </c>
      <c r="Z2202" s="180" t="s">
        <v>357</v>
      </c>
      <c r="AA2202" s="180" t="s">
        <v>358</v>
      </c>
      <c r="AB2202" s="180">
        <v>34614.951999999997</v>
      </c>
      <c r="AC2202" s="180">
        <v>41884.091999999997</v>
      </c>
      <c r="AD2202" s="180">
        <v>1</v>
      </c>
      <c r="AE2202" s="180">
        <v>0</v>
      </c>
      <c r="AF2202" s="180">
        <v>1</v>
      </c>
      <c r="AG2202" s="180">
        <v>0</v>
      </c>
      <c r="AH2202" s="180">
        <v>34614.949999999997</v>
      </c>
      <c r="AI2202" s="180">
        <v>41884.089999999997</v>
      </c>
      <c r="AJ2202" s="180">
        <v>0</v>
      </c>
      <c r="AK2202" s="180">
        <v>0</v>
      </c>
      <c r="AL2202" s="180">
        <v>0</v>
      </c>
      <c r="AM2202">
        <v>1</v>
      </c>
    </row>
    <row r="2203" spans="1:39" x14ac:dyDescent="0.25">
      <c r="A2203" s="180" t="s">
        <v>1834</v>
      </c>
      <c r="B2203" s="180">
        <v>1</v>
      </c>
      <c r="C2203" s="181">
        <v>46266</v>
      </c>
      <c r="D2203" s="180" t="s">
        <v>1609</v>
      </c>
      <c r="E2203" s="180">
        <v>52</v>
      </c>
      <c r="F2203" s="180" t="s">
        <v>6</v>
      </c>
      <c r="G2203" s="180" t="s">
        <v>1235</v>
      </c>
      <c r="H2203" s="180">
        <v>11085</v>
      </c>
      <c r="I2203" s="180" t="s">
        <v>1236</v>
      </c>
      <c r="J2203" s="180">
        <v>1192</v>
      </c>
      <c r="K2203" s="180" t="s">
        <v>975</v>
      </c>
      <c r="L2203" s="180" t="s">
        <v>976</v>
      </c>
      <c r="M2203" s="180"/>
      <c r="N2203" s="180"/>
      <c r="O2203" s="180"/>
      <c r="P2203" s="180">
        <v>1112</v>
      </c>
      <c r="Q2203" s="180" t="s">
        <v>1053</v>
      </c>
      <c r="R2203" s="180" t="s">
        <v>1054</v>
      </c>
      <c r="S2203" s="180"/>
      <c r="T2203" s="180"/>
      <c r="U2203" s="180"/>
      <c r="V2203" s="180"/>
      <c r="W2203" s="180"/>
      <c r="X2203" s="180"/>
      <c r="Y2203" s="180">
        <v>1375</v>
      </c>
      <c r="Z2203" s="180" t="s">
        <v>357</v>
      </c>
      <c r="AA2203" s="180" t="s">
        <v>358</v>
      </c>
      <c r="AB2203" s="180">
        <v>24413.223000000002</v>
      </c>
      <c r="AC2203" s="180">
        <v>30078.066999999999</v>
      </c>
      <c r="AD2203" s="180">
        <v>13</v>
      </c>
      <c r="AE2203" s="180">
        <v>0</v>
      </c>
      <c r="AF2203" s="180">
        <v>13</v>
      </c>
      <c r="AG2203" s="180">
        <v>0</v>
      </c>
      <c r="AH2203" s="180">
        <v>317371.90000000002</v>
      </c>
      <c r="AI2203" s="180">
        <v>391014.88</v>
      </c>
      <c r="AJ2203" s="180">
        <v>0</v>
      </c>
      <c r="AK2203" s="180">
        <v>0</v>
      </c>
      <c r="AL2203" s="180">
        <v>0</v>
      </c>
      <c r="AM2203">
        <v>1</v>
      </c>
    </row>
    <row r="2204" spans="1:39" x14ac:dyDescent="0.25">
      <c r="A2204" s="180" t="s">
        <v>1834</v>
      </c>
      <c r="B2204" s="180">
        <v>1</v>
      </c>
      <c r="C2204" s="181">
        <v>46266</v>
      </c>
      <c r="D2204" s="180" t="s">
        <v>1609</v>
      </c>
      <c r="E2204" s="180">
        <v>52</v>
      </c>
      <c r="F2204" s="180" t="s">
        <v>6</v>
      </c>
      <c r="G2204" s="180" t="s">
        <v>1237</v>
      </c>
      <c r="H2204" s="180">
        <v>11086</v>
      </c>
      <c r="I2204" s="180" t="s">
        <v>1238</v>
      </c>
      <c r="J2204" s="180">
        <v>1192</v>
      </c>
      <c r="K2204" s="180" t="s">
        <v>975</v>
      </c>
      <c r="L2204" s="180" t="s">
        <v>976</v>
      </c>
      <c r="M2204" s="180"/>
      <c r="N2204" s="180"/>
      <c r="O2204" s="180"/>
      <c r="P2204" s="180">
        <v>1112</v>
      </c>
      <c r="Q2204" s="180" t="s">
        <v>1053</v>
      </c>
      <c r="R2204" s="180" t="s">
        <v>1054</v>
      </c>
      <c r="S2204" s="180"/>
      <c r="T2204" s="180"/>
      <c r="U2204" s="180"/>
      <c r="V2204" s="180"/>
      <c r="W2204" s="180"/>
      <c r="X2204" s="180"/>
      <c r="Y2204" s="180">
        <v>1375</v>
      </c>
      <c r="Z2204" s="180" t="s">
        <v>357</v>
      </c>
      <c r="AA2204" s="180" t="s">
        <v>358</v>
      </c>
      <c r="AB2204" s="180">
        <v>25389.752</v>
      </c>
      <c r="AC2204" s="180">
        <v>31457.901999999998</v>
      </c>
      <c r="AD2204" s="180">
        <v>2</v>
      </c>
      <c r="AE2204" s="180">
        <v>0</v>
      </c>
      <c r="AF2204" s="180">
        <v>2</v>
      </c>
      <c r="AG2204" s="180">
        <v>0</v>
      </c>
      <c r="AH2204" s="180">
        <v>50779.5</v>
      </c>
      <c r="AI2204" s="180">
        <v>62915.8</v>
      </c>
      <c r="AJ2204" s="180">
        <v>0</v>
      </c>
      <c r="AK2204" s="180">
        <v>0</v>
      </c>
      <c r="AL2204" s="180">
        <v>0</v>
      </c>
      <c r="AM2204">
        <v>1</v>
      </c>
    </row>
    <row r="2205" spans="1:39" x14ac:dyDescent="0.25">
      <c r="A2205" s="180" t="s">
        <v>1834</v>
      </c>
      <c r="B2205" s="180">
        <v>1</v>
      </c>
      <c r="C2205" s="181">
        <v>46266</v>
      </c>
      <c r="D2205" s="180" t="s">
        <v>1609</v>
      </c>
      <c r="E2205" s="180">
        <v>52</v>
      </c>
      <c r="F2205" s="180" t="s">
        <v>6</v>
      </c>
      <c r="G2205" s="180" t="s">
        <v>1574</v>
      </c>
      <c r="H2205" s="180">
        <v>11145</v>
      </c>
      <c r="I2205" s="180" t="s">
        <v>1575</v>
      </c>
      <c r="J2205" s="180">
        <v>1193</v>
      </c>
      <c r="K2205" s="180" t="s">
        <v>549</v>
      </c>
      <c r="L2205" s="180" t="s">
        <v>550</v>
      </c>
      <c r="M2205" s="180"/>
      <c r="N2205" s="180"/>
      <c r="O2205" s="180"/>
      <c r="P2205" s="180"/>
      <c r="Q2205" s="180"/>
      <c r="R2205" s="180"/>
      <c r="S2205" s="180"/>
      <c r="T2205" s="180"/>
      <c r="U2205" s="180"/>
      <c r="V2205" s="180"/>
      <c r="W2205" s="180"/>
      <c r="X2205" s="180"/>
      <c r="Y2205" s="180">
        <v>1375</v>
      </c>
      <c r="Z2205" s="180" t="s">
        <v>357</v>
      </c>
      <c r="AA2205" s="180" t="s">
        <v>358</v>
      </c>
      <c r="AB2205" s="180">
        <v>50460.883999999998</v>
      </c>
      <c r="AC2205" s="180">
        <v>61544.468999999997</v>
      </c>
      <c r="AD2205" s="180">
        <v>6</v>
      </c>
      <c r="AE2205" s="180">
        <v>0</v>
      </c>
      <c r="AF2205" s="180">
        <v>6</v>
      </c>
      <c r="AG2205" s="180">
        <v>0</v>
      </c>
      <c r="AH2205" s="180">
        <v>302765.3</v>
      </c>
      <c r="AI2205" s="180">
        <v>369266.81</v>
      </c>
      <c r="AJ2205" s="180">
        <v>1</v>
      </c>
      <c r="AK2205" s="180">
        <v>6</v>
      </c>
      <c r="AL2205" s="180">
        <v>0</v>
      </c>
      <c r="AM2205">
        <v>1</v>
      </c>
    </row>
    <row r="2206" spans="1:39" x14ac:dyDescent="0.25">
      <c r="A2206" s="180" t="s">
        <v>1834</v>
      </c>
      <c r="B2206" s="180">
        <v>1</v>
      </c>
      <c r="C2206" s="181">
        <v>46266</v>
      </c>
      <c r="D2206" s="180" t="s">
        <v>1609</v>
      </c>
      <c r="E2206" s="180">
        <v>52</v>
      </c>
      <c r="F2206" s="180" t="s">
        <v>6</v>
      </c>
      <c r="G2206" s="180" t="s">
        <v>1283</v>
      </c>
      <c r="H2206" s="180">
        <v>11146</v>
      </c>
      <c r="I2206" s="180" t="s">
        <v>1284</v>
      </c>
      <c r="J2206" s="180">
        <v>1193</v>
      </c>
      <c r="K2206" s="180" t="s">
        <v>549</v>
      </c>
      <c r="L2206" s="180" t="s">
        <v>550</v>
      </c>
      <c r="M2206" s="180"/>
      <c r="N2206" s="180"/>
      <c r="O2206" s="180"/>
      <c r="P2206" s="180"/>
      <c r="Q2206" s="180"/>
      <c r="R2206" s="180"/>
      <c r="S2206" s="180"/>
      <c r="T2206" s="180"/>
      <c r="U2206" s="180"/>
      <c r="V2206" s="180"/>
      <c r="W2206" s="180"/>
      <c r="X2206" s="180"/>
      <c r="Y2206" s="180">
        <v>1375</v>
      </c>
      <c r="Z2206" s="180" t="s">
        <v>357</v>
      </c>
      <c r="AA2206" s="180" t="s">
        <v>358</v>
      </c>
      <c r="AB2206" s="180">
        <v>50358.529000000002</v>
      </c>
      <c r="AC2206" s="180">
        <v>61664.019</v>
      </c>
      <c r="AD2206" s="180">
        <v>6</v>
      </c>
      <c r="AE2206" s="180">
        <v>0</v>
      </c>
      <c r="AF2206" s="180">
        <v>6</v>
      </c>
      <c r="AG2206" s="180">
        <v>0</v>
      </c>
      <c r="AH2206" s="180">
        <v>302151.17</v>
      </c>
      <c r="AI2206" s="180">
        <v>369984.11</v>
      </c>
      <c r="AJ2206" s="180">
        <v>3</v>
      </c>
      <c r="AK2206" s="180">
        <v>2</v>
      </c>
      <c r="AL2206" s="180">
        <v>0</v>
      </c>
      <c r="AM2206">
        <v>1</v>
      </c>
    </row>
    <row r="2207" spans="1:39" x14ac:dyDescent="0.25">
      <c r="A2207" s="180" t="s">
        <v>1834</v>
      </c>
      <c r="B2207" s="180">
        <v>1</v>
      </c>
      <c r="C2207" s="181">
        <v>46266</v>
      </c>
      <c r="D2207" s="180" t="s">
        <v>1609</v>
      </c>
      <c r="E2207" s="180">
        <v>52</v>
      </c>
      <c r="F2207" s="180" t="s">
        <v>6</v>
      </c>
      <c r="G2207" s="180" t="s">
        <v>1239</v>
      </c>
      <c r="H2207" s="180">
        <v>11147</v>
      </c>
      <c r="I2207" s="180" t="s">
        <v>1240</v>
      </c>
      <c r="J2207" s="180">
        <v>1194</v>
      </c>
      <c r="K2207" s="180" t="s">
        <v>353</v>
      </c>
      <c r="L2207" s="180" t="s">
        <v>354</v>
      </c>
      <c r="M2207" s="180"/>
      <c r="N2207" s="180"/>
      <c r="O2207" s="180"/>
      <c r="P2207" s="180"/>
      <c r="Q2207" s="180"/>
      <c r="R2207" s="180"/>
      <c r="S2207" s="180"/>
      <c r="T2207" s="180"/>
      <c r="U2207" s="180"/>
      <c r="V2207" s="180"/>
      <c r="W2207" s="180"/>
      <c r="X2207" s="180"/>
      <c r="Y2207" s="180">
        <v>1375</v>
      </c>
      <c r="Z2207" s="180" t="s">
        <v>357</v>
      </c>
      <c r="AA2207" s="180" t="s">
        <v>358</v>
      </c>
      <c r="AB2207" s="180">
        <v>39159.582999999999</v>
      </c>
      <c r="AC2207" s="180">
        <v>47944.803</v>
      </c>
      <c r="AD2207" s="180">
        <v>8</v>
      </c>
      <c r="AE2207" s="180">
        <v>0</v>
      </c>
      <c r="AF2207" s="180">
        <v>8</v>
      </c>
      <c r="AG2207" s="180">
        <v>0</v>
      </c>
      <c r="AH2207" s="180">
        <v>313276.67</v>
      </c>
      <c r="AI2207" s="180">
        <v>383558.42</v>
      </c>
      <c r="AJ2207" s="180">
        <v>1</v>
      </c>
      <c r="AK2207" s="180">
        <v>8</v>
      </c>
      <c r="AL2207" s="180">
        <v>0</v>
      </c>
      <c r="AM2207">
        <v>1</v>
      </c>
    </row>
    <row r="2208" spans="1:39" x14ac:dyDescent="0.25">
      <c r="A2208" s="180" t="s">
        <v>1834</v>
      </c>
      <c r="B2208" s="180">
        <v>1</v>
      </c>
      <c r="C2208" s="181">
        <v>46266</v>
      </c>
      <c r="D2208" s="180" t="s">
        <v>1609</v>
      </c>
      <c r="E2208" s="180">
        <v>52</v>
      </c>
      <c r="F2208" s="180" t="s">
        <v>6</v>
      </c>
      <c r="G2208" s="180" t="s">
        <v>1548</v>
      </c>
      <c r="H2208" s="180">
        <v>11522</v>
      </c>
      <c r="I2208" s="180" t="s">
        <v>1549</v>
      </c>
      <c r="J2208" s="180"/>
      <c r="K2208" s="180"/>
      <c r="L2208" s="180"/>
      <c r="M2208" s="180"/>
      <c r="N2208" s="180"/>
      <c r="O2208" s="180"/>
      <c r="P2208" s="180"/>
      <c r="Q2208" s="180"/>
      <c r="R2208" s="180"/>
      <c r="S2208" s="180"/>
      <c r="T2208" s="180"/>
      <c r="U2208" s="180"/>
      <c r="V2208" s="180"/>
      <c r="W2208" s="180"/>
      <c r="X2208" s="180"/>
      <c r="Y2208" s="180"/>
      <c r="Z2208" s="180"/>
      <c r="AA2208" s="180"/>
      <c r="AB2208" s="180">
        <v>13118.553</v>
      </c>
      <c r="AC2208" s="180">
        <v>15873.448</v>
      </c>
      <c r="AD2208" s="180">
        <v>0.66669999999999996</v>
      </c>
      <c r="AE2208" s="180">
        <v>0</v>
      </c>
      <c r="AF2208" s="180">
        <v>0.66669999999999996</v>
      </c>
      <c r="AG2208" s="180">
        <v>0</v>
      </c>
      <c r="AH2208" s="180">
        <v>8745.7000000000007</v>
      </c>
      <c r="AI2208" s="180">
        <v>10582.3</v>
      </c>
      <c r="AJ2208" s="180">
        <v>1</v>
      </c>
      <c r="AK2208" s="180">
        <v>0.67</v>
      </c>
      <c r="AL2208" s="180">
        <v>0</v>
      </c>
      <c r="AM2208">
        <v>1</v>
      </c>
    </row>
    <row r="2209" spans="1:39" x14ac:dyDescent="0.25">
      <c r="A2209" s="180" t="s">
        <v>1834</v>
      </c>
      <c r="B2209" s="180">
        <v>1</v>
      </c>
      <c r="C2209" s="181">
        <v>46266</v>
      </c>
      <c r="D2209" s="180" t="s">
        <v>1609</v>
      </c>
      <c r="E2209" s="180">
        <v>52</v>
      </c>
      <c r="F2209" s="180" t="s">
        <v>6</v>
      </c>
      <c r="G2209" s="180" t="s">
        <v>1620</v>
      </c>
      <c r="H2209" s="180">
        <v>11534</v>
      </c>
      <c r="I2209" s="180" t="s">
        <v>1621</v>
      </c>
      <c r="J2209" s="180"/>
      <c r="K2209" s="180"/>
      <c r="L2209" s="180"/>
      <c r="M2209" s="180"/>
      <c r="N2209" s="180"/>
      <c r="O2209" s="180"/>
      <c r="P2209" s="180"/>
      <c r="Q2209" s="180"/>
      <c r="R2209" s="180"/>
      <c r="S2209" s="180"/>
      <c r="T2209" s="180"/>
      <c r="U2209" s="180"/>
      <c r="V2209" s="180"/>
      <c r="W2209" s="180"/>
      <c r="X2209" s="180"/>
      <c r="Y2209" s="180"/>
      <c r="Z2209" s="180"/>
      <c r="AA2209" s="180"/>
      <c r="AB2209" s="180">
        <v>7796.8980000000001</v>
      </c>
      <c r="AC2209" s="180">
        <v>9434.2469999999994</v>
      </c>
      <c r="AD2209" s="180">
        <v>2</v>
      </c>
      <c r="AE2209" s="180">
        <v>0</v>
      </c>
      <c r="AF2209" s="180">
        <v>2</v>
      </c>
      <c r="AG2209" s="180">
        <v>0</v>
      </c>
      <c r="AH2209" s="180">
        <v>15593.8</v>
      </c>
      <c r="AI2209" s="180">
        <v>18868.490000000002</v>
      </c>
      <c r="AJ2209" s="180">
        <v>0</v>
      </c>
      <c r="AK2209" s="180">
        <v>0</v>
      </c>
      <c r="AL2209" s="180">
        <v>0</v>
      </c>
      <c r="AM2209">
        <v>1</v>
      </c>
    </row>
    <row r="2210" spans="1:39" x14ac:dyDescent="0.25">
      <c r="A2210" s="180" t="s">
        <v>1834</v>
      </c>
      <c r="B2210" s="180">
        <v>1</v>
      </c>
      <c r="C2210" s="181">
        <v>46266</v>
      </c>
      <c r="D2210" s="180" t="s">
        <v>182</v>
      </c>
      <c r="E2210" s="180">
        <v>53</v>
      </c>
      <c r="F2210" s="180" t="s">
        <v>9</v>
      </c>
      <c r="G2210" s="180" t="s">
        <v>1383</v>
      </c>
      <c r="H2210" s="180">
        <v>2534</v>
      </c>
      <c r="I2210" s="180" t="s">
        <v>1384</v>
      </c>
      <c r="J2210" s="180">
        <v>1193</v>
      </c>
      <c r="K2210" s="180" t="s">
        <v>549</v>
      </c>
      <c r="L2210" s="180" t="s">
        <v>550</v>
      </c>
      <c r="M2210" s="180"/>
      <c r="N2210" s="180"/>
      <c r="O2210" s="180"/>
      <c r="P2210" s="180">
        <v>1133</v>
      </c>
      <c r="Q2210" s="180" t="s">
        <v>551</v>
      </c>
      <c r="R2210" s="180" t="s">
        <v>552</v>
      </c>
      <c r="S2210" s="180"/>
      <c r="T2210" s="180"/>
      <c r="U2210" s="180"/>
      <c r="V2210" s="180"/>
      <c r="W2210" s="180"/>
      <c r="X2210" s="180"/>
      <c r="Y2210" s="180">
        <v>1375</v>
      </c>
      <c r="Z2210" s="180" t="s">
        <v>357</v>
      </c>
      <c r="AA2210" s="180" t="s">
        <v>358</v>
      </c>
      <c r="AB2210" s="180">
        <v>47659.775999999998</v>
      </c>
      <c r="AC2210" s="180">
        <v>57668.326000000001</v>
      </c>
      <c r="AD2210" s="180">
        <v>0.25</v>
      </c>
      <c r="AE2210" s="180">
        <v>0</v>
      </c>
      <c r="AF2210" s="180">
        <v>0.25</v>
      </c>
      <c r="AG2210" s="180">
        <v>0</v>
      </c>
      <c r="AH2210" s="180">
        <v>11914.94</v>
      </c>
      <c r="AI2210" s="180">
        <v>14417.08</v>
      </c>
      <c r="AJ2210" s="180">
        <v>0</v>
      </c>
      <c r="AK2210" s="180">
        <v>0</v>
      </c>
      <c r="AL2210" s="180">
        <v>0</v>
      </c>
      <c r="AM2210">
        <v>1</v>
      </c>
    </row>
    <row r="2211" spans="1:39" x14ac:dyDescent="0.25">
      <c r="A2211" s="180" t="s">
        <v>1834</v>
      </c>
      <c r="B2211" s="180">
        <v>1</v>
      </c>
      <c r="C2211" s="181">
        <v>46266</v>
      </c>
      <c r="D2211" s="180" t="s">
        <v>182</v>
      </c>
      <c r="E2211" s="180">
        <v>53</v>
      </c>
      <c r="F2211" s="180" t="s">
        <v>9</v>
      </c>
      <c r="G2211" s="180" t="s">
        <v>1005</v>
      </c>
      <c r="H2211" s="180">
        <v>2901</v>
      </c>
      <c r="I2211" s="180" t="s">
        <v>1006</v>
      </c>
      <c r="J2211" s="180">
        <v>1193</v>
      </c>
      <c r="K2211" s="180" t="s">
        <v>549</v>
      </c>
      <c r="L2211" s="180" t="s">
        <v>550</v>
      </c>
      <c r="M2211" s="180"/>
      <c r="N2211" s="180"/>
      <c r="O2211" s="180"/>
      <c r="P2211" s="180">
        <v>1133</v>
      </c>
      <c r="Q2211" s="180" t="s">
        <v>551</v>
      </c>
      <c r="R2211" s="180" t="s">
        <v>552</v>
      </c>
      <c r="S2211" s="180"/>
      <c r="T2211" s="180"/>
      <c r="U2211" s="180"/>
      <c r="V2211" s="180"/>
      <c r="W2211" s="180"/>
      <c r="X2211" s="180"/>
      <c r="Y2211" s="180">
        <v>1375</v>
      </c>
      <c r="Z2211" s="180" t="s">
        <v>357</v>
      </c>
      <c r="AA2211" s="180" t="s">
        <v>358</v>
      </c>
      <c r="AB2211" s="180">
        <v>47659.775999999998</v>
      </c>
      <c r="AC2211" s="180">
        <v>57668.326000000001</v>
      </c>
      <c r="AD2211" s="180">
        <v>0.25</v>
      </c>
      <c r="AE2211" s="180">
        <v>0</v>
      </c>
      <c r="AF2211" s="180">
        <v>0.25</v>
      </c>
      <c r="AG2211" s="180">
        <v>0</v>
      </c>
      <c r="AH2211" s="180">
        <v>11914.94</v>
      </c>
      <c r="AI2211" s="180">
        <v>14417.08</v>
      </c>
      <c r="AJ2211" s="180">
        <v>0</v>
      </c>
      <c r="AK2211" s="180">
        <v>0</v>
      </c>
      <c r="AL2211" s="180">
        <v>0</v>
      </c>
      <c r="AM2211">
        <v>1</v>
      </c>
    </row>
    <row r="2212" spans="1:39" x14ac:dyDescent="0.25">
      <c r="A2212" s="180" t="s">
        <v>1834</v>
      </c>
      <c r="B2212" s="180">
        <v>1</v>
      </c>
      <c r="C2212" s="181">
        <v>46266</v>
      </c>
      <c r="D2212" s="180" t="s">
        <v>182</v>
      </c>
      <c r="E2212" s="180">
        <v>53</v>
      </c>
      <c r="F2212" s="180" t="s">
        <v>9</v>
      </c>
      <c r="G2212" s="180" t="s">
        <v>1145</v>
      </c>
      <c r="H2212" s="180">
        <v>4298</v>
      </c>
      <c r="I2212" s="180" t="s">
        <v>1146</v>
      </c>
      <c r="J2212" s="180">
        <v>1194</v>
      </c>
      <c r="K2212" s="180" t="s">
        <v>353</v>
      </c>
      <c r="L2212" s="180" t="s">
        <v>354</v>
      </c>
      <c r="M2212" s="180"/>
      <c r="N2212" s="180"/>
      <c r="O2212" s="180"/>
      <c r="P2212" s="180">
        <v>1106</v>
      </c>
      <c r="Q2212" s="180" t="s">
        <v>1131</v>
      </c>
      <c r="R2212" s="180" t="s">
        <v>1132</v>
      </c>
      <c r="S2212" s="180"/>
      <c r="T2212" s="180"/>
      <c r="U2212" s="180"/>
      <c r="V2212" s="180"/>
      <c r="W2212" s="180"/>
      <c r="X2212" s="180"/>
      <c r="Y2212" s="180">
        <v>1375</v>
      </c>
      <c r="Z2212" s="180" t="s">
        <v>357</v>
      </c>
      <c r="AA2212" s="180" t="s">
        <v>358</v>
      </c>
      <c r="AB2212" s="180">
        <v>40017.120000000003</v>
      </c>
      <c r="AC2212" s="180">
        <v>48420.714999999997</v>
      </c>
      <c r="AD2212" s="180">
        <v>7</v>
      </c>
      <c r="AE2212" s="180">
        <v>0</v>
      </c>
      <c r="AF2212" s="180">
        <v>7</v>
      </c>
      <c r="AG2212" s="180">
        <v>0</v>
      </c>
      <c r="AH2212" s="180">
        <v>280119.84000000003</v>
      </c>
      <c r="AI2212" s="180">
        <v>338945.01</v>
      </c>
      <c r="AJ2212" s="180">
        <v>0</v>
      </c>
      <c r="AK2212" s="180">
        <v>0</v>
      </c>
      <c r="AL2212" s="180">
        <v>0</v>
      </c>
      <c r="AM2212">
        <v>1</v>
      </c>
    </row>
    <row r="2213" spans="1:39" x14ac:dyDescent="0.25">
      <c r="A2213" s="180" t="s">
        <v>1834</v>
      </c>
      <c r="B2213" s="180">
        <v>1</v>
      </c>
      <c r="C2213" s="181">
        <v>46266</v>
      </c>
      <c r="D2213" s="180" t="s">
        <v>182</v>
      </c>
      <c r="E2213" s="180">
        <v>53</v>
      </c>
      <c r="F2213" s="180" t="s">
        <v>9</v>
      </c>
      <c r="G2213" s="180" t="s">
        <v>1147</v>
      </c>
      <c r="H2213" s="180">
        <v>4302</v>
      </c>
      <c r="I2213" s="180" t="s">
        <v>1148</v>
      </c>
      <c r="J2213" s="180">
        <v>1194</v>
      </c>
      <c r="K2213" s="180" t="s">
        <v>353</v>
      </c>
      <c r="L2213" s="180" t="s">
        <v>354</v>
      </c>
      <c r="M2213" s="180"/>
      <c r="N2213" s="180"/>
      <c r="O2213" s="180"/>
      <c r="P2213" s="180">
        <v>1106</v>
      </c>
      <c r="Q2213" s="180" t="s">
        <v>1131</v>
      </c>
      <c r="R2213" s="180" t="s">
        <v>1132</v>
      </c>
      <c r="S2213" s="180"/>
      <c r="T2213" s="180"/>
      <c r="U2213" s="180"/>
      <c r="V2213" s="180"/>
      <c r="W2213" s="180"/>
      <c r="X2213" s="180"/>
      <c r="Y2213" s="180">
        <v>1375</v>
      </c>
      <c r="Z2213" s="180" t="s">
        <v>357</v>
      </c>
      <c r="AA2213" s="180" t="s">
        <v>358</v>
      </c>
      <c r="AB2213" s="180">
        <v>37793.567999999999</v>
      </c>
      <c r="AC2213" s="180">
        <v>45730.216999999997</v>
      </c>
      <c r="AD2213" s="180">
        <v>5</v>
      </c>
      <c r="AE2213" s="180">
        <v>0</v>
      </c>
      <c r="AF2213" s="180">
        <v>5</v>
      </c>
      <c r="AG2213" s="180">
        <v>0</v>
      </c>
      <c r="AH2213" s="180">
        <v>188967.84</v>
      </c>
      <c r="AI2213" s="180">
        <v>228651.09</v>
      </c>
      <c r="AJ2213" s="180">
        <v>0</v>
      </c>
      <c r="AK2213" s="180">
        <v>0</v>
      </c>
      <c r="AL2213" s="180">
        <v>0</v>
      </c>
      <c r="AM2213">
        <v>1</v>
      </c>
    </row>
    <row r="2214" spans="1:39" x14ac:dyDescent="0.25">
      <c r="A2214" s="180" t="s">
        <v>1834</v>
      </c>
      <c r="B2214" s="180">
        <v>1</v>
      </c>
      <c r="C2214" s="181">
        <v>46266</v>
      </c>
      <c r="D2214" s="180" t="s">
        <v>182</v>
      </c>
      <c r="E2214" s="180">
        <v>53</v>
      </c>
      <c r="F2214" s="180" t="s">
        <v>9</v>
      </c>
      <c r="G2214" s="180" t="s">
        <v>1181</v>
      </c>
      <c r="H2214" s="180">
        <v>6944</v>
      </c>
      <c r="I2214" s="180" t="s">
        <v>1182</v>
      </c>
      <c r="J2214" s="180">
        <v>1192</v>
      </c>
      <c r="K2214" s="180" t="s">
        <v>975</v>
      </c>
      <c r="L2214" s="180" t="s">
        <v>976</v>
      </c>
      <c r="M2214" s="180"/>
      <c r="N2214" s="180"/>
      <c r="O2214" s="180"/>
      <c r="P2214" s="180">
        <v>1112</v>
      </c>
      <c r="Q2214" s="180" t="s">
        <v>1053</v>
      </c>
      <c r="R2214" s="180" t="s">
        <v>1054</v>
      </c>
      <c r="S2214" s="180"/>
      <c r="T2214" s="180"/>
      <c r="U2214" s="180"/>
      <c r="V2214" s="180"/>
      <c r="W2214" s="180"/>
      <c r="X2214" s="180"/>
      <c r="Y2214" s="180">
        <v>1375</v>
      </c>
      <c r="Z2214" s="180" t="s">
        <v>357</v>
      </c>
      <c r="AA2214" s="180" t="s">
        <v>358</v>
      </c>
      <c r="AB2214" s="180">
        <v>29382.256000000001</v>
      </c>
      <c r="AC2214" s="180">
        <v>35552.531000000003</v>
      </c>
      <c r="AD2214" s="180">
        <v>1</v>
      </c>
      <c r="AE2214" s="180">
        <v>0</v>
      </c>
      <c r="AF2214" s="180">
        <v>1</v>
      </c>
      <c r="AG2214" s="180">
        <v>0</v>
      </c>
      <c r="AH2214" s="180">
        <v>29382.26</v>
      </c>
      <c r="AI2214" s="180">
        <v>35552.53</v>
      </c>
      <c r="AJ2214" s="180">
        <v>0</v>
      </c>
      <c r="AK2214" s="180">
        <v>0</v>
      </c>
      <c r="AL2214" s="180">
        <v>0</v>
      </c>
      <c r="AM2214">
        <v>1</v>
      </c>
    </row>
    <row r="2215" spans="1:39" x14ac:dyDescent="0.25">
      <c r="A2215" s="180" t="s">
        <v>1834</v>
      </c>
      <c r="B2215" s="180">
        <v>1</v>
      </c>
      <c r="C2215" s="181">
        <v>46266</v>
      </c>
      <c r="D2215" s="180" t="s">
        <v>182</v>
      </c>
      <c r="E2215" s="180">
        <v>53</v>
      </c>
      <c r="F2215" s="180" t="s">
        <v>9</v>
      </c>
      <c r="G2215" s="180" t="s">
        <v>1183</v>
      </c>
      <c r="H2215" s="180">
        <v>6954</v>
      </c>
      <c r="I2215" s="180" t="s">
        <v>1184</v>
      </c>
      <c r="J2215" s="180">
        <v>1192</v>
      </c>
      <c r="K2215" s="180" t="s">
        <v>975</v>
      </c>
      <c r="L2215" s="180" t="s">
        <v>976</v>
      </c>
      <c r="M2215" s="180"/>
      <c r="N2215" s="180"/>
      <c r="O2215" s="180"/>
      <c r="P2215" s="180">
        <v>1112</v>
      </c>
      <c r="Q2215" s="180" t="s">
        <v>1053</v>
      </c>
      <c r="R2215" s="180" t="s">
        <v>1054</v>
      </c>
      <c r="S2215" s="180"/>
      <c r="T2215" s="180"/>
      <c r="U2215" s="180"/>
      <c r="V2215" s="180"/>
      <c r="W2215" s="180"/>
      <c r="X2215" s="180"/>
      <c r="Y2215" s="180">
        <v>1375</v>
      </c>
      <c r="Z2215" s="180" t="s">
        <v>357</v>
      </c>
      <c r="AA2215" s="180" t="s">
        <v>358</v>
      </c>
      <c r="AB2215" s="180">
        <v>23221.119999999999</v>
      </c>
      <c r="AC2215" s="180">
        <v>28097.555</v>
      </c>
      <c r="AD2215" s="180">
        <v>3</v>
      </c>
      <c r="AE2215" s="180">
        <v>0</v>
      </c>
      <c r="AF2215" s="180">
        <v>3</v>
      </c>
      <c r="AG2215" s="180">
        <v>0</v>
      </c>
      <c r="AH2215" s="180">
        <v>69663.360000000001</v>
      </c>
      <c r="AI2215" s="180">
        <v>84292.67</v>
      </c>
      <c r="AJ2215" s="180">
        <v>0</v>
      </c>
      <c r="AK2215" s="180">
        <v>0</v>
      </c>
      <c r="AL2215" s="180">
        <v>0</v>
      </c>
      <c r="AM2215">
        <v>1</v>
      </c>
    </row>
    <row r="2216" spans="1:39" x14ac:dyDescent="0.25">
      <c r="A2216" s="180" t="s">
        <v>1834</v>
      </c>
      <c r="B2216" s="180">
        <v>1</v>
      </c>
      <c r="C2216" s="181">
        <v>46266</v>
      </c>
      <c r="D2216" s="180" t="s">
        <v>182</v>
      </c>
      <c r="E2216" s="180">
        <v>53</v>
      </c>
      <c r="F2216" s="180" t="s">
        <v>9</v>
      </c>
      <c r="G2216" s="180" t="s">
        <v>1059</v>
      </c>
      <c r="H2216" s="180">
        <v>7236</v>
      </c>
      <c r="I2216" s="180" t="s">
        <v>1060</v>
      </c>
      <c r="J2216" s="180">
        <v>1194</v>
      </c>
      <c r="K2216" s="180" t="s">
        <v>353</v>
      </c>
      <c r="L2216" s="180" t="s">
        <v>354</v>
      </c>
      <c r="M2216" s="180"/>
      <c r="N2216" s="180"/>
      <c r="O2216" s="180"/>
      <c r="P2216" s="180">
        <v>1094</v>
      </c>
      <c r="Q2216" s="180" t="s">
        <v>795</v>
      </c>
      <c r="R2216" s="180" t="s">
        <v>796</v>
      </c>
      <c r="S2216" s="180"/>
      <c r="T2216" s="180"/>
      <c r="U2216" s="180"/>
      <c r="V2216" s="180"/>
      <c r="W2216" s="180"/>
      <c r="X2216" s="180"/>
      <c r="Y2216" s="180">
        <v>1375</v>
      </c>
      <c r="Z2216" s="180" t="s">
        <v>357</v>
      </c>
      <c r="AA2216" s="180" t="s">
        <v>358</v>
      </c>
      <c r="AB2216" s="180">
        <v>7644.384</v>
      </c>
      <c r="AC2216" s="180">
        <v>9249.7049999999999</v>
      </c>
      <c r="AD2216" s="180">
        <v>3</v>
      </c>
      <c r="AE2216" s="180">
        <v>0</v>
      </c>
      <c r="AF2216" s="180">
        <v>3</v>
      </c>
      <c r="AG2216" s="180">
        <v>0</v>
      </c>
      <c r="AH2216" s="180">
        <v>22933.15</v>
      </c>
      <c r="AI2216" s="180">
        <v>27749.11</v>
      </c>
      <c r="AJ2216" s="180">
        <v>0</v>
      </c>
      <c r="AK2216" s="180">
        <v>0</v>
      </c>
      <c r="AL2216" s="180">
        <v>0</v>
      </c>
      <c r="AM2216">
        <v>1</v>
      </c>
    </row>
    <row r="2217" spans="1:39" x14ac:dyDescent="0.25">
      <c r="A2217" s="180" t="s">
        <v>1834</v>
      </c>
      <c r="B2217" s="180">
        <v>1</v>
      </c>
      <c r="C2217" s="181">
        <v>46266</v>
      </c>
      <c r="D2217" s="180" t="s">
        <v>182</v>
      </c>
      <c r="E2217" s="180">
        <v>53</v>
      </c>
      <c r="F2217" s="180" t="s">
        <v>9</v>
      </c>
      <c r="G2217" s="180" t="s">
        <v>803</v>
      </c>
      <c r="H2217" s="180">
        <v>7240</v>
      </c>
      <c r="I2217" s="180" t="s">
        <v>804</v>
      </c>
      <c r="J2217" s="180">
        <v>1193</v>
      </c>
      <c r="K2217" s="180" t="s">
        <v>549</v>
      </c>
      <c r="L2217" s="180" t="s">
        <v>550</v>
      </c>
      <c r="M2217" s="180"/>
      <c r="N2217" s="180"/>
      <c r="O2217" s="180"/>
      <c r="P2217" s="180">
        <v>1094</v>
      </c>
      <c r="Q2217" s="180" t="s">
        <v>795</v>
      </c>
      <c r="R2217" s="180" t="s">
        <v>796</v>
      </c>
      <c r="S2217" s="180"/>
      <c r="T2217" s="180"/>
      <c r="U2217" s="180"/>
      <c r="V2217" s="180"/>
      <c r="W2217" s="180"/>
      <c r="X2217" s="180"/>
      <c r="Y2217" s="180">
        <v>1375</v>
      </c>
      <c r="Z2217" s="180" t="s">
        <v>357</v>
      </c>
      <c r="AA2217" s="180" t="s">
        <v>358</v>
      </c>
      <c r="AB2217" s="180">
        <v>7644.384</v>
      </c>
      <c r="AC2217" s="180">
        <v>9249.7049999999999</v>
      </c>
      <c r="AD2217" s="180">
        <v>2</v>
      </c>
      <c r="AE2217" s="180">
        <v>0</v>
      </c>
      <c r="AF2217" s="180">
        <v>2</v>
      </c>
      <c r="AG2217" s="180">
        <v>0</v>
      </c>
      <c r="AH2217" s="180">
        <v>15288.77</v>
      </c>
      <c r="AI2217" s="180">
        <v>18499.41</v>
      </c>
      <c r="AJ2217" s="180">
        <v>0</v>
      </c>
      <c r="AK2217" s="180">
        <v>0</v>
      </c>
      <c r="AL2217" s="180">
        <v>0</v>
      </c>
      <c r="AM2217">
        <v>1</v>
      </c>
    </row>
    <row r="2218" spans="1:39" x14ac:dyDescent="0.25">
      <c r="A2218" s="180" t="s">
        <v>1834</v>
      </c>
      <c r="B2218" s="180">
        <v>1</v>
      </c>
      <c r="C2218" s="181">
        <v>46266</v>
      </c>
      <c r="D2218" s="180" t="s">
        <v>182</v>
      </c>
      <c r="E2218" s="180">
        <v>53</v>
      </c>
      <c r="F2218" s="180" t="s">
        <v>9</v>
      </c>
      <c r="G2218" s="180" t="s">
        <v>807</v>
      </c>
      <c r="H2218" s="180">
        <v>7242</v>
      </c>
      <c r="I2218" s="180" t="s">
        <v>808</v>
      </c>
      <c r="J2218" s="180">
        <v>1193</v>
      </c>
      <c r="K2218" s="180" t="s">
        <v>549</v>
      </c>
      <c r="L2218" s="180" t="s">
        <v>550</v>
      </c>
      <c r="M2218" s="180"/>
      <c r="N2218" s="180"/>
      <c r="O2218" s="180"/>
      <c r="P2218" s="180">
        <v>1094</v>
      </c>
      <c r="Q2218" s="180" t="s">
        <v>795</v>
      </c>
      <c r="R2218" s="180" t="s">
        <v>796</v>
      </c>
      <c r="S2218" s="180"/>
      <c r="T2218" s="180"/>
      <c r="U2218" s="180"/>
      <c r="V2218" s="180"/>
      <c r="W2218" s="180"/>
      <c r="X2218" s="180"/>
      <c r="Y2218" s="180">
        <v>1375</v>
      </c>
      <c r="Z2218" s="180" t="s">
        <v>357</v>
      </c>
      <c r="AA2218" s="180" t="s">
        <v>358</v>
      </c>
      <c r="AB2218" s="180">
        <v>7644.384</v>
      </c>
      <c r="AC2218" s="180">
        <v>9249.7049999999999</v>
      </c>
      <c r="AD2218" s="180">
        <v>2</v>
      </c>
      <c r="AE2218" s="180">
        <v>0</v>
      </c>
      <c r="AF2218" s="180">
        <v>2</v>
      </c>
      <c r="AG2218" s="180">
        <v>0</v>
      </c>
      <c r="AH2218" s="180">
        <v>15288.77</v>
      </c>
      <c r="AI2218" s="180">
        <v>18499.41</v>
      </c>
      <c r="AJ2218" s="180">
        <v>0</v>
      </c>
      <c r="AK2218" s="180">
        <v>0</v>
      </c>
      <c r="AL2218" s="180">
        <v>0</v>
      </c>
      <c r="AM2218">
        <v>1</v>
      </c>
    </row>
    <row r="2219" spans="1:39" x14ac:dyDescent="0.25">
      <c r="A2219" s="180" t="s">
        <v>1834</v>
      </c>
      <c r="B2219" s="180">
        <v>1</v>
      </c>
      <c r="C2219" s="181">
        <v>46266</v>
      </c>
      <c r="D2219" s="180" t="s">
        <v>182</v>
      </c>
      <c r="E2219" s="180">
        <v>53</v>
      </c>
      <c r="F2219" s="180" t="s">
        <v>9</v>
      </c>
      <c r="G2219" s="180" t="s">
        <v>1389</v>
      </c>
      <c r="H2219" s="180">
        <v>7313</v>
      </c>
      <c r="I2219" s="180" t="s">
        <v>1390</v>
      </c>
      <c r="J2219" s="180">
        <v>1194</v>
      </c>
      <c r="K2219" s="180" t="s">
        <v>353</v>
      </c>
      <c r="L2219" s="180" t="s">
        <v>354</v>
      </c>
      <c r="M2219" s="180"/>
      <c r="N2219" s="180"/>
      <c r="O2219" s="180"/>
      <c r="P2219" s="180">
        <v>1094</v>
      </c>
      <c r="Q2219" s="180" t="s">
        <v>795</v>
      </c>
      <c r="R2219" s="180" t="s">
        <v>796</v>
      </c>
      <c r="S2219" s="180"/>
      <c r="T2219" s="180"/>
      <c r="U2219" s="180"/>
      <c r="V2219" s="180"/>
      <c r="W2219" s="180"/>
      <c r="X2219" s="180"/>
      <c r="Y2219" s="180">
        <v>1375</v>
      </c>
      <c r="Z2219" s="180" t="s">
        <v>357</v>
      </c>
      <c r="AA2219" s="180" t="s">
        <v>358</v>
      </c>
      <c r="AB2219" s="180">
        <v>7644.384</v>
      </c>
      <c r="AC2219" s="180">
        <v>9249.7049999999999</v>
      </c>
      <c r="AD2219" s="180">
        <v>3</v>
      </c>
      <c r="AE2219" s="180">
        <v>0</v>
      </c>
      <c r="AF2219" s="180">
        <v>3</v>
      </c>
      <c r="AG2219" s="180">
        <v>0</v>
      </c>
      <c r="AH2219" s="180">
        <v>22933.15</v>
      </c>
      <c r="AI2219" s="180">
        <v>27749.11</v>
      </c>
      <c r="AJ2219" s="180">
        <v>0</v>
      </c>
      <c r="AK2219" s="180">
        <v>0</v>
      </c>
      <c r="AL2219" s="180">
        <v>0</v>
      </c>
      <c r="AM2219">
        <v>1</v>
      </c>
    </row>
    <row r="2220" spans="1:39" x14ac:dyDescent="0.25">
      <c r="A2220" s="180" t="s">
        <v>1834</v>
      </c>
      <c r="B2220" s="180">
        <v>1</v>
      </c>
      <c r="C2220" s="181">
        <v>46266</v>
      </c>
      <c r="D2220" s="180" t="s">
        <v>182</v>
      </c>
      <c r="E2220" s="180">
        <v>53</v>
      </c>
      <c r="F2220" s="180" t="s">
        <v>9</v>
      </c>
      <c r="G2220" s="180" t="s">
        <v>1496</v>
      </c>
      <c r="H2220" s="180">
        <v>7698</v>
      </c>
      <c r="I2220" s="180" t="s">
        <v>1497</v>
      </c>
      <c r="J2220" s="180">
        <v>1193</v>
      </c>
      <c r="K2220" s="180" t="s">
        <v>549</v>
      </c>
      <c r="L2220" s="180" t="s">
        <v>550</v>
      </c>
      <c r="M2220" s="180"/>
      <c r="N2220" s="180"/>
      <c r="O2220" s="180"/>
      <c r="P2220" s="180">
        <v>1107</v>
      </c>
      <c r="Q2220" s="180" t="s">
        <v>1203</v>
      </c>
      <c r="R2220" s="180" t="s">
        <v>1204</v>
      </c>
      <c r="S2220" s="180"/>
      <c r="T2220" s="180"/>
      <c r="U2220" s="180"/>
      <c r="V2220" s="180"/>
      <c r="W2220" s="180"/>
      <c r="X2220" s="180"/>
      <c r="Y2220" s="180">
        <v>1375</v>
      </c>
      <c r="Z2220" s="180" t="s">
        <v>357</v>
      </c>
      <c r="AA2220" s="180" t="s">
        <v>358</v>
      </c>
      <c r="AB2220" s="180">
        <v>29343.072</v>
      </c>
      <c r="AC2220" s="180">
        <v>35505.116999999998</v>
      </c>
      <c r="AD2220" s="180">
        <v>3</v>
      </c>
      <c r="AE2220" s="180">
        <v>0</v>
      </c>
      <c r="AF2220" s="180">
        <v>3</v>
      </c>
      <c r="AG2220" s="180">
        <v>0</v>
      </c>
      <c r="AH2220" s="180">
        <v>88029.22</v>
      </c>
      <c r="AI2220" s="180">
        <v>106515.35</v>
      </c>
      <c r="AJ2220" s="180">
        <v>0</v>
      </c>
      <c r="AK2220" s="180">
        <v>0</v>
      </c>
      <c r="AL2220" s="180">
        <v>0</v>
      </c>
      <c r="AM2220">
        <v>1</v>
      </c>
    </row>
    <row r="2221" spans="1:39" x14ac:dyDescent="0.25">
      <c r="A2221" s="180" t="s">
        <v>1834</v>
      </c>
      <c r="B2221" s="180">
        <v>1</v>
      </c>
      <c r="C2221" s="181">
        <v>46266</v>
      </c>
      <c r="D2221" s="180" t="s">
        <v>182</v>
      </c>
      <c r="E2221" s="180">
        <v>53</v>
      </c>
      <c r="F2221" s="180" t="s">
        <v>9</v>
      </c>
      <c r="G2221" s="180" t="s">
        <v>1393</v>
      </c>
      <c r="H2221" s="180">
        <v>8051</v>
      </c>
      <c r="I2221" s="180" t="s">
        <v>1394</v>
      </c>
      <c r="J2221" s="180">
        <v>1194</v>
      </c>
      <c r="K2221" s="180" t="s">
        <v>353</v>
      </c>
      <c r="L2221" s="180" t="s">
        <v>354</v>
      </c>
      <c r="M2221" s="180"/>
      <c r="N2221" s="180"/>
      <c r="O2221" s="180"/>
      <c r="P2221" s="180"/>
      <c r="Q2221" s="180"/>
      <c r="R2221" s="180"/>
      <c r="S2221" s="180"/>
      <c r="T2221" s="180"/>
      <c r="U2221" s="180"/>
      <c r="V2221" s="180"/>
      <c r="W2221" s="180"/>
      <c r="X2221" s="180"/>
      <c r="Y2221" s="180">
        <v>1375</v>
      </c>
      <c r="Z2221" s="180" t="s">
        <v>357</v>
      </c>
      <c r="AA2221" s="180" t="s">
        <v>358</v>
      </c>
      <c r="AB2221" s="180">
        <v>16429.8</v>
      </c>
      <c r="AC2221" s="180">
        <v>19880.058000000001</v>
      </c>
      <c r="AD2221" s="180">
        <v>4</v>
      </c>
      <c r="AE2221" s="180">
        <v>0</v>
      </c>
      <c r="AF2221" s="180">
        <v>4</v>
      </c>
      <c r="AG2221" s="180">
        <v>0</v>
      </c>
      <c r="AH2221" s="180">
        <v>65719.199999999997</v>
      </c>
      <c r="AI2221" s="180">
        <v>79520.23</v>
      </c>
      <c r="AJ2221" s="180">
        <v>0</v>
      </c>
      <c r="AK2221" s="180">
        <v>0</v>
      </c>
      <c r="AL2221" s="180">
        <v>0</v>
      </c>
      <c r="AM2221">
        <v>1</v>
      </c>
    </row>
    <row r="2222" spans="1:39" x14ac:dyDescent="0.25">
      <c r="A2222" s="180" t="s">
        <v>1834</v>
      </c>
      <c r="B2222" s="180">
        <v>1</v>
      </c>
      <c r="C2222" s="181">
        <v>46266</v>
      </c>
      <c r="D2222" s="180" t="s">
        <v>182</v>
      </c>
      <c r="E2222" s="180">
        <v>53</v>
      </c>
      <c r="F2222" s="180" t="s">
        <v>9</v>
      </c>
      <c r="G2222" s="180" t="s">
        <v>1498</v>
      </c>
      <c r="H2222" s="180">
        <v>8052</v>
      </c>
      <c r="I2222" s="180" t="s">
        <v>1499</v>
      </c>
      <c r="J2222" s="180">
        <v>1194</v>
      </c>
      <c r="K2222" s="180" t="s">
        <v>353</v>
      </c>
      <c r="L2222" s="180" t="s">
        <v>354</v>
      </c>
      <c r="M2222" s="180"/>
      <c r="N2222" s="180"/>
      <c r="O2222" s="180"/>
      <c r="P2222" s="180">
        <v>1106</v>
      </c>
      <c r="Q2222" s="180" t="s">
        <v>1131</v>
      </c>
      <c r="R2222" s="180" t="s">
        <v>1132</v>
      </c>
      <c r="S2222" s="180"/>
      <c r="T2222" s="180"/>
      <c r="U2222" s="180"/>
      <c r="V2222" s="180"/>
      <c r="W2222" s="180"/>
      <c r="X2222" s="180"/>
      <c r="Y2222" s="180">
        <v>1375</v>
      </c>
      <c r="Z2222" s="180" t="s">
        <v>357</v>
      </c>
      <c r="AA2222" s="180" t="s">
        <v>358</v>
      </c>
      <c r="AB2222" s="180">
        <v>29941.608</v>
      </c>
      <c r="AC2222" s="180">
        <v>36229.345999999998</v>
      </c>
      <c r="AD2222" s="180">
        <v>2</v>
      </c>
      <c r="AE2222" s="180">
        <v>0</v>
      </c>
      <c r="AF2222" s="180">
        <v>2</v>
      </c>
      <c r="AG2222" s="180">
        <v>0</v>
      </c>
      <c r="AH2222" s="180">
        <v>59883.22</v>
      </c>
      <c r="AI2222" s="180">
        <v>72458.69</v>
      </c>
      <c r="AJ2222" s="180">
        <v>0</v>
      </c>
      <c r="AK2222" s="180">
        <v>0</v>
      </c>
      <c r="AL2222" s="180">
        <v>0</v>
      </c>
      <c r="AM2222">
        <v>1</v>
      </c>
    </row>
    <row r="2223" spans="1:39" x14ac:dyDescent="0.25">
      <c r="A2223" s="180" t="s">
        <v>1834</v>
      </c>
      <c r="B2223" s="180">
        <v>1</v>
      </c>
      <c r="C2223" s="181">
        <v>46266</v>
      </c>
      <c r="D2223" s="180" t="s">
        <v>182</v>
      </c>
      <c r="E2223" s="180">
        <v>53</v>
      </c>
      <c r="F2223" s="180" t="s">
        <v>9</v>
      </c>
      <c r="G2223" s="180" t="s">
        <v>1395</v>
      </c>
      <c r="H2223" s="180">
        <v>8053</v>
      </c>
      <c r="I2223" s="180" t="s">
        <v>1396</v>
      </c>
      <c r="J2223" s="180">
        <v>1194</v>
      </c>
      <c r="K2223" s="180" t="s">
        <v>353</v>
      </c>
      <c r="L2223" s="180" t="s">
        <v>354</v>
      </c>
      <c r="M2223" s="180"/>
      <c r="N2223" s="180"/>
      <c r="O2223" s="180"/>
      <c r="P2223" s="180"/>
      <c r="Q2223" s="180"/>
      <c r="R2223" s="180"/>
      <c r="S2223" s="180"/>
      <c r="T2223" s="180"/>
      <c r="U2223" s="180"/>
      <c r="V2223" s="180"/>
      <c r="W2223" s="180"/>
      <c r="X2223" s="180"/>
      <c r="Y2223" s="180">
        <v>1375</v>
      </c>
      <c r="Z2223" s="180" t="s">
        <v>357</v>
      </c>
      <c r="AA2223" s="180" t="s">
        <v>358</v>
      </c>
      <c r="AB2223" s="180">
        <v>17251.295999999998</v>
      </c>
      <c r="AC2223" s="180">
        <v>20874.067999999999</v>
      </c>
      <c r="AD2223" s="180">
        <v>2</v>
      </c>
      <c r="AE2223" s="180">
        <v>0</v>
      </c>
      <c r="AF2223" s="180">
        <v>2</v>
      </c>
      <c r="AG2223" s="180">
        <v>0</v>
      </c>
      <c r="AH2223" s="180">
        <v>34502.589999999997</v>
      </c>
      <c r="AI2223" s="180">
        <v>41748.14</v>
      </c>
      <c r="AJ2223" s="180">
        <v>0</v>
      </c>
      <c r="AK2223" s="180">
        <v>0</v>
      </c>
      <c r="AL2223" s="180">
        <v>0</v>
      </c>
      <c r="AM2223">
        <v>1</v>
      </c>
    </row>
    <row r="2224" spans="1:39" x14ac:dyDescent="0.25">
      <c r="A2224" s="180" t="s">
        <v>1834</v>
      </c>
      <c r="B2224" s="180">
        <v>1</v>
      </c>
      <c r="C2224" s="181">
        <v>46266</v>
      </c>
      <c r="D2224" s="180" t="s">
        <v>182</v>
      </c>
      <c r="E2224" s="180">
        <v>53</v>
      </c>
      <c r="F2224" s="180" t="s">
        <v>9</v>
      </c>
      <c r="G2224" s="180" t="s">
        <v>1337</v>
      </c>
      <c r="H2224" s="180">
        <v>8336</v>
      </c>
      <c r="I2224" s="180" t="s">
        <v>1338</v>
      </c>
      <c r="J2224" s="180">
        <v>1193</v>
      </c>
      <c r="K2224" s="180" t="s">
        <v>549</v>
      </c>
      <c r="L2224" s="180" t="s">
        <v>550</v>
      </c>
      <c r="M2224" s="180"/>
      <c r="N2224" s="180"/>
      <c r="O2224" s="180"/>
      <c r="P2224" s="180">
        <v>1107</v>
      </c>
      <c r="Q2224" s="180" t="s">
        <v>1203</v>
      </c>
      <c r="R2224" s="180" t="s">
        <v>1204</v>
      </c>
      <c r="S2224" s="180"/>
      <c r="T2224" s="180"/>
      <c r="U2224" s="180"/>
      <c r="V2224" s="180"/>
      <c r="W2224" s="180"/>
      <c r="X2224" s="180"/>
      <c r="Y2224" s="180">
        <v>1375</v>
      </c>
      <c r="Z2224" s="180" t="s">
        <v>357</v>
      </c>
      <c r="AA2224" s="180" t="s">
        <v>358</v>
      </c>
      <c r="AB2224" s="180">
        <v>29343.072</v>
      </c>
      <c r="AC2224" s="180">
        <v>35505.116999999998</v>
      </c>
      <c r="AD2224" s="180">
        <v>4</v>
      </c>
      <c r="AE2224" s="180">
        <v>0</v>
      </c>
      <c r="AF2224" s="180">
        <v>4</v>
      </c>
      <c r="AG2224" s="180">
        <v>0</v>
      </c>
      <c r="AH2224" s="180">
        <v>117372.29</v>
      </c>
      <c r="AI2224" s="180">
        <v>142020.47</v>
      </c>
      <c r="AJ2224" s="180">
        <v>0</v>
      </c>
      <c r="AK2224" s="180">
        <v>0</v>
      </c>
      <c r="AL2224" s="180">
        <v>0</v>
      </c>
      <c r="AM2224">
        <v>1</v>
      </c>
    </row>
    <row r="2225" spans="1:39" x14ac:dyDescent="0.25">
      <c r="A2225" s="180" t="s">
        <v>1834</v>
      </c>
      <c r="B2225" s="180">
        <v>1</v>
      </c>
      <c r="C2225" s="181">
        <v>46266</v>
      </c>
      <c r="D2225" s="180" t="s">
        <v>182</v>
      </c>
      <c r="E2225" s="180">
        <v>53</v>
      </c>
      <c r="F2225" s="180" t="s">
        <v>9</v>
      </c>
      <c r="G2225" s="180" t="s">
        <v>1616</v>
      </c>
      <c r="H2225" s="180">
        <v>10547</v>
      </c>
      <c r="I2225" s="180" t="s">
        <v>1617</v>
      </c>
      <c r="J2225" s="180">
        <v>1346</v>
      </c>
      <c r="K2225" s="180" t="s">
        <v>1465</v>
      </c>
      <c r="L2225" s="180" t="s">
        <v>1466</v>
      </c>
      <c r="M2225" s="180"/>
      <c r="N2225" s="180"/>
      <c r="O2225" s="180"/>
      <c r="P2225" s="180"/>
      <c r="Q2225" s="180"/>
      <c r="R2225" s="180"/>
      <c r="S2225" s="180"/>
      <c r="T2225" s="180"/>
      <c r="U2225" s="180"/>
      <c r="V2225" s="180"/>
      <c r="W2225" s="180"/>
      <c r="X2225" s="180"/>
      <c r="Y2225" s="180">
        <v>1375</v>
      </c>
      <c r="Z2225" s="180" t="s">
        <v>357</v>
      </c>
      <c r="AA2225" s="180" t="s">
        <v>358</v>
      </c>
      <c r="AB2225" s="180">
        <v>52899.858999999997</v>
      </c>
      <c r="AC2225" s="180">
        <v>64008.83</v>
      </c>
      <c r="AD2225" s="180">
        <v>2</v>
      </c>
      <c r="AE2225" s="180">
        <v>0</v>
      </c>
      <c r="AF2225" s="180">
        <v>2</v>
      </c>
      <c r="AG2225" s="180">
        <v>0</v>
      </c>
      <c r="AH2225" s="180">
        <v>105799.72</v>
      </c>
      <c r="AI2225" s="180">
        <v>128017.66</v>
      </c>
      <c r="AJ2225" s="180">
        <v>1</v>
      </c>
      <c r="AK2225" s="180">
        <v>2</v>
      </c>
      <c r="AL2225" s="180">
        <v>0</v>
      </c>
      <c r="AM2225">
        <v>1</v>
      </c>
    </row>
    <row r="2226" spans="1:39" x14ac:dyDescent="0.25">
      <c r="A2226" s="180" t="s">
        <v>1834</v>
      </c>
      <c r="B2226" s="180">
        <v>1</v>
      </c>
      <c r="C2226" s="181">
        <v>46266</v>
      </c>
      <c r="D2226" s="180" t="s">
        <v>182</v>
      </c>
      <c r="E2226" s="180">
        <v>53</v>
      </c>
      <c r="F2226" s="180" t="s">
        <v>9</v>
      </c>
      <c r="G2226" s="180" t="s">
        <v>1626</v>
      </c>
      <c r="H2226" s="180">
        <v>10561</v>
      </c>
      <c r="I2226" s="180" t="s">
        <v>1627</v>
      </c>
      <c r="J2226" s="180">
        <v>1346</v>
      </c>
      <c r="K2226" s="180" t="s">
        <v>1465</v>
      </c>
      <c r="L2226" s="180" t="s">
        <v>1466</v>
      </c>
      <c r="M2226" s="180"/>
      <c r="N2226" s="180"/>
      <c r="O2226" s="180"/>
      <c r="P2226" s="180"/>
      <c r="Q2226" s="180"/>
      <c r="R2226" s="180"/>
      <c r="S2226" s="180"/>
      <c r="T2226" s="180"/>
      <c r="U2226" s="180"/>
      <c r="V2226" s="180"/>
      <c r="W2226" s="180"/>
      <c r="X2226" s="180"/>
      <c r="Y2226" s="180">
        <v>1375</v>
      </c>
      <c r="Z2226" s="180" t="s">
        <v>357</v>
      </c>
      <c r="AA2226" s="180" t="s">
        <v>358</v>
      </c>
      <c r="AB2226" s="180">
        <v>32056.194</v>
      </c>
      <c r="AC2226" s="180">
        <v>38787.995000000003</v>
      </c>
      <c r="AD2226" s="180">
        <v>2</v>
      </c>
      <c r="AE2226" s="180">
        <v>0</v>
      </c>
      <c r="AF2226" s="180">
        <v>2</v>
      </c>
      <c r="AG2226" s="180">
        <v>0</v>
      </c>
      <c r="AH2226" s="180">
        <v>64112.39</v>
      </c>
      <c r="AI2226" s="180">
        <v>77575.990000000005</v>
      </c>
      <c r="AJ2226" s="180">
        <v>0</v>
      </c>
      <c r="AK2226" s="180">
        <v>0</v>
      </c>
      <c r="AL2226" s="180">
        <v>0</v>
      </c>
      <c r="AM2226">
        <v>1</v>
      </c>
    </row>
    <row r="2227" spans="1:39" x14ac:dyDescent="0.25">
      <c r="A2227" s="180" t="s">
        <v>1834</v>
      </c>
      <c r="B2227" s="180">
        <v>1</v>
      </c>
      <c r="C2227" s="181">
        <v>46266</v>
      </c>
      <c r="D2227" s="180" t="s">
        <v>182</v>
      </c>
      <c r="E2227" s="180">
        <v>53</v>
      </c>
      <c r="F2227" s="180" t="s">
        <v>9</v>
      </c>
      <c r="G2227" s="180" t="s">
        <v>1516</v>
      </c>
      <c r="H2227" s="180">
        <v>10565</v>
      </c>
      <c r="I2227" s="180" t="s">
        <v>1517</v>
      </c>
      <c r="J2227" s="180">
        <v>1346</v>
      </c>
      <c r="K2227" s="180" t="s">
        <v>1465</v>
      </c>
      <c r="L2227" s="180" t="s">
        <v>1466</v>
      </c>
      <c r="M2227" s="180"/>
      <c r="N2227" s="180"/>
      <c r="O2227" s="180"/>
      <c r="P2227" s="180"/>
      <c r="Q2227" s="180"/>
      <c r="R2227" s="180"/>
      <c r="S2227" s="180"/>
      <c r="T2227" s="180"/>
      <c r="U2227" s="180"/>
      <c r="V2227" s="180"/>
      <c r="W2227" s="180"/>
      <c r="X2227" s="180"/>
      <c r="Y2227" s="180">
        <v>1375</v>
      </c>
      <c r="Z2227" s="180" t="s">
        <v>357</v>
      </c>
      <c r="AA2227" s="180" t="s">
        <v>358</v>
      </c>
      <c r="AB2227" s="180">
        <v>36149.760999999999</v>
      </c>
      <c r="AC2227" s="180">
        <v>43741.21</v>
      </c>
      <c r="AD2227" s="180">
        <v>2</v>
      </c>
      <c r="AE2227" s="180">
        <v>0</v>
      </c>
      <c r="AF2227" s="180">
        <v>2</v>
      </c>
      <c r="AG2227" s="180">
        <v>0</v>
      </c>
      <c r="AH2227" s="180">
        <v>72299.520000000004</v>
      </c>
      <c r="AI2227" s="180">
        <v>87482.42</v>
      </c>
      <c r="AJ2227" s="180">
        <v>1</v>
      </c>
      <c r="AK2227" s="180">
        <v>2</v>
      </c>
      <c r="AL2227" s="180">
        <v>0</v>
      </c>
      <c r="AM2227">
        <v>1</v>
      </c>
    </row>
    <row r="2228" spans="1:39" x14ac:dyDescent="0.25">
      <c r="A2228" s="180" t="s">
        <v>1834</v>
      </c>
      <c r="B2228" s="180">
        <v>1</v>
      </c>
      <c r="C2228" s="181">
        <v>46266</v>
      </c>
      <c r="D2228" s="180" t="s">
        <v>182</v>
      </c>
      <c r="E2228" s="180">
        <v>53</v>
      </c>
      <c r="F2228" s="180" t="s">
        <v>9</v>
      </c>
      <c r="G2228" s="180" t="s">
        <v>1843</v>
      </c>
      <c r="H2228" s="180">
        <v>10695</v>
      </c>
      <c r="I2228" s="180" t="s">
        <v>1844</v>
      </c>
      <c r="J2228" s="180"/>
      <c r="K2228" s="180"/>
      <c r="L2228" s="180"/>
      <c r="M2228" s="180"/>
      <c r="N2228" s="180"/>
      <c r="O2228" s="180"/>
      <c r="P2228" s="180"/>
      <c r="Q2228" s="180"/>
      <c r="R2228" s="180"/>
      <c r="S2228" s="180"/>
      <c r="T2228" s="180"/>
      <c r="U2228" s="180"/>
      <c r="V2228" s="180"/>
      <c r="W2228" s="180"/>
      <c r="X2228" s="180"/>
      <c r="Y2228" s="180">
        <v>1375</v>
      </c>
      <c r="Z2228" s="180" t="s">
        <v>357</v>
      </c>
      <c r="AA2228" s="180" t="s">
        <v>358</v>
      </c>
      <c r="AB2228" s="180">
        <v>0</v>
      </c>
      <c r="AC2228" s="180">
        <v>0</v>
      </c>
      <c r="AD2228" s="180">
        <v>0</v>
      </c>
      <c r="AE2228" s="180">
        <v>1</v>
      </c>
      <c r="AF2228" s="180">
        <v>1</v>
      </c>
      <c r="AG2228" s="180">
        <v>0</v>
      </c>
      <c r="AH2228" s="180">
        <v>0</v>
      </c>
      <c r="AI2228" s="180">
        <v>0</v>
      </c>
      <c r="AJ2228" s="180">
        <v>0</v>
      </c>
      <c r="AK2228" s="180">
        <v>0</v>
      </c>
      <c r="AL2228" s="180">
        <v>0</v>
      </c>
      <c r="AM2228">
        <v>1</v>
      </c>
    </row>
    <row r="2229" spans="1:39" x14ac:dyDescent="0.25">
      <c r="A2229" s="180" t="s">
        <v>1834</v>
      </c>
      <c r="B2229" s="180">
        <v>1</v>
      </c>
      <c r="C2229" s="181">
        <v>46266</v>
      </c>
      <c r="D2229" s="180" t="s">
        <v>182</v>
      </c>
      <c r="E2229" s="180">
        <v>53</v>
      </c>
      <c r="F2229" s="180" t="s">
        <v>9</v>
      </c>
      <c r="G2229" s="180" t="s">
        <v>1572</v>
      </c>
      <c r="H2229" s="180">
        <v>11011</v>
      </c>
      <c r="I2229" s="180" t="s">
        <v>1573</v>
      </c>
      <c r="J2229" s="180">
        <v>1192</v>
      </c>
      <c r="K2229" s="180" t="s">
        <v>975</v>
      </c>
      <c r="L2229" s="180" t="s">
        <v>976</v>
      </c>
      <c r="M2229" s="180"/>
      <c r="N2229" s="180"/>
      <c r="O2229" s="180"/>
      <c r="P2229" s="180">
        <v>1112</v>
      </c>
      <c r="Q2229" s="180" t="s">
        <v>1053</v>
      </c>
      <c r="R2229" s="180" t="s">
        <v>1054</v>
      </c>
      <c r="S2229" s="180"/>
      <c r="T2229" s="180"/>
      <c r="U2229" s="180"/>
      <c r="V2229" s="180"/>
      <c r="W2229" s="180"/>
      <c r="X2229" s="180"/>
      <c r="Y2229" s="180">
        <v>1375</v>
      </c>
      <c r="Z2229" s="180" t="s">
        <v>357</v>
      </c>
      <c r="AA2229" s="180" t="s">
        <v>358</v>
      </c>
      <c r="AB2229" s="180">
        <v>34614.951999999997</v>
      </c>
      <c r="AC2229" s="180">
        <v>41884.091999999997</v>
      </c>
      <c r="AD2229" s="180">
        <v>3</v>
      </c>
      <c r="AE2229" s="180">
        <v>0</v>
      </c>
      <c r="AF2229" s="180">
        <v>3</v>
      </c>
      <c r="AG2229" s="180">
        <v>0</v>
      </c>
      <c r="AH2229" s="180">
        <v>103844.86</v>
      </c>
      <c r="AI2229" s="180">
        <v>125652.27</v>
      </c>
      <c r="AJ2229" s="180">
        <v>0</v>
      </c>
      <c r="AK2229" s="180">
        <v>0</v>
      </c>
      <c r="AL2229" s="180">
        <v>0</v>
      </c>
      <c r="AM2229">
        <v>1</v>
      </c>
    </row>
    <row r="2230" spans="1:39" x14ac:dyDescent="0.25">
      <c r="A2230" s="180" t="s">
        <v>1834</v>
      </c>
      <c r="B2230" s="180">
        <v>1</v>
      </c>
      <c r="C2230" s="181">
        <v>46266</v>
      </c>
      <c r="D2230" s="180" t="s">
        <v>182</v>
      </c>
      <c r="E2230" s="180">
        <v>53</v>
      </c>
      <c r="F2230" s="180" t="s">
        <v>9</v>
      </c>
      <c r="G2230" s="180" t="s">
        <v>1375</v>
      </c>
      <c r="H2230" s="180">
        <v>11056</v>
      </c>
      <c r="I2230" s="180" t="s">
        <v>1376</v>
      </c>
      <c r="J2230" s="180">
        <v>1410</v>
      </c>
      <c r="K2230" s="180" t="s">
        <v>1377</v>
      </c>
      <c r="L2230" s="180" t="s">
        <v>1378</v>
      </c>
      <c r="M2230" s="180"/>
      <c r="N2230" s="180"/>
      <c r="O2230" s="180"/>
      <c r="P2230" s="180"/>
      <c r="Q2230" s="180"/>
      <c r="R2230" s="180"/>
      <c r="S2230" s="180"/>
      <c r="T2230" s="180"/>
      <c r="U2230" s="180"/>
      <c r="V2230" s="180"/>
      <c r="W2230" s="180"/>
      <c r="X2230" s="180"/>
      <c r="Y2230" s="180">
        <v>1375</v>
      </c>
      <c r="Z2230" s="180" t="s">
        <v>357</v>
      </c>
      <c r="AA2230" s="180" t="s">
        <v>358</v>
      </c>
      <c r="AB2230" s="180">
        <v>18883.96</v>
      </c>
      <c r="AC2230" s="180">
        <v>22849.592000000001</v>
      </c>
      <c r="AD2230" s="180">
        <v>20</v>
      </c>
      <c r="AE2230" s="180">
        <v>0</v>
      </c>
      <c r="AF2230" s="180">
        <v>20</v>
      </c>
      <c r="AG2230" s="180">
        <v>0</v>
      </c>
      <c r="AH2230" s="180">
        <v>377679.21</v>
      </c>
      <c r="AI2230" s="180">
        <v>456991.84</v>
      </c>
      <c r="AJ2230" s="180">
        <v>0</v>
      </c>
      <c r="AK2230" s="180">
        <v>0</v>
      </c>
      <c r="AL2230" s="180">
        <v>0</v>
      </c>
      <c r="AM2230">
        <v>1</v>
      </c>
    </row>
    <row r="2231" spans="1:39" x14ac:dyDescent="0.25">
      <c r="A2231" s="180" t="s">
        <v>1834</v>
      </c>
      <c r="B2231" s="180">
        <v>1</v>
      </c>
      <c r="C2231" s="181">
        <v>46266</v>
      </c>
      <c r="D2231" s="180" t="s">
        <v>182</v>
      </c>
      <c r="E2231" s="180">
        <v>53</v>
      </c>
      <c r="F2231" s="180" t="s">
        <v>9</v>
      </c>
      <c r="G2231" s="180" t="s">
        <v>1235</v>
      </c>
      <c r="H2231" s="180">
        <v>11085</v>
      </c>
      <c r="I2231" s="180" t="s">
        <v>1236</v>
      </c>
      <c r="J2231" s="180">
        <v>1192</v>
      </c>
      <c r="K2231" s="180" t="s">
        <v>975</v>
      </c>
      <c r="L2231" s="180" t="s">
        <v>976</v>
      </c>
      <c r="M2231" s="180"/>
      <c r="N2231" s="180"/>
      <c r="O2231" s="180"/>
      <c r="P2231" s="180">
        <v>1112</v>
      </c>
      <c r="Q2231" s="180" t="s">
        <v>1053</v>
      </c>
      <c r="R2231" s="180" t="s">
        <v>1054</v>
      </c>
      <c r="S2231" s="180"/>
      <c r="T2231" s="180"/>
      <c r="U2231" s="180"/>
      <c r="V2231" s="180"/>
      <c r="W2231" s="180"/>
      <c r="X2231" s="180"/>
      <c r="Y2231" s="180">
        <v>1375</v>
      </c>
      <c r="Z2231" s="180" t="s">
        <v>357</v>
      </c>
      <c r="AA2231" s="180" t="s">
        <v>358</v>
      </c>
      <c r="AB2231" s="180">
        <v>25389.752</v>
      </c>
      <c r="AC2231" s="180">
        <v>30721.599999999999</v>
      </c>
      <c r="AD2231" s="180">
        <v>6</v>
      </c>
      <c r="AE2231" s="180">
        <v>0</v>
      </c>
      <c r="AF2231" s="180">
        <v>6</v>
      </c>
      <c r="AG2231" s="180">
        <v>0</v>
      </c>
      <c r="AH2231" s="180">
        <v>152338.51</v>
      </c>
      <c r="AI2231" s="180">
        <v>184329.60000000001</v>
      </c>
      <c r="AJ2231" s="180">
        <v>0</v>
      </c>
      <c r="AK2231" s="180">
        <v>0</v>
      </c>
      <c r="AL2231" s="180">
        <v>0</v>
      </c>
      <c r="AM2231">
        <v>1</v>
      </c>
    </row>
    <row r="2232" spans="1:39" x14ac:dyDescent="0.25">
      <c r="A2232" s="180" t="s">
        <v>1834</v>
      </c>
      <c r="B2232" s="180">
        <v>1</v>
      </c>
      <c r="C2232" s="181">
        <v>46266</v>
      </c>
      <c r="D2232" s="180" t="s">
        <v>182</v>
      </c>
      <c r="E2232" s="180">
        <v>53</v>
      </c>
      <c r="F2232" s="180" t="s">
        <v>9</v>
      </c>
      <c r="G2232" s="180" t="s">
        <v>1574</v>
      </c>
      <c r="H2232" s="180">
        <v>11145</v>
      </c>
      <c r="I2232" s="180" t="s">
        <v>1575</v>
      </c>
      <c r="J2232" s="180">
        <v>1193</v>
      </c>
      <c r="K2232" s="180" t="s">
        <v>549</v>
      </c>
      <c r="L2232" s="180" t="s">
        <v>550</v>
      </c>
      <c r="M2232" s="180"/>
      <c r="N2232" s="180"/>
      <c r="O2232" s="180"/>
      <c r="P2232" s="180"/>
      <c r="Q2232" s="180"/>
      <c r="R2232" s="180"/>
      <c r="S2232" s="180"/>
      <c r="T2232" s="180"/>
      <c r="U2232" s="180"/>
      <c r="V2232" s="180"/>
      <c r="W2232" s="180"/>
      <c r="X2232" s="180"/>
      <c r="Y2232" s="180">
        <v>1375</v>
      </c>
      <c r="Z2232" s="180" t="s">
        <v>357</v>
      </c>
      <c r="AA2232" s="180" t="s">
        <v>358</v>
      </c>
      <c r="AB2232" s="180">
        <v>49130.271999999997</v>
      </c>
      <c r="AC2232" s="180">
        <v>59447.629000000001</v>
      </c>
      <c r="AD2232" s="180">
        <v>4</v>
      </c>
      <c r="AE2232" s="180">
        <v>0</v>
      </c>
      <c r="AF2232" s="180">
        <v>4</v>
      </c>
      <c r="AG2232" s="180">
        <v>0</v>
      </c>
      <c r="AH2232" s="180">
        <v>196521.09</v>
      </c>
      <c r="AI2232" s="180">
        <v>237790.51</v>
      </c>
      <c r="AJ2232" s="180">
        <v>0</v>
      </c>
      <c r="AK2232" s="180">
        <v>0</v>
      </c>
      <c r="AL2232" s="180">
        <v>0</v>
      </c>
      <c r="AM2232">
        <v>1</v>
      </c>
    </row>
    <row r="2233" spans="1:39" x14ac:dyDescent="0.25">
      <c r="A2233" s="180" t="s">
        <v>1834</v>
      </c>
      <c r="B2233" s="180">
        <v>1</v>
      </c>
      <c r="C2233" s="181">
        <v>46266</v>
      </c>
      <c r="D2233" s="180" t="s">
        <v>182</v>
      </c>
      <c r="E2233" s="180">
        <v>53</v>
      </c>
      <c r="F2233" s="180" t="s">
        <v>9</v>
      </c>
      <c r="G2233" s="180" t="s">
        <v>1283</v>
      </c>
      <c r="H2233" s="180">
        <v>11146</v>
      </c>
      <c r="I2233" s="180" t="s">
        <v>1284</v>
      </c>
      <c r="J2233" s="180">
        <v>1193</v>
      </c>
      <c r="K2233" s="180" t="s">
        <v>549</v>
      </c>
      <c r="L2233" s="180" t="s">
        <v>550</v>
      </c>
      <c r="M2233" s="180"/>
      <c r="N2233" s="180"/>
      <c r="O2233" s="180"/>
      <c r="P2233" s="180"/>
      <c r="Q2233" s="180"/>
      <c r="R2233" s="180"/>
      <c r="S2233" s="180"/>
      <c r="T2233" s="180"/>
      <c r="U2233" s="180"/>
      <c r="V2233" s="180"/>
      <c r="W2233" s="180"/>
      <c r="X2233" s="180"/>
      <c r="Y2233" s="180">
        <v>1375</v>
      </c>
      <c r="Z2233" s="180" t="s">
        <v>357</v>
      </c>
      <c r="AA2233" s="180" t="s">
        <v>358</v>
      </c>
      <c r="AB2233" s="180">
        <v>49130.271999999997</v>
      </c>
      <c r="AC2233" s="180">
        <v>59447.629000000001</v>
      </c>
      <c r="AD2233" s="180">
        <v>3</v>
      </c>
      <c r="AE2233" s="180">
        <v>0</v>
      </c>
      <c r="AF2233" s="180">
        <v>3</v>
      </c>
      <c r="AG2233" s="180">
        <v>0</v>
      </c>
      <c r="AH2233" s="180">
        <v>147390.82</v>
      </c>
      <c r="AI2233" s="180">
        <v>178342.89</v>
      </c>
      <c r="AJ2233" s="180">
        <v>2</v>
      </c>
      <c r="AK2233" s="180">
        <v>1.5</v>
      </c>
      <c r="AL2233" s="180">
        <v>0</v>
      </c>
      <c r="AM2233">
        <v>1</v>
      </c>
    </row>
    <row r="2234" spans="1:39" x14ac:dyDescent="0.25">
      <c r="A2234" s="180" t="s">
        <v>1834</v>
      </c>
      <c r="B2234" s="180">
        <v>1</v>
      </c>
      <c r="C2234" s="181">
        <v>46266</v>
      </c>
      <c r="D2234" s="180" t="s">
        <v>182</v>
      </c>
      <c r="E2234" s="180">
        <v>53</v>
      </c>
      <c r="F2234" s="180" t="s">
        <v>9</v>
      </c>
      <c r="G2234" s="180" t="s">
        <v>1239</v>
      </c>
      <c r="H2234" s="180">
        <v>11147</v>
      </c>
      <c r="I2234" s="180" t="s">
        <v>1240</v>
      </c>
      <c r="J2234" s="180">
        <v>1194</v>
      </c>
      <c r="K2234" s="180" t="s">
        <v>353</v>
      </c>
      <c r="L2234" s="180" t="s">
        <v>354</v>
      </c>
      <c r="M2234" s="180"/>
      <c r="N2234" s="180"/>
      <c r="O2234" s="180"/>
      <c r="P2234" s="180"/>
      <c r="Q2234" s="180"/>
      <c r="R2234" s="180"/>
      <c r="S2234" s="180"/>
      <c r="T2234" s="180"/>
      <c r="U2234" s="180"/>
      <c r="V2234" s="180"/>
      <c r="W2234" s="180"/>
      <c r="X2234" s="180"/>
      <c r="Y2234" s="180">
        <v>1375</v>
      </c>
      <c r="Z2234" s="180" t="s">
        <v>357</v>
      </c>
      <c r="AA2234" s="180" t="s">
        <v>358</v>
      </c>
      <c r="AB2234" s="180">
        <v>37793.567999999999</v>
      </c>
      <c r="AC2234" s="180">
        <v>45730.216999999997</v>
      </c>
      <c r="AD2234" s="180">
        <v>5</v>
      </c>
      <c r="AE2234" s="180">
        <v>0</v>
      </c>
      <c r="AF2234" s="180">
        <v>5</v>
      </c>
      <c r="AG2234" s="180">
        <v>0</v>
      </c>
      <c r="AH2234" s="180">
        <v>188967.84</v>
      </c>
      <c r="AI2234" s="180">
        <v>228651.09</v>
      </c>
      <c r="AJ2234" s="180">
        <v>0</v>
      </c>
      <c r="AK2234" s="180">
        <v>0</v>
      </c>
      <c r="AL2234" s="180">
        <v>0</v>
      </c>
      <c r="AM2234">
        <v>1</v>
      </c>
    </row>
    <row r="2235" spans="1:39" x14ac:dyDescent="0.25">
      <c r="A2235" s="180" t="s">
        <v>1834</v>
      </c>
      <c r="B2235" s="180">
        <v>1</v>
      </c>
      <c r="C2235" s="181">
        <v>46266</v>
      </c>
      <c r="D2235" s="180" t="s">
        <v>182</v>
      </c>
      <c r="E2235" s="180">
        <v>53</v>
      </c>
      <c r="F2235" s="180" t="s">
        <v>9</v>
      </c>
      <c r="G2235" s="180" t="s">
        <v>1590</v>
      </c>
      <c r="H2235" s="180">
        <v>11299</v>
      </c>
      <c r="I2235" s="180" t="s">
        <v>1591</v>
      </c>
      <c r="J2235" s="180">
        <v>1192</v>
      </c>
      <c r="K2235" s="180" t="s">
        <v>975</v>
      </c>
      <c r="L2235" s="180" t="s">
        <v>976</v>
      </c>
      <c r="M2235" s="180"/>
      <c r="N2235" s="180"/>
      <c r="O2235" s="180"/>
      <c r="P2235" s="180">
        <v>1101</v>
      </c>
      <c r="Q2235" s="180" t="s">
        <v>819</v>
      </c>
      <c r="R2235" s="180" t="s">
        <v>820</v>
      </c>
      <c r="S2235" s="180"/>
      <c r="T2235" s="180"/>
      <c r="U2235" s="180"/>
      <c r="V2235" s="180"/>
      <c r="W2235" s="180"/>
      <c r="X2235" s="180"/>
      <c r="Y2235" s="180"/>
      <c r="Z2235" s="180"/>
      <c r="AA2235" s="180"/>
      <c r="AB2235" s="180">
        <v>35275.792000000001</v>
      </c>
      <c r="AC2235" s="180">
        <v>42683.707999999999</v>
      </c>
      <c r="AD2235" s="180">
        <v>6</v>
      </c>
      <c r="AE2235" s="180">
        <v>0</v>
      </c>
      <c r="AF2235" s="180">
        <v>6</v>
      </c>
      <c r="AG2235" s="180">
        <v>0</v>
      </c>
      <c r="AH2235" s="180">
        <v>211654.75</v>
      </c>
      <c r="AI2235" s="180">
        <v>256102.25</v>
      </c>
      <c r="AJ2235" s="180">
        <v>0</v>
      </c>
      <c r="AK2235" s="180">
        <v>0</v>
      </c>
      <c r="AL2235" s="180">
        <v>0</v>
      </c>
      <c r="AM2235">
        <v>1</v>
      </c>
    </row>
    <row r="2236" spans="1:39" x14ac:dyDescent="0.25">
      <c r="A2236" s="180" t="s">
        <v>1834</v>
      </c>
      <c r="B2236" s="180">
        <v>1</v>
      </c>
      <c r="C2236" s="181">
        <v>46266</v>
      </c>
      <c r="D2236" s="180" t="s">
        <v>1628</v>
      </c>
      <c r="E2236" s="180">
        <v>54</v>
      </c>
      <c r="F2236" s="180" t="s">
        <v>3</v>
      </c>
      <c r="G2236" s="180" t="s">
        <v>359</v>
      </c>
      <c r="H2236" s="180">
        <v>156</v>
      </c>
      <c r="I2236" s="180" t="s">
        <v>360</v>
      </c>
      <c r="J2236" s="180">
        <v>1437</v>
      </c>
      <c r="K2236" s="180" t="s">
        <v>361</v>
      </c>
      <c r="L2236" s="180" t="s">
        <v>362</v>
      </c>
      <c r="M2236" s="180"/>
      <c r="N2236" s="180"/>
      <c r="O2236" s="180"/>
      <c r="P2236" s="180"/>
      <c r="Q2236" s="180"/>
      <c r="R2236" s="180"/>
      <c r="S2236" s="180"/>
      <c r="T2236" s="180"/>
      <c r="U2236" s="180"/>
      <c r="V2236" s="180"/>
      <c r="W2236" s="180"/>
      <c r="X2236" s="180"/>
      <c r="Y2236" s="180">
        <v>1376</v>
      </c>
      <c r="Z2236" s="180" t="s">
        <v>363</v>
      </c>
      <c r="AA2236" s="180" t="s">
        <v>364</v>
      </c>
      <c r="AB2236" s="180">
        <v>362743.42099999997</v>
      </c>
      <c r="AC2236" s="180">
        <v>444294.05900000001</v>
      </c>
      <c r="AD2236" s="180">
        <v>0.05</v>
      </c>
      <c r="AE2236" s="180">
        <v>0</v>
      </c>
      <c r="AF2236" s="180">
        <v>0.05</v>
      </c>
      <c r="AG2236" s="180">
        <v>0</v>
      </c>
      <c r="AH2236" s="180">
        <v>18137.169999999998</v>
      </c>
      <c r="AI2236" s="180">
        <v>22214.7</v>
      </c>
      <c r="AJ2236" s="180">
        <v>0</v>
      </c>
      <c r="AK2236" s="180">
        <v>0</v>
      </c>
      <c r="AL2236" s="180">
        <v>0</v>
      </c>
      <c r="AM2236">
        <v>1</v>
      </c>
    </row>
    <row r="2237" spans="1:39" x14ac:dyDescent="0.25">
      <c r="A2237" s="180" t="s">
        <v>1834</v>
      </c>
      <c r="B2237" s="180">
        <v>1</v>
      </c>
      <c r="C2237" s="181">
        <v>46266</v>
      </c>
      <c r="D2237" s="180" t="s">
        <v>1628</v>
      </c>
      <c r="E2237" s="180">
        <v>54</v>
      </c>
      <c r="F2237" s="180" t="s">
        <v>3</v>
      </c>
      <c r="G2237" s="180" t="s">
        <v>985</v>
      </c>
      <c r="H2237" s="180">
        <v>318</v>
      </c>
      <c r="I2237" s="180" t="s">
        <v>986</v>
      </c>
      <c r="J2237" s="180">
        <v>1414</v>
      </c>
      <c r="K2237" s="180" t="s">
        <v>415</v>
      </c>
      <c r="L2237" s="180" t="s">
        <v>416</v>
      </c>
      <c r="M2237" s="180"/>
      <c r="N2237" s="180"/>
      <c r="O2237" s="180"/>
      <c r="P2237" s="180">
        <v>1071</v>
      </c>
      <c r="Q2237" s="180" t="s">
        <v>987</v>
      </c>
      <c r="R2237" s="180" t="s">
        <v>988</v>
      </c>
      <c r="S2237" s="180"/>
      <c r="T2237" s="180"/>
      <c r="U2237" s="180"/>
      <c r="V2237" s="180"/>
      <c r="W2237" s="180"/>
      <c r="X2237" s="180"/>
      <c r="Y2237" s="180">
        <v>1374</v>
      </c>
      <c r="Z2237" s="180" t="s">
        <v>379</v>
      </c>
      <c r="AA2237" s="180" t="s">
        <v>380</v>
      </c>
      <c r="AB2237" s="180">
        <v>43724.169000000002</v>
      </c>
      <c r="AC2237" s="180">
        <v>52906.243000000002</v>
      </c>
      <c r="AD2237" s="180">
        <v>0.16669999999999999</v>
      </c>
      <c r="AE2237" s="180">
        <v>0</v>
      </c>
      <c r="AF2237" s="180">
        <v>0.16669999999999999</v>
      </c>
      <c r="AG2237" s="180">
        <v>0</v>
      </c>
      <c r="AH2237" s="180">
        <v>7287.36</v>
      </c>
      <c r="AI2237" s="180">
        <v>8817.7099999999991</v>
      </c>
      <c r="AJ2237" s="180">
        <v>1</v>
      </c>
      <c r="AK2237" s="180">
        <v>0.17</v>
      </c>
      <c r="AL2237" s="180">
        <v>0</v>
      </c>
      <c r="AM2237">
        <v>1</v>
      </c>
    </row>
    <row r="2238" spans="1:39" x14ac:dyDescent="0.25">
      <c r="A2238" s="180" t="s">
        <v>1834</v>
      </c>
      <c r="B2238" s="180">
        <v>1</v>
      </c>
      <c r="C2238" s="181">
        <v>46266</v>
      </c>
      <c r="D2238" s="180" t="s">
        <v>1628</v>
      </c>
      <c r="E2238" s="180">
        <v>54</v>
      </c>
      <c r="F2238" s="180" t="s">
        <v>3</v>
      </c>
      <c r="G2238" s="180" t="s">
        <v>423</v>
      </c>
      <c r="H2238" s="180">
        <v>731</v>
      </c>
      <c r="I2238" s="180" t="s">
        <v>424</v>
      </c>
      <c r="J2238" s="180">
        <v>1422</v>
      </c>
      <c r="K2238" s="180" t="s">
        <v>425</v>
      </c>
      <c r="L2238" s="180" t="s">
        <v>426</v>
      </c>
      <c r="M2238" s="180"/>
      <c r="N2238" s="180"/>
      <c r="O2238" s="180"/>
      <c r="P2238" s="180">
        <v>1067</v>
      </c>
      <c r="Q2238" s="180" t="s">
        <v>427</v>
      </c>
      <c r="R2238" s="180" t="s">
        <v>428</v>
      </c>
      <c r="S2238" s="180"/>
      <c r="T2238" s="180"/>
      <c r="U2238" s="180"/>
      <c r="V2238" s="180"/>
      <c r="W2238" s="180"/>
      <c r="X2238" s="180"/>
      <c r="Y2238" s="180">
        <v>1373</v>
      </c>
      <c r="Z2238" s="180" t="s">
        <v>429</v>
      </c>
      <c r="AA2238" s="180" t="s">
        <v>430</v>
      </c>
      <c r="AB2238" s="180">
        <v>15233.008</v>
      </c>
      <c r="AC2238" s="180">
        <v>18888.928</v>
      </c>
      <c r="AD2238" s="180">
        <v>0.2</v>
      </c>
      <c r="AE2238" s="180">
        <v>0.05</v>
      </c>
      <c r="AF2238" s="180">
        <v>0.25</v>
      </c>
      <c r="AG2238" s="180">
        <v>0</v>
      </c>
      <c r="AH2238" s="180">
        <v>3808.25</v>
      </c>
      <c r="AI2238" s="180">
        <v>4722.2299999999996</v>
      </c>
      <c r="AJ2238" s="180">
        <v>0</v>
      </c>
      <c r="AK2238" s="180">
        <v>0</v>
      </c>
      <c r="AL2238" s="180">
        <v>0</v>
      </c>
      <c r="AM2238">
        <v>1</v>
      </c>
    </row>
    <row r="2239" spans="1:39" x14ac:dyDescent="0.25">
      <c r="A2239" s="180" t="s">
        <v>1834</v>
      </c>
      <c r="B2239" s="180">
        <v>1</v>
      </c>
      <c r="C2239" s="181">
        <v>46266</v>
      </c>
      <c r="D2239" s="180" t="s">
        <v>1628</v>
      </c>
      <c r="E2239" s="180">
        <v>54</v>
      </c>
      <c r="F2239" s="180" t="s">
        <v>3</v>
      </c>
      <c r="G2239" s="180" t="s">
        <v>991</v>
      </c>
      <c r="H2239" s="180">
        <v>861</v>
      </c>
      <c r="I2239" s="180" t="s">
        <v>992</v>
      </c>
      <c r="J2239" s="180"/>
      <c r="K2239" s="180"/>
      <c r="L2239" s="180"/>
      <c r="M2239" s="180"/>
      <c r="N2239" s="180"/>
      <c r="O2239" s="180"/>
      <c r="P2239" s="180">
        <v>1102</v>
      </c>
      <c r="Q2239" s="180" t="s">
        <v>441</v>
      </c>
      <c r="R2239" s="180" t="s">
        <v>442</v>
      </c>
      <c r="S2239" s="180"/>
      <c r="T2239" s="180"/>
      <c r="U2239" s="180"/>
      <c r="V2239" s="180"/>
      <c r="W2239" s="180"/>
      <c r="X2239" s="180"/>
      <c r="Y2239" s="180">
        <v>1370</v>
      </c>
      <c r="Z2239" s="180" t="s">
        <v>443</v>
      </c>
      <c r="AA2239" s="180" t="s">
        <v>444</v>
      </c>
      <c r="AB2239" s="180">
        <v>13819.69</v>
      </c>
      <c r="AC2239" s="180">
        <v>17136.413</v>
      </c>
      <c r="AD2239" s="180">
        <v>0.25</v>
      </c>
      <c r="AE2239" s="180">
        <v>0</v>
      </c>
      <c r="AF2239" s="180">
        <v>0.25</v>
      </c>
      <c r="AG2239" s="180">
        <v>0</v>
      </c>
      <c r="AH2239" s="180">
        <v>3454.92</v>
      </c>
      <c r="AI2239" s="180">
        <v>4284.1000000000004</v>
      </c>
      <c r="AJ2239" s="180">
        <v>0</v>
      </c>
      <c r="AK2239" s="180">
        <v>0</v>
      </c>
      <c r="AL2239" s="180">
        <v>0</v>
      </c>
      <c r="AM2239">
        <v>1</v>
      </c>
    </row>
    <row r="2240" spans="1:39" x14ac:dyDescent="0.25">
      <c r="A2240" s="180" t="s">
        <v>1834</v>
      </c>
      <c r="B2240" s="180">
        <v>1</v>
      </c>
      <c r="C2240" s="181">
        <v>46266</v>
      </c>
      <c r="D2240" s="180" t="s">
        <v>1628</v>
      </c>
      <c r="E2240" s="180">
        <v>54</v>
      </c>
      <c r="F2240" s="180" t="s">
        <v>3</v>
      </c>
      <c r="G2240" s="180" t="s">
        <v>439</v>
      </c>
      <c r="H2240" s="180">
        <v>862</v>
      </c>
      <c r="I2240" s="180" t="s">
        <v>440</v>
      </c>
      <c r="J2240" s="180"/>
      <c r="K2240" s="180"/>
      <c r="L2240" s="180"/>
      <c r="M2240" s="180"/>
      <c r="N2240" s="180"/>
      <c r="O2240" s="180"/>
      <c r="P2240" s="180">
        <v>1102</v>
      </c>
      <c r="Q2240" s="180" t="s">
        <v>441</v>
      </c>
      <c r="R2240" s="180" t="s">
        <v>442</v>
      </c>
      <c r="S2240" s="180"/>
      <c r="T2240" s="180"/>
      <c r="U2240" s="180"/>
      <c r="V2240" s="180"/>
      <c r="W2240" s="180"/>
      <c r="X2240" s="180"/>
      <c r="Y2240" s="180">
        <v>1370</v>
      </c>
      <c r="Z2240" s="180" t="s">
        <v>443</v>
      </c>
      <c r="AA2240" s="180" t="s">
        <v>444</v>
      </c>
      <c r="AB2240" s="180">
        <v>11969.85</v>
      </c>
      <c r="AC2240" s="180">
        <v>14842.611999999999</v>
      </c>
      <c r="AD2240" s="180">
        <v>0.25</v>
      </c>
      <c r="AE2240" s="180">
        <v>0</v>
      </c>
      <c r="AF2240" s="180">
        <v>0.25</v>
      </c>
      <c r="AG2240" s="180">
        <v>0</v>
      </c>
      <c r="AH2240" s="180">
        <v>2992.46</v>
      </c>
      <c r="AI2240" s="180">
        <v>3710.65</v>
      </c>
      <c r="AJ2240" s="180">
        <v>0</v>
      </c>
      <c r="AK2240" s="180">
        <v>0</v>
      </c>
      <c r="AL2240" s="180">
        <v>0</v>
      </c>
      <c r="AM2240">
        <v>1</v>
      </c>
    </row>
    <row r="2241" spans="1:39" x14ac:dyDescent="0.25">
      <c r="A2241" s="180" t="s">
        <v>1834</v>
      </c>
      <c r="B2241" s="180">
        <v>1</v>
      </c>
      <c r="C2241" s="181">
        <v>46266</v>
      </c>
      <c r="D2241" s="180" t="s">
        <v>1628</v>
      </c>
      <c r="E2241" s="180">
        <v>54</v>
      </c>
      <c r="F2241" s="180" t="s">
        <v>3</v>
      </c>
      <c r="G2241" s="180" t="s">
        <v>453</v>
      </c>
      <c r="H2241" s="180">
        <v>1118</v>
      </c>
      <c r="I2241" s="180" t="s">
        <v>454</v>
      </c>
      <c r="J2241" s="180"/>
      <c r="K2241" s="180"/>
      <c r="L2241" s="180"/>
      <c r="M2241" s="180"/>
      <c r="N2241" s="180"/>
      <c r="O2241" s="180"/>
      <c r="P2241" s="180">
        <v>1335</v>
      </c>
      <c r="Q2241" s="180" t="s">
        <v>455</v>
      </c>
      <c r="R2241" s="180" t="s">
        <v>456</v>
      </c>
      <c r="S2241" s="180"/>
      <c r="T2241" s="180"/>
      <c r="U2241" s="180"/>
      <c r="V2241" s="180"/>
      <c r="W2241" s="180"/>
      <c r="X2241" s="180"/>
      <c r="Y2241" s="180">
        <v>1373</v>
      </c>
      <c r="Z2241" s="180" t="s">
        <v>429</v>
      </c>
      <c r="AA2241" s="180" t="s">
        <v>430</v>
      </c>
      <c r="AB2241" s="180">
        <v>13962.793</v>
      </c>
      <c r="AC2241" s="180">
        <v>17313.862000000001</v>
      </c>
      <c r="AD2241" s="180">
        <v>1</v>
      </c>
      <c r="AE2241" s="180">
        <v>0</v>
      </c>
      <c r="AF2241" s="180">
        <v>1</v>
      </c>
      <c r="AG2241" s="180">
        <v>0</v>
      </c>
      <c r="AH2241" s="180">
        <v>13962.79</v>
      </c>
      <c r="AI2241" s="180">
        <v>17313.86</v>
      </c>
      <c r="AJ2241" s="180">
        <v>0</v>
      </c>
      <c r="AK2241" s="180">
        <v>0</v>
      </c>
      <c r="AL2241" s="180">
        <v>0</v>
      </c>
      <c r="AM2241">
        <v>1</v>
      </c>
    </row>
    <row r="2242" spans="1:39" x14ac:dyDescent="0.25">
      <c r="A2242" s="180" t="s">
        <v>1834</v>
      </c>
      <c r="B2242" s="180">
        <v>1</v>
      </c>
      <c r="C2242" s="181">
        <v>46266</v>
      </c>
      <c r="D2242" s="180" t="s">
        <v>1628</v>
      </c>
      <c r="E2242" s="180">
        <v>54</v>
      </c>
      <c r="F2242" s="180" t="s">
        <v>3</v>
      </c>
      <c r="G2242" s="180" t="s">
        <v>459</v>
      </c>
      <c r="H2242" s="180">
        <v>1124</v>
      </c>
      <c r="I2242" s="180" t="s">
        <v>460</v>
      </c>
      <c r="J2242" s="180"/>
      <c r="K2242" s="180"/>
      <c r="L2242" s="180"/>
      <c r="M2242" s="180"/>
      <c r="N2242" s="180"/>
      <c r="O2242" s="180"/>
      <c r="P2242" s="180"/>
      <c r="Q2242" s="180"/>
      <c r="R2242" s="180"/>
      <c r="S2242" s="180"/>
      <c r="T2242" s="180"/>
      <c r="U2242" s="180"/>
      <c r="V2242" s="180"/>
      <c r="W2242" s="180"/>
      <c r="X2242" s="180"/>
      <c r="Y2242" s="180">
        <v>1373</v>
      </c>
      <c r="Z2242" s="180" t="s">
        <v>429</v>
      </c>
      <c r="AA2242" s="180" t="s">
        <v>430</v>
      </c>
      <c r="AB2242" s="180">
        <v>22021.812000000002</v>
      </c>
      <c r="AC2242" s="180">
        <v>26646.394</v>
      </c>
      <c r="AD2242" s="180">
        <v>0.5</v>
      </c>
      <c r="AE2242" s="180">
        <v>0</v>
      </c>
      <c r="AF2242" s="180">
        <v>0.5</v>
      </c>
      <c r="AG2242" s="180">
        <v>0</v>
      </c>
      <c r="AH2242" s="180">
        <v>11010.91</v>
      </c>
      <c r="AI2242" s="180">
        <v>13323.2</v>
      </c>
      <c r="AJ2242" s="180">
        <v>0</v>
      </c>
      <c r="AK2242" s="180">
        <v>0</v>
      </c>
      <c r="AL2242" s="180">
        <v>0</v>
      </c>
      <c r="AM2242">
        <v>1</v>
      </c>
    </row>
    <row r="2243" spans="1:39" x14ac:dyDescent="0.25">
      <c r="A2243" s="180" t="s">
        <v>1834</v>
      </c>
      <c r="B2243" s="180">
        <v>1</v>
      </c>
      <c r="C2243" s="181">
        <v>46266</v>
      </c>
      <c r="D2243" s="180" t="s">
        <v>1628</v>
      </c>
      <c r="E2243" s="180">
        <v>54</v>
      </c>
      <c r="F2243" s="180" t="s">
        <v>3</v>
      </c>
      <c r="G2243" s="180" t="s">
        <v>465</v>
      </c>
      <c r="H2243" s="180">
        <v>1340</v>
      </c>
      <c r="I2243" s="180" t="s">
        <v>466</v>
      </c>
      <c r="J2243" s="180"/>
      <c r="K2243" s="180"/>
      <c r="L2243" s="180"/>
      <c r="M2243" s="180"/>
      <c r="N2243" s="180"/>
      <c r="O2243" s="180"/>
      <c r="P2243" s="180"/>
      <c r="Q2243" s="180"/>
      <c r="R2243" s="180"/>
      <c r="S2243" s="180"/>
      <c r="T2243" s="180"/>
      <c r="U2243" s="180"/>
      <c r="V2243" s="180"/>
      <c r="W2243" s="180"/>
      <c r="X2243" s="180"/>
      <c r="Y2243" s="180">
        <v>1372</v>
      </c>
      <c r="Z2243" s="180" t="s">
        <v>389</v>
      </c>
      <c r="AA2243" s="180" t="s">
        <v>390</v>
      </c>
      <c r="AB2243" s="180">
        <v>402604.83600000001</v>
      </c>
      <c r="AC2243" s="180">
        <v>498827.38299999997</v>
      </c>
      <c r="AD2243" s="180">
        <v>4.1700000000000001E-2</v>
      </c>
      <c r="AE2243" s="180">
        <v>0</v>
      </c>
      <c r="AF2243" s="180">
        <v>4.1700000000000001E-2</v>
      </c>
      <c r="AG2243" s="180">
        <v>0</v>
      </c>
      <c r="AH2243" s="180">
        <v>16775.2</v>
      </c>
      <c r="AI2243" s="180">
        <v>20784.47</v>
      </c>
      <c r="AJ2243" s="180">
        <v>1</v>
      </c>
      <c r="AK2243" s="180">
        <v>0.04</v>
      </c>
      <c r="AL2243" s="180">
        <v>0</v>
      </c>
      <c r="AM2243">
        <v>1</v>
      </c>
    </row>
    <row r="2244" spans="1:39" x14ac:dyDescent="0.25">
      <c r="A2244" s="180" t="s">
        <v>1834</v>
      </c>
      <c r="B2244" s="180">
        <v>1</v>
      </c>
      <c r="C2244" s="181">
        <v>46266</v>
      </c>
      <c r="D2244" s="180" t="s">
        <v>1628</v>
      </c>
      <c r="E2244" s="180">
        <v>54</v>
      </c>
      <c r="F2244" s="180" t="s">
        <v>3</v>
      </c>
      <c r="G2244" s="180" t="s">
        <v>469</v>
      </c>
      <c r="H2244" s="180">
        <v>1352</v>
      </c>
      <c r="I2244" s="180" t="s">
        <v>470</v>
      </c>
      <c r="J2244" s="180"/>
      <c r="K2244" s="180"/>
      <c r="L2244" s="180"/>
      <c r="M2244" s="180"/>
      <c r="N2244" s="180"/>
      <c r="O2244" s="180"/>
      <c r="P2244" s="180"/>
      <c r="Q2244" s="180"/>
      <c r="R2244" s="180"/>
      <c r="S2244" s="180"/>
      <c r="T2244" s="180"/>
      <c r="U2244" s="180"/>
      <c r="V2244" s="180"/>
      <c r="W2244" s="180"/>
      <c r="X2244" s="180"/>
      <c r="Y2244" s="180">
        <v>1372</v>
      </c>
      <c r="Z2244" s="180" t="s">
        <v>389</v>
      </c>
      <c r="AA2244" s="180" t="s">
        <v>390</v>
      </c>
      <c r="AB2244" s="180">
        <v>218831.389</v>
      </c>
      <c r="AC2244" s="180">
        <v>271297.696</v>
      </c>
      <c r="AD2244" s="180">
        <v>0.33329999999999999</v>
      </c>
      <c r="AE2244" s="180">
        <v>0</v>
      </c>
      <c r="AF2244" s="180">
        <v>0.33329999999999999</v>
      </c>
      <c r="AG2244" s="180">
        <v>0</v>
      </c>
      <c r="AH2244" s="180">
        <v>72943.8</v>
      </c>
      <c r="AI2244" s="180">
        <v>90432.57</v>
      </c>
      <c r="AJ2244" s="180">
        <v>1</v>
      </c>
      <c r="AK2244" s="180">
        <v>0.33</v>
      </c>
      <c r="AL2244" s="180">
        <v>0</v>
      </c>
      <c r="AM2244">
        <v>1</v>
      </c>
    </row>
    <row r="2245" spans="1:39" x14ac:dyDescent="0.25">
      <c r="A2245" s="180" t="s">
        <v>1834</v>
      </c>
      <c r="B2245" s="180">
        <v>1</v>
      </c>
      <c r="C2245" s="181">
        <v>46266</v>
      </c>
      <c r="D2245" s="180" t="s">
        <v>1628</v>
      </c>
      <c r="E2245" s="180">
        <v>54</v>
      </c>
      <c r="F2245" s="180" t="s">
        <v>3</v>
      </c>
      <c r="G2245" s="180" t="s">
        <v>481</v>
      </c>
      <c r="H2245" s="180">
        <v>1419</v>
      </c>
      <c r="I2245" s="180" t="s">
        <v>482</v>
      </c>
      <c r="J2245" s="180">
        <v>1429</v>
      </c>
      <c r="K2245" s="180" t="s">
        <v>483</v>
      </c>
      <c r="L2245" s="180" t="s">
        <v>484</v>
      </c>
      <c r="M2245" s="180"/>
      <c r="N2245" s="180"/>
      <c r="O2245" s="180"/>
      <c r="P2245" s="180"/>
      <c r="Q2245" s="180"/>
      <c r="R2245" s="180"/>
      <c r="S2245" s="180"/>
      <c r="T2245" s="180"/>
      <c r="U2245" s="180"/>
      <c r="V2245" s="180"/>
      <c r="W2245" s="180"/>
      <c r="X2245" s="180"/>
      <c r="Y2245" s="180">
        <v>1374</v>
      </c>
      <c r="Z2245" s="180" t="s">
        <v>379</v>
      </c>
      <c r="AA2245" s="180" t="s">
        <v>380</v>
      </c>
      <c r="AB2245" s="180">
        <v>92678.8</v>
      </c>
      <c r="AC2245" s="180">
        <v>114921.702</v>
      </c>
      <c r="AD2245" s="180">
        <v>8.3299999999999999E-2</v>
      </c>
      <c r="AE2245" s="180">
        <v>0</v>
      </c>
      <c r="AF2245" s="180">
        <v>8.3299999999999999E-2</v>
      </c>
      <c r="AG2245" s="180">
        <v>0</v>
      </c>
      <c r="AH2245" s="180">
        <v>7723.23</v>
      </c>
      <c r="AI2245" s="180">
        <v>9576.81</v>
      </c>
      <c r="AJ2245" s="180">
        <v>0</v>
      </c>
      <c r="AK2245" s="180">
        <v>0</v>
      </c>
      <c r="AL2245" s="180">
        <v>0</v>
      </c>
      <c r="AM2245">
        <v>1</v>
      </c>
    </row>
    <row r="2246" spans="1:39" x14ac:dyDescent="0.25">
      <c r="A2246" s="180" t="s">
        <v>1834</v>
      </c>
      <c r="B2246" s="180">
        <v>1</v>
      </c>
      <c r="C2246" s="181">
        <v>46266</v>
      </c>
      <c r="D2246" s="180" t="s">
        <v>1628</v>
      </c>
      <c r="E2246" s="180">
        <v>54</v>
      </c>
      <c r="F2246" s="180" t="s">
        <v>3</v>
      </c>
      <c r="G2246" s="180" t="s">
        <v>1111</v>
      </c>
      <c r="H2246" s="180">
        <v>1512</v>
      </c>
      <c r="I2246" s="180" t="s">
        <v>1112</v>
      </c>
      <c r="J2246" s="180">
        <v>1414</v>
      </c>
      <c r="K2246" s="180" t="s">
        <v>415</v>
      </c>
      <c r="L2246" s="180" t="s">
        <v>416</v>
      </c>
      <c r="M2246" s="180"/>
      <c r="N2246" s="180"/>
      <c r="O2246" s="180"/>
      <c r="P2246" s="180">
        <v>1071</v>
      </c>
      <c r="Q2246" s="180" t="s">
        <v>987</v>
      </c>
      <c r="R2246" s="180" t="s">
        <v>988</v>
      </c>
      <c r="S2246" s="180"/>
      <c r="T2246" s="180"/>
      <c r="U2246" s="180"/>
      <c r="V2246" s="180"/>
      <c r="W2246" s="180"/>
      <c r="X2246" s="180"/>
      <c r="Y2246" s="180">
        <v>1374</v>
      </c>
      <c r="Z2246" s="180" t="s">
        <v>379</v>
      </c>
      <c r="AA2246" s="180" t="s">
        <v>380</v>
      </c>
      <c r="AB2246" s="180">
        <v>43724.169000000002</v>
      </c>
      <c r="AC2246" s="180">
        <v>52906.243000000002</v>
      </c>
      <c r="AD2246" s="180">
        <v>0.16669999999999999</v>
      </c>
      <c r="AE2246" s="180">
        <v>0</v>
      </c>
      <c r="AF2246" s="180">
        <v>0.16669999999999999</v>
      </c>
      <c r="AG2246" s="180">
        <v>0</v>
      </c>
      <c r="AH2246" s="180">
        <v>7287.36</v>
      </c>
      <c r="AI2246" s="180">
        <v>8817.7099999999991</v>
      </c>
      <c r="AJ2246" s="180">
        <v>0</v>
      </c>
      <c r="AK2246" s="180">
        <v>0</v>
      </c>
      <c r="AL2246" s="180">
        <v>0</v>
      </c>
      <c r="AM2246">
        <v>1</v>
      </c>
    </row>
    <row r="2247" spans="1:39" x14ac:dyDescent="0.25">
      <c r="A2247" s="180" t="s">
        <v>1834</v>
      </c>
      <c r="B2247" s="180">
        <v>1</v>
      </c>
      <c r="C2247" s="181">
        <v>46266</v>
      </c>
      <c r="D2247" s="180" t="s">
        <v>1628</v>
      </c>
      <c r="E2247" s="180">
        <v>54</v>
      </c>
      <c r="F2247" s="180" t="s">
        <v>3</v>
      </c>
      <c r="G2247" s="180" t="s">
        <v>1113</v>
      </c>
      <c r="H2247" s="180">
        <v>1513</v>
      </c>
      <c r="I2247" s="180" t="s">
        <v>1114</v>
      </c>
      <c r="J2247" s="180">
        <v>1414</v>
      </c>
      <c r="K2247" s="180" t="s">
        <v>415</v>
      </c>
      <c r="L2247" s="180" t="s">
        <v>416</v>
      </c>
      <c r="M2247" s="180"/>
      <c r="N2247" s="180"/>
      <c r="O2247" s="180"/>
      <c r="P2247" s="180">
        <v>1071</v>
      </c>
      <c r="Q2247" s="180" t="s">
        <v>987</v>
      </c>
      <c r="R2247" s="180" t="s">
        <v>988</v>
      </c>
      <c r="S2247" s="180"/>
      <c r="T2247" s="180"/>
      <c r="U2247" s="180"/>
      <c r="V2247" s="180"/>
      <c r="W2247" s="180"/>
      <c r="X2247" s="180"/>
      <c r="Y2247" s="180">
        <v>1374</v>
      </c>
      <c r="Z2247" s="180" t="s">
        <v>379</v>
      </c>
      <c r="AA2247" s="180" t="s">
        <v>380</v>
      </c>
      <c r="AB2247" s="180">
        <v>43724.169000000002</v>
      </c>
      <c r="AC2247" s="180">
        <v>52906.243000000002</v>
      </c>
      <c r="AD2247" s="180">
        <v>0.16669999999999999</v>
      </c>
      <c r="AE2247" s="180">
        <v>0</v>
      </c>
      <c r="AF2247" s="180">
        <v>0.16669999999999999</v>
      </c>
      <c r="AG2247" s="180">
        <v>0</v>
      </c>
      <c r="AH2247" s="180">
        <v>7287.36</v>
      </c>
      <c r="AI2247" s="180">
        <v>8817.7099999999991</v>
      </c>
      <c r="AJ2247" s="180">
        <v>0</v>
      </c>
      <c r="AK2247" s="180">
        <v>0</v>
      </c>
      <c r="AL2247" s="180">
        <v>0</v>
      </c>
      <c r="AM2247">
        <v>1</v>
      </c>
    </row>
    <row r="2248" spans="1:39" x14ac:dyDescent="0.25">
      <c r="A2248" s="180" t="s">
        <v>1834</v>
      </c>
      <c r="B2248" s="180">
        <v>1</v>
      </c>
      <c r="C2248" s="181">
        <v>46266</v>
      </c>
      <c r="D2248" s="180" t="s">
        <v>1628</v>
      </c>
      <c r="E2248" s="180">
        <v>54</v>
      </c>
      <c r="F2248" s="180" t="s">
        <v>3</v>
      </c>
      <c r="G2248" s="180" t="s">
        <v>485</v>
      </c>
      <c r="H2248" s="180">
        <v>1594</v>
      </c>
      <c r="I2248" s="180" t="s">
        <v>486</v>
      </c>
      <c r="J2248" s="180">
        <v>1422</v>
      </c>
      <c r="K2248" s="180" t="s">
        <v>425</v>
      </c>
      <c r="L2248" s="180" t="s">
        <v>426</v>
      </c>
      <c r="M2248" s="180"/>
      <c r="N2248" s="180"/>
      <c r="O2248" s="180"/>
      <c r="P2248" s="180">
        <v>1067</v>
      </c>
      <c r="Q2248" s="180" t="s">
        <v>427</v>
      </c>
      <c r="R2248" s="180" t="s">
        <v>428</v>
      </c>
      <c r="S2248" s="180"/>
      <c r="T2248" s="180"/>
      <c r="U2248" s="180"/>
      <c r="V2248" s="180"/>
      <c r="W2248" s="180"/>
      <c r="X2248" s="180"/>
      <c r="Y2248" s="180">
        <v>1373</v>
      </c>
      <c r="Z2248" s="180" t="s">
        <v>429</v>
      </c>
      <c r="AA2248" s="180" t="s">
        <v>430</v>
      </c>
      <c r="AB2248" s="180">
        <v>19041.259999999998</v>
      </c>
      <c r="AC2248" s="180">
        <v>23611.16</v>
      </c>
      <c r="AD2248" s="180">
        <v>0.2</v>
      </c>
      <c r="AE2248" s="180">
        <v>0</v>
      </c>
      <c r="AF2248" s="180">
        <v>0.2</v>
      </c>
      <c r="AG2248" s="180">
        <v>0</v>
      </c>
      <c r="AH2248" s="180">
        <v>3808.25</v>
      </c>
      <c r="AI2248" s="180">
        <v>4722.2299999999996</v>
      </c>
      <c r="AJ2248" s="180">
        <v>0</v>
      </c>
      <c r="AK2248" s="180">
        <v>0</v>
      </c>
      <c r="AL2248" s="180">
        <v>0</v>
      </c>
      <c r="AM2248">
        <v>1</v>
      </c>
    </row>
    <row r="2249" spans="1:39" x14ac:dyDescent="0.25">
      <c r="A2249" s="180" t="s">
        <v>1834</v>
      </c>
      <c r="B2249" s="180">
        <v>1</v>
      </c>
      <c r="C2249" s="181">
        <v>46266</v>
      </c>
      <c r="D2249" s="180" t="s">
        <v>1628</v>
      </c>
      <c r="E2249" s="180">
        <v>54</v>
      </c>
      <c r="F2249" s="180" t="s">
        <v>3</v>
      </c>
      <c r="G2249" s="180" t="s">
        <v>487</v>
      </c>
      <c r="H2249" s="180">
        <v>1641</v>
      </c>
      <c r="I2249" s="180" t="s">
        <v>488</v>
      </c>
      <c r="J2249" s="180">
        <v>1064</v>
      </c>
      <c r="K2249" s="180" t="s">
        <v>489</v>
      </c>
      <c r="L2249" s="180" t="s">
        <v>490</v>
      </c>
      <c r="M2249" s="180"/>
      <c r="N2249" s="180"/>
      <c r="O2249" s="180"/>
      <c r="P2249" s="180">
        <v>1066</v>
      </c>
      <c r="Q2249" s="180" t="s">
        <v>491</v>
      </c>
      <c r="R2249" s="180" t="s">
        <v>492</v>
      </c>
      <c r="S2249" s="180"/>
      <c r="T2249" s="180"/>
      <c r="U2249" s="180"/>
      <c r="V2249" s="180"/>
      <c r="W2249" s="180"/>
      <c r="X2249" s="180"/>
      <c r="Y2249" s="180">
        <v>1373</v>
      </c>
      <c r="Z2249" s="180" t="s">
        <v>429</v>
      </c>
      <c r="AA2249" s="180" t="s">
        <v>430</v>
      </c>
      <c r="AB2249" s="180">
        <v>16731.150000000001</v>
      </c>
      <c r="AC2249" s="180">
        <v>20746.626</v>
      </c>
      <c r="AD2249" s="180">
        <v>1</v>
      </c>
      <c r="AE2249" s="180">
        <v>0</v>
      </c>
      <c r="AF2249" s="180">
        <v>1</v>
      </c>
      <c r="AG2249" s="180">
        <v>0</v>
      </c>
      <c r="AH2249" s="180">
        <v>16731.150000000001</v>
      </c>
      <c r="AI2249" s="180">
        <v>20746.63</v>
      </c>
      <c r="AJ2249" s="180">
        <v>0</v>
      </c>
      <c r="AK2249" s="180">
        <v>0</v>
      </c>
      <c r="AL2249" s="180">
        <v>0</v>
      </c>
      <c r="AM2249">
        <v>1</v>
      </c>
    </row>
    <row r="2250" spans="1:39" x14ac:dyDescent="0.25">
      <c r="A2250" s="180" t="s">
        <v>1834</v>
      </c>
      <c r="B2250" s="180">
        <v>1</v>
      </c>
      <c r="C2250" s="181">
        <v>46266</v>
      </c>
      <c r="D2250" s="180" t="s">
        <v>1628</v>
      </c>
      <c r="E2250" s="180">
        <v>54</v>
      </c>
      <c r="F2250" s="180" t="s">
        <v>3</v>
      </c>
      <c r="G2250" s="180" t="s">
        <v>499</v>
      </c>
      <c r="H2250" s="180">
        <v>1646</v>
      </c>
      <c r="I2250" s="180" t="s">
        <v>500</v>
      </c>
      <c r="J2250" s="180">
        <v>1064</v>
      </c>
      <c r="K2250" s="180" t="s">
        <v>489</v>
      </c>
      <c r="L2250" s="180" t="s">
        <v>490</v>
      </c>
      <c r="M2250" s="180"/>
      <c r="N2250" s="180"/>
      <c r="O2250" s="180"/>
      <c r="P2250" s="180">
        <v>1066</v>
      </c>
      <c r="Q2250" s="180" t="s">
        <v>491</v>
      </c>
      <c r="R2250" s="180" t="s">
        <v>492</v>
      </c>
      <c r="S2250" s="180"/>
      <c r="T2250" s="180"/>
      <c r="U2250" s="180"/>
      <c r="V2250" s="180"/>
      <c r="W2250" s="180"/>
      <c r="X2250" s="180"/>
      <c r="Y2250" s="180">
        <v>1373</v>
      </c>
      <c r="Z2250" s="180" t="s">
        <v>429</v>
      </c>
      <c r="AA2250" s="180" t="s">
        <v>430</v>
      </c>
      <c r="AB2250" s="180">
        <v>20741.091</v>
      </c>
      <c r="AC2250" s="180">
        <v>25718.951000000001</v>
      </c>
      <c r="AD2250" s="180">
        <v>0.41670000000000001</v>
      </c>
      <c r="AE2250" s="180">
        <v>4.1700000000000001E-2</v>
      </c>
      <c r="AF2250" s="180">
        <v>0.45829999999999999</v>
      </c>
      <c r="AG2250" s="180">
        <v>0</v>
      </c>
      <c r="AH2250" s="180">
        <v>9506.33</v>
      </c>
      <c r="AI2250" s="180">
        <v>11787.85</v>
      </c>
      <c r="AJ2250" s="180">
        <v>0</v>
      </c>
      <c r="AK2250" s="180">
        <v>0</v>
      </c>
      <c r="AL2250" s="180">
        <v>0</v>
      </c>
      <c r="AM2250">
        <v>1</v>
      </c>
    </row>
    <row r="2251" spans="1:39" x14ac:dyDescent="0.25">
      <c r="A2251" s="180" t="s">
        <v>1834</v>
      </c>
      <c r="B2251" s="180">
        <v>1</v>
      </c>
      <c r="C2251" s="181">
        <v>46266</v>
      </c>
      <c r="D2251" s="180" t="s">
        <v>1628</v>
      </c>
      <c r="E2251" s="180">
        <v>54</v>
      </c>
      <c r="F2251" s="180" t="s">
        <v>3</v>
      </c>
      <c r="G2251" s="180" t="s">
        <v>507</v>
      </c>
      <c r="H2251" s="180">
        <v>1808</v>
      </c>
      <c r="I2251" s="180" t="s">
        <v>508</v>
      </c>
      <c r="J2251" s="180">
        <v>1470</v>
      </c>
      <c r="K2251" s="180" t="s">
        <v>509</v>
      </c>
      <c r="L2251" s="180" t="s">
        <v>510</v>
      </c>
      <c r="M2251" s="180"/>
      <c r="N2251" s="180"/>
      <c r="O2251" s="180"/>
      <c r="P2251" s="180"/>
      <c r="Q2251" s="180"/>
      <c r="R2251" s="180"/>
      <c r="S2251" s="180"/>
      <c r="T2251" s="180"/>
      <c r="U2251" s="180"/>
      <c r="V2251" s="180"/>
      <c r="W2251" s="180"/>
      <c r="X2251" s="180"/>
      <c r="Y2251" s="180">
        <v>1374</v>
      </c>
      <c r="Z2251" s="180" t="s">
        <v>379</v>
      </c>
      <c r="AA2251" s="180" t="s">
        <v>380</v>
      </c>
      <c r="AB2251" s="180">
        <v>106227</v>
      </c>
      <c r="AC2251" s="180">
        <v>131721.48000000001</v>
      </c>
      <c r="AD2251" s="180">
        <v>8.3299999999999999E-2</v>
      </c>
      <c r="AE2251" s="180">
        <v>0</v>
      </c>
      <c r="AF2251" s="180">
        <v>8.3299999999999999E-2</v>
      </c>
      <c r="AG2251" s="180">
        <v>0</v>
      </c>
      <c r="AH2251" s="180">
        <v>8852.25</v>
      </c>
      <c r="AI2251" s="180">
        <v>10976.79</v>
      </c>
      <c r="AJ2251" s="180">
        <v>0</v>
      </c>
      <c r="AK2251" s="180">
        <v>0</v>
      </c>
      <c r="AL2251" s="180">
        <v>0</v>
      </c>
      <c r="AM2251">
        <v>1</v>
      </c>
    </row>
    <row r="2252" spans="1:39" x14ac:dyDescent="0.25">
      <c r="A2252" s="180" t="s">
        <v>1834</v>
      </c>
      <c r="B2252" s="180">
        <v>1</v>
      </c>
      <c r="C2252" s="181">
        <v>46266</v>
      </c>
      <c r="D2252" s="180" t="s">
        <v>1628</v>
      </c>
      <c r="E2252" s="180">
        <v>54</v>
      </c>
      <c r="F2252" s="180" t="s">
        <v>3</v>
      </c>
      <c r="G2252" s="180" t="s">
        <v>517</v>
      </c>
      <c r="H2252" s="180">
        <v>1882</v>
      </c>
      <c r="I2252" s="180" t="s">
        <v>518</v>
      </c>
      <c r="J2252" s="180">
        <v>1202</v>
      </c>
      <c r="K2252" s="180" t="s">
        <v>519</v>
      </c>
      <c r="L2252" s="180" t="s">
        <v>520</v>
      </c>
      <c r="M2252" s="180"/>
      <c r="N2252" s="180"/>
      <c r="O2252" s="180"/>
      <c r="P2252" s="180"/>
      <c r="Q2252" s="180"/>
      <c r="R2252" s="180"/>
      <c r="S2252" s="180"/>
      <c r="T2252" s="180"/>
      <c r="U2252" s="180"/>
      <c r="V2252" s="180"/>
      <c r="W2252" s="180"/>
      <c r="X2252" s="180"/>
      <c r="Y2252" s="180">
        <v>1372</v>
      </c>
      <c r="Z2252" s="180" t="s">
        <v>389</v>
      </c>
      <c r="AA2252" s="180" t="s">
        <v>390</v>
      </c>
      <c r="AB2252" s="180">
        <v>151562.75</v>
      </c>
      <c r="AC2252" s="180">
        <v>192333.13200000001</v>
      </c>
      <c r="AD2252" s="180">
        <v>0.16669999999999999</v>
      </c>
      <c r="AE2252" s="180">
        <v>0.16669999999999999</v>
      </c>
      <c r="AF2252" s="180">
        <v>0.33329999999999999</v>
      </c>
      <c r="AG2252" s="180">
        <v>0</v>
      </c>
      <c r="AH2252" s="180">
        <v>50520.92</v>
      </c>
      <c r="AI2252" s="180">
        <v>64111.040000000001</v>
      </c>
      <c r="AJ2252" s="180">
        <v>1</v>
      </c>
      <c r="AK2252" s="180">
        <v>0.33</v>
      </c>
      <c r="AL2252" s="180">
        <v>0</v>
      </c>
      <c r="AM2252">
        <v>1</v>
      </c>
    </row>
    <row r="2253" spans="1:39" x14ac:dyDescent="0.25">
      <c r="A2253" s="180" t="s">
        <v>1834</v>
      </c>
      <c r="B2253" s="180">
        <v>1</v>
      </c>
      <c r="C2253" s="181">
        <v>46266</v>
      </c>
      <c r="D2253" s="180" t="s">
        <v>1628</v>
      </c>
      <c r="E2253" s="180">
        <v>54</v>
      </c>
      <c r="F2253" s="180" t="s">
        <v>3</v>
      </c>
      <c r="G2253" s="180" t="s">
        <v>533</v>
      </c>
      <c r="H2253" s="180">
        <v>1971</v>
      </c>
      <c r="I2253" s="180" t="s">
        <v>534</v>
      </c>
      <c r="J2253" s="180">
        <v>1204</v>
      </c>
      <c r="K2253" s="180" t="s">
        <v>535</v>
      </c>
      <c r="L2253" s="180" t="s">
        <v>536</v>
      </c>
      <c r="M2253" s="180"/>
      <c r="N2253" s="180"/>
      <c r="O2253" s="180"/>
      <c r="P2253" s="180"/>
      <c r="Q2253" s="180"/>
      <c r="R2253" s="180"/>
      <c r="S2253" s="180"/>
      <c r="T2253" s="180"/>
      <c r="U2253" s="180"/>
      <c r="V2253" s="180"/>
      <c r="W2253" s="180"/>
      <c r="X2253" s="180"/>
      <c r="Y2253" s="180">
        <v>1372</v>
      </c>
      <c r="Z2253" s="180" t="s">
        <v>389</v>
      </c>
      <c r="AA2253" s="180" t="s">
        <v>390</v>
      </c>
      <c r="AB2253" s="180">
        <v>191259.17600000001</v>
      </c>
      <c r="AC2253" s="180">
        <v>237161.34599999999</v>
      </c>
      <c r="AD2253" s="180">
        <v>3.5700000000000003E-2</v>
      </c>
      <c r="AE2253" s="180">
        <v>0</v>
      </c>
      <c r="AF2253" s="180">
        <v>3.5700000000000003E-2</v>
      </c>
      <c r="AG2253" s="180">
        <v>0</v>
      </c>
      <c r="AH2253" s="180">
        <v>6830.68</v>
      </c>
      <c r="AI2253" s="180">
        <v>8470.0499999999993</v>
      </c>
      <c r="AJ2253" s="180">
        <v>0</v>
      </c>
      <c r="AK2253" s="180">
        <v>0</v>
      </c>
      <c r="AL2253" s="180">
        <v>0</v>
      </c>
      <c r="AM2253">
        <v>1</v>
      </c>
    </row>
    <row r="2254" spans="1:39" x14ac:dyDescent="0.25">
      <c r="A2254" s="180" t="s">
        <v>1834</v>
      </c>
      <c r="B2254" s="180">
        <v>1</v>
      </c>
      <c r="C2254" s="181">
        <v>46266</v>
      </c>
      <c r="D2254" s="180" t="s">
        <v>1628</v>
      </c>
      <c r="E2254" s="180">
        <v>54</v>
      </c>
      <c r="F2254" s="180" t="s">
        <v>3</v>
      </c>
      <c r="G2254" s="180" t="s">
        <v>537</v>
      </c>
      <c r="H2254" s="180">
        <v>1996</v>
      </c>
      <c r="I2254" s="180" t="s">
        <v>538</v>
      </c>
      <c r="J2254" s="180">
        <v>1202</v>
      </c>
      <c r="K2254" s="180" t="s">
        <v>519</v>
      </c>
      <c r="L2254" s="180" t="s">
        <v>520</v>
      </c>
      <c r="M2254" s="180"/>
      <c r="N2254" s="180"/>
      <c r="O2254" s="180"/>
      <c r="P2254" s="180"/>
      <c r="Q2254" s="180"/>
      <c r="R2254" s="180"/>
      <c r="S2254" s="180"/>
      <c r="T2254" s="180"/>
      <c r="U2254" s="180"/>
      <c r="V2254" s="180"/>
      <c r="W2254" s="180"/>
      <c r="X2254" s="180"/>
      <c r="Y2254" s="180">
        <v>1372</v>
      </c>
      <c r="Z2254" s="180" t="s">
        <v>389</v>
      </c>
      <c r="AA2254" s="180" t="s">
        <v>390</v>
      </c>
      <c r="AB2254" s="180">
        <v>146168.55300000001</v>
      </c>
      <c r="AC2254" s="180">
        <v>185487.89300000001</v>
      </c>
      <c r="AD2254" s="180">
        <v>0.2</v>
      </c>
      <c r="AE2254" s="180">
        <v>0</v>
      </c>
      <c r="AF2254" s="180">
        <v>0.2</v>
      </c>
      <c r="AG2254" s="180">
        <v>0</v>
      </c>
      <c r="AH2254" s="180">
        <v>29233.71</v>
      </c>
      <c r="AI2254" s="180">
        <v>37097.58</v>
      </c>
      <c r="AJ2254" s="180">
        <v>0</v>
      </c>
      <c r="AK2254" s="180">
        <v>0</v>
      </c>
      <c r="AL2254" s="180">
        <v>0</v>
      </c>
      <c r="AM2254">
        <v>1</v>
      </c>
    </row>
    <row r="2255" spans="1:39" x14ac:dyDescent="0.25">
      <c r="A2255" s="180" t="s">
        <v>1834</v>
      </c>
      <c r="B2255" s="180">
        <v>1</v>
      </c>
      <c r="C2255" s="181">
        <v>46266</v>
      </c>
      <c r="D2255" s="180" t="s">
        <v>1628</v>
      </c>
      <c r="E2255" s="180">
        <v>54</v>
      </c>
      <c r="F2255" s="180" t="s">
        <v>3</v>
      </c>
      <c r="G2255" s="180" t="s">
        <v>539</v>
      </c>
      <c r="H2255" s="180">
        <v>2039</v>
      </c>
      <c r="I2255" s="180" t="s">
        <v>540</v>
      </c>
      <c r="J2255" s="180"/>
      <c r="K2255" s="180"/>
      <c r="L2255" s="180"/>
      <c r="M2255" s="180"/>
      <c r="N2255" s="180"/>
      <c r="O2255" s="180"/>
      <c r="P2255" s="180"/>
      <c r="Q2255" s="180"/>
      <c r="R2255" s="180"/>
      <c r="S2255" s="180"/>
      <c r="T2255" s="180"/>
      <c r="U2255" s="180"/>
      <c r="V2255" s="180"/>
      <c r="W2255" s="180"/>
      <c r="X2255" s="180"/>
      <c r="Y2255" s="180">
        <v>1370</v>
      </c>
      <c r="Z2255" s="180" t="s">
        <v>443</v>
      </c>
      <c r="AA2255" s="180" t="s">
        <v>444</v>
      </c>
      <c r="AB2255" s="180">
        <v>24430.142</v>
      </c>
      <c r="AC2255" s="180">
        <v>30293.375</v>
      </c>
      <c r="AD2255" s="180">
        <v>2.9167000000000001</v>
      </c>
      <c r="AE2255" s="180">
        <v>0.58330000000000004</v>
      </c>
      <c r="AF2255" s="180">
        <v>3.5</v>
      </c>
      <c r="AG2255" s="180">
        <v>0</v>
      </c>
      <c r="AH2255" s="180">
        <v>85505.5</v>
      </c>
      <c r="AI2255" s="180">
        <v>106026.81</v>
      </c>
      <c r="AJ2255" s="180">
        <v>0</v>
      </c>
      <c r="AK2255" s="180">
        <v>0</v>
      </c>
      <c r="AL2255" s="180">
        <v>0</v>
      </c>
      <c r="AM2255">
        <v>1</v>
      </c>
    </row>
    <row r="2256" spans="1:39" x14ac:dyDescent="0.25">
      <c r="A2256" s="180" t="s">
        <v>1834</v>
      </c>
      <c r="B2256" s="180">
        <v>1</v>
      </c>
      <c r="C2256" s="181">
        <v>46266</v>
      </c>
      <c r="D2256" s="180" t="s">
        <v>1628</v>
      </c>
      <c r="E2256" s="180">
        <v>54</v>
      </c>
      <c r="F2256" s="180" t="s">
        <v>3</v>
      </c>
      <c r="G2256" s="180" t="s">
        <v>543</v>
      </c>
      <c r="H2256" s="180">
        <v>2338</v>
      </c>
      <c r="I2256" s="180" t="s">
        <v>544</v>
      </c>
      <c r="J2256" s="180"/>
      <c r="K2256" s="180"/>
      <c r="L2256" s="180"/>
      <c r="M2256" s="180"/>
      <c r="N2256" s="180"/>
      <c r="O2256" s="180"/>
      <c r="P2256" s="180">
        <v>1086</v>
      </c>
      <c r="Q2256" s="180" t="s">
        <v>545</v>
      </c>
      <c r="R2256" s="180" t="s">
        <v>546</v>
      </c>
      <c r="S2256" s="180"/>
      <c r="T2256" s="180"/>
      <c r="U2256" s="180"/>
      <c r="V2256" s="180"/>
      <c r="W2256" s="180"/>
      <c r="X2256" s="180"/>
      <c r="Y2256" s="180">
        <v>1373</v>
      </c>
      <c r="Z2256" s="180" t="s">
        <v>429</v>
      </c>
      <c r="AA2256" s="180" t="s">
        <v>430</v>
      </c>
      <c r="AB2256" s="180">
        <v>24910.004000000001</v>
      </c>
      <c r="AC2256" s="180">
        <v>30776.191999999999</v>
      </c>
      <c r="AD2256" s="180">
        <v>2.6667000000000001</v>
      </c>
      <c r="AE2256" s="180">
        <v>0.2</v>
      </c>
      <c r="AF2256" s="180">
        <v>2.8666999999999998</v>
      </c>
      <c r="AG2256" s="180">
        <v>0</v>
      </c>
      <c r="AH2256" s="180">
        <v>71408.679999999993</v>
      </c>
      <c r="AI2256" s="180">
        <v>88225.08</v>
      </c>
      <c r="AJ2256" s="180">
        <v>0</v>
      </c>
      <c r="AK2256" s="180">
        <v>0</v>
      </c>
      <c r="AL2256" s="180">
        <v>0</v>
      </c>
      <c r="AM2256">
        <v>1</v>
      </c>
    </row>
    <row r="2257" spans="1:39" x14ac:dyDescent="0.25">
      <c r="A2257" s="180" t="s">
        <v>1834</v>
      </c>
      <c r="B2257" s="180">
        <v>1</v>
      </c>
      <c r="C2257" s="181">
        <v>46266</v>
      </c>
      <c r="D2257" s="180" t="s">
        <v>1628</v>
      </c>
      <c r="E2257" s="180">
        <v>54</v>
      </c>
      <c r="F2257" s="180" t="s">
        <v>3</v>
      </c>
      <c r="G2257" s="180" t="s">
        <v>547</v>
      </c>
      <c r="H2257" s="180">
        <v>2339</v>
      </c>
      <c r="I2257" s="180" t="s">
        <v>548</v>
      </c>
      <c r="J2257" s="180"/>
      <c r="K2257" s="180"/>
      <c r="L2257" s="180"/>
      <c r="M2257" s="180"/>
      <c r="N2257" s="180"/>
      <c r="O2257" s="180"/>
      <c r="P2257" s="180">
        <v>1086</v>
      </c>
      <c r="Q2257" s="180" t="s">
        <v>545</v>
      </c>
      <c r="R2257" s="180" t="s">
        <v>546</v>
      </c>
      <c r="S2257" s="180"/>
      <c r="T2257" s="180"/>
      <c r="U2257" s="180"/>
      <c r="V2257" s="180"/>
      <c r="W2257" s="180"/>
      <c r="X2257" s="180"/>
      <c r="Y2257" s="180">
        <v>1373</v>
      </c>
      <c r="Z2257" s="180" t="s">
        <v>429</v>
      </c>
      <c r="AA2257" s="180" t="s">
        <v>430</v>
      </c>
      <c r="AB2257" s="180">
        <v>26875.535</v>
      </c>
      <c r="AC2257" s="180">
        <v>33084.406000000003</v>
      </c>
      <c r="AD2257" s="180">
        <v>1.3332999999999999</v>
      </c>
      <c r="AE2257" s="180">
        <v>0</v>
      </c>
      <c r="AF2257" s="180">
        <v>1.3332999999999999</v>
      </c>
      <c r="AG2257" s="180">
        <v>0</v>
      </c>
      <c r="AH2257" s="180">
        <v>35834.050000000003</v>
      </c>
      <c r="AI2257" s="180">
        <v>44112.54</v>
      </c>
      <c r="AJ2257" s="180">
        <v>0</v>
      </c>
      <c r="AK2257" s="180">
        <v>0</v>
      </c>
      <c r="AL2257" s="180">
        <v>0</v>
      </c>
      <c r="AM2257">
        <v>1</v>
      </c>
    </row>
    <row r="2258" spans="1:39" x14ac:dyDescent="0.25">
      <c r="A2258" s="180" t="s">
        <v>1834</v>
      </c>
      <c r="B2258" s="180">
        <v>1</v>
      </c>
      <c r="C2258" s="181">
        <v>46266</v>
      </c>
      <c r="D2258" s="180" t="s">
        <v>1628</v>
      </c>
      <c r="E2258" s="180">
        <v>54</v>
      </c>
      <c r="F2258" s="180" t="s">
        <v>3</v>
      </c>
      <c r="G2258" s="180" t="s">
        <v>553</v>
      </c>
      <c r="H2258" s="180">
        <v>3063</v>
      </c>
      <c r="I2258" s="180" t="s">
        <v>554</v>
      </c>
      <c r="J2258" s="180">
        <v>1414</v>
      </c>
      <c r="K2258" s="180" t="s">
        <v>415</v>
      </c>
      <c r="L2258" s="180" t="s">
        <v>416</v>
      </c>
      <c r="M2258" s="180"/>
      <c r="N2258" s="180"/>
      <c r="O2258" s="180"/>
      <c r="P2258" s="180"/>
      <c r="Q2258" s="180"/>
      <c r="R2258" s="180"/>
      <c r="S2258" s="180"/>
      <c r="T2258" s="180"/>
      <c r="U2258" s="180"/>
      <c r="V2258" s="180"/>
      <c r="W2258" s="180"/>
      <c r="X2258" s="180"/>
      <c r="Y2258" s="180">
        <v>1374</v>
      </c>
      <c r="Z2258" s="180" t="s">
        <v>379</v>
      </c>
      <c r="AA2258" s="180" t="s">
        <v>380</v>
      </c>
      <c r="AB2258" s="180">
        <v>33202.561000000002</v>
      </c>
      <c r="AC2258" s="180">
        <v>40175.097999999998</v>
      </c>
      <c r="AD2258" s="180">
        <v>0.25</v>
      </c>
      <c r="AE2258" s="180">
        <v>0</v>
      </c>
      <c r="AF2258" s="180">
        <v>0.25</v>
      </c>
      <c r="AG2258" s="180">
        <v>0</v>
      </c>
      <c r="AH2258" s="180">
        <v>8300.64</v>
      </c>
      <c r="AI2258" s="180">
        <v>10043.77</v>
      </c>
      <c r="AJ2258" s="180">
        <v>0</v>
      </c>
      <c r="AK2258" s="180">
        <v>0</v>
      </c>
      <c r="AL2258" s="180">
        <v>0</v>
      </c>
      <c r="AM2258">
        <v>1</v>
      </c>
    </row>
    <row r="2259" spans="1:39" x14ac:dyDescent="0.25">
      <c r="A2259" s="180" t="s">
        <v>1834</v>
      </c>
      <c r="B2259" s="180">
        <v>1</v>
      </c>
      <c r="C2259" s="181">
        <v>46266</v>
      </c>
      <c r="D2259" s="180" t="s">
        <v>1628</v>
      </c>
      <c r="E2259" s="180">
        <v>54</v>
      </c>
      <c r="F2259" s="180" t="s">
        <v>3</v>
      </c>
      <c r="G2259" s="180" t="s">
        <v>561</v>
      </c>
      <c r="H2259" s="180">
        <v>3237</v>
      </c>
      <c r="I2259" s="180" t="s">
        <v>562</v>
      </c>
      <c r="J2259" s="180">
        <v>1477</v>
      </c>
      <c r="K2259" s="180" t="s">
        <v>555</v>
      </c>
      <c r="L2259" s="180" t="s">
        <v>556</v>
      </c>
      <c r="M2259" s="180"/>
      <c r="N2259" s="180"/>
      <c r="O2259" s="180"/>
      <c r="P2259" s="180">
        <v>1093</v>
      </c>
      <c r="Q2259" s="180" t="s">
        <v>563</v>
      </c>
      <c r="R2259" s="180" t="s">
        <v>564</v>
      </c>
      <c r="S2259" s="180"/>
      <c r="T2259" s="180"/>
      <c r="U2259" s="180"/>
      <c r="V2259" s="180"/>
      <c r="W2259" s="180"/>
      <c r="X2259" s="180"/>
      <c r="Y2259" s="180">
        <v>1373</v>
      </c>
      <c r="Z2259" s="180" t="s">
        <v>429</v>
      </c>
      <c r="AA2259" s="180" t="s">
        <v>430</v>
      </c>
      <c r="AB2259" s="180">
        <v>99139.222999999998</v>
      </c>
      <c r="AC2259" s="180">
        <v>122502.408</v>
      </c>
      <c r="AD2259" s="180">
        <v>0.58330000000000004</v>
      </c>
      <c r="AE2259" s="180">
        <v>0</v>
      </c>
      <c r="AF2259" s="180">
        <v>0.58330000000000004</v>
      </c>
      <c r="AG2259" s="180">
        <v>0</v>
      </c>
      <c r="AH2259" s="180">
        <v>57831.21</v>
      </c>
      <c r="AI2259" s="180">
        <v>71459.740000000005</v>
      </c>
      <c r="AJ2259" s="180">
        <v>0</v>
      </c>
      <c r="AK2259" s="180">
        <v>0</v>
      </c>
      <c r="AL2259" s="180">
        <v>0</v>
      </c>
      <c r="AM2259">
        <v>1</v>
      </c>
    </row>
    <row r="2260" spans="1:39" x14ac:dyDescent="0.25">
      <c r="A2260" s="180" t="s">
        <v>1834</v>
      </c>
      <c r="B2260" s="180">
        <v>1</v>
      </c>
      <c r="C2260" s="181">
        <v>46266</v>
      </c>
      <c r="D2260" s="180" t="s">
        <v>1628</v>
      </c>
      <c r="E2260" s="180">
        <v>54</v>
      </c>
      <c r="F2260" s="180" t="s">
        <v>3</v>
      </c>
      <c r="G2260" s="180" t="s">
        <v>565</v>
      </c>
      <c r="H2260" s="180">
        <v>3238</v>
      </c>
      <c r="I2260" s="180" t="s">
        <v>566</v>
      </c>
      <c r="J2260" s="180">
        <v>1477</v>
      </c>
      <c r="K2260" s="180" t="s">
        <v>555</v>
      </c>
      <c r="L2260" s="180" t="s">
        <v>556</v>
      </c>
      <c r="M2260" s="180"/>
      <c r="N2260" s="180"/>
      <c r="O2260" s="180"/>
      <c r="P2260" s="180">
        <v>1093</v>
      </c>
      <c r="Q2260" s="180" t="s">
        <v>563</v>
      </c>
      <c r="R2260" s="180" t="s">
        <v>564</v>
      </c>
      <c r="S2260" s="180"/>
      <c r="T2260" s="180"/>
      <c r="U2260" s="180"/>
      <c r="V2260" s="180"/>
      <c r="W2260" s="180"/>
      <c r="X2260" s="180"/>
      <c r="Y2260" s="180">
        <v>1373</v>
      </c>
      <c r="Z2260" s="180" t="s">
        <v>429</v>
      </c>
      <c r="AA2260" s="180" t="s">
        <v>430</v>
      </c>
      <c r="AB2260" s="180">
        <v>97568.017000000007</v>
      </c>
      <c r="AC2260" s="180">
        <v>120121.156</v>
      </c>
      <c r="AD2260" s="180">
        <v>0.58330000000000004</v>
      </c>
      <c r="AE2260" s="180">
        <v>0</v>
      </c>
      <c r="AF2260" s="180">
        <v>0.58330000000000004</v>
      </c>
      <c r="AG2260" s="180">
        <v>0</v>
      </c>
      <c r="AH2260" s="180">
        <v>56914.68</v>
      </c>
      <c r="AI2260" s="180">
        <v>70070.67</v>
      </c>
      <c r="AJ2260" s="180">
        <v>0</v>
      </c>
      <c r="AK2260" s="180">
        <v>0</v>
      </c>
      <c r="AL2260" s="180">
        <v>0</v>
      </c>
      <c r="AM2260">
        <v>1</v>
      </c>
    </row>
    <row r="2261" spans="1:39" x14ac:dyDescent="0.25">
      <c r="A2261" s="180" t="s">
        <v>1834</v>
      </c>
      <c r="B2261" s="180">
        <v>1</v>
      </c>
      <c r="C2261" s="181">
        <v>46266</v>
      </c>
      <c r="D2261" s="180" t="s">
        <v>1628</v>
      </c>
      <c r="E2261" s="180">
        <v>54</v>
      </c>
      <c r="F2261" s="180" t="s">
        <v>3</v>
      </c>
      <c r="G2261" s="180" t="s">
        <v>567</v>
      </c>
      <c r="H2261" s="180">
        <v>3239</v>
      </c>
      <c r="I2261" s="180" t="s">
        <v>568</v>
      </c>
      <c r="J2261" s="180">
        <v>1477</v>
      </c>
      <c r="K2261" s="180" t="s">
        <v>555</v>
      </c>
      <c r="L2261" s="180" t="s">
        <v>556</v>
      </c>
      <c r="M2261" s="180"/>
      <c r="N2261" s="180"/>
      <c r="O2261" s="180"/>
      <c r="P2261" s="180">
        <v>1093</v>
      </c>
      <c r="Q2261" s="180" t="s">
        <v>563</v>
      </c>
      <c r="R2261" s="180" t="s">
        <v>564</v>
      </c>
      <c r="S2261" s="180"/>
      <c r="T2261" s="180"/>
      <c r="U2261" s="180"/>
      <c r="V2261" s="180"/>
      <c r="W2261" s="180"/>
      <c r="X2261" s="180"/>
      <c r="Y2261" s="180">
        <v>1373</v>
      </c>
      <c r="Z2261" s="180" t="s">
        <v>429</v>
      </c>
      <c r="AA2261" s="180" t="s">
        <v>430</v>
      </c>
      <c r="AB2261" s="180">
        <v>101022.73299999999</v>
      </c>
      <c r="AC2261" s="180">
        <v>122237.504</v>
      </c>
      <c r="AD2261" s="180">
        <v>8.3299999999999999E-2</v>
      </c>
      <c r="AE2261" s="180">
        <v>0</v>
      </c>
      <c r="AF2261" s="180">
        <v>8.3299999999999999E-2</v>
      </c>
      <c r="AG2261" s="180">
        <v>0</v>
      </c>
      <c r="AH2261" s="180">
        <v>8418.56</v>
      </c>
      <c r="AI2261" s="180">
        <v>10186.459999999999</v>
      </c>
      <c r="AJ2261" s="180">
        <v>0</v>
      </c>
      <c r="AK2261" s="180">
        <v>0</v>
      </c>
      <c r="AL2261" s="180">
        <v>0</v>
      </c>
      <c r="AM2261">
        <v>1</v>
      </c>
    </row>
    <row r="2262" spans="1:39" x14ac:dyDescent="0.25">
      <c r="A2262" s="180" t="s">
        <v>1834</v>
      </c>
      <c r="B2262" s="180">
        <v>1</v>
      </c>
      <c r="C2262" s="181">
        <v>46266</v>
      </c>
      <c r="D2262" s="180" t="s">
        <v>1628</v>
      </c>
      <c r="E2262" s="180">
        <v>54</v>
      </c>
      <c r="F2262" s="180" t="s">
        <v>3</v>
      </c>
      <c r="G2262" s="180" t="s">
        <v>1013</v>
      </c>
      <c r="H2262" s="180">
        <v>3493</v>
      </c>
      <c r="I2262" s="180" t="s">
        <v>1014</v>
      </c>
      <c r="J2262" s="180">
        <v>1418</v>
      </c>
      <c r="K2262" s="180" t="s">
        <v>1009</v>
      </c>
      <c r="L2262" s="180" t="s">
        <v>1010</v>
      </c>
      <c r="M2262" s="180"/>
      <c r="N2262" s="180"/>
      <c r="O2262" s="180"/>
      <c r="P2262" s="180">
        <v>1068</v>
      </c>
      <c r="Q2262" s="180" t="s">
        <v>1011</v>
      </c>
      <c r="R2262" s="180" t="s">
        <v>1012</v>
      </c>
      <c r="S2262" s="180"/>
      <c r="T2262" s="180"/>
      <c r="U2262" s="180"/>
      <c r="V2262" s="180"/>
      <c r="W2262" s="180"/>
      <c r="X2262" s="180"/>
      <c r="Y2262" s="180">
        <v>1374</v>
      </c>
      <c r="Z2262" s="180" t="s">
        <v>379</v>
      </c>
      <c r="AA2262" s="180" t="s">
        <v>380</v>
      </c>
      <c r="AB2262" s="180">
        <v>40550.006999999998</v>
      </c>
      <c r="AC2262" s="180">
        <v>49065.506999999998</v>
      </c>
      <c r="AD2262" s="180">
        <v>0.125</v>
      </c>
      <c r="AE2262" s="180">
        <v>0</v>
      </c>
      <c r="AF2262" s="180">
        <v>0.125</v>
      </c>
      <c r="AG2262" s="180">
        <v>0</v>
      </c>
      <c r="AH2262" s="180">
        <v>5068.75</v>
      </c>
      <c r="AI2262" s="180">
        <v>6133.19</v>
      </c>
      <c r="AJ2262" s="180">
        <v>0</v>
      </c>
      <c r="AK2262" s="180">
        <v>0</v>
      </c>
      <c r="AL2262" s="180">
        <v>0</v>
      </c>
      <c r="AM2262">
        <v>1</v>
      </c>
    </row>
    <row r="2263" spans="1:39" x14ac:dyDescent="0.25">
      <c r="A2263" s="180" t="s">
        <v>1834</v>
      </c>
      <c r="B2263" s="180">
        <v>1</v>
      </c>
      <c r="C2263" s="181">
        <v>46266</v>
      </c>
      <c r="D2263" s="180" t="s">
        <v>1628</v>
      </c>
      <c r="E2263" s="180">
        <v>54</v>
      </c>
      <c r="F2263" s="180" t="s">
        <v>3</v>
      </c>
      <c r="G2263" s="180" t="s">
        <v>1017</v>
      </c>
      <c r="H2263" s="180">
        <v>3495</v>
      </c>
      <c r="I2263" s="180" t="s">
        <v>1018</v>
      </c>
      <c r="J2263" s="180">
        <v>1418</v>
      </c>
      <c r="K2263" s="180" t="s">
        <v>1009</v>
      </c>
      <c r="L2263" s="180" t="s">
        <v>1010</v>
      </c>
      <c r="M2263" s="180"/>
      <c r="N2263" s="180"/>
      <c r="O2263" s="180"/>
      <c r="P2263" s="180">
        <v>1068</v>
      </c>
      <c r="Q2263" s="180" t="s">
        <v>1011</v>
      </c>
      <c r="R2263" s="180" t="s">
        <v>1012</v>
      </c>
      <c r="S2263" s="180"/>
      <c r="T2263" s="180"/>
      <c r="U2263" s="180"/>
      <c r="V2263" s="180"/>
      <c r="W2263" s="180"/>
      <c r="X2263" s="180"/>
      <c r="Y2263" s="180">
        <v>1374</v>
      </c>
      <c r="Z2263" s="180" t="s">
        <v>379</v>
      </c>
      <c r="AA2263" s="180" t="s">
        <v>380</v>
      </c>
      <c r="AB2263" s="180">
        <v>40550.006999999998</v>
      </c>
      <c r="AC2263" s="180">
        <v>49065.506999999998</v>
      </c>
      <c r="AD2263" s="180">
        <v>0.125</v>
      </c>
      <c r="AE2263" s="180">
        <v>0</v>
      </c>
      <c r="AF2263" s="180">
        <v>0.125</v>
      </c>
      <c r="AG2263" s="180">
        <v>0</v>
      </c>
      <c r="AH2263" s="180">
        <v>5068.75</v>
      </c>
      <c r="AI2263" s="180">
        <v>6133.19</v>
      </c>
      <c r="AJ2263" s="180">
        <v>0</v>
      </c>
      <c r="AK2263" s="180">
        <v>0</v>
      </c>
      <c r="AL2263" s="180">
        <v>0</v>
      </c>
      <c r="AM2263">
        <v>1</v>
      </c>
    </row>
    <row r="2264" spans="1:39" x14ac:dyDescent="0.25">
      <c r="A2264" s="180" t="s">
        <v>1834</v>
      </c>
      <c r="B2264" s="180">
        <v>1</v>
      </c>
      <c r="C2264" s="181">
        <v>46266</v>
      </c>
      <c r="D2264" s="180" t="s">
        <v>1628</v>
      </c>
      <c r="E2264" s="180">
        <v>54</v>
      </c>
      <c r="F2264" s="180" t="s">
        <v>3</v>
      </c>
      <c r="G2264" s="180" t="s">
        <v>1740</v>
      </c>
      <c r="H2264" s="180">
        <v>3615</v>
      </c>
      <c r="I2264" s="180" t="s">
        <v>1741</v>
      </c>
      <c r="J2264" s="180">
        <v>1187</v>
      </c>
      <c r="K2264" s="180" t="s">
        <v>1696</v>
      </c>
      <c r="L2264" s="180" t="s">
        <v>1697</v>
      </c>
      <c r="M2264" s="180"/>
      <c r="N2264" s="180"/>
      <c r="O2264" s="180"/>
      <c r="P2264" s="180"/>
      <c r="Q2264" s="180"/>
      <c r="R2264" s="180"/>
      <c r="S2264" s="180"/>
      <c r="T2264" s="180"/>
      <c r="U2264" s="180"/>
      <c r="V2264" s="180"/>
      <c r="W2264" s="180"/>
      <c r="X2264" s="180"/>
      <c r="Y2264" s="180">
        <v>1374</v>
      </c>
      <c r="Z2264" s="180" t="s">
        <v>379</v>
      </c>
      <c r="AA2264" s="180" t="s">
        <v>380</v>
      </c>
      <c r="AB2264" s="180">
        <v>70989.593999999997</v>
      </c>
      <c r="AC2264" s="180">
        <v>86595.771999999997</v>
      </c>
      <c r="AD2264" s="180">
        <v>0.25</v>
      </c>
      <c r="AE2264" s="180">
        <v>0</v>
      </c>
      <c r="AF2264" s="180">
        <v>0.25</v>
      </c>
      <c r="AG2264" s="180">
        <v>0</v>
      </c>
      <c r="AH2264" s="180">
        <v>17747.400000000001</v>
      </c>
      <c r="AI2264" s="180">
        <v>21648.94</v>
      </c>
      <c r="AJ2264" s="180">
        <v>0</v>
      </c>
      <c r="AK2264" s="180">
        <v>0</v>
      </c>
      <c r="AL2264" s="180">
        <v>0</v>
      </c>
      <c r="AM2264">
        <v>1</v>
      </c>
    </row>
    <row r="2265" spans="1:39" x14ac:dyDescent="0.25">
      <c r="A2265" s="180" t="s">
        <v>1834</v>
      </c>
      <c r="B2265" s="180">
        <v>1</v>
      </c>
      <c r="C2265" s="181">
        <v>46266</v>
      </c>
      <c r="D2265" s="180" t="s">
        <v>1628</v>
      </c>
      <c r="E2265" s="180">
        <v>54</v>
      </c>
      <c r="F2265" s="180" t="s">
        <v>3</v>
      </c>
      <c r="G2265" s="180" t="s">
        <v>1742</v>
      </c>
      <c r="H2265" s="180">
        <v>3620</v>
      </c>
      <c r="I2265" s="180" t="s">
        <v>1743</v>
      </c>
      <c r="J2265" s="180">
        <v>1187</v>
      </c>
      <c r="K2265" s="180" t="s">
        <v>1696</v>
      </c>
      <c r="L2265" s="180" t="s">
        <v>1697</v>
      </c>
      <c r="M2265" s="180"/>
      <c r="N2265" s="180"/>
      <c r="O2265" s="180"/>
      <c r="P2265" s="180"/>
      <c r="Q2265" s="180"/>
      <c r="R2265" s="180"/>
      <c r="S2265" s="180"/>
      <c r="T2265" s="180"/>
      <c r="U2265" s="180"/>
      <c r="V2265" s="180"/>
      <c r="W2265" s="180"/>
      <c r="X2265" s="180"/>
      <c r="Y2265" s="180">
        <v>1374</v>
      </c>
      <c r="Z2265" s="180" t="s">
        <v>379</v>
      </c>
      <c r="AA2265" s="180" t="s">
        <v>380</v>
      </c>
      <c r="AB2265" s="180">
        <v>69835.289999999994</v>
      </c>
      <c r="AC2265" s="180">
        <v>86595.767000000007</v>
      </c>
      <c r="AD2265" s="180">
        <v>8.3299999999999999E-2</v>
      </c>
      <c r="AE2265" s="180">
        <v>0</v>
      </c>
      <c r="AF2265" s="180">
        <v>8.3299999999999999E-2</v>
      </c>
      <c r="AG2265" s="180">
        <v>0</v>
      </c>
      <c r="AH2265" s="180">
        <v>5819.61</v>
      </c>
      <c r="AI2265" s="180">
        <v>7216.31</v>
      </c>
      <c r="AJ2265" s="180">
        <v>1</v>
      </c>
      <c r="AK2265" s="180">
        <v>0.08</v>
      </c>
      <c r="AL2265" s="180">
        <v>0</v>
      </c>
      <c r="AM2265">
        <v>1</v>
      </c>
    </row>
    <row r="2266" spans="1:39" x14ac:dyDescent="0.25">
      <c r="A2266" s="180" t="s">
        <v>1834</v>
      </c>
      <c r="B2266" s="180">
        <v>1</v>
      </c>
      <c r="C2266" s="181">
        <v>46266</v>
      </c>
      <c r="D2266" s="180" t="s">
        <v>1628</v>
      </c>
      <c r="E2266" s="180">
        <v>54</v>
      </c>
      <c r="F2266" s="180" t="s">
        <v>3</v>
      </c>
      <c r="G2266" s="180" t="s">
        <v>1758</v>
      </c>
      <c r="H2266" s="180">
        <v>3626</v>
      </c>
      <c r="I2266" s="180" t="s">
        <v>1759</v>
      </c>
      <c r="J2266" s="180">
        <v>1187</v>
      </c>
      <c r="K2266" s="180" t="s">
        <v>1696</v>
      </c>
      <c r="L2266" s="180" t="s">
        <v>1697</v>
      </c>
      <c r="M2266" s="180"/>
      <c r="N2266" s="180"/>
      <c r="O2266" s="180"/>
      <c r="P2266" s="180"/>
      <c r="Q2266" s="180"/>
      <c r="R2266" s="180"/>
      <c r="S2266" s="180"/>
      <c r="T2266" s="180"/>
      <c r="U2266" s="180"/>
      <c r="V2266" s="180"/>
      <c r="W2266" s="180"/>
      <c r="X2266" s="180"/>
      <c r="Y2266" s="180">
        <v>1374</v>
      </c>
      <c r="Z2266" s="180" t="s">
        <v>379</v>
      </c>
      <c r="AA2266" s="180" t="s">
        <v>380</v>
      </c>
      <c r="AB2266" s="180">
        <v>71566.745999999999</v>
      </c>
      <c r="AC2266" s="180">
        <v>86595.774000000005</v>
      </c>
      <c r="AD2266" s="180">
        <v>8.3299999999999999E-2</v>
      </c>
      <c r="AE2266" s="180">
        <v>0</v>
      </c>
      <c r="AF2266" s="180">
        <v>8.3299999999999999E-2</v>
      </c>
      <c r="AG2266" s="180">
        <v>0</v>
      </c>
      <c r="AH2266" s="180">
        <v>5963.9</v>
      </c>
      <c r="AI2266" s="180">
        <v>7216.31</v>
      </c>
      <c r="AJ2266" s="180">
        <v>0</v>
      </c>
      <c r="AK2266" s="180">
        <v>0</v>
      </c>
      <c r="AL2266" s="180">
        <v>0</v>
      </c>
      <c r="AM2266">
        <v>1</v>
      </c>
    </row>
    <row r="2267" spans="1:39" x14ac:dyDescent="0.25">
      <c r="A2267" s="180" t="s">
        <v>1834</v>
      </c>
      <c r="B2267" s="180">
        <v>1</v>
      </c>
      <c r="C2267" s="181">
        <v>46266</v>
      </c>
      <c r="D2267" s="180" t="s">
        <v>1628</v>
      </c>
      <c r="E2267" s="180">
        <v>54</v>
      </c>
      <c r="F2267" s="180" t="s">
        <v>3</v>
      </c>
      <c r="G2267" s="180" t="s">
        <v>1744</v>
      </c>
      <c r="H2267" s="180">
        <v>3658</v>
      </c>
      <c r="I2267" s="180" t="s">
        <v>1745</v>
      </c>
      <c r="J2267" s="180">
        <v>1187</v>
      </c>
      <c r="K2267" s="180" t="s">
        <v>1696</v>
      </c>
      <c r="L2267" s="180" t="s">
        <v>1697</v>
      </c>
      <c r="M2267" s="180"/>
      <c r="N2267" s="180"/>
      <c r="O2267" s="180"/>
      <c r="P2267" s="180"/>
      <c r="Q2267" s="180"/>
      <c r="R2267" s="180"/>
      <c r="S2267" s="180"/>
      <c r="T2267" s="180"/>
      <c r="U2267" s="180"/>
      <c r="V2267" s="180"/>
      <c r="W2267" s="180"/>
      <c r="X2267" s="180"/>
      <c r="Y2267" s="180">
        <v>1374</v>
      </c>
      <c r="Z2267" s="180" t="s">
        <v>379</v>
      </c>
      <c r="AA2267" s="180" t="s">
        <v>380</v>
      </c>
      <c r="AB2267" s="180">
        <v>70701.017999999996</v>
      </c>
      <c r="AC2267" s="180">
        <v>86595.77</v>
      </c>
      <c r="AD2267" s="180">
        <v>0.16669999999999999</v>
      </c>
      <c r="AE2267" s="180">
        <v>0</v>
      </c>
      <c r="AF2267" s="180">
        <v>0.16669999999999999</v>
      </c>
      <c r="AG2267" s="180">
        <v>0</v>
      </c>
      <c r="AH2267" s="180">
        <v>11783.5</v>
      </c>
      <c r="AI2267" s="180">
        <v>14432.63</v>
      </c>
      <c r="AJ2267" s="180">
        <v>0</v>
      </c>
      <c r="AK2267" s="180">
        <v>0</v>
      </c>
      <c r="AL2267" s="180">
        <v>0</v>
      </c>
      <c r="AM2267">
        <v>1</v>
      </c>
    </row>
    <row r="2268" spans="1:39" x14ac:dyDescent="0.25">
      <c r="A2268" s="180" t="s">
        <v>1834</v>
      </c>
      <c r="B2268" s="180">
        <v>1</v>
      </c>
      <c r="C2268" s="181">
        <v>46266</v>
      </c>
      <c r="D2268" s="180" t="s">
        <v>1628</v>
      </c>
      <c r="E2268" s="180">
        <v>54</v>
      </c>
      <c r="F2268" s="180" t="s">
        <v>3</v>
      </c>
      <c r="G2268" s="180" t="s">
        <v>589</v>
      </c>
      <c r="H2268" s="180">
        <v>4117</v>
      </c>
      <c r="I2268" s="180" t="s">
        <v>590</v>
      </c>
      <c r="J2268" s="180">
        <v>1019</v>
      </c>
      <c r="K2268" s="180" t="s">
        <v>269</v>
      </c>
      <c r="L2268" s="180" t="s">
        <v>340</v>
      </c>
      <c r="M2268" s="180"/>
      <c r="N2268" s="180"/>
      <c r="O2268" s="180"/>
      <c r="P2268" s="180">
        <v>1020</v>
      </c>
      <c r="Q2268" s="180" t="s">
        <v>341</v>
      </c>
      <c r="R2268" s="180" t="s">
        <v>342</v>
      </c>
      <c r="S2268" s="180"/>
      <c r="T2268" s="180"/>
      <c r="U2268" s="180"/>
      <c r="V2268" s="180"/>
      <c r="W2268" s="180"/>
      <c r="X2268" s="180"/>
      <c r="Y2268" s="180">
        <v>1402</v>
      </c>
      <c r="Z2268" s="180" t="s">
        <v>343</v>
      </c>
      <c r="AA2268" s="180" t="s">
        <v>344</v>
      </c>
      <c r="AB2268" s="180">
        <v>138749.07</v>
      </c>
      <c r="AC2268" s="180">
        <v>170638.61199999999</v>
      </c>
      <c r="AD2268" s="180">
        <v>0.5</v>
      </c>
      <c r="AE2268" s="180">
        <v>0</v>
      </c>
      <c r="AF2268" s="180">
        <v>0.5</v>
      </c>
      <c r="AG2268" s="180">
        <v>0</v>
      </c>
      <c r="AH2268" s="180">
        <v>69374.53</v>
      </c>
      <c r="AI2268" s="180">
        <v>85319.31</v>
      </c>
      <c r="AJ2268" s="180">
        <v>2</v>
      </c>
      <c r="AK2268" s="180">
        <v>0.25</v>
      </c>
      <c r="AL2268" s="180">
        <v>0</v>
      </c>
      <c r="AM2268">
        <v>1</v>
      </c>
    </row>
    <row r="2269" spans="1:39" x14ac:dyDescent="0.25">
      <c r="A2269" s="180" t="s">
        <v>1834</v>
      </c>
      <c r="B2269" s="180">
        <v>1</v>
      </c>
      <c r="C2269" s="181">
        <v>46266</v>
      </c>
      <c r="D2269" s="180" t="s">
        <v>1628</v>
      </c>
      <c r="E2269" s="180">
        <v>54</v>
      </c>
      <c r="F2269" s="180" t="s">
        <v>3</v>
      </c>
      <c r="G2269" s="180" t="s">
        <v>591</v>
      </c>
      <c r="H2269" s="180">
        <v>4118</v>
      </c>
      <c r="I2269" s="180" t="s">
        <v>592</v>
      </c>
      <c r="J2269" s="180">
        <v>1019</v>
      </c>
      <c r="K2269" s="180" t="s">
        <v>269</v>
      </c>
      <c r="L2269" s="180" t="s">
        <v>340</v>
      </c>
      <c r="M2269" s="180"/>
      <c r="N2269" s="180"/>
      <c r="O2269" s="180"/>
      <c r="P2269" s="180">
        <v>1020</v>
      </c>
      <c r="Q2269" s="180" t="s">
        <v>341</v>
      </c>
      <c r="R2269" s="180" t="s">
        <v>342</v>
      </c>
      <c r="S2269" s="180"/>
      <c r="T2269" s="180"/>
      <c r="U2269" s="180"/>
      <c r="V2269" s="180"/>
      <c r="W2269" s="180"/>
      <c r="X2269" s="180"/>
      <c r="Y2269" s="180">
        <v>1402</v>
      </c>
      <c r="Z2269" s="180" t="s">
        <v>343</v>
      </c>
      <c r="AA2269" s="180" t="s">
        <v>344</v>
      </c>
      <c r="AB2269" s="180">
        <v>138749.07</v>
      </c>
      <c r="AC2269" s="180">
        <v>170638.61199999999</v>
      </c>
      <c r="AD2269" s="180">
        <v>0.5</v>
      </c>
      <c r="AE2269" s="180">
        <v>0</v>
      </c>
      <c r="AF2269" s="180">
        <v>0.5</v>
      </c>
      <c r="AG2269" s="180">
        <v>0</v>
      </c>
      <c r="AH2269" s="180">
        <v>69374.53</v>
      </c>
      <c r="AI2269" s="180">
        <v>85319.31</v>
      </c>
      <c r="AJ2269" s="180">
        <v>0</v>
      </c>
      <c r="AK2269" s="180">
        <v>0</v>
      </c>
      <c r="AL2269" s="180">
        <v>0</v>
      </c>
      <c r="AM2269">
        <v>1</v>
      </c>
    </row>
    <row r="2270" spans="1:39" x14ac:dyDescent="0.25">
      <c r="A2270" s="180" t="s">
        <v>1834</v>
      </c>
      <c r="B2270" s="180">
        <v>1</v>
      </c>
      <c r="C2270" s="181">
        <v>46266</v>
      </c>
      <c r="D2270" s="180" t="s">
        <v>1628</v>
      </c>
      <c r="E2270" s="180">
        <v>54</v>
      </c>
      <c r="F2270" s="180" t="s">
        <v>3</v>
      </c>
      <c r="G2270" s="180" t="s">
        <v>593</v>
      </c>
      <c r="H2270" s="180">
        <v>4174</v>
      </c>
      <c r="I2270" s="180" t="s">
        <v>594</v>
      </c>
      <c r="J2270" s="180">
        <v>1416</v>
      </c>
      <c r="K2270" s="180" t="s">
        <v>595</v>
      </c>
      <c r="L2270" s="180" t="s">
        <v>596</v>
      </c>
      <c r="M2270" s="180"/>
      <c r="N2270" s="180"/>
      <c r="O2270" s="180"/>
      <c r="P2270" s="180">
        <v>1070</v>
      </c>
      <c r="Q2270" s="180" t="s">
        <v>597</v>
      </c>
      <c r="R2270" s="180" t="s">
        <v>598</v>
      </c>
      <c r="S2270" s="180"/>
      <c r="T2270" s="180"/>
      <c r="U2270" s="180"/>
      <c r="V2270" s="180"/>
      <c r="W2270" s="180"/>
      <c r="X2270" s="180"/>
      <c r="Y2270" s="180">
        <v>1372</v>
      </c>
      <c r="Z2270" s="180" t="s">
        <v>389</v>
      </c>
      <c r="AA2270" s="180" t="s">
        <v>390</v>
      </c>
      <c r="AB2270" s="180">
        <v>102392.47100000001</v>
      </c>
      <c r="AC2270" s="180">
        <v>126966.666</v>
      </c>
      <c r="AD2270" s="180">
        <v>0.125</v>
      </c>
      <c r="AE2270" s="180">
        <v>0</v>
      </c>
      <c r="AF2270" s="180">
        <v>0.125</v>
      </c>
      <c r="AG2270" s="180">
        <v>0</v>
      </c>
      <c r="AH2270" s="180">
        <v>12799.06</v>
      </c>
      <c r="AI2270" s="180">
        <v>15870.83</v>
      </c>
      <c r="AJ2270" s="180">
        <v>0</v>
      </c>
      <c r="AK2270" s="180">
        <v>0</v>
      </c>
      <c r="AL2270" s="180">
        <v>0</v>
      </c>
      <c r="AM2270">
        <v>1</v>
      </c>
    </row>
    <row r="2271" spans="1:39" x14ac:dyDescent="0.25">
      <c r="A2271" s="180" t="s">
        <v>1834</v>
      </c>
      <c r="B2271" s="180">
        <v>1</v>
      </c>
      <c r="C2271" s="181">
        <v>46266</v>
      </c>
      <c r="D2271" s="180" t="s">
        <v>1628</v>
      </c>
      <c r="E2271" s="180">
        <v>54</v>
      </c>
      <c r="F2271" s="180" t="s">
        <v>3</v>
      </c>
      <c r="G2271" s="180" t="s">
        <v>599</v>
      </c>
      <c r="H2271" s="180">
        <v>4175</v>
      </c>
      <c r="I2271" s="180" t="s">
        <v>600</v>
      </c>
      <c r="J2271" s="180">
        <v>1416</v>
      </c>
      <c r="K2271" s="180" t="s">
        <v>595</v>
      </c>
      <c r="L2271" s="180" t="s">
        <v>596</v>
      </c>
      <c r="M2271" s="180"/>
      <c r="N2271" s="180"/>
      <c r="O2271" s="180"/>
      <c r="P2271" s="180">
        <v>1070</v>
      </c>
      <c r="Q2271" s="180" t="s">
        <v>597</v>
      </c>
      <c r="R2271" s="180" t="s">
        <v>598</v>
      </c>
      <c r="S2271" s="180"/>
      <c r="T2271" s="180"/>
      <c r="U2271" s="180"/>
      <c r="V2271" s="180"/>
      <c r="W2271" s="180"/>
      <c r="X2271" s="180"/>
      <c r="Y2271" s="180">
        <v>1372</v>
      </c>
      <c r="Z2271" s="180" t="s">
        <v>389</v>
      </c>
      <c r="AA2271" s="180" t="s">
        <v>390</v>
      </c>
      <c r="AB2271" s="180">
        <v>103661.80100000001</v>
      </c>
      <c r="AC2271" s="180">
        <v>126966.666</v>
      </c>
      <c r="AD2271" s="180">
        <v>0.5</v>
      </c>
      <c r="AE2271" s="180">
        <v>0</v>
      </c>
      <c r="AF2271" s="180">
        <v>0.5</v>
      </c>
      <c r="AG2271" s="180">
        <v>0</v>
      </c>
      <c r="AH2271" s="180">
        <v>51830.9</v>
      </c>
      <c r="AI2271" s="180">
        <v>63483.33</v>
      </c>
      <c r="AJ2271" s="180">
        <v>3</v>
      </c>
      <c r="AK2271" s="180">
        <v>0.17</v>
      </c>
      <c r="AL2271" s="180">
        <v>0</v>
      </c>
      <c r="AM2271">
        <v>1</v>
      </c>
    </row>
    <row r="2272" spans="1:39" x14ac:dyDescent="0.25">
      <c r="A2272" s="180" t="s">
        <v>1834</v>
      </c>
      <c r="B2272" s="180">
        <v>1</v>
      </c>
      <c r="C2272" s="181">
        <v>46266</v>
      </c>
      <c r="D2272" s="180" t="s">
        <v>1628</v>
      </c>
      <c r="E2272" s="180">
        <v>54</v>
      </c>
      <c r="F2272" s="180" t="s">
        <v>3</v>
      </c>
      <c r="G2272" s="180" t="s">
        <v>601</v>
      </c>
      <c r="H2272" s="180">
        <v>4176</v>
      </c>
      <c r="I2272" s="180" t="s">
        <v>602</v>
      </c>
      <c r="J2272" s="180">
        <v>1416</v>
      </c>
      <c r="K2272" s="180" t="s">
        <v>595</v>
      </c>
      <c r="L2272" s="180" t="s">
        <v>596</v>
      </c>
      <c r="M2272" s="180"/>
      <c r="N2272" s="180"/>
      <c r="O2272" s="180"/>
      <c r="P2272" s="180">
        <v>1070</v>
      </c>
      <c r="Q2272" s="180" t="s">
        <v>597</v>
      </c>
      <c r="R2272" s="180" t="s">
        <v>598</v>
      </c>
      <c r="S2272" s="180"/>
      <c r="T2272" s="180"/>
      <c r="U2272" s="180"/>
      <c r="V2272" s="180"/>
      <c r="W2272" s="180"/>
      <c r="X2272" s="180"/>
      <c r="Y2272" s="180">
        <v>1372</v>
      </c>
      <c r="Z2272" s="180" t="s">
        <v>389</v>
      </c>
      <c r="AA2272" s="180" t="s">
        <v>390</v>
      </c>
      <c r="AB2272" s="180">
        <v>102392.47100000001</v>
      </c>
      <c r="AC2272" s="180">
        <v>126966.666</v>
      </c>
      <c r="AD2272" s="180">
        <v>0.25</v>
      </c>
      <c r="AE2272" s="180">
        <v>0</v>
      </c>
      <c r="AF2272" s="180">
        <v>0.25</v>
      </c>
      <c r="AG2272" s="180">
        <v>0</v>
      </c>
      <c r="AH2272" s="180">
        <v>25598.12</v>
      </c>
      <c r="AI2272" s="180">
        <v>31741.67</v>
      </c>
      <c r="AJ2272" s="180">
        <v>1</v>
      </c>
      <c r="AK2272" s="180">
        <v>0.25</v>
      </c>
      <c r="AL2272" s="180">
        <v>0</v>
      </c>
      <c r="AM2272">
        <v>1</v>
      </c>
    </row>
    <row r="2273" spans="1:39" x14ac:dyDescent="0.25">
      <c r="A2273" s="180" t="s">
        <v>1834</v>
      </c>
      <c r="B2273" s="180">
        <v>1</v>
      </c>
      <c r="C2273" s="181">
        <v>46266</v>
      </c>
      <c r="D2273" s="180" t="s">
        <v>1628</v>
      </c>
      <c r="E2273" s="180">
        <v>54</v>
      </c>
      <c r="F2273" s="180" t="s">
        <v>3</v>
      </c>
      <c r="G2273" s="180" t="s">
        <v>1021</v>
      </c>
      <c r="H2273" s="180">
        <v>4177</v>
      </c>
      <c r="I2273" s="180" t="s">
        <v>1022</v>
      </c>
      <c r="J2273" s="180">
        <v>1416</v>
      </c>
      <c r="K2273" s="180" t="s">
        <v>595</v>
      </c>
      <c r="L2273" s="180" t="s">
        <v>596</v>
      </c>
      <c r="M2273" s="180"/>
      <c r="N2273" s="180"/>
      <c r="O2273" s="180"/>
      <c r="P2273" s="180">
        <v>1070</v>
      </c>
      <c r="Q2273" s="180" t="s">
        <v>597</v>
      </c>
      <c r="R2273" s="180" t="s">
        <v>598</v>
      </c>
      <c r="S2273" s="180"/>
      <c r="T2273" s="180"/>
      <c r="U2273" s="180"/>
      <c r="V2273" s="180"/>
      <c r="W2273" s="180"/>
      <c r="X2273" s="180"/>
      <c r="Y2273" s="180">
        <v>1372</v>
      </c>
      <c r="Z2273" s="180" t="s">
        <v>389</v>
      </c>
      <c r="AA2273" s="180" t="s">
        <v>390</v>
      </c>
      <c r="AB2273" s="180">
        <v>103238.69100000001</v>
      </c>
      <c r="AC2273" s="180">
        <v>126966.666</v>
      </c>
      <c r="AD2273" s="180">
        <v>0.375</v>
      </c>
      <c r="AE2273" s="180">
        <v>0</v>
      </c>
      <c r="AF2273" s="180">
        <v>0.375</v>
      </c>
      <c r="AG2273" s="180">
        <v>0</v>
      </c>
      <c r="AH2273" s="180">
        <v>38714.51</v>
      </c>
      <c r="AI2273" s="180">
        <v>47612.5</v>
      </c>
      <c r="AJ2273" s="180">
        <v>0</v>
      </c>
      <c r="AK2273" s="180">
        <v>0</v>
      </c>
      <c r="AL2273" s="180">
        <v>0</v>
      </c>
      <c r="AM2273">
        <v>1</v>
      </c>
    </row>
    <row r="2274" spans="1:39" x14ac:dyDescent="0.25">
      <c r="A2274" s="180" t="s">
        <v>1834</v>
      </c>
      <c r="B2274" s="180">
        <v>1</v>
      </c>
      <c r="C2274" s="181">
        <v>46266</v>
      </c>
      <c r="D2274" s="180" t="s">
        <v>1628</v>
      </c>
      <c r="E2274" s="180">
        <v>54</v>
      </c>
      <c r="F2274" s="180" t="s">
        <v>3</v>
      </c>
      <c r="G2274" s="180" t="s">
        <v>1025</v>
      </c>
      <c r="H2274" s="180">
        <v>4414</v>
      </c>
      <c r="I2274" s="180" t="s">
        <v>1026</v>
      </c>
      <c r="J2274" s="180"/>
      <c r="K2274" s="180"/>
      <c r="L2274" s="180"/>
      <c r="M2274" s="180"/>
      <c r="N2274" s="180"/>
      <c r="O2274" s="180"/>
      <c r="P2274" s="180">
        <v>1069</v>
      </c>
      <c r="Q2274" s="180" t="s">
        <v>383</v>
      </c>
      <c r="R2274" s="180" t="s">
        <v>384</v>
      </c>
      <c r="S2274" s="180"/>
      <c r="T2274" s="180"/>
      <c r="U2274" s="180"/>
      <c r="V2274" s="180"/>
      <c r="W2274" s="180"/>
      <c r="X2274" s="180"/>
      <c r="Y2274" s="180">
        <v>1374</v>
      </c>
      <c r="Z2274" s="180" t="s">
        <v>379</v>
      </c>
      <c r="AA2274" s="180" t="s">
        <v>380</v>
      </c>
      <c r="AB2274" s="180">
        <v>53883.12</v>
      </c>
      <c r="AC2274" s="180">
        <v>65198.563000000002</v>
      </c>
      <c r="AD2274" s="180">
        <v>7.1400000000000005E-2</v>
      </c>
      <c r="AE2274" s="180">
        <v>0</v>
      </c>
      <c r="AF2274" s="180">
        <v>7.1400000000000005E-2</v>
      </c>
      <c r="AG2274" s="180">
        <v>0</v>
      </c>
      <c r="AH2274" s="180">
        <v>3848.79</v>
      </c>
      <c r="AI2274" s="180">
        <v>4657.04</v>
      </c>
      <c r="AJ2274" s="180">
        <v>0</v>
      </c>
      <c r="AK2274" s="180">
        <v>0</v>
      </c>
      <c r="AL2274" s="180">
        <v>0</v>
      </c>
      <c r="AM2274">
        <v>1</v>
      </c>
    </row>
    <row r="2275" spans="1:39" x14ac:dyDescent="0.25">
      <c r="A2275" s="180" t="s">
        <v>1834</v>
      </c>
      <c r="B2275" s="180">
        <v>1</v>
      </c>
      <c r="C2275" s="181">
        <v>46266</v>
      </c>
      <c r="D2275" s="180" t="s">
        <v>1628</v>
      </c>
      <c r="E2275" s="180">
        <v>54</v>
      </c>
      <c r="F2275" s="180" t="s">
        <v>3</v>
      </c>
      <c r="G2275" s="180" t="s">
        <v>1027</v>
      </c>
      <c r="H2275" s="180">
        <v>4438</v>
      </c>
      <c r="I2275" s="180" t="s">
        <v>1028</v>
      </c>
      <c r="J2275" s="180">
        <v>1414</v>
      </c>
      <c r="K2275" s="180" t="s">
        <v>415</v>
      </c>
      <c r="L2275" s="180" t="s">
        <v>416</v>
      </c>
      <c r="M2275" s="180"/>
      <c r="N2275" s="180"/>
      <c r="O2275" s="180"/>
      <c r="P2275" s="180"/>
      <c r="Q2275" s="180"/>
      <c r="R2275" s="180"/>
      <c r="S2275" s="180"/>
      <c r="T2275" s="180"/>
      <c r="U2275" s="180"/>
      <c r="V2275" s="180"/>
      <c r="W2275" s="180"/>
      <c r="X2275" s="180"/>
      <c r="Y2275" s="180">
        <v>1372</v>
      </c>
      <c r="Z2275" s="180" t="s">
        <v>389</v>
      </c>
      <c r="AA2275" s="180" t="s">
        <v>390</v>
      </c>
      <c r="AB2275" s="180">
        <v>252706.78</v>
      </c>
      <c r="AC2275" s="180">
        <v>313356.41200000001</v>
      </c>
      <c r="AD2275" s="180">
        <v>0.16669999999999999</v>
      </c>
      <c r="AE2275" s="180">
        <v>0</v>
      </c>
      <c r="AF2275" s="180">
        <v>0.16669999999999999</v>
      </c>
      <c r="AG2275" s="180">
        <v>0</v>
      </c>
      <c r="AH2275" s="180">
        <v>42117.8</v>
      </c>
      <c r="AI2275" s="180">
        <v>52226.07</v>
      </c>
      <c r="AJ2275" s="180">
        <v>0</v>
      </c>
      <c r="AK2275" s="180">
        <v>0</v>
      </c>
      <c r="AL2275" s="180">
        <v>0</v>
      </c>
      <c r="AM2275">
        <v>1</v>
      </c>
    </row>
    <row r="2276" spans="1:39" x14ac:dyDescent="0.25">
      <c r="A2276" s="180" t="s">
        <v>1834</v>
      </c>
      <c r="B2276" s="180">
        <v>1</v>
      </c>
      <c r="C2276" s="181">
        <v>46266</v>
      </c>
      <c r="D2276" s="180" t="s">
        <v>1628</v>
      </c>
      <c r="E2276" s="180">
        <v>54</v>
      </c>
      <c r="F2276" s="180" t="s">
        <v>3</v>
      </c>
      <c r="G2276" s="180" t="s">
        <v>609</v>
      </c>
      <c r="H2276" s="180">
        <v>4446</v>
      </c>
      <c r="I2276" s="180" t="s">
        <v>610</v>
      </c>
      <c r="J2276" s="180">
        <v>1420</v>
      </c>
      <c r="K2276" s="180" t="s">
        <v>611</v>
      </c>
      <c r="L2276" s="180" t="s">
        <v>612</v>
      </c>
      <c r="M2276" s="180"/>
      <c r="N2276" s="180"/>
      <c r="O2276" s="180"/>
      <c r="P2276" s="180"/>
      <c r="Q2276" s="180"/>
      <c r="R2276" s="180"/>
      <c r="S2276" s="180"/>
      <c r="T2276" s="180"/>
      <c r="U2276" s="180"/>
      <c r="V2276" s="180"/>
      <c r="W2276" s="180"/>
      <c r="X2276" s="180"/>
      <c r="Y2276" s="180">
        <v>1373</v>
      </c>
      <c r="Z2276" s="180" t="s">
        <v>429</v>
      </c>
      <c r="AA2276" s="180" t="s">
        <v>430</v>
      </c>
      <c r="AB2276" s="180">
        <v>18903.473999999998</v>
      </c>
      <c r="AC2276" s="180">
        <v>23091.05</v>
      </c>
      <c r="AD2276" s="180">
        <v>1.5625</v>
      </c>
      <c r="AE2276" s="180">
        <v>0</v>
      </c>
      <c r="AF2276" s="180">
        <v>1.5625</v>
      </c>
      <c r="AG2276" s="180">
        <v>0</v>
      </c>
      <c r="AH2276" s="180">
        <v>29536.68</v>
      </c>
      <c r="AI2276" s="180">
        <v>36079.769999999997</v>
      </c>
      <c r="AJ2276" s="180">
        <v>0</v>
      </c>
      <c r="AK2276" s="180">
        <v>0</v>
      </c>
      <c r="AL2276" s="180">
        <v>0</v>
      </c>
      <c r="AM2276">
        <v>1</v>
      </c>
    </row>
    <row r="2277" spans="1:39" x14ac:dyDescent="0.25">
      <c r="A2277" s="180" t="s">
        <v>1834</v>
      </c>
      <c r="B2277" s="180">
        <v>1</v>
      </c>
      <c r="C2277" s="181">
        <v>46266</v>
      </c>
      <c r="D2277" s="180" t="s">
        <v>1628</v>
      </c>
      <c r="E2277" s="180">
        <v>54</v>
      </c>
      <c r="F2277" s="180" t="s">
        <v>3</v>
      </c>
      <c r="G2277" s="180" t="s">
        <v>613</v>
      </c>
      <c r="H2277" s="180">
        <v>4450</v>
      </c>
      <c r="I2277" s="180" t="s">
        <v>614</v>
      </c>
      <c r="J2277" s="180">
        <v>1419</v>
      </c>
      <c r="K2277" s="180" t="s">
        <v>615</v>
      </c>
      <c r="L2277" s="180" t="s">
        <v>616</v>
      </c>
      <c r="M2277" s="180"/>
      <c r="N2277" s="180"/>
      <c r="O2277" s="180"/>
      <c r="P2277" s="180"/>
      <c r="Q2277" s="180"/>
      <c r="R2277" s="180"/>
      <c r="S2277" s="180"/>
      <c r="T2277" s="180"/>
      <c r="U2277" s="180"/>
      <c r="V2277" s="180"/>
      <c r="W2277" s="180"/>
      <c r="X2277" s="180"/>
      <c r="Y2277" s="180">
        <v>1369</v>
      </c>
      <c r="Z2277" s="180" t="s">
        <v>397</v>
      </c>
      <c r="AA2277" s="180" t="s">
        <v>398</v>
      </c>
      <c r="AB2277" s="180">
        <v>19246.900000000001</v>
      </c>
      <c r="AC2277" s="180">
        <v>23866.161</v>
      </c>
      <c r="AD2277" s="180">
        <v>0.16669999999999999</v>
      </c>
      <c r="AE2277" s="180">
        <v>0</v>
      </c>
      <c r="AF2277" s="180">
        <v>0.16669999999999999</v>
      </c>
      <c r="AG2277" s="180">
        <v>0</v>
      </c>
      <c r="AH2277" s="180">
        <v>3207.82</v>
      </c>
      <c r="AI2277" s="180">
        <v>3977.69</v>
      </c>
      <c r="AJ2277" s="180">
        <v>1</v>
      </c>
      <c r="AK2277" s="180">
        <v>0.17</v>
      </c>
      <c r="AL2277" s="180">
        <v>0</v>
      </c>
      <c r="AM2277">
        <v>1</v>
      </c>
    </row>
    <row r="2278" spans="1:39" x14ac:dyDescent="0.25">
      <c r="A2278" s="180" t="s">
        <v>1834</v>
      </c>
      <c r="B2278" s="180">
        <v>1</v>
      </c>
      <c r="C2278" s="181">
        <v>46266</v>
      </c>
      <c r="D2278" s="180" t="s">
        <v>1628</v>
      </c>
      <c r="E2278" s="180">
        <v>54</v>
      </c>
      <c r="F2278" s="180" t="s">
        <v>3</v>
      </c>
      <c r="G2278" s="180" t="s">
        <v>1532</v>
      </c>
      <c r="H2278" s="180">
        <v>4455</v>
      </c>
      <c r="I2278" s="180" t="s">
        <v>1533</v>
      </c>
      <c r="J2278" s="180">
        <v>1419</v>
      </c>
      <c r="K2278" s="180" t="s">
        <v>615</v>
      </c>
      <c r="L2278" s="180" t="s">
        <v>616</v>
      </c>
      <c r="M2278" s="180"/>
      <c r="N2278" s="180"/>
      <c r="O2278" s="180"/>
      <c r="P2278" s="180"/>
      <c r="Q2278" s="180"/>
      <c r="R2278" s="180"/>
      <c r="S2278" s="180"/>
      <c r="T2278" s="180"/>
      <c r="U2278" s="180"/>
      <c r="V2278" s="180"/>
      <c r="W2278" s="180"/>
      <c r="X2278" s="180"/>
      <c r="Y2278" s="180">
        <v>1369</v>
      </c>
      <c r="Z2278" s="180" t="s">
        <v>397</v>
      </c>
      <c r="AA2278" s="180" t="s">
        <v>398</v>
      </c>
      <c r="AB2278" s="180">
        <v>30848.75</v>
      </c>
      <c r="AC2278" s="180">
        <v>38252.451999999997</v>
      </c>
      <c r="AD2278" s="180">
        <v>-0.5</v>
      </c>
      <c r="AE2278" s="180">
        <v>0</v>
      </c>
      <c r="AF2278" s="180">
        <v>-0.5</v>
      </c>
      <c r="AG2278" s="180">
        <v>0</v>
      </c>
      <c r="AH2278" s="180">
        <v>-15424.38</v>
      </c>
      <c r="AI2278" s="180">
        <v>-19126.23</v>
      </c>
      <c r="AJ2278" s="180">
        <v>1</v>
      </c>
      <c r="AK2278" s="180">
        <v>-0.5</v>
      </c>
      <c r="AL2278" s="180">
        <v>0</v>
      </c>
      <c r="AM2278">
        <v>1</v>
      </c>
    </row>
    <row r="2279" spans="1:39" x14ac:dyDescent="0.25">
      <c r="A2279" s="180" t="s">
        <v>1834</v>
      </c>
      <c r="B2279" s="180">
        <v>1</v>
      </c>
      <c r="C2279" s="181">
        <v>46266</v>
      </c>
      <c r="D2279" s="180" t="s">
        <v>1628</v>
      </c>
      <c r="E2279" s="180">
        <v>54</v>
      </c>
      <c r="F2279" s="180" t="s">
        <v>3</v>
      </c>
      <c r="G2279" s="180" t="s">
        <v>1762</v>
      </c>
      <c r="H2279" s="180">
        <v>4848</v>
      </c>
      <c r="I2279" s="180" t="s">
        <v>1763</v>
      </c>
      <c r="J2279" s="180">
        <v>1187</v>
      </c>
      <c r="K2279" s="180" t="s">
        <v>1696</v>
      </c>
      <c r="L2279" s="180" t="s">
        <v>1697</v>
      </c>
      <c r="M2279" s="180"/>
      <c r="N2279" s="180"/>
      <c r="O2279" s="180"/>
      <c r="P2279" s="180"/>
      <c r="Q2279" s="180"/>
      <c r="R2279" s="180"/>
      <c r="S2279" s="180"/>
      <c r="T2279" s="180"/>
      <c r="U2279" s="180"/>
      <c r="V2279" s="180"/>
      <c r="W2279" s="180"/>
      <c r="X2279" s="180"/>
      <c r="Y2279" s="180">
        <v>1374</v>
      </c>
      <c r="Z2279" s="180" t="s">
        <v>379</v>
      </c>
      <c r="AA2279" s="180" t="s">
        <v>380</v>
      </c>
      <c r="AB2279" s="180">
        <v>71566.745999999999</v>
      </c>
      <c r="AC2279" s="180">
        <v>86595.774000000005</v>
      </c>
      <c r="AD2279" s="180">
        <v>8.3299999999999999E-2</v>
      </c>
      <c r="AE2279" s="180">
        <v>0</v>
      </c>
      <c r="AF2279" s="180">
        <v>8.3299999999999999E-2</v>
      </c>
      <c r="AG2279" s="180">
        <v>0</v>
      </c>
      <c r="AH2279" s="180">
        <v>5963.9</v>
      </c>
      <c r="AI2279" s="180">
        <v>7216.31</v>
      </c>
      <c r="AJ2279" s="180">
        <v>0</v>
      </c>
      <c r="AK2279" s="180">
        <v>0</v>
      </c>
      <c r="AL2279" s="180">
        <v>0</v>
      </c>
      <c r="AM2279">
        <v>1</v>
      </c>
    </row>
    <row r="2280" spans="1:39" x14ac:dyDescent="0.25">
      <c r="A2280" s="180" t="s">
        <v>1834</v>
      </c>
      <c r="B2280" s="180">
        <v>1</v>
      </c>
      <c r="C2280" s="181">
        <v>46266</v>
      </c>
      <c r="D2280" s="180" t="s">
        <v>1628</v>
      </c>
      <c r="E2280" s="180">
        <v>54</v>
      </c>
      <c r="F2280" s="180" t="s">
        <v>3</v>
      </c>
      <c r="G2280" s="180" t="s">
        <v>639</v>
      </c>
      <c r="H2280" s="180">
        <v>4940</v>
      </c>
      <c r="I2280" s="180" t="s">
        <v>640</v>
      </c>
      <c r="J2280" s="180"/>
      <c r="K2280" s="180"/>
      <c r="L2280" s="180"/>
      <c r="M2280" s="180"/>
      <c r="N2280" s="180"/>
      <c r="O2280" s="180"/>
      <c r="P2280" s="180">
        <v>1085</v>
      </c>
      <c r="Q2280" s="180" t="s">
        <v>641</v>
      </c>
      <c r="R2280" s="180" t="s">
        <v>642</v>
      </c>
      <c r="S2280" s="180"/>
      <c r="T2280" s="180"/>
      <c r="U2280" s="180"/>
      <c r="V2280" s="180"/>
      <c r="W2280" s="180"/>
      <c r="X2280" s="180"/>
      <c r="Y2280" s="180">
        <v>1373</v>
      </c>
      <c r="Z2280" s="180" t="s">
        <v>429</v>
      </c>
      <c r="AA2280" s="180" t="s">
        <v>430</v>
      </c>
      <c r="AB2280" s="180">
        <v>15740.111999999999</v>
      </c>
      <c r="AC2280" s="180">
        <v>19517.741000000002</v>
      </c>
      <c r="AD2280" s="180">
        <v>0.5</v>
      </c>
      <c r="AE2280" s="180">
        <v>0</v>
      </c>
      <c r="AF2280" s="180">
        <v>0.5</v>
      </c>
      <c r="AG2280" s="180">
        <v>0</v>
      </c>
      <c r="AH2280" s="180">
        <v>7870.06</v>
      </c>
      <c r="AI2280" s="180">
        <v>9758.8700000000008</v>
      </c>
      <c r="AJ2280" s="180">
        <v>0</v>
      </c>
      <c r="AK2280" s="180">
        <v>0</v>
      </c>
      <c r="AL2280" s="180">
        <v>0</v>
      </c>
      <c r="AM2280">
        <v>1</v>
      </c>
    </row>
    <row r="2281" spans="1:39" x14ac:dyDescent="0.25">
      <c r="A2281" s="180" t="s">
        <v>1834</v>
      </c>
      <c r="B2281" s="180">
        <v>1</v>
      </c>
      <c r="C2281" s="181">
        <v>46266</v>
      </c>
      <c r="D2281" s="180" t="s">
        <v>1628</v>
      </c>
      <c r="E2281" s="180">
        <v>54</v>
      </c>
      <c r="F2281" s="180" t="s">
        <v>3</v>
      </c>
      <c r="G2281" s="180" t="s">
        <v>643</v>
      </c>
      <c r="H2281" s="180">
        <v>4941</v>
      </c>
      <c r="I2281" s="180" t="s">
        <v>644</v>
      </c>
      <c r="J2281" s="180"/>
      <c r="K2281" s="180"/>
      <c r="L2281" s="180"/>
      <c r="M2281" s="180"/>
      <c r="N2281" s="180"/>
      <c r="O2281" s="180"/>
      <c r="P2281" s="180">
        <v>1085</v>
      </c>
      <c r="Q2281" s="180" t="s">
        <v>641</v>
      </c>
      <c r="R2281" s="180" t="s">
        <v>642</v>
      </c>
      <c r="S2281" s="180"/>
      <c r="T2281" s="180"/>
      <c r="U2281" s="180"/>
      <c r="V2281" s="180"/>
      <c r="W2281" s="180"/>
      <c r="X2281" s="180"/>
      <c r="Y2281" s="180">
        <v>1373</v>
      </c>
      <c r="Z2281" s="180" t="s">
        <v>429</v>
      </c>
      <c r="AA2281" s="180" t="s">
        <v>430</v>
      </c>
      <c r="AB2281" s="180">
        <v>15740.111999999999</v>
      </c>
      <c r="AC2281" s="180">
        <v>19517.739000000001</v>
      </c>
      <c r="AD2281" s="180">
        <v>1.5</v>
      </c>
      <c r="AE2281" s="180">
        <v>0</v>
      </c>
      <c r="AF2281" s="180">
        <v>1.5</v>
      </c>
      <c r="AG2281" s="180">
        <v>0</v>
      </c>
      <c r="AH2281" s="180">
        <v>23610.17</v>
      </c>
      <c r="AI2281" s="180">
        <v>29276.61</v>
      </c>
      <c r="AJ2281" s="180">
        <v>0</v>
      </c>
      <c r="AK2281" s="180">
        <v>0</v>
      </c>
      <c r="AL2281" s="180">
        <v>0</v>
      </c>
      <c r="AM2281">
        <v>1</v>
      </c>
    </row>
    <row r="2282" spans="1:39" x14ac:dyDescent="0.25">
      <c r="A2282" s="180" t="s">
        <v>1834</v>
      </c>
      <c r="B2282" s="180">
        <v>1</v>
      </c>
      <c r="C2282" s="181">
        <v>46266</v>
      </c>
      <c r="D2282" s="180" t="s">
        <v>1628</v>
      </c>
      <c r="E2282" s="180">
        <v>54</v>
      </c>
      <c r="F2282" s="180" t="s">
        <v>3</v>
      </c>
      <c r="G2282" s="180" t="s">
        <v>647</v>
      </c>
      <c r="H2282" s="180">
        <v>4943</v>
      </c>
      <c r="I2282" s="180" t="s">
        <v>648</v>
      </c>
      <c r="J2282" s="180">
        <v>1253</v>
      </c>
      <c r="K2282" s="180" t="s">
        <v>645</v>
      </c>
      <c r="L2282" s="180" t="s">
        <v>646</v>
      </c>
      <c r="M2282" s="180"/>
      <c r="N2282" s="180"/>
      <c r="O2282" s="180"/>
      <c r="P2282" s="180"/>
      <c r="Q2282" s="180"/>
      <c r="R2282" s="180"/>
      <c r="S2282" s="180"/>
      <c r="T2282" s="180"/>
      <c r="U2282" s="180"/>
      <c r="V2282" s="180"/>
      <c r="W2282" s="180"/>
      <c r="X2282" s="180"/>
      <c r="Y2282" s="180">
        <v>1373</v>
      </c>
      <c r="Z2282" s="180" t="s">
        <v>429</v>
      </c>
      <c r="AA2282" s="180" t="s">
        <v>430</v>
      </c>
      <c r="AB2282" s="180">
        <v>23933.081999999999</v>
      </c>
      <c r="AC2282" s="180">
        <v>28959.030999999999</v>
      </c>
      <c r="AD2282" s="180">
        <v>0.5</v>
      </c>
      <c r="AE2282" s="180">
        <v>0.05</v>
      </c>
      <c r="AF2282" s="180">
        <v>0.55000000000000004</v>
      </c>
      <c r="AG2282" s="180">
        <v>0</v>
      </c>
      <c r="AH2282" s="180">
        <v>13163.2</v>
      </c>
      <c r="AI2282" s="180">
        <v>15927.47</v>
      </c>
      <c r="AJ2282" s="180">
        <v>0</v>
      </c>
      <c r="AK2282" s="180">
        <v>0</v>
      </c>
      <c r="AL2282" s="180">
        <v>0</v>
      </c>
      <c r="AM2282">
        <v>1</v>
      </c>
    </row>
    <row r="2283" spans="1:39" x14ac:dyDescent="0.25">
      <c r="A2283" s="180" t="s">
        <v>1834</v>
      </c>
      <c r="B2283" s="180">
        <v>1</v>
      </c>
      <c r="C2283" s="181">
        <v>46266</v>
      </c>
      <c r="D2283" s="180" t="s">
        <v>1628</v>
      </c>
      <c r="E2283" s="180">
        <v>54</v>
      </c>
      <c r="F2283" s="180" t="s">
        <v>3</v>
      </c>
      <c r="G2283" s="180" t="s">
        <v>1778</v>
      </c>
      <c r="H2283" s="180">
        <v>5030</v>
      </c>
      <c r="I2283" s="180" t="s">
        <v>1779</v>
      </c>
      <c r="J2283" s="180"/>
      <c r="K2283" s="180"/>
      <c r="L2283" s="180"/>
      <c r="M2283" s="180"/>
      <c r="N2283" s="180"/>
      <c r="O2283" s="180"/>
      <c r="P2283" s="180">
        <v>1273</v>
      </c>
      <c r="Q2283" s="180" t="s">
        <v>1724</v>
      </c>
      <c r="R2283" s="180" t="s">
        <v>1725</v>
      </c>
      <c r="S2283" s="180"/>
      <c r="T2283" s="180"/>
      <c r="U2283" s="180"/>
      <c r="V2283" s="180"/>
      <c r="W2283" s="180"/>
      <c r="X2283" s="180"/>
      <c r="Y2283" s="180">
        <v>1373</v>
      </c>
      <c r="Z2283" s="180" t="s">
        <v>429</v>
      </c>
      <c r="AA2283" s="180" t="s">
        <v>430</v>
      </c>
      <c r="AB2283" s="180">
        <v>24301.076000000001</v>
      </c>
      <c r="AC2283" s="180">
        <v>30133.334999999999</v>
      </c>
      <c r="AD2283" s="180">
        <v>0.33329999999999999</v>
      </c>
      <c r="AE2283" s="180">
        <v>0</v>
      </c>
      <c r="AF2283" s="180">
        <v>0.33329999999999999</v>
      </c>
      <c r="AG2283" s="180">
        <v>0</v>
      </c>
      <c r="AH2283" s="180">
        <v>8100.36</v>
      </c>
      <c r="AI2283" s="180">
        <v>10044.450000000001</v>
      </c>
      <c r="AJ2283" s="180">
        <v>0</v>
      </c>
      <c r="AK2283" s="180">
        <v>0</v>
      </c>
      <c r="AL2283" s="180">
        <v>0</v>
      </c>
      <c r="AM2283">
        <v>1</v>
      </c>
    </row>
    <row r="2284" spans="1:39" x14ac:dyDescent="0.25">
      <c r="A2284" s="180" t="s">
        <v>1834</v>
      </c>
      <c r="B2284" s="180">
        <v>1</v>
      </c>
      <c r="C2284" s="181">
        <v>46266</v>
      </c>
      <c r="D2284" s="180" t="s">
        <v>1628</v>
      </c>
      <c r="E2284" s="180">
        <v>54</v>
      </c>
      <c r="F2284" s="180" t="s">
        <v>3</v>
      </c>
      <c r="G2284" s="180" t="s">
        <v>1722</v>
      </c>
      <c r="H2284" s="180">
        <v>5031</v>
      </c>
      <c r="I2284" s="180" t="s">
        <v>1723</v>
      </c>
      <c r="J2284" s="180"/>
      <c r="K2284" s="180"/>
      <c r="L2284" s="180"/>
      <c r="M2284" s="180"/>
      <c r="N2284" s="180"/>
      <c r="O2284" s="180"/>
      <c r="P2284" s="180">
        <v>1273</v>
      </c>
      <c r="Q2284" s="180" t="s">
        <v>1724</v>
      </c>
      <c r="R2284" s="180" t="s">
        <v>1725</v>
      </c>
      <c r="S2284" s="180"/>
      <c r="T2284" s="180"/>
      <c r="U2284" s="180"/>
      <c r="V2284" s="180"/>
      <c r="W2284" s="180"/>
      <c r="X2284" s="180"/>
      <c r="Y2284" s="180">
        <v>1373</v>
      </c>
      <c r="Z2284" s="180" t="s">
        <v>429</v>
      </c>
      <c r="AA2284" s="180" t="s">
        <v>430</v>
      </c>
      <c r="AB2284" s="180">
        <v>24301.076000000001</v>
      </c>
      <c r="AC2284" s="180">
        <v>30133.334999999999</v>
      </c>
      <c r="AD2284" s="180">
        <v>0.33329999999999999</v>
      </c>
      <c r="AE2284" s="180">
        <v>0</v>
      </c>
      <c r="AF2284" s="180">
        <v>0.33329999999999999</v>
      </c>
      <c r="AG2284" s="180">
        <v>0</v>
      </c>
      <c r="AH2284" s="180">
        <v>8100.36</v>
      </c>
      <c r="AI2284" s="180">
        <v>10044.450000000001</v>
      </c>
      <c r="AJ2284" s="180">
        <v>0</v>
      </c>
      <c r="AK2284" s="180">
        <v>0</v>
      </c>
      <c r="AL2284" s="180">
        <v>0</v>
      </c>
      <c r="AM2284">
        <v>1</v>
      </c>
    </row>
    <row r="2285" spans="1:39" x14ac:dyDescent="0.25">
      <c r="A2285" s="180" t="s">
        <v>1834</v>
      </c>
      <c r="B2285" s="180">
        <v>1</v>
      </c>
      <c r="C2285" s="181">
        <v>46266</v>
      </c>
      <c r="D2285" s="180" t="s">
        <v>1628</v>
      </c>
      <c r="E2285" s="180">
        <v>54</v>
      </c>
      <c r="F2285" s="180" t="s">
        <v>3</v>
      </c>
      <c r="G2285" s="180" t="s">
        <v>1728</v>
      </c>
      <c r="H2285" s="180">
        <v>5033</v>
      </c>
      <c r="I2285" s="180" t="s">
        <v>1729</v>
      </c>
      <c r="J2285" s="180"/>
      <c r="K2285" s="180"/>
      <c r="L2285" s="180"/>
      <c r="M2285" s="180"/>
      <c r="N2285" s="180"/>
      <c r="O2285" s="180"/>
      <c r="P2285" s="180">
        <v>1273</v>
      </c>
      <c r="Q2285" s="180" t="s">
        <v>1724</v>
      </c>
      <c r="R2285" s="180" t="s">
        <v>1725</v>
      </c>
      <c r="S2285" s="180"/>
      <c r="T2285" s="180"/>
      <c r="U2285" s="180"/>
      <c r="V2285" s="180"/>
      <c r="W2285" s="180"/>
      <c r="X2285" s="180"/>
      <c r="Y2285" s="180">
        <v>1373</v>
      </c>
      <c r="Z2285" s="180" t="s">
        <v>429</v>
      </c>
      <c r="AA2285" s="180" t="s">
        <v>430</v>
      </c>
      <c r="AB2285" s="180">
        <v>24301.076000000001</v>
      </c>
      <c r="AC2285" s="180">
        <v>30133.334999999999</v>
      </c>
      <c r="AD2285" s="180">
        <v>0.33329999999999999</v>
      </c>
      <c r="AE2285" s="180">
        <v>0</v>
      </c>
      <c r="AF2285" s="180">
        <v>0.33329999999999999</v>
      </c>
      <c r="AG2285" s="180">
        <v>0</v>
      </c>
      <c r="AH2285" s="180">
        <v>8100.36</v>
      </c>
      <c r="AI2285" s="180">
        <v>10044.450000000001</v>
      </c>
      <c r="AJ2285" s="180">
        <v>0</v>
      </c>
      <c r="AK2285" s="180">
        <v>0</v>
      </c>
      <c r="AL2285" s="180">
        <v>0</v>
      </c>
      <c r="AM2285">
        <v>1</v>
      </c>
    </row>
    <row r="2286" spans="1:39" x14ac:dyDescent="0.25">
      <c r="A2286" s="180" t="s">
        <v>1834</v>
      </c>
      <c r="B2286" s="180">
        <v>1</v>
      </c>
      <c r="C2286" s="181">
        <v>46266</v>
      </c>
      <c r="D2286" s="180" t="s">
        <v>1628</v>
      </c>
      <c r="E2286" s="180">
        <v>54</v>
      </c>
      <c r="F2286" s="180" t="s">
        <v>3</v>
      </c>
      <c r="G2286" s="180" t="s">
        <v>1716</v>
      </c>
      <c r="H2286" s="180">
        <v>5110</v>
      </c>
      <c r="I2286" s="180" t="s">
        <v>1717</v>
      </c>
      <c r="J2286" s="180">
        <v>1065</v>
      </c>
      <c r="K2286" s="180" t="s">
        <v>497</v>
      </c>
      <c r="L2286" s="180" t="s">
        <v>498</v>
      </c>
      <c r="M2286" s="180"/>
      <c r="N2286" s="180"/>
      <c r="O2286" s="180"/>
      <c r="P2286" s="180"/>
      <c r="Q2286" s="180"/>
      <c r="R2286" s="180"/>
      <c r="S2286" s="180"/>
      <c r="T2286" s="180"/>
      <c r="U2286" s="180"/>
      <c r="V2286" s="180"/>
      <c r="W2286" s="180"/>
      <c r="X2286" s="180"/>
      <c r="Y2286" s="180">
        <v>1373</v>
      </c>
      <c r="Z2286" s="180" t="s">
        <v>429</v>
      </c>
      <c r="AA2286" s="180" t="s">
        <v>430</v>
      </c>
      <c r="AB2286" s="180">
        <v>17717.7</v>
      </c>
      <c r="AC2286" s="180">
        <v>21952.23</v>
      </c>
      <c r="AD2286" s="180">
        <v>0.21429999999999999</v>
      </c>
      <c r="AE2286" s="180">
        <v>0</v>
      </c>
      <c r="AF2286" s="180">
        <v>0.21429999999999999</v>
      </c>
      <c r="AG2286" s="180">
        <v>0</v>
      </c>
      <c r="AH2286" s="180">
        <v>3796.65</v>
      </c>
      <c r="AI2286" s="180">
        <v>4704.05</v>
      </c>
      <c r="AJ2286" s="180">
        <v>0</v>
      </c>
      <c r="AK2286" s="180">
        <v>0</v>
      </c>
      <c r="AL2286" s="180">
        <v>0</v>
      </c>
      <c r="AM2286">
        <v>1</v>
      </c>
    </row>
    <row r="2287" spans="1:39" x14ac:dyDescent="0.25">
      <c r="A2287" s="180" t="s">
        <v>1834</v>
      </c>
      <c r="B2287" s="180">
        <v>1</v>
      </c>
      <c r="C2287" s="181">
        <v>46266</v>
      </c>
      <c r="D2287" s="180" t="s">
        <v>1628</v>
      </c>
      <c r="E2287" s="180">
        <v>54</v>
      </c>
      <c r="F2287" s="180" t="s">
        <v>3</v>
      </c>
      <c r="G2287" s="180" t="s">
        <v>1155</v>
      </c>
      <c r="H2287" s="180">
        <v>5626</v>
      </c>
      <c r="I2287" s="180" t="s">
        <v>1156</v>
      </c>
      <c r="J2287" s="180">
        <v>1161</v>
      </c>
      <c r="K2287" s="180" t="s">
        <v>1157</v>
      </c>
      <c r="L2287" s="180" t="s">
        <v>1158</v>
      </c>
      <c r="M2287" s="180"/>
      <c r="N2287" s="180"/>
      <c r="O2287" s="180"/>
      <c r="P2287" s="180">
        <v>1073</v>
      </c>
      <c r="Q2287" s="180" t="s">
        <v>1159</v>
      </c>
      <c r="R2287" s="180" t="s">
        <v>1160</v>
      </c>
      <c r="S2287" s="180"/>
      <c r="T2287" s="180"/>
      <c r="U2287" s="180"/>
      <c r="V2287" s="180"/>
      <c r="W2287" s="180"/>
      <c r="X2287" s="180"/>
      <c r="Y2287" s="180">
        <v>1370</v>
      </c>
      <c r="Z2287" s="180" t="s">
        <v>443</v>
      </c>
      <c r="AA2287" s="180" t="s">
        <v>444</v>
      </c>
      <c r="AB2287" s="180">
        <v>13835.656999999999</v>
      </c>
      <c r="AC2287" s="180">
        <v>16877.252</v>
      </c>
      <c r="AD2287" s="180">
        <v>3</v>
      </c>
      <c r="AE2287" s="180">
        <v>0</v>
      </c>
      <c r="AF2287" s="180">
        <v>3</v>
      </c>
      <c r="AG2287" s="180">
        <v>0</v>
      </c>
      <c r="AH2287" s="180">
        <v>41506.97</v>
      </c>
      <c r="AI2287" s="180">
        <v>50631.75</v>
      </c>
      <c r="AJ2287" s="180">
        <v>0</v>
      </c>
      <c r="AK2287" s="180">
        <v>0</v>
      </c>
      <c r="AL2287" s="180">
        <v>0</v>
      </c>
      <c r="AM2287">
        <v>1</v>
      </c>
    </row>
    <row r="2288" spans="1:39" x14ac:dyDescent="0.25">
      <c r="A2288" s="180" t="s">
        <v>1834</v>
      </c>
      <c r="B2288" s="180">
        <v>1</v>
      </c>
      <c r="C2288" s="181">
        <v>46266</v>
      </c>
      <c r="D2288" s="180" t="s">
        <v>1628</v>
      </c>
      <c r="E2288" s="180">
        <v>54</v>
      </c>
      <c r="F2288" s="180" t="s">
        <v>3</v>
      </c>
      <c r="G2288" s="180" t="s">
        <v>663</v>
      </c>
      <c r="H2288" s="180">
        <v>5630</v>
      </c>
      <c r="I2288" s="180" t="s">
        <v>664</v>
      </c>
      <c r="J2288" s="180">
        <v>1449</v>
      </c>
      <c r="K2288" s="180" t="s">
        <v>661</v>
      </c>
      <c r="L2288" s="180" t="s">
        <v>662</v>
      </c>
      <c r="M2288" s="180"/>
      <c r="N2288" s="180"/>
      <c r="O2288" s="180"/>
      <c r="P2288" s="180"/>
      <c r="Q2288" s="180"/>
      <c r="R2288" s="180"/>
      <c r="S2288" s="180"/>
      <c r="T2288" s="180"/>
      <c r="U2288" s="180"/>
      <c r="V2288" s="180"/>
      <c r="W2288" s="180"/>
      <c r="X2288" s="180"/>
      <c r="Y2288" s="180">
        <v>1370</v>
      </c>
      <c r="Z2288" s="180" t="s">
        <v>443</v>
      </c>
      <c r="AA2288" s="180" t="s">
        <v>444</v>
      </c>
      <c r="AB2288" s="180">
        <v>7748.6329999999998</v>
      </c>
      <c r="AC2288" s="180">
        <v>9437.8230000000003</v>
      </c>
      <c r="AD2288" s="180">
        <v>8</v>
      </c>
      <c r="AE2288" s="180">
        <v>0</v>
      </c>
      <c r="AF2288" s="180">
        <v>8</v>
      </c>
      <c r="AG2288" s="180">
        <v>0</v>
      </c>
      <c r="AH2288" s="180">
        <v>61989.07</v>
      </c>
      <c r="AI2288" s="180">
        <v>75502.59</v>
      </c>
      <c r="AJ2288" s="180">
        <v>1</v>
      </c>
      <c r="AK2288" s="180">
        <v>8</v>
      </c>
      <c r="AL2288" s="180">
        <v>0</v>
      </c>
      <c r="AM2288">
        <v>1</v>
      </c>
    </row>
    <row r="2289" spans="1:39" x14ac:dyDescent="0.25">
      <c r="A2289" s="180" t="s">
        <v>1834</v>
      </c>
      <c r="B2289" s="180">
        <v>1</v>
      </c>
      <c r="C2289" s="181">
        <v>46266</v>
      </c>
      <c r="D2289" s="180" t="s">
        <v>1628</v>
      </c>
      <c r="E2289" s="180">
        <v>54</v>
      </c>
      <c r="F2289" s="180" t="s">
        <v>3</v>
      </c>
      <c r="G2289" s="180" t="s">
        <v>665</v>
      </c>
      <c r="H2289" s="180">
        <v>5631</v>
      </c>
      <c r="I2289" s="180" t="s">
        <v>666</v>
      </c>
      <c r="J2289" s="180">
        <v>1449</v>
      </c>
      <c r="K2289" s="180" t="s">
        <v>661</v>
      </c>
      <c r="L2289" s="180" t="s">
        <v>662</v>
      </c>
      <c r="M2289" s="180"/>
      <c r="N2289" s="180"/>
      <c r="O2289" s="180"/>
      <c r="P2289" s="180"/>
      <c r="Q2289" s="180"/>
      <c r="R2289" s="180"/>
      <c r="S2289" s="180"/>
      <c r="T2289" s="180"/>
      <c r="U2289" s="180"/>
      <c r="V2289" s="180"/>
      <c r="W2289" s="180"/>
      <c r="X2289" s="180"/>
      <c r="Y2289" s="180">
        <v>1370</v>
      </c>
      <c r="Z2289" s="180" t="s">
        <v>443</v>
      </c>
      <c r="AA2289" s="180" t="s">
        <v>444</v>
      </c>
      <c r="AB2289" s="180">
        <v>6986.5929999999998</v>
      </c>
      <c r="AC2289" s="180">
        <v>8486.4719999999998</v>
      </c>
      <c r="AD2289" s="180">
        <v>2.3332999999999999</v>
      </c>
      <c r="AE2289" s="180">
        <v>0</v>
      </c>
      <c r="AF2289" s="180">
        <v>2.3332999999999999</v>
      </c>
      <c r="AG2289" s="180">
        <v>0</v>
      </c>
      <c r="AH2289" s="180">
        <v>16302.05</v>
      </c>
      <c r="AI2289" s="180">
        <v>19801.77</v>
      </c>
      <c r="AJ2289" s="180">
        <v>0</v>
      </c>
      <c r="AK2289" s="180">
        <v>0</v>
      </c>
      <c r="AL2289" s="180">
        <v>0</v>
      </c>
      <c r="AM2289">
        <v>1</v>
      </c>
    </row>
    <row r="2290" spans="1:39" x14ac:dyDescent="0.25">
      <c r="A2290" s="180" t="s">
        <v>1834</v>
      </c>
      <c r="B2290" s="180">
        <v>1</v>
      </c>
      <c r="C2290" s="181">
        <v>46266</v>
      </c>
      <c r="D2290" s="180" t="s">
        <v>1628</v>
      </c>
      <c r="E2290" s="180">
        <v>54</v>
      </c>
      <c r="F2290" s="180" t="s">
        <v>3</v>
      </c>
      <c r="G2290" s="180" t="s">
        <v>667</v>
      </c>
      <c r="H2290" s="180">
        <v>5633</v>
      </c>
      <c r="I2290" s="180" t="s">
        <v>668</v>
      </c>
      <c r="J2290" s="180">
        <v>1076</v>
      </c>
      <c r="K2290" s="180" t="s">
        <v>669</v>
      </c>
      <c r="L2290" s="180" t="s">
        <v>670</v>
      </c>
      <c r="M2290" s="180"/>
      <c r="N2290" s="180"/>
      <c r="O2290" s="180"/>
      <c r="P2290" s="180"/>
      <c r="Q2290" s="180"/>
      <c r="R2290" s="180"/>
      <c r="S2290" s="180"/>
      <c r="T2290" s="180"/>
      <c r="U2290" s="180"/>
      <c r="V2290" s="180"/>
      <c r="W2290" s="180"/>
      <c r="X2290" s="180"/>
      <c r="Y2290" s="180">
        <v>1369</v>
      </c>
      <c r="Z2290" s="180" t="s">
        <v>397</v>
      </c>
      <c r="AA2290" s="180" t="s">
        <v>398</v>
      </c>
      <c r="AB2290" s="180">
        <v>11250.466</v>
      </c>
      <c r="AC2290" s="180">
        <v>13950.578</v>
      </c>
      <c r="AD2290" s="180">
        <v>1</v>
      </c>
      <c r="AE2290" s="180">
        <v>0</v>
      </c>
      <c r="AF2290" s="180">
        <v>1</v>
      </c>
      <c r="AG2290" s="180">
        <v>0</v>
      </c>
      <c r="AH2290" s="180">
        <v>11250.47</v>
      </c>
      <c r="AI2290" s="180">
        <v>13950.58</v>
      </c>
      <c r="AJ2290" s="180">
        <v>0</v>
      </c>
      <c r="AK2290" s="180">
        <v>0</v>
      </c>
      <c r="AL2290" s="180">
        <v>0</v>
      </c>
      <c r="AM2290">
        <v>1</v>
      </c>
    </row>
    <row r="2291" spans="1:39" x14ac:dyDescent="0.25">
      <c r="A2291" s="180" t="s">
        <v>1834</v>
      </c>
      <c r="B2291" s="180">
        <v>1</v>
      </c>
      <c r="C2291" s="181">
        <v>46266</v>
      </c>
      <c r="D2291" s="180" t="s">
        <v>1628</v>
      </c>
      <c r="E2291" s="180">
        <v>54</v>
      </c>
      <c r="F2291" s="180" t="s">
        <v>3</v>
      </c>
      <c r="G2291" s="180" t="s">
        <v>671</v>
      </c>
      <c r="H2291" s="180">
        <v>5634</v>
      </c>
      <c r="I2291" s="180" t="s">
        <v>672</v>
      </c>
      <c r="J2291" s="180">
        <v>1076</v>
      </c>
      <c r="K2291" s="180" t="s">
        <v>669</v>
      </c>
      <c r="L2291" s="180" t="s">
        <v>670</v>
      </c>
      <c r="M2291" s="180"/>
      <c r="N2291" s="180"/>
      <c r="O2291" s="180"/>
      <c r="P2291" s="180"/>
      <c r="Q2291" s="180"/>
      <c r="R2291" s="180"/>
      <c r="S2291" s="180"/>
      <c r="T2291" s="180"/>
      <c r="U2291" s="180"/>
      <c r="V2291" s="180"/>
      <c r="W2291" s="180"/>
      <c r="X2291" s="180"/>
      <c r="Y2291" s="180">
        <v>1369</v>
      </c>
      <c r="Z2291" s="180" t="s">
        <v>397</v>
      </c>
      <c r="AA2291" s="180" t="s">
        <v>398</v>
      </c>
      <c r="AB2291" s="180">
        <v>6239.2870000000003</v>
      </c>
      <c r="AC2291" s="180">
        <v>7686.2870000000003</v>
      </c>
      <c r="AD2291" s="180">
        <v>4</v>
      </c>
      <c r="AE2291" s="180">
        <v>0</v>
      </c>
      <c r="AF2291" s="180">
        <v>4</v>
      </c>
      <c r="AG2291" s="180">
        <v>0</v>
      </c>
      <c r="AH2291" s="180">
        <v>24957.15</v>
      </c>
      <c r="AI2291" s="180">
        <v>30745.15</v>
      </c>
      <c r="AJ2291" s="180">
        <v>0</v>
      </c>
      <c r="AK2291" s="180">
        <v>0</v>
      </c>
      <c r="AL2291" s="180">
        <v>0</v>
      </c>
      <c r="AM2291">
        <v>1</v>
      </c>
    </row>
    <row r="2292" spans="1:39" x14ac:dyDescent="0.25">
      <c r="A2292" s="180" t="s">
        <v>1834</v>
      </c>
      <c r="B2292" s="180">
        <v>1</v>
      </c>
      <c r="C2292" s="181">
        <v>46266</v>
      </c>
      <c r="D2292" s="180" t="s">
        <v>1628</v>
      </c>
      <c r="E2292" s="180">
        <v>54</v>
      </c>
      <c r="F2292" s="180" t="s">
        <v>3</v>
      </c>
      <c r="G2292" s="180" t="s">
        <v>673</v>
      </c>
      <c r="H2292" s="180">
        <v>5709</v>
      </c>
      <c r="I2292" s="180" t="s">
        <v>674</v>
      </c>
      <c r="J2292" s="180"/>
      <c r="K2292" s="180"/>
      <c r="L2292" s="180"/>
      <c r="M2292" s="180"/>
      <c r="N2292" s="180"/>
      <c r="O2292" s="180"/>
      <c r="P2292" s="180"/>
      <c r="Q2292" s="180"/>
      <c r="R2292" s="180"/>
      <c r="S2292" s="180"/>
      <c r="T2292" s="180"/>
      <c r="U2292" s="180"/>
      <c r="V2292" s="180"/>
      <c r="W2292" s="180"/>
      <c r="X2292" s="180"/>
      <c r="Y2292" s="180">
        <v>1376</v>
      </c>
      <c r="Z2292" s="180" t="s">
        <v>363</v>
      </c>
      <c r="AA2292" s="180" t="s">
        <v>364</v>
      </c>
      <c r="AB2292" s="180">
        <v>402076.24800000002</v>
      </c>
      <c r="AC2292" s="180">
        <v>498574.53600000002</v>
      </c>
      <c r="AD2292" s="180">
        <v>8.3299999999999999E-2</v>
      </c>
      <c r="AE2292" s="180">
        <v>0</v>
      </c>
      <c r="AF2292" s="180">
        <v>8.3299999999999999E-2</v>
      </c>
      <c r="AG2292" s="180">
        <v>0</v>
      </c>
      <c r="AH2292" s="180">
        <v>33506.35</v>
      </c>
      <c r="AI2292" s="180">
        <v>41547.879999999997</v>
      </c>
      <c r="AJ2292" s="180">
        <v>0</v>
      </c>
      <c r="AK2292" s="180">
        <v>0</v>
      </c>
      <c r="AL2292" s="180">
        <v>0</v>
      </c>
      <c r="AM2292">
        <v>1</v>
      </c>
    </row>
    <row r="2293" spans="1:39" x14ac:dyDescent="0.25">
      <c r="A2293" s="180" t="s">
        <v>1834</v>
      </c>
      <c r="B2293" s="180">
        <v>1</v>
      </c>
      <c r="C2293" s="181">
        <v>46266</v>
      </c>
      <c r="D2293" s="180" t="s">
        <v>1628</v>
      </c>
      <c r="E2293" s="180">
        <v>54</v>
      </c>
      <c r="F2293" s="180" t="s">
        <v>3</v>
      </c>
      <c r="G2293" s="180" t="s">
        <v>675</v>
      </c>
      <c r="H2293" s="180">
        <v>5723</v>
      </c>
      <c r="I2293" s="180" t="s">
        <v>676</v>
      </c>
      <c r="J2293" s="180">
        <v>1450</v>
      </c>
      <c r="K2293" s="180" t="s">
        <v>677</v>
      </c>
      <c r="L2293" s="180" t="s">
        <v>678</v>
      </c>
      <c r="M2293" s="180"/>
      <c r="N2293" s="180"/>
      <c r="O2293" s="180"/>
      <c r="P2293" s="180">
        <v>1077</v>
      </c>
      <c r="Q2293" s="180" t="s">
        <v>679</v>
      </c>
      <c r="R2293" s="180" t="s">
        <v>680</v>
      </c>
      <c r="S2293" s="180"/>
      <c r="T2293" s="180"/>
      <c r="U2293" s="180"/>
      <c r="V2293" s="180"/>
      <c r="W2293" s="180"/>
      <c r="X2293" s="180"/>
      <c r="Y2293" s="180">
        <v>1370</v>
      </c>
      <c r="Z2293" s="180" t="s">
        <v>443</v>
      </c>
      <c r="AA2293" s="180" t="s">
        <v>444</v>
      </c>
      <c r="AB2293" s="180">
        <v>5595.04</v>
      </c>
      <c r="AC2293" s="180">
        <v>6937.85</v>
      </c>
      <c r="AD2293" s="180">
        <v>4</v>
      </c>
      <c r="AE2293" s="180">
        <v>0</v>
      </c>
      <c r="AF2293" s="180">
        <v>4</v>
      </c>
      <c r="AG2293" s="180">
        <v>0</v>
      </c>
      <c r="AH2293" s="180">
        <v>22380.16</v>
      </c>
      <c r="AI2293" s="180">
        <v>27751.4</v>
      </c>
      <c r="AJ2293" s="180">
        <v>0</v>
      </c>
      <c r="AK2293" s="180">
        <v>0</v>
      </c>
      <c r="AL2293" s="180">
        <v>0</v>
      </c>
      <c r="AM2293">
        <v>1</v>
      </c>
    </row>
    <row r="2294" spans="1:39" x14ac:dyDescent="0.25">
      <c r="A2294" s="180" t="s">
        <v>1834</v>
      </c>
      <c r="B2294" s="180">
        <v>1</v>
      </c>
      <c r="C2294" s="181">
        <v>46266</v>
      </c>
      <c r="D2294" s="180" t="s">
        <v>1628</v>
      </c>
      <c r="E2294" s="180">
        <v>54</v>
      </c>
      <c r="F2294" s="180" t="s">
        <v>3</v>
      </c>
      <c r="G2294" s="180" t="s">
        <v>681</v>
      </c>
      <c r="H2294" s="180">
        <v>5761</v>
      </c>
      <c r="I2294" s="180" t="s">
        <v>682</v>
      </c>
      <c r="J2294" s="180">
        <v>1450</v>
      </c>
      <c r="K2294" s="180" t="s">
        <v>677</v>
      </c>
      <c r="L2294" s="180" t="s">
        <v>678</v>
      </c>
      <c r="M2294" s="180"/>
      <c r="N2294" s="180"/>
      <c r="O2294" s="180"/>
      <c r="P2294" s="180">
        <v>1077</v>
      </c>
      <c r="Q2294" s="180" t="s">
        <v>679</v>
      </c>
      <c r="R2294" s="180" t="s">
        <v>680</v>
      </c>
      <c r="S2294" s="180"/>
      <c r="T2294" s="180"/>
      <c r="U2294" s="180"/>
      <c r="V2294" s="180"/>
      <c r="W2294" s="180"/>
      <c r="X2294" s="180"/>
      <c r="Y2294" s="180">
        <v>1370</v>
      </c>
      <c r="Z2294" s="180" t="s">
        <v>443</v>
      </c>
      <c r="AA2294" s="180" t="s">
        <v>444</v>
      </c>
      <c r="AB2294" s="180">
        <v>5595.04</v>
      </c>
      <c r="AC2294" s="180">
        <v>6937.85</v>
      </c>
      <c r="AD2294" s="180">
        <v>3</v>
      </c>
      <c r="AE2294" s="180">
        <v>0</v>
      </c>
      <c r="AF2294" s="180">
        <v>3</v>
      </c>
      <c r="AG2294" s="180">
        <v>0</v>
      </c>
      <c r="AH2294" s="180">
        <v>16785.12</v>
      </c>
      <c r="AI2294" s="180">
        <v>20813.55</v>
      </c>
      <c r="AJ2294" s="180">
        <v>0</v>
      </c>
      <c r="AK2294" s="180">
        <v>0</v>
      </c>
      <c r="AL2294" s="180">
        <v>0</v>
      </c>
      <c r="AM2294">
        <v>1</v>
      </c>
    </row>
    <row r="2295" spans="1:39" x14ac:dyDescent="0.25">
      <c r="A2295" s="180" t="s">
        <v>1834</v>
      </c>
      <c r="B2295" s="180">
        <v>1</v>
      </c>
      <c r="C2295" s="181">
        <v>46266</v>
      </c>
      <c r="D2295" s="180" t="s">
        <v>1628</v>
      </c>
      <c r="E2295" s="180">
        <v>54</v>
      </c>
      <c r="F2295" s="180" t="s">
        <v>3</v>
      </c>
      <c r="G2295" s="180" t="s">
        <v>683</v>
      </c>
      <c r="H2295" s="180">
        <v>5763</v>
      </c>
      <c r="I2295" s="180" t="s">
        <v>684</v>
      </c>
      <c r="J2295" s="180">
        <v>1076</v>
      </c>
      <c r="K2295" s="180" t="s">
        <v>669</v>
      </c>
      <c r="L2295" s="180" t="s">
        <v>670</v>
      </c>
      <c r="M2295" s="180"/>
      <c r="N2295" s="180"/>
      <c r="O2295" s="180"/>
      <c r="P2295" s="180"/>
      <c r="Q2295" s="180"/>
      <c r="R2295" s="180"/>
      <c r="S2295" s="180"/>
      <c r="T2295" s="180"/>
      <c r="U2295" s="180"/>
      <c r="V2295" s="180"/>
      <c r="W2295" s="180"/>
      <c r="X2295" s="180"/>
      <c r="Y2295" s="180">
        <v>1369</v>
      </c>
      <c r="Z2295" s="180" t="s">
        <v>397</v>
      </c>
      <c r="AA2295" s="180" t="s">
        <v>398</v>
      </c>
      <c r="AB2295" s="180">
        <v>5366.5510000000004</v>
      </c>
      <c r="AC2295" s="180">
        <v>6611.1480000000001</v>
      </c>
      <c r="AD2295" s="180">
        <v>4</v>
      </c>
      <c r="AE2295" s="180">
        <v>0</v>
      </c>
      <c r="AF2295" s="180">
        <v>4</v>
      </c>
      <c r="AG2295" s="180">
        <v>0</v>
      </c>
      <c r="AH2295" s="180">
        <v>21466.2</v>
      </c>
      <c r="AI2295" s="180">
        <v>26444.59</v>
      </c>
      <c r="AJ2295" s="180">
        <v>1</v>
      </c>
      <c r="AK2295" s="180">
        <v>4</v>
      </c>
      <c r="AL2295" s="180">
        <v>0</v>
      </c>
      <c r="AM2295">
        <v>1</v>
      </c>
    </row>
    <row r="2296" spans="1:39" x14ac:dyDescent="0.25">
      <c r="A2296" s="180" t="s">
        <v>1834</v>
      </c>
      <c r="B2296" s="180">
        <v>1</v>
      </c>
      <c r="C2296" s="181">
        <v>46266</v>
      </c>
      <c r="D2296" s="180" t="s">
        <v>1628</v>
      </c>
      <c r="E2296" s="180">
        <v>54</v>
      </c>
      <c r="F2296" s="180" t="s">
        <v>3</v>
      </c>
      <c r="G2296" s="180" t="s">
        <v>685</v>
      </c>
      <c r="H2296" s="180">
        <v>5765</v>
      </c>
      <c r="I2296" s="180" t="s">
        <v>686</v>
      </c>
      <c r="J2296" s="180">
        <v>1446</v>
      </c>
      <c r="K2296" s="180" t="s">
        <v>687</v>
      </c>
      <c r="L2296" s="180" t="s">
        <v>688</v>
      </c>
      <c r="M2296" s="180"/>
      <c r="N2296" s="180"/>
      <c r="O2296" s="180"/>
      <c r="P2296" s="180"/>
      <c r="Q2296" s="180"/>
      <c r="R2296" s="180"/>
      <c r="S2296" s="180"/>
      <c r="T2296" s="180"/>
      <c r="U2296" s="180"/>
      <c r="V2296" s="180"/>
      <c r="W2296" s="180"/>
      <c r="X2296" s="180"/>
      <c r="Y2296" s="180">
        <v>1376</v>
      </c>
      <c r="Z2296" s="180" t="s">
        <v>363</v>
      </c>
      <c r="AA2296" s="180" t="s">
        <v>364</v>
      </c>
      <c r="AB2296" s="180">
        <v>498380.90399999998</v>
      </c>
      <c r="AC2296" s="180">
        <v>617992.34400000004</v>
      </c>
      <c r="AD2296" s="180">
        <v>0.05</v>
      </c>
      <c r="AE2296" s="180">
        <v>0</v>
      </c>
      <c r="AF2296" s="180">
        <v>0.05</v>
      </c>
      <c r="AG2296" s="180">
        <v>0</v>
      </c>
      <c r="AH2296" s="180">
        <v>24919.05</v>
      </c>
      <c r="AI2296" s="180">
        <v>30899.62</v>
      </c>
      <c r="AJ2296" s="180">
        <v>0</v>
      </c>
      <c r="AK2296" s="180">
        <v>0</v>
      </c>
      <c r="AL2296" s="180">
        <v>0</v>
      </c>
      <c r="AM2296">
        <v>1</v>
      </c>
    </row>
    <row r="2297" spans="1:39" x14ac:dyDescent="0.25">
      <c r="A2297" s="180" t="s">
        <v>1834</v>
      </c>
      <c r="B2297" s="180">
        <v>1</v>
      </c>
      <c r="C2297" s="181">
        <v>46266</v>
      </c>
      <c r="D2297" s="180" t="s">
        <v>1628</v>
      </c>
      <c r="E2297" s="180">
        <v>54</v>
      </c>
      <c r="F2297" s="180" t="s">
        <v>3</v>
      </c>
      <c r="G2297" s="180" t="s">
        <v>691</v>
      </c>
      <c r="H2297" s="180">
        <v>5816</v>
      </c>
      <c r="I2297" s="180" t="s">
        <v>692</v>
      </c>
      <c r="J2297" s="180">
        <v>1450</v>
      </c>
      <c r="K2297" s="180" t="s">
        <v>677</v>
      </c>
      <c r="L2297" s="180" t="s">
        <v>678</v>
      </c>
      <c r="M2297" s="180"/>
      <c r="N2297" s="180"/>
      <c r="O2297" s="180"/>
      <c r="P2297" s="180">
        <v>1077</v>
      </c>
      <c r="Q2297" s="180" t="s">
        <v>679</v>
      </c>
      <c r="R2297" s="180" t="s">
        <v>680</v>
      </c>
      <c r="S2297" s="180"/>
      <c r="T2297" s="180"/>
      <c r="U2297" s="180"/>
      <c r="V2297" s="180"/>
      <c r="W2297" s="180"/>
      <c r="X2297" s="180"/>
      <c r="Y2297" s="180">
        <v>1370</v>
      </c>
      <c r="Z2297" s="180" t="s">
        <v>443</v>
      </c>
      <c r="AA2297" s="180" t="s">
        <v>444</v>
      </c>
      <c r="AB2297" s="180">
        <v>5595.04</v>
      </c>
      <c r="AC2297" s="180">
        <v>6937.85</v>
      </c>
      <c r="AD2297" s="180">
        <v>3</v>
      </c>
      <c r="AE2297" s="180">
        <v>0</v>
      </c>
      <c r="AF2297" s="180">
        <v>3</v>
      </c>
      <c r="AG2297" s="180">
        <v>0</v>
      </c>
      <c r="AH2297" s="180">
        <v>16785.12</v>
      </c>
      <c r="AI2297" s="180">
        <v>20813.55</v>
      </c>
      <c r="AJ2297" s="180">
        <v>0</v>
      </c>
      <c r="AK2297" s="180">
        <v>0</v>
      </c>
      <c r="AL2297" s="180">
        <v>0</v>
      </c>
      <c r="AM2297">
        <v>1</v>
      </c>
    </row>
    <row r="2298" spans="1:39" x14ac:dyDescent="0.25">
      <c r="A2298" s="180" t="s">
        <v>1834</v>
      </c>
      <c r="B2298" s="180">
        <v>1</v>
      </c>
      <c r="C2298" s="181">
        <v>46266</v>
      </c>
      <c r="D2298" s="180" t="s">
        <v>1628</v>
      </c>
      <c r="E2298" s="180">
        <v>54</v>
      </c>
      <c r="F2298" s="180" t="s">
        <v>3</v>
      </c>
      <c r="G2298" s="180" t="s">
        <v>695</v>
      </c>
      <c r="H2298" s="180">
        <v>6009</v>
      </c>
      <c r="I2298" s="180" t="s">
        <v>696</v>
      </c>
      <c r="J2298" s="180">
        <v>1194</v>
      </c>
      <c r="K2298" s="180" t="s">
        <v>353</v>
      </c>
      <c r="L2298" s="180" t="s">
        <v>354</v>
      </c>
      <c r="M2298" s="180"/>
      <c r="N2298" s="180"/>
      <c r="O2298" s="180"/>
      <c r="P2298" s="180">
        <v>1098</v>
      </c>
      <c r="Q2298" s="180" t="s">
        <v>355</v>
      </c>
      <c r="R2298" s="180" t="s">
        <v>356</v>
      </c>
      <c r="S2298" s="180"/>
      <c r="T2298" s="180"/>
      <c r="U2298" s="180"/>
      <c r="V2298" s="180"/>
      <c r="W2298" s="180"/>
      <c r="X2298" s="180"/>
      <c r="Y2298" s="180">
        <v>1375</v>
      </c>
      <c r="Z2298" s="180" t="s">
        <v>357</v>
      </c>
      <c r="AA2298" s="180" t="s">
        <v>358</v>
      </c>
      <c r="AB2298" s="180">
        <v>37009.548000000003</v>
      </c>
      <c r="AC2298" s="180">
        <v>45891.839999999997</v>
      </c>
      <c r="AD2298" s="180">
        <v>1</v>
      </c>
      <c r="AE2298" s="180">
        <v>0</v>
      </c>
      <c r="AF2298" s="180">
        <v>1</v>
      </c>
      <c r="AG2298" s="180">
        <v>0</v>
      </c>
      <c r="AH2298" s="180">
        <v>37009.550000000003</v>
      </c>
      <c r="AI2298" s="180">
        <v>45891.839999999997</v>
      </c>
      <c r="AJ2298" s="180">
        <v>0</v>
      </c>
      <c r="AK2298" s="180">
        <v>0</v>
      </c>
      <c r="AL2298" s="180">
        <v>0</v>
      </c>
      <c r="AM2298">
        <v>1</v>
      </c>
    </row>
    <row r="2299" spans="1:39" x14ac:dyDescent="0.25">
      <c r="A2299" s="180" t="s">
        <v>1834</v>
      </c>
      <c r="B2299" s="180">
        <v>1</v>
      </c>
      <c r="C2299" s="181">
        <v>46266</v>
      </c>
      <c r="D2299" s="180" t="s">
        <v>1628</v>
      </c>
      <c r="E2299" s="180">
        <v>54</v>
      </c>
      <c r="F2299" s="180" t="s">
        <v>3</v>
      </c>
      <c r="G2299" s="180" t="s">
        <v>1385</v>
      </c>
      <c r="H2299" s="180">
        <v>6030</v>
      </c>
      <c r="I2299" s="180" t="s">
        <v>1386</v>
      </c>
      <c r="J2299" s="180">
        <v>1194</v>
      </c>
      <c r="K2299" s="180" t="s">
        <v>353</v>
      </c>
      <c r="L2299" s="180" t="s">
        <v>354</v>
      </c>
      <c r="M2299" s="180"/>
      <c r="N2299" s="180"/>
      <c r="O2299" s="180"/>
      <c r="P2299" s="180">
        <v>1098</v>
      </c>
      <c r="Q2299" s="180" t="s">
        <v>355</v>
      </c>
      <c r="R2299" s="180" t="s">
        <v>356</v>
      </c>
      <c r="S2299" s="180"/>
      <c r="T2299" s="180"/>
      <c r="U2299" s="180"/>
      <c r="V2299" s="180"/>
      <c r="W2299" s="180"/>
      <c r="X2299" s="180"/>
      <c r="Y2299" s="180">
        <v>1375</v>
      </c>
      <c r="Z2299" s="180" t="s">
        <v>357</v>
      </c>
      <c r="AA2299" s="180" t="s">
        <v>358</v>
      </c>
      <c r="AB2299" s="180">
        <v>37009.548000000003</v>
      </c>
      <c r="AC2299" s="180">
        <v>45891.839999999997</v>
      </c>
      <c r="AD2299" s="180">
        <v>1</v>
      </c>
      <c r="AE2299" s="180">
        <v>0</v>
      </c>
      <c r="AF2299" s="180">
        <v>1</v>
      </c>
      <c r="AG2299" s="180">
        <v>0</v>
      </c>
      <c r="AH2299" s="180">
        <v>37009.550000000003</v>
      </c>
      <c r="AI2299" s="180">
        <v>45891.839999999997</v>
      </c>
      <c r="AJ2299" s="180">
        <v>0</v>
      </c>
      <c r="AK2299" s="180">
        <v>0</v>
      </c>
      <c r="AL2299" s="180">
        <v>0</v>
      </c>
      <c r="AM2299">
        <v>1</v>
      </c>
    </row>
    <row r="2300" spans="1:39" x14ac:dyDescent="0.25">
      <c r="A2300" s="180" t="s">
        <v>1834</v>
      </c>
      <c r="B2300" s="180">
        <v>1</v>
      </c>
      <c r="C2300" s="181">
        <v>46266</v>
      </c>
      <c r="D2300" s="180" t="s">
        <v>1628</v>
      </c>
      <c r="E2300" s="180">
        <v>54</v>
      </c>
      <c r="F2300" s="180" t="s">
        <v>3</v>
      </c>
      <c r="G2300" s="180" t="s">
        <v>711</v>
      </c>
      <c r="H2300" s="180">
        <v>6183</v>
      </c>
      <c r="I2300" s="180" t="s">
        <v>712</v>
      </c>
      <c r="J2300" s="180">
        <v>1454</v>
      </c>
      <c r="K2300" s="180" t="s">
        <v>703</v>
      </c>
      <c r="L2300" s="180" t="s">
        <v>704</v>
      </c>
      <c r="M2300" s="180"/>
      <c r="N2300" s="180"/>
      <c r="O2300" s="180"/>
      <c r="P2300" s="180">
        <v>1075</v>
      </c>
      <c r="Q2300" s="180" t="s">
        <v>705</v>
      </c>
      <c r="R2300" s="180" t="s">
        <v>706</v>
      </c>
      <c r="S2300" s="180"/>
      <c r="T2300" s="180"/>
      <c r="U2300" s="180"/>
      <c r="V2300" s="180"/>
      <c r="W2300" s="180"/>
      <c r="X2300" s="180"/>
      <c r="Y2300" s="180">
        <v>1370</v>
      </c>
      <c r="Z2300" s="180" t="s">
        <v>443</v>
      </c>
      <c r="AA2300" s="180" t="s">
        <v>444</v>
      </c>
      <c r="AB2300" s="180">
        <v>10643.700999999999</v>
      </c>
      <c r="AC2300" s="180">
        <v>13198.189</v>
      </c>
      <c r="AD2300" s="180">
        <v>1</v>
      </c>
      <c r="AE2300" s="180">
        <v>0</v>
      </c>
      <c r="AF2300" s="180">
        <v>1</v>
      </c>
      <c r="AG2300" s="180">
        <v>0</v>
      </c>
      <c r="AH2300" s="180">
        <v>10643.7</v>
      </c>
      <c r="AI2300" s="180">
        <v>13198.19</v>
      </c>
      <c r="AJ2300" s="180">
        <v>0</v>
      </c>
      <c r="AK2300" s="180">
        <v>0</v>
      </c>
      <c r="AL2300" s="180">
        <v>0</v>
      </c>
      <c r="AM2300">
        <v>1</v>
      </c>
    </row>
    <row r="2301" spans="1:39" x14ac:dyDescent="0.25">
      <c r="A2301" s="180" t="s">
        <v>1834</v>
      </c>
      <c r="B2301" s="180">
        <v>1</v>
      </c>
      <c r="C2301" s="181">
        <v>46266</v>
      </c>
      <c r="D2301" s="180" t="s">
        <v>1628</v>
      </c>
      <c r="E2301" s="180">
        <v>54</v>
      </c>
      <c r="F2301" s="180" t="s">
        <v>3</v>
      </c>
      <c r="G2301" s="180" t="s">
        <v>719</v>
      </c>
      <c r="H2301" s="180">
        <v>6186</v>
      </c>
      <c r="I2301" s="180" t="s">
        <v>720</v>
      </c>
      <c r="J2301" s="180">
        <v>1454</v>
      </c>
      <c r="K2301" s="180" t="s">
        <v>703</v>
      </c>
      <c r="L2301" s="180" t="s">
        <v>704</v>
      </c>
      <c r="M2301" s="180"/>
      <c r="N2301" s="180"/>
      <c r="O2301" s="180"/>
      <c r="P2301" s="180">
        <v>1074</v>
      </c>
      <c r="Q2301" s="180" t="s">
        <v>717</v>
      </c>
      <c r="R2301" s="180" t="s">
        <v>718</v>
      </c>
      <c r="S2301" s="180"/>
      <c r="T2301" s="180"/>
      <c r="U2301" s="180"/>
      <c r="V2301" s="180"/>
      <c r="W2301" s="180"/>
      <c r="X2301" s="180"/>
      <c r="Y2301" s="180">
        <v>1370</v>
      </c>
      <c r="Z2301" s="180" t="s">
        <v>443</v>
      </c>
      <c r="AA2301" s="180" t="s">
        <v>444</v>
      </c>
      <c r="AB2301" s="180">
        <v>6764.5159999999996</v>
      </c>
      <c r="AC2301" s="180">
        <v>8388.0010000000002</v>
      </c>
      <c r="AD2301" s="180">
        <v>1</v>
      </c>
      <c r="AE2301" s="180">
        <v>0</v>
      </c>
      <c r="AF2301" s="180">
        <v>1</v>
      </c>
      <c r="AG2301" s="180">
        <v>0</v>
      </c>
      <c r="AH2301" s="180">
        <v>6764.52</v>
      </c>
      <c r="AI2301" s="180">
        <v>8388</v>
      </c>
      <c r="AJ2301" s="180">
        <v>1</v>
      </c>
      <c r="AK2301" s="180">
        <v>1</v>
      </c>
      <c r="AL2301" s="180">
        <v>0</v>
      </c>
      <c r="AM2301">
        <v>1</v>
      </c>
    </row>
    <row r="2302" spans="1:39" x14ac:dyDescent="0.25">
      <c r="A2302" s="180" t="s">
        <v>1834</v>
      </c>
      <c r="B2302" s="180">
        <v>1</v>
      </c>
      <c r="C2302" s="181">
        <v>46266</v>
      </c>
      <c r="D2302" s="180" t="s">
        <v>1628</v>
      </c>
      <c r="E2302" s="180">
        <v>54</v>
      </c>
      <c r="F2302" s="180" t="s">
        <v>3</v>
      </c>
      <c r="G2302" s="180" t="s">
        <v>721</v>
      </c>
      <c r="H2302" s="180">
        <v>6188</v>
      </c>
      <c r="I2302" s="180" t="s">
        <v>722</v>
      </c>
      <c r="J2302" s="180">
        <v>1454</v>
      </c>
      <c r="K2302" s="180" t="s">
        <v>703</v>
      </c>
      <c r="L2302" s="180" t="s">
        <v>704</v>
      </c>
      <c r="M2302" s="180"/>
      <c r="N2302" s="180"/>
      <c r="O2302" s="180"/>
      <c r="P2302" s="180">
        <v>1074</v>
      </c>
      <c r="Q2302" s="180" t="s">
        <v>717</v>
      </c>
      <c r="R2302" s="180" t="s">
        <v>718</v>
      </c>
      <c r="S2302" s="180"/>
      <c r="T2302" s="180"/>
      <c r="U2302" s="180"/>
      <c r="V2302" s="180"/>
      <c r="W2302" s="180"/>
      <c r="X2302" s="180"/>
      <c r="Y2302" s="180">
        <v>1370</v>
      </c>
      <c r="Z2302" s="180" t="s">
        <v>443</v>
      </c>
      <c r="AA2302" s="180" t="s">
        <v>444</v>
      </c>
      <c r="AB2302" s="180">
        <v>6764.5159999999996</v>
      </c>
      <c r="AC2302" s="180">
        <v>8388.0010000000002</v>
      </c>
      <c r="AD2302" s="180">
        <v>1</v>
      </c>
      <c r="AE2302" s="180">
        <v>0</v>
      </c>
      <c r="AF2302" s="180">
        <v>1</v>
      </c>
      <c r="AG2302" s="180">
        <v>0</v>
      </c>
      <c r="AH2302" s="180">
        <v>6764.52</v>
      </c>
      <c r="AI2302" s="180">
        <v>8388</v>
      </c>
      <c r="AJ2302" s="180">
        <v>0</v>
      </c>
      <c r="AK2302" s="180">
        <v>0</v>
      </c>
      <c r="AL2302" s="180">
        <v>0</v>
      </c>
      <c r="AM2302">
        <v>1</v>
      </c>
    </row>
    <row r="2303" spans="1:39" x14ac:dyDescent="0.25">
      <c r="A2303" s="180" t="s">
        <v>1834</v>
      </c>
      <c r="B2303" s="180">
        <v>1</v>
      </c>
      <c r="C2303" s="181">
        <v>46266</v>
      </c>
      <c r="D2303" s="180" t="s">
        <v>1628</v>
      </c>
      <c r="E2303" s="180">
        <v>54</v>
      </c>
      <c r="F2303" s="180" t="s">
        <v>3</v>
      </c>
      <c r="G2303" s="180" t="s">
        <v>723</v>
      </c>
      <c r="H2303" s="180">
        <v>6189</v>
      </c>
      <c r="I2303" s="180" t="s">
        <v>724</v>
      </c>
      <c r="J2303" s="180">
        <v>1454</v>
      </c>
      <c r="K2303" s="180" t="s">
        <v>703</v>
      </c>
      <c r="L2303" s="180" t="s">
        <v>704</v>
      </c>
      <c r="M2303" s="180"/>
      <c r="N2303" s="180"/>
      <c r="O2303" s="180"/>
      <c r="P2303" s="180">
        <v>1074</v>
      </c>
      <c r="Q2303" s="180" t="s">
        <v>717</v>
      </c>
      <c r="R2303" s="180" t="s">
        <v>718</v>
      </c>
      <c r="S2303" s="180"/>
      <c r="T2303" s="180"/>
      <c r="U2303" s="180"/>
      <c r="V2303" s="180"/>
      <c r="W2303" s="180"/>
      <c r="X2303" s="180"/>
      <c r="Y2303" s="180">
        <v>1370</v>
      </c>
      <c r="Z2303" s="180" t="s">
        <v>443</v>
      </c>
      <c r="AA2303" s="180" t="s">
        <v>444</v>
      </c>
      <c r="AB2303" s="180">
        <v>6764.5159999999996</v>
      </c>
      <c r="AC2303" s="180">
        <v>8388.0010000000002</v>
      </c>
      <c r="AD2303" s="180">
        <v>1</v>
      </c>
      <c r="AE2303" s="180">
        <v>0</v>
      </c>
      <c r="AF2303" s="180">
        <v>1</v>
      </c>
      <c r="AG2303" s="180">
        <v>0</v>
      </c>
      <c r="AH2303" s="180">
        <v>6764.52</v>
      </c>
      <c r="AI2303" s="180">
        <v>8388</v>
      </c>
      <c r="AJ2303" s="180">
        <v>0</v>
      </c>
      <c r="AK2303" s="180">
        <v>0</v>
      </c>
      <c r="AL2303" s="180">
        <v>0</v>
      </c>
      <c r="AM2303">
        <v>1</v>
      </c>
    </row>
    <row r="2304" spans="1:39" x14ac:dyDescent="0.25">
      <c r="A2304" s="180" t="s">
        <v>1834</v>
      </c>
      <c r="B2304" s="180">
        <v>1</v>
      </c>
      <c r="C2304" s="181">
        <v>46266</v>
      </c>
      <c r="D2304" s="180" t="s">
        <v>1628</v>
      </c>
      <c r="E2304" s="180">
        <v>54</v>
      </c>
      <c r="F2304" s="180" t="s">
        <v>3</v>
      </c>
      <c r="G2304" s="180" t="s">
        <v>733</v>
      </c>
      <c r="H2304" s="180">
        <v>6208</v>
      </c>
      <c r="I2304" s="180" t="s">
        <v>734</v>
      </c>
      <c r="J2304" s="180">
        <v>1454</v>
      </c>
      <c r="K2304" s="180" t="s">
        <v>703</v>
      </c>
      <c r="L2304" s="180" t="s">
        <v>704</v>
      </c>
      <c r="M2304" s="180"/>
      <c r="N2304" s="180"/>
      <c r="O2304" s="180"/>
      <c r="P2304" s="180">
        <v>1075</v>
      </c>
      <c r="Q2304" s="180" t="s">
        <v>705</v>
      </c>
      <c r="R2304" s="180" t="s">
        <v>706</v>
      </c>
      <c r="S2304" s="180"/>
      <c r="T2304" s="180"/>
      <c r="U2304" s="180"/>
      <c r="V2304" s="180"/>
      <c r="W2304" s="180"/>
      <c r="X2304" s="180"/>
      <c r="Y2304" s="180">
        <v>1370</v>
      </c>
      <c r="Z2304" s="180" t="s">
        <v>443</v>
      </c>
      <c r="AA2304" s="180" t="s">
        <v>444</v>
      </c>
      <c r="AB2304" s="180">
        <v>10731.665000000001</v>
      </c>
      <c r="AC2304" s="180">
        <v>13198.188</v>
      </c>
      <c r="AD2304" s="180">
        <v>3</v>
      </c>
      <c r="AE2304" s="180">
        <v>0</v>
      </c>
      <c r="AF2304" s="180">
        <v>3</v>
      </c>
      <c r="AG2304" s="180">
        <v>0</v>
      </c>
      <c r="AH2304" s="180">
        <v>32195</v>
      </c>
      <c r="AI2304" s="180">
        <v>39594.57</v>
      </c>
      <c r="AJ2304" s="180">
        <v>0</v>
      </c>
      <c r="AK2304" s="180">
        <v>0</v>
      </c>
      <c r="AL2304" s="180">
        <v>0</v>
      </c>
      <c r="AM2304">
        <v>1</v>
      </c>
    </row>
    <row r="2305" spans="1:39" x14ac:dyDescent="0.25">
      <c r="A2305" s="180" t="s">
        <v>1834</v>
      </c>
      <c r="B2305" s="180">
        <v>1</v>
      </c>
      <c r="C2305" s="181">
        <v>46266</v>
      </c>
      <c r="D2305" s="180" t="s">
        <v>1628</v>
      </c>
      <c r="E2305" s="180">
        <v>54</v>
      </c>
      <c r="F2305" s="180" t="s">
        <v>3</v>
      </c>
      <c r="G2305" s="180" t="s">
        <v>735</v>
      </c>
      <c r="H2305" s="180">
        <v>6209</v>
      </c>
      <c r="I2305" s="180" t="s">
        <v>736</v>
      </c>
      <c r="J2305" s="180">
        <v>1454</v>
      </c>
      <c r="K2305" s="180" t="s">
        <v>703</v>
      </c>
      <c r="L2305" s="180" t="s">
        <v>704</v>
      </c>
      <c r="M2305" s="180"/>
      <c r="N2305" s="180"/>
      <c r="O2305" s="180"/>
      <c r="P2305" s="180">
        <v>1074</v>
      </c>
      <c r="Q2305" s="180" t="s">
        <v>717</v>
      </c>
      <c r="R2305" s="180" t="s">
        <v>718</v>
      </c>
      <c r="S2305" s="180"/>
      <c r="T2305" s="180"/>
      <c r="U2305" s="180"/>
      <c r="V2305" s="180"/>
      <c r="W2305" s="180"/>
      <c r="X2305" s="180"/>
      <c r="Y2305" s="180">
        <v>1370</v>
      </c>
      <c r="Z2305" s="180" t="s">
        <v>443</v>
      </c>
      <c r="AA2305" s="180" t="s">
        <v>444</v>
      </c>
      <c r="AB2305" s="180">
        <v>7038.96</v>
      </c>
      <c r="AC2305" s="180">
        <v>8673.9560000000001</v>
      </c>
      <c r="AD2305" s="180">
        <v>8</v>
      </c>
      <c r="AE2305" s="180">
        <v>0</v>
      </c>
      <c r="AF2305" s="180">
        <v>8</v>
      </c>
      <c r="AG2305" s="180">
        <v>0</v>
      </c>
      <c r="AH2305" s="180">
        <v>56311.68</v>
      </c>
      <c r="AI2305" s="180">
        <v>69391.64</v>
      </c>
      <c r="AJ2305" s="180">
        <v>1</v>
      </c>
      <c r="AK2305" s="180">
        <v>8</v>
      </c>
      <c r="AL2305" s="180">
        <v>0</v>
      </c>
      <c r="AM2305">
        <v>1</v>
      </c>
    </row>
    <row r="2306" spans="1:39" x14ac:dyDescent="0.25">
      <c r="A2306" s="180" t="s">
        <v>1834</v>
      </c>
      <c r="B2306" s="180">
        <v>1</v>
      </c>
      <c r="C2306" s="181">
        <v>46266</v>
      </c>
      <c r="D2306" s="180" t="s">
        <v>1628</v>
      </c>
      <c r="E2306" s="180">
        <v>54</v>
      </c>
      <c r="F2306" s="180" t="s">
        <v>3</v>
      </c>
      <c r="G2306" s="180" t="s">
        <v>737</v>
      </c>
      <c r="H2306" s="180">
        <v>6227</v>
      </c>
      <c r="I2306" s="180" t="s">
        <v>738</v>
      </c>
      <c r="J2306" s="180">
        <v>1463</v>
      </c>
      <c r="K2306" s="180" t="s">
        <v>739</v>
      </c>
      <c r="L2306" s="180" t="s">
        <v>740</v>
      </c>
      <c r="M2306" s="180"/>
      <c r="N2306" s="180"/>
      <c r="O2306" s="180"/>
      <c r="P2306" s="180"/>
      <c r="Q2306" s="180"/>
      <c r="R2306" s="180"/>
      <c r="S2306" s="180"/>
      <c r="T2306" s="180"/>
      <c r="U2306" s="180"/>
      <c r="V2306" s="180"/>
      <c r="W2306" s="180"/>
      <c r="X2306" s="180"/>
      <c r="Y2306" s="180">
        <v>1369</v>
      </c>
      <c r="Z2306" s="180" t="s">
        <v>397</v>
      </c>
      <c r="AA2306" s="180" t="s">
        <v>398</v>
      </c>
      <c r="AB2306" s="180">
        <v>33510.392</v>
      </c>
      <c r="AC2306" s="180">
        <v>40547.572999999997</v>
      </c>
      <c r="AD2306" s="180">
        <v>1</v>
      </c>
      <c r="AE2306" s="180">
        <v>0</v>
      </c>
      <c r="AF2306" s="180">
        <v>1</v>
      </c>
      <c r="AG2306" s="180">
        <v>0</v>
      </c>
      <c r="AH2306" s="180">
        <v>33510.39</v>
      </c>
      <c r="AI2306" s="180">
        <v>40547.57</v>
      </c>
      <c r="AJ2306" s="180">
        <v>0</v>
      </c>
      <c r="AK2306" s="180">
        <v>0</v>
      </c>
      <c r="AL2306" s="180">
        <v>0</v>
      </c>
      <c r="AM2306">
        <v>1</v>
      </c>
    </row>
    <row r="2307" spans="1:39" x14ac:dyDescent="0.25">
      <c r="A2307" s="180" t="s">
        <v>1834</v>
      </c>
      <c r="B2307" s="180">
        <v>1</v>
      </c>
      <c r="C2307" s="181">
        <v>46266</v>
      </c>
      <c r="D2307" s="180" t="s">
        <v>1628</v>
      </c>
      <c r="E2307" s="180">
        <v>54</v>
      </c>
      <c r="F2307" s="180" t="s">
        <v>3</v>
      </c>
      <c r="G2307" s="180" t="s">
        <v>1711</v>
      </c>
      <c r="H2307" s="180">
        <v>6236</v>
      </c>
      <c r="I2307" s="180" t="s">
        <v>1712</v>
      </c>
      <c r="J2307" s="180"/>
      <c r="K2307" s="180"/>
      <c r="L2307" s="180"/>
      <c r="M2307" s="180"/>
      <c r="N2307" s="180"/>
      <c r="O2307" s="180"/>
      <c r="P2307" s="180"/>
      <c r="Q2307" s="180"/>
      <c r="R2307" s="180"/>
      <c r="S2307" s="180"/>
      <c r="T2307" s="180"/>
      <c r="U2307" s="180"/>
      <c r="V2307" s="180"/>
      <c r="W2307" s="180"/>
      <c r="X2307" s="180"/>
      <c r="Y2307" s="180">
        <v>1369</v>
      </c>
      <c r="Z2307" s="180" t="s">
        <v>397</v>
      </c>
      <c r="AA2307" s="180" t="s">
        <v>398</v>
      </c>
      <c r="AB2307" s="180">
        <v>15942.014999999999</v>
      </c>
      <c r="AC2307" s="180">
        <v>19289.838</v>
      </c>
      <c r="AD2307" s="180">
        <v>0.5</v>
      </c>
      <c r="AE2307" s="180">
        <v>0.16669999999999999</v>
      </c>
      <c r="AF2307" s="180">
        <v>0.66669999999999996</v>
      </c>
      <c r="AG2307" s="180">
        <v>0</v>
      </c>
      <c r="AH2307" s="180">
        <v>10628.01</v>
      </c>
      <c r="AI2307" s="180">
        <v>12859.89</v>
      </c>
      <c r="AJ2307" s="180">
        <v>0</v>
      </c>
      <c r="AK2307" s="180">
        <v>0</v>
      </c>
      <c r="AL2307" s="180">
        <v>0</v>
      </c>
      <c r="AM2307">
        <v>1</v>
      </c>
    </row>
    <row r="2308" spans="1:39" x14ac:dyDescent="0.25">
      <c r="A2308" s="180" t="s">
        <v>1834</v>
      </c>
      <c r="B2308" s="180">
        <v>1</v>
      </c>
      <c r="C2308" s="181">
        <v>46266</v>
      </c>
      <c r="D2308" s="180" t="s">
        <v>1628</v>
      </c>
      <c r="E2308" s="180">
        <v>54</v>
      </c>
      <c r="F2308" s="180" t="s">
        <v>3</v>
      </c>
      <c r="G2308" s="180" t="s">
        <v>741</v>
      </c>
      <c r="H2308" s="180">
        <v>6238</v>
      </c>
      <c r="I2308" s="180" t="s">
        <v>742</v>
      </c>
      <c r="J2308" s="180">
        <v>1019</v>
      </c>
      <c r="K2308" s="180" t="s">
        <v>269</v>
      </c>
      <c r="L2308" s="180" t="s">
        <v>340</v>
      </c>
      <c r="M2308" s="180"/>
      <c r="N2308" s="180"/>
      <c r="O2308" s="180"/>
      <c r="P2308" s="180">
        <v>1021</v>
      </c>
      <c r="Q2308" s="180" t="s">
        <v>743</v>
      </c>
      <c r="R2308" s="180" t="s">
        <v>744</v>
      </c>
      <c r="S2308" s="180"/>
      <c r="T2308" s="180"/>
      <c r="U2308" s="180"/>
      <c r="V2308" s="180"/>
      <c r="W2308" s="180"/>
      <c r="X2308" s="180"/>
      <c r="Y2308" s="180">
        <v>1376</v>
      </c>
      <c r="Z2308" s="180" t="s">
        <v>363</v>
      </c>
      <c r="AA2308" s="180" t="s">
        <v>364</v>
      </c>
      <c r="AB2308" s="180">
        <v>0</v>
      </c>
      <c r="AC2308" s="180">
        <v>0</v>
      </c>
      <c r="AD2308" s="180">
        <v>0</v>
      </c>
      <c r="AE2308" s="180">
        <v>0.75</v>
      </c>
      <c r="AF2308" s="180">
        <v>0.75</v>
      </c>
      <c r="AG2308" s="180">
        <v>0</v>
      </c>
      <c r="AH2308" s="180">
        <v>0</v>
      </c>
      <c r="AI2308" s="180">
        <v>0</v>
      </c>
      <c r="AJ2308" s="180">
        <v>0</v>
      </c>
      <c r="AK2308" s="180">
        <v>0</v>
      </c>
      <c r="AL2308" s="180">
        <v>0</v>
      </c>
      <c r="AM2308">
        <v>1</v>
      </c>
    </row>
    <row r="2309" spans="1:39" x14ac:dyDescent="0.25">
      <c r="A2309" s="180" t="s">
        <v>1834</v>
      </c>
      <c r="B2309" s="180">
        <v>1</v>
      </c>
      <c r="C2309" s="181">
        <v>46266</v>
      </c>
      <c r="D2309" s="180" t="s">
        <v>1628</v>
      </c>
      <c r="E2309" s="180">
        <v>54</v>
      </c>
      <c r="F2309" s="180" t="s">
        <v>3</v>
      </c>
      <c r="G2309" s="180" t="s">
        <v>1321</v>
      </c>
      <c r="H2309" s="180">
        <v>6260</v>
      </c>
      <c r="I2309" s="180" t="s">
        <v>1322</v>
      </c>
      <c r="J2309" s="180"/>
      <c r="K2309" s="180"/>
      <c r="L2309" s="180"/>
      <c r="M2309" s="180"/>
      <c r="N2309" s="180"/>
      <c r="O2309" s="180"/>
      <c r="P2309" s="180"/>
      <c r="Q2309" s="180"/>
      <c r="R2309" s="180"/>
      <c r="S2309" s="180"/>
      <c r="T2309" s="180"/>
      <c r="U2309" s="180"/>
      <c r="V2309" s="180"/>
      <c r="W2309" s="180"/>
      <c r="X2309" s="180"/>
      <c r="Y2309" s="180">
        <v>1373</v>
      </c>
      <c r="Z2309" s="180" t="s">
        <v>429</v>
      </c>
      <c r="AA2309" s="180" t="s">
        <v>430</v>
      </c>
      <c r="AB2309" s="180">
        <v>22387.257000000001</v>
      </c>
      <c r="AC2309" s="180">
        <v>27088.581999999999</v>
      </c>
      <c r="AD2309" s="180">
        <v>0.5</v>
      </c>
      <c r="AE2309" s="180">
        <v>0</v>
      </c>
      <c r="AF2309" s="180">
        <v>0.5</v>
      </c>
      <c r="AG2309" s="180">
        <v>0</v>
      </c>
      <c r="AH2309" s="180">
        <v>11193.63</v>
      </c>
      <c r="AI2309" s="180">
        <v>13544.29</v>
      </c>
      <c r="AJ2309" s="180">
        <v>0</v>
      </c>
      <c r="AK2309" s="180">
        <v>0</v>
      </c>
      <c r="AL2309" s="180">
        <v>0</v>
      </c>
      <c r="AM2309">
        <v>1</v>
      </c>
    </row>
    <row r="2310" spans="1:39" x14ac:dyDescent="0.25">
      <c r="A2310" s="180" t="s">
        <v>1834</v>
      </c>
      <c r="B2310" s="180">
        <v>1</v>
      </c>
      <c r="C2310" s="181">
        <v>46266</v>
      </c>
      <c r="D2310" s="180" t="s">
        <v>1628</v>
      </c>
      <c r="E2310" s="180">
        <v>54</v>
      </c>
      <c r="F2310" s="180" t="s">
        <v>3</v>
      </c>
      <c r="G2310" s="180" t="s">
        <v>747</v>
      </c>
      <c r="H2310" s="180">
        <v>6273</v>
      </c>
      <c r="I2310" s="180" t="s">
        <v>748</v>
      </c>
      <c r="J2310" s="180">
        <v>1454</v>
      </c>
      <c r="K2310" s="180" t="s">
        <v>703</v>
      </c>
      <c r="L2310" s="180" t="s">
        <v>704</v>
      </c>
      <c r="M2310" s="180"/>
      <c r="N2310" s="180"/>
      <c r="O2310" s="180"/>
      <c r="P2310" s="180">
        <v>1075</v>
      </c>
      <c r="Q2310" s="180" t="s">
        <v>705</v>
      </c>
      <c r="R2310" s="180" t="s">
        <v>706</v>
      </c>
      <c r="S2310" s="180"/>
      <c r="T2310" s="180"/>
      <c r="U2310" s="180"/>
      <c r="V2310" s="180"/>
      <c r="W2310" s="180"/>
      <c r="X2310" s="180"/>
      <c r="Y2310" s="180">
        <v>1370</v>
      </c>
      <c r="Z2310" s="180" t="s">
        <v>443</v>
      </c>
      <c r="AA2310" s="180" t="s">
        <v>444</v>
      </c>
      <c r="AB2310" s="180">
        <v>13594.96</v>
      </c>
      <c r="AC2310" s="180">
        <v>16857.75</v>
      </c>
      <c r="AD2310" s="180">
        <v>2</v>
      </c>
      <c r="AE2310" s="180">
        <v>0</v>
      </c>
      <c r="AF2310" s="180">
        <v>2</v>
      </c>
      <c r="AG2310" s="180">
        <v>0</v>
      </c>
      <c r="AH2310" s="180">
        <v>27189.919999999998</v>
      </c>
      <c r="AI2310" s="180">
        <v>33715.5</v>
      </c>
      <c r="AJ2310" s="180">
        <v>1</v>
      </c>
      <c r="AK2310" s="180">
        <v>2</v>
      </c>
      <c r="AL2310" s="180">
        <v>0</v>
      </c>
      <c r="AM2310">
        <v>1</v>
      </c>
    </row>
    <row r="2311" spans="1:39" x14ac:dyDescent="0.25">
      <c r="A2311" s="180" t="s">
        <v>1834</v>
      </c>
      <c r="B2311" s="180">
        <v>1</v>
      </c>
      <c r="C2311" s="181">
        <v>46266</v>
      </c>
      <c r="D2311" s="180" t="s">
        <v>1628</v>
      </c>
      <c r="E2311" s="180">
        <v>54</v>
      </c>
      <c r="F2311" s="180" t="s">
        <v>3</v>
      </c>
      <c r="G2311" s="180" t="s">
        <v>749</v>
      </c>
      <c r="H2311" s="180">
        <v>6464</v>
      </c>
      <c r="I2311" s="180" t="s">
        <v>750</v>
      </c>
      <c r="J2311" s="180">
        <v>1414</v>
      </c>
      <c r="K2311" s="180" t="s">
        <v>415</v>
      </c>
      <c r="L2311" s="180" t="s">
        <v>416</v>
      </c>
      <c r="M2311" s="180"/>
      <c r="N2311" s="180"/>
      <c r="O2311" s="180"/>
      <c r="P2311" s="180">
        <v>1072</v>
      </c>
      <c r="Q2311" s="180" t="s">
        <v>417</v>
      </c>
      <c r="R2311" s="180" t="s">
        <v>418</v>
      </c>
      <c r="S2311" s="180"/>
      <c r="T2311" s="180"/>
      <c r="U2311" s="180"/>
      <c r="V2311" s="180"/>
      <c r="W2311" s="180"/>
      <c r="X2311" s="180"/>
      <c r="Y2311" s="180">
        <v>1374</v>
      </c>
      <c r="Z2311" s="180" t="s">
        <v>379</v>
      </c>
      <c r="AA2311" s="180" t="s">
        <v>380</v>
      </c>
      <c r="AB2311" s="180">
        <v>40662.648000000001</v>
      </c>
      <c r="AC2311" s="180">
        <v>50421.682000000001</v>
      </c>
      <c r="AD2311" s="180">
        <v>0.125</v>
      </c>
      <c r="AE2311" s="180">
        <v>0</v>
      </c>
      <c r="AF2311" s="180">
        <v>0.125</v>
      </c>
      <c r="AG2311" s="180">
        <v>0</v>
      </c>
      <c r="AH2311" s="180">
        <v>5082.83</v>
      </c>
      <c r="AI2311" s="180">
        <v>6302.71</v>
      </c>
      <c r="AJ2311" s="180">
        <v>0</v>
      </c>
      <c r="AK2311" s="180">
        <v>0</v>
      </c>
      <c r="AL2311" s="180">
        <v>0</v>
      </c>
      <c r="AM2311">
        <v>1</v>
      </c>
    </row>
    <row r="2312" spans="1:39" x14ac:dyDescent="0.25">
      <c r="A2312" s="180" t="s">
        <v>1834</v>
      </c>
      <c r="B2312" s="180">
        <v>1</v>
      </c>
      <c r="C2312" s="181">
        <v>46266</v>
      </c>
      <c r="D2312" s="180" t="s">
        <v>1628</v>
      </c>
      <c r="E2312" s="180">
        <v>54</v>
      </c>
      <c r="F2312" s="180" t="s">
        <v>3</v>
      </c>
      <c r="G2312" s="180" t="s">
        <v>757</v>
      </c>
      <c r="H2312" s="180">
        <v>6494</v>
      </c>
      <c r="I2312" s="180" t="s">
        <v>758</v>
      </c>
      <c r="J2312" s="180">
        <v>1413</v>
      </c>
      <c r="K2312" s="180" t="s">
        <v>377</v>
      </c>
      <c r="L2312" s="180" t="s">
        <v>378</v>
      </c>
      <c r="M2312" s="180"/>
      <c r="N2312" s="180"/>
      <c r="O2312" s="180"/>
      <c r="P2312" s="180">
        <v>1069</v>
      </c>
      <c r="Q2312" s="180" t="s">
        <v>383</v>
      </c>
      <c r="R2312" s="180" t="s">
        <v>384</v>
      </c>
      <c r="S2312" s="180"/>
      <c r="T2312" s="180"/>
      <c r="U2312" s="180"/>
      <c r="V2312" s="180"/>
      <c r="W2312" s="180"/>
      <c r="X2312" s="180"/>
      <c r="Y2312" s="180">
        <v>1374</v>
      </c>
      <c r="Z2312" s="180" t="s">
        <v>379</v>
      </c>
      <c r="AA2312" s="180" t="s">
        <v>380</v>
      </c>
      <c r="AB2312" s="180">
        <v>32798.519999999997</v>
      </c>
      <c r="AC2312" s="180">
        <v>40670.165000000001</v>
      </c>
      <c r="AD2312" s="180">
        <v>8.3299999999999999E-2</v>
      </c>
      <c r="AE2312" s="180">
        <v>0</v>
      </c>
      <c r="AF2312" s="180">
        <v>8.3299999999999999E-2</v>
      </c>
      <c r="AG2312" s="180">
        <v>0</v>
      </c>
      <c r="AH2312" s="180">
        <v>2733.21</v>
      </c>
      <c r="AI2312" s="180">
        <v>3389.18</v>
      </c>
      <c r="AJ2312" s="180">
        <v>1</v>
      </c>
      <c r="AK2312" s="180">
        <v>0.08</v>
      </c>
      <c r="AL2312" s="180">
        <v>0</v>
      </c>
      <c r="AM2312">
        <v>1</v>
      </c>
    </row>
    <row r="2313" spans="1:39" x14ac:dyDescent="0.25">
      <c r="A2313" s="180" t="s">
        <v>1834</v>
      </c>
      <c r="B2313" s="180">
        <v>1</v>
      </c>
      <c r="C2313" s="181">
        <v>46266</v>
      </c>
      <c r="D2313" s="180" t="s">
        <v>1628</v>
      </c>
      <c r="E2313" s="180">
        <v>54</v>
      </c>
      <c r="F2313" s="180" t="s">
        <v>3</v>
      </c>
      <c r="G2313" s="180" t="s">
        <v>1169</v>
      </c>
      <c r="H2313" s="180">
        <v>6508</v>
      </c>
      <c r="I2313" s="180" t="s">
        <v>1170</v>
      </c>
      <c r="J2313" s="180">
        <v>1414</v>
      </c>
      <c r="K2313" s="180" t="s">
        <v>415</v>
      </c>
      <c r="L2313" s="180" t="s">
        <v>416</v>
      </c>
      <c r="M2313" s="180"/>
      <c r="N2313" s="180"/>
      <c r="O2313" s="180"/>
      <c r="P2313" s="180">
        <v>1072</v>
      </c>
      <c r="Q2313" s="180" t="s">
        <v>417</v>
      </c>
      <c r="R2313" s="180" t="s">
        <v>418</v>
      </c>
      <c r="S2313" s="180"/>
      <c r="T2313" s="180"/>
      <c r="U2313" s="180"/>
      <c r="V2313" s="180"/>
      <c r="W2313" s="180"/>
      <c r="X2313" s="180"/>
      <c r="Y2313" s="180">
        <v>1374</v>
      </c>
      <c r="Z2313" s="180" t="s">
        <v>379</v>
      </c>
      <c r="AA2313" s="180" t="s">
        <v>380</v>
      </c>
      <c r="AB2313" s="180">
        <v>40235.319000000003</v>
      </c>
      <c r="AC2313" s="180">
        <v>49891.786</v>
      </c>
      <c r="AD2313" s="180">
        <v>8.3299999999999999E-2</v>
      </c>
      <c r="AE2313" s="180">
        <v>0</v>
      </c>
      <c r="AF2313" s="180">
        <v>8.3299999999999999E-2</v>
      </c>
      <c r="AG2313" s="180">
        <v>0</v>
      </c>
      <c r="AH2313" s="180">
        <v>3352.94</v>
      </c>
      <c r="AI2313" s="180">
        <v>4157.6499999999996</v>
      </c>
      <c r="AJ2313" s="180">
        <v>0</v>
      </c>
      <c r="AK2313" s="180">
        <v>0</v>
      </c>
      <c r="AL2313" s="180">
        <v>0</v>
      </c>
      <c r="AM2313">
        <v>1</v>
      </c>
    </row>
    <row r="2314" spans="1:39" x14ac:dyDescent="0.25">
      <c r="A2314" s="180" t="s">
        <v>1834</v>
      </c>
      <c r="B2314" s="180">
        <v>1</v>
      </c>
      <c r="C2314" s="181">
        <v>46266</v>
      </c>
      <c r="D2314" s="180" t="s">
        <v>1628</v>
      </c>
      <c r="E2314" s="180">
        <v>54</v>
      </c>
      <c r="F2314" s="180" t="s">
        <v>3</v>
      </c>
      <c r="G2314" s="180" t="s">
        <v>1177</v>
      </c>
      <c r="H2314" s="180">
        <v>6882</v>
      </c>
      <c r="I2314" s="180" t="s">
        <v>1178</v>
      </c>
      <c r="J2314" s="180">
        <v>1076</v>
      </c>
      <c r="K2314" s="180" t="s">
        <v>669</v>
      </c>
      <c r="L2314" s="180" t="s">
        <v>670</v>
      </c>
      <c r="M2314" s="180"/>
      <c r="N2314" s="180"/>
      <c r="O2314" s="180"/>
      <c r="P2314" s="180"/>
      <c r="Q2314" s="180"/>
      <c r="R2314" s="180"/>
      <c r="S2314" s="180"/>
      <c r="T2314" s="180"/>
      <c r="U2314" s="180"/>
      <c r="V2314" s="180"/>
      <c r="W2314" s="180"/>
      <c r="X2314" s="180"/>
      <c r="Y2314" s="180">
        <v>1369</v>
      </c>
      <c r="Z2314" s="180" t="s">
        <v>397</v>
      </c>
      <c r="AA2314" s="180" t="s">
        <v>398</v>
      </c>
      <c r="AB2314" s="180">
        <v>9739.9539999999997</v>
      </c>
      <c r="AC2314" s="180">
        <v>12077.543</v>
      </c>
      <c r="AD2314" s="180">
        <v>3</v>
      </c>
      <c r="AE2314" s="180">
        <v>0</v>
      </c>
      <c r="AF2314" s="180">
        <v>3</v>
      </c>
      <c r="AG2314" s="180">
        <v>0</v>
      </c>
      <c r="AH2314" s="180">
        <v>29219.86</v>
      </c>
      <c r="AI2314" s="180">
        <v>36232.629999999997</v>
      </c>
      <c r="AJ2314" s="180">
        <v>0</v>
      </c>
      <c r="AK2314" s="180">
        <v>0</v>
      </c>
      <c r="AL2314" s="180">
        <v>0</v>
      </c>
      <c r="AM2314">
        <v>1</v>
      </c>
    </row>
    <row r="2315" spans="1:39" x14ac:dyDescent="0.25">
      <c r="A2315" s="180" t="s">
        <v>1834</v>
      </c>
      <c r="B2315" s="180">
        <v>1</v>
      </c>
      <c r="C2315" s="181">
        <v>46266</v>
      </c>
      <c r="D2315" s="180" t="s">
        <v>1628</v>
      </c>
      <c r="E2315" s="180">
        <v>54</v>
      </c>
      <c r="F2315" s="180" t="s">
        <v>3</v>
      </c>
      <c r="G2315" s="180" t="s">
        <v>1514</v>
      </c>
      <c r="H2315" s="180">
        <v>6942</v>
      </c>
      <c r="I2315" s="180" t="s">
        <v>1515</v>
      </c>
      <c r="J2315" s="180">
        <v>1192</v>
      </c>
      <c r="K2315" s="180" t="s">
        <v>975</v>
      </c>
      <c r="L2315" s="180" t="s">
        <v>976</v>
      </c>
      <c r="M2315" s="180"/>
      <c r="N2315" s="180"/>
      <c r="O2315" s="180"/>
      <c r="P2315" s="180">
        <v>1101</v>
      </c>
      <c r="Q2315" s="180" t="s">
        <v>819</v>
      </c>
      <c r="R2315" s="180" t="s">
        <v>820</v>
      </c>
      <c r="S2315" s="180"/>
      <c r="T2315" s="180"/>
      <c r="U2315" s="180"/>
      <c r="V2315" s="180"/>
      <c r="W2315" s="180"/>
      <c r="X2315" s="180"/>
      <c r="Y2315" s="180">
        <v>1375</v>
      </c>
      <c r="Z2315" s="180" t="s">
        <v>357</v>
      </c>
      <c r="AA2315" s="180" t="s">
        <v>358</v>
      </c>
      <c r="AB2315" s="180">
        <v>50388.92</v>
      </c>
      <c r="AC2315" s="180">
        <v>62482.260999999999</v>
      </c>
      <c r="AD2315" s="180">
        <v>0.5</v>
      </c>
      <c r="AE2315" s="180">
        <v>0</v>
      </c>
      <c r="AF2315" s="180">
        <v>0.5</v>
      </c>
      <c r="AG2315" s="180">
        <v>0</v>
      </c>
      <c r="AH2315" s="180">
        <v>25194.46</v>
      </c>
      <c r="AI2315" s="180">
        <v>31241.13</v>
      </c>
      <c r="AJ2315" s="180">
        <v>0</v>
      </c>
      <c r="AK2315" s="180">
        <v>0</v>
      </c>
      <c r="AL2315" s="180">
        <v>0</v>
      </c>
      <c r="AM2315">
        <v>1</v>
      </c>
    </row>
    <row r="2316" spans="1:39" x14ac:dyDescent="0.25">
      <c r="A2316" s="180" t="s">
        <v>1834</v>
      </c>
      <c r="B2316" s="180">
        <v>1</v>
      </c>
      <c r="C2316" s="181">
        <v>46266</v>
      </c>
      <c r="D2316" s="180" t="s">
        <v>1628</v>
      </c>
      <c r="E2316" s="180">
        <v>54</v>
      </c>
      <c r="F2316" s="180" t="s">
        <v>3</v>
      </c>
      <c r="G2316" s="180" t="s">
        <v>1480</v>
      </c>
      <c r="H2316" s="180">
        <v>6946</v>
      </c>
      <c r="I2316" s="180" t="s">
        <v>1481</v>
      </c>
      <c r="J2316" s="180">
        <v>1192</v>
      </c>
      <c r="K2316" s="180" t="s">
        <v>975</v>
      </c>
      <c r="L2316" s="180" t="s">
        <v>976</v>
      </c>
      <c r="M2316" s="180"/>
      <c r="N2316" s="180"/>
      <c r="O2316" s="180"/>
      <c r="P2316" s="180">
        <v>1101</v>
      </c>
      <c r="Q2316" s="180" t="s">
        <v>819</v>
      </c>
      <c r="R2316" s="180" t="s">
        <v>820</v>
      </c>
      <c r="S2316" s="180"/>
      <c r="T2316" s="180"/>
      <c r="U2316" s="180"/>
      <c r="V2316" s="180"/>
      <c r="W2316" s="180"/>
      <c r="X2316" s="180"/>
      <c r="Y2316" s="180">
        <v>1375</v>
      </c>
      <c r="Z2316" s="180" t="s">
        <v>357</v>
      </c>
      <c r="AA2316" s="180" t="s">
        <v>358</v>
      </c>
      <c r="AB2316" s="180">
        <v>46370.05</v>
      </c>
      <c r="AC2316" s="180">
        <v>57498.862999999998</v>
      </c>
      <c r="AD2316" s="180">
        <v>0.375</v>
      </c>
      <c r="AE2316" s="180">
        <v>0</v>
      </c>
      <c r="AF2316" s="180">
        <v>0.375</v>
      </c>
      <c r="AG2316" s="180">
        <v>0</v>
      </c>
      <c r="AH2316" s="180">
        <v>17388.77</v>
      </c>
      <c r="AI2316" s="180">
        <v>21562.07</v>
      </c>
      <c r="AJ2316" s="180">
        <v>0</v>
      </c>
      <c r="AK2316" s="180">
        <v>0</v>
      </c>
      <c r="AL2316" s="180">
        <v>0</v>
      </c>
      <c r="AM2316">
        <v>1</v>
      </c>
    </row>
    <row r="2317" spans="1:39" x14ac:dyDescent="0.25">
      <c r="A2317" s="180" t="s">
        <v>1834</v>
      </c>
      <c r="B2317" s="180">
        <v>1</v>
      </c>
      <c r="C2317" s="181">
        <v>46266</v>
      </c>
      <c r="D2317" s="180" t="s">
        <v>1628</v>
      </c>
      <c r="E2317" s="180">
        <v>54</v>
      </c>
      <c r="F2317" s="180" t="s">
        <v>3</v>
      </c>
      <c r="G2317" s="180" t="s">
        <v>1057</v>
      </c>
      <c r="H2317" s="180">
        <v>6951</v>
      </c>
      <c r="I2317" s="180" t="s">
        <v>1058</v>
      </c>
      <c r="J2317" s="180">
        <v>1192</v>
      </c>
      <c r="K2317" s="180" t="s">
        <v>975</v>
      </c>
      <c r="L2317" s="180" t="s">
        <v>976</v>
      </c>
      <c r="M2317" s="180"/>
      <c r="N2317" s="180"/>
      <c r="O2317" s="180"/>
      <c r="P2317" s="180">
        <v>1101</v>
      </c>
      <c r="Q2317" s="180" t="s">
        <v>819</v>
      </c>
      <c r="R2317" s="180" t="s">
        <v>820</v>
      </c>
      <c r="S2317" s="180"/>
      <c r="T2317" s="180"/>
      <c r="U2317" s="180"/>
      <c r="V2317" s="180"/>
      <c r="W2317" s="180"/>
      <c r="X2317" s="180"/>
      <c r="Y2317" s="180">
        <v>1375</v>
      </c>
      <c r="Z2317" s="180" t="s">
        <v>357</v>
      </c>
      <c r="AA2317" s="180" t="s">
        <v>358</v>
      </c>
      <c r="AB2317" s="180">
        <v>27593.802</v>
      </c>
      <c r="AC2317" s="180">
        <v>34216.313999999998</v>
      </c>
      <c r="AD2317" s="180">
        <v>1</v>
      </c>
      <c r="AE2317" s="180">
        <v>0</v>
      </c>
      <c r="AF2317" s="180">
        <v>1</v>
      </c>
      <c r="AG2317" s="180">
        <v>0</v>
      </c>
      <c r="AH2317" s="180">
        <v>27593.8</v>
      </c>
      <c r="AI2317" s="180">
        <v>34216.31</v>
      </c>
      <c r="AJ2317" s="180">
        <v>0</v>
      </c>
      <c r="AK2317" s="180">
        <v>0</v>
      </c>
      <c r="AL2317" s="180">
        <v>0</v>
      </c>
      <c r="AM2317">
        <v>1</v>
      </c>
    </row>
    <row r="2318" spans="1:39" x14ac:dyDescent="0.25">
      <c r="A2318" s="180" t="s">
        <v>1834</v>
      </c>
      <c r="B2318" s="180">
        <v>1</v>
      </c>
      <c r="C2318" s="181">
        <v>46266</v>
      </c>
      <c r="D2318" s="180" t="s">
        <v>1628</v>
      </c>
      <c r="E2318" s="180">
        <v>54</v>
      </c>
      <c r="F2318" s="180" t="s">
        <v>3</v>
      </c>
      <c r="G2318" s="180" t="s">
        <v>1694</v>
      </c>
      <c r="H2318" s="180">
        <v>7071</v>
      </c>
      <c r="I2318" s="180" t="s">
        <v>1695</v>
      </c>
      <c r="J2318" s="180">
        <v>1187</v>
      </c>
      <c r="K2318" s="180" t="s">
        <v>1696</v>
      </c>
      <c r="L2318" s="180" t="s">
        <v>1697</v>
      </c>
      <c r="M2318" s="180"/>
      <c r="N2318" s="180"/>
      <c r="O2318" s="180"/>
      <c r="P2318" s="180"/>
      <c r="Q2318" s="180"/>
      <c r="R2318" s="180"/>
      <c r="S2318" s="180"/>
      <c r="T2318" s="180"/>
      <c r="U2318" s="180"/>
      <c r="V2318" s="180"/>
      <c r="W2318" s="180"/>
      <c r="X2318" s="180"/>
      <c r="Y2318" s="180">
        <v>1374</v>
      </c>
      <c r="Z2318" s="180" t="s">
        <v>379</v>
      </c>
      <c r="AA2318" s="180" t="s">
        <v>380</v>
      </c>
      <c r="AB2318" s="180">
        <v>71566.745999999999</v>
      </c>
      <c r="AC2318" s="180">
        <v>86595.774000000005</v>
      </c>
      <c r="AD2318" s="180">
        <v>8.3299999999999999E-2</v>
      </c>
      <c r="AE2318" s="180">
        <v>0</v>
      </c>
      <c r="AF2318" s="180">
        <v>8.3299999999999999E-2</v>
      </c>
      <c r="AG2318" s="180">
        <v>0</v>
      </c>
      <c r="AH2318" s="180">
        <v>5963.9</v>
      </c>
      <c r="AI2318" s="180">
        <v>7216.31</v>
      </c>
      <c r="AJ2318" s="180">
        <v>0</v>
      </c>
      <c r="AK2318" s="180">
        <v>0</v>
      </c>
      <c r="AL2318" s="180">
        <v>0</v>
      </c>
      <c r="AM2318">
        <v>1</v>
      </c>
    </row>
    <row r="2319" spans="1:39" x14ac:dyDescent="0.25">
      <c r="A2319" s="180" t="s">
        <v>1834</v>
      </c>
      <c r="B2319" s="180">
        <v>1</v>
      </c>
      <c r="C2319" s="181">
        <v>46266</v>
      </c>
      <c r="D2319" s="180" t="s">
        <v>1628</v>
      </c>
      <c r="E2319" s="180">
        <v>54</v>
      </c>
      <c r="F2319" s="180" t="s">
        <v>3</v>
      </c>
      <c r="G2319" s="180" t="s">
        <v>785</v>
      </c>
      <c r="H2319" s="180">
        <v>7081</v>
      </c>
      <c r="I2319" s="180" t="s">
        <v>786</v>
      </c>
      <c r="J2319" s="180">
        <v>1450</v>
      </c>
      <c r="K2319" s="180" t="s">
        <v>677</v>
      </c>
      <c r="L2319" s="180" t="s">
        <v>678</v>
      </c>
      <c r="M2319" s="180"/>
      <c r="N2319" s="180"/>
      <c r="O2319" s="180"/>
      <c r="P2319" s="180">
        <v>1259</v>
      </c>
      <c r="Q2319" s="180" t="s">
        <v>787</v>
      </c>
      <c r="R2319" s="180" t="s">
        <v>788</v>
      </c>
      <c r="S2319" s="180"/>
      <c r="T2319" s="180"/>
      <c r="U2319" s="180"/>
      <c r="V2319" s="180"/>
      <c r="W2319" s="180"/>
      <c r="X2319" s="180"/>
      <c r="Y2319" s="180">
        <v>1370</v>
      </c>
      <c r="Z2319" s="180" t="s">
        <v>443</v>
      </c>
      <c r="AA2319" s="180" t="s">
        <v>444</v>
      </c>
      <c r="AB2319" s="180">
        <v>3776.1930000000002</v>
      </c>
      <c r="AC2319" s="180">
        <v>4682.4790000000003</v>
      </c>
      <c r="AD2319" s="180">
        <v>3</v>
      </c>
      <c r="AE2319" s="180">
        <v>0</v>
      </c>
      <c r="AF2319" s="180">
        <v>3</v>
      </c>
      <c r="AG2319" s="180">
        <v>0</v>
      </c>
      <c r="AH2319" s="180">
        <v>11328.58</v>
      </c>
      <c r="AI2319" s="180">
        <v>14047.44</v>
      </c>
      <c r="AJ2319" s="180">
        <v>0</v>
      </c>
      <c r="AK2319" s="180">
        <v>0</v>
      </c>
      <c r="AL2319" s="180">
        <v>0</v>
      </c>
      <c r="AM2319">
        <v>1</v>
      </c>
    </row>
    <row r="2320" spans="1:39" x14ac:dyDescent="0.25">
      <c r="A2320" s="180" t="s">
        <v>1834</v>
      </c>
      <c r="B2320" s="180">
        <v>1</v>
      </c>
      <c r="C2320" s="181">
        <v>46266</v>
      </c>
      <c r="D2320" s="180" t="s">
        <v>1628</v>
      </c>
      <c r="E2320" s="180">
        <v>54</v>
      </c>
      <c r="F2320" s="180" t="s">
        <v>3</v>
      </c>
      <c r="G2320" s="180" t="s">
        <v>797</v>
      </c>
      <c r="H2320" s="180">
        <v>7237</v>
      </c>
      <c r="I2320" s="180" t="s">
        <v>798</v>
      </c>
      <c r="J2320" s="180">
        <v>1194</v>
      </c>
      <c r="K2320" s="180" t="s">
        <v>353</v>
      </c>
      <c r="L2320" s="180" t="s">
        <v>354</v>
      </c>
      <c r="M2320" s="180"/>
      <c r="N2320" s="180"/>
      <c r="O2320" s="180"/>
      <c r="P2320" s="180">
        <v>1094</v>
      </c>
      <c r="Q2320" s="180" t="s">
        <v>795</v>
      </c>
      <c r="R2320" s="180" t="s">
        <v>796</v>
      </c>
      <c r="S2320" s="180"/>
      <c r="T2320" s="180"/>
      <c r="U2320" s="180"/>
      <c r="V2320" s="180"/>
      <c r="W2320" s="180"/>
      <c r="X2320" s="180"/>
      <c r="Y2320" s="180">
        <v>1375</v>
      </c>
      <c r="Z2320" s="180" t="s">
        <v>357</v>
      </c>
      <c r="AA2320" s="180" t="s">
        <v>358</v>
      </c>
      <c r="AB2320" s="180">
        <v>8408.8220000000001</v>
      </c>
      <c r="AC2320" s="180">
        <v>10426.939</v>
      </c>
      <c r="AD2320" s="180">
        <v>1</v>
      </c>
      <c r="AE2320" s="180">
        <v>0</v>
      </c>
      <c r="AF2320" s="180">
        <v>1</v>
      </c>
      <c r="AG2320" s="180">
        <v>0</v>
      </c>
      <c r="AH2320" s="180">
        <v>8408.82</v>
      </c>
      <c r="AI2320" s="180">
        <v>10426.94</v>
      </c>
      <c r="AJ2320" s="180">
        <v>0</v>
      </c>
      <c r="AK2320" s="180">
        <v>0</v>
      </c>
      <c r="AL2320" s="180">
        <v>0</v>
      </c>
      <c r="AM2320">
        <v>1</v>
      </c>
    </row>
    <row r="2321" spans="1:39" x14ac:dyDescent="0.25">
      <c r="A2321" s="180" t="s">
        <v>1834</v>
      </c>
      <c r="B2321" s="180">
        <v>1</v>
      </c>
      <c r="C2321" s="181">
        <v>46266</v>
      </c>
      <c r="D2321" s="180" t="s">
        <v>1628</v>
      </c>
      <c r="E2321" s="180">
        <v>54</v>
      </c>
      <c r="F2321" s="180" t="s">
        <v>3</v>
      </c>
      <c r="G2321" s="180" t="s">
        <v>801</v>
      </c>
      <c r="H2321" s="180">
        <v>7239</v>
      </c>
      <c r="I2321" s="180" t="s">
        <v>802</v>
      </c>
      <c r="J2321" s="180">
        <v>1193</v>
      </c>
      <c r="K2321" s="180" t="s">
        <v>549</v>
      </c>
      <c r="L2321" s="180" t="s">
        <v>550</v>
      </c>
      <c r="M2321" s="180"/>
      <c r="N2321" s="180"/>
      <c r="O2321" s="180"/>
      <c r="P2321" s="180">
        <v>1094</v>
      </c>
      <c r="Q2321" s="180" t="s">
        <v>795</v>
      </c>
      <c r="R2321" s="180" t="s">
        <v>796</v>
      </c>
      <c r="S2321" s="180"/>
      <c r="T2321" s="180"/>
      <c r="U2321" s="180"/>
      <c r="V2321" s="180"/>
      <c r="W2321" s="180"/>
      <c r="X2321" s="180"/>
      <c r="Y2321" s="180">
        <v>1375</v>
      </c>
      <c r="Z2321" s="180" t="s">
        <v>357</v>
      </c>
      <c r="AA2321" s="180" t="s">
        <v>358</v>
      </c>
      <c r="AB2321" s="180">
        <v>8408.8220000000001</v>
      </c>
      <c r="AC2321" s="180">
        <v>10426.939</v>
      </c>
      <c r="AD2321" s="180">
        <v>1</v>
      </c>
      <c r="AE2321" s="180">
        <v>0</v>
      </c>
      <c r="AF2321" s="180">
        <v>1</v>
      </c>
      <c r="AG2321" s="180">
        <v>0</v>
      </c>
      <c r="AH2321" s="180">
        <v>8408.82</v>
      </c>
      <c r="AI2321" s="180">
        <v>10426.94</v>
      </c>
      <c r="AJ2321" s="180">
        <v>0</v>
      </c>
      <c r="AK2321" s="180">
        <v>0</v>
      </c>
      <c r="AL2321" s="180">
        <v>0</v>
      </c>
      <c r="AM2321">
        <v>1</v>
      </c>
    </row>
    <row r="2322" spans="1:39" x14ac:dyDescent="0.25">
      <c r="A2322" s="180" t="s">
        <v>1834</v>
      </c>
      <c r="B2322" s="180">
        <v>1</v>
      </c>
      <c r="C2322" s="181">
        <v>46266</v>
      </c>
      <c r="D2322" s="180" t="s">
        <v>1628</v>
      </c>
      <c r="E2322" s="180">
        <v>54</v>
      </c>
      <c r="F2322" s="180" t="s">
        <v>3</v>
      </c>
      <c r="G2322" s="180" t="s">
        <v>805</v>
      </c>
      <c r="H2322" s="180">
        <v>7241</v>
      </c>
      <c r="I2322" s="180" t="s">
        <v>806</v>
      </c>
      <c r="J2322" s="180">
        <v>1193</v>
      </c>
      <c r="K2322" s="180" t="s">
        <v>549</v>
      </c>
      <c r="L2322" s="180" t="s">
        <v>550</v>
      </c>
      <c r="M2322" s="180"/>
      <c r="N2322" s="180"/>
      <c r="O2322" s="180"/>
      <c r="P2322" s="180">
        <v>1094</v>
      </c>
      <c r="Q2322" s="180" t="s">
        <v>795</v>
      </c>
      <c r="R2322" s="180" t="s">
        <v>796</v>
      </c>
      <c r="S2322" s="180"/>
      <c r="T2322" s="180"/>
      <c r="U2322" s="180"/>
      <c r="V2322" s="180"/>
      <c r="W2322" s="180"/>
      <c r="X2322" s="180"/>
      <c r="Y2322" s="180">
        <v>1375</v>
      </c>
      <c r="Z2322" s="180" t="s">
        <v>357</v>
      </c>
      <c r="AA2322" s="180" t="s">
        <v>358</v>
      </c>
      <c r="AB2322" s="180">
        <v>8408.8220000000001</v>
      </c>
      <c r="AC2322" s="180">
        <v>10426.939</v>
      </c>
      <c r="AD2322" s="180">
        <v>1</v>
      </c>
      <c r="AE2322" s="180">
        <v>0</v>
      </c>
      <c r="AF2322" s="180">
        <v>1</v>
      </c>
      <c r="AG2322" s="180">
        <v>0</v>
      </c>
      <c r="AH2322" s="180">
        <v>8408.82</v>
      </c>
      <c r="AI2322" s="180">
        <v>10426.94</v>
      </c>
      <c r="AJ2322" s="180">
        <v>0</v>
      </c>
      <c r="AK2322" s="180">
        <v>0</v>
      </c>
      <c r="AL2322" s="180">
        <v>0</v>
      </c>
      <c r="AM2322">
        <v>1</v>
      </c>
    </row>
    <row r="2323" spans="1:39" x14ac:dyDescent="0.25">
      <c r="A2323" s="180" t="s">
        <v>1834</v>
      </c>
      <c r="B2323" s="180">
        <v>1</v>
      </c>
      <c r="C2323" s="181">
        <v>46266</v>
      </c>
      <c r="D2323" s="180" t="s">
        <v>1628</v>
      </c>
      <c r="E2323" s="180">
        <v>54</v>
      </c>
      <c r="F2323" s="180" t="s">
        <v>3</v>
      </c>
      <c r="G2323" s="180" t="s">
        <v>807</v>
      </c>
      <c r="H2323" s="180">
        <v>7242</v>
      </c>
      <c r="I2323" s="180" t="s">
        <v>808</v>
      </c>
      <c r="J2323" s="180">
        <v>1193</v>
      </c>
      <c r="K2323" s="180" t="s">
        <v>549</v>
      </c>
      <c r="L2323" s="180" t="s">
        <v>550</v>
      </c>
      <c r="M2323" s="180"/>
      <c r="N2323" s="180"/>
      <c r="O2323" s="180"/>
      <c r="P2323" s="180">
        <v>1094</v>
      </c>
      <c r="Q2323" s="180" t="s">
        <v>795</v>
      </c>
      <c r="R2323" s="180" t="s">
        <v>796</v>
      </c>
      <c r="S2323" s="180"/>
      <c r="T2323" s="180"/>
      <c r="U2323" s="180"/>
      <c r="V2323" s="180"/>
      <c r="W2323" s="180"/>
      <c r="X2323" s="180"/>
      <c r="Y2323" s="180">
        <v>1375</v>
      </c>
      <c r="Z2323" s="180" t="s">
        <v>357</v>
      </c>
      <c r="AA2323" s="180" t="s">
        <v>358</v>
      </c>
      <c r="AB2323" s="180">
        <v>8408.8220000000001</v>
      </c>
      <c r="AC2323" s="180">
        <v>10426.939</v>
      </c>
      <c r="AD2323" s="180">
        <v>1</v>
      </c>
      <c r="AE2323" s="180">
        <v>0</v>
      </c>
      <c r="AF2323" s="180">
        <v>1</v>
      </c>
      <c r="AG2323" s="180">
        <v>0</v>
      </c>
      <c r="AH2323" s="180">
        <v>8408.82</v>
      </c>
      <c r="AI2323" s="180">
        <v>10426.94</v>
      </c>
      <c r="AJ2323" s="180">
        <v>0</v>
      </c>
      <c r="AK2323" s="180">
        <v>0</v>
      </c>
      <c r="AL2323" s="180">
        <v>0</v>
      </c>
      <c r="AM2323">
        <v>1</v>
      </c>
    </row>
    <row r="2324" spans="1:39" x14ac:dyDescent="0.25">
      <c r="A2324" s="180" t="s">
        <v>1834</v>
      </c>
      <c r="B2324" s="180">
        <v>1</v>
      </c>
      <c r="C2324" s="181">
        <v>46266</v>
      </c>
      <c r="D2324" s="180" t="s">
        <v>1628</v>
      </c>
      <c r="E2324" s="180">
        <v>54</v>
      </c>
      <c r="F2324" s="180" t="s">
        <v>3</v>
      </c>
      <c r="G2324" s="180" t="s">
        <v>1780</v>
      </c>
      <c r="H2324" s="180">
        <v>7261</v>
      </c>
      <c r="I2324" s="180" t="s">
        <v>1781</v>
      </c>
      <c r="J2324" s="180">
        <v>1187</v>
      </c>
      <c r="K2324" s="180" t="s">
        <v>1696</v>
      </c>
      <c r="L2324" s="180" t="s">
        <v>1697</v>
      </c>
      <c r="M2324" s="180"/>
      <c r="N2324" s="180"/>
      <c r="O2324" s="180"/>
      <c r="P2324" s="180"/>
      <c r="Q2324" s="180"/>
      <c r="R2324" s="180"/>
      <c r="S2324" s="180"/>
      <c r="T2324" s="180"/>
      <c r="U2324" s="180"/>
      <c r="V2324" s="180"/>
      <c r="W2324" s="180"/>
      <c r="X2324" s="180"/>
      <c r="Y2324" s="180">
        <v>1374</v>
      </c>
      <c r="Z2324" s="180" t="s">
        <v>379</v>
      </c>
      <c r="AA2324" s="180" t="s">
        <v>380</v>
      </c>
      <c r="AB2324" s="180">
        <v>71566.745999999999</v>
      </c>
      <c r="AC2324" s="180">
        <v>86595.774000000005</v>
      </c>
      <c r="AD2324" s="180">
        <v>8.3299999999999999E-2</v>
      </c>
      <c r="AE2324" s="180">
        <v>0</v>
      </c>
      <c r="AF2324" s="180">
        <v>8.3299999999999999E-2</v>
      </c>
      <c r="AG2324" s="180">
        <v>0</v>
      </c>
      <c r="AH2324" s="180">
        <v>5963.9</v>
      </c>
      <c r="AI2324" s="180">
        <v>7216.31</v>
      </c>
      <c r="AJ2324" s="180">
        <v>0</v>
      </c>
      <c r="AK2324" s="180">
        <v>0</v>
      </c>
      <c r="AL2324" s="180">
        <v>0</v>
      </c>
      <c r="AM2324">
        <v>1</v>
      </c>
    </row>
    <row r="2325" spans="1:39" x14ac:dyDescent="0.25">
      <c r="A2325" s="180" t="s">
        <v>1834</v>
      </c>
      <c r="B2325" s="180">
        <v>1</v>
      </c>
      <c r="C2325" s="181">
        <v>46266</v>
      </c>
      <c r="D2325" s="180" t="s">
        <v>1628</v>
      </c>
      <c r="E2325" s="180">
        <v>54</v>
      </c>
      <c r="F2325" s="180" t="s">
        <v>3</v>
      </c>
      <c r="G2325" s="180" t="s">
        <v>1459</v>
      </c>
      <c r="H2325" s="180">
        <v>7730</v>
      </c>
      <c r="I2325" s="180" t="s">
        <v>1460</v>
      </c>
      <c r="J2325" s="180">
        <v>1202</v>
      </c>
      <c r="K2325" s="180" t="s">
        <v>519</v>
      </c>
      <c r="L2325" s="180" t="s">
        <v>520</v>
      </c>
      <c r="M2325" s="180"/>
      <c r="N2325" s="180"/>
      <c r="O2325" s="180"/>
      <c r="P2325" s="180"/>
      <c r="Q2325" s="180"/>
      <c r="R2325" s="180"/>
      <c r="S2325" s="180"/>
      <c r="T2325" s="180"/>
      <c r="U2325" s="180"/>
      <c r="V2325" s="180"/>
      <c r="W2325" s="180"/>
      <c r="X2325" s="180"/>
      <c r="Y2325" s="180">
        <v>1372</v>
      </c>
      <c r="Z2325" s="180" t="s">
        <v>389</v>
      </c>
      <c r="AA2325" s="180" t="s">
        <v>390</v>
      </c>
      <c r="AB2325" s="180">
        <v>36568.709000000003</v>
      </c>
      <c r="AC2325" s="180">
        <v>46405.688999999998</v>
      </c>
      <c r="AD2325" s="180">
        <v>0.4</v>
      </c>
      <c r="AE2325" s="180">
        <v>0</v>
      </c>
      <c r="AF2325" s="180">
        <v>0.4</v>
      </c>
      <c r="AG2325" s="180">
        <v>0</v>
      </c>
      <c r="AH2325" s="180">
        <v>14627.48</v>
      </c>
      <c r="AI2325" s="180">
        <v>18562.28</v>
      </c>
      <c r="AJ2325" s="180">
        <v>0</v>
      </c>
      <c r="AK2325" s="180">
        <v>0</v>
      </c>
      <c r="AL2325" s="180">
        <v>0</v>
      </c>
      <c r="AM2325">
        <v>1</v>
      </c>
    </row>
    <row r="2326" spans="1:39" x14ac:dyDescent="0.25">
      <c r="A2326" s="180" t="s">
        <v>1834</v>
      </c>
      <c r="B2326" s="180">
        <v>1</v>
      </c>
      <c r="C2326" s="181">
        <v>46266</v>
      </c>
      <c r="D2326" s="180" t="s">
        <v>1628</v>
      </c>
      <c r="E2326" s="180">
        <v>54</v>
      </c>
      <c r="F2326" s="180" t="s">
        <v>3</v>
      </c>
      <c r="G2326" s="180" t="s">
        <v>1442</v>
      </c>
      <c r="H2326" s="180">
        <v>7731</v>
      </c>
      <c r="I2326" s="180" t="s">
        <v>1443</v>
      </c>
      <c r="J2326" s="180">
        <v>1202</v>
      </c>
      <c r="K2326" s="180" t="s">
        <v>519</v>
      </c>
      <c r="L2326" s="180" t="s">
        <v>520</v>
      </c>
      <c r="M2326" s="180"/>
      <c r="N2326" s="180"/>
      <c r="O2326" s="180"/>
      <c r="P2326" s="180"/>
      <c r="Q2326" s="180"/>
      <c r="R2326" s="180"/>
      <c r="S2326" s="180"/>
      <c r="T2326" s="180"/>
      <c r="U2326" s="180"/>
      <c r="V2326" s="180"/>
      <c r="W2326" s="180"/>
      <c r="X2326" s="180"/>
      <c r="Y2326" s="180">
        <v>1372</v>
      </c>
      <c r="Z2326" s="180" t="s">
        <v>389</v>
      </c>
      <c r="AA2326" s="180" t="s">
        <v>390</v>
      </c>
      <c r="AB2326" s="180">
        <v>99196.29</v>
      </c>
      <c r="AC2326" s="180">
        <v>125880.092</v>
      </c>
      <c r="AD2326" s="180">
        <v>0.33329999999999999</v>
      </c>
      <c r="AE2326" s="180">
        <v>0</v>
      </c>
      <c r="AF2326" s="180">
        <v>0.33329999999999999</v>
      </c>
      <c r="AG2326" s="180">
        <v>0</v>
      </c>
      <c r="AH2326" s="180">
        <v>33065.43</v>
      </c>
      <c r="AI2326" s="180">
        <v>41960.03</v>
      </c>
      <c r="AJ2326" s="180">
        <v>0</v>
      </c>
      <c r="AK2326" s="180">
        <v>0</v>
      </c>
      <c r="AL2326" s="180">
        <v>0</v>
      </c>
      <c r="AM2326">
        <v>1</v>
      </c>
    </row>
    <row r="2327" spans="1:39" x14ac:dyDescent="0.25">
      <c r="A2327" s="180" t="s">
        <v>1834</v>
      </c>
      <c r="B2327" s="180">
        <v>1</v>
      </c>
      <c r="C2327" s="181">
        <v>46266</v>
      </c>
      <c r="D2327" s="180" t="s">
        <v>1628</v>
      </c>
      <c r="E2327" s="180">
        <v>54</v>
      </c>
      <c r="F2327" s="180" t="s">
        <v>3</v>
      </c>
      <c r="G2327" s="180" t="s">
        <v>829</v>
      </c>
      <c r="H2327" s="180">
        <v>7786</v>
      </c>
      <c r="I2327" s="180" t="s">
        <v>830</v>
      </c>
      <c r="J2327" s="180">
        <v>1193</v>
      </c>
      <c r="K2327" s="180" t="s">
        <v>549</v>
      </c>
      <c r="L2327" s="180" t="s">
        <v>550</v>
      </c>
      <c r="M2327" s="180"/>
      <c r="N2327" s="180"/>
      <c r="O2327" s="180"/>
      <c r="P2327" s="180">
        <v>1098</v>
      </c>
      <c r="Q2327" s="180" t="s">
        <v>355</v>
      </c>
      <c r="R2327" s="180" t="s">
        <v>356</v>
      </c>
      <c r="S2327" s="180"/>
      <c r="T2327" s="180"/>
      <c r="U2327" s="180"/>
      <c r="V2327" s="180"/>
      <c r="W2327" s="180"/>
      <c r="X2327" s="180"/>
      <c r="Y2327" s="180">
        <v>1375</v>
      </c>
      <c r="Z2327" s="180" t="s">
        <v>357</v>
      </c>
      <c r="AA2327" s="180" t="s">
        <v>358</v>
      </c>
      <c r="AB2327" s="180">
        <v>41185.08</v>
      </c>
      <c r="AC2327" s="180">
        <v>51069.499000000003</v>
      </c>
      <c r="AD2327" s="180">
        <v>1</v>
      </c>
      <c r="AE2327" s="180">
        <v>0</v>
      </c>
      <c r="AF2327" s="180">
        <v>1</v>
      </c>
      <c r="AG2327" s="180">
        <v>0</v>
      </c>
      <c r="AH2327" s="180">
        <v>41185.08</v>
      </c>
      <c r="AI2327" s="180">
        <v>51069.5</v>
      </c>
      <c r="AJ2327" s="180">
        <v>0</v>
      </c>
      <c r="AK2327" s="180">
        <v>0</v>
      </c>
      <c r="AL2327" s="180">
        <v>0</v>
      </c>
      <c r="AM2327">
        <v>1</v>
      </c>
    </row>
    <row r="2328" spans="1:39" x14ac:dyDescent="0.25">
      <c r="A2328" s="180" t="s">
        <v>1834</v>
      </c>
      <c r="B2328" s="180">
        <v>1</v>
      </c>
      <c r="C2328" s="181">
        <v>46266</v>
      </c>
      <c r="D2328" s="180" t="s">
        <v>1628</v>
      </c>
      <c r="E2328" s="180">
        <v>54</v>
      </c>
      <c r="F2328" s="180" t="s">
        <v>3</v>
      </c>
      <c r="G2328" s="180" t="s">
        <v>1207</v>
      </c>
      <c r="H2328" s="180">
        <v>7907</v>
      </c>
      <c r="I2328" s="180" t="s">
        <v>1208</v>
      </c>
      <c r="J2328" s="180"/>
      <c r="K2328" s="180"/>
      <c r="L2328" s="180"/>
      <c r="M2328" s="180"/>
      <c r="N2328" s="180"/>
      <c r="O2328" s="180"/>
      <c r="P2328" s="180"/>
      <c r="Q2328" s="180"/>
      <c r="R2328" s="180"/>
      <c r="S2328" s="180"/>
      <c r="T2328" s="180"/>
      <c r="U2328" s="180"/>
      <c r="V2328" s="180"/>
      <c r="W2328" s="180"/>
      <c r="X2328" s="180"/>
      <c r="Y2328" s="180">
        <v>1374</v>
      </c>
      <c r="Z2328" s="180" t="s">
        <v>379</v>
      </c>
      <c r="AA2328" s="180" t="s">
        <v>380</v>
      </c>
      <c r="AB2328" s="180">
        <v>18848.79</v>
      </c>
      <c r="AC2328" s="180">
        <v>23372.5</v>
      </c>
      <c r="AD2328" s="180">
        <v>0.33329999999999999</v>
      </c>
      <c r="AE2328" s="180">
        <v>0</v>
      </c>
      <c r="AF2328" s="180">
        <v>0.33329999999999999</v>
      </c>
      <c r="AG2328" s="180">
        <v>0</v>
      </c>
      <c r="AH2328" s="180">
        <v>6282.93</v>
      </c>
      <c r="AI2328" s="180">
        <v>7790.83</v>
      </c>
      <c r="AJ2328" s="180">
        <v>1</v>
      </c>
      <c r="AK2328" s="180">
        <v>0.33</v>
      </c>
      <c r="AL2328" s="180">
        <v>0</v>
      </c>
      <c r="AM2328">
        <v>1</v>
      </c>
    </row>
    <row r="2329" spans="1:39" x14ac:dyDescent="0.25">
      <c r="A2329" s="180" t="s">
        <v>1834</v>
      </c>
      <c r="B2329" s="180">
        <v>1</v>
      </c>
      <c r="C2329" s="181">
        <v>46266</v>
      </c>
      <c r="D2329" s="180" t="s">
        <v>1628</v>
      </c>
      <c r="E2329" s="180">
        <v>54</v>
      </c>
      <c r="F2329" s="180" t="s">
        <v>3</v>
      </c>
      <c r="G2329" s="180" t="s">
        <v>1395</v>
      </c>
      <c r="H2329" s="180">
        <v>8053</v>
      </c>
      <c r="I2329" s="180" t="s">
        <v>1396</v>
      </c>
      <c r="J2329" s="180">
        <v>1194</v>
      </c>
      <c r="K2329" s="180" t="s">
        <v>353</v>
      </c>
      <c r="L2329" s="180" t="s">
        <v>354</v>
      </c>
      <c r="M2329" s="180"/>
      <c r="N2329" s="180"/>
      <c r="O2329" s="180"/>
      <c r="P2329" s="180"/>
      <c r="Q2329" s="180"/>
      <c r="R2329" s="180"/>
      <c r="S2329" s="180"/>
      <c r="T2329" s="180"/>
      <c r="U2329" s="180"/>
      <c r="V2329" s="180"/>
      <c r="W2329" s="180"/>
      <c r="X2329" s="180"/>
      <c r="Y2329" s="180">
        <v>1375</v>
      </c>
      <c r="Z2329" s="180" t="s">
        <v>357</v>
      </c>
      <c r="AA2329" s="180" t="s">
        <v>358</v>
      </c>
      <c r="AB2329" s="180">
        <v>21564.12</v>
      </c>
      <c r="AC2329" s="180">
        <v>26739.508999999998</v>
      </c>
      <c r="AD2329" s="180">
        <v>1</v>
      </c>
      <c r="AE2329" s="180">
        <v>0</v>
      </c>
      <c r="AF2329" s="180">
        <v>1</v>
      </c>
      <c r="AG2329" s="180">
        <v>0</v>
      </c>
      <c r="AH2329" s="180">
        <v>21564.12</v>
      </c>
      <c r="AI2329" s="180">
        <v>26739.51</v>
      </c>
      <c r="AJ2329" s="180">
        <v>1</v>
      </c>
      <c r="AK2329" s="180">
        <v>1</v>
      </c>
      <c r="AL2329" s="180">
        <v>0</v>
      </c>
      <c r="AM2329">
        <v>1</v>
      </c>
    </row>
    <row r="2330" spans="1:39" x14ac:dyDescent="0.25">
      <c r="A2330" s="180" t="s">
        <v>1834</v>
      </c>
      <c r="B2330" s="180">
        <v>1</v>
      </c>
      <c r="C2330" s="181">
        <v>46266</v>
      </c>
      <c r="D2330" s="180" t="s">
        <v>1628</v>
      </c>
      <c r="E2330" s="180">
        <v>54</v>
      </c>
      <c r="F2330" s="180" t="s">
        <v>3</v>
      </c>
      <c r="G2330" s="180" t="s">
        <v>839</v>
      </c>
      <c r="H2330" s="180">
        <v>8134</v>
      </c>
      <c r="I2330" s="180" t="s">
        <v>840</v>
      </c>
      <c r="J2330" s="180">
        <v>1014</v>
      </c>
      <c r="K2330" s="180" t="s">
        <v>837</v>
      </c>
      <c r="L2330" s="180" t="s">
        <v>838</v>
      </c>
      <c r="M2330" s="180"/>
      <c r="N2330" s="180"/>
      <c r="O2330" s="180"/>
      <c r="P2330" s="180">
        <v>1005</v>
      </c>
      <c r="Q2330" s="180" t="s">
        <v>625</v>
      </c>
      <c r="R2330" s="180" t="s">
        <v>626</v>
      </c>
      <c r="S2330" s="180"/>
      <c r="T2330" s="180"/>
      <c r="U2330" s="180"/>
      <c r="V2330" s="180"/>
      <c r="W2330" s="180"/>
      <c r="X2330" s="180"/>
      <c r="Y2330" s="180">
        <v>1369</v>
      </c>
      <c r="Z2330" s="180" t="s">
        <v>397</v>
      </c>
      <c r="AA2330" s="180" t="s">
        <v>398</v>
      </c>
      <c r="AB2330" s="180">
        <v>13536.299000000001</v>
      </c>
      <c r="AC2330" s="180">
        <v>16378.922</v>
      </c>
      <c r="AD2330" s="180">
        <v>1</v>
      </c>
      <c r="AE2330" s="180">
        <v>0</v>
      </c>
      <c r="AF2330" s="180">
        <v>1</v>
      </c>
      <c r="AG2330" s="180">
        <v>0</v>
      </c>
      <c r="AH2330" s="180">
        <v>13536.3</v>
      </c>
      <c r="AI2330" s="180">
        <v>16378.92</v>
      </c>
      <c r="AJ2330" s="180">
        <v>0</v>
      </c>
      <c r="AK2330" s="180">
        <v>0</v>
      </c>
      <c r="AL2330" s="180">
        <v>0</v>
      </c>
      <c r="AM2330">
        <v>1</v>
      </c>
    </row>
    <row r="2331" spans="1:39" x14ac:dyDescent="0.25">
      <c r="A2331" s="180" t="s">
        <v>1834</v>
      </c>
      <c r="B2331" s="180">
        <v>1</v>
      </c>
      <c r="C2331" s="181">
        <v>46266</v>
      </c>
      <c r="D2331" s="180" t="s">
        <v>1628</v>
      </c>
      <c r="E2331" s="180">
        <v>54</v>
      </c>
      <c r="F2331" s="180" t="s">
        <v>3</v>
      </c>
      <c r="G2331" s="180" t="s">
        <v>1736</v>
      </c>
      <c r="H2331" s="180">
        <v>8310</v>
      </c>
      <c r="I2331" s="180" t="s">
        <v>1737</v>
      </c>
      <c r="J2331" s="180">
        <v>1450</v>
      </c>
      <c r="K2331" s="180" t="s">
        <v>677</v>
      </c>
      <c r="L2331" s="180" t="s">
        <v>678</v>
      </c>
      <c r="M2331" s="180"/>
      <c r="N2331" s="180"/>
      <c r="O2331" s="180"/>
      <c r="P2331" s="180">
        <v>1079</v>
      </c>
      <c r="Q2331" s="180" t="s">
        <v>1738</v>
      </c>
      <c r="R2331" s="180" t="s">
        <v>1739</v>
      </c>
      <c r="S2331" s="180"/>
      <c r="T2331" s="180"/>
      <c r="U2331" s="180"/>
      <c r="V2331" s="180"/>
      <c r="W2331" s="180"/>
      <c r="X2331" s="180"/>
      <c r="Y2331" s="180">
        <v>1370</v>
      </c>
      <c r="Z2331" s="180" t="s">
        <v>443</v>
      </c>
      <c r="AA2331" s="180" t="s">
        <v>444</v>
      </c>
      <c r="AB2331" s="180">
        <v>2475.48</v>
      </c>
      <c r="AC2331" s="180">
        <v>2995.3310000000001</v>
      </c>
      <c r="AD2331" s="180">
        <v>5</v>
      </c>
      <c r="AE2331" s="180">
        <v>0</v>
      </c>
      <c r="AF2331" s="180">
        <v>5</v>
      </c>
      <c r="AG2331" s="180">
        <v>0</v>
      </c>
      <c r="AH2331" s="180">
        <v>12377.4</v>
      </c>
      <c r="AI2331" s="180">
        <v>14976.65</v>
      </c>
      <c r="AJ2331" s="180">
        <v>0</v>
      </c>
      <c r="AK2331" s="180">
        <v>0</v>
      </c>
      <c r="AL2331" s="180">
        <v>0</v>
      </c>
      <c r="AM2331">
        <v>1</v>
      </c>
    </row>
    <row r="2332" spans="1:39" x14ac:dyDescent="0.25">
      <c r="A2332" s="180" t="s">
        <v>1834</v>
      </c>
      <c r="B2332" s="180">
        <v>1</v>
      </c>
      <c r="C2332" s="181">
        <v>46266</v>
      </c>
      <c r="D2332" s="180" t="s">
        <v>1628</v>
      </c>
      <c r="E2332" s="180">
        <v>54</v>
      </c>
      <c r="F2332" s="180" t="s">
        <v>3</v>
      </c>
      <c r="G2332" s="180" t="s">
        <v>849</v>
      </c>
      <c r="H2332" s="180">
        <v>8327</v>
      </c>
      <c r="I2332" s="180" t="s">
        <v>850</v>
      </c>
      <c r="J2332" s="180">
        <v>1204</v>
      </c>
      <c r="K2332" s="180" t="s">
        <v>535</v>
      </c>
      <c r="L2332" s="180" t="s">
        <v>536</v>
      </c>
      <c r="M2332" s="180"/>
      <c r="N2332" s="180"/>
      <c r="O2332" s="180"/>
      <c r="P2332" s="180">
        <v>1201</v>
      </c>
      <c r="Q2332" s="180" t="s">
        <v>851</v>
      </c>
      <c r="R2332" s="180" t="s">
        <v>852</v>
      </c>
      <c r="S2332" s="180"/>
      <c r="T2332" s="180"/>
      <c r="U2332" s="180"/>
      <c r="V2332" s="180"/>
      <c r="W2332" s="180"/>
      <c r="X2332" s="180"/>
      <c r="Y2332" s="180">
        <v>1372</v>
      </c>
      <c r="Z2332" s="180" t="s">
        <v>389</v>
      </c>
      <c r="AA2332" s="180" t="s">
        <v>390</v>
      </c>
      <c r="AB2332" s="180">
        <v>170373.94899999999</v>
      </c>
      <c r="AC2332" s="180">
        <v>211263.69</v>
      </c>
      <c r="AD2332" s="180">
        <v>0.25</v>
      </c>
      <c r="AE2332" s="180">
        <v>0</v>
      </c>
      <c r="AF2332" s="180">
        <v>0.25</v>
      </c>
      <c r="AG2332" s="180">
        <v>0</v>
      </c>
      <c r="AH2332" s="180">
        <v>42593.49</v>
      </c>
      <c r="AI2332" s="180">
        <v>52815.92</v>
      </c>
      <c r="AJ2332" s="180">
        <v>1</v>
      </c>
      <c r="AK2332" s="180">
        <v>0.25</v>
      </c>
      <c r="AL2332" s="180">
        <v>0</v>
      </c>
      <c r="AM2332">
        <v>1</v>
      </c>
    </row>
    <row r="2333" spans="1:39" x14ac:dyDescent="0.25">
      <c r="A2333" s="180" t="s">
        <v>1834</v>
      </c>
      <c r="B2333" s="180">
        <v>1</v>
      </c>
      <c r="C2333" s="181">
        <v>46266</v>
      </c>
      <c r="D2333" s="180" t="s">
        <v>1628</v>
      </c>
      <c r="E2333" s="180">
        <v>54</v>
      </c>
      <c r="F2333" s="180" t="s">
        <v>3</v>
      </c>
      <c r="G2333" s="180" t="s">
        <v>853</v>
      </c>
      <c r="H2333" s="180">
        <v>8328</v>
      </c>
      <c r="I2333" s="180" t="s">
        <v>854</v>
      </c>
      <c r="J2333" s="180">
        <v>1204</v>
      </c>
      <c r="K2333" s="180" t="s">
        <v>535</v>
      </c>
      <c r="L2333" s="180" t="s">
        <v>536</v>
      </c>
      <c r="M2333" s="180"/>
      <c r="N2333" s="180"/>
      <c r="O2333" s="180"/>
      <c r="P2333" s="180">
        <v>1201</v>
      </c>
      <c r="Q2333" s="180" t="s">
        <v>851</v>
      </c>
      <c r="R2333" s="180" t="s">
        <v>852</v>
      </c>
      <c r="S2333" s="180"/>
      <c r="T2333" s="180"/>
      <c r="U2333" s="180"/>
      <c r="V2333" s="180"/>
      <c r="W2333" s="180"/>
      <c r="X2333" s="180"/>
      <c r="Y2333" s="180">
        <v>1372</v>
      </c>
      <c r="Z2333" s="180" t="s">
        <v>389</v>
      </c>
      <c r="AA2333" s="180" t="s">
        <v>390</v>
      </c>
      <c r="AB2333" s="180">
        <v>170373.94899999999</v>
      </c>
      <c r="AC2333" s="180">
        <v>208619.95600000001</v>
      </c>
      <c r="AD2333" s="180">
        <v>0.25</v>
      </c>
      <c r="AE2333" s="180">
        <v>0</v>
      </c>
      <c r="AF2333" s="180">
        <v>0.25</v>
      </c>
      <c r="AG2333" s="180">
        <v>0</v>
      </c>
      <c r="AH2333" s="180">
        <v>42593.49</v>
      </c>
      <c r="AI2333" s="180">
        <v>52154.99</v>
      </c>
      <c r="AJ2333" s="180">
        <v>1</v>
      </c>
      <c r="AK2333" s="180">
        <v>0.25</v>
      </c>
      <c r="AL2333" s="180">
        <v>0</v>
      </c>
      <c r="AM2333">
        <v>1</v>
      </c>
    </row>
    <row r="2334" spans="1:39" x14ac:dyDescent="0.25">
      <c r="A2334" s="180" t="s">
        <v>1834</v>
      </c>
      <c r="B2334" s="180">
        <v>1</v>
      </c>
      <c r="C2334" s="181">
        <v>46266</v>
      </c>
      <c r="D2334" s="180" t="s">
        <v>1628</v>
      </c>
      <c r="E2334" s="180">
        <v>54</v>
      </c>
      <c r="F2334" s="180" t="s">
        <v>3</v>
      </c>
      <c r="G2334" s="180" t="s">
        <v>859</v>
      </c>
      <c r="H2334" s="180">
        <v>8386</v>
      </c>
      <c r="I2334" s="180" t="s">
        <v>860</v>
      </c>
      <c r="J2334" s="180"/>
      <c r="K2334" s="180"/>
      <c r="L2334" s="180"/>
      <c r="M2334" s="180"/>
      <c r="N2334" s="180"/>
      <c r="O2334" s="180"/>
      <c r="P2334" s="180">
        <v>1088</v>
      </c>
      <c r="Q2334" s="180" t="s">
        <v>861</v>
      </c>
      <c r="R2334" s="180" t="s">
        <v>862</v>
      </c>
      <c r="S2334" s="180"/>
      <c r="T2334" s="180"/>
      <c r="U2334" s="180"/>
      <c r="V2334" s="180"/>
      <c r="W2334" s="180"/>
      <c r="X2334" s="180"/>
      <c r="Y2334" s="180">
        <v>1373</v>
      </c>
      <c r="Z2334" s="180" t="s">
        <v>429</v>
      </c>
      <c r="AA2334" s="180" t="s">
        <v>430</v>
      </c>
      <c r="AB2334" s="180">
        <v>80561.538</v>
      </c>
      <c r="AC2334" s="180">
        <v>97479.452999999994</v>
      </c>
      <c r="AD2334" s="180">
        <v>0.1</v>
      </c>
      <c r="AE2334" s="180">
        <v>0</v>
      </c>
      <c r="AF2334" s="180">
        <v>0.1</v>
      </c>
      <c r="AG2334" s="180">
        <v>0</v>
      </c>
      <c r="AH2334" s="180">
        <v>8056.15</v>
      </c>
      <c r="AI2334" s="180">
        <v>9747.9500000000007</v>
      </c>
      <c r="AJ2334" s="180">
        <v>0</v>
      </c>
      <c r="AK2334" s="180">
        <v>0</v>
      </c>
      <c r="AL2334" s="180">
        <v>0</v>
      </c>
      <c r="AM2334">
        <v>1</v>
      </c>
    </row>
    <row r="2335" spans="1:39" x14ac:dyDescent="0.25">
      <c r="A2335" s="180" t="s">
        <v>1834</v>
      </c>
      <c r="B2335" s="180">
        <v>1</v>
      </c>
      <c r="C2335" s="181">
        <v>46266</v>
      </c>
      <c r="D2335" s="180" t="s">
        <v>1628</v>
      </c>
      <c r="E2335" s="180">
        <v>54</v>
      </c>
      <c r="F2335" s="180" t="s">
        <v>3</v>
      </c>
      <c r="G2335" s="180" t="s">
        <v>863</v>
      </c>
      <c r="H2335" s="180">
        <v>8388</v>
      </c>
      <c r="I2335" s="180" t="s">
        <v>864</v>
      </c>
      <c r="J2335" s="180">
        <v>1272</v>
      </c>
      <c r="K2335" s="180" t="s">
        <v>865</v>
      </c>
      <c r="L2335" s="180" t="s">
        <v>866</v>
      </c>
      <c r="M2335" s="180"/>
      <c r="N2335" s="180"/>
      <c r="O2335" s="180"/>
      <c r="P2335" s="180">
        <v>1088</v>
      </c>
      <c r="Q2335" s="180" t="s">
        <v>861</v>
      </c>
      <c r="R2335" s="180" t="s">
        <v>862</v>
      </c>
      <c r="S2335" s="180"/>
      <c r="T2335" s="180"/>
      <c r="U2335" s="180"/>
      <c r="V2335" s="180"/>
      <c r="W2335" s="180"/>
      <c r="X2335" s="180"/>
      <c r="Y2335" s="180">
        <v>1373</v>
      </c>
      <c r="Z2335" s="180" t="s">
        <v>429</v>
      </c>
      <c r="AA2335" s="180" t="s">
        <v>430</v>
      </c>
      <c r="AB2335" s="180">
        <v>53028.999000000003</v>
      </c>
      <c r="AC2335" s="180">
        <v>64165.093000000001</v>
      </c>
      <c r="AD2335" s="180">
        <v>0.16669999999999999</v>
      </c>
      <c r="AE2335" s="180">
        <v>0</v>
      </c>
      <c r="AF2335" s="180">
        <v>0.16669999999999999</v>
      </c>
      <c r="AG2335" s="180">
        <v>0</v>
      </c>
      <c r="AH2335" s="180">
        <v>8838.17</v>
      </c>
      <c r="AI2335" s="180">
        <v>10694.18</v>
      </c>
      <c r="AJ2335" s="180">
        <v>0</v>
      </c>
      <c r="AK2335" s="180">
        <v>0</v>
      </c>
      <c r="AL2335" s="180">
        <v>0</v>
      </c>
      <c r="AM2335">
        <v>1</v>
      </c>
    </row>
    <row r="2336" spans="1:39" x14ac:dyDescent="0.25">
      <c r="A2336" s="180" t="s">
        <v>1834</v>
      </c>
      <c r="B2336" s="180">
        <v>1</v>
      </c>
      <c r="C2336" s="181">
        <v>46266</v>
      </c>
      <c r="D2336" s="180" t="s">
        <v>1628</v>
      </c>
      <c r="E2336" s="180">
        <v>54</v>
      </c>
      <c r="F2336" s="180" t="s">
        <v>3</v>
      </c>
      <c r="G2336" s="180" t="s">
        <v>1486</v>
      </c>
      <c r="H2336" s="180">
        <v>8409</v>
      </c>
      <c r="I2336" s="180" t="s">
        <v>1487</v>
      </c>
      <c r="J2336" s="180">
        <v>1008</v>
      </c>
      <c r="K2336" s="180" t="s">
        <v>631</v>
      </c>
      <c r="L2336" s="180" t="s">
        <v>632</v>
      </c>
      <c r="M2336" s="180"/>
      <c r="N2336" s="180"/>
      <c r="O2336" s="180"/>
      <c r="P2336" s="180">
        <v>1004</v>
      </c>
      <c r="Q2336" s="180" t="s">
        <v>395</v>
      </c>
      <c r="R2336" s="180" t="s">
        <v>396</v>
      </c>
      <c r="S2336" s="180"/>
      <c r="T2336" s="180"/>
      <c r="U2336" s="180"/>
      <c r="V2336" s="180"/>
      <c r="W2336" s="180"/>
      <c r="X2336" s="180"/>
      <c r="Y2336" s="180">
        <v>1369</v>
      </c>
      <c r="Z2336" s="180" t="s">
        <v>397</v>
      </c>
      <c r="AA2336" s="180" t="s">
        <v>398</v>
      </c>
      <c r="AB2336" s="180">
        <v>6654.3230000000003</v>
      </c>
      <c r="AC2336" s="180">
        <v>8051.73</v>
      </c>
      <c r="AD2336" s="180">
        <v>-1</v>
      </c>
      <c r="AE2336" s="180">
        <v>0</v>
      </c>
      <c r="AF2336" s="180">
        <v>-1</v>
      </c>
      <c r="AG2336" s="180">
        <v>0</v>
      </c>
      <c r="AH2336" s="180">
        <v>-6654.32</v>
      </c>
      <c r="AI2336" s="180">
        <v>-8051.73</v>
      </c>
      <c r="AJ2336" s="180">
        <v>1</v>
      </c>
      <c r="AK2336" s="180">
        <v>-1</v>
      </c>
      <c r="AL2336" s="180">
        <v>0</v>
      </c>
      <c r="AM2336">
        <v>1</v>
      </c>
    </row>
    <row r="2337" spans="1:39" x14ac:dyDescent="0.25">
      <c r="A2337" s="180" t="s">
        <v>1834</v>
      </c>
      <c r="B2337" s="180">
        <v>1</v>
      </c>
      <c r="C2337" s="181">
        <v>46266</v>
      </c>
      <c r="D2337" s="180" t="s">
        <v>1628</v>
      </c>
      <c r="E2337" s="180">
        <v>54</v>
      </c>
      <c r="F2337" s="180" t="s">
        <v>3</v>
      </c>
      <c r="G2337" s="180" t="s">
        <v>1605</v>
      </c>
      <c r="H2337" s="180">
        <v>8417</v>
      </c>
      <c r="I2337" s="180" t="s">
        <v>1606</v>
      </c>
      <c r="J2337" s="180">
        <v>1450</v>
      </c>
      <c r="K2337" s="180" t="s">
        <v>677</v>
      </c>
      <c r="L2337" s="180" t="s">
        <v>678</v>
      </c>
      <c r="M2337" s="180"/>
      <c r="N2337" s="180"/>
      <c r="O2337" s="180"/>
      <c r="P2337" s="180">
        <v>1293</v>
      </c>
      <c r="Q2337" s="180" t="s">
        <v>1607</v>
      </c>
      <c r="R2337" s="180" t="s">
        <v>1608</v>
      </c>
      <c r="S2337" s="180"/>
      <c r="T2337" s="180"/>
      <c r="U2337" s="180"/>
      <c r="V2337" s="180"/>
      <c r="W2337" s="180"/>
      <c r="X2337" s="180"/>
      <c r="Y2337" s="180">
        <v>1370</v>
      </c>
      <c r="Z2337" s="180" t="s">
        <v>443</v>
      </c>
      <c r="AA2337" s="180" t="s">
        <v>444</v>
      </c>
      <c r="AB2337" s="180">
        <v>6643.9549999999999</v>
      </c>
      <c r="AC2337" s="180">
        <v>8617.2080000000005</v>
      </c>
      <c r="AD2337" s="180">
        <v>1</v>
      </c>
      <c r="AE2337" s="180">
        <v>0</v>
      </c>
      <c r="AF2337" s="180">
        <v>1</v>
      </c>
      <c r="AG2337" s="180">
        <v>0</v>
      </c>
      <c r="AH2337" s="180">
        <v>6643.95</v>
      </c>
      <c r="AI2337" s="180">
        <v>8617.2099999999991</v>
      </c>
      <c r="AJ2337" s="180">
        <v>0</v>
      </c>
      <c r="AK2337" s="180">
        <v>0</v>
      </c>
      <c r="AL2337" s="180">
        <v>0</v>
      </c>
      <c r="AM2337">
        <v>1</v>
      </c>
    </row>
    <row r="2338" spans="1:39" x14ac:dyDescent="0.25">
      <c r="A2338" s="180" t="s">
        <v>1834</v>
      </c>
      <c r="B2338" s="180">
        <v>1</v>
      </c>
      <c r="C2338" s="181">
        <v>46266</v>
      </c>
      <c r="D2338" s="180" t="s">
        <v>1628</v>
      </c>
      <c r="E2338" s="180">
        <v>54</v>
      </c>
      <c r="F2338" s="180" t="s">
        <v>3</v>
      </c>
      <c r="G2338" s="180" t="s">
        <v>1343</v>
      </c>
      <c r="H2338" s="180">
        <v>8605</v>
      </c>
      <c r="I2338" s="180" t="s">
        <v>1344</v>
      </c>
      <c r="J2338" s="180">
        <v>1461</v>
      </c>
      <c r="K2338" s="180" t="s">
        <v>857</v>
      </c>
      <c r="L2338" s="180" t="s">
        <v>858</v>
      </c>
      <c r="M2338" s="180"/>
      <c r="N2338" s="180"/>
      <c r="O2338" s="180"/>
      <c r="P2338" s="180">
        <v>1091</v>
      </c>
      <c r="Q2338" s="180" t="s">
        <v>1345</v>
      </c>
      <c r="R2338" s="180" t="s">
        <v>1346</v>
      </c>
      <c r="S2338" s="180"/>
      <c r="T2338" s="180"/>
      <c r="U2338" s="180"/>
      <c r="V2338" s="180"/>
      <c r="W2338" s="180"/>
      <c r="X2338" s="180"/>
      <c r="Y2338" s="180">
        <v>1376</v>
      </c>
      <c r="Z2338" s="180" t="s">
        <v>363</v>
      </c>
      <c r="AA2338" s="180" t="s">
        <v>364</v>
      </c>
      <c r="AB2338" s="180">
        <v>130958.272</v>
      </c>
      <c r="AC2338" s="180">
        <v>162388.24</v>
      </c>
      <c r="AD2338" s="180">
        <v>0.05</v>
      </c>
      <c r="AE2338" s="180">
        <v>0</v>
      </c>
      <c r="AF2338" s="180">
        <v>0.05</v>
      </c>
      <c r="AG2338" s="180">
        <v>0</v>
      </c>
      <c r="AH2338" s="180">
        <v>6547.91</v>
      </c>
      <c r="AI2338" s="180">
        <v>8119.41</v>
      </c>
      <c r="AJ2338" s="180">
        <v>0</v>
      </c>
      <c r="AK2338" s="180">
        <v>0</v>
      </c>
      <c r="AL2338" s="180">
        <v>0</v>
      </c>
      <c r="AM2338">
        <v>1</v>
      </c>
    </row>
    <row r="2339" spans="1:39" x14ac:dyDescent="0.25">
      <c r="A2339" s="180" t="s">
        <v>1834</v>
      </c>
      <c r="B2339" s="180">
        <v>1</v>
      </c>
      <c r="C2339" s="181">
        <v>46266</v>
      </c>
      <c r="D2339" s="180" t="s">
        <v>1628</v>
      </c>
      <c r="E2339" s="180">
        <v>54</v>
      </c>
      <c r="F2339" s="180" t="s">
        <v>3</v>
      </c>
      <c r="G2339" s="180" t="s">
        <v>885</v>
      </c>
      <c r="H2339" s="180">
        <v>8755</v>
      </c>
      <c r="I2339" s="180" t="s">
        <v>886</v>
      </c>
      <c r="J2339" s="180"/>
      <c r="K2339" s="180"/>
      <c r="L2339" s="180"/>
      <c r="M2339" s="180"/>
      <c r="N2339" s="180"/>
      <c r="O2339" s="180"/>
      <c r="P2339" s="180"/>
      <c r="Q2339" s="180"/>
      <c r="R2339" s="180"/>
      <c r="S2339" s="180"/>
      <c r="T2339" s="180"/>
      <c r="U2339" s="180"/>
      <c r="V2339" s="180"/>
      <c r="W2339" s="180"/>
      <c r="X2339" s="180"/>
      <c r="Y2339" s="180">
        <v>1373</v>
      </c>
      <c r="Z2339" s="180" t="s">
        <v>429</v>
      </c>
      <c r="AA2339" s="180" t="s">
        <v>430</v>
      </c>
      <c r="AB2339" s="180">
        <v>42210.442000000003</v>
      </c>
      <c r="AC2339" s="180">
        <v>51074.633000000002</v>
      </c>
      <c r="AD2339" s="180">
        <v>0.25</v>
      </c>
      <c r="AE2339" s="180">
        <v>0.05</v>
      </c>
      <c r="AF2339" s="180">
        <v>0.3</v>
      </c>
      <c r="AG2339" s="180">
        <v>0</v>
      </c>
      <c r="AH2339" s="180">
        <v>12663.13</v>
      </c>
      <c r="AI2339" s="180">
        <v>15322.39</v>
      </c>
      <c r="AJ2339" s="180">
        <v>0</v>
      </c>
      <c r="AK2339" s="180">
        <v>0</v>
      </c>
      <c r="AL2339" s="180">
        <v>0</v>
      </c>
      <c r="AM2339">
        <v>1</v>
      </c>
    </row>
    <row r="2340" spans="1:39" x14ac:dyDescent="0.25">
      <c r="A2340" s="180" t="s">
        <v>1834</v>
      </c>
      <c r="B2340" s="180">
        <v>1</v>
      </c>
      <c r="C2340" s="181">
        <v>46266</v>
      </c>
      <c r="D2340" s="180" t="s">
        <v>1628</v>
      </c>
      <c r="E2340" s="180">
        <v>54</v>
      </c>
      <c r="F2340" s="180" t="s">
        <v>3</v>
      </c>
      <c r="G2340" s="180" t="s">
        <v>893</v>
      </c>
      <c r="H2340" s="180">
        <v>10278</v>
      </c>
      <c r="I2340" s="180" t="s">
        <v>894</v>
      </c>
      <c r="J2340" s="180"/>
      <c r="K2340" s="180"/>
      <c r="L2340" s="180"/>
      <c r="M2340" s="180"/>
      <c r="N2340" s="180"/>
      <c r="O2340" s="180"/>
      <c r="P2340" s="180">
        <v>1005</v>
      </c>
      <c r="Q2340" s="180" t="s">
        <v>625</v>
      </c>
      <c r="R2340" s="180" t="s">
        <v>626</v>
      </c>
      <c r="S2340" s="180"/>
      <c r="T2340" s="180"/>
      <c r="U2340" s="180"/>
      <c r="V2340" s="180"/>
      <c r="W2340" s="180"/>
      <c r="X2340" s="180"/>
      <c r="Y2340" s="180">
        <v>1369</v>
      </c>
      <c r="Z2340" s="180" t="s">
        <v>397</v>
      </c>
      <c r="AA2340" s="180" t="s">
        <v>398</v>
      </c>
      <c r="AB2340" s="180">
        <v>12275.298000000001</v>
      </c>
      <c r="AC2340" s="180">
        <v>15221.37</v>
      </c>
      <c r="AD2340" s="180">
        <v>2</v>
      </c>
      <c r="AE2340" s="180">
        <v>0</v>
      </c>
      <c r="AF2340" s="180">
        <v>2</v>
      </c>
      <c r="AG2340" s="180">
        <v>0</v>
      </c>
      <c r="AH2340" s="180">
        <v>24550.6</v>
      </c>
      <c r="AI2340" s="180">
        <v>30442.74</v>
      </c>
      <c r="AJ2340" s="180">
        <v>0</v>
      </c>
      <c r="AK2340" s="180">
        <v>0</v>
      </c>
      <c r="AL2340" s="180">
        <v>0</v>
      </c>
      <c r="AM2340">
        <v>1</v>
      </c>
    </row>
    <row r="2341" spans="1:39" x14ac:dyDescent="0.25">
      <c r="A2341" s="180" t="s">
        <v>1834</v>
      </c>
      <c r="B2341" s="180">
        <v>1</v>
      </c>
      <c r="C2341" s="181">
        <v>46266</v>
      </c>
      <c r="D2341" s="180" t="s">
        <v>1628</v>
      </c>
      <c r="E2341" s="180">
        <v>54</v>
      </c>
      <c r="F2341" s="180" t="s">
        <v>3</v>
      </c>
      <c r="G2341" s="180" t="s">
        <v>1692</v>
      </c>
      <c r="H2341" s="180">
        <v>10330</v>
      </c>
      <c r="I2341" s="180" t="s">
        <v>1693</v>
      </c>
      <c r="J2341" s="180">
        <v>1449</v>
      </c>
      <c r="K2341" s="180" t="s">
        <v>661</v>
      </c>
      <c r="L2341" s="180" t="s">
        <v>662</v>
      </c>
      <c r="M2341" s="180"/>
      <c r="N2341" s="180"/>
      <c r="O2341" s="180"/>
      <c r="P2341" s="180"/>
      <c r="Q2341" s="180"/>
      <c r="R2341" s="180"/>
      <c r="S2341" s="180"/>
      <c r="T2341" s="180"/>
      <c r="U2341" s="180"/>
      <c r="V2341" s="180"/>
      <c r="W2341" s="180"/>
      <c r="X2341" s="180"/>
      <c r="Y2341" s="180">
        <v>1369</v>
      </c>
      <c r="Z2341" s="180" t="s">
        <v>397</v>
      </c>
      <c r="AA2341" s="180" t="s">
        <v>398</v>
      </c>
      <c r="AB2341" s="180">
        <v>5858.76</v>
      </c>
      <c r="AC2341" s="180">
        <v>7089.1</v>
      </c>
      <c r="AD2341" s="180">
        <v>2</v>
      </c>
      <c r="AE2341" s="180">
        <v>0</v>
      </c>
      <c r="AF2341" s="180">
        <v>2</v>
      </c>
      <c r="AG2341" s="180">
        <v>0</v>
      </c>
      <c r="AH2341" s="180">
        <v>11717.52</v>
      </c>
      <c r="AI2341" s="180">
        <v>14178.2</v>
      </c>
      <c r="AJ2341" s="180">
        <v>0</v>
      </c>
      <c r="AK2341" s="180">
        <v>0</v>
      </c>
      <c r="AL2341" s="180">
        <v>0</v>
      </c>
      <c r="AM2341">
        <v>1</v>
      </c>
    </row>
    <row r="2342" spans="1:39" x14ac:dyDescent="0.25">
      <c r="A2342" s="180" t="s">
        <v>1834</v>
      </c>
      <c r="B2342" s="180">
        <v>1</v>
      </c>
      <c r="C2342" s="181">
        <v>46266</v>
      </c>
      <c r="D2342" s="180" t="s">
        <v>1628</v>
      </c>
      <c r="E2342" s="180">
        <v>54</v>
      </c>
      <c r="F2342" s="180" t="s">
        <v>3</v>
      </c>
      <c r="G2342" s="180" t="s">
        <v>899</v>
      </c>
      <c r="H2342" s="180">
        <v>10352</v>
      </c>
      <c r="I2342" s="180" t="s">
        <v>900</v>
      </c>
      <c r="J2342" s="180">
        <v>1015</v>
      </c>
      <c r="K2342" s="180" t="s">
        <v>605</v>
      </c>
      <c r="L2342" s="180" t="s">
        <v>606</v>
      </c>
      <c r="M2342" s="180"/>
      <c r="N2342" s="180"/>
      <c r="O2342" s="180"/>
      <c r="P2342" s="180">
        <v>1236</v>
      </c>
      <c r="Q2342" s="180" t="s">
        <v>901</v>
      </c>
      <c r="R2342" s="180" t="s">
        <v>902</v>
      </c>
      <c r="S2342" s="180"/>
      <c r="T2342" s="180"/>
      <c r="U2342" s="180"/>
      <c r="V2342" s="180"/>
      <c r="W2342" s="180"/>
      <c r="X2342" s="180"/>
      <c r="Y2342" s="180">
        <v>1374</v>
      </c>
      <c r="Z2342" s="180" t="s">
        <v>379</v>
      </c>
      <c r="AA2342" s="180" t="s">
        <v>380</v>
      </c>
      <c r="AB2342" s="180">
        <v>58434.552000000003</v>
      </c>
      <c r="AC2342" s="180">
        <v>70705.804999999993</v>
      </c>
      <c r="AD2342" s="180">
        <v>0.33329999999999999</v>
      </c>
      <c r="AE2342" s="180">
        <v>0</v>
      </c>
      <c r="AF2342" s="180">
        <v>0.33329999999999999</v>
      </c>
      <c r="AG2342" s="180">
        <v>0</v>
      </c>
      <c r="AH2342" s="180">
        <v>19478.18</v>
      </c>
      <c r="AI2342" s="180">
        <v>23568.6</v>
      </c>
      <c r="AJ2342" s="180">
        <v>0</v>
      </c>
      <c r="AK2342" s="180">
        <v>0</v>
      </c>
      <c r="AL2342" s="180">
        <v>0</v>
      </c>
      <c r="AM2342">
        <v>1</v>
      </c>
    </row>
    <row r="2343" spans="1:39" x14ac:dyDescent="0.25">
      <c r="A2343" s="180" t="s">
        <v>1834</v>
      </c>
      <c r="B2343" s="180">
        <v>1</v>
      </c>
      <c r="C2343" s="181">
        <v>46266</v>
      </c>
      <c r="D2343" s="180" t="s">
        <v>1628</v>
      </c>
      <c r="E2343" s="180">
        <v>54</v>
      </c>
      <c r="F2343" s="180" t="s">
        <v>3</v>
      </c>
      <c r="G2343" s="180" t="s">
        <v>1223</v>
      </c>
      <c r="H2343" s="180">
        <v>10380</v>
      </c>
      <c r="I2343" s="180" t="s">
        <v>1224</v>
      </c>
      <c r="J2343" s="180">
        <v>1193</v>
      </c>
      <c r="K2343" s="180" t="s">
        <v>549</v>
      </c>
      <c r="L2343" s="180" t="s">
        <v>550</v>
      </c>
      <c r="M2343" s="180"/>
      <c r="N2343" s="180"/>
      <c r="O2343" s="180"/>
      <c r="P2343" s="180"/>
      <c r="Q2343" s="180"/>
      <c r="R2343" s="180"/>
      <c r="S2343" s="180"/>
      <c r="T2343" s="180"/>
      <c r="U2343" s="180"/>
      <c r="V2343" s="180"/>
      <c r="W2343" s="180"/>
      <c r="X2343" s="180"/>
      <c r="Y2343" s="180">
        <v>1375</v>
      </c>
      <c r="Z2343" s="180" t="s">
        <v>357</v>
      </c>
      <c r="AA2343" s="180" t="s">
        <v>358</v>
      </c>
      <c r="AB2343" s="180">
        <v>30733.19</v>
      </c>
      <c r="AC2343" s="180">
        <v>38109.156000000003</v>
      </c>
      <c r="AD2343" s="180">
        <v>2</v>
      </c>
      <c r="AE2343" s="180">
        <v>0</v>
      </c>
      <c r="AF2343" s="180">
        <v>2</v>
      </c>
      <c r="AG2343" s="180">
        <v>0</v>
      </c>
      <c r="AH2343" s="180">
        <v>61466.38</v>
      </c>
      <c r="AI2343" s="180">
        <v>76218.31</v>
      </c>
      <c r="AJ2343" s="180">
        <v>1</v>
      </c>
      <c r="AK2343" s="180">
        <v>2</v>
      </c>
      <c r="AL2343" s="180">
        <v>0</v>
      </c>
      <c r="AM2343">
        <v>1</v>
      </c>
    </row>
    <row r="2344" spans="1:39" x14ac:dyDescent="0.25">
      <c r="A2344" s="180" t="s">
        <v>1834</v>
      </c>
      <c r="B2344" s="180">
        <v>1</v>
      </c>
      <c r="C2344" s="181">
        <v>46266</v>
      </c>
      <c r="D2344" s="180" t="s">
        <v>1628</v>
      </c>
      <c r="E2344" s="180">
        <v>54</v>
      </c>
      <c r="F2344" s="180" t="s">
        <v>3</v>
      </c>
      <c r="G2344" s="180" t="s">
        <v>1357</v>
      </c>
      <c r="H2344" s="180">
        <v>10480</v>
      </c>
      <c r="I2344" s="180" t="s">
        <v>1358</v>
      </c>
      <c r="J2344" s="180">
        <v>1349</v>
      </c>
      <c r="K2344" s="180" t="s">
        <v>1359</v>
      </c>
      <c r="L2344" s="180" t="s">
        <v>1360</v>
      </c>
      <c r="M2344" s="180"/>
      <c r="N2344" s="180"/>
      <c r="O2344" s="180"/>
      <c r="P2344" s="180"/>
      <c r="Q2344" s="180"/>
      <c r="R2344" s="180"/>
      <c r="S2344" s="180"/>
      <c r="T2344" s="180"/>
      <c r="U2344" s="180"/>
      <c r="V2344" s="180"/>
      <c r="W2344" s="180"/>
      <c r="X2344" s="180"/>
      <c r="Y2344" s="180">
        <v>1375</v>
      </c>
      <c r="Z2344" s="180" t="s">
        <v>357</v>
      </c>
      <c r="AA2344" s="180" t="s">
        <v>358</v>
      </c>
      <c r="AB2344" s="180">
        <v>11849.79</v>
      </c>
      <c r="AC2344" s="180">
        <v>14693.74</v>
      </c>
      <c r="AD2344" s="180">
        <v>1</v>
      </c>
      <c r="AE2344" s="180">
        <v>0</v>
      </c>
      <c r="AF2344" s="180">
        <v>1</v>
      </c>
      <c r="AG2344" s="180">
        <v>0</v>
      </c>
      <c r="AH2344" s="180">
        <v>11849.79</v>
      </c>
      <c r="AI2344" s="180">
        <v>14693.74</v>
      </c>
      <c r="AJ2344" s="180">
        <v>0</v>
      </c>
      <c r="AK2344" s="180">
        <v>0</v>
      </c>
      <c r="AL2344" s="180">
        <v>0</v>
      </c>
      <c r="AM2344">
        <v>1</v>
      </c>
    </row>
    <row r="2345" spans="1:39" x14ac:dyDescent="0.25">
      <c r="A2345" s="180" t="s">
        <v>1834</v>
      </c>
      <c r="B2345" s="180">
        <v>1</v>
      </c>
      <c r="C2345" s="181">
        <v>46266</v>
      </c>
      <c r="D2345" s="180" t="s">
        <v>1628</v>
      </c>
      <c r="E2345" s="180">
        <v>54</v>
      </c>
      <c r="F2345" s="180" t="s">
        <v>3</v>
      </c>
      <c r="G2345" s="180" t="s">
        <v>1718</v>
      </c>
      <c r="H2345" s="180">
        <v>10489</v>
      </c>
      <c r="I2345" s="180" t="s">
        <v>1719</v>
      </c>
      <c r="J2345" s="180">
        <v>1349</v>
      </c>
      <c r="K2345" s="180" t="s">
        <v>1359</v>
      </c>
      <c r="L2345" s="180" t="s">
        <v>1360</v>
      </c>
      <c r="M2345" s="180"/>
      <c r="N2345" s="180"/>
      <c r="O2345" s="180"/>
      <c r="P2345" s="180"/>
      <c r="Q2345" s="180"/>
      <c r="R2345" s="180"/>
      <c r="S2345" s="180"/>
      <c r="T2345" s="180"/>
      <c r="U2345" s="180"/>
      <c r="V2345" s="180"/>
      <c r="W2345" s="180"/>
      <c r="X2345" s="180"/>
      <c r="Y2345" s="180">
        <v>1375</v>
      </c>
      <c r="Z2345" s="180" t="s">
        <v>357</v>
      </c>
      <c r="AA2345" s="180" t="s">
        <v>358</v>
      </c>
      <c r="AB2345" s="180">
        <v>16457.14</v>
      </c>
      <c r="AC2345" s="180">
        <v>20406.855</v>
      </c>
      <c r="AD2345" s="180">
        <v>0.66669999999999996</v>
      </c>
      <c r="AE2345" s="180">
        <v>0</v>
      </c>
      <c r="AF2345" s="180">
        <v>0.66669999999999996</v>
      </c>
      <c r="AG2345" s="180">
        <v>0</v>
      </c>
      <c r="AH2345" s="180">
        <v>10971.43</v>
      </c>
      <c r="AI2345" s="180">
        <v>13604.57</v>
      </c>
      <c r="AJ2345" s="180">
        <v>0</v>
      </c>
      <c r="AK2345" s="180">
        <v>0</v>
      </c>
      <c r="AL2345" s="180">
        <v>0</v>
      </c>
      <c r="AM2345">
        <v>1</v>
      </c>
    </row>
    <row r="2346" spans="1:39" x14ac:dyDescent="0.25">
      <c r="A2346" s="180" t="s">
        <v>1834</v>
      </c>
      <c r="B2346" s="180">
        <v>1</v>
      </c>
      <c r="C2346" s="181">
        <v>46266</v>
      </c>
      <c r="D2346" s="180" t="s">
        <v>1628</v>
      </c>
      <c r="E2346" s="180">
        <v>54</v>
      </c>
      <c r="F2346" s="180" t="s">
        <v>3</v>
      </c>
      <c r="G2346" s="180" t="s">
        <v>1540</v>
      </c>
      <c r="H2346" s="180">
        <v>10498</v>
      </c>
      <c r="I2346" s="180" t="s">
        <v>1541</v>
      </c>
      <c r="J2346" s="180">
        <v>1349</v>
      </c>
      <c r="K2346" s="180" t="s">
        <v>1359</v>
      </c>
      <c r="L2346" s="180" t="s">
        <v>1360</v>
      </c>
      <c r="M2346" s="180"/>
      <c r="N2346" s="180"/>
      <c r="O2346" s="180"/>
      <c r="P2346" s="180"/>
      <c r="Q2346" s="180"/>
      <c r="R2346" s="180"/>
      <c r="S2346" s="180"/>
      <c r="T2346" s="180"/>
      <c r="U2346" s="180"/>
      <c r="V2346" s="180"/>
      <c r="W2346" s="180"/>
      <c r="X2346" s="180"/>
      <c r="Y2346" s="180">
        <v>1375</v>
      </c>
      <c r="Z2346" s="180" t="s">
        <v>357</v>
      </c>
      <c r="AA2346" s="180" t="s">
        <v>358</v>
      </c>
      <c r="AB2346" s="180">
        <v>21017.088</v>
      </c>
      <c r="AC2346" s="180">
        <v>26061.190999999999</v>
      </c>
      <c r="AD2346" s="180">
        <v>-0.71430000000000005</v>
      </c>
      <c r="AE2346" s="180">
        <v>0</v>
      </c>
      <c r="AF2346" s="180">
        <v>-0.71430000000000005</v>
      </c>
      <c r="AG2346" s="180">
        <v>0</v>
      </c>
      <c r="AH2346" s="180">
        <v>-15012.21</v>
      </c>
      <c r="AI2346" s="180">
        <v>-18615.14</v>
      </c>
      <c r="AJ2346" s="180">
        <v>0</v>
      </c>
      <c r="AK2346" s="180">
        <v>0</v>
      </c>
      <c r="AL2346" s="180">
        <v>0</v>
      </c>
      <c r="AM2346">
        <v>1</v>
      </c>
    </row>
    <row r="2347" spans="1:39" x14ac:dyDescent="0.25">
      <c r="A2347" s="180" t="s">
        <v>1834</v>
      </c>
      <c r="B2347" s="180">
        <v>1</v>
      </c>
      <c r="C2347" s="181">
        <v>46266</v>
      </c>
      <c r="D2347" s="180" t="s">
        <v>1628</v>
      </c>
      <c r="E2347" s="180">
        <v>54</v>
      </c>
      <c r="F2347" s="180" t="s">
        <v>3</v>
      </c>
      <c r="G2347" s="180" t="s">
        <v>1806</v>
      </c>
      <c r="H2347" s="180">
        <v>10709</v>
      </c>
      <c r="I2347" s="180" t="s">
        <v>1807</v>
      </c>
      <c r="J2347" s="180"/>
      <c r="K2347" s="180"/>
      <c r="L2347" s="180"/>
      <c r="M2347" s="180"/>
      <c r="N2347" s="180"/>
      <c r="O2347" s="180"/>
      <c r="P2347" s="180"/>
      <c r="Q2347" s="180"/>
      <c r="R2347" s="180"/>
      <c r="S2347" s="180"/>
      <c r="T2347" s="180"/>
      <c r="U2347" s="180"/>
      <c r="V2347" s="180"/>
      <c r="W2347" s="180"/>
      <c r="X2347" s="180"/>
      <c r="Y2347" s="180">
        <v>1373</v>
      </c>
      <c r="Z2347" s="180" t="s">
        <v>429</v>
      </c>
      <c r="AA2347" s="180" t="s">
        <v>430</v>
      </c>
      <c r="AB2347" s="180">
        <v>14421.691999999999</v>
      </c>
      <c r="AC2347" s="180">
        <v>17535.093000000001</v>
      </c>
      <c r="AD2347" s="180">
        <v>2.5</v>
      </c>
      <c r="AE2347" s="180">
        <v>0</v>
      </c>
      <c r="AF2347" s="180">
        <v>2.5</v>
      </c>
      <c r="AG2347" s="180">
        <v>0</v>
      </c>
      <c r="AH2347" s="180">
        <v>36054.230000000003</v>
      </c>
      <c r="AI2347" s="180">
        <v>43837.73</v>
      </c>
      <c r="AJ2347" s="180">
        <v>0</v>
      </c>
      <c r="AK2347" s="180">
        <v>0</v>
      </c>
      <c r="AL2347" s="180">
        <v>0</v>
      </c>
      <c r="AM2347">
        <v>1</v>
      </c>
    </row>
    <row r="2348" spans="1:39" x14ac:dyDescent="0.25">
      <c r="A2348" s="180" t="s">
        <v>1834</v>
      </c>
      <c r="B2348" s="180">
        <v>1</v>
      </c>
      <c r="C2348" s="181">
        <v>46266</v>
      </c>
      <c r="D2348" s="180" t="s">
        <v>1628</v>
      </c>
      <c r="E2348" s="180">
        <v>54</v>
      </c>
      <c r="F2348" s="180" t="s">
        <v>3</v>
      </c>
      <c r="G2348" s="180" t="s">
        <v>1808</v>
      </c>
      <c r="H2348" s="180">
        <v>10711</v>
      </c>
      <c r="I2348" s="180" t="s">
        <v>1809</v>
      </c>
      <c r="J2348" s="180"/>
      <c r="K2348" s="180"/>
      <c r="L2348" s="180"/>
      <c r="M2348" s="180"/>
      <c r="N2348" s="180"/>
      <c r="O2348" s="180"/>
      <c r="P2348" s="180"/>
      <c r="Q2348" s="180"/>
      <c r="R2348" s="180"/>
      <c r="S2348" s="180"/>
      <c r="T2348" s="180"/>
      <c r="U2348" s="180"/>
      <c r="V2348" s="180"/>
      <c r="W2348" s="180"/>
      <c r="X2348" s="180"/>
      <c r="Y2348" s="180">
        <v>1373</v>
      </c>
      <c r="Z2348" s="180" t="s">
        <v>429</v>
      </c>
      <c r="AA2348" s="180" t="s">
        <v>430</v>
      </c>
      <c r="AB2348" s="180">
        <v>14374.944</v>
      </c>
      <c r="AC2348" s="180">
        <v>17535.093000000001</v>
      </c>
      <c r="AD2348" s="180">
        <v>1.5</v>
      </c>
      <c r="AE2348" s="180">
        <v>0</v>
      </c>
      <c r="AF2348" s="180">
        <v>1.5</v>
      </c>
      <c r="AG2348" s="180">
        <v>0</v>
      </c>
      <c r="AH2348" s="180">
        <v>21562.42</v>
      </c>
      <c r="AI2348" s="180">
        <v>26302.639999999999</v>
      </c>
      <c r="AJ2348" s="180">
        <v>0</v>
      </c>
      <c r="AK2348" s="180">
        <v>0</v>
      </c>
      <c r="AL2348" s="180">
        <v>0</v>
      </c>
      <c r="AM2348">
        <v>1</v>
      </c>
    </row>
    <row r="2349" spans="1:39" x14ac:dyDescent="0.25">
      <c r="A2349" s="180" t="s">
        <v>1834</v>
      </c>
      <c r="B2349" s="180">
        <v>1</v>
      </c>
      <c r="C2349" s="181">
        <v>46266</v>
      </c>
      <c r="D2349" s="180" t="s">
        <v>1628</v>
      </c>
      <c r="E2349" s="180">
        <v>54</v>
      </c>
      <c r="F2349" s="180" t="s">
        <v>3</v>
      </c>
      <c r="G2349" s="180" t="s">
        <v>933</v>
      </c>
      <c r="H2349" s="180">
        <v>10739</v>
      </c>
      <c r="I2349" s="180" t="s">
        <v>934</v>
      </c>
      <c r="J2349" s="180">
        <v>1433</v>
      </c>
      <c r="K2349" s="180" t="s">
        <v>935</v>
      </c>
      <c r="L2349" s="180" t="s">
        <v>936</v>
      </c>
      <c r="M2349" s="180"/>
      <c r="N2349" s="180"/>
      <c r="O2349" s="180"/>
      <c r="P2349" s="180"/>
      <c r="Q2349" s="180"/>
      <c r="R2349" s="180"/>
      <c r="S2349" s="180"/>
      <c r="T2349" s="180"/>
      <c r="U2349" s="180"/>
      <c r="V2349" s="180"/>
      <c r="W2349" s="180"/>
      <c r="X2349" s="180"/>
      <c r="Y2349" s="180">
        <v>1374</v>
      </c>
      <c r="Z2349" s="180" t="s">
        <v>379</v>
      </c>
      <c r="AA2349" s="180" t="s">
        <v>380</v>
      </c>
      <c r="AB2349" s="180">
        <v>0</v>
      </c>
      <c r="AC2349" s="180">
        <v>0</v>
      </c>
      <c r="AD2349" s="180">
        <v>0</v>
      </c>
      <c r="AE2349" s="180">
        <v>8.3299999999999999E-2</v>
      </c>
      <c r="AF2349" s="180">
        <v>8.3299999999999999E-2</v>
      </c>
      <c r="AG2349" s="180">
        <v>0</v>
      </c>
      <c r="AH2349" s="180">
        <v>0</v>
      </c>
      <c r="AI2349" s="180">
        <v>0</v>
      </c>
      <c r="AJ2349" s="180">
        <v>0</v>
      </c>
      <c r="AK2349" s="180">
        <v>0</v>
      </c>
      <c r="AL2349" s="180">
        <v>0</v>
      </c>
      <c r="AM2349">
        <v>1</v>
      </c>
    </row>
    <row r="2350" spans="1:39" x14ac:dyDescent="0.25">
      <c r="A2350" s="180" t="s">
        <v>1834</v>
      </c>
      <c r="B2350" s="180">
        <v>1</v>
      </c>
      <c r="C2350" s="181">
        <v>46266</v>
      </c>
      <c r="D2350" s="180" t="s">
        <v>1628</v>
      </c>
      <c r="E2350" s="180">
        <v>54</v>
      </c>
      <c r="F2350" s="180" t="s">
        <v>3</v>
      </c>
      <c r="G2350" s="180" t="s">
        <v>939</v>
      </c>
      <c r="H2350" s="180">
        <v>10761</v>
      </c>
      <c r="I2350" s="180" t="s">
        <v>940</v>
      </c>
      <c r="J2350" s="180">
        <v>1433</v>
      </c>
      <c r="K2350" s="180" t="s">
        <v>935</v>
      </c>
      <c r="L2350" s="180" t="s">
        <v>936</v>
      </c>
      <c r="M2350" s="180"/>
      <c r="N2350" s="180"/>
      <c r="O2350" s="180"/>
      <c r="P2350" s="180"/>
      <c r="Q2350" s="180"/>
      <c r="R2350" s="180"/>
      <c r="S2350" s="180"/>
      <c r="T2350" s="180"/>
      <c r="U2350" s="180"/>
      <c r="V2350" s="180"/>
      <c r="W2350" s="180"/>
      <c r="X2350" s="180"/>
      <c r="Y2350" s="180">
        <v>1374</v>
      </c>
      <c r="Z2350" s="180" t="s">
        <v>379</v>
      </c>
      <c r="AA2350" s="180" t="s">
        <v>380</v>
      </c>
      <c r="AB2350" s="180">
        <v>35356.93</v>
      </c>
      <c r="AC2350" s="180">
        <v>42781.887000000002</v>
      </c>
      <c r="AD2350" s="180">
        <v>0.41670000000000001</v>
      </c>
      <c r="AE2350" s="180">
        <v>0.19439999999999999</v>
      </c>
      <c r="AF2350" s="180">
        <v>0.61109999999999998</v>
      </c>
      <c r="AG2350" s="180">
        <v>0</v>
      </c>
      <c r="AH2350" s="180">
        <v>21607.01</v>
      </c>
      <c r="AI2350" s="180">
        <v>26144.49</v>
      </c>
      <c r="AJ2350" s="180">
        <v>1</v>
      </c>
      <c r="AK2350" s="180">
        <v>0.61</v>
      </c>
      <c r="AL2350" s="180">
        <v>0</v>
      </c>
      <c r="AM2350">
        <v>1</v>
      </c>
    </row>
    <row r="2351" spans="1:39" x14ac:dyDescent="0.25">
      <c r="A2351" s="180" t="s">
        <v>1834</v>
      </c>
      <c r="B2351" s="180">
        <v>1</v>
      </c>
      <c r="C2351" s="181">
        <v>46266</v>
      </c>
      <c r="D2351" s="180" t="s">
        <v>1628</v>
      </c>
      <c r="E2351" s="180">
        <v>54</v>
      </c>
      <c r="F2351" s="180" t="s">
        <v>3</v>
      </c>
      <c r="G2351" s="180" t="s">
        <v>1690</v>
      </c>
      <c r="H2351" s="180">
        <v>10837</v>
      </c>
      <c r="I2351" s="180" t="s">
        <v>1691</v>
      </c>
      <c r="J2351" s="180">
        <v>1450</v>
      </c>
      <c r="K2351" s="180" t="s">
        <v>677</v>
      </c>
      <c r="L2351" s="180" t="s">
        <v>678</v>
      </c>
      <c r="M2351" s="180"/>
      <c r="N2351" s="180"/>
      <c r="O2351" s="180"/>
      <c r="P2351" s="180">
        <v>1293</v>
      </c>
      <c r="Q2351" s="180" t="s">
        <v>1607</v>
      </c>
      <c r="R2351" s="180" t="s">
        <v>1608</v>
      </c>
      <c r="S2351" s="180"/>
      <c r="T2351" s="180"/>
      <c r="U2351" s="180"/>
      <c r="V2351" s="180"/>
      <c r="W2351" s="180"/>
      <c r="X2351" s="180"/>
      <c r="Y2351" s="180">
        <v>1370</v>
      </c>
      <c r="Z2351" s="180" t="s">
        <v>443</v>
      </c>
      <c r="AA2351" s="180" t="s">
        <v>444</v>
      </c>
      <c r="AB2351" s="180">
        <v>6643.9549999999999</v>
      </c>
      <c r="AC2351" s="180">
        <v>8617.2080000000005</v>
      </c>
      <c r="AD2351" s="180">
        <v>1</v>
      </c>
      <c r="AE2351" s="180">
        <v>0</v>
      </c>
      <c r="AF2351" s="180">
        <v>1</v>
      </c>
      <c r="AG2351" s="180">
        <v>0</v>
      </c>
      <c r="AH2351" s="180">
        <v>6643.95</v>
      </c>
      <c r="AI2351" s="180">
        <v>8617.2099999999991</v>
      </c>
      <c r="AJ2351" s="180">
        <v>0</v>
      </c>
      <c r="AK2351" s="180">
        <v>0</v>
      </c>
      <c r="AL2351" s="180">
        <v>0</v>
      </c>
      <c r="AM2351">
        <v>1</v>
      </c>
    </row>
    <row r="2352" spans="1:39" x14ac:dyDescent="0.25">
      <c r="A2352" s="180" t="s">
        <v>1834</v>
      </c>
      <c r="B2352" s="180">
        <v>1</v>
      </c>
      <c r="C2352" s="181">
        <v>46266</v>
      </c>
      <c r="D2352" s="180" t="s">
        <v>1628</v>
      </c>
      <c r="E2352" s="180">
        <v>54</v>
      </c>
      <c r="F2352" s="180" t="s">
        <v>3</v>
      </c>
      <c r="G2352" s="180" t="s">
        <v>945</v>
      </c>
      <c r="H2352" s="180">
        <v>10866</v>
      </c>
      <c r="I2352" s="180" t="s">
        <v>946</v>
      </c>
      <c r="J2352" s="180"/>
      <c r="K2352" s="180"/>
      <c r="L2352" s="180"/>
      <c r="M2352" s="180"/>
      <c r="N2352" s="180"/>
      <c r="O2352" s="180"/>
      <c r="P2352" s="180"/>
      <c r="Q2352" s="180"/>
      <c r="R2352" s="180"/>
      <c r="S2352" s="180"/>
      <c r="T2352" s="180"/>
      <c r="U2352" s="180"/>
      <c r="V2352" s="180"/>
      <c r="W2352" s="180"/>
      <c r="X2352" s="180"/>
      <c r="Y2352" s="180">
        <v>1373</v>
      </c>
      <c r="Z2352" s="180" t="s">
        <v>429</v>
      </c>
      <c r="AA2352" s="180" t="s">
        <v>430</v>
      </c>
      <c r="AB2352" s="180">
        <v>30965.525000000001</v>
      </c>
      <c r="AC2352" s="180">
        <v>37697.728000000003</v>
      </c>
      <c r="AD2352" s="180">
        <v>1.2857000000000001</v>
      </c>
      <c r="AE2352" s="180">
        <v>0</v>
      </c>
      <c r="AF2352" s="180">
        <v>1.2857000000000001</v>
      </c>
      <c r="AG2352" s="180">
        <v>0</v>
      </c>
      <c r="AH2352" s="180">
        <v>39812.82</v>
      </c>
      <c r="AI2352" s="180">
        <v>48468.51</v>
      </c>
      <c r="AJ2352" s="180">
        <v>0</v>
      </c>
      <c r="AK2352" s="180">
        <v>0</v>
      </c>
      <c r="AL2352" s="180">
        <v>0</v>
      </c>
      <c r="AM2352">
        <v>1</v>
      </c>
    </row>
    <row r="2353" spans="1:39" x14ac:dyDescent="0.25">
      <c r="A2353" s="180" t="s">
        <v>1834</v>
      </c>
      <c r="B2353" s="180">
        <v>1</v>
      </c>
      <c r="C2353" s="181">
        <v>46266</v>
      </c>
      <c r="D2353" s="180" t="s">
        <v>1628</v>
      </c>
      <c r="E2353" s="180">
        <v>54</v>
      </c>
      <c r="F2353" s="180" t="s">
        <v>3</v>
      </c>
      <c r="G2353" s="180" t="s">
        <v>953</v>
      </c>
      <c r="H2353" s="180">
        <v>11064</v>
      </c>
      <c r="I2353" s="180" t="s">
        <v>954</v>
      </c>
      <c r="J2353" s="180">
        <v>1467</v>
      </c>
      <c r="K2353" s="180" t="s">
        <v>955</v>
      </c>
      <c r="L2353" s="180" t="s">
        <v>956</v>
      </c>
      <c r="M2353" s="180"/>
      <c r="N2353" s="180"/>
      <c r="O2353" s="180"/>
      <c r="P2353" s="180"/>
      <c r="Q2353" s="180"/>
      <c r="R2353" s="180"/>
      <c r="S2353" s="180"/>
      <c r="T2353" s="180"/>
      <c r="U2353" s="180"/>
      <c r="V2353" s="180"/>
      <c r="W2353" s="180"/>
      <c r="X2353" s="180"/>
      <c r="Y2353" s="180">
        <v>1374</v>
      </c>
      <c r="Z2353" s="180" t="s">
        <v>379</v>
      </c>
      <c r="AA2353" s="180" t="s">
        <v>380</v>
      </c>
      <c r="AB2353" s="180">
        <v>79274.399999999994</v>
      </c>
      <c r="AC2353" s="180">
        <v>98300.255999999994</v>
      </c>
      <c r="AD2353" s="180">
        <v>0.125</v>
      </c>
      <c r="AE2353" s="180">
        <v>0</v>
      </c>
      <c r="AF2353" s="180">
        <v>0.125</v>
      </c>
      <c r="AG2353" s="180">
        <v>0</v>
      </c>
      <c r="AH2353" s="180">
        <v>9909.2999999999993</v>
      </c>
      <c r="AI2353" s="180">
        <v>12287.53</v>
      </c>
      <c r="AJ2353" s="180">
        <v>0</v>
      </c>
      <c r="AK2353" s="180">
        <v>0</v>
      </c>
      <c r="AL2353" s="180">
        <v>0</v>
      </c>
      <c r="AM2353">
        <v>1</v>
      </c>
    </row>
    <row r="2354" spans="1:39" x14ac:dyDescent="0.25">
      <c r="A2354" s="180" t="s">
        <v>1834</v>
      </c>
      <c r="B2354" s="180">
        <v>1</v>
      </c>
      <c r="C2354" s="181">
        <v>46266</v>
      </c>
      <c r="D2354" s="180" t="s">
        <v>1628</v>
      </c>
      <c r="E2354" s="180">
        <v>54</v>
      </c>
      <c r="F2354" s="180" t="s">
        <v>3</v>
      </c>
      <c r="G2354" s="180" t="s">
        <v>959</v>
      </c>
      <c r="H2354" s="180">
        <v>11079</v>
      </c>
      <c r="I2354" s="180" t="s">
        <v>960</v>
      </c>
      <c r="J2354" s="180">
        <v>1018</v>
      </c>
      <c r="K2354" s="180" t="s">
        <v>435</v>
      </c>
      <c r="L2354" s="180" t="s">
        <v>436</v>
      </c>
      <c r="M2354" s="180"/>
      <c r="N2354" s="180"/>
      <c r="O2354" s="180"/>
      <c r="P2354" s="180"/>
      <c r="Q2354" s="180"/>
      <c r="R2354" s="180"/>
      <c r="S2354" s="180"/>
      <c r="T2354" s="180"/>
      <c r="U2354" s="180"/>
      <c r="V2354" s="180"/>
      <c r="W2354" s="180"/>
      <c r="X2354" s="180"/>
      <c r="Y2354" s="180">
        <v>1402</v>
      </c>
      <c r="Z2354" s="180" t="s">
        <v>343</v>
      </c>
      <c r="AA2354" s="180" t="s">
        <v>344</v>
      </c>
      <c r="AB2354" s="180">
        <v>186524.74799999999</v>
      </c>
      <c r="AC2354" s="180">
        <v>225694.96</v>
      </c>
      <c r="AD2354" s="180">
        <v>0.1111</v>
      </c>
      <c r="AE2354" s="180">
        <v>0</v>
      </c>
      <c r="AF2354" s="180">
        <v>0.1111</v>
      </c>
      <c r="AG2354" s="180">
        <v>0</v>
      </c>
      <c r="AH2354" s="180">
        <v>20724.97</v>
      </c>
      <c r="AI2354" s="180">
        <v>25077.22</v>
      </c>
      <c r="AJ2354" s="180">
        <v>2</v>
      </c>
      <c r="AK2354" s="180">
        <v>0.06</v>
      </c>
      <c r="AL2354" s="180">
        <v>0</v>
      </c>
      <c r="AM2354">
        <v>1</v>
      </c>
    </row>
    <row r="2355" spans="1:39" x14ac:dyDescent="0.25">
      <c r="A2355" s="180" t="s">
        <v>1834</v>
      </c>
      <c r="B2355" s="180">
        <v>1</v>
      </c>
      <c r="C2355" s="181">
        <v>46266</v>
      </c>
      <c r="D2355" s="180" t="s">
        <v>1628</v>
      </c>
      <c r="E2355" s="180">
        <v>54</v>
      </c>
      <c r="F2355" s="180" t="s">
        <v>3</v>
      </c>
      <c r="G2355" s="180" t="s">
        <v>1804</v>
      </c>
      <c r="H2355" s="180">
        <v>11312</v>
      </c>
      <c r="I2355" s="180" t="s">
        <v>1805</v>
      </c>
      <c r="J2355" s="180">
        <v>1204</v>
      </c>
      <c r="K2355" s="180" t="s">
        <v>535</v>
      </c>
      <c r="L2355" s="180" t="s">
        <v>536</v>
      </c>
      <c r="M2355" s="180"/>
      <c r="N2355" s="180"/>
      <c r="O2355" s="180"/>
      <c r="P2355" s="180">
        <v>1201</v>
      </c>
      <c r="Q2355" s="180" t="s">
        <v>851</v>
      </c>
      <c r="R2355" s="180" t="s">
        <v>852</v>
      </c>
      <c r="S2355" s="180"/>
      <c r="T2355" s="180"/>
      <c r="U2355" s="180"/>
      <c r="V2355" s="180"/>
      <c r="W2355" s="180"/>
      <c r="X2355" s="180"/>
      <c r="Y2355" s="180"/>
      <c r="Z2355" s="180"/>
      <c r="AA2355" s="180"/>
      <c r="AB2355" s="180">
        <v>176248.913</v>
      </c>
      <c r="AC2355" s="180">
        <v>218548.644</v>
      </c>
      <c r="AD2355" s="180">
        <v>0.25</v>
      </c>
      <c r="AE2355" s="180">
        <v>0</v>
      </c>
      <c r="AF2355" s="180">
        <v>0.25</v>
      </c>
      <c r="AG2355" s="180">
        <v>0</v>
      </c>
      <c r="AH2355" s="180">
        <v>44062.23</v>
      </c>
      <c r="AI2355" s="180">
        <v>54637.16</v>
      </c>
      <c r="AJ2355" s="180">
        <v>2</v>
      </c>
      <c r="AK2355" s="180">
        <v>0.13</v>
      </c>
      <c r="AL2355" s="180">
        <v>0</v>
      </c>
      <c r="AM2355">
        <v>1</v>
      </c>
    </row>
    <row r="2356" spans="1:39" x14ac:dyDescent="0.25">
      <c r="A2356" s="180" t="s">
        <v>1834</v>
      </c>
      <c r="B2356" s="180">
        <v>1</v>
      </c>
      <c r="C2356" s="181">
        <v>46266</v>
      </c>
      <c r="D2356" s="180" t="s">
        <v>1628</v>
      </c>
      <c r="E2356" s="180">
        <v>54</v>
      </c>
      <c r="F2356" s="180" t="s">
        <v>3</v>
      </c>
      <c r="G2356" s="180" t="s">
        <v>1586</v>
      </c>
      <c r="H2356" s="180">
        <v>11353</v>
      </c>
      <c r="I2356" s="180" t="s">
        <v>1587</v>
      </c>
      <c r="J2356" s="180"/>
      <c r="K2356" s="180"/>
      <c r="L2356" s="180"/>
      <c r="M2356" s="180"/>
      <c r="N2356" s="180"/>
      <c r="O2356" s="180"/>
      <c r="P2356" s="180"/>
      <c r="Q2356" s="180"/>
      <c r="R2356" s="180"/>
      <c r="S2356" s="180"/>
      <c r="T2356" s="180"/>
      <c r="U2356" s="180"/>
      <c r="V2356" s="180"/>
      <c r="W2356" s="180"/>
      <c r="X2356" s="180"/>
      <c r="Y2356" s="180"/>
      <c r="Z2356" s="180"/>
      <c r="AA2356" s="180"/>
      <c r="AB2356" s="180">
        <v>76428.429999999993</v>
      </c>
      <c r="AC2356" s="180">
        <v>94771.264999999999</v>
      </c>
      <c r="AD2356" s="180">
        <v>8.3299999999999999E-2</v>
      </c>
      <c r="AE2356" s="180">
        <v>0</v>
      </c>
      <c r="AF2356" s="180">
        <v>8.3299999999999999E-2</v>
      </c>
      <c r="AG2356" s="180">
        <v>0</v>
      </c>
      <c r="AH2356" s="180">
        <v>6369.04</v>
      </c>
      <c r="AI2356" s="180">
        <v>7897.61</v>
      </c>
      <c r="AJ2356" s="180">
        <v>0</v>
      </c>
      <c r="AK2356" s="180">
        <v>0</v>
      </c>
      <c r="AL2356" s="180">
        <v>0</v>
      </c>
      <c r="AM2356">
        <v>1</v>
      </c>
    </row>
    <row r="2357" spans="1:39" x14ac:dyDescent="0.25">
      <c r="A2357" s="180" t="s">
        <v>1834</v>
      </c>
      <c r="B2357" s="180">
        <v>1</v>
      </c>
      <c r="C2357" s="181">
        <v>46266</v>
      </c>
      <c r="D2357" s="180" t="s">
        <v>1628</v>
      </c>
      <c r="E2357" s="180">
        <v>54</v>
      </c>
      <c r="F2357" s="180" t="s">
        <v>3</v>
      </c>
      <c r="G2357" s="180" t="s">
        <v>1546</v>
      </c>
      <c r="H2357" s="180">
        <v>11354</v>
      </c>
      <c r="I2357" s="180" t="s">
        <v>1547</v>
      </c>
      <c r="J2357" s="180"/>
      <c r="K2357" s="180"/>
      <c r="L2357" s="180"/>
      <c r="M2357" s="180"/>
      <c r="N2357" s="180"/>
      <c r="O2357" s="180"/>
      <c r="P2357" s="180"/>
      <c r="Q2357" s="180"/>
      <c r="R2357" s="180"/>
      <c r="S2357" s="180"/>
      <c r="T2357" s="180"/>
      <c r="U2357" s="180"/>
      <c r="V2357" s="180"/>
      <c r="W2357" s="180"/>
      <c r="X2357" s="180"/>
      <c r="Y2357" s="180"/>
      <c r="Z2357" s="180"/>
      <c r="AA2357" s="180"/>
      <c r="AB2357" s="180">
        <v>58965.59</v>
      </c>
      <c r="AC2357" s="180">
        <v>73117.334000000003</v>
      </c>
      <c r="AD2357" s="180">
        <v>8.3299999999999999E-2</v>
      </c>
      <c r="AE2357" s="180">
        <v>0</v>
      </c>
      <c r="AF2357" s="180">
        <v>8.3299999999999999E-2</v>
      </c>
      <c r="AG2357" s="180">
        <v>0</v>
      </c>
      <c r="AH2357" s="180">
        <v>4913.8</v>
      </c>
      <c r="AI2357" s="180">
        <v>6093.11</v>
      </c>
      <c r="AJ2357" s="180">
        <v>0</v>
      </c>
      <c r="AK2357" s="180">
        <v>0</v>
      </c>
      <c r="AL2357" s="180">
        <v>0</v>
      </c>
      <c r="AM2357">
        <v>1</v>
      </c>
    </row>
    <row r="2358" spans="1:39" x14ac:dyDescent="0.25">
      <c r="A2358" s="180" t="s">
        <v>1834</v>
      </c>
      <c r="B2358" s="180">
        <v>1</v>
      </c>
      <c r="C2358" s="181">
        <v>46266</v>
      </c>
      <c r="D2358" s="180" t="s">
        <v>1628</v>
      </c>
      <c r="E2358" s="180">
        <v>54</v>
      </c>
      <c r="F2358" s="180" t="s">
        <v>3</v>
      </c>
      <c r="G2358" s="180" t="s">
        <v>1295</v>
      </c>
      <c r="H2358" s="180">
        <v>11506</v>
      </c>
      <c r="I2358" s="180" t="s">
        <v>1296</v>
      </c>
      <c r="J2358" s="180">
        <v>1414</v>
      </c>
      <c r="K2358" s="180" t="s">
        <v>415</v>
      </c>
      <c r="L2358" s="180" t="s">
        <v>416</v>
      </c>
      <c r="M2358" s="180"/>
      <c r="N2358" s="180"/>
      <c r="O2358" s="180"/>
      <c r="P2358" s="180"/>
      <c r="Q2358" s="180"/>
      <c r="R2358" s="180"/>
      <c r="S2358" s="180"/>
      <c r="T2358" s="180"/>
      <c r="U2358" s="180"/>
      <c r="V2358" s="180"/>
      <c r="W2358" s="180"/>
      <c r="X2358" s="180"/>
      <c r="Y2358" s="180"/>
      <c r="Z2358" s="180"/>
      <c r="AA2358" s="180"/>
      <c r="AB2358" s="180">
        <v>47632.800000000003</v>
      </c>
      <c r="AC2358" s="180">
        <v>59064.671999999999</v>
      </c>
      <c r="AD2358" s="180">
        <v>8.3299999999999999E-2</v>
      </c>
      <c r="AE2358" s="180">
        <v>0</v>
      </c>
      <c r="AF2358" s="180">
        <v>8.3299999999999999E-2</v>
      </c>
      <c r="AG2358" s="180">
        <v>0</v>
      </c>
      <c r="AH2358" s="180">
        <v>3969.4</v>
      </c>
      <c r="AI2358" s="180">
        <v>4922.0600000000004</v>
      </c>
      <c r="AJ2358" s="180">
        <v>0</v>
      </c>
      <c r="AK2358" s="180">
        <v>0</v>
      </c>
      <c r="AL2358" s="180">
        <v>0</v>
      </c>
      <c r="AM2358">
        <v>1</v>
      </c>
    </row>
    <row r="2359" spans="1:39" x14ac:dyDescent="0.25">
      <c r="A2359" s="180" t="s">
        <v>1834</v>
      </c>
      <c r="B2359" s="180">
        <v>1</v>
      </c>
      <c r="C2359" s="181">
        <v>46266</v>
      </c>
      <c r="D2359" s="180" t="s">
        <v>1628</v>
      </c>
      <c r="E2359" s="180">
        <v>54</v>
      </c>
      <c r="F2359" s="180" t="s">
        <v>3</v>
      </c>
      <c r="G2359" s="180" t="s">
        <v>1520</v>
      </c>
      <c r="H2359" s="180">
        <v>11520</v>
      </c>
      <c r="I2359" s="180" t="s">
        <v>1521</v>
      </c>
      <c r="J2359" s="180"/>
      <c r="K2359" s="180"/>
      <c r="L2359" s="180"/>
      <c r="M2359" s="180"/>
      <c r="N2359" s="180"/>
      <c r="O2359" s="180"/>
      <c r="P2359" s="180"/>
      <c r="Q2359" s="180"/>
      <c r="R2359" s="180"/>
      <c r="S2359" s="180"/>
      <c r="T2359" s="180"/>
      <c r="U2359" s="180"/>
      <c r="V2359" s="180"/>
      <c r="W2359" s="180"/>
      <c r="X2359" s="180"/>
      <c r="Y2359" s="180"/>
      <c r="Z2359" s="180"/>
      <c r="AA2359" s="180"/>
      <c r="AB2359" s="180">
        <v>11340.15</v>
      </c>
      <c r="AC2359" s="180">
        <v>14061.786</v>
      </c>
      <c r="AD2359" s="180">
        <v>2</v>
      </c>
      <c r="AE2359" s="180">
        <v>0</v>
      </c>
      <c r="AF2359" s="180">
        <v>2</v>
      </c>
      <c r="AG2359" s="180">
        <v>0</v>
      </c>
      <c r="AH2359" s="180">
        <v>22680.3</v>
      </c>
      <c r="AI2359" s="180">
        <v>28123.57</v>
      </c>
      <c r="AJ2359" s="180">
        <v>1</v>
      </c>
      <c r="AK2359" s="180">
        <v>2</v>
      </c>
      <c r="AL2359" s="180">
        <v>0</v>
      </c>
      <c r="AM2359">
        <v>1</v>
      </c>
    </row>
    <row r="2360" spans="1:39" x14ac:dyDescent="0.25">
      <c r="A2360" s="180" t="s">
        <v>1834</v>
      </c>
      <c r="B2360" s="180">
        <v>1</v>
      </c>
      <c r="C2360" s="181">
        <v>46266</v>
      </c>
      <c r="D2360" s="180" t="s">
        <v>1628</v>
      </c>
      <c r="E2360" s="180">
        <v>54</v>
      </c>
      <c r="F2360" s="180" t="s">
        <v>3</v>
      </c>
      <c r="G2360" s="180" t="s">
        <v>1490</v>
      </c>
      <c r="H2360" s="180">
        <v>11553</v>
      </c>
      <c r="I2360" s="180" t="s">
        <v>1491</v>
      </c>
      <c r="J2360" s="180"/>
      <c r="K2360" s="180"/>
      <c r="L2360" s="180"/>
      <c r="M2360" s="180"/>
      <c r="N2360" s="180"/>
      <c r="O2360" s="180"/>
      <c r="P2360" s="180"/>
      <c r="Q2360" s="180"/>
      <c r="R2360" s="180"/>
      <c r="S2360" s="180"/>
      <c r="T2360" s="180"/>
      <c r="U2360" s="180"/>
      <c r="V2360" s="180"/>
      <c r="W2360" s="180"/>
      <c r="X2360" s="180"/>
      <c r="Y2360" s="180"/>
      <c r="Z2360" s="180"/>
      <c r="AA2360" s="180"/>
      <c r="AB2360" s="180">
        <v>98464.29</v>
      </c>
      <c r="AC2360" s="180">
        <v>119141.79700000001</v>
      </c>
      <c r="AD2360" s="180">
        <v>0.16669999999999999</v>
      </c>
      <c r="AE2360" s="180">
        <v>0</v>
      </c>
      <c r="AF2360" s="180">
        <v>0.16669999999999999</v>
      </c>
      <c r="AG2360" s="180">
        <v>0</v>
      </c>
      <c r="AH2360" s="180">
        <v>16410.72</v>
      </c>
      <c r="AI2360" s="180">
        <v>19856.97</v>
      </c>
      <c r="AJ2360" s="180">
        <v>1</v>
      </c>
      <c r="AK2360" s="180">
        <v>0.17</v>
      </c>
      <c r="AL2360" s="180">
        <v>0</v>
      </c>
      <c r="AM2360">
        <v>1</v>
      </c>
    </row>
    <row r="2361" spans="1:39" x14ac:dyDescent="0.25">
      <c r="A2361" s="180" t="s">
        <v>1834</v>
      </c>
      <c r="B2361" s="180">
        <v>1</v>
      </c>
      <c r="C2361" s="181">
        <v>46266</v>
      </c>
      <c r="D2361" s="180" t="s">
        <v>1628</v>
      </c>
      <c r="E2361" s="180">
        <v>54</v>
      </c>
      <c r="F2361" s="180" t="s">
        <v>3</v>
      </c>
      <c r="G2361" s="180" t="s">
        <v>1645</v>
      </c>
      <c r="H2361" s="180">
        <v>11561</v>
      </c>
      <c r="I2361" s="180" t="s">
        <v>1646</v>
      </c>
      <c r="J2361" s="180">
        <v>1234</v>
      </c>
      <c r="K2361" s="180" t="s">
        <v>1647</v>
      </c>
      <c r="L2361" s="180" t="s">
        <v>1648</v>
      </c>
      <c r="M2361" s="180"/>
      <c r="N2361" s="180"/>
      <c r="O2361" s="180"/>
      <c r="P2361" s="180"/>
      <c r="Q2361" s="180"/>
      <c r="R2361" s="180"/>
      <c r="S2361" s="180"/>
      <c r="T2361" s="180"/>
      <c r="U2361" s="180"/>
      <c r="V2361" s="180"/>
      <c r="W2361" s="180"/>
      <c r="X2361" s="180"/>
      <c r="Y2361" s="180">
        <v>1374</v>
      </c>
      <c r="Z2361" s="180" t="s">
        <v>379</v>
      </c>
      <c r="AA2361" s="180" t="s">
        <v>380</v>
      </c>
      <c r="AB2361" s="180">
        <v>159675.139</v>
      </c>
      <c r="AC2361" s="180">
        <v>193206.921</v>
      </c>
      <c r="AD2361" s="180">
        <v>9.6799999999999997E-2</v>
      </c>
      <c r="AE2361" s="180">
        <v>1.61E-2</v>
      </c>
      <c r="AF2361" s="180">
        <v>0.1129</v>
      </c>
      <c r="AG2361" s="180">
        <v>0</v>
      </c>
      <c r="AH2361" s="180">
        <v>18027.84</v>
      </c>
      <c r="AI2361" s="180">
        <v>21813.68</v>
      </c>
      <c r="AJ2361" s="180">
        <v>0</v>
      </c>
      <c r="AK2361" s="180">
        <v>0</v>
      </c>
      <c r="AL2361" s="180">
        <v>0</v>
      </c>
      <c r="AM2361">
        <v>1</v>
      </c>
    </row>
    <row r="2362" spans="1:39" x14ac:dyDescent="0.25">
      <c r="A2362" s="180" t="s">
        <v>1834</v>
      </c>
      <c r="B2362" s="180">
        <v>1</v>
      </c>
      <c r="C2362" s="181">
        <v>46266</v>
      </c>
      <c r="D2362" s="180" t="s">
        <v>1628</v>
      </c>
      <c r="E2362" s="180">
        <v>54</v>
      </c>
      <c r="F2362" s="180" t="s">
        <v>3</v>
      </c>
      <c r="G2362" s="180" t="s">
        <v>1680</v>
      </c>
      <c r="H2362" s="180">
        <v>50014</v>
      </c>
      <c r="I2362" s="180" t="s">
        <v>1681</v>
      </c>
      <c r="J2362" s="180"/>
      <c r="K2362" s="180"/>
      <c r="L2362" s="180"/>
      <c r="M2362" s="180"/>
      <c r="N2362" s="180"/>
      <c r="O2362" s="180"/>
      <c r="P2362" s="180"/>
      <c r="Q2362" s="180"/>
      <c r="R2362" s="180"/>
      <c r="S2362" s="180"/>
      <c r="T2362" s="180"/>
      <c r="U2362" s="180"/>
      <c r="V2362" s="180"/>
      <c r="W2362" s="180"/>
      <c r="X2362" s="180"/>
      <c r="Y2362" s="180"/>
      <c r="Z2362" s="180"/>
      <c r="AA2362" s="180"/>
      <c r="AB2362" s="180">
        <v>16104.445</v>
      </c>
      <c r="AC2362" s="180">
        <v>19999.57</v>
      </c>
      <c r="AD2362" s="180">
        <v>1</v>
      </c>
      <c r="AE2362" s="180">
        <v>0</v>
      </c>
      <c r="AF2362" s="180">
        <v>1</v>
      </c>
      <c r="AG2362" s="180">
        <v>0</v>
      </c>
      <c r="AH2362" s="180">
        <v>16104.45</v>
      </c>
      <c r="AI2362" s="180">
        <v>19999.57</v>
      </c>
      <c r="AJ2362" s="180">
        <v>1</v>
      </c>
      <c r="AK2362" s="180">
        <v>1</v>
      </c>
      <c r="AL2362" s="180">
        <v>0</v>
      </c>
      <c r="AM2362">
        <v>1</v>
      </c>
    </row>
    <row r="2363" spans="1:39" x14ac:dyDescent="0.25">
      <c r="A2363" s="180" t="s">
        <v>1834</v>
      </c>
      <c r="B2363" s="180">
        <v>1</v>
      </c>
      <c r="C2363" s="181">
        <v>46266</v>
      </c>
      <c r="D2363" s="180" t="s">
        <v>1629</v>
      </c>
      <c r="E2363" s="180">
        <v>57</v>
      </c>
      <c r="F2363" s="180" t="s">
        <v>310</v>
      </c>
      <c r="G2363" s="180" t="s">
        <v>1145</v>
      </c>
      <c r="H2363" s="180">
        <v>4298</v>
      </c>
      <c r="I2363" s="180" t="s">
        <v>1146</v>
      </c>
      <c r="J2363" s="180">
        <v>1194</v>
      </c>
      <c r="K2363" s="180" t="s">
        <v>353</v>
      </c>
      <c r="L2363" s="180" t="s">
        <v>354</v>
      </c>
      <c r="M2363" s="180"/>
      <c r="N2363" s="180"/>
      <c r="O2363" s="180"/>
      <c r="P2363" s="180">
        <v>1106</v>
      </c>
      <c r="Q2363" s="180" t="s">
        <v>1131</v>
      </c>
      <c r="R2363" s="180" t="s">
        <v>1132</v>
      </c>
      <c r="S2363" s="180"/>
      <c r="T2363" s="180"/>
      <c r="U2363" s="180"/>
      <c r="V2363" s="180"/>
      <c r="W2363" s="180"/>
      <c r="X2363" s="180"/>
      <c r="Y2363" s="180">
        <v>1375</v>
      </c>
      <c r="Z2363" s="180" t="s">
        <v>357</v>
      </c>
      <c r="AA2363" s="180" t="s">
        <v>358</v>
      </c>
      <c r="AB2363" s="180">
        <v>42518.19</v>
      </c>
      <c r="AC2363" s="180">
        <v>52084.783000000003</v>
      </c>
      <c r="AD2363" s="180">
        <v>1</v>
      </c>
      <c r="AE2363" s="180">
        <v>0</v>
      </c>
      <c r="AF2363" s="180">
        <v>1</v>
      </c>
      <c r="AG2363" s="180">
        <v>0</v>
      </c>
      <c r="AH2363" s="180">
        <v>42518.19</v>
      </c>
      <c r="AI2363" s="180">
        <v>52084.78</v>
      </c>
      <c r="AJ2363" s="180">
        <v>0</v>
      </c>
      <c r="AK2363" s="180">
        <v>0</v>
      </c>
      <c r="AL2363" s="180">
        <v>0</v>
      </c>
      <c r="AM2363">
        <v>1</v>
      </c>
    </row>
    <row r="2364" spans="1:39" x14ac:dyDescent="0.25">
      <c r="A2364" s="180" t="s">
        <v>1834</v>
      </c>
      <c r="B2364" s="180">
        <v>1</v>
      </c>
      <c r="C2364" s="181">
        <v>46266</v>
      </c>
      <c r="D2364" s="180" t="s">
        <v>1629</v>
      </c>
      <c r="E2364" s="180">
        <v>57</v>
      </c>
      <c r="F2364" s="180" t="s">
        <v>310</v>
      </c>
      <c r="G2364" s="180" t="s">
        <v>1147</v>
      </c>
      <c r="H2364" s="180">
        <v>4302</v>
      </c>
      <c r="I2364" s="180" t="s">
        <v>1148</v>
      </c>
      <c r="J2364" s="180">
        <v>1194</v>
      </c>
      <c r="K2364" s="180" t="s">
        <v>353</v>
      </c>
      <c r="L2364" s="180" t="s">
        <v>354</v>
      </c>
      <c r="M2364" s="180"/>
      <c r="N2364" s="180"/>
      <c r="O2364" s="180"/>
      <c r="P2364" s="180">
        <v>1106</v>
      </c>
      <c r="Q2364" s="180" t="s">
        <v>1131</v>
      </c>
      <c r="R2364" s="180" t="s">
        <v>1132</v>
      </c>
      <c r="S2364" s="180"/>
      <c r="T2364" s="180"/>
      <c r="U2364" s="180"/>
      <c r="V2364" s="180"/>
      <c r="W2364" s="180"/>
      <c r="X2364" s="180"/>
      <c r="Y2364" s="180">
        <v>1375</v>
      </c>
      <c r="Z2364" s="180" t="s">
        <v>357</v>
      </c>
      <c r="AA2364" s="180" t="s">
        <v>358</v>
      </c>
      <c r="AB2364" s="180">
        <v>40155.665999999997</v>
      </c>
      <c r="AC2364" s="180">
        <v>49190.692000000003</v>
      </c>
      <c r="AD2364" s="180">
        <v>1</v>
      </c>
      <c r="AE2364" s="180">
        <v>0</v>
      </c>
      <c r="AF2364" s="180">
        <v>1</v>
      </c>
      <c r="AG2364" s="180">
        <v>0</v>
      </c>
      <c r="AH2364" s="180">
        <v>40155.67</v>
      </c>
      <c r="AI2364" s="180">
        <v>49190.69</v>
      </c>
      <c r="AJ2364" s="180">
        <v>0</v>
      </c>
      <c r="AK2364" s="180">
        <v>0</v>
      </c>
      <c r="AL2364" s="180">
        <v>0</v>
      </c>
      <c r="AM2364">
        <v>1</v>
      </c>
    </row>
    <row r="2365" spans="1:39" x14ac:dyDescent="0.25">
      <c r="A2365" s="180" t="s">
        <v>1834</v>
      </c>
      <c r="B2365" s="180">
        <v>1</v>
      </c>
      <c r="C2365" s="181">
        <v>46266</v>
      </c>
      <c r="D2365" s="180" t="s">
        <v>1629</v>
      </c>
      <c r="E2365" s="180">
        <v>57</v>
      </c>
      <c r="F2365" s="180" t="s">
        <v>310</v>
      </c>
      <c r="G2365" s="180" t="s">
        <v>1179</v>
      </c>
      <c r="H2365" s="180">
        <v>6941</v>
      </c>
      <c r="I2365" s="180" t="s">
        <v>1180</v>
      </c>
      <c r="J2365" s="180">
        <v>1192</v>
      </c>
      <c r="K2365" s="180" t="s">
        <v>975</v>
      </c>
      <c r="L2365" s="180" t="s">
        <v>976</v>
      </c>
      <c r="M2365" s="180"/>
      <c r="N2365" s="180"/>
      <c r="O2365" s="180"/>
      <c r="P2365" s="180">
        <v>1101</v>
      </c>
      <c r="Q2365" s="180" t="s">
        <v>819</v>
      </c>
      <c r="R2365" s="180" t="s">
        <v>820</v>
      </c>
      <c r="S2365" s="180"/>
      <c r="T2365" s="180"/>
      <c r="U2365" s="180"/>
      <c r="V2365" s="180"/>
      <c r="W2365" s="180"/>
      <c r="X2365" s="180"/>
      <c r="Y2365" s="180">
        <v>1375</v>
      </c>
      <c r="Z2365" s="180" t="s">
        <v>357</v>
      </c>
      <c r="AA2365" s="180" t="s">
        <v>358</v>
      </c>
      <c r="AB2365" s="180">
        <v>40391.762000000002</v>
      </c>
      <c r="AC2365" s="180">
        <v>48874.035000000003</v>
      </c>
      <c r="AD2365" s="180">
        <v>0.3125</v>
      </c>
      <c r="AE2365" s="180">
        <v>0</v>
      </c>
      <c r="AF2365" s="180">
        <v>0.3125</v>
      </c>
      <c r="AG2365" s="180">
        <v>0</v>
      </c>
      <c r="AH2365" s="180">
        <v>12622.43</v>
      </c>
      <c r="AI2365" s="180">
        <v>15273.14</v>
      </c>
      <c r="AJ2365" s="180">
        <v>0</v>
      </c>
      <c r="AK2365" s="180">
        <v>0</v>
      </c>
      <c r="AL2365" s="180">
        <v>0</v>
      </c>
      <c r="AM2365">
        <v>1</v>
      </c>
    </row>
    <row r="2366" spans="1:39" x14ac:dyDescent="0.25">
      <c r="A2366" s="180" t="s">
        <v>1834</v>
      </c>
      <c r="B2366" s="180">
        <v>1</v>
      </c>
      <c r="C2366" s="181">
        <v>46266</v>
      </c>
      <c r="D2366" s="180" t="s">
        <v>1629</v>
      </c>
      <c r="E2366" s="180">
        <v>57</v>
      </c>
      <c r="F2366" s="180" t="s">
        <v>310</v>
      </c>
      <c r="G2366" s="180" t="s">
        <v>1181</v>
      </c>
      <c r="H2366" s="180">
        <v>6944</v>
      </c>
      <c r="I2366" s="180" t="s">
        <v>1182</v>
      </c>
      <c r="J2366" s="180">
        <v>1192</v>
      </c>
      <c r="K2366" s="180" t="s">
        <v>975</v>
      </c>
      <c r="L2366" s="180" t="s">
        <v>976</v>
      </c>
      <c r="M2366" s="180"/>
      <c r="N2366" s="180"/>
      <c r="O2366" s="180"/>
      <c r="P2366" s="180">
        <v>1112</v>
      </c>
      <c r="Q2366" s="180" t="s">
        <v>1053</v>
      </c>
      <c r="R2366" s="180" t="s">
        <v>1054</v>
      </c>
      <c r="S2366" s="180"/>
      <c r="T2366" s="180"/>
      <c r="U2366" s="180"/>
      <c r="V2366" s="180"/>
      <c r="W2366" s="180"/>
      <c r="X2366" s="180"/>
      <c r="Y2366" s="180">
        <v>1375</v>
      </c>
      <c r="Z2366" s="180" t="s">
        <v>357</v>
      </c>
      <c r="AA2366" s="180" t="s">
        <v>358</v>
      </c>
      <c r="AB2366" s="180">
        <v>32320.482</v>
      </c>
      <c r="AC2366" s="180">
        <v>40077.396999999997</v>
      </c>
      <c r="AD2366" s="180">
        <v>1</v>
      </c>
      <c r="AE2366" s="180">
        <v>0</v>
      </c>
      <c r="AF2366" s="180">
        <v>1</v>
      </c>
      <c r="AG2366" s="180">
        <v>0</v>
      </c>
      <c r="AH2366" s="180">
        <v>32320.48</v>
      </c>
      <c r="AI2366" s="180">
        <v>40077.4</v>
      </c>
      <c r="AJ2366" s="180">
        <v>0</v>
      </c>
      <c r="AK2366" s="180">
        <v>0</v>
      </c>
      <c r="AL2366" s="180">
        <v>0</v>
      </c>
      <c r="AM2366">
        <v>1</v>
      </c>
    </row>
    <row r="2367" spans="1:39" x14ac:dyDescent="0.25">
      <c r="A2367" s="180" t="s">
        <v>1834</v>
      </c>
      <c r="B2367" s="180">
        <v>1</v>
      </c>
      <c r="C2367" s="181">
        <v>46266</v>
      </c>
      <c r="D2367" s="180" t="s">
        <v>1629</v>
      </c>
      <c r="E2367" s="180">
        <v>57</v>
      </c>
      <c r="F2367" s="180" t="s">
        <v>310</v>
      </c>
      <c r="G2367" s="180" t="s">
        <v>1480</v>
      </c>
      <c r="H2367" s="180">
        <v>6946</v>
      </c>
      <c r="I2367" s="180" t="s">
        <v>1481</v>
      </c>
      <c r="J2367" s="180">
        <v>1192</v>
      </c>
      <c r="K2367" s="180" t="s">
        <v>975</v>
      </c>
      <c r="L2367" s="180" t="s">
        <v>976</v>
      </c>
      <c r="M2367" s="180"/>
      <c r="N2367" s="180"/>
      <c r="O2367" s="180"/>
      <c r="P2367" s="180">
        <v>1101</v>
      </c>
      <c r="Q2367" s="180" t="s">
        <v>819</v>
      </c>
      <c r="R2367" s="180" t="s">
        <v>820</v>
      </c>
      <c r="S2367" s="180"/>
      <c r="T2367" s="180"/>
      <c r="U2367" s="180"/>
      <c r="V2367" s="180"/>
      <c r="W2367" s="180"/>
      <c r="X2367" s="180"/>
      <c r="Y2367" s="180">
        <v>1375</v>
      </c>
      <c r="Z2367" s="180" t="s">
        <v>357</v>
      </c>
      <c r="AA2367" s="180" t="s">
        <v>358</v>
      </c>
      <c r="AB2367" s="180">
        <v>40391.762000000002</v>
      </c>
      <c r="AC2367" s="180">
        <v>48874.035000000003</v>
      </c>
      <c r="AD2367" s="180">
        <v>0.3125</v>
      </c>
      <c r="AE2367" s="180">
        <v>0</v>
      </c>
      <c r="AF2367" s="180">
        <v>0.3125</v>
      </c>
      <c r="AG2367" s="180">
        <v>0</v>
      </c>
      <c r="AH2367" s="180">
        <v>12622.43</v>
      </c>
      <c r="AI2367" s="180">
        <v>15273.14</v>
      </c>
      <c r="AJ2367" s="180">
        <v>0</v>
      </c>
      <c r="AK2367" s="180">
        <v>0</v>
      </c>
      <c r="AL2367" s="180">
        <v>0</v>
      </c>
      <c r="AM2367">
        <v>1</v>
      </c>
    </row>
    <row r="2368" spans="1:39" x14ac:dyDescent="0.25">
      <c r="A2368" s="180" t="s">
        <v>1834</v>
      </c>
      <c r="B2368" s="180">
        <v>1</v>
      </c>
      <c r="C2368" s="181">
        <v>46266</v>
      </c>
      <c r="D2368" s="180" t="s">
        <v>1629</v>
      </c>
      <c r="E2368" s="180">
        <v>57</v>
      </c>
      <c r="F2368" s="180" t="s">
        <v>310</v>
      </c>
      <c r="G2368" s="180" t="s">
        <v>1637</v>
      </c>
      <c r="H2368" s="180">
        <v>6949</v>
      </c>
      <c r="I2368" s="180" t="s">
        <v>1638</v>
      </c>
      <c r="J2368" s="180">
        <v>1192</v>
      </c>
      <c r="K2368" s="180" t="s">
        <v>975</v>
      </c>
      <c r="L2368" s="180" t="s">
        <v>976</v>
      </c>
      <c r="M2368" s="180"/>
      <c r="N2368" s="180"/>
      <c r="O2368" s="180"/>
      <c r="P2368" s="180">
        <v>1101</v>
      </c>
      <c r="Q2368" s="180" t="s">
        <v>819</v>
      </c>
      <c r="R2368" s="180" t="s">
        <v>820</v>
      </c>
      <c r="S2368" s="180"/>
      <c r="T2368" s="180"/>
      <c r="U2368" s="180"/>
      <c r="V2368" s="180"/>
      <c r="W2368" s="180"/>
      <c r="X2368" s="180"/>
      <c r="Y2368" s="180">
        <v>1375</v>
      </c>
      <c r="Z2368" s="180" t="s">
        <v>357</v>
      </c>
      <c r="AA2368" s="180" t="s">
        <v>358</v>
      </c>
      <c r="AB2368" s="180">
        <v>40391.762000000002</v>
      </c>
      <c r="AC2368" s="180">
        <v>48874.035000000003</v>
      </c>
      <c r="AD2368" s="180">
        <v>0.3125</v>
      </c>
      <c r="AE2368" s="180">
        <v>0</v>
      </c>
      <c r="AF2368" s="180">
        <v>0.3125</v>
      </c>
      <c r="AG2368" s="180">
        <v>0</v>
      </c>
      <c r="AH2368" s="180">
        <v>12622.43</v>
      </c>
      <c r="AI2368" s="180">
        <v>15273.14</v>
      </c>
      <c r="AJ2368" s="180">
        <v>1</v>
      </c>
      <c r="AK2368" s="180">
        <v>0.31</v>
      </c>
      <c r="AL2368" s="180">
        <v>0</v>
      </c>
      <c r="AM2368">
        <v>1</v>
      </c>
    </row>
    <row r="2369" spans="1:39" x14ac:dyDescent="0.25">
      <c r="A2369" s="180" t="s">
        <v>1834</v>
      </c>
      <c r="B2369" s="180">
        <v>1</v>
      </c>
      <c r="C2369" s="181">
        <v>46266</v>
      </c>
      <c r="D2369" s="180" t="s">
        <v>1629</v>
      </c>
      <c r="E2369" s="180">
        <v>57</v>
      </c>
      <c r="F2369" s="180" t="s">
        <v>310</v>
      </c>
      <c r="G2369" s="180" t="s">
        <v>1185</v>
      </c>
      <c r="H2369" s="180">
        <v>6961</v>
      </c>
      <c r="I2369" s="180" t="s">
        <v>1186</v>
      </c>
      <c r="J2369" s="180">
        <v>1192</v>
      </c>
      <c r="K2369" s="180" t="s">
        <v>975</v>
      </c>
      <c r="L2369" s="180" t="s">
        <v>976</v>
      </c>
      <c r="M2369" s="180"/>
      <c r="N2369" s="180"/>
      <c r="O2369" s="180"/>
      <c r="P2369" s="180">
        <v>1112</v>
      </c>
      <c r="Q2369" s="180" t="s">
        <v>1053</v>
      </c>
      <c r="R2369" s="180" t="s">
        <v>1054</v>
      </c>
      <c r="S2369" s="180"/>
      <c r="T2369" s="180"/>
      <c r="U2369" s="180"/>
      <c r="V2369" s="180"/>
      <c r="W2369" s="180"/>
      <c r="X2369" s="180"/>
      <c r="Y2369" s="180">
        <v>1375</v>
      </c>
      <c r="Z2369" s="180" t="s">
        <v>357</v>
      </c>
      <c r="AA2369" s="180" t="s">
        <v>358</v>
      </c>
      <c r="AB2369" s="180">
        <v>20918.713</v>
      </c>
      <c r="AC2369" s="180">
        <v>25625.421999999999</v>
      </c>
      <c r="AD2369" s="180">
        <v>1</v>
      </c>
      <c r="AE2369" s="180">
        <v>0</v>
      </c>
      <c r="AF2369" s="180">
        <v>1</v>
      </c>
      <c r="AG2369" s="180">
        <v>0</v>
      </c>
      <c r="AH2369" s="180">
        <v>20918.71</v>
      </c>
      <c r="AI2369" s="180">
        <v>25625.42</v>
      </c>
      <c r="AJ2369" s="180">
        <v>0</v>
      </c>
      <c r="AK2369" s="180">
        <v>0</v>
      </c>
      <c r="AL2369" s="180">
        <v>0</v>
      </c>
      <c r="AM2369">
        <v>1</v>
      </c>
    </row>
    <row r="2370" spans="1:39" x14ac:dyDescent="0.25">
      <c r="A2370" s="180" t="s">
        <v>1834</v>
      </c>
      <c r="B2370" s="180">
        <v>1</v>
      </c>
      <c r="C2370" s="181">
        <v>46266</v>
      </c>
      <c r="D2370" s="180" t="s">
        <v>1629</v>
      </c>
      <c r="E2370" s="180">
        <v>57</v>
      </c>
      <c r="F2370" s="180" t="s">
        <v>310</v>
      </c>
      <c r="G2370" s="180" t="s">
        <v>1327</v>
      </c>
      <c r="H2370" s="180">
        <v>6971</v>
      </c>
      <c r="I2370" s="180" t="s">
        <v>1328</v>
      </c>
      <c r="J2370" s="180">
        <v>1257</v>
      </c>
      <c r="K2370" s="180" t="s">
        <v>817</v>
      </c>
      <c r="L2370" s="180" t="s">
        <v>818</v>
      </c>
      <c r="M2370" s="180"/>
      <c r="N2370" s="180"/>
      <c r="O2370" s="180"/>
      <c r="P2370" s="180">
        <v>1114</v>
      </c>
      <c r="Q2370" s="180" t="s">
        <v>1267</v>
      </c>
      <c r="R2370" s="180" t="s">
        <v>1268</v>
      </c>
      <c r="S2370" s="180"/>
      <c r="T2370" s="180"/>
      <c r="U2370" s="180"/>
      <c r="V2370" s="180"/>
      <c r="W2370" s="180"/>
      <c r="X2370" s="180"/>
      <c r="Y2370" s="180">
        <v>1375</v>
      </c>
      <c r="Z2370" s="180" t="s">
        <v>357</v>
      </c>
      <c r="AA2370" s="180" t="s">
        <v>358</v>
      </c>
      <c r="AB2370" s="180">
        <v>24336.383999999998</v>
      </c>
      <c r="AC2370" s="180">
        <v>29812.071</v>
      </c>
      <c r="AD2370" s="180">
        <v>2</v>
      </c>
      <c r="AE2370" s="180">
        <v>0</v>
      </c>
      <c r="AF2370" s="180">
        <v>2</v>
      </c>
      <c r="AG2370" s="180">
        <v>0</v>
      </c>
      <c r="AH2370" s="180">
        <v>48672.77</v>
      </c>
      <c r="AI2370" s="180">
        <v>59624.14</v>
      </c>
      <c r="AJ2370" s="180">
        <v>0</v>
      </c>
      <c r="AK2370" s="180">
        <v>0</v>
      </c>
      <c r="AL2370" s="180">
        <v>0</v>
      </c>
      <c r="AM2370">
        <v>1</v>
      </c>
    </row>
    <row r="2371" spans="1:39" x14ac:dyDescent="0.25">
      <c r="A2371" s="180" t="s">
        <v>1834</v>
      </c>
      <c r="B2371" s="180">
        <v>1</v>
      </c>
      <c r="C2371" s="181">
        <v>46266</v>
      </c>
      <c r="D2371" s="180" t="s">
        <v>1629</v>
      </c>
      <c r="E2371" s="180">
        <v>57</v>
      </c>
      <c r="F2371" s="180" t="s">
        <v>310</v>
      </c>
      <c r="G2371" s="180" t="s">
        <v>1496</v>
      </c>
      <c r="H2371" s="180">
        <v>7698</v>
      </c>
      <c r="I2371" s="180" t="s">
        <v>1497</v>
      </c>
      <c r="J2371" s="180">
        <v>1193</v>
      </c>
      <c r="K2371" s="180" t="s">
        <v>549</v>
      </c>
      <c r="L2371" s="180" t="s">
        <v>550</v>
      </c>
      <c r="M2371" s="180"/>
      <c r="N2371" s="180"/>
      <c r="O2371" s="180"/>
      <c r="P2371" s="180">
        <v>1107</v>
      </c>
      <c r="Q2371" s="180" t="s">
        <v>1203</v>
      </c>
      <c r="R2371" s="180" t="s">
        <v>1204</v>
      </c>
      <c r="S2371" s="180"/>
      <c r="T2371" s="180"/>
      <c r="U2371" s="180"/>
      <c r="V2371" s="180"/>
      <c r="W2371" s="180"/>
      <c r="X2371" s="180"/>
      <c r="Y2371" s="180">
        <v>1375</v>
      </c>
      <c r="Z2371" s="180" t="s">
        <v>357</v>
      </c>
      <c r="AA2371" s="180" t="s">
        <v>358</v>
      </c>
      <c r="AB2371" s="180">
        <v>30940.57</v>
      </c>
      <c r="AC2371" s="180">
        <v>37593.974999999999</v>
      </c>
      <c r="AD2371" s="180">
        <v>3</v>
      </c>
      <c r="AE2371" s="180">
        <v>0</v>
      </c>
      <c r="AF2371" s="180">
        <v>3</v>
      </c>
      <c r="AG2371" s="180">
        <v>0</v>
      </c>
      <c r="AH2371" s="180">
        <v>92821.71</v>
      </c>
      <c r="AI2371" s="180">
        <v>112781.93</v>
      </c>
      <c r="AJ2371" s="180">
        <v>0</v>
      </c>
      <c r="AK2371" s="180">
        <v>0</v>
      </c>
      <c r="AL2371" s="180">
        <v>0</v>
      </c>
      <c r="AM2371">
        <v>1</v>
      </c>
    </row>
    <row r="2372" spans="1:39" x14ac:dyDescent="0.25">
      <c r="A2372" s="180" t="s">
        <v>1834</v>
      </c>
      <c r="B2372" s="180">
        <v>1</v>
      </c>
      <c r="C2372" s="181">
        <v>46266</v>
      </c>
      <c r="D2372" s="180" t="s">
        <v>1629</v>
      </c>
      <c r="E2372" s="180">
        <v>57</v>
      </c>
      <c r="F2372" s="180" t="s">
        <v>310</v>
      </c>
      <c r="G2372" s="180" t="s">
        <v>1337</v>
      </c>
      <c r="H2372" s="180">
        <v>8336</v>
      </c>
      <c r="I2372" s="180" t="s">
        <v>1338</v>
      </c>
      <c r="J2372" s="180">
        <v>1193</v>
      </c>
      <c r="K2372" s="180" t="s">
        <v>549</v>
      </c>
      <c r="L2372" s="180" t="s">
        <v>550</v>
      </c>
      <c r="M2372" s="180"/>
      <c r="N2372" s="180"/>
      <c r="O2372" s="180"/>
      <c r="P2372" s="180">
        <v>1107</v>
      </c>
      <c r="Q2372" s="180" t="s">
        <v>1203</v>
      </c>
      <c r="R2372" s="180" t="s">
        <v>1204</v>
      </c>
      <c r="S2372" s="180"/>
      <c r="T2372" s="180"/>
      <c r="U2372" s="180"/>
      <c r="V2372" s="180"/>
      <c r="W2372" s="180"/>
      <c r="X2372" s="180"/>
      <c r="Y2372" s="180">
        <v>1375</v>
      </c>
      <c r="Z2372" s="180" t="s">
        <v>357</v>
      </c>
      <c r="AA2372" s="180" t="s">
        <v>358</v>
      </c>
      <c r="AB2372" s="180">
        <v>30822.348999999998</v>
      </c>
      <c r="AC2372" s="180">
        <v>37295.042000000001</v>
      </c>
      <c r="AD2372" s="180">
        <v>2</v>
      </c>
      <c r="AE2372" s="180">
        <v>0</v>
      </c>
      <c r="AF2372" s="180">
        <v>2</v>
      </c>
      <c r="AG2372" s="180">
        <v>0</v>
      </c>
      <c r="AH2372" s="180">
        <v>61644.7</v>
      </c>
      <c r="AI2372" s="180">
        <v>74590.080000000002</v>
      </c>
      <c r="AJ2372" s="180">
        <v>0</v>
      </c>
      <c r="AK2372" s="180">
        <v>0</v>
      </c>
      <c r="AL2372" s="180">
        <v>0</v>
      </c>
      <c r="AM2372">
        <v>1</v>
      </c>
    </row>
    <row r="2373" spans="1:39" x14ac:dyDescent="0.25">
      <c r="A2373" s="180" t="s">
        <v>1834</v>
      </c>
      <c r="B2373" s="180">
        <v>1</v>
      </c>
      <c r="C2373" s="181">
        <v>46266</v>
      </c>
      <c r="D2373" s="180" t="s">
        <v>1629</v>
      </c>
      <c r="E2373" s="180">
        <v>57</v>
      </c>
      <c r="F2373" s="180" t="s">
        <v>310</v>
      </c>
      <c r="G2373" s="180" t="s">
        <v>1504</v>
      </c>
      <c r="H2373" s="180">
        <v>8621</v>
      </c>
      <c r="I2373" s="180" t="s">
        <v>1505</v>
      </c>
      <c r="J2373" s="180">
        <v>1193</v>
      </c>
      <c r="K2373" s="180" t="s">
        <v>549</v>
      </c>
      <c r="L2373" s="180" t="s">
        <v>550</v>
      </c>
      <c r="M2373" s="180"/>
      <c r="N2373" s="180"/>
      <c r="O2373" s="180"/>
      <c r="P2373" s="180">
        <v>1107</v>
      </c>
      <c r="Q2373" s="180" t="s">
        <v>1203</v>
      </c>
      <c r="R2373" s="180" t="s">
        <v>1204</v>
      </c>
      <c r="S2373" s="180"/>
      <c r="T2373" s="180"/>
      <c r="U2373" s="180"/>
      <c r="V2373" s="180"/>
      <c r="W2373" s="180"/>
      <c r="X2373" s="180"/>
      <c r="Y2373" s="180">
        <v>1375</v>
      </c>
      <c r="Z2373" s="180" t="s">
        <v>357</v>
      </c>
      <c r="AA2373" s="180" t="s">
        <v>358</v>
      </c>
      <c r="AB2373" s="180">
        <v>34918.254999999997</v>
      </c>
      <c r="AC2373" s="180">
        <v>42774.864000000001</v>
      </c>
      <c r="AD2373" s="180">
        <v>1</v>
      </c>
      <c r="AE2373" s="180">
        <v>0</v>
      </c>
      <c r="AF2373" s="180">
        <v>1</v>
      </c>
      <c r="AG2373" s="180">
        <v>0</v>
      </c>
      <c r="AH2373" s="180">
        <v>34918.26</v>
      </c>
      <c r="AI2373" s="180">
        <v>42774.86</v>
      </c>
      <c r="AJ2373" s="180">
        <v>0</v>
      </c>
      <c r="AK2373" s="180">
        <v>0</v>
      </c>
      <c r="AL2373" s="180">
        <v>0</v>
      </c>
      <c r="AM2373">
        <v>1</v>
      </c>
    </row>
    <row r="2374" spans="1:39" x14ac:dyDescent="0.25">
      <c r="A2374" s="180" t="s">
        <v>1834</v>
      </c>
      <c r="B2374" s="180">
        <v>1</v>
      </c>
      <c r="C2374" s="181">
        <v>46266</v>
      </c>
      <c r="D2374" s="180" t="s">
        <v>1629</v>
      </c>
      <c r="E2374" s="180">
        <v>57</v>
      </c>
      <c r="F2374" s="180" t="s">
        <v>310</v>
      </c>
      <c r="G2374" s="180" t="s">
        <v>1678</v>
      </c>
      <c r="H2374" s="180">
        <v>10833</v>
      </c>
      <c r="I2374" s="180" t="s">
        <v>1679</v>
      </c>
      <c r="J2374" s="180">
        <v>1192</v>
      </c>
      <c r="K2374" s="180" t="s">
        <v>975</v>
      </c>
      <c r="L2374" s="180" t="s">
        <v>976</v>
      </c>
      <c r="M2374" s="180"/>
      <c r="N2374" s="180"/>
      <c r="O2374" s="180"/>
      <c r="P2374" s="180"/>
      <c r="Q2374" s="180"/>
      <c r="R2374" s="180"/>
      <c r="S2374" s="180"/>
      <c r="T2374" s="180"/>
      <c r="U2374" s="180"/>
      <c r="V2374" s="180"/>
      <c r="W2374" s="180"/>
      <c r="X2374" s="180"/>
      <c r="Y2374" s="180">
        <v>1375</v>
      </c>
      <c r="Z2374" s="180" t="s">
        <v>357</v>
      </c>
      <c r="AA2374" s="180" t="s">
        <v>358</v>
      </c>
      <c r="AB2374" s="180">
        <v>48470.103000000003</v>
      </c>
      <c r="AC2374" s="180">
        <v>58648.822999999997</v>
      </c>
      <c r="AD2374" s="180">
        <v>0.625</v>
      </c>
      <c r="AE2374" s="180">
        <v>0</v>
      </c>
      <c r="AF2374" s="180">
        <v>0.625</v>
      </c>
      <c r="AG2374" s="180">
        <v>0</v>
      </c>
      <c r="AH2374" s="180">
        <v>30293.81</v>
      </c>
      <c r="AI2374" s="180">
        <v>36655.51</v>
      </c>
      <c r="AJ2374" s="180">
        <v>0</v>
      </c>
      <c r="AK2374" s="180">
        <v>0</v>
      </c>
      <c r="AL2374" s="180">
        <v>0</v>
      </c>
      <c r="AM2374">
        <v>1</v>
      </c>
    </row>
    <row r="2375" spans="1:39" x14ac:dyDescent="0.25">
      <c r="A2375" s="180" t="s">
        <v>1834</v>
      </c>
      <c r="B2375" s="180">
        <v>1</v>
      </c>
      <c r="C2375" s="181">
        <v>46266</v>
      </c>
      <c r="D2375" s="180" t="s">
        <v>1629</v>
      </c>
      <c r="E2375" s="180">
        <v>57</v>
      </c>
      <c r="F2375" s="180" t="s">
        <v>310</v>
      </c>
      <c r="G2375" s="180" t="s">
        <v>1463</v>
      </c>
      <c r="H2375" s="180">
        <v>10839</v>
      </c>
      <c r="I2375" s="180" t="s">
        <v>1464</v>
      </c>
      <c r="J2375" s="180">
        <v>1257</v>
      </c>
      <c r="K2375" s="180" t="s">
        <v>817</v>
      </c>
      <c r="L2375" s="180" t="s">
        <v>818</v>
      </c>
      <c r="M2375" s="180"/>
      <c r="N2375" s="180"/>
      <c r="O2375" s="180"/>
      <c r="P2375" s="180">
        <v>1113</v>
      </c>
      <c r="Q2375" s="180" t="s">
        <v>1189</v>
      </c>
      <c r="R2375" s="180" t="s">
        <v>1190</v>
      </c>
      <c r="S2375" s="180"/>
      <c r="T2375" s="180"/>
      <c r="U2375" s="180"/>
      <c r="V2375" s="180"/>
      <c r="W2375" s="180"/>
      <c r="X2375" s="180"/>
      <c r="Y2375" s="180">
        <v>1375</v>
      </c>
      <c r="Z2375" s="180" t="s">
        <v>357</v>
      </c>
      <c r="AA2375" s="180" t="s">
        <v>358</v>
      </c>
      <c r="AB2375" s="180">
        <v>19976.792000000001</v>
      </c>
      <c r="AC2375" s="180">
        <v>24471.57</v>
      </c>
      <c r="AD2375" s="180">
        <v>1</v>
      </c>
      <c r="AE2375" s="180">
        <v>0</v>
      </c>
      <c r="AF2375" s="180">
        <v>1</v>
      </c>
      <c r="AG2375" s="180">
        <v>0</v>
      </c>
      <c r="AH2375" s="180">
        <v>19976.79</v>
      </c>
      <c r="AI2375" s="180">
        <v>24471.57</v>
      </c>
      <c r="AJ2375" s="180">
        <v>0</v>
      </c>
      <c r="AK2375" s="180">
        <v>0</v>
      </c>
      <c r="AL2375" s="180">
        <v>0</v>
      </c>
      <c r="AM2375">
        <v>1</v>
      </c>
    </row>
    <row r="2376" spans="1:39" x14ac:dyDescent="0.25">
      <c r="A2376" s="180" t="s">
        <v>1834</v>
      </c>
      <c r="B2376" s="180">
        <v>1</v>
      </c>
      <c r="C2376" s="181">
        <v>46266</v>
      </c>
      <c r="D2376" s="180" t="s">
        <v>1629</v>
      </c>
      <c r="E2376" s="180">
        <v>57</v>
      </c>
      <c r="F2376" s="180" t="s">
        <v>310</v>
      </c>
      <c r="G2376" s="180" t="s">
        <v>1424</v>
      </c>
      <c r="H2376" s="180">
        <v>10840</v>
      </c>
      <c r="I2376" s="180" t="s">
        <v>1425</v>
      </c>
      <c r="J2376" s="180">
        <v>1257</v>
      </c>
      <c r="K2376" s="180" t="s">
        <v>817</v>
      </c>
      <c r="L2376" s="180" t="s">
        <v>818</v>
      </c>
      <c r="M2376" s="180"/>
      <c r="N2376" s="180"/>
      <c r="O2376" s="180"/>
      <c r="P2376" s="180">
        <v>1113</v>
      </c>
      <c r="Q2376" s="180" t="s">
        <v>1189</v>
      </c>
      <c r="R2376" s="180" t="s">
        <v>1190</v>
      </c>
      <c r="S2376" s="180"/>
      <c r="T2376" s="180"/>
      <c r="U2376" s="180"/>
      <c r="V2376" s="180"/>
      <c r="W2376" s="180"/>
      <c r="X2376" s="180"/>
      <c r="Y2376" s="180">
        <v>1375</v>
      </c>
      <c r="Z2376" s="180" t="s">
        <v>357</v>
      </c>
      <c r="AA2376" s="180" t="s">
        <v>358</v>
      </c>
      <c r="AB2376" s="180">
        <v>20115.88</v>
      </c>
      <c r="AC2376" s="180">
        <v>24641.953000000001</v>
      </c>
      <c r="AD2376" s="180">
        <v>2</v>
      </c>
      <c r="AE2376" s="180">
        <v>0</v>
      </c>
      <c r="AF2376" s="180">
        <v>2</v>
      </c>
      <c r="AG2376" s="180">
        <v>0</v>
      </c>
      <c r="AH2376" s="180">
        <v>40231.760000000002</v>
      </c>
      <c r="AI2376" s="180">
        <v>49283.91</v>
      </c>
      <c r="AJ2376" s="180">
        <v>0</v>
      </c>
      <c r="AK2376" s="180">
        <v>0</v>
      </c>
      <c r="AL2376" s="180">
        <v>0</v>
      </c>
      <c r="AM2376">
        <v>1</v>
      </c>
    </row>
    <row r="2377" spans="1:39" x14ac:dyDescent="0.25">
      <c r="A2377" s="180" t="s">
        <v>1834</v>
      </c>
      <c r="B2377" s="180">
        <v>1</v>
      </c>
      <c r="C2377" s="181">
        <v>46266</v>
      </c>
      <c r="D2377" s="180" t="s">
        <v>1629</v>
      </c>
      <c r="E2377" s="180">
        <v>57</v>
      </c>
      <c r="F2377" s="180" t="s">
        <v>310</v>
      </c>
      <c r="G2377" s="180" t="s">
        <v>1371</v>
      </c>
      <c r="H2377" s="180">
        <v>11010</v>
      </c>
      <c r="I2377" s="180" t="s">
        <v>1372</v>
      </c>
      <c r="J2377" s="180">
        <v>1257</v>
      </c>
      <c r="K2377" s="180" t="s">
        <v>817</v>
      </c>
      <c r="L2377" s="180" t="s">
        <v>818</v>
      </c>
      <c r="M2377" s="180"/>
      <c r="N2377" s="180"/>
      <c r="O2377" s="180"/>
      <c r="P2377" s="180">
        <v>1113</v>
      </c>
      <c r="Q2377" s="180" t="s">
        <v>1189</v>
      </c>
      <c r="R2377" s="180" t="s">
        <v>1190</v>
      </c>
      <c r="S2377" s="180"/>
      <c r="T2377" s="180"/>
      <c r="U2377" s="180"/>
      <c r="V2377" s="180"/>
      <c r="W2377" s="180"/>
      <c r="X2377" s="180"/>
      <c r="Y2377" s="180">
        <v>1375</v>
      </c>
      <c r="Z2377" s="180" t="s">
        <v>357</v>
      </c>
      <c r="AA2377" s="180" t="s">
        <v>358</v>
      </c>
      <c r="AB2377" s="180">
        <v>15226.776</v>
      </c>
      <c r="AC2377" s="180">
        <v>18652.8</v>
      </c>
      <c r="AD2377" s="180">
        <v>2</v>
      </c>
      <c r="AE2377" s="180">
        <v>0</v>
      </c>
      <c r="AF2377" s="180">
        <v>2</v>
      </c>
      <c r="AG2377" s="180">
        <v>0</v>
      </c>
      <c r="AH2377" s="180">
        <v>30453.55</v>
      </c>
      <c r="AI2377" s="180">
        <v>37305.599999999999</v>
      </c>
      <c r="AJ2377" s="180">
        <v>0</v>
      </c>
      <c r="AK2377" s="180">
        <v>0</v>
      </c>
      <c r="AL2377" s="180">
        <v>0</v>
      </c>
      <c r="AM2377">
        <v>1</v>
      </c>
    </row>
    <row r="2378" spans="1:39" x14ac:dyDescent="0.25">
      <c r="A2378" s="180" t="s">
        <v>1834</v>
      </c>
      <c r="B2378" s="180">
        <v>1</v>
      </c>
      <c r="C2378" s="181">
        <v>46266</v>
      </c>
      <c r="D2378" s="180" t="s">
        <v>1629</v>
      </c>
      <c r="E2378" s="180">
        <v>57</v>
      </c>
      <c r="F2378" s="180" t="s">
        <v>310</v>
      </c>
      <c r="G2378" s="180" t="s">
        <v>1407</v>
      </c>
      <c r="H2378" s="180">
        <v>11014</v>
      </c>
      <c r="I2378" s="180" t="s">
        <v>1408</v>
      </c>
      <c r="J2378" s="180">
        <v>1192</v>
      </c>
      <c r="K2378" s="180" t="s">
        <v>975</v>
      </c>
      <c r="L2378" s="180" t="s">
        <v>976</v>
      </c>
      <c r="M2378" s="180"/>
      <c r="N2378" s="180"/>
      <c r="O2378" s="180"/>
      <c r="P2378" s="180">
        <v>1101</v>
      </c>
      <c r="Q2378" s="180" t="s">
        <v>819</v>
      </c>
      <c r="R2378" s="180" t="s">
        <v>820</v>
      </c>
      <c r="S2378" s="180"/>
      <c r="T2378" s="180"/>
      <c r="U2378" s="180"/>
      <c r="V2378" s="180"/>
      <c r="W2378" s="180"/>
      <c r="X2378" s="180"/>
      <c r="Y2378" s="180">
        <v>1375</v>
      </c>
      <c r="Z2378" s="180" t="s">
        <v>357</v>
      </c>
      <c r="AA2378" s="180" t="s">
        <v>358</v>
      </c>
      <c r="AB2378" s="180">
        <v>48949.222000000002</v>
      </c>
      <c r="AC2378" s="180">
        <v>59228.557000000001</v>
      </c>
      <c r="AD2378" s="180">
        <v>0.3125</v>
      </c>
      <c r="AE2378" s="180">
        <v>0</v>
      </c>
      <c r="AF2378" s="180">
        <v>0.3125</v>
      </c>
      <c r="AG2378" s="180">
        <v>0</v>
      </c>
      <c r="AH2378" s="180">
        <v>15296.63</v>
      </c>
      <c r="AI2378" s="180">
        <v>18508.919999999998</v>
      </c>
      <c r="AJ2378" s="180">
        <v>0</v>
      </c>
      <c r="AK2378" s="180">
        <v>0</v>
      </c>
      <c r="AL2378" s="180">
        <v>0</v>
      </c>
      <c r="AM2378">
        <v>1</v>
      </c>
    </row>
    <row r="2379" spans="1:39" x14ac:dyDescent="0.25">
      <c r="A2379" s="180" t="s">
        <v>1834</v>
      </c>
      <c r="B2379" s="180">
        <v>1</v>
      </c>
      <c r="C2379" s="181">
        <v>46266</v>
      </c>
      <c r="D2379" s="180" t="s">
        <v>1629</v>
      </c>
      <c r="E2379" s="180">
        <v>57</v>
      </c>
      <c r="F2379" s="180" t="s">
        <v>310</v>
      </c>
      <c r="G2379" s="180" t="s">
        <v>1618</v>
      </c>
      <c r="H2379" s="180">
        <v>11024</v>
      </c>
      <c r="I2379" s="180" t="s">
        <v>1619</v>
      </c>
      <c r="J2379" s="180">
        <v>1346</v>
      </c>
      <c r="K2379" s="180" t="s">
        <v>1465</v>
      </c>
      <c r="L2379" s="180" t="s">
        <v>1466</v>
      </c>
      <c r="M2379" s="180"/>
      <c r="N2379" s="180"/>
      <c r="O2379" s="180"/>
      <c r="P2379" s="180"/>
      <c r="Q2379" s="180"/>
      <c r="R2379" s="180"/>
      <c r="S2379" s="180"/>
      <c r="T2379" s="180"/>
      <c r="U2379" s="180"/>
      <c r="V2379" s="180"/>
      <c r="W2379" s="180"/>
      <c r="X2379" s="180"/>
      <c r="Y2379" s="180">
        <v>1375</v>
      </c>
      <c r="Z2379" s="180" t="s">
        <v>357</v>
      </c>
      <c r="AA2379" s="180" t="s">
        <v>358</v>
      </c>
      <c r="AB2379" s="180">
        <v>49402.258000000002</v>
      </c>
      <c r="AC2379" s="180">
        <v>60517.767</v>
      </c>
      <c r="AD2379" s="180">
        <v>1</v>
      </c>
      <c r="AE2379" s="180">
        <v>0</v>
      </c>
      <c r="AF2379" s="180">
        <v>1</v>
      </c>
      <c r="AG2379" s="180">
        <v>0</v>
      </c>
      <c r="AH2379" s="180">
        <v>49402.26</v>
      </c>
      <c r="AI2379" s="180">
        <v>60517.77</v>
      </c>
      <c r="AJ2379" s="180">
        <v>2</v>
      </c>
      <c r="AK2379" s="180">
        <v>0.5</v>
      </c>
      <c r="AL2379" s="180">
        <v>0</v>
      </c>
      <c r="AM2379">
        <v>1</v>
      </c>
    </row>
    <row r="2380" spans="1:39" x14ac:dyDescent="0.25">
      <c r="A2380" s="180" t="s">
        <v>1834</v>
      </c>
      <c r="B2380" s="180">
        <v>1</v>
      </c>
      <c r="C2380" s="181">
        <v>46266</v>
      </c>
      <c r="D2380" s="180" t="s">
        <v>1629</v>
      </c>
      <c r="E2380" s="180">
        <v>57</v>
      </c>
      <c r="F2380" s="180" t="s">
        <v>310</v>
      </c>
      <c r="G2380" s="180" t="s">
        <v>1235</v>
      </c>
      <c r="H2380" s="180">
        <v>11085</v>
      </c>
      <c r="I2380" s="180" t="s">
        <v>1236</v>
      </c>
      <c r="J2380" s="180">
        <v>1192</v>
      </c>
      <c r="K2380" s="180" t="s">
        <v>975</v>
      </c>
      <c r="L2380" s="180" t="s">
        <v>976</v>
      </c>
      <c r="M2380" s="180"/>
      <c r="N2380" s="180"/>
      <c r="O2380" s="180"/>
      <c r="P2380" s="180">
        <v>1112</v>
      </c>
      <c r="Q2380" s="180" t="s">
        <v>1053</v>
      </c>
      <c r="R2380" s="180" t="s">
        <v>1054</v>
      </c>
      <c r="S2380" s="180"/>
      <c r="T2380" s="180"/>
      <c r="U2380" s="180"/>
      <c r="V2380" s="180"/>
      <c r="W2380" s="180"/>
      <c r="X2380" s="180"/>
      <c r="Y2380" s="180">
        <v>1375</v>
      </c>
      <c r="Z2380" s="180" t="s">
        <v>357</v>
      </c>
      <c r="AA2380" s="180" t="s">
        <v>358</v>
      </c>
      <c r="AB2380" s="180">
        <v>26976.612000000001</v>
      </c>
      <c r="AC2380" s="180">
        <v>33046.349000000002</v>
      </c>
      <c r="AD2380" s="180">
        <v>1</v>
      </c>
      <c r="AE2380" s="180">
        <v>0</v>
      </c>
      <c r="AF2380" s="180">
        <v>1</v>
      </c>
      <c r="AG2380" s="180">
        <v>0</v>
      </c>
      <c r="AH2380" s="180">
        <v>26976.61</v>
      </c>
      <c r="AI2380" s="180">
        <v>33046.35</v>
      </c>
      <c r="AJ2380" s="180">
        <v>0</v>
      </c>
      <c r="AK2380" s="180">
        <v>0</v>
      </c>
      <c r="AL2380" s="180">
        <v>0</v>
      </c>
      <c r="AM2380">
        <v>1</v>
      </c>
    </row>
    <row r="2381" spans="1:39" x14ac:dyDescent="0.25">
      <c r="A2381" s="180" t="s">
        <v>1834</v>
      </c>
      <c r="B2381" s="180">
        <v>1</v>
      </c>
      <c r="C2381" s="181">
        <v>46266</v>
      </c>
      <c r="D2381" s="180" t="s">
        <v>1629</v>
      </c>
      <c r="E2381" s="180">
        <v>57</v>
      </c>
      <c r="F2381" s="180" t="s">
        <v>310</v>
      </c>
      <c r="G2381" s="180" t="s">
        <v>1574</v>
      </c>
      <c r="H2381" s="180">
        <v>11145</v>
      </c>
      <c r="I2381" s="180" t="s">
        <v>1575</v>
      </c>
      <c r="J2381" s="180">
        <v>1193</v>
      </c>
      <c r="K2381" s="180" t="s">
        <v>549</v>
      </c>
      <c r="L2381" s="180" t="s">
        <v>550</v>
      </c>
      <c r="M2381" s="180"/>
      <c r="N2381" s="180"/>
      <c r="O2381" s="180"/>
      <c r="P2381" s="180"/>
      <c r="Q2381" s="180"/>
      <c r="R2381" s="180"/>
      <c r="S2381" s="180"/>
      <c r="T2381" s="180"/>
      <c r="U2381" s="180"/>
      <c r="V2381" s="180"/>
      <c r="W2381" s="180"/>
      <c r="X2381" s="180"/>
      <c r="Y2381" s="180">
        <v>1375</v>
      </c>
      <c r="Z2381" s="180" t="s">
        <v>357</v>
      </c>
      <c r="AA2381" s="180" t="s">
        <v>358</v>
      </c>
      <c r="AB2381" s="180">
        <v>51661.07</v>
      </c>
      <c r="AC2381" s="180">
        <v>62581.076999999997</v>
      </c>
      <c r="AD2381" s="180">
        <v>11</v>
      </c>
      <c r="AE2381" s="180">
        <v>0</v>
      </c>
      <c r="AF2381" s="180">
        <v>11</v>
      </c>
      <c r="AG2381" s="180">
        <v>0</v>
      </c>
      <c r="AH2381" s="180">
        <v>568271.77</v>
      </c>
      <c r="AI2381" s="180">
        <v>688391.85</v>
      </c>
      <c r="AJ2381" s="180">
        <v>2</v>
      </c>
      <c r="AK2381" s="180">
        <v>5.5</v>
      </c>
      <c r="AL2381" s="180">
        <v>0</v>
      </c>
      <c r="AM2381">
        <v>1</v>
      </c>
    </row>
    <row r="2382" spans="1:39" x14ac:dyDescent="0.25">
      <c r="A2382" s="180" t="s">
        <v>1834</v>
      </c>
      <c r="B2382" s="180">
        <v>1</v>
      </c>
      <c r="C2382" s="181">
        <v>46266</v>
      </c>
      <c r="D2382" s="180" t="s">
        <v>1629</v>
      </c>
      <c r="E2382" s="180">
        <v>57</v>
      </c>
      <c r="F2382" s="180" t="s">
        <v>310</v>
      </c>
      <c r="G2382" s="180" t="s">
        <v>1283</v>
      </c>
      <c r="H2382" s="180">
        <v>11146</v>
      </c>
      <c r="I2382" s="180" t="s">
        <v>1284</v>
      </c>
      <c r="J2382" s="180">
        <v>1193</v>
      </c>
      <c r="K2382" s="180" t="s">
        <v>549</v>
      </c>
      <c r="L2382" s="180" t="s">
        <v>550</v>
      </c>
      <c r="M2382" s="180"/>
      <c r="N2382" s="180"/>
      <c r="O2382" s="180"/>
      <c r="P2382" s="180"/>
      <c r="Q2382" s="180"/>
      <c r="R2382" s="180"/>
      <c r="S2382" s="180"/>
      <c r="T2382" s="180"/>
      <c r="U2382" s="180"/>
      <c r="V2382" s="180"/>
      <c r="W2382" s="180"/>
      <c r="X2382" s="180"/>
      <c r="Y2382" s="180">
        <v>1375</v>
      </c>
      <c r="Z2382" s="180" t="s">
        <v>357</v>
      </c>
      <c r="AA2382" s="180" t="s">
        <v>358</v>
      </c>
      <c r="AB2382" s="180">
        <v>55271.555999999997</v>
      </c>
      <c r="AC2382" s="180">
        <v>68536.73</v>
      </c>
      <c r="AD2382" s="180">
        <v>1</v>
      </c>
      <c r="AE2382" s="180">
        <v>0</v>
      </c>
      <c r="AF2382" s="180">
        <v>1</v>
      </c>
      <c r="AG2382" s="180">
        <v>0</v>
      </c>
      <c r="AH2382" s="180">
        <v>55271.56</v>
      </c>
      <c r="AI2382" s="180">
        <v>68536.73</v>
      </c>
      <c r="AJ2382" s="180">
        <v>1</v>
      </c>
      <c r="AK2382" s="180">
        <v>1</v>
      </c>
      <c r="AL2382" s="180">
        <v>0</v>
      </c>
      <c r="AM2382">
        <v>1</v>
      </c>
    </row>
    <row r="2383" spans="1:39" x14ac:dyDescent="0.25">
      <c r="A2383" s="180" t="s">
        <v>1834</v>
      </c>
      <c r="B2383" s="180">
        <v>1</v>
      </c>
      <c r="C2383" s="181">
        <v>46266</v>
      </c>
      <c r="D2383" s="180" t="s">
        <v>1636</v>
      </c>
      <c r="E2383" s="180">
        <v>60</v>
      </c>
      <c r="F2383" s="180" t="s">
        <v>321</v>
      </c>
      <c r="G2383" s="180" t="s">
        <v>449</v>
      </c>
      <c r="H2383" s="180">
        <v>1115</v>
      </c>
      <c r="I2383" s="180" t="s">
        <v>450</v>
      </c>
      <c r="J2383" s="180"/>
      <c r="K2383" s="180"/>
      <c r="L2383" s="180"/>
      <c r="M2383" s="180"/>
      <c r="N2383" s="180"/>
      <c r="O2383" s="180"/>
      <c r="P2383" s="180"/>
      <c r="Q2383" s="180"/>
      <c r="R2383" s="180"/>
      <c r="S2383" s="180"/>
      <c r="T2383" s="180"/>
      <c r="U2383" s="180"/>
      <c r="V2383" s="180"/>
      <c r="W2383" s="180"/>
      <c r="X2383" s="180"/>
      <c r="Y2383" s="180">
        <v>1373</v>
      </c>
      <c r="Z2383" s="180" t="s">
        <v>429</v>
      </c>
      <c r="AA2383" s="180" t="s">
        <v>430</v>
      </c>
      <c r="AB2383" s="180">
        <v>16842.923999999999</v>
      </c>
      <c r="AC2383" s="180">
        <v>20716.795999999998</v>
      </c>
      <c r="AD2383" s="180">
        <v>-1</v>
      </c>
      <c r="AE2383" s="180">
        <v>0</v>
      </c>
      <c r="AF2383" s="180">
        <v>-1</v>
      </c>
      <c r="AG2383" s="180">
        <v>0</v>
      </c>
      <c r="AH2383" s="180">
        <v>-16842.919999999998</v>
      </c>
      <c r="AI2383" s="180">
        <v>-20716.8</v>
      </c>
      <c r="AJ2383" s="180">
        <v>0</v>
      </c>
      <c r="AK2383" s="180">
        <v>0</v>
      </c>
      <c r="AL2383" s="180">
        <v>0</v>
      </c>
      <c r="AM2383">
        <v>1</v>
      </c>
    </row>
    <row r="2384" spans="1:39" x14ac:dyDescent="0.25">
      <c r="A2384" s="180" t="s">
        <v>1834</v>
      </c>
      <c r="B2384" s="180">
        <v>1</v>
      </c>
      <c r="C2384" s="181">
        <v>46266</v>
      </c>
      <c r="D2384" s="180" t="s">
        <v>1636</v>
      </c>
      <c r="E2384" s="180">
        <v>60</v>
      </c>
      <c r="F2384" s="180" t="s">
        <v>321</v>
      </c>
      <c r="G2384" s="180" t="s">
        <v>1720</v>
      </c>
      <c r="H2384" s="180">
        <v>1204</v>
      </c>
      <c r="I2384" s="180" t="s">
        <v>1721</v>
      </c>
      <c r="J2384" s="180">
        <v>1460</v>
      </c>
      <c r="K2384" s="180" t="s">
        <v>505</v>
      </c>
      <c r="L2384" s="180" t="s">
        <v>506</v>
      </c>
      <c r="M2384" s="180"/>
      <c r="N2384" s="180"/>
      <c r="O2384" s="180"/>
      <c r="P2384" s="180"/>
      <c r="Q2384" s="180"/>
      <c r="R2384" s="180"/>
      <c r="S2384" s="180"/>
      <c r="T2384" s="180"/>
      <c r="U2384" s="180"/>
      <c r="V2384" s="180"/>
      <c r="W2384" s="180"/>
      <c r="X2384" s="180"/>
      <c r="Y2384" s="180">
        <v>1369</v>
      </c>
      <c r="Z2384" s="180" t="s">
        <v>397</v>
      </c>
      <c r="AA2384" s="180" t="s">
        <v>398</v>
      </c>
      <c r="AB2384" s="180">
        <v>200896.52900000001</v>
      </c>
      <c r="AC2384" s="180">
        <v>252125.14499999999</v>
      </c>
      <c r="AD2384" s="180">
        <v>-7.4999999999999997E-2</v>
      </c>
      <c r="AE2384" s="180">
        <v>0</v>
      </c>
      <c r="AF2384" s="180">
        <v>-7.4999999999999997E-2</v>
      </c>
      <c r="AG2384" s="180">
        <v>0</v>
      </c>
      <c r="AH2384" s="180">
        <v>-15067.24</v>
      </c>
      <c r="AI2384" s="180">
        <v>-18909.39</v>
      </c>
      <c r="AJ2384" s="180">
        <v>1</v>
      </c>
      <c r="AK2384" s="180">
        <v>-0.08</v>
      </c>
      <c r="AL2384" s="180">
        <v>0</v>
      </c>
      <c r="AM2384">
        <v>1</v>
      </c>
    </row>
    <row r="2385" spans="1:39" x14ac:dyDescent="0.25">
      <c r="A2385" s="180" t="s">
        <v>1834</v>
      </c>
      <c r="B2385" s="180">
        <v>1</v>
      </c>
      <c r="C2385" s="181">
        <v>46266</v>
      </c>
      <c r="D2385" s="180" t="s">
        <v>1636</v>
      </c>
      <c r="E2385" s="180">
        <v>60</v>
      </c>
      <c r="F2385" s="180" t="s">
        <v>321</v>
      </c>
      <c r="G2385" s="180" t="s">
        <v>1155</v>
      </c>
      <c r="H2385" s="180">
        <v>5626</v>
      </c>
      <c r="I2385" s="180" t="s">
        <v>1156</v>
      </c>
      <c r="J2385" s="180">
        <v>1161</v>
      </c>
      <c r="K2385" s="180" t="s">
        <v>1157</v>
      </c>
      <c r="L2385" s="180" t="s">
        <v>1158</v>
      </c>
      <c r="M2385" s="180"/>
      <c r="N2385" s="180"/>
      <c r="O2385" s="180"/>
      <c r="P2385" s="180">
        <v>1073</v>
      </c>
      <c r="Q2385" s="180" t="s">
        <v>1159</v>
      </c>
      <c r="R2385" s="180" t="s">
        <v>1160</v>
      </c>
      <c r="S2385" s="180"/>
      <c r="T2385" s="180"/>
      <c r="U2385" s="180"/>
      <c r="V2385" s="180"/>
      <c r="W2385" s="180"/>
      <c r="X2385" s="180"/>
      <c r="Y2385" s="180">
        <v>1370</v>
      </c>
      <c r="Z2385" s="180" t="s">
        <v>443</v>
      </c>
      <c r="AA2385" s="180" t="s">
        <v>444</v>
      </c>
      <c r="AB2385" s="180">
        <v>12810.056</v>
      </c>
      <c r="AC2385" s="180">
        <v>16076.62</v>
      </c>
      <c r="AD2385" s="180">
        <v>-6</v>
      </c>
      <c r="AE2385" s="180">
        <v>0</v>
      </c>
      <c r="AF2385" s="180">
        <v>-6</v>
      </c>
      <c r="AG2385" s="180">
        <v>0</v>
      </c>
      <c r="AH2385" s="180">
        <v>-76860.34</v>
      </c>
      <c r="AI2385" s="180">
        <v>-96459.72</v>
      </c>
      <c r="AJ2385" s="180">
        <v>0</v>
      </c>
      <c r="AK2385" s="180">
        <v>0</v>
      </c>
      <c r="AL2385" s="180">
        <v>0</v>
      </c>
      <c r="AM2385">
        <v>1</v>
      </c>
    </row>
    <row r="2386" spans="1:39" x14ac:dyDescent="0.25">
      <c r="A2386" s="180" t="s">
        <v>1834</v>
      </c>
      <c r="B2386" s="180">
        <v>1</v>
      </c>
      <c r="C2386" s="181">
        <v>46266</v>
      </c>
      <c r="D2386" s="180" t="s">
        <v>1636</v>
      </c>
      <c r="E2386" s="180">
        <v>60</v>
      </c>
      <c r="F2386" s="180" t="s">
        <v>321</v>
      </c>
      <c r="G2386" s="180" t="s">
        <v>663</v>
      </c>
      <c r="H2386" s="180">
        <v>5630</v>
      </c>
      <c r="I2386" s="180" t="s">
        <v>664</v>
      </c>
      <c r="J2386" s="180">
        <v>1449</v>
      </c>
      <c r="K2386" s="180" t="s">
        <v>661</v>
      </c>
      <c r="L2386" s="180" t="s">
        <v>662</v>
      </c>
      <c r="M2386" s="180"/>
      <c r="N2386" s="180"/>
      <c r="O2386" s="180"/>
      <c r="P2386" s="180"/>
      <c r="Q2386" s="180"/>
      <c r="R2386" s="180"/>
      <c r="S2386" s="180"/>
      <c r="T2386" s="180"/>
      <c r="U2386" s="180"/>
      <c r="V2386" s="180"/>
      <c r="W2386" s="180"/>
      <c r="X2386" s="180"/>
      <c r="Y2386" s="180">
        <v>1370</v>
      </c>
      <c r="Z2386" s="180" t="s">
        <v>443</v>
      </c>
      <c r="AA2386" s="180" t="s">
        <v>444</v>
      </c>
      <c r="AB2386" s="180">
        <v>7393.683</v>
      </c>
      <c r="AC2386" s="180">
        <v>9094.23</v>
      </c>
      <c r="AD2386" s="180">
        <v>-3</v>
      </c>
      <c r="AE2386" s="180">
        <v>0</v>
      </c>
      <c r="AF2386" s="180">
        <v>-3</v>
      </c>
      <c r="AG2386" s="180">
        <v>0</v>
      </c>
      <c r="AH2386" s="180">
        <v>-22181.05</v>
      </c>
      <c r="AI2386" s="180">
        <v>-27282.69</v>
      </c>
      <c r="AJ2386" s="180">
        <v>1</v>
      </c>
      <c r="AK2386" s="180">
        <v>-3</v>
      </c>
      <c r="AL2386" s="180">
        <v>0</v>
      </c>
      <c r="AM2386">
        <v>1</v>
      </c>
    </row>
    <row r="2387" spans="1:39" x14ac:dyDescent="0.25">
      <c r="A2387" s="180" t="s">
        <v>1834</v>
      </c>
      <c r="B2387" s="180">
        <v>1</v>
      </c>
      <c r="C2387" s="181">
        <v>46266</v>
      </c>
      <c r="D2387" s="180" t="s">
        <v>1636</v>
      </c>
      <c r="E2387" s="180">
        <v>60</v>
      </c>
      <c r="F2387" s="180" t="s">
        <v>321</v>
      </c>
      <c r="G2387" s="180" t="s">
        <v>667</v>
      </c>
      <c r="H2387" s="180">
        <v>5633</v>
      </c>
      <c r="I2387" s="180" t="s">
        <v>668</v>
      </c>
      <c r="J2387" s="180">
        <v>1076</v>
      </c>
      <c r="K2387" s="180" t="s">
        <v>669</v>
      </c>
      <c r="L2387" s="180" t="s">
        <v>670</v>
      </c>
      <c r="M2387" s="180"/>
      <c r="N2387" s="180"/>
      <c r="O2387" s="180"/>
      <c r="P2387" s="180"/>
      <c r="Q2387" s="180"/>
      <c r="R2387" s="180"/>
      <c r="S2387" s="180"/>
      <c r="T2387" s="180"/>
      <c r="U2387" s="180"/>
      <c r="V2387" s="180"/>
      <c r="W2387" s="180"/>
      <c r="X2387" s="180"/>
      <c r="Y2387" s="180">
        <v>1369</v>
      </c>
      <c r="Z2387" s="180" t="s">
        <v>397</v>
      </c>
      <c r="AA2387" s="180" t="s">
        <v>398</v>
      </c>
      <c r="AB2387" s="180">
        <v>12145.388999999999</v>
      </c>
      <c r="AC2387" s="180">
        <v>14938.829</v>
      </c>
      <c r="AD2387" s="180">
        <v>-1</v>
      </c>
      <c r="AE2387" s="180">
        <v>0</v>
      </c>
      <c r="AF2387" s="180">
        <v>-1</v>
      </c>
      <c r="AG2387" s="180">
        <v>0</v>
      </c>
      <c r="AH2387" s="180">
        <v>-12145.39</v>
      </c>
      <c r="AI2387" s="180">
        <v>-14938.83</v>
      </c>
      <c r="AJ2387" s="180">
        <v>0</v>
      </c>
      <c r="AK2387" s="180">
        <v>0</v>
      </c>
      <c r="AL2387" s="180">
        <v>0</v>
      </c>
      <c r="AM2387">
        <v>1</v>
      </c>
    </row>
    <row r="2388" spans="1:39" x14ac:dyDescent="0.25">
      <c r="A2388" s="180" t="s">
        <v>1834</v>
      </c>
      <c r="B2388" s="180">
        <v>1</v>
      </c>
      <c r="C2388" s="181">
        <v>46266</v>
      </c>
      <c r="D2388" s="180" t="s">
        <v>1636</v>
      </c>
      <c r="E2388" s="180">
        <v>60</v>
      </c>
      <c r="F2388" s="180" t="s">
        <v>321</v>
      </c>
      <c r="G2388" s="180" t="s">
        <v>671</v>
      </c>
      <c r="H2388" s="180">
        <v>5634</v>
      </c>
      <c r="I2388" s="180" t="s">
        <v>672</v>
      </c>
      <c r="J2388" s="180">
        <v>1076</v>
      </c>
      <c r="K2388" s="180" t="s">
        <v>669</v>
      </c>
      <c r="L2388" s="180" t="s">
        <v>670</v>
      </c>
      <c r="M2388" s="180"/>
      <c r="N2388" s="180"/>
      <c r="O2388" s="180"/>
      <c r="P2388" s="180"/>
      <c r="Q2388" s="180"/>
      <c r="R2388" s="180"/>
      <c r="S2388" s="180"/>
      <c r="T2388" s="180"/>
      <c r="U2388" s="180"/>
      <c r="V2388" s="180"/>
      <c r="W2388" s="180"/>
      <c r="X2388" s="180"/>
      <c r="Y2388" s="180">
        <v>1369</v>
      </c>
      <c r="Z2388" s="180" t="s">
        <v>397</v>
      </c>
      <c r="AA2388" s="180" t="s">
        <v>398</v>
      </c>
      <c r="AB2388" s="180">
        <v>6561.2129999999997</v>
      </c>
      <c r="AC2388" s="180">
        <v>8070.2920000000004</v>
      </c>
      <c r="AD2388" s="180">
        <v>-2</v>
      </c>
      <c r="AE2388" s="180">
        <v>0</v>
      </c>
      <c r="AF2388" s="180">
        <v>-2</v>
      </c>
      <c r="AG2388" s="180">
        <v>0</v>
      </c>
      <c r="AH2388" s="180">
        <v>-13122.43</v>
      </c>
      <c r="AI2388" s="180">
        <v>-16140.58</v>
      </c>
      <c r="AJ2388" s="180">
        <v>0</v>
      </c>
      <c r="AK2388" s="180">
        <v>0</v>
      </c>
      <c r="AL2388" s="180">
        <v>0</v>
      </c>
      <c r="AM2388">
        <v>1</v>
      </c>
    </row>
    <row r="2389" spans="1:39" x14ac:dyDescent="0.25">
      <c r="A2389" s="180" t="s">
        <v>1834</v>
      </c>
      <c r="B2389" s="180">
        <v>1</v>
      </c>
      <c r="C2389" s="181">
        <v>46266</v>
      </c>
      <c r="D2389" s="180" t="s">
        <v>1636</v>
      </c>
      <c r="E2389" s="180">
        <v>60</v>
      </c>
      <c r="F2389" s="180" t="s">
        <v>321</v>
      </c>
      <c r="G2389" s="180" t="s">
        <v>683</v>
      </c>
      <c r="H2389" s="180">
        <v>5763</v>
      </c>
      <c r="I2389" s="180" t="s">
        <v>684</v>
      </c>
      <c r="J2389" s="180">
        <v>1076</v>
      </c>
      <c r="K2389" s="180" t="s">
        <v>669</v>
      </c>
      <c r="L2389" s="180" t="s">
        <v>670</v>
      </c>
      <c r="M2389" s="180"/>
      <c r="N2389" s="180"/>
      <c r="O2389" s="180"/>
      <c r="P2389" s="180"/>
      <c r="Q2389" s="180"/>
      <c r="R2389" s="180"/>
      <c r="S2389" s="180"/>
      <c r="T2389" s="180"/>
      <c r="U2389" s="180"/>
      <c r="V2389" s="180"/>
      <c r="W2389" s="180"/>
      <c r="X2389" s="180"/>
      <c r="Y2389" s="180">
        <v>1369</v>
      </c>
      <c r="Z2389" s="180" t="s">
        <v>397</v>
      </c>
      <c r="AA2389" s="180" t="s">
        <v>398</v>
      </c>
      <c r="AB2389" s="180">
        <v>5643.4470000000001</v>
      </c>
      <c r="AC2389" s="180">
        <v>7082.5259999999998</v>
      </c>
      <c r="AD2389" s="180">
        <v>-1</v>
      </c>
      <c r="AE2389" s="180">
        <v>0</v>
      </c>
      <c r="AF2389" s="180">
        <v>-1</v>
      </c>
      <c r="AG2389" s="180">
        <v>0</v>
      </c>
      <c r="AH2389" s="180">
        <v>-5643.45</v>
      </c>
      <c r="AI2389" s="180">
        <v>-7082.53</v>
      </c>
      <c r="AJ2389" s="180">
        <v>0</v>
      </c>
      <c r="AK2389" s="180">
        <v>0</v>
      </c>
      <c r="AL2389" s="180">
        <v>0</v>
      </c>
      <c r="AM2389">
        <v>1</v>
      </c>
    </row>
    <row r="2390" spans="1:39" x14ac:dyDescent="0.25">
      <c r="A2390" s="180" t="s">
        <v>1834</v>
      </c>
      <c r="B2390" s="180">
        <v>1</v>
      </c>
      <c r="C2390" s="181">
        <v>46266</v>
      </c>
      <c r="D2390" s="180" t="s">
        <v>1636</v>
      </c>
      <c r="E2390" s="180">
        <v>60</v>
      </c>
      <c r="F2390" s="180" t="s">
        <v>321</v>
      </c>
      <c r="G2390" s="180" t="s">
        <v>1177</v>
      </c>
      <c r="H2390" s="180">
        <v>6882</v>
      </c>
      <c r="I2390" s="180" t="s">
        <v>1178</v>
      </c>
      <c r="J2390" s="180">
        <v>1076</v>
      </c>
      <c r="K2390" s="180" t="s">
        <v>669</v>
      </c>
      <c r="L2390" s="180" t="s">
        <v>670</v>
      </c>
      <c r="M2390" s="180"/>
      <c r="N2390" s="180"/>
      <c r="O2390" s="180"/>
      <c r="P2390" s="180"/>
      <c r="Q2390" s="180"/>
      <c r="R2390" s="180"/>
      <c r="S2390" s="180"/>
      <c r="T2390" s="180"/>
      <c r="U2390" s="180"/>
      <c r="V2390" s="180"/>
      <c r="W2390" s="180"/>
      <c r="X2390" s="180"/>
      <c r="Y2390" s="180">
        <v>1369</v>
      </c>
      <c r="Z2390" s="180" t="s">
        <v>397</v>
      </c>
      <c r="AA2390" s="180" t="s">
        <v>398</v>
      </c>
      <c r="AB2390" s="180">
        <v>10514.724</v>
      </c>
      <c r="AC2390" s="180">
        <v>13195.977000000001</v>
      </c>
      <c r="AD2390" s="180">
        <v>-1</v>
      </c>
      <c r="AE2390" s="180">
        <v>0</v>
      </c>
      <c r="AF2390" s="180">
        <v>-1</v>
      </c>
      <c r="AG2390" s="180">
        <v>0</v>
      </c>
      <c r="AH2390" s="180">
        <v>-10514.72</v>
      </c>
      <c r="AI2390" s="180">
        <v>-13195.98</v>
      </c>
      <c r="AJ2390" s="180">
        <v>0</v>
      </c>
      <c r="AK2390" s="180">
        <v>0</v>
      </c>
      <c r="AL2390" s="180">
        <v>0</v>
      </c>
      <c r="AM2390">
        <v>1</v>
      </c>
    </row>
    <row r="2391" spans="1:39" x14ac:dyDescent="0.25">
      <c r="A2391" s="180" t="s">
        <v>1834</v>
      </c>
      <c r="B2391" s="180">
        <v>1</v>
      </c>
      <c r="C2391" s="181">
        <v>46266</v>
      </c>
      <c r="D2391" s="180" t="s">
        <v>1636</v>
      </c>
      <c r="E2391" s="180">
        <v>60</v>
      </c>
      <c r="F2391" s="180" t="s">
        <v>321</v>
      </c>
      <c r="G2391" s="180" t="s">
        <v>835</v>
      </c>
      <c r="H2391" s="180">
        <v>8130</v>
      </c>
      <c r="I2391" s="180" t="s">
        <v>836</v>
      </c>
      <c r="J2391" s="180">
        <v>1006</v>
      </c>
      <c r="K2391" s="180" t="s">
        <v>393</v>
      </c>
      <c r="L2391" s="180" t="s">
        <v>394</v>
      </c>
      <c r="M2391" s="180"/>
      <c r="N2391" s="180"/>
      <c r="O2391" s="180"/>
      <c r="P2391" s="180">
        <v>1005</v>
      </c>
      <c r="Q2391" s="180" t="s">
        <v>625</v>
      </c>
      <c r="R2391" s="180" t="s">
        <v>626</v>
      </c>
      <c r="S2391" s="180"/>
      <c r="T2391" s="180"/>
      <c r="U2391" s="180"/>
      <c r="V2391" s="180"/>
      <c r="W2391" s="180"/>
      <c r="X2391" s="180"/>
      <c r="Y2391" s="180">
        <v>1369</v>
      </c>
      <c r="Z2391" s="180" t="s">
        <v>397</v>
      </c>
      <c r="AA2391" s="180" t="s">
        <v>398</v>
      </c>
      <c r="AB2391" s="180">
        <v>13208.811</v>
      </c>
      <c r="AC2391" s="180">
        <v>16577.058000000001</v>
      </c>
      <c r="AD2391" s="180">
        <v>-1</v>
      </c>
      <c r="AE2391" s="180">
        <v>0</v>
      </c>
      <c r="AF2391" s="180">
        <v>-1</v>
      </c>
      <c r="AG2391" s="180">
        <v>0</v>
      </c>
      <c r="AH2391" s="180">
        <v>-13208.81</v>
      </c>
      <c r="AI2391" s="180">
        <v>-16577.060000000001</v>
      </c>
      <c r="AJ2391" s="180">
        <v>0</v>
      </c>
      <c r="AK2391" s="180">
        <v>0</v>
      </c>
      <c r="AL2391" s="180">
        <v>0</v>
      </c>
      <c r="AM2391">
        <v>1</v>
      </c>
    </row>
    <row r="2392" spans="1:39" x14ac:dyDescent="0.25">
      <c r="A2392" s="180" t="s">
        <v>1834</v>
      </c>
      <c r="B2392" s="180">
        <v>1</v>
      </c>
      <c r="C2392" s="181">
        <v>46266</v>
      </c>
      <c r="D2392" s="180" t="s">
        <v>169</v>
      </c>
      <c r="E2392" s="180">
        <v>100</v>
      </c>
      <c r="F2392" s="180" t="s">
        <v>69</v>
      </c>
      <c r="G2392" s="180" t="s">
        <v>359</v>
      </c>
      <c r="H2392" s="180">
        <v>156</v>
      </c>
      <c r="I2392" s="180" t="s">
        <v>360</v>
      </c>
      <c r="J2392" s="180">
        <v>1437</v>
      </c>
      <c r="K2392" s="180" t="s">
        <v>361</v>
      </c>
      <c r="L2392" s="180" t="s">
        <v>362</v>
      </c>
      <c r="M2392" s="180"/>
      <c r="N2392" s="180"/>
      <c r="O2392" s="180"/>
      <c r="P2392" s="180"/>
      <c r="Q2392" s="180"/>
      <c r="R2392" s="180"/>
      <c r="S2392" s="180"/>
      <c r="T2392" s="180"/>
      <c r="U2392" s="180"/>
      <c r="V2392" s="180"/>
      <c r="W2392" s="180"/>
      <c r="X2392" s="180"/>
      <c r="Y2392" s="180">
        <v>1376</v>
      </c>
      <c r="Z2392" s="180" t="s">
        <v>363</v>
      </c>
      <c r="AA2392" s="180" t="s">
        <v>364</v>
      </c>
      <c r="AB2392" s="180">
        <v>346358.27500000002</v>
      </c>
      <c r="AC2392" s="180">
        <v>419093.53899999999</v>
      </c>
      <c r="AD2392" s="180">
        <v>1.2500000000000001E-2</v>
      </c>
      <c r="AE2392" s="180">
        <v>0</v>
      </c>
      <c r="AF2392" s="180">
        <v>1.2500000000000001E-2</v>
      </c>
      <c r="AG2392" s="180">
        <v>0</v>
      </c>
      <c r="AH2392" s="180">
        <v>4329.4799999999996</v>
      </c>
      <c r="AI2392" s="180">
        <v>5238.67</v>
      </c>
      <c r="AJ2392" s="180">
        <v>1</v>
      </c>
      <c r="AK2392" s="180">
        <v>0.01</v>
      </c>
      <c r="AL2392" s="180">
        <v>0</v>
      </c>
      <c r="AM2392">
        <v>1</v>
      </c>
    </row>
    <row r="2393" spans="1:39" x14ac:dyDescent="0.25">
      <c r="A2393" s="180" t="s">
        <v>1834</v>
      </c>
      <c r="B2393" s="180">
        <v>1</v>
      </c>
      <c r="C2393" s="181">
        <v>46266</v>
      </c>
      <c r="D2393" s="180" t="s">
        <v>169</v>
      </c>
      <c r="E2393" s="180">
        <v>100</v>
      </c>
      <c r="F2393" s="180" t="s">
        <v>69</v>
      </c>
      <c r="G2393" s="180" t="s">
        <v>413</v>
      </c>
      <c r="H2393" s="180">
        <v>653</v>
      </c>
      <c r="I2393" s="180" t="s">
        <v>414</v>
      </c>
      <c r="J2393" s="180">
        <v>1414</v>
      </c>
      <c r="K2393" s="180" t="s">
        <v>415</v>
      </c>
      <c r="L2393" s="180" t="s">
        <v>416</v>
      </c>
      <c r="M2393" s="180"/>
      <c r="N2393" s="180"/>
      <c r="O2393" s="180"/>
      <c r="P2393" s="180">
        <v>1072</v>
      </c>
      <c r="Q2393" s="180" t="s">
        <v>417</v>
      </c>
      <c r="R2393" s="180" t="s">
        <v>418</v>
      </c>
      <c r="S2393" s="180"/>
      <c r="T2393" s="180"/>
      <c r="U2393" s="180"/>
      <c r="V2393" s="180"/>
      <c r="W2393" s="180"/>
      <c r="X2393" s="180"/>
      <c r="Y2393" s="180">
        <v>1374</v>
      </c>
      <c r="Z2393" s="180" t="s">
        <v>379</v>
      </c>
      <c r="AA2393" s="180" t="s">
        <v>380</v>
      </c>
      <c r="AB2393" s="180">
        <v>49210.61</v>
      </c>
      <c r="AC2393" s="180">
        <v>59544.836000000003</v>
      </c>
      <c r="AD2393" s="180">
        <v>0.1</v>
      </c>
      <c r="AE2393" s="180">
        <v>0</v>
      </c>
      <c r="AF2393" s="180">
        <v>0.1</v>
      </c>
      <c r="AG2393" s="180">
        <v>0</v>
      </c>
      <c r="AH2393" s="180">
        <v>4921.0600000000004</v>
      </c>
      <c r="AI2393" s="180">
        <v>5954.48</v>
      </c>
      <c r="AJ2393" s="180">
        <v>1</v>
      </c>
      <c r="AK2393" s="180">
        <v>0.1</v>
      </c>
      <c r="AL2393" s="180">
        <v>0</v>
      </c>
      <c r="AM2393">
        <v>1</v>
      </c>
    </row>
    <row r="2394" spans="1:39" x14ac:dyDescent="0.25">
      <c r="A2394" s="180" t="s">
        <v>1834</v>
      </c>
      <c r="B2394" s="180">
        <v>1</v>
      </c>
      <c r="C2394" s="181">
        <v>46266</v>
      </c>
      <c r="D2394" s="180" t="s">
        <v>169</v>
      </c>
      <c r="E2394" s="180">
        <v>100</v>
      </c>
      <c r="F2394" s="180" t="s">
        <v>69</v>
      </c>
      <c r="G2394" s="180" t="s">
        <v>485</v>
      </c>
      <c r="H2394" s="180">
        <v>1594</v>
      </c>
      <c r="I2394" s="180" t="s">
        <v>486</v>
      </c>
      <c r="J2394" s="180">
        <v>1422</v>
      </c>
      <c r="K2394" s="180" t="s">
        <v>425</v>
      </c>
      <c r="L2394" s="180" t="s">
        <v>426</v>
      </c>
      <c r="M2394" s="180"/>
      <c r="N2394" s="180"/>
      <c r="O2394" s="180"/>
      <c r="P2394" s="180">
        <v>1067</v>
      </c>
      <c r="Q2394" s="180" t="s">
        <v>427</v>
      </c>
      <c r="R2394" s="180" t="s">
        <v>428</v>
      </c>
      <c r="S2394" s="180"/>
      <c r="T2394" s="180"/>
      <c r="U2394" s="180"/>
      <c r="V2394" s="180"/>
      <c r="W2394" s="180"/>
      <c r="X2394" s="180"/>
      <c r="Y2394" s="180">
        <v>1373</v>
      </c>
      <c r="Z2394" s="180" t="s">
        <v>429</v>
      </c>
      <c r="AA2394" s="180" t="s">
        <v>430</v>
      </c>
      <c r="AB2394" s="180">
        <v>16565.896000000001</v>
      </c>
      <c r="AC2394" s="180">
        <v>20044.727999999999</v>
      </c>
      <c r="AD2394" s="180">
        <v>0.15</v>
      </c>
      <c r="AE2394" s="180">
        <v>0</v>
      </c>
      <c r="AF2394" s="180">
        <v>0.15</v>
      </c>
      <c r="AG2394" s="180">
        <v>0</v>
      </c>
      <c r="AH2394" s="180">
        <v>2484.88</v>
      </c>
      <c r="AI2394" s="180">
        <v>3006.71</v>
      </c>
      <c r="AJ2394" s="180">
        <v>0</v>
      </c>
      <c r="AK2394" s="180">
        <v>0</v>
      </c>
      <c r="AL2394" s="180">
        <v>0</v>
      </c>
      <c r="AM2394">
        <v>1</v>
      </c>
    </row>
    <row r="2395" spans="1:39" x14ac:dyDescent="0.25">
      <c r="A2395" s="180" t="s">
        <v>1834</v>
      </c>
      <c r="B2395" s="180">
        <v>1</v>
      </c>
      <c r="C2395" s="181">
        <v>46266</v>
      </c>
      <c r="D2395" s="180" t="s">
        <v>169</v>
      </c>
      <c r="E2395" s="180">
        <v>100</v>
      </c>
      <c r="F2395" s="180" t="s">
        <v>69</v>
      </c>
      <c r="G2395" s="180" t="s">
        <v>1412</v>
      </c>
      <c r="H2395" s="180">
        <v>1709</v>
      </c>
      <c r="I2395" s="180" t="s">
        <v>1413</v>
      </c>
      <c r="J2395" s="180">
        <v>1419</v>
      </c>
      <c r="K2395" s="180" t="s">
        <v>615</v>
      </c>
      <c r="L2395" s="180" t="s">
        <v>616</v>
      </c>
      <c r="M2395" s="180"/>
      <c r="N2395" s="180"/>
      <c r="O2395" s="180"/>
      <c r="P2395" s="180"/>
      <c r="Q2395" s="180"/>
      <c r="R2395" s="180"/>
      <c r="S2395" s="180"/>
      <c r="T2395" s="180"/>
      <c r="U2395" s="180"/>
      <c r="V2395" s="180"/>
      <c r="W2395" s="180"/>
      <c r="X2395" s="180"/>
      <c r="Y2395" s="180">
        <v>1369</v>
      </c>
      <c r="Z2395" s="180" t="s">
        <v>397</v>
      </c>
      <c r="AA2395" s="180" t="s">
        <v>398</v>
      </c>
      <c r="AB2395" s="180">
        <v>8576.0339999999997</v>
      </c>
      <c r="AC2395" s="180">
        <v>10377.002</v>
      </c>
      <c r="AD2395" s="180">
        <v>0.66669999999999996</v>
      </c>
      <c r="AE2395" s="180">
        <v>0</v>
      </c>
      <c r="AF2395" s="180">
        <v>0.66669999999999996</v>
      </c>
      <c r="AG2395" s="180">
        <v>0</v>
      </c>
      <c r="AH2395" s="180">
        <v>5717.36</v>
      </c>
      <c r="AI2395" s="180">
        <v>6918</v>
      </c>
      <c r="AJ2395" s="180">
        <v>0</v>
      </c>
      <c r="AK2395" s="180">
        <v>0</v>
      </c>
      <c r="AL2395" s="180">
        <v>0</v>
      </c>
      <c r="AM2395">
        <v>1</v>
      </c>
    </row>
    <row r="2396" spans="1:39" x14ac:dyDescent="0.25">
      <c r="A2396" s="180" t="s">
        <v>1834</v>
      </c>
      <c r="B2396" s="180">
        <v>1</v>
      </c>
      <c r="C2396" s="181">
        <v>46266</v>
      </c>
      <c r="D2396" s="180" t="s">
        <v>169</v>
      </c>
      <c r="E2396" s="180">
        <v>100</v>
      </c>
      <c r="F2396" s="180" t="s">
        <v>69</v>
      </c>
      <c r="G2396" s="180" t="s">
        <v>543</v>
      </c>
      <c r="H2396" s="180">
        <v>2338</v>
      </c>
      <c r="I2396" s="180" t="s">
        <v>544</v>
      </c>
      <c r="J2396" s="180"/>
      <c r="K2396" s="180"/>
      <c r="L2396" s="180"/>
      <c r="M2396" s="180"/>
      <c r="N2396" s="180"/>
      <c r="O2396" s="180"/>
      <c r="P2396" s="180">
        <v>1086</v>
      </c>
      <c r="Q2396" s="180" t="s">
        <v>545</v>
      </c>
      <c r="R2396" s="180" t="s">
        <v>546</v>
      </c>
      <c r="S2396" s="180"/>
      <c r="T2396" s="180"/>
      <c r="U2396" s="180"/>
      <c r="V2396" s="180"/>
      <c r="W2396" s="180"/>
      <c r="X2396" s="180"/>
      <c r="Y2396" s="180">
        <v>1373</v>
      </c>
      <c r="Z2396" s="180" t="s">
        <v>429</v>
      </c>
      <c r="AA2396" s="180" t="s">
        <v>430</v>
      </c>
      <c r="AB2396" s="180">
        <v>27308.760999999999</v>
      </c>
      <c r="AC2396" s="180">
        <v>33043.599999999999</v>
      </c>
      <c r="AD2396" s="180">
        <v>0.16669999999999999</v>
      </c>
      <c r="AE2396" s="180">
        <v>0</v>
      </c>
      <c r="AF2396" s="180">
        <v>0.16669999999999999</v>
      </c>
      <c r="AG2396" s="180">
        <v>0</v>
      </c>
      <c r="AH2396" s="180">
        <v>4551.46</v>
      </c>
      <c r="AI2396" s="180">
        <v>5507.27</v>
      </c>
      <c r="AJ2396" s="180">
        <v>0</v>
      </c>
      <c r="AK2396" s="180">
        <v>0</v>
      </c>
      <c r="AL2396" s="180">
        <v>0</v>
      </c>
      <c r="AM2396">
        <v>1</v>
      </c>
    </row>
    <row r="2397" spans="1:39" x14ac:dyDescent="0.25">
      <c r="A2397" s="180" t="s">
        <v>1834</v>
      </c>
      <c r="B2397" s="180">
        <v>1</v>
      </c>
      <c r="C2397" s="181">
        <v>46266</v>
      </c>
      <c r="D2397" s="180" t="s">
        <v>169</v>
      </c>
      <c r="E2397" s="180">
        <v>100</v>
      </c>
      <c r="F2397" s="180" t="s">
        <v>69</v>
      </c>
      <c r="G2397" s="180" t="s">
        <v>1137</v>
      </c>
      <c r="H2397" s="180">
        <v>3197</v>
      </c>
      <c r="I2397" s="180" t="s">
        <v>1138</v>
      </c>
      <c r="J2397" s="180">
        <v>1420</v>
      </c>
      <c r="K2397" s="180" t="s">
        <v>611</v>
      </c>
      <c r="L2397" s="180" t="s">
        <v>612</v>
      </c>
      <c r="M2397" s="180"/>
      <c r="N2397" s="180"/>
      <c r="O2397" s="180"/>
      <c r="P2397" s="180"/>
      <c r="Q2397" s="180"/>
      <c r="R2397" s="180"/>
      <c r="S2397" s="180"/>
      <c r="T2397" s="180"/>
      <c r="U2397" s="180"/>
      <c r="V2397" s="180"/>
      <c r="W2397" s="180"/>
      <c r="X2397" s="180"/>
      <c r="Y2397" s="180">
        <v>1369</v>
      </c>
      <c r="Z2397" s="180" t="s">
        <v>397</v>
      </c>
      <c r="AA2397" s="180" t="s">
        <v>398</v>
      </c>
      <c r="AB2397" s="180">
        <v>14038.981</v>
      </c>
      <c r="AC2397" s="180">
        <v>16987.163</v>
      </c>
      <c r="AD2397" s="180">
        <v>0.125</v>
      </c>
      <c r="AE2397" s="180">
        <v>0</v>
      </c>
      <c r="AF2397" s="180">
        <v>0.125</v>
      </c>
      <c r="AG2397" s="180">
        <v>0</v>
      </c>
      <c r="AH2397" s="180">
        <v>1754.87</v>
      </c>
      <c r="AI2397" s="180">
        <v>2123.4</v>
      </c>
      <c r="AJ2397" s="180">
        <v>0</v>
      </c>
      <c r="AK2397" s="180">
        <v>0</v>
      </c>
      <c r="AL2397" s="180">
        <v>0</v>
      </c>
      <c r="AM2397">
        <v>1</v>
      </c>
    </row>
    <row r="2398" spans="1:39" x14ac:dyDescent="0.25">
      <c r="A2398" s="180" t="s">
        <v>1834</v>
      </c>
      <c r="B2398" s="180">
        <v>1</v>
      </c>
      <c r="C2398" s="181">
        <v>46266</v>
      </c>
      <c r="D2398" s="180" t="s">
        <v>169</v>
      </c>
      <c r="E2398" s="180">
        <v>100</v>
      </c>
      <c r="F2398" s="180" t="s">
        <v>69</v>
      </c>
      <c r="G2398" s="180" t="s">
        <v>561</v>
      </c>
      <c r="H2398" s="180">
        <v>3237</v>
      </c>
      <c r="I2398" s="180" t="s">
        <v>562</v>
      </c>
      <c r="J2398" s="180">
        <v>1477</v>
      </c>
      <c r="K2398" s="180" t="s">
        <v>555</v>
      </c>
      <c r="L2398" s="180" t="s">
        <v>556</v>
      </c>
      <c r="M2398" s="180"/>
      <c r="N2398" s="180"/>
      <c r="O2398" s="180"/>
      <c r="P2398" s="180">
        <v>1093</v>
      </c>
      <c r="Q2398" s="180" t="s">
        <v>563</v>
      </c>
      <c r="R2398" s="180" t="s">
        <v>564</v>
      </c>
      <c r="S2398" s="180"/>
      <c r="T2398" s="180"/>
      <c r="U2398" s="180"/>
      <c r="V2398" s="180"/>
      <c r="W2398" s="180"/>
      <c r="X2398" s="180"/>
      <c r="Y2398" s="180">
        <v>1373</v>
      </c>
      <c r="Z2398" s="180" t="s">
        <v>429</v>
      </c>
      <c r="AA2398" s="180" t="s">
        <v>430</v>
      </c>
      <c r="AB2398" s="180">
        <v>103928.598</v>
      </c>
      <c r="AC2398" s="180">
        <v>125753.60000000001</v>
      </c>
      <c r="AD2398" s="180">
        <v>0.16669999999999999</v>
      </c>
      <c r="AE2398" s="180">
        <v>0</v>
      </c>
      <c r="AF2398" s="180">
        <v>0.16669999999999999</v>
      </c>
      <c r="AG2398" s="180">
        <v>0</v>
      </c>
      <c r="AH2398" s="180">
        <v>17321.43</v>
      </c>
      <c r="AI2398" s="180">
        <v>20958.93</v>
      </c>
      <c r="AJ2398" s="180">
        <v>0</v>
      </c>
      <c r="AK2398" s="180">
        <v>0</v>
      </c>
      <c r="AL2398" s="180">
        <v>0</v>
      </c>
      <c r="AM2398">
        <v>1</v>
      </c>
    </row>
    <row r="2399" spans="1:39" x14ac:dyDescent="0.25">
      <c r="A2399" s="180" t="s">
        <v>1834</v>
      </c>
      <c r="B2399" s="180">
        <v>1</v>
      </c>
      <c r="C2399" s="181">
        <v>46266</v>
      </c>
      <c r="D2399" s="180" t="s">
        <v>169</v>
      </c>
      <c r="E2399" s="180">
        <v>100</v>
      </c>
      <c r="F2399" s="180" t="s">
        <v>69</v>
      </c>
      <c r="G2399" s="180" t="s">
        <v>565</v>
      </c>
      <c r="H2399" s="180">
        <v>3238</v>
      </c>
      <c r="I2399" s="180" t="s">
        <v>566</v>
      </c>
      <c r="J2399" s="180">
        <v>1477</v>
      </c>
      <c r="K2399" s="180" t="s">
        <v>555</v>
      </c>
      <c r="L2399" s="180" t="s">
        <v>556</v>
      </c>
      <c r="M2399" s="180"/>
      <c r="N2399" s="180"/>
      <c r="O2399" s="180"/>
      <c r="P2399" s="180">
        <v>1093</v>
      </c>
      <c r="Q2399" s="180" t="s">
        <v>563</v>
      </c>
      <c r="R2399" s="180" t="s">
        <v>564</v>
      </c>
      <c r="S2399" s="180"/>
      <c r="T2399" s="180"/>
      <c r="U2399" s="180"/>
      <c r="V2399" s="180"/>
      <c r="W2399" s="180"/>
      <c r="X2399" s="180"/>
      <c r="Y2399" s="180">
        <v>1373</v>
      </c>
      <c r="Z2399" s="180" t="s">
        <v>429</v>
      </c>
      <c r="AA2399" s="180" t="s">
        <v>430</v>
      </c>
      <c r="AB2399" s="180">
        <v>103928.598</v>
      </c>
      <c r="AC2399" s="180">
        <v>125753.60000000001</v>
      </c>
      <c r="AD2399" s="180">
        <v>0.16669999999999999</v>
      </c>
      <c r="AE2399" s="180">
        <v>0</v>
      </c>
      <c r="AF2399" s="180">
        <v>0.16669999999999999</v>
      </c>
      <c r="AG2399" s="180">
        <v>0</v>
      </c>
      <c r="AH2399" s="180">
        <v>17321.43</v>
      </c>
      <c r="AI2399" s="180">
        <v>20958.93</v>
      </c>
      <c r="AJ2399" s="180">
        <v>0</v>
      </c>
      <c r="AK2399" s="180">
        <v>0</v>
      </c>
      <c r="AL2399" s="180">
        <v>0</v>
      </c>
      <c r="AM2399">
        <v>1</v>
      </c>
    </row>
    <row r="2400" spans="1:39" x14ac:dyDescent="0.25">
      <c r="A2400" s="180" t="s">
        <v>1834</v>
      </c>
      <c r="B2400" s="180">
        <v>1</v>
      </c>
      <c r="C2400" s="181">
        <v>46266</v>
      </c>
      <c r="D2400" s="180" t="s">
        <v>169</v>
      </c>
      <c r="E2400" s="180">
        <v>100</v>
      </c>
      <c r="F2400" s="180" t="s">
        <v>69</v>
      </c>
      <c r="G2400" s="180" t="s">
        <v>579</v>
      </c>
      <c r="H2400" s="180">
        <v>3537</v>
      </c>
      <c r="I2400" s="180" t="s">
        <v>580</v>
      </c>
      <c r="J2400" s="180">
        <v>1422</v>
      </c>
      <c r="K2400" s="180" t="s">
        <v>425</v>
      </c>
      <c r="L2400" s="180" t="s">
        <v>426</v>
      </c>
      <c r="M2400" s="180"/>
      <c r="N2400" s="180"/>
      <c r="O2400" s="180"/>
      <c r="P2400" s="180">
        <v>1167</v>
      </c>
      <c r="Q2400" s="180" t="s">
        <v>581</v>
      </c>
      <c r="R2400" s="180" t="s">
        <v>582</v>
      </c>
      <c r="S2400" s="180"/>
      <c r="T2400" s="180"/>
      <c r="U2400" s="180"/>
      <c r="V2400" s="180"/>
      <c r="W2400" s="180"/>
      <c r="X2400" s="180"/>
      <c r="Y2400" s="180">
        <v>1373</v>
      </c>
      <c r="Z2400" s="180" t="s">
        <v>429</v>
      </c>
      <c r="AA2400" s="180" t="s">
        <v>430</v>
      </c>
      <c r="AB2400" s="180">
        <v>26090.7</v>
      </c>
      <c r="AC2400" s="180">
        <v>31569.734</v>
      </c>
      <c r="AD2400" s="180">
        <v>0.1111</v>
      </c>
      <c r="AE2400" s="180">
        <v>0</v>
      </c>
      <c r="AF2400" s="180">
        <v>0.1111</v>
      </c>
      <c r="AG2400" s="180">
        <v>0</v>
      </c>
      <c r="AH2400" s="180">
        <v>2898.97</v>
      </c>
      <c r="AI2400" s="180">
        <v>3507.75</v>
      </c>
      <c r="AJ2400" s="180">
        <v>0</v>
      </c>
      <c r="AK2400" s="180">
        <v>0</v>
      </c>
      <c r="AL2400" s="180">
        <v>0</v>
      </c>
      <c r="AM2400">
        <v>1</v>
      </c>
    </row>
    <row r="2401" spans="1:39" x14ac:dyDescent="0.25">
      <c r="A2401" s="180" t="s">
        <v>1834</v>
      </c>
      <c r="B2401" s="180">
        <v>1</v>
      </c>
      <c r="C2401" s="181">
        <v>46266</v>
      </c>
      <c r="D2401" s="180" t="s">
        <v>169</v>
      </c>
      <c r="E2401" s="180">
        <v>100</v>
      </c>
      <c r="F2401" s="180" t="s">
        <v>69</v>
      </c>
      <c r="G2401" s="180" t="s">
        <v>585</v>
      </c>
      <c r="H2401" s="180">
        <v>3994</v>
      </c>
      <c r="I2401" s="180" t="s">
        <v>586</v>
      </c>
      <c r="J2401" s="180"/>
      <c r="K2401" s="180"/>
      <c r="L2401" s="180"/>
      <c r="M2401" s="180"/>
      <c r="N2401" s="180"/>
      <c r="O2401" s="180"/>
      <c r="P2401" s="180"/>
      <c r="Q2401" s="180"/>
      <c r="R2401" s="180"/>
      <c r="S2401" s="180"/>
      <c r="T2401" s="180"/>
      <c r="U2401" s="180"/>
      <c r="V2401" s="180"/>
      <c r="W2401" s="180"/>
      <c r="X2401" s="180"/>
      <c r="Y2401" s="180">
        <v>1373</v>
      </c>
      <c r="Z2401" s="180" t="s">
        <v>429</v>
      </c>
      <c r="AA2401" s="180" t="s">
        <v>430</v>
      </c>
      <c r="AB2401" s="180">
        <v>62642.714</v>
      </c>
      <c r="AC2401" s="180">
        <v>75797.702000000005</v>
      </c>
      <c r="AD2401" s="180">
        <v>0.05</v>
      </c>
      <c r="AE2401" s="180">
        <v>0</v>
      </c>
      <c r="AF2401" s="180">
        <v>0.05</v>
      </c>
      <c r="AG2401" s="180">
        <v>0</v>
      </c>
      <c r="AH2401" s="180">
        <v>3132.14</v>
      </c>
      <c r="AI2401" s="180">
        <v>3789.89</v>
      </c>
      <c r="AJ2401" s="180">
        <v>0</v>
      </c>
      <c r="AK2401" s="180">
        <v>0</v>
      </c>
      <c r="AL2401" s="180">
        <v>0</v>
      </c>
      <c r="AM2401">
        <v>1</v>
      </c>
    </row>
    <row r="2402" spans="1:39" x14ac:dyDescent="0.25">
      <c r="A2402" s="180" t="s">
        <v>1834</v>
      </c>
      <c r="B2402" s="180">
        <v>1</v>
      </c>
      <c r="C2402" s="181">
        <v>46266</v>
      </c>
      <c r="D2402" s="180" t="s">
        <v>169</v>
      </c>
      <c r="E2402" s="180">
        <v>100</v>
      </c>
      <c r="F2402" s="180" t="s">
        <v>69</v>
      </c>
      <c r="G2402" s="180" t="s">
        <v>609</v>
      </c>
      <c r="H2402" s="180">
        <v>4446</v>
      </c>
      <c r="I2402" s="180" t="s">
        <v>610</v>
      </c>
      <c r="J2402" s="180">
        <v>1420</v>
      </c>
      <c r="K2402" s="180" t="s">
        <v>611</v>
      </c>
      <c r="L2402" s="180" t="s">
        <v>612</v>
      </c>
      <c r="M2402" s="180"/>
      <c r="N2402" s="180"/>
      <c r="O2402" s="180"/>
      <c r="P2402" s="180"/>
      <c r="Q2402" s="180"/>
      <c r="R2402" s="180"/>
      <c r="S2402" s="180"/>
      <c r="T2402" s="180"/>
      <c r="U2402" s="180"/>
      <c r="V2402" s="180"/>
      <c r="W2402" s="180"/>
      <c r="X2402" s="180"/>
      <c r="Y2402" s="180">
        <v>1373</v>
      </c>
      <c r="Z2402" s="180" t="s">
        <v>429</v>
      </c>
      <c r="AA2402" s="180" t="s">
        <v>430</v>
      </c>
      <c r="AB2402" s="180">
        <v>17548.718000000001</v>
      </c>
      <c r="AC2402" s="180">
        <v>21233.942999999999</v>
      </c>
      <c r="AD2402" s="180">
        <v>0.1875</v>
      </c>
      <c r="AE2402" s="180">
        <v>0</v>
      </c>
      <c r="AF2402" s="180">
        <v>0.1875</v>
      </c>
      <c r="AG2402" s="180">
        <v>0</v>
      </c>
      <c r="AH2402" s="180">
        <v>3290.38</v>
      </c>
      <c r="AI2402" s="180">
        <v>3981.36</v>
      </c>
      <c r="AJ2402" s="180">
        <v>0</v>
      </c>
      <c r="AK2402" s="180">
        <v>0</v>
      </c>
      <c r="AL2402" s="180">
        <v>0</v>
      </c>
      <c r="AM2402">
        <v>1</v>
      </c>
    </row>
    <row r="2403" spans="1:39" x14ac:dyDescent="0.25">
      <c r="A2403" s="180" t="s">
        <v>1834</v>
      </c>
      <c r="B2403" s="180">
        <v>1</v>
      </c>
      <c r="C2403" s="181">
        <v>46266</v>
      </c>
      <c r="D2403" s="180" t="s">
        <v>169</v>
      </c>
      <c r="E2403" s="180">
        <v>100</v>
      </c>
      <c r="F2403" s="180" t="s">
        <v>69</v>
      </c>
      <c r="G2403" s="180" t="s">
        <v>1313</v>
      </c>
      <c r="H2403" s="180">
        <v>4457</v>
      </c>
      <c r="I2403" s="180" t="s">
        <v>1314</v>
      </c>
      <c r="J2403" s="180">
        <v>1419</v>
      </c>
      <c r="K2403" s="180" t="s">
        <v>615</v>
      </c>
      <c r="L2403" s="180" t="s">
        <v>616</v>
      </c>
      <c r="M2403" s="180"/>
      <c r="N2403" s="180"/>
      <c r="O2403" s="180"/>
      <c r="P2403" s="180"/>
      <c r="Q2403" s="180"/>
      <c r="R2403" s="180"/>
      <c r="S2403" s="180"/>
      <c r="T2403" s="180"/>
      <c r="U2403" s="180"/>
      <c r="V2403" s="180"/>
      <c r="W2403" s="180"/>
      <c r="X2403" s="180"/>
      <c r="Y2403" s="180">
        <v>1369</v>
      </c>
      <c r="Z2403" s="180" t="s">
        <v>397</v>
      </c>
      <c r="AA2403" s="180" t="s">
        <v>398</v>
      </c>
      <c r="AB2403" s="180">
        <v>10524.067999999999</v>
      </c>
      <c r="AC2403" s="180">
        <v>12734.123</v>
      </c>
      <c r="AD2403" s="180">
        <v>1</v>
      </c>
      <c r="AE2403" s="180">
        <v>0</v>
      </c>
      <c r="AF2403" s="180">
        <v>1</v>
      </c>
      <c r="AG2403" s="180">
        <v>0</v>
      </c>
      <c r="AH2403" s="180">
        <v>10524.07</v>
      </c>
      <c r="AI2403" s="180">
        <v>12734.12</v>
      </c>
      <c r="AJ2403" s="180">
        <v>1</v>
      </c>
      <c r="AK2403" s="180">
        <v>1</v>
      </c>
      <c r="AL2403" s="180">
        <v>0</v>
      </c>
      <c r="AM2403">
        <v>1</v>
      </c>
    </row>
    <row r="2404" spans="1:39" x14ac:dyDescent="0.25">
      <c r="A2404" s="180" t="s">
        <v>1834</v>
      </c>
      <c r="B2404" s="180">
        <v>1</v>
      </c>
      <c r="C2404" s="181">
        <v>46266</v>
      </c>
      <c r="D2404" s="180" t="s">
        <v>169</v>
      </c>
      <c r="E2404" s="180">
        <v>100</v>
      </c>
      <c r="F2404" s="180" t="s">
        <v>69</v>
      </c>
      <c r="G2404" s="180" t="s">
        <v>649</v>
      </c>
      <c r="H2404" s="180">
        <v>4945</v>
      </c>
      <c r="I2404" s="180" t="s">
        <v>650</v>
      </c>
      <c r="J2404" s="180"/>
      <c r="K2404" s="180"/>
      <c r="L2404" s="180"/>
      <c r="M2404" s="180"/>
      <c r="N2404" s="180"/>
      <c r="O2404" s="180"/>
      <c r="P2404" s="180"/>
      <c r="Q2404" s="180"/>
      <c r="R2404" s="180"/>
      <c r="S2404" s="180"/>
      <c r="T2404" s="180"/>
      <c r="U2404" s="180"/>
      <c r="V2404" s="180"/>
      <c r="W2404" s="180"/>
      <c r="X2404" s="180"/>
      <c r="Y2404" s="180">
        <v>1373</v>
      </c>
      <c r="Z2404" s="180" t="s">
        <v>429</v>
      </c>
      <c r="AA2404" s="180" t="s">
        <v>430</v>
      </c>
      <c r="AB2404" s="180">
        <v>16221.593999999999</v>
      </c>
      <c r="AC2404" s="180">
        <v>19628.13</v>
      </c>
      <c r="AD2404" s="180">
        <v>0.2</v>
      </c>
      <c r="AE2404" s="180">
        <v>0</v>
      </c>
      <c r="AF2404" s="180">
        <v>0.2</v>
      </c>
      <c r="AG2404" s="180">
        <v>0</v>
      </c>
      <c r="AH2404" s="180">
        <v>3244.32</v>
      </c>
      <c r="AI2404" s="180">
        <v>3925.63</v>
      </c>
      <c r="AJ2404" s="180">
        <v>0</v>
      </c>
      <c r="AK2404" s="180">
        <v>0</v>
      </c>
      <c r="AL2404" s="180">
        <v>0</v>
      </c>
      <c r="AM2404">
        <v>1</v>
      </c>
    </row>
    <row r="2405" spans="1:39" x14ac:dyDescent="0.25">
      <c r="A2405" s="180" t="s">
        <v>1834</v>
      </c>
      <c r="B2405" s="180">
        <v>1</v>
      </c>
      <c r="C2405" s="181">
        <v>46266</v>
      </c>
      <c r="D2405" s="180" t="s">
        <v>169</v>
      </c>
      <c r="E2405" s="180">
        <v>100</v>
      </c>
      <c r="F2405" s="180" t="s">
        <v>69</v>
      </c>
      <c r="G2405" s="180" t="s">
        <v>1728</v>
      </c>
      <c r="H2405" s="180">
        <v>5033</v>
      </c>
      <c r="I2405" s="180" t="s">
        <v>1729</v>
      </c>
      <c r="J2405" s="180"/>
      <c r="K2405" s="180"/>
      <c r="L2405" s="180"/>
      <c r="M2405" s="180"/>
      <c r="N2405" s="180"/>
      <c r="O2405" s="180"/>
      <c r="P2405" s="180">
        <v>1273</v>
      </c>
      <c r="Q2405" s="180" t="s">
        <v>1724</v>
      </c>
      <c r="R2405" s="180" t="s">
        <v>1725</v>
      </c>
      <c r="S2405" s="180"/>
      <c r="T2405" s="180"/>
      <c r="U2405" s="180"/>
      <c r="V2405" s="180"/>
      <c r="W2405" s="180"/>
      <c r="X2405" s="180"/>
      <c r="Y2405" s="180">
        <v>1373</v>
      </c>
      <c r="Z2405" s="180" t="s">
        <v>429</v>
      </c>
      <c r="AA2405" s="180" t="s">
        <v>430</v>
      </c>
      <c r="AB2405" s="180">
        <v>22254.67</v>
      </c>
      <c r="AC2405" s="180">
        <v>26928.151000000002</v>
      </c>
      <c r="AD2405" s="180">
        <v>0.1333</v>
      </c>
      <c r="AE2405" s="180">
        <v>0</v>
      </c>
      <c r="AF2405" s="180">
        <v>0.1333</v>
      </c>
      <c r="AG2405" s="180">
        <v>0</v>
      </c>
      <c r="AH2405" s="180">
        <v>2967.29</v>
      </c>
      <c r="AI2405" s="180">
        <v>3590.42</v>
      </c>
      <c r="AJ2405" s="180">
        <v>0</v>
      </c>
      <c r="AK2405" s="180">
        <v>0</v>
      </c>
      <c r="AL2405" s="180">
        <v>0</v>
      </c>
      <c r="AM2405">
        <v>1</v>
      </c>
    </row>
    <row r="2406" spans="1:39" x14ac:dyDescent="0.25">
      <c r="A2406" s="180" t="s">
        <v>1834</v>
      </c>
      <c r="B2406" s="180">
        <v>1</v>
      </c>
      <c r="C2406" s="181">
        <v>46266</v>
      </c>
      <c r="D2406" s="180" t="s">
        <v>169</v>
      </c>
      <c r="E2406" s="180">
        <v>100</v>
      </c>
      <c r="F2406" s="180" t="s">
        <v>69</v>
      </c>
      <c r="G2406" s="180" t="s">
        <v>655</v>
      </c>
      <c r="H2406" s="180">
        <v>5108</v>
      </c>
      <c r="I2406" s="180" t="s">
        <v>656</v>
      </c>
      <c r="J2406" s="180">
        <v>1065</v>
      </c>
      <c r="K2406" s="180" t="s">
        <v>497</v>
      </c>
      <c r="L2406" s="180" t="s">
        <v>498</v>
      </c>
      <c r="M2406" s="180"/>
      <c r="N2406" s="180"/>
      <c r="O2406" s="180"/>
      <c r="P2406" s="180"/>
      <c r="Q2406" s="180"/>
      <c r="R2406" s="180"/>
      <c r="S2406" s="180"/>
      <c r="T2406" s="180"/>
      <c r="U2406" s="180"/>
      <c r="V2406" s="180"/>
      <c r="W2406" s="180"/>
      <c r="X2406" s="180"/>
      <c r="Y2406" s="180">
        <v>1373</v>
      </c>
      <c r="Z2406" s="180" t="s">
        <v>429</v>
      </c>
      <c r="AA2406" s="180" t="s">
        <v>430</v>
      </c>
      <c r="AB2406" s="180">
        <v>15414.398999999999</v>
      </c>
      <c r="AC2406" s="180">
        <v>18651.427</v>
      </c>
      <c r="AD2406" s="180">
        <v>0.21429999999999999</v>
      </c>
      <c r="AE2406" s="180">
        <v>0</v>
      </c>
      <c r="AF2406" s="180">
        <v>0.21429999999999999</v>
      </c>
      <c r="AG2406" s="180">
        <v>0</v>
      </c>
      <c r="AH2406" s="180">
        <v>3303.09</v>
      </c>
      <c r="AI2406" s="180">
        <v>3996.73</v>
      </c>
      <c r="AJ2406" s="180">
        <v>2</v>
      </c>
      <c r="AK2406" s="180">
        <v>0.11</v>
      </c>
      <c r="AL2406" s="180">
        <v>0</v>
      </c>
      <c r="AM2406">
        <v>1</v>
      </c>
    </row>
    <row r="2407" spans="1:39" x14ac:dyDescent="0.25">
      <c r="A2407" s="180" t="s">
        <v>1834</v>
      </c>
      <c r="B2407" s="180">
        <v>1</v>
      </c>
      <c r="C2407" s="181">
        <v>46266</v>
      </c>
      <c r="D2407" s="180" t="s">
        <v>169</v>
      </c>
      <c r="E2407" s="180">
        <v>100</v>
      </c>
      <c r="F2407" s="180" t="s">
        <v>69</v>
      </c>
      <c r="G2407" s="180" t="s">
        <v>1155</v>
      </c>
      <c r="H2407" s="180">
        <v>5626</v>
      </c>
      <c r="I2407" s="180" t="s">
        <v>1156</v>
      </c>
      <c r="J2407" s="180">
        <v>1161</v>
      </c>
      <c r="K2407" s="180" t="s">
        <v>1157</v>
      </c>
      <c r="L2407" s="180" t="s">
        <v>1158</v>
      </c>
      <c r="M2407" s="180"/>
      <c r="N2407" s="180"/>
      <c r="O2407" s="180"/>
      <c r="P2407" s="180">
        <v>1073</v>
      </c>
      <c r="Q2407" s="180" t="s">
        <v>1159</v>
      </c>
      <c r="R2407" s="180" t="s">
        <v>1160</v>
      </c>
      <c r="S2407" s="180"/>
      <c r="T2407" s="180"/>
      <c r="U2407" s="180"/>
      <c r="V2407" s="180"/>
      <c r="W2407" s="180"/>
      <c r="X2407" s="180"/>
      <c r="Y2407" s="180">
        <v>1370</v>
      </c>
      <c r="Z2407" s="180" t="s">
        <v>443</v>
      </c>
      <c r="AA2407" s="180" t="s">
        <v>444</v>
      </c>
      <c r="AB2407" s="180">
        <v>13930.936</v>
      </c>
      <c r="AC2407" s="180">
        <v>16856.433000000001</v>
      </c>
      <c r="AD2407" s="180">
        <v>1</v>
      </c>
      <c r="AE2407" s="180">
        <v>0</v>
      </c>
      <c r="AF2407" s="180">
        <v>1</v>
      </c>
      <c r="AG2407" s="180">
        <v>0</v>
      </c>
      <c r="AH2407" s="180">
        <v>13930.94</v>
      </c>
      <c r="AI2407" s="180">
        <v>16856.43</v>
      </c>
      <c r="AJ2407" s="180">
        <v>1</v>
      </c>
      <c r="AK2407" s="180">
        <v>1</v>
      </c>
      <c r="AL2407" s="180">
        <v>0</v>
      </c>
      <c r="AM2407">
        <v>1</v>
      </c>
    </row>
    <row r="2408" spans="1:39" x14ac:dyDescent="0.25">
      <c r="A2408" s="180" t="s">
        <v>1834</v>
      </c>
      <c r="B2408" s="180">
        <v>1</v>
      </c>
      <c r="C2408" s="181">
        <v>46266</v>
      </c>
      <c r="D2408" s="180" t="s">
        <v>169</v>
      </c>
      <c r="E2408" s="180">
        <v>100</v>
      </c>
      <c r="F2408" s="180" t="s">
        <v>69</v>
      </c>
      <c r="G2408" s="180" t="s">
        <v>663</v>
      </c>
      <c r="H2408" s="180">
        <v>5630</v>
      </c>
      <c r="I2408" s="180" t="s">
        <v>664</v>
      </c>
      <c r="J2408" s="180">
        <v>1449</v>
      </c>
      <c r="K2408" s="180" t="s">
        <v>661</v>
      </c>
      <c r="L2408" s="180" t="s">
        <v>662</v>
      </c>
      <c r="M2408" s="180"/>
      <c r="N2408" s="180"/>
      <c r="O2408" s="180"/>
      <c r="P2408" s="180"/>
      <c r="Q2408" s="180"/>
      <c r="R2408" s="180"/>
      <c r="S2408" s="180"/>
      <c r="T2408" s="180"/>
      <c r="U2408" s="180"/>
      <c r="V2408" s="180"/>
      <c r="W2408" s="180"/>
      <c r="X2408" s="180"/>
      <c r="Y2408" s="180">
        <v>1370</v>
      </c>
      <c r="Z2408" s="180" t="s">
        <v>443</v>
      </c>
      <c r="AA2408" s="180" t="s">
        <v>444</v>
      </c>
      <c r="AB2408" s="180">
        <v>7567.652</v>
      </c>
      <c r="AC2408" s="180">
        <v>9156.8610000000008</v>
      </c>
      <c r="AD2408" s="180">
        <v>0.66669999999999996</v>
      </c>
      <c r="AE2408" s="180">
        <v>0</v>
      </c>
      <c r="AF2408" s="180">
        <v>0.66669999999999996</v>
      </c>
      <c r="AG2408" s="180">
        <v>0</v>
      </c>
      <c r="AH2408" s="180">
        <v>5045.1000000000004</v>
      </c>
      <c r="AI2408" s="180">
        <v>6104.57</v>
      </c>
      <c r="AJ2408" s="180">
        <v>0</v>
      </c>
      <c r="AK2408" s="180">
        <v>0</v>
      </c>
      <c r="AL2408" s="180">
        <v>0</v>
      </c>
      <c r="AM2408">
        <v>1</v>
      </c>
    </row>
    <row r="2409" spans="1:39" x14ac:dyDescent="0.25">
      <c r="A2409" s="180" t="s">
        <v>1834</v>
      </c>
      <c r="B2409" s="180">
        <v>1</v>
      </c>
      <c r="C2409" s="181">
        <v>46266</v>
      </c>
      <c r="D2409" s="180" t="s">
        <v>169</v>
      </c>
      <c r="E2409" s="180">
        <v>100</v>
      </c>
      <c r="F2409" s="180" t="s">
        <v>69</v>
      </c>
      <c r="G2409" s="180" t="s">
        <v>675</v>
      </c>
      <c r="H2409" s="180">
        <v>5723</v>
      </c>
      <c r="I2409" s="180" t="s">
        <v>676</v>
      </c>
      <c r="J2409" s="180">
        <v>1450</v>
      </c>
      <c r="K2409" s="180" t="s">
        <v>677</v>
      </c>
      <c r="L2409" s="180" t="s">
        <v>678</v>
      </c>
      <c r="M2409" s="180"/>
      <c r="N2409" s="180"/>
      <c r="O2409" s="180"/>
      <c r="P2409" s="180">
        <v>1077</v>
      </c>
      <c r="Q2409" s="180" t="s">
        <v>679</v>
      </c>
      <c r="R2409" s="180" t="s">
        <v>680</v>
      </c>
      <c r="S2409" s="180"/>
      <c r="T2409" s="180"/>
      <c r="U2409" s="180"/>
      <c r="V2409" s="180"/>
      <c r="W2409" s="180"/>
      <c r="X2409" s="180"/>
      <c r="Y2409" s="180">
        <v>1370</v>
      </c>
      <c r="Z2409" s="180" t="s">
        <v>443</v>
      </c>
      <c r="AA2409" s="180" t="s">
        <v>444</v>
      </c>
      <c r="AB2409" s="180">
        <v>5531.46</v>
      </c>
      <c r="AC2409" s="180">
        <v>6693.067</v>
      </c>
      <c r="AD2409" s="180">
        <v>2</v>
      </c>
      <c r="AE2409" s="180">
        <v>0</v>
      </c>
      <c r="AF2409" s="180">
        <v>2</v>
      </c>
      <c r="AG2409" s="180">
        <v>0</v>
      </c>
      <c r="AH2409" s="180">
        <v>11062.92</v>
      </c>
      <c r="AI2409" s="180">
        <v>13386.13</v>
      </c>
      <c r="AJ2409" s="180">
        <v>1</v>
      </c>
      <c r="AK2409" s="180">
        <v>2</v>
      </c>
      <c r="AL2409" s="180">
        <v>0</v>
      </c>
      <c r="AM2409">
        <v>1</v>
      </c>
    </row>
    <row r="2410" spans="1:39" x14ac:dyDescent="0.25">
      <c r="A2410" s="180" t="s">
        <v>1834</v>
      </c>
      <c r="B2410" s="180">
        <v>1</v>
      </c>
      <c r="C2410" s="181">
        <v>46266</v>
      </c>
      <c r="D2410" s="180" t="s">
        <v>169</v>
      </c>
      <c r="E2410" s="180">
        <v>100</v>
      </c>
      <c r="F2410" s="180" t="s">
        <v>69</v>
      </c>
      <c r="G2410" s="180" t="s">
        <v>681</v>
      </c>
      <c r="H2410" s="180">
        <v>5761</v>
      </c>
      <c r="I2410" s="180" t="s">
        <v>682</v>
      </c>
      <c r="J2410" s="180">
        <v>1450</v>
      </c>
      <c r="K2410" s="180" t="s">
        <v>677</v>
      </c>
      <c r="L2410" s="180" t="s">
        <v>678</v>
      </c>
      <c r="M2410" s="180"/>
      <c r="N2410" s="180"/>
      <c r="O2410" s="180"/>
      <c r="P2410" s="180">
        <v>1077</v>
      </c>
      <c r="Q2410" s="180" t="s">
        <v>679</v>
      </c>
      <c r="R2410" s="180" t="s">
        <v>680</v>
      </c>
      <c r="S2410" s="180"/>
      <c r="T2410" s="180"/>
      <c r="U2410" s="180"/>
      <c r="V2410" s="180"/>
      <c r="W2410" s="180"/>
      <c r="X2410" s="180"/>
      <c r="Y2410" s="180">
        <v>1370</v>
      </c>
      <c r="Z2410" s="180" t="s">
        <v>443</v>
      </c>
      <c r="AA2410" s="180" t="s">
        <v>444</v>
      </c>
      <c r="AB2410" s="180">
        <v>5531.46</v>
      </c>
      <c r="AC2410" s="180">
        <v>6693.067</v>
      </c>
      <c r="AD2410" s="180">
        <v>2</v>
      </c>
      <c r="AE2410" s="180">
        <v>0</v>
      </c>
      <c r="AF2410" s="180">
        <v>2</v>
      </c>
      <c r="AG2410" s="180">
        <v>0</v>
      </c>
      <c r="AH2410" s="180">
        <v>11062.92</v>
      </c>
      <c r="AI2410" s="180">
        <v>13386.13</v>
      </c>
      <c r="AJ2410" s="180">
        <v>0</v>
      </c>
      <c r="AK2410" s="180">
        <v>0</v>
      </c>
      <c r="AL2410" s="180">
        <v>0</v>
      </c>
      <c r="AM2410">
        <v>1</v>
      </c>
    </row>
    <row r="2411" spans="1:39" x14ac:dyDescent="0.25">
      <c r="A2411" s="180" t="s">
        <v>1834</v>
      </c>
      <c r="B2411" s="180">
        <v>1</v>
      </c>
      <c r="C2411" s="181">
        <v>46266</v>
      </c>
      <c r="D2411" s="180" t="s">
        <v>169</v>
      </c>
      <c r="E2411" s="180">
        <v>100</v>
      </c>
      <c r="F2411" s="180" t="s">
        <v>69</v>
      </c>
      <c r="G2411" s="180" t="s">
        <v>1522</v>
      </c>
      <c r="H2411" s="180">
        <v>5775</v>
      </c>
      <c r="I2411" s="180" t="s">
        <v>1523</v>
      </c>
      <c r="J2411" s="180"/>
      <c r="K2411" s="180"/>
      <c r="L2411" s="180"/>
      <c r="M2411" s="180"/>
      <c r="N2411" s="180"/>
      <c r="O2411" s="180"/>
      <c r="P2411" s="180"/>
      <c r="Q2411" s="180"/>
      <c r="R2411" s="180"/>
      <c r="S2411" s="180"/>
      <c r="T2411" s="180"/>
      <c r="U2411" s="180"/>
      <c r="V2411" s="180"/>
      <c r="W2411" s="180"/>
      <c r="X2411" s="180"/>
      <c r="Y2411" s="180">
        <v>1374</v>
      </c>
      <c r="Z2411" s="180" t="s">
        <v>379</v>
      </c>
      <c r="AA2411" s="180" t="s">
        <v>380</v>
      </c>
      <c r="AB2411" s="180">
        <v>0</v>
      </c>
      <c r="AC2411" s="180">
        <v>0</v>
      </c>
      <c r="AD2411" s="180">
        <v>0</v>
      </c>
      <c r="AE2411" s="180">
        <v>-8.3299999999999999E-2</v>
      </c>
      <c r="AF2411" s="180">
        <v>-8.3299999999999999E-2</v>
      </c>
      <c r="AG2411" s="180">
        <v>0</v>
      </c>
      <c r="AH2411" s="180">
        <v>0</v>
      </c>
      <c r="AI2411" s="180">
        <v>0</v>
      </c>
      <c r="AJ2411" s="180">
        <v>1</v>
      </c>
      <c r="AK2411" s="180">
        <v>-0.08</v>
      </c>
      <c r="AL2411" s="180">
        <v>0</v>
      </c>
      <c r="AM2411">
        <v>1</v>
      </c>
    </row>
    <row r="2412" spans="1:39" x14ac:dyDescent="0.25">
      <c r="A2412" s="180" t="s">
        <v>1834</v>
      </c>
      <c r="B2412" s="180">
        <v>1</v>
      </c>
      <c r="C2412" s="181">
        <v>46266</v>
      </c>
      <c r="D2412" s="180" t="s">
        <v>169</v>
      </c>
      <c r="E2412" s="180">
        <v>100</v>
      </c>
      <c r="F2412" s="180" t="s">
        <v>69</v>
      </c>
      <c r="G2412" s="180" t="s">
        <v>733</v>
      </c>
      <c r="H2412" s="180">
        <v>6208</v>
      </c>
      <c r="I2412" s="180" t="s">
        <v>734</v>
      </c>
      <c r="J2412" s="180">
        <v>1454</v>
      </c>
      <c r="K2412" s="180" t="s">
        <v>703</v>
      </c>
      <c r="L2412" s="180" t="s">
        <v>704</v>
      </c>
      <c r="M2412" s="180"/>
      <c r="N2412" s="180"/>
      <c r="O2412" s="180"/>
      <c r="P2412" s="180">
        <v>1075</v>
      </c>
      <c r="Q2412" s="180" t="s">
        <v>705</v>
      </c>
      <c r="R2412" s="180" t="s">
        <v>706</v>
      </c>
      <c r="S2412" s="180"/>
      <c r="T2412" s="180"/>
      <c r="U2412" s="180"/>
      <c r="V2412" s="180"/>
      <c r="W2412" s="180"/>
      <c r="X2412" s="180"/>
      <c r="Y2412" s="180">
        <v>1370</v>
      </c>
      <c r="Z2412" s="180" t="s">
        <v>443</v>
      </c>
      <c r="AA2412" s="180" t="s">
        <v>444</v>
      </c>
      <c r="AB2412" s="180">
        <v>10065.239</v>
      </c>
      <c r="AC2412" s="180">
        <v>12178.931</v>
      </c>
      <c r="AD2412" s="180">
        <v>0.125</v>
      </c>
      <c r="AE2412" s="180">
        <v>0</v>
      </c>
      <c r="AF2412" s="180">
        <v>0.125</v>
      </c>
      <c r="AG2412" s="180">
        <v>0</v>
      </c>
      <c r="AH2412" s="180">
        <v>1258.1500000000001</v>
      </c>
      <c r="AI2412" s="180">
        <v>1522.37</v>
      </c>
      <c r="AJ2412" s="180">
        <v>0</v>
      </c>
      <c r="AK2412" s="180">
        <v>0</v>
      </c>
      <c r="AL2412" s="180">
        <v>0</v>
      </c>
      <c r="AM2412">
        <v>1</v>
      </c>
    </row>
    <row r="2413" spans="1:39" x14ac:dyDescent="0.25">
      <c r="A2413" s="180" t="s">
        <v>1834</v>
      </c>
      <c r="B2413" s="180">
        <v>1</v>
      </c>
      <c r="C2413" s="181">
        <v>46266</v>
      </c>
      <c r="D2413" s="180" t="s">
        <v>169</v>
      </c>
      <c r="E2413" s="180">
        <v>100</v>
      </c>
      <c r="F2413" s="180" t="s">
        <v>69</v>
      </c>
      <c r="G2413" s="180" t="s">
        <v>1263</v>
      </c>
      <c r="H2413" s="180">
        <v>6226</v>
      </c>
      <c r="I2413" s="180" t="s">
        <v>1264</v>
      </c>
      <c r="J2413" s="180">
        <v>1463</v>
      </c>
      <c r="K2413" s="180" t="s">
        <v>739</v>
      </c>
      <c r="L2413" s="180" t="s">
        <v>740</v>
      </c>
      <c r="M2413" s="180"/>
      <c r="N2413" s="180"/>
      <c r="O2413" s="180"/>
      <c r="P2413" s="180"/>
      <c r="Q2413" s="180"/>
      <c r="R2413" s="180"/>
      <c r="S2413" s="180"/>
      <c r="T2413" s="180"/>
      <c r="U2413" s="180"/>
      <c r="V2413" s="180"/>
      <c r="W2413" s="180"/>
      <c r="X2413" s="180"/>
      <c r="Y2413" s="180">
        <v>1369</v>
      </c>
      <c r="Z2413" s="180" t="s">
        <v>397</v>
      </c>
      <c r="AA2413" s="180" t="s">
        <v>398</v>
      </c>
      <c r="AB2413" s="180">
        <v>54055.98</v>
      </c>
      <c r="AC2413" s="180">
        <v>65407.722999999998</v>
      </c>
      <c r="AD2413" s="180">
        <v>8.3299999999999999E-2</v>
      </c>
      <c r="AE2413" s="180">
        <v>0</v>
      </c>
      <c r="AF2413" s="180">
        <v>8.3299999999999999E-2</v>
      </c>
      <c r="AG2413" s="180">
        <v>0</v>
      </c>
      <c r="AH2413" s="180">
        <v>4504.66</v>
      </c>
      <c r="AI2413" s="180">
        <v>5450.64</v>
      </c>
      <c r="AJ2413" s="180">
        <v>1</v>
      </c>
      <c r="AK2413" s="180">
        <v>0.08</v>
      </c>
      <c r="AL2413" s="180">
        <v>0</v>
      </c>
      <c r="AM2413">
        <v>1</v>
      </c>
    </row>
    <row r="2414" spans="1:39" x14ac:dyDescent="0.25">
      <c r="A2414" s="180" t="s">
        <v>1834</v>
      </c>
      <c r="B2414" s="180">
        <v>1</v>
      </c>
      <c r="C2414" s="181">
        <v>46266</v>
      </c>
      <c r="D2414" s="180" t="s">
        <v>169</v>
      </c>
      <c r="E2414" s="180">
        <v>100</v>
      </c>
      <c r="F2414" s="180" t="s">
        <v>69</v>
      </c>
      <c r="G2414" s="180" t="s">
        <v>737</v>
      </c>
      <c r="H2414" s="180">
        <v>6227</v>
      </c>
      <c r="I2414" s="180" t="s">
        <v>738</v>
      </c>
      <c r="J2414" s="180">
        <v>1463</v>
      </c>
      <c r="K2414" s="180" t="s">
        <v>739</v>
      </c>
      <c r="L2414" s="180" t="s">
        <v>740</v>
      </c>
      <c r="M2414" s="180"/>
      <c r="N2414" s="180"/>
      <c r="O2414" s="180"/>
      <c r="P2414" s="180"/>
      <c r="Q2414" s="180"/>
      <c r="R2414" s="180"/>
      <c r="S2414" s="180"/>
      <c r="T2414" s="180"/>
      <c r="U2414" s="180"/>
      <c r="V2414" s="180"/>
      <c r="W2414" s="180"/>
      <c r="X2414" s="180"/>
      <c r="Y2414" s="180">
        <v>1369</v>
      </c>
      <c r="Z2414" s="180" t="s">
        <v>397</v>
      </c>
      <c r="AA2414" s="180" t="s">
        <v>398</v>
      </c>
      <c r="AB2414" s="180">
        <v>33469.057000000001</v>
      </c>
      <c r="AC2414" s="180">
        <v>40497.563000000002</v>
      </c>
      <c r="AD2414" s="180">
        <v>0.16669999999999999</v>
      </c>
      <c r="AE2414" s="180">
        <v>0</v>
      </c>
      <c r="AF2414" s="180">
        <v>0.16669999999999999</v>
      </c>
      <c r="AG2414" s="180">
        <v>0</v>
      </c>
      <c r="AH2414" s="180">
        <v>5578.18</v>
      </c>
      <c r="AI2414" s="180">
        <v>6749.59</v>
      </c>
      <c r="AJ2414" s="180">
        <v>0</v>
      </c>
      <c r="AK2414" s="180">
        <v>0</v>
      </c>
      <c r="AL2414" s="180">
        <v>0</v>
      </c>
      <c r="AM2414">
        <v>1</v>
      </c>
    </row>
    <row r="2415" spans="1:39" x14ac:dyDescent="0.25">
      <c r="A2415" s="180" t="s">
        <v>1834</v>
      </c>
      <c r="B2415" s="180">
        <v>1</v>
      </c>
      <c r="C2415" s="181">
        <v>46266</v>
      </c>
      <c r="D2415" s="180" t="s">
        <v>169</v>
      </c>
      <c r="E2415" s="180">
        <v>100</v>
      </c>
      <c r="F2415" s="180" t="s">
        <v>69</v>
      </c>
      <c r="G2415" s="180" t="s">
        <v>745</v>
      </c>
      <c r="H2415" s="180">
        <v>6270</v>
      </c>
      <c r="I2415" s="180" t="s">
        <v>746</v>
      </c>
      <c r="J2415" s="180">
        <v>1450</v>
      </c>
      <c r="K2415" s="180" t="s">
        <v>677</v>
      </c>
      <c r="L2415" s="180" t="s">
        <v>678</v>
      </c>
      <c r="M2415" s="180"/>
      <c r="N2415" s="180"/>
      <c r="O2415" s="180"/>
      <c r="P2415" s="180">
        <v>1077</v>
      </c>
      <c r="Q2415" s="180" t="s">
        <v>679</v>
      </c>
      <c r="R2415" s="180" t="s">
        <v>680</v>
      </c>
      <c r="S2415" s="180"/>
      <c r="T2415" s="180"/>
      <c r="U2415" s="180"/>
      <c r="V2415" s="180"/>
      <c r="W2415" s="180"/>
      <c r="X2415" s="180"/>
      <c r="Y2415" s="180">
        <v>1370</v>
      </c>
      <c r="Z2415" s="180" t="s">
        <v>443</v>
      </c>
      <c r="AA2415" s="180" t="s">
        <v>444</v>
      </c>
      <c r="AB2415" s="180">
        <v>5531.46</v>
      </c>
      <c r="AC2415" s="180">
        <v>6693.067</v>
      </c>
      <c r="AD2415" s="180">
        <v>3</v>
      </c>
      <c r="AE2415" s="180">
        <v>0</v>
      </c>
      <c r="AF2415" s="180">
        <v>3</v>
      </c>
      <c r="AG2415" s="180">
        <v>0</v>
      </c>
      <c r="AH2415" s="180">
        <v>16594.38</v>
      </c>
      <c r="AI2415" s="180">
        <v>20079.2</v>
      </c>
      <c r="AJ2415" s="180">
        <v>0</v>
      </c>
      <c r="AK2415" s="180">
        <v>0</v>
      </c>
      <c r="AL2415" s="180">
        <v>0</v>
      </c>
      <c r="AM2415">
        <v>1</v>
      </c>
    </row>
    <row r="2416" spans="1:39" x14ac:dyDescent="0.25">
      <c r="A2416" s="180" t="s">
        <v>1834</v>
      </c>
      <c r="B2416" s="180">
        <v>1</v>
      </c>
      <c r="C2416" s="181">
        <v>46266</v>
      </c>
      <c r="D2416" s="180" t="s">
        <v>169</v>
      </c>
      <c r="E2416" s="180">
        <v>100</v>
      </c>
      <c r="F2416" s="180" t="s">
        <v>69</v>
      </c>
      <c r="G2416" s="180" t="s">
        <v>755</v>
      </c>
      <c r="H2416" s="180">
        <v>6493</v>
      </c>
      <c r="I2416" s="180" t="s">
        <v>756</v>
      </c>
      <c r="J2416" s="180">
        <v>1413</v>
      </c>
      <c r="K2416" s="180" t="s">
        <v>377</v>
      </c>
      <c r="L2416" s="180" t="s">
        <v>378</v>
      </c>
      <c r="M2416" s="180"/>
      <c r="N2416" s="180"/>
      <c r="O2416" s="180"/>
      <c r="P2416" s="180">
        <v>1069</v>
      </c>
      <c r="Q2416" s="180" t="s">
        <v>383</v>
      </c>
      <c r="R2416" s="180" t="s">
        <v>384</v>
      </c>
      <c r="S2416" s="180"/>
      <c r="T2416" s="180"/>
      <c r="U2416" s="180"/>
      <c r="V2416" s="180"/>
      <c r="W2416" s="180"/>
      <c r="X2416" s="180"/>
      <c r="Y2416" s="180">
        <v>1374</v>
      </c>
      <c r="Z2416" s="180" t="s">
        <v>379</v>
      </c>
      <c r="AA2416" s="180" t="s">
        <v>380</v>
      </c>
      <c r="AB2416" s="180">
        <v>27878.741999999998</v>
      </c>
      <c r="AC2416" s="180">
        <v>33733.277000000002</v>
      </c>
      <c r="AD2416" s="180">
        <v>0.5</v>
      </c>
      <c r="AE2416" s="180">
        <v>0</v>
      </c>
      <c r="AF2416" s="180">
        <v>0.5</v>
      </c>
      <c r="AG2416" s="180">
        <v>0</v>
      </c>
      <c r="AH2416" s="180">
        <v>13939.37</v>
      </c>
      <c r="AI2416" s="180">
        <v>16866.64</v>
      </c>
      <c r="AJ2416" s="180">
        <v>0</v>
      </c>
      <c r="AK2416" s="180">
        <v>0</v>
      </c>
      <c r="AL2416" s="180">
        <v>0</v>
      </c>
      <c r="AM2416">
        <v>1</v>
      </c>
    </row>
    <row r="2417" spans="1:39" x14ac:dyDescent="0.25">
      <c r="A2417" s="180" t="s">
        <v>1834</v>
      </c>
      <c r="B2417" s="180">
        <v>1</v>
      </c>
      <c r="C2417" s="181">
        <v>46266</v>
      </c>
      <c r="D2417" s="180" t="s">
        <v>169</v>
      </c>
      <c r="E2417" s="180">
        <v>100</v>
      </c>
      <c r="F2417" s="180" t="s">
        <v>69</v>
      </c>
      <c r="G2417" s="180" t="s">
        <v>757</v>
      </c>
      <c r="H2417" s="180">
        <v>6494</v>
      </c>
      <c r="I2417" s="180" t="s">
        <v>758</v>
      </c>
      <c r="J2417" s="180">
        <v>1413</v>
      </c>
      <c r="K2417" s="180" t="s">
        <v>377</v>
      </c>
      <c r="L2417" s="180" t="s">
        <v>378</v>
      </c>
      <c r="M2417" s="180"/>
      <c r="N2417" s="180"/>
      <c r="O2417" s="180"/>
      <c r="P2417" s="180">
        <v>1069</v>
      </c>
      <c r="Q2417" s="180" t="s">
        <v>383</v>
      </c>
      <c r="R2417" s="180" t="s">
        <v>384</v>
      </c>
      <c r="S2417" s="180"/>
      <c r="T2417" s="180"/>
      <c r="U2417" s="180"/>
      <c r="V2417" s="180"/>
      <c r="W2417" s="180"/>
      <c r="X2417" s="180"/>
      <c r="Y2417" s="180">
        <v>1374</v>
      </c>
      <c r="Z2417" s="180" t="s">
        <v>379</v>
      </c>
      <c r="AA2417" s="180" t="s">
        <v>380</v>
      </c>
      <c r="AB2417" s="180">
        <v>27878.741999999998</v>
      </c>
      <c r="AC2417" s="180">
        <v>33733.281999999999</v>
      </c>
      <c r="AD2417" s="180">
        <v>8.3299999999999999E-2</v>
      </c>
      <c r="AE2417" s="180">
        <v>0</v>
      </c>
      <c r="AF2417" s="180">
        <v>8.3299999999999999E-2</v>
      </c>
      <c r="AG2417" s="180">
        <v>0</v>
      </c>
      <c r="AH2417" s="180">
        <v>2323.23</v>
      </c>
      <c r="AI2417" s="180">
        <v>2811.11</v>
      </c>
      <c r="AJ2417" s="180">
        <v>0</v>
      </c>
      <c r="AK2417" s="180">
        <v>0</v>
      </c>
      <c r="AL2417" s="180">
        <v>0</v>
      </c>
      <c r="AM2417">
        <v>1</v>
      </c>
    </row>
    <row r="2418" spans="1:39" x14ac:dyDescent="0.25">
      <c r="A2418" s="180" t="s">
        <v>1834</v>
      </c>
      <c r="B2418" s="180">
        <v>1</v>
      </c>
      <c r="C2418" s="181">
        <v>46266</v>
      </c>
      <c r="D2418" s="180" t="s">
        <v>169</v>
      </c>
      <c r="E2418" s="180">
        <v>100</v>
      </c>
      <c r="F2418" s="180" t="s">
        <v>69</v>
      </c>
      <c r="G2418" s="180" t="s">
        <v>759</v>
      </c>
      <c r="H2418" s="180">
        <v>6501</v>
      </c>
      <c r="I2418" s="180" t="s">
        <v>760</v>
      </c>
      <c r="J2418" s="180">
        <v>1413</v>
      </c>
      <c r="K2418" s="180" t="s">
        <v>377</v>
      </c>
      <c r="L2418" s="180" t="s">
        <v>378</v>
      </c>
      <c r="M2418" s="180"/>
      <c r="N2418" s="180"/>
      <c r="O2418" s="180"/>
      <c r="P2418" s="180">
        <v>1069</v>
      </c>
      <c r="Q2418" s="180" t="s">
        <v>383</v>
      </c>
      <c r="R2418" s="180" t="s">
        <v>384</v>
      </c>
      <c r="S2418" s="180"/>
      <c r="T2418" s="180"/>
      <c r="U2418" s="180"/>
      <c r="V2418" s="180"/>
      <c r="W2418" s="180"/>
      <c r="X2418" s="180"/>
      <c r="Y2418" s="180">
        <v>1374</v>
      </c>
      <c r="Z2418" s="180" t="s">
        <v>379</v>
      </c>
      <c r="AA2418" s="180" t="s">
        <v>380</v>
      </c>
      <c r="AB2418" s="180">
        <v>27878.741999999998</v>
      </c>
      <c r="AC2418" s="180">
        <v>33733.281999999999</v>
      </c>
      <c r="AD2418" s="180">
        <v>0.25</v>
      </c>
      <c r="AE2418" s="180">
        <v>0</v>
      </c>
      <c r="AF2418" s="180">
        <v>0.25</v>
      </c>
      <c r="AG2418" s="180">
        <v>0</v>
      </c>
      <c r="AH2418" s="180">
        <v>6969.69</v>
      </c>
      <c r="AI2418" s="180">
        <v>8433.32</v>
      </c>
      <c r="AJ2418" s="180">
        <v>1</v>
      </c>
      <c r="AK2418" s="180">
        <v>0.25</v>
      </c>
      <c r="AL2418" s="180">
        <v>0</v>
      </c>
      <c r="AM2418">
        <v>1</v>
      </c>
    </row>
    <row r="2419" spans="1:39" x14ac:dyDescent="0.25">
      <c r="A2419" s="180" t="s">
        <v>1834</v>
      </c>
      <c r="B2419" s="180">
        <v>1</v>
      </c>
      <c r="C2419" s="181">
        <v>46266</v>
      </c>
      <c r="D2419" s="180" t="s">
        <v>169</v>
      </c>
      <c r="E2419" s="180">
        <v>100</v>
      </c>
      <c r="F2419" s="180" t="s">
        <v>69</v>
      </c>
      <c r="G2419" s="180" t="s">
        <v>1181</v>
      </c>
      <c r="H2419" s="180">
        <v>6944</v>
      </c>
      <c r="I2419" s="180" t="s">
        <v>1182</v>
      </c>
      <c r="J2419" s="180">
        <v>1192</v>
      </c>
      <c r="K2419" s="180" t="s">
        <v>975</v>
      </c>
      <c r="L2419" s="180" t="s">
        <v>976</v>
      </c>
      <c r="M2419" s="180"/>
      <c r="N2419" s="180"/>
      <c r="O2419" s="180"/>
      <c r="P2419" s="180">
        <v>1112</v>
      </c>
      <c r="Q2419" s="180" t="s">
        <v>1053</v>
      </c>
      <c r="R2419" s="180" t="s">
        <v>1054</v>
      </c>
      <c r="S2419" s="180"/>
      <c r="T2419" s="180"/>
      <c r="U2419" s="180"/>
      <c r="V2419" s="180"/>
      <c r="W2419" s="180"/>
      <c r="X2419" s="180"/>
      <c r="Y2419" s="180">
        <v>1375</v>
      </c>
      <c r="Z2419" s="180" t="s">
        <v>357</v>
      </c>
      <c r="AA2419" s="180" t="s">
        <v>358</v>
      </c>
      <c r="AB2419" s="180">
        <v>31992.666000000001</v>
      </c>
      <c r="AC2419" s="180">
        <v>38711.125999999997</v>
      </c>
      <c r="AD2419" s="180">
        <v>1</v>
      </c>
      <c r="AE2419" s="180">
        <v>0</v>
      </c>
      <c r="AF2419" s="180">
        <v>1</v>
      </c>
      <c r="AG2419" s="180">
        <v>0</v>
      </c>
      <c r="AH2419" s="180">
        <v>31992.67</v>
      </c>
      <c r="AI2419" s="180">
        <v>38711.129999999997</v>
      </c>
      <c r="AJ2419" s="180">
        <v>1</v>
      </c>
      <c r="AK2419" s="180">
        <v>1</v>
      </c>
      <c r="AL2419" s="180">
        <v>0</v>
      </c>
      <c r="AM2419">
        <v>1</v>
      </c>
    </row>
    <row r="2420" spans="1:39" x14ac:dyDescent="0.25">
      <c r="A2420" s="180" t="s">
        <v>1834</v>
      </c>
      <c r="B2420" s="180">
        <v>1</v>
      </c>
      <c r="C2420" s="181">
        <v>46266</v>
      </c>
      <c r="D2420" s="180" t="s">
        <v>169</v>
      </c>
      <c r="E2420" s="180">
        <v>100</v>
      </c>
      <c r="F2420" s="180" t="s">
        <v>69</v>
      </c>
      <c r="G2420" s="180" t="s">
        <v>1183</v>
      </c>
      <c r="H2420" s="180">
        <v>6954</v>
      </c>
      <c r="I2420" s="180" t="s">
        <v>1184</v>
      </c>
      <c r="J2420" s="180">
        <v>1192</v>
      </c>
      <c r="K2420" s="180" t="s">
        <v>975</v>
      </c>
      <c r="L2420" s="180" t="s">
        <v>976</v>
      </c>
      <c r="M2420" s="180"/>
      <c r="N2420" s="180"/>
      <c r="O2420" s="180"/>
      <c r="P2420" s="180">
        <v>1112</v>
      </c>
      <c r="Q2420" s="180" t="s">
        <v>1053</v>
      </c>
      <c r="R2420" s="180" t="s">
        <v>1054</v>
      </c>
      <c r="S2420" s="180"/>
      <c r="T2420" s="180"/>
      <c r="U2420" s="180"/>
      <c r="V2420" s="180"/>
      <c r="W2420" s="180"/>
      <c r="X2420" s="180"/>
      <c r="Y2420" s="180">
        <v>1375</v>
      </c>
      <c r="Z2420" s="180" t="s">
        <v>357</v>
      </c>
      <c r="AA2420" s="180" t="s">
        <v>358</v>
      </c>
      <c r="AB2420" s="180">
        <v>25284.151000000002</v>
      </c>
      <c r="AC2420" s="180">
        <v>30593.823</v>
      </c>
      <c r="AD2420" s="180">
        <v>1</v>
      </c>
      <c r="AE2420" s="180">
        <v>0</v>
      </c>
      <c r="AF2420" s="180">
        <v>1</v>
      </c>
      <c r="AG2420" s="180">
        <v>0</v>
      </c>
      <c r="AH2420" s="180">
        <v>25284.15</v>
      </c>
      <c r="AI2420" s="180">
        <v>30593.82</v>
      </c>
      <c r="AJ2420" s="180">
        <v>0</v>
      </c>
      <c r="AK2420" s="180">
        <v>0</v>
      </c>
      <c r="AL2420" s="180">
        <v>0</v>
      </c>
      <c r="AM2420">
        <v>1</v>
      </c>
    </row>
    <row r="2421" spans="1:39" x14ac:dyDescent="0.25">
      <c r="A2421" s="180" t="s">
        <v>1834</v>
      </c>
      <c r="B2421" s="180">
        <v>1</v>
      </c>
      <c r="C2421" s="181">
        <v>46266</v>
      </c>
      <c r="D2421" s="180" t="s">
        <v>169</v>
      </c>
      <c r="E2421" s="180">
        <v>100</v>
      </c>
      <c r="F2421" s="180" t="s">
        <v>69</v>
      </c>
      <c r="G2421" s="180" t="s">
        <v>1265</v>
      </c>
      <c r="H2421" s="180">
        <v>6970</v>
      </c>
      <c r="I2421" s="180" t="s">
        <v>1266</v>
      </c>
      <c r="J2421" s="180">
        <v>1257</v>
      </c>
      <c r="K2421" s="180" t="s">
        <v>817</v>
      </c>
      <c r="L2421" s="180" t="s">
        <v>818</v>
      </c>
      <c r="M2421" s="180"/>
      <c r="N2421" s="180"/>
      <c r="O2421" s="180"/>
      <c r="P2421" s="180">
        <v>1114</v>
      </c>
      <c r="Q2421" s="180" t="s">
        <v>1267</v>
      </c>
      <c r="R2421" s="180" t="s">
        <v>1268</v>
      </c>
      <c r="S2421" s="180"/>
      <c r="T2421" s="180"/>
      <c r="U2421" s="180"/>
      <c r="V2421" s="180"/>
      <c r="W2421" s="180"/>
      <c r="X2421" s="180"/>
      <c r="Y2421" s="180">
        <v>1375</v>
      </c>
      <c r="Z2421" s="180" t="s">
        <v>357</v>
      </c>
      <c r="AA2421" s="180" t="s">
        <v>358</v>
      </c>
      <c r="AB2421" s="180">
        <v>21877.39</v>
      </c>
      <c r="AC2421" s="180">
        <v>26471.642</v>
      </c>
      <c r="AD2421" s="180">
        <v>1</v>
      </c>
      <c r="AE2421" s="180">
        <v>0</v>
      </c>
      <c r="AF2421" s="180">
        <v>1</v>
      </c>
      <c r="AG2421" s="180">
        <v>0</v>
      </c>
      <c r="AH2421" s="180">
        <v>21877.39</v>
      </c>
      <c r="AI2421" s="180">
        <v>26471.64</v>
      </c>
      <c r="AJ2421" s="180">
        <v>0</v>
      </c>
      <c r="AK2421" s="180">
        <v>0</v>
      </c>
      <c r="AL2421" s="180">
        <v>0</v>
      </c>
      <c r="AM2421">
        <v>1</v>
      </c>
    </row>
    <row r="2422" spans="1:39" x14ac:dyDescent="0.25">
      <c r="A2422" s="180" t="s">
        <v>1834</v>
      </c>
      <c r="B2422" s="180">
        <v>1</v>
      </c>
      <c r="C2422" s="181">
        <v>46266</v>
      </c>
      <c r="D2422" s="180" t="s">
        <v>169</v>
      </c>
      <c r="E2422" s="180">
        <v>100</v>
      </c>
      <c r="F2422" s="180" t="s">
        <v>69</v>
      </c>
      <c r="G2422" s="180" t="s">
        <v>1327</v>
      </c>
      <c r="H2422" s="180">
        <v>6971</v>
      </c>
      <c r="I2422" s="180" t="s">
        <v>1328</v>
      </c>
      <c r="J2422" s="180">
        <v>1257</v>
      </c>
      <c r="K2422" s="180" t="s">
        <v>817</v>
      </c>
      <c r="L2422" s="180" t="s">
        <v>818</v>
      </c>
      <c r="M2422" s="180"/>
      <c r="N2422" s="180"/>
      <c r="O2422" s="180"/>
      <c r="P2422" s="180">
        <v>1114</v>
      </c>
      <c r="Q2422" s="180" t="s">
        <v>1267</v>
      </c>
      <c r="R2422" s="180" t="s">
        <v>1268</v>
      </c>
      <c r="S2422" s="180"/>
      <c r="T2422" s="180"/>
      <c r="U2422" s="180"/>
      <c r="V2422" s="180"/>
      <c r="W2422" s="180"/>
      <c r="X2422" s="180"/>
      <c r="Y2422" s="180">
        <v>1375</v>
      </c>
      <c r="Z2422" s="180" t="s">
        <v>357</v>
      </c>
      <c r="AA2422" s="180" t="s">
        <v>358</v>
      </c>
      <c r="AB2422" s="180">
        <v>26498.504000000001</v>
      </c>
      <c r="AC2422" s="180">
        <v>32063.19</v>
      </c>
      <c r="AD2422" s="180">
        <v>2</v>
      </c>
      <c r="AE2422" s="180">
        <v>0</v>
      </c>
      <c r="AF2422" s="180">
        <v>2</v>
      </c>
      <c r="AG2422" s="180">
        <v>0</v>
      </c>
      <c r="AH2422" s="180">
        <v>52997.01</v>
      </c>
      <c r="AI2422" s="180">
        <v>64126.38</v>
      </c>
      <c r="AJ2422" s="180">
        <v>1</v>
      </c>
      <c r="AK2422" s="180">
        <v>2</v>
      </c>
      <c r="AL2422" s="180">
        <v>0</v>
      </c>
      <c r="AM2422">
        <v>1</v>
      </c>
    </row>
    <row r="2423" spans="1:39" x14ac:dyDescent="0.25">
      <c r="A2423" s="180" t="s">
        <v>1834</v>
      </c>
      <c r="B2423" s="180">
        <v>1</v>
      </c>
      <c r="C2423" s="181">
        <v>46266</v>
      </c>
      <c r="D2423" s="180" t="s">
        <v>169</v>
      </c>
      <c r="E2423" s="180">
        <v>100</v>
      </c>
      <c r="F2423" s="180" t="s">
        <v>69</v>
      </c>
      <c r="G2423" s="180" t="s">
        <v>1810</v>
      </c>
      <c r="H2423" s="180">
        <v>7511</v>
      </c>
      <c r="I2423" s="180" t="s">
        <v>1811</v>
      </c>
      <c r="J2423" s="180">
        <v>1463</v>
      </c>
      <c r="K2423" s="180" t="s">
        <v>739</v>
      </c>
      <c r="L2423" s="180" t="s">
        <v>740</v>
      </c>
      <c r="M2423" s="180"/>
      <c r="N2423" s="180"/>
      <c r="O2423" s="180"/>
      <c r="P2423" s="180"/>
      <c r="Q2423" s="180"/>
      <c r="R2423" s="180"/>
      <c r="S2423" s="180"/>
      <c r="T2423" s="180"/>
      <c r="U2423" s="180"/>
      <c r="V2423" s="180"/>
      <c r="W2423" s="180"/>
      <c r="X2423" s="180"/>
      <c r="Y2423" s="180">
        <v>1369</v>
      </c>
      <c r="Z2423" s="180" t="s">
        <v>397</v>
      </c>
      <c r="AA2423" s="180" t="s">
        <v>398</v>
      </c>
      <c r="AB2423" s="180">
        <v>6203.375</v>
      </c>
      <c r="AC2423" s="180">
        <v>6854.7290000000003</v>
      </c>
      <c r="AD2423" s="180">
        <v>1</v>
      </c>
      <c r="AE2423" s="180">
        <v>0</v>
      </c>
      <c r="AF2423" s="180">
        <v>1</v>
      </c>
      <c r="AG2423" s="180">
        <v>0</v>
      </c>
      <c r="AH2423" s="180">
        <v>6203.37</v>
      </c>
      <c r="AI2423" s="180">
        <v>6854.73</v>
      </c>
      <c r="AJ2423" s="180">
        <v>0</v>
      </c>
      <c r="AK2423" s="180">
        <v>0</v>
      </c>
      <c r="AL2423" s="180">
        <v>0</v>
      </c>
      <c r="AM2423">
        <v>1</v>
      </c>
    </row>
    <row r="2424" spans="1:39" x14ac:dyDescent="0.25">
      <c r="A2424" s="180" t="s">
        <v>1834</v>
      </c>
      <c r="B2424" s="180">
        <v>1</v>
      </c>
      <c r="C2424" s="181">
        <v>46266</v>
      </c>
      <c r="D2424" s="180" t="s">
        <v>169</v>
      </c>
      <c r="E2424" s="180">
        <v>100</v>
      </c>
      <c r="F2424" s="180" t="s">
        <v>69</v>
      </c>
      <c r="G2424" s="180" t="s">
        <v>1482</v>
      </c>
      <c r="H2424" s="180">
        <v>7544</v>
      </c>
      <c r="I2424" s="180" t="s">
        <v>1483</v>
      </c>
      <c r="J2424" s="180"/>
      <c r="K2424" s="180"/>
      <c r="L2424" s="180"/>
      <c r="M2424" s="180"/>
      <c r="N2424" s="180"/>
      <c r="O2424" s="180"/>
      <c r="P2424" s="180"/>
      <c r="Q2424" s="180"/>
      <c r="R2424" s="180"/>
      <c r="S2424" s="180"/>
      <c r="T2424" s="180"/>
      <c r="U2424" s="180"/>
      <c r="V2424" s="180"/>
      <c r="W2424" s="180"/>
      <c r="X2424" s="180"/>
      <c r="Y2424" s="180">
        <v>1372</v>
      </c>
      <c r="Z2424" s="180" t="s">
        <v>389</v>
      </c>
      <c r="AA2424" s="180" t="s">
        <v>390</v>
      </c>
      <c r="AB2424" s="180">
        <v>87120.494999999995</v>
      </c>
      <c r="AC2424" s="180">
        <v>105415.796</v>
      </c>
      <c r="AD2424" s="180">
        <v>8.3299999999999999E-2</v>
      </c>
      <c r="AE2424" s="180">
        <v>0</v>
      </c>
      <c r="AF2424" s="180">
        <v>8.3299999999999999E-2</v>
      </c>
      <c r="AG2424" s="180">
        <v>0</v>
      </c>
      <c r="AH2424" s="180">
        <v>7260.04</v>
      </c>
      <c r="AI2424" s="180">
        <v>8784.65</v>
      </c>
      <c r="AJ2424" s="180">
        <v>0</v>
      </c>
      <c r="AK2424" s="180">
        <v>0</v>
      </c>
      <c r="AL2424" s="180">
        <v>0</v>
      </c>
      <c r="AM2424">
        <v>1</v>
      </c>
    </row>
    <row r="2425" spans="1:39" x14ac:dyDescent="0.25">
      <c r="A2425" s="180" t="s">
        <v>1834</v>
      </c>
      <c r="B2425" s="180">
        <v>1</v>
      </c>
      <c r="C2425" s="181">
        <v>46266</v>
      </c>
      <c r="D2425" s="180" t="s">
        <v>169</v>
      </c>
      <c r="E2425" s="180">
        <v>100</v>
      </c>
      <c r="F2425" s="180" t="s">
        <v>69</v>
      </c>
      <c r="G2425" s="180" t="s">
        <v>1518</v>
      </c>
      <c r="H2425" s="180">
        <v>7682</v>
      </c>
      <c r="I2425" s="180" t="s">
        <v>1519</v>
      </c>
      <c r="J2425" s="180">
        <v>1193</v>
      </c>
      <c r="K2425" s="180" t="s">
        <v>549</v>
      </c>
      <c r="L2425" s="180" t="s">
        <v>550</v>
      </c>
      <c r="M2425" s="180"/>
      <c r="N2425" s="180"/>
      <c r="O2425" s="180"/>
      <c r="P2425" s="180">
        <v>1098</v>
      </c>
      <c r="Q2425" s="180" t="s">
        <v>355</v>
      </c>
      <c r="R2425" s="180" t="s">
        <v>356</v>
      </c>
      <c r="S2425" s="180"/>
      <c r="T2425" s="180"/>
      <c r="U2425" s="180"/>
      <c r="V2425" s="180"/>
      <c r="W2425" s="180"/>
      <c r="X2425" s="180"/>
      <c r="Y2425" s="180">
        <v>1375</v>
      </c>
      <c r="Z2425" s="180" t="s">
        <v>357</v>
      </c>
      <c r="AA2425" s="180" t="s">
        <v>358</v>
      </c>
      <c r="AB2425" s="180">
        <v>53564.7</v>
      </c>
      <c r="AC2425" s="180">
        <v>64813.286999999997</v>
      </c>
      <c r="AD2425" s="180">
        <v>0.16669999999999999</v>
      </c>
      <c r="AE2425" s="180">
        <v>0</v>
      </c>
      <c r="AF2425" s="180">
        <v>0.16669999999999999</v>
      </c>
      <c r="AG2425" s="180">
        <v>0</v>
      </c>
      <c r="AH2425" s="180">
        <v>8927.4500000000007</v>
      </c>
      <c r="AI2425" s="180">
        <v>10802.21</v>
      </c>
      <c r="AJ2425" s="180">
        <v>0</v>
      </c>
      <c r="AK2425" s="180">
        <v>0</v>
      </c>
      <c r="AL2425" s="180">
        <v>0</v>
      </c>
      <c r="AM2425">
        <v>1</v>
      </c>
    </row>
    <row r="2426" spans="1:39" x14ac:dyDescent="0.25">
      <c r="A2426" s="180" t="s">
        <v>1834</v>
      </c>
      <c r="B2426" s="180">
        <v>1</v>
      </c>
      <c r="C2426" s="181">
        <v>46266</v>
      </c>
      <c r="D2426" s="180" t="s">
        <v>169</v>
      </c>
      <c r="E2426" s="180">
        <v>100</v>
      </c>
      <c r="F2426" s="180" t="s">
        <v>69</v>
      </c>
      <c r="G2426" s="180" t="s">
        <v>1061</v>
      </c>
      <c r="H2426" s="180">
        <v>7688</v>
      </c>
      <c r="I2426" s="180" t="s">
        <v>1062</v>
      </c>
      <c r="J2426" s="180">
        <v>1193</v>
      </c>
      <c r="K2426" s="180" t="s">
        <v>549</v>
      </c>
      <c r="L2426" s="180" t="s">
        <v>550</v>
      </c>
      <c r="M2426" s="180"/>
      <c r="N2426" s="180"/>
      <c r="O2426" s="180"/>
      <c r="P2426" s="180">
        <v>1098</v>
      </c>
      <c r="Q2426" s="180" t="s">
        <v>355</v>
      </c>
      <c r="R2426" s="180" t="s">
        <v>356</v>
      </c>
      <c r="S2426" s="180"/>
      <c r="T2426" s="180"/>
      <c r="U2426" s="180"/>
      <c r="V2426" s="180"/>
      <c r="W2426" s="180"/>
      <c r="X2426" s="180"/>
      <c r="Y2426" s="180">
        <v>1375</v>
      </c>
      <c r="Z2426" s="180" t="s">
        <v>357</v>
      </c>
      <c r="AA2426" s="180" t="s">
        <v>358</v>
      </c>
      <c r="AB2426" s="180">
        <v>39812.243999999999</v>
      </c>
      <c r="AC2426" s="180">
        <v>48172.805999999997</v>
      </c>
      <c r="AD2426" s="180">
        <v>0.1</v>
      </c>
      <c r="AE2426" s="180">
        <v>0</v>
      </c>
      <c r="AF2426" s="180">
        <v>0.1</v>
      </c>
      <c r="AG2426" s="180">
        <v>0</v>
      </c>
      <c r="AH2426" s="180">
        <v>3981.22</v>
      </c>
      <c r="AI2426" s="180">
        <v>4817.28</v>
      </c>
      <c r="AJ2426" s="180">
        <v>0</v>
      </c>
      <c r="AK2426" s="180">
        <v>0</v>
      </c>
      <c r="AL2426" s="180">
        <v>0</v>
      </c>
      <c r="AM2426">
        <v>1</v>
      </c>
    </row>
    <row r="2427" spans="1:39" x14ac:dyDescent="0.25">
      <c r="A2427" s="180" t="s">
        <v>1834</v>
      </c>
      <c r="B2427" s="180">
        <v>1</v>
      </c>
      <c r="C2427" s="181">
        <v>46266</v>
      </c>
      <c r="D2427" s="180" t="s">
        <v>169</v>
      </c>
      <c r="E2427" s="180">
        <v>100</v>
      </c>
      <c r="F2427" s="180" t="s">
        <v>69</v>
      </c>
      <c r="G2427" s="180" t="s">
        <v>1393</v>
      </c>
      <c r="H2427" s="180">
        <v>8051</v>
      </c>
      <c r="I2427" s="180" t="s">
        <v>1394</v>
      </c>
      <c r="J2427" s="180">
        <v>1194</v>
      </c>
      <c r="K2427" s="180" t="s">
        <v>353</v>
      </c>
      <c r="L2427" s="180" t="s">
        <v>354</v>
      </c>
      <c r="M2427" s="180"/>
      <c r="N2427" s="180"/>
      <c r="O2427" s="180"/>
      <c r="P2427" s="180"/>
      <c r="Q2427" s="180"/>
      <c r="R2427" s="180"/>
      <c r="S2427" s="180"/>
      <c r="T2427" s="180"/>
      <c r="U2427" s="180"/>
      <c r="V2427" s="180"/>
      <c r="W2427" s="180"/>
      <c r="X2427" s="180"/>
      <c r="Y2427" s="180">
        <v>1375</v>
      </c>
      <c r="Z2427" s="180" t="s">
        <v>357</v>
      </c>
      <c r="AA2427" s="180" t="s">
        <v>358</v>
      </c>
      <c r="AB2427" s="180">
        <v>17867.407999999999</v>
      </c>
      <c r="AC2427" s="180">
        <v>21619.563999999998</v>
      </c>
      <c r="AD2427" s="180">
        <v>1</v>
      </c>
      <c r="AE2427" s="180">
        <v>0</v>
      </c>
      <c r="AF2427" s="180">
        <v>1</v>
      </c>
      <c r="AG2427" s="180">
        <v>0</v>
      </c>
      <c r="AH2427" s="180">
        <v>17867.41</v>
      </c>
      <c r="AI2427" s="180">
        <v>21619.56</v>
      </c>
      <c r="AJ2427" s="180">
        <v>1</v>
      </c>
      <c r="AK2427" s="180">
        <v>1</v>
      </c>
      <c r="AL2427" s="180">
        <v>0</v>
      </c>
      <c r="AM2427">
        <v>1</v>
      </c>
    </row>
    <row r="2428" spans="1:39" x14ac:dyDescent="0.25">
      <c r="A2428" s="180" t="s">
        <v>1834</v>
      </c>
      <c r="B2428" s="180">
        <v>1</v>
      </c>
      <c r="C2428" s="181">
        <v>46266</v>
      </c>
      <c r="D2428" s="180" t="s">
        <v>169</v>
      </c>
      <c r="E2428" s="180">
        <v>100</v>
      </c>
      <c r="F2428" s="180" t="s">
        <v>69</v>
      </c>
      <c r="G2428" s="180" t="s">
        <v>1397</v>
      </c>
      <c r="H2428" s="180">
        <v>8054</v>
      </c>
      <c r="I2428" s="180" t="s">
        <v>1398</v>
      </c>
      <c r="J2428" s="180">
        <v>1194</v>
      </c>
      <c r="K2428" s="180" t="s">
        <v>353</v>
      </c>
      <c r="L2428" s="180" t="s">
        <v>354</v>
      </c>
      <c r="M2428" s="180"/>
      <c r="N2428" s="180"/>
      <c r="O2428" s="180"/>
      <c r="P2428" s="180"/>
      <c r="Q2428" s="180"/>
      <c r="R2428" s="180"/>
      <c r="S2428" s="180"/>
      <c r="T2428" s="180"/>
      <c r="U2428" s="180"/>
      <c r="V2428" s="180"/>
      <c r="W2428" s="180"/>
      <c r="X2428" s="180"/>
      <c r="Y2428" s="180">
        <v>1375</v>
      </c>
      <c r="Z2428" s="180" t="s">
        <v>357</v>
      </c>
      <c r="AA2428" s="180" t="s">
        <v>358</v>
      </c>
      <c r="AB2428" s="180">
        <v>17867.407999999999</v>
      </c>
      <c r="AC2428" s="180">
        <v>21619.563999999998</v>
      </c>
      <c r="AD2428" s="180">
        <v>1</v>
      </c>
      <c r="AE2428" s="180">
        <v>0</v>
      </c>
      <c r="AF2428" s="180">
        <v>1</v>
      </c>
      <c r="AG2428" s="180">
        <v>0</v>
      </c>
      <c r="AH2428" s="180">
        <v>17867.41</v>
      </c>
      <c r="AI2428" s="180">
        <v>21619.56</v>
      </c>
      <c r="AJ2428" s="180">
        <v>0</v>
      </c>
      <c r="AK2428" s="180">
        <v>0</v>
      </c>
      <c r="AL2428" s="180">
        <v>0</v>
      </c>
      <c r="AM2428">
        <v>1</v>
      </c>
    </row>
    <row r="2429" spans="1:39" x14ac:dyDescent="0.25">
      <c r="A2429" s="180" t="s">
        <v>1834</v>
      </c>
      <c r="B2429" s="180">
        <v>1</v>
      </c>
      <c r="C2429" s="181">
        <v>46266</v>
      </c>
      <c r="D2429" s="180" t="s">
        <v>169</v>
      </c>
      <c r="E2429" s="180">
        <v>100</v>
      </c>
      <c r="F2429" s="180" t="s">
        <v>69</v>
      </c>
      <c r="G2429" s="180" t="s">
        <v>1845</v>
      </c>
      <c r="H2429" s="180">
        <v>8223</v>
      </c>
      <c r="I2429" s="180" t="s">
        <v>1846</v>
      </c>
      <c r="J2429" s="180">
        <v>1479</v>
      </c>
      <c r="K2429" s="180" t="s">
        <v>1847</v>
      </c>
      <c r="L2429" s="180" t="s">
        <v>1848</v>
      </c>
      <c r="M2429" s="180"/>
      <c r="N2429" s="180"/>
      <c r="O2429" s="180"/>
      <c r="P2429" s="180">
        <v>1143</v>
      </c>
      <c r="Q2429" s="180" t="s">
        <v>1849</v>
      </c>
      <c r="R2429" s="180" t="s">
        <v>1850</v>
      </c>
      <c r="S2429" s="180"/>
      <c r="T2429" s="180"/>
      <c r="U2429" s="180"/>
      <c r="V2429" s="180"/>
      <c r="W2429" s="180"/>
      <c r="X2429" s="180"/>
      <c r="Y2429" s="180">
        <v>1373</v>
      </c>
      <c r="Z2429" s="180" t="s">
        <v>429</v>
      </c>
      <c r="AA2429" s="180" t="s">
        <v>430</v>
      </c>
      <c r="AB2429" s="180">
        <v>29026.383999999998</v>
      </c>
      <c r="AC2429" s="180">
        <v>35121.928</v>
      </c>
      <c r="AD2429" s="180">
        <v>0.125</v>
      </c>
      <c r="AE2429" s="180">
        <v>0</v>
      </c>
      <c r="AF2429" s="180">
        <v>0.125</v>
      </c>
      <c r="AG2429" s="180">
        <v>0</v>
      </c>
      <c r="AH2429" s="180">
        <v>3628.3</v>
      </c>
      <c r="AI2429" s="180">
        <v>4390.24</v>
      </c>
      <c r="AJ2429" s="180">
        <v>0</v>
      </c>
      <c r="AK2429" s="180">
        <v>0</v>
      </c>
      <c r="AL2429" s="180">
        <v>0</v>
      </c>
      <c r="AM2429">
        <v>1</v>
      </c>
    </row>
    <row r="2430" spans="1:39" x14ac:dyDescent="0.25">
      <c r="A2430" s="180" t="s">
        <v>1834</v>
      </c>
      <c r="B2430" s="180">
        <v>1</v>
      </c>
      <c r="C2430" s="181">
        <v>46266</v>
      </c>
      <c r="D2430" s="180" t="s">
        <v>169</v>
      </c>
      <c r="E2430" s="180">
        <v>100</v>
      </c>
      <c r="F2430" s="180" t="s">
        <v>69</v>
      </c>
      <c r="G2430" s="180" t="s">
        <v>1335</v>
      </c>
      <c r="H2430" s="180">
        <v>8295</v>
      </c>
      <c r="I2430" s="180" t="s">
        <v>1336</v>
      </c>
      <c r="J2430" s="180">
        <v>1164</v>
      </c>
      <c r="K2430" s="180" t="s">
        <v>847</v>
      </c>
      <c r="L2430" s="180" t="s">
        <v>848</v>
      </c>
      <c r="M2430" s="180"/>
      <c r="N2430" s="180"/>
      <c r="O2430" s="180"/>
      <c r="P2430" s="180"/>
      <c r="Q2430" s="180"/>
      <c r="R2430" s="180"/>
      <c r="S2430" s="180"/>
      <c r="T2430" s="180"/>
      <c r="U2430" s="180"/>
      <c r="V2430" s="180"/>
      <c r="W2430" s="180"/>
      <c r="X2430" s="180"/>
      <c r="Y2430" s="180">
        <v>1373</v>
      </c>
      <c r="Z2430" s="180" t="s">
        <v>429</v>
      </c>
      <c r="AA2430" s="180" t="s">
        <v>430</v>
      </c>
      <c r="AB2430" s="180">
        <v>18015.516</v>
      </c>
      <c r="AC2430" s="180">
        <v>21798.78</v>
      </c>
      <c r="AD2430" s="180">
        <v>0.16669999999999999</v>
      </c>
      <c r="AE2430" s="180">
        <v>0</v>
      </c>
      <c r="AF2430" s="180">
        <v>0.16669999999999999</v>
      </c>
      <c r="AG2430" s="180">
        <v>0</v>
      </c>
      <c r="AH2430" s="180">
        <v>3002.59</v>
      </c>
      <c r="AI2430" s="180">
        <v>3633.13</v>
      </c>
      <c r="AJ2430" s="180">
        <v>0</v>
      </c>
      <c r="AK2430" s="180">
        <v>0</v>
      </c>
      <c r="AL2430" s="180">
        <v>0</v>
      </c>
      <c r="AM2430">
        <v>1</v>
      </c>
    </row>
    <row r="2431" spans="1:39" x14ac:dyDescent="0.25">
      <c r="A2431" s="180" t="s">
        <v>1834</v>
      </c>
      <c r="B2431" s="180">
        <v>1</v>
      </c>
      <c r="C2431" s="181">
        <v>46266</v>
      </c>
      <c r="D2431" s="180" t="s">
        <v>169</v>
      </c>
      <c r="E2431" s="180">
        <v>100</v>
      </c>
      <c r="F2431" s="180" t="s">
        <v>69</v>
      </c>
      <c r="G2431" s="180" t="s">
        <v>1472</v>
      </c>
      <c r="H2431" s="180">
        <v>8338</v>
      </c>
      <c r="I2431" s="180" t="s">
        <v>1473</v>
      </c>
      <c r="J2431" s="180">
        <v>1419</v>
      </c>
      <c r="K2431" s="180" t="s">
        <v>615</v>
      </c>
      <c r="L2431" s="180" t="s">
        <v>616</v>
      </c>
      <c r="M2431" s="180"/>
      <c r="N2431" s="180"/>
      <c r="O2431" s="180"/>
      <c r="P2431" s="180"/>
      <c r="Q2431" s="180"/>
      <c r="R2431" s="180"/>
      <c r="S2431" s="180"/>
      <c r="T2431" s="180"/>
      <c r="U2431" s="180"/>
      <c r="V2431" s="180"/>
      <c r="W2431" s="180"/>
      <c r="X2431" s="180"/>
      <c r="Y2431" s="180">
        <v>1369</v>
      </c>
      <c r="Z2431" s="180" t="s">
        <v>397</v>
      </c>
      <c r="AA2431" s="180" t="s">
        <v>398</v>
      </c>
      <c r="AB2431" s="180">
        <v>19779.537</v>
      </c>
      <c r="AC2431" s="180">
        <v>23933.253000000001</v>
      </c>
      <c r="AD2431" s="180">
        <v>0.1</v>
      </c>
      <c r="AE2431" s="180">
        <v>0</v>
      </c>
      <c r="AF2431" s="180">
        <v>0.1</v>
      </c>
      <c r="AG2431" s="180">
        <v>0</v>
      </c>
      <c r="AH2431" s="180">
        <v>1977.95</v>
      </c>
      <c r="AI2431" s="180">
        <v>2393.33</v>
      </c>
      <c r="AJ2431" s="180">
        <v>0</v>
      </c>
      <c r="AK2431" s="180">
        <v>0</v>
      </c>
      <c r="AL2431" s="180">
        <v>0</v>
      </c>
      <c r="AM2431">
        <v>1</v>
      </c>
    </row>
    <row r="2432" spans="1:39" x14ac:dyDescent="0.25">
      <c r="A2432" s="180" t="s">
        <v>1834</v>
      </c>
      <c r="B2432" s="180">
        <v>1</v>
      </c>
      <c r="C2432" s="181">
        <v>46266</v>
      </c>
      <c r="D2432" s="180" t="s">
        <v>169</v>
      </c>
      <c r="E2432" s="180">
        <v>100</v>
      </c>
      <c r="F2432" s="180" t="s">
        <v>69</v>
      </c>
      <c r="G2432" s="180" t="s">
        <v>1215</v>
      </c>
      <c r="H2432" s="180">
        <v>8394</v>
      </c>
      <c r="I2432" s="180" t="s">
        <v>1216</v>
      </c>
      <c r="J2432" s="180">
        <v>1193</v>
      </c>
      <c r="K2432" s="180" t="s">
        <v>549</v>
      </c>
      <c r="L2432" s="180" t="s">
        <v>550</v>
      </c>
      <c r="M2432" s="180"/>
      <c r="N2432" s="180"/>
      <c r="O2432" s="180"/>
      <c r="P2432" s="180">
        <v>1107</v>
      </c>
      <c r="Q2432" s="180" t="s">
        <v>1203</v>
      </c>
      <c r="R2432" s="180" t="s">
        <v>1204</v>
      </c>
      <c r="S2432" s="180"/>
      <c r="T2432" s="180"/>
      <c r="U2432" s="180"/>
      <c r="V2432" s="180"/>
      <c r="W2432" s="180"/>
      <c r="X2432" s="180"/>
      <c r="Y2432" s="180">
        <v>1375</v>
      </c>
      <c r="Z2432" s="180" t="s">
        <v>357</v>
      </c>
      <c r="AA2432" s="180" t="s">
        <v>358</v>
      </c>
      <c r="AB2432" s="180">
        <v>31910.591</v>
      </c>
      <c r="AC2432" s="180">
        <v>38611.815000000002</v>
      </c>
      <c r="AD2432" s="180">
        <v>1</v>
      </c>
      <c r="AE2432" s="180">
        <v>0</v>
      </c>
      <c r="AF2432" s="180">
        <v>1</v>
      </c>
      <c r="AG2432" s="180">
        <v>0</v>
      </c>
      <c r="AH2432" s="180">
        <v>31910.59</v>
      </c>
      <c r="AI2432" s="180">
        <v>38611.81</v>
      </c>
      <c r="AJ2432" s="180">
        <v>0</v>
      </c>
      <c r="AK2432" s="180">
        <v>0</v>
      </c>
      <c r="AL2432" s="180">
        <v>0</v>
      </c>
      <c r="AM2432">
        <v>1</v>
      </c>
    </row>
    <row r="2433" spans="1:39" x14ac:dyDescent="0.25">
      <c r="A2433" s="180" t="s">
        <v>1834</v>
      </c>
      <c r="B2433" s="180">
        <v>1</v>
      </c>
      <c r="C2433" s="181">
        <v>46266</v>
      </c>
      <c r="D2433" s="180" t="s">
        <v>169</v>
      </c>
      <c r="E2433" s="180">
        <v>100</v>
      </c>
      <c r="F2433" s="180" t="s">
        <v>69</v>
      </c>
      <c r="G2433" s="180" t="s">
        <v>1065</v>
      </c>
      <c r="H2433" s="180">
        <v>8407</v>
      </c>
      <c r="I2433" s="180" t="s">
        <v>1066</v>
      </c>
      <c r="J2433" s="180">
        <v>1006</v>
      </c>
      <c r="K2433" s="180" t="s">
        <v>393</v>
      </c>
      <c r="L2433" s="180" t="s">
        <v>394</v>
      </c>
      <c r="M2433" s="180"/>
      <c r="N2433" s="180"/>
      <c r="O2433" s="180"/>
      <c r="P2433" s="180">
        <v>1004</v>
      </c>
      <c r="Q2433" s="180" t="s">
        <v>395</v>
      </c>
      <c r="R2433" s="180" t="s">
        <v>396</v>
      </c>
      <c r="S2433" s="180"/>
      <c r="T2433" s="180"/>
      <c r="U2433" s="180"/>
      <c r="V2433" s="180"/>
      <c r="W2433" s="180"/>
      <c r="X2433" s="180"/>
      <c r="Y2433" s="180">
        <v>1369</v>
      </c>
      <c r="Z2433" s="180" t="s">
        <v>397</v>
      </c>
      <c r="AA2433" s="180" t="s">
        <v>398</v>
      </c>
      <c r="AB2433" s="180">
        <v>13301.204</v>
      </c>
      <c r="AC2433" s="180">
        <v>16094.456</v>
      </c>
      <c r="AD2433" s="180">
        <v>0.25</v>
      </c>
      <c r="AE2433" s="180">
        <v>0</v>
      </c>
      <c r="AF2433" s="180">
        <v>0.25</v>
      </c>
      <c r="AG2433" s="180">
        <v>0</v>
      </c>
      <c r="AH2433" s="180">
        <v>3325.3</v>
      </c>
      <c r="AI2433" s="180">
        <v>4023.61</v>
      </c>
      <c r="AJ2433" s="180">
        <v>0</v>
      </c>
      <c r="AK2433" s="180">
        <v>0</v>
      </c>
      <c r="AL2433" s="180">
        <v>0</v>
      </c>
      <c r="AM2433">
        <v>1</v>
      </c>
    </row>
    <row r="2434" spans="1:39" x14ac:dyDescent="0.25">
      <c r="A2434" s="180" t="s">
        <v>1834</v>
      </c>
      <c r="B2434" s="180">
        <v>1</v>
      </c>
      <c r="C2434" s="181">
        <v>46266</v>
      </c>
      <c r="D2434" s="180" t="s">
        <v>169</v>
      </c>
      <c r="E2434" s="180">
        <v>100</v>
      </c>
      <c r="F2434" s="180" t="s">
        <v>69</v>
      </c>
      <c r="G2434" s="180" t="s">
        <v>1486</v>
      </c>
      <c r="H2434" s="180">
        <v>8409</v>
      </c>
      <c r="I2434" s="180" t="s">
        <v>1487</v>
      </c>
      <c r="J2434" s="180">
        <v>1008</v>
      </c>
      <c r="K2434" s="180" t="s">
        <v>631</v>
      </c>
      <c r="L2434" s="180" t="s">
        <v>632</v>
      </c>
      <c r="M2434" s="180"/>
      <c r="N2434" s="180"/>
      <c r="O2434" s="180"/>
      <c r="P2434" s="180">
        <v>1004</v>
      </c>
      <c r="Q2434" s="180" t="s">
        <v>395</v>
      </c>
      <c r="R2434" s="180" t="s">
        <v>396</v>
      </c>
      <c r="S2434" s="180"/>
      <c r="T2434" s="180"/>
      <c r="U2434" s="180"/>
      <c r="V2434" s="180"/>
      <c r="W2434" s="180"/>
      <c r="X2434" s="180"/>
      <c r="Y2434" s="180">
        <v>1369</v>
      </c>
      <c r="Z2434" s="180" t="s">
        <v>397</v>
      </c>
      <c r="AA2434" s="180" t="s">
        <v>398</v>
      </c>
      <c r="AB2434" s="180">
        <v>8691.0740000000005</v>
      </c>
      <c r="AC2434" s="180">
        <v>10516.194</v>
      </c>
      <c r="AD2434" s="180">
        <v>0.2</v>
      </c>
      <c r="AE2434" s="180">
        <v>0</v>
      </c>
      <c r="AF2434" s="180">
        <v>0.2</v>
      </c>
      <c r="AG2434" s="180">
        <v>0</v>
      </c>
      <c r="AH2434" s="180">
        <v>1738.21</v>
      </c>
      <c r="AI2434" s="180">
        <v>2103.2399999999998</v>
      </c>
      <c r="AJ2434" s="180">
        <v>0</v>
      </c>
      <c r="AK2434" s="180">
        <v>0</v>
      </c>
      <c r="AL2434" s="180">
        <v>0</v>
      </c>
      <c r="AM2434">
        <v>1</v>
      </c>
    </row>
    <row r="2435" spans="1:39" x14ac:dyDescent="0.25">
      <c r="A2435" s="180" t="s">
        <v>1834</v>
      </c>
      <c r="B2435" s="180">
        <v>1</v>
      </c>
      <c r="C2435" s="181">
        <v>46266</v>
      </c>
      <c r="D2435" s="180" t="s">
        <v>169</v>
      </c>
      <c r="E2435" s="180">
        <v>100</v>
      </c>
      <c r="F2435" s="180" t="s">
        <v>69</v>
      </c>
      <c r="G2435" s="180" t="s">
        <v>879</v>
      </c>
      <c r="H2435" s="180">
        <v>8494</v>
      </c>
      <c r="I2435" s="180" t="s">
        <v>880</v>
      </c>
      <c r="J2435" s="180">
        <v>1397</v>
      </c>
      <c r="K2435" s="180" t="s">
        <v>881</v>
      </c>
      <c r="L2435" s="180" t="s">
        <v>882</v>
      </c>
      <c r="M2435" s="180"/>
      <c r="N2435" s="180"/>
      <c r="O2435" s="180"/>
      <c r="P2435" s="180"/>
      <c r="Q2435" s="180"/>
      <c r="R2435" s="180"/>
      <c r="S2435" s="180"/>
      <c r="T2435" s="180"/>
      <c r="U2435" s="180"/>
      <c r="V2435" s="180"/>
      <c r="W2435" s="180"/>
      <c r="X2435" s="180"/>
      <c r="Y2435" s="180">
        <v>1369</v>
      </c>
      <c r="Z2435" s="180" t="s">
        <v>397</v>
      </c>
      <c r="AA2435" s="180" t="s">
        <v>398</v>
      </c>
      <c r="AB2435" s="180">
        <v>11014.121999999999</v>
      </c>
      <c r="AC2435" s="180">
        <v>13327.083000000001</v>
      </c>
      <c r="AD2435" s="180">
        <v>0.4</v>
      </c>
      <c r="AE2435" s="180">
        <v>0</v>
      </c>
      <c r="AF2435" s="180">
        <v>0.4</v>
      </c>
      <c r="AG2435" s="180">
        <v>0</v>
      </c>
      <c r="AH2435" s="180">
        <v>4405.6499999999996</v>
      </c>
      <c r="AI2435" s="180">
        <v>5330.83</v>
      </c>
      <c r="AJ2435" s="180">
        <v>0</v>
      </c>
      <c r="AK2435" s="180">
        <v>0</v>
      </c>
      <c r="AL2435" s="180">
        <v>0</v>
      </c>
      <c r="AM2435">
        <v>1</v>
      </c>
    </row>
    <row r="2436" spans="1:39" x14ac:dyDescent="0.25">
      <c r="A2436" s="180" t="s">
        <v>1834</v>
      </c>
      <c r="B2436" s="180">
        <v>1</v>
      </c>
      <c r="C2436" s="181">
        <v>46266</v>
      </c>
      <c r="D2436" s="180" t="s">
        <v>169</v>
      </c>
      <c r="E2436" s="180">
        <v>100</v>
      </c>
      <c r="F2436" s="180" t="s">
        <v>69</v>
      </c>
      <c r="G2436" s="180" t="s">
        <v>1217</v>
      </c>
      <c r="H2436" s="180">
        <v>8495</v>
      </c>
      <c r="I2436" s="180" t="s">
        <v>1218</v>
      </c>
      <c r="J2436" s="180">
        <v>1397</v>
      </c>
      <c r="K2436" s="180" t="s">
        <v>881</v>
      </c>
      <c r="L2436" s="180" t="s">
        <v>882</v>
      </c>
      <c r="M2436" s="180"/>
      <c r="N2436" s="180"/>
      <c r="O2436" s="180"/>
      <c r="P2436" s="180"/>
      <c r="Q2436" s="180"/>
      <c r="R2436" s="180"/>
      <c r="S2436" s="180"/>
      <c r="T2436" s="180"/>
      <c r="U2436" s="180"/>
      <c r="V2436" s="180"/>
      <c r="W2436" s="180"/>
      <c r="X2436" s="180"/>
      <c r="Y2436" s="180">
        <v>1369</v>
      </c>
      <c r="Z2436" s="180" t="s">
        <v>397</v>
      </c>
      <c r="AA2436" s="180" t="s">
        <v>398</v>
      </c>
      <c r="AB2436" s="180">
        <v>5196.4489999999996</v>
      </c>
      <c r="AC2436" s="180">
        <v>6287.7039999999997</v>
      </c>
      <c r="AD2436" s="180">
        <v>1.4</v>
      </c>
      <c r="AE2436" s="180">
        <v>0</v>
      </c>
      <c r="AF2436" s="180">
        <v>1.4</v>
      </c>
      <c r="AG2436" s="180">
        <v>0</v>
      </c>
      <c r="AH2436" s="180">
        <v>7275.03</v>
      </c>
      <c r="AI2436" s="180">
        <v>8802.7900000000009</v>
      </c>
      <c r="AJ2436" s="180">
        <v>1</v>
      </c>
      <c r="AK2436" s="180">
        <v>1.4</v>
      </c>
      <c r="AL2436" s="180">
        <v>0</v>
      </c>
      <c r="AM2436">
        <v>1</v>
      </c>
    </row>
    <row r="2437" spans="1:39" x14ac:dyDescent="0.25">
      <c r="A2437" s="180" t="s">
        <v>1834</v>
      </c>
      <c r="B2437" s="180">
        <v>1</v>
      </c>
      <c r="C2437" s="181">
        <v>46266</v>
      </c>
      <c r="D2437" s="180" t="s">
        <v>169</v>
      </c>
      <c r="E2437" s="180">
        <v>100</v>
      </c>
      <c r="F2437" s="180" t="s">
        <v>69</v>
      </c>
      <c r="G2437" s="180" t="s">
        <v>1816</v>
      </c>
      <c r="H2437" s="180">
        <v>8557</v>
      </c>
      <c r="I2437" s="180" t="s">
        <v>1817</v>
      </c>
      <c r="J2437" s="180"/>
      <c r="K2437" s="180"/>
      <c r="L2437" s="180"/>
      <c r="M2437" s="180"/>
      <c r="N2437" s="180"/>
      <c r="O2437" s="180"/>
      <c r="P2437" s="180">
        <v>1328</v>
      </c>
      <c r="Q2437" s="180" t="s">
        <v>813</v>
      </c>
      <c r="R2437" s="180" t="s">
        <v>814</v>
      </c>
      <c r="S2437" s="180"/>
      <c r="T2437" s="180"/>
      <c r="U2437" s="180"/>
      <c r="V2437" s="180"/>
      <c r="W2437" s="180"/>
      <c r="X2437" s="180"/>
      <c r="Y2437" s="180">
        <v>1376</v>
      </c>
      <c r="Z2437" s="180" t="s">
        <v>363</v>
      </c>
      <c r="AA2437" s="180" t="s">
        <v>364</v>
      </c>
      <c r="AB2437" s="180">
        <v>1725817.8</v>
      </c>
      <c r="AC2437" s="180">
        <v>2088239.58</v>
      </c>
      <c r="AD2437" s="180">
        <v>0.02</v>
      </c>
      <c r="AE2437" s="180">
        <v>0</v>
      </c>
      <c r="AF2437" s="180">
        <v>0.02</v>
      </c>
      <c r="AG2437" s="180">
        <v>0</v>
      </c>
      <c r="AH2437" s="180">
        <v>34516.36</v>
      </c>
      <c r="AI2437" s="180">
        <v>41764.79</v>
      </c>
      <c r="AJ2437" s="180">
        <v>0</v>
      </c>
      <c r="AK2437" s="180">
        <v>0</v>
      </c>
      <c r="AL2437" s="180">
        <v>0</v>
      </c>
      <c r="AM2437">
        <v>1</v>
      </c>
    </row>
    <row r="2438" spans="1:39" x14ac:dyDescent="0.25">
      <c r="A2438" s="180" t="s">
        <v>1834</v>
      </c>
      <c r="B2438" s="180">
        <v>1</v>
      </c>
      <c r="C2438" s="181">
        <v>46266</v>
      </c>
      <c r="D2438" s="180" t="s">
        <v>169</v>
      </c>
      <c r="E2438" s="180">
        <v>100</v>
      </c>
      <c r="F2438" s="180" t="s">
        <v>69</v>
      </c>
      <c r="G2438" s="180" t="s">
        <v>893</v>
      </c>
      <c r="H2438" s="180">
        <v>10278</v>
      </c>
      <c r="I2438" s="180" t="s">
        <v>894</v>
      </c>
      <c r="J2438" s="180"/>
      <c r="K2438" s="180"/>
      <c r="L2438" s="180"/>
      <c r="M2438" s="180"/>
      <c r="N2438" s="180"/>
      <c r="O2438" s="180"/>
      <c r="P2438" s="180">
        <v>1005</v>
      </c>
      <c r="Q2438" s="180" t="s">
        <v>625</v>
      </c>
      <c r="R2438" s="180" t="s">
        <v>626</v>
      </c>
      <c r="S2438" s="180"/>
      <c r="T2438" s="180"/>
      <c r="U2438" s="180"/>
      <c r="V2438" s="180"/>
      <c r="W2438" s="180"/>
      <c r="X2438" s="180"/>
      <c r="Y2438" s="180">
        <v>1369</v>
      </c>
      <c r="Z2438" s="180" t="s">
        <v>397</v>
      </c>
      <c r="AA2438" s="180" t="s">
        <v>398</v>
      </c>
      <c r="AB2438" s="180">
        <v>14765.43</v>
      </c>
      <c r="AC2438" s="180">
        <v>17866.168000000001</v>
      </c>
      <c r="AD2438" s="180">
        <v>0.5</v>
      </c>
      <c r="AE2438" s="180">
        <v>0</v>
      </c>
      <c r="AF2438" s="180">
        <v>0.5</v>
      </c>
      <c r="AG2438" s="180">
        <v>0</v>
      </c>
      <c r="AH2438" s="180">
        <v>7382.71</v>
      </c>
      <c r="AI2438" s="180">
        <v>8933.08</v>
      </c>
      <c r="AJ2438" s="180">
        <v>0</v>
      </c>
      <c r="AK2438" s="180">
        <v>0</v>
      </c>
      <c r="AL2438" s="180">
        <v>0</v>
      </c>
      <c r="AM2438">
        <v>1</v>
      </c>
    </row>
    <row r="2439" spans="1:39" x14ac:dyDescent="0.25">
      <c r="A2439" s="180" t="s">
        <v>1834</v>
      </c>
      <c r="B2439" s="180">
        <v>1</v>
      </c>
      <c r="C2439" s="181">
        <v>46266</v>
      </c>
      <c r="D2439" s="180" t="s">
        <v>169</v>
      </c>
      <c r="E2439" s="180">
        <v>100</v>
      </c>
      <c r="F2439" s="180" t="s">
        <v>69</v>
      </c>
      <c r="G2439" s="180" t="s">
        <v>899</v>
      </c>
      <c r="H2439" s="180">
        <v>10352</v>
      </c>
      <c r="I2439" s="180" t="s">
        <v>900</v>
      </c>
      <c r="J2439" s="180">
        <v>1015</v>
      </c>
      <c r="K2439" s="180" t="s">
        <v>605</v>
      </c>
      <c r="L2439" s="180" t="s">
        <v>606</v>
      </c>
      <c r="M2439" s="180"/>
      <c r="N2439" s="180"/>
      <c r="O2439" s="180"/>
      <c r="P2439" s="180">
        <v>1236</v>
      </c>
      <c r="Q2439" s="180" t="s">
        <v>901</v>
      </c>
      <c r="R2439" s="180" t="s">
        <v>902</v>
      </c>
      <c r="S2439" s="180"/>
      <c r="T2439" s="180"/>
      <c r="U2439" s="180"/>
      <c r="V2439" s="180"/>
      <c r="W2439" s="180"/>
      <c r="X2439" s="180"/>
      <c r="Y2439" s="180">
        <v>1374</v>
      </c>
      <c r="Z2439" s="180" t="s">
        <v>379</v>
      </c>
      <c r="AA2439" s="180" t="s">
        <v>380</v>
      </c>
      <c r="AB2439" s="180">
        <v>56372.851000000002</v>
      </c>
      <c r="AC2439" s="180">
        <v>68211.168000000005</v>
      </c>
      <c r="AD2439" s="180">
        <v>5.5599999999999997E-2</v>
      </c>
      <c r="AE2439" s="180">
        <v>0</v>
      </c>
      <c r="AF2439" s="180">
        <v>5.5599999999999997E-2</v>
      </c>
      <c r="AG2439" s="180">
        <v>0</v>
      </c>
      <c r="AH2439" s="180">
        <v>3131.83</v>
      </c>
      <c r="AI2439" s="180">
        <v>3789.51</v>
      </c>
      <c r="AJ2439" s="180">
        <v>0</v>
      </c>
      <c r="AK2439" s="180">
        <v>0</v>
      </c>
      <c r="AL2439" s="180">
        <v>0</v>
      </c>
      <c r="AM2439">
        <v>1</v>
      </c>
    </row>
    <row r="2440" spans="1:39" x14ac:dyDescent="0.25">
      <c r="A2440" s="180" t="s">
        <v>1834</v>
      </c>
      <c r="B2440" s="180">
        <v>1</v>
      </c>
      <c r="C2440" s="181">
        <v>46266</v>
      </c>
      <c r="D2440" s="180" t="s">
        <v>169</v>
      </c>
      <c r="E2440" s="180">
        <v>100</v>
      </c>
      <c r="F2440" s="180" t="s">
        <v>69</v>
      </c>
      <c r="G2440" s="180" t="s">
        <v>909</v>
      </c>
      <c r="H2440" s="180">
        <v>10427</v>
      </c>
      <c r="I2440" s="180" t="s">
        <v>910</v>
      </c>
      <c r="J2440" s="180">
        <v>1164</v>
      </c>
      <c r="K2440" s="180" t="s">
        <v>847</v>
      </c>
      <c r="L2440" s="180" t="s">
        <v>848</v>
      </c>
      <c r="M2440" s="180"/>
      <c r="N2440" s="180"/>
      <c r="O2440" s="180"/>
      <c r="P2440" s="180"/>
      <c r="Q2440" s="180"/>
      <c r="R2440" s="180"/>
      <c r="S2440" s="180"/>
      <c r="T2440" s="180"/>
      <c r="U2440" s="180"/>
      <c r="V2440" s="180"/>
      <c r="W2440" s="180"/>
      <c r="X2440" s="180"/>
      <c r="Y2440" s="180">
        <v>1373</v>
      </c>
      <c r="Z2440" s="180" t="s">
        <v>429</v>
      </c>
      <c r="AA2440" s="180" t="s">
        <v>430</v>
      </c>
      <c r="AB2440" s="180">
        <v>20500.341</v>
      </c>
      <c r="AC2440" s="180">
        <v>24805.383000000002</v>
      </c>
      <c r="AD2440" s="180">
        <v>2.7799999999999998E-2</v>
      </c>
      <c r="AE2440" s="180">
        <v>0</v>
      </c>
      <c r="AF2440" s="180">
        <v>2.7799999999999998E-2</v>
      </c>
      <c r="AG2440" s="180">
        <v>0</v>
      </c>
      <c r="AH2440" s="180">
        <v>569.45000000000005</v>
      </c>
      <c r="AI2440" s="180">
        <v>689.04</v>
      </c>
      <c r="AJ2440" s="180">
        <v>1</v>
      </c>
      <c r="AK2440" s="180">
        <v>0.03</v>
      </c>
      <c r="AL2440" s="180">
        <v>0</v>
      </c>
      <c r="AM2440">
        <v>1</v>
      </c>
    </row>
    <row r="2441" spans="1:39" x14ac:dyDescent="0.25">
      <c r="A2441" s="180" t="s">
        <v>1834</v>
      </c>
      <c r="B2441" s="180">
        <v>1</v>
      </c>
      <c r="C2441" s="181">
        <v>46266</v>
      </c>
      <c r="D2441" s="180" t="s">
        <v>169</v>
      </c>
      <c r="E2441" s="180">
        <v>100</v>
      </c>
      <c r="F2441" s="180" t="s">
        <v>69</v>
      </c>
      <c r="G2441" s="180" t="s">
        <v>1355</v>
      </c>
      <c r="H2441" s="180">
        <v>10430</v>
      </c>
      <c r="I2441" s="180" t="s">
        <v>1356</v>
      </c>
      <c r="J2441" s="180">
        <v>1164</v>
      </c>
      <c r="K2441" s="180" t="s">
        <v>847</v>
      </c>
      <c r="L2441" s="180" t="s">
        <v>848</v>
      </c>
      <c r="M2441" s="180"/>
      <c r="N2441" s="180"/>
      <c r="O2441" s="180"/>
      <c r="P2441" s="180"/>
      <c r="Q2441" s="180"/>
      <c r="R2441" s="180"/>
      <c r="S2441" s="180"/>
      <c r="T2441" s="180"/>
      <c r="U2441" s="180"/>
      <c r="V2441" s="180"/>
      <c r="W2441" s="180"/>
      <c r="X2441" s="180"/>
      <c r="Y2441" s="180">
        <v>1373</v>
      </c>
      <c r="Z2441" s="180" t="s">
        <v>429</v>
      </c>
      <c r="AA2441" s="180" t="s">
        <v>430</v>
      </c>
      <c r="AB2441" s="180">
        <v>18015.516</v>
      </c>
      <c r="AC2441" s="180">
        <v>21798.78</v>
      </c>
      <c r="AD2441" s="180">
        <v>0.16669999999999999</v>
      </c>
      <c r="AE2441" s="180">
        <v>0</v>
      </c>
      <c r="AF2441" s="180">
        <v>0.16669999999999999</v>
      </c>
      <c r="AG2441" s="180">
        <v>0</v>
      </c>
      <c r="AH2441" s="180">
        <v>3002.59</v>
      </c>
      <c r="AI2441" s="180">
        <v>3633.13</v>
      </c>
      <c r="AJ2441" s="180">
        <v>0</v>
      </c>
      <c r="AK2441" s="180">
        <v>0</v>
      </c>
      <c r="AL2441" s="180">
        <v>0</v>
      </c>
      <c r="AM2441">
        <v>1</v>
      </c>
    </row>
    <row r="2442" spans="1:39" x14ac:dyDescent="0.25">
      <c r="A2442" s="180" t="s">
        <v>1834</v>
      </c>
      <c r="B2442" s="180">
        <v>1</v>
      </c>
      <c r="C2442" s="181">
        <v>46266</v>
      </c>
      <c r="D2442" s="180" t="s">
        <v>169</v>
      </c>
      <c r="E2442" s="180">
        <v>100</v>
      </c>
      <c r="F2442" s="180" t="s">
        <v>69</v>
      </c>
      <c r="G2442" s="180" t="s">
        <v>1851</v>
      </c>
      <c r="H2442" s="180">
        <v>10442</v>
      </c>
      <c r="I2442" s="180" t="s">
        <v>1852</v>
      </c>
      <c r="J2442" s="180"/>
      <c r="K2442" s="180"/>
      <c r="L2442" s="180"/>
      <c r="M2442" s="180"/>
      <c r="N2442" s="180"/>
      <c r="O2442" s="180"/>
      <c r="P2442" s="180"/>
      <c r="Q2442" s="180"/>
      <c r="R2442" s="180"/>
      <c r="S2442" s="180"/>
      <c r="T2442" s="180"/>
      <c r="U2442" s="180"/>
      <c r="V2442" s="180"/>
      <c r="W2442" s="180"/>
      <c r="X2442" s="180"/>
      <c r="Y2442" s="180">
        <v>1372</v>
      </c>
      <c r="Z2442" s="180" t="s">
        <v>389</v>
      </c>
      <c r="AA2442" s="180" t="s">
        <v>390</v>
      </c>
      <c r="AB2442" s="180">
        <v>67716.448000000004</v>
      </c>
      <c r="AC2442" s="180">
        <v>81936.909</v>
      </c>
      <c r="AD2442" s="180">
        <v>0.125</v>
      </c>
      <c r="AE2442" s="180">
        <v>0</v>
      </c>
      <c r="AF2442" s="180">
        <v>0.125</v>
      </c>
      <c r="AG2442" s="180">
        <v>0</v>
      </c>
      <c r="AH2442" s="180">
        <v>8464.56</v>
      </c>
      <c r="AI2442" s="180">
        <v>10242.11</v>
      </c>
      <c r="AJ2442" s="180">
        <v>1</v>
      </c>
      <c r="AK2442" s="180">
        <v>0.13</v>
      </c>
      <c r="AL2442" s="180">
        <v>0</v>
      </c>
      <c r="AM2442">
        <v>1</v>
      </c>
    </row>
    <row r="2443" spans="1:39" x14ac:dyDescent="0.25">
      <c r="A2443" s="180" t="s">
        <v>1834</v>
      </c>
      <c r="B2443" s="180">
        <v>1</v>
      </c>
      <c r="C2443" s="181">
        <v>46266</v>
      </c>
      <c r="D2443" s="180" t="s">
        <v>169</v>
      </c>
      <c r="E2443" s="180">
        <v>100</v>
      </c>
      <c r="F2443" s="180" t="s">
        <v>69</v>
      </c>
      <c r="G2443" s="180" t="s">
        <v>1229</v>
      </c>
      <c r="H2443" s="180">
        <v>10452</v>
      </c>
      <c r="I2443" s="180" t="s">
        <v>1230</v>
      </c>
      <c r="J2443" s="180">
        <v>1464</v>
      </c>
      <c r="K2443" s="180" t="s">
        <v>917</v>
      </c>
      <c r="L2443" s="180" t="s">
        <v>918</v>
      </c>
      <c r="M2443" s="180"/>
      <c r="N2443" s="180"/>
      <c r="O2443" s="180"/>
      <c r="P2443" s="180">
        <v>1256</v>
      </c>
      <c r="Q2443" s="180" t="s">
        <v>919</v>
      </c>
      <c r="R2443" s="180" t="s">
        <v>920</v>
      </c>
      <c r="S2443" s="180"/>
      <c r="T2443" s="180"/>
      <c r="U2443" s="180"/>
      <c r="V2443" s="180"/>
      <c r="W2443" s="180"/>
      <c r="X2443" s="180"/>
      <c r="Y2443" s="180">
        <v>1369</v>
      </c>
      <c r="Z2443" s="180" t="s">
        <v>397</v>
      </c>
      <c r="AA2443" s="180" t="s">
        <v>398</v>
      </c>
      <c r="AB2443" s="180">
        <v>6997.768</v>
      </c>
      <c r="AC2443" s="180">
        <v>8467.2929999999997</v>
      </c>
      <c r="AD2443" s="180">
        <v>0.33329999999999999</v>
      </c>
      <c r="AE2443" s="180">
        <v>0</v>
      </c>
      <c r="AF2443" s="180">
        <v>0.33329999999999999</v>
      </c>
      <c r="AG2443" s="180">
        <v>0</v>
      </c>
      <c r="AH2443" s="180">
        <v>2332.59</v>
      </c>
      <c r="AI2443" s="180">
        <v>2822.43</v>
      </c>
      <c r="AJ2443" s="180">
        <v>1</v>
      </c>
      <c r="AK2443" s="180">
        <v>0.33</v>
      </c>
      <c r="AL2443" s="180">
        <v>0</v>
      </c>
      <c r="AM2443">
        <v>1</v>
      </c>
    </row>
    <row r="2444" spans="1:39" x14ac:dyDescent="0.25">
      <c r="A2444" s="180" t="s">
        <v>1834</v>
      </c>
      <c r="B2444" s="180">
        <v>1</v>
      </c>
      <c r="C2444" s="181">
        <v>46266</v>
      </c>
      <c r="D2444" s="180" t="s">
        <v>169</v>
      </c>
      <c r="E2444" s="180">
        <v>100</v>
      </c>
      <c r="F2444" s="180" t="s">
        <v>69</v>
      </c>
      <c r="G2444" s="180" t="s">
        <v>1231</v>
      </c>
      <c r="H2444" s="180">
        <v>10456</v>
      </c>
      <c r="I2444" s="180" t="s">
        <v>1232</v>
      </c>
      <c r="J2444" s="180">
        <v>1464</v>
      </c>
      <c r="K2444" s="180" t="s">
        <v>917</v>
      </c>
      <c r="L2444" s="180" t="s">
        <v>918</v>
      </c>
      <c r="M2444" s="180"/>
      <c r="N2444" s="180"/>
      <c r="O2444" s="180"/>
      <c r="P2444" s="180">
        <v>1256</v>
      </c>
      <c r="Q2444" s="180" t="s">
        <v>919</v>
      </c>
      <c r="R2444" s="180" t="s">
        <v>920</v>
      </c>
      <c r="S2444" s="180"/>
      <c r="T2444" s="180"/>
      <c r="U2444" s="180"/>
      <c r="V2444" s="180"/>
      <c r="W2444" s="180"/>
      <c r="X2444" s="180"/>
      <c r="Y2444" s="180">
        <v>1369</v>
      </c>
      <c r="Z2444" s="180" t="s">
        <v>397</v>
      </c>
      <c r="AA2444" s="180" t="s">
        <v>398</v>
      </c>
      <c r="AB2444" s="180">
        <v>6997.768</v>
      </c>
      <c r="AC2444" s="180">
        <v>8467.2929999999997</v>
      </c>
      <c r="AD2444" s="180">
        <v>0.33329999999999999</v>
      </c>
      <c r="AE2444" s="180">
        <v>0</v>
      </c>
      <c r="AF2444" s="180">
        <v>0.33329999999999999</v>
      </c>
      <c r="AG2444" s="180">
        <v>0</v>
      </c>
      <c r="AH2444" s="180">
        <v>2332.59</v>
      </c>
      <c r="AI2444" s="180">
        <v>2822.43</v>
      </c>
      <c r="AJ2444" s="180">
        <v>0</v>
      </c>
      <c r="AK2444" s="180">
        <v>0</v>
      </c>
      <c r="AL2444" s="180">
        <v>0</v>
      </c>
      <c r="AM2444">
        <v>1</v>
      </c>
    </row>
    <row r="2445" spans="1:39" x14ac:dyDescent="0.25">
      <c r="A2445" s="180" t="s">
        <v>1834</v>
      </c>
      <c r="B2445" s="180">
        <v>1</v>
      </c>
      <c r="C2445" s="181">
        <v>46266</v>
      </c>
      <c r="D2445" s="180" t="s">
        <v>169</v>
      </c>
      <c r="E2445" s="180">
        <v>100</v>
      </c>
      <c r="F2445" s="180" t="s">
        <v>69</v>
      </c>
      <c r="G2445" s="180" t="s">
        <v>915</v>
      </c>
      <c r="H2445" s="180">
        <v>10457</v>
      </c>
      <c r="I2445" s="180" t="s">
        <v>916</v>
      </c>
      <c r="J2445" s="180">
        <v>1464</v>
      </c>
      <c r="K2445" s="180" t="s">
        <v>917</v>
      </c>
      <c r="L2445" s="180" t="s">
        <v>918</v>
      </c>
      <c r="M2445" s="180"/>
      <c r="N2445" s="180"/>
      <c r="O2445" s="180"/>
      <c r="P2445" s="180">
        <v>1256</v>
      </c>
      <c r="Q2445" s="180" t="s">
        <v>919</v>
      </c>
      <c r="R2445" s="180" t="s">
        <v>920</v>
      </c>
      <c r="S2445" s="180"/>
      <c r="T2445" s="180"/>
      <c r="U2445" s="180"/>
      <c r="V2445" s="180"/>
      <c r="W2445" s="180"/>
      <c r="X2445" s="180"/>
      <c r="Y2445" s="180">
        <v>1369</v>
      </c>
      <c r="Z2445" s="180" t="s">
        <v>397</v>
      </c>
      <c r="AA2445" s="180" t="s">
        <v>398</v>
      </c>
      <c r="AB2445" s="180">
        <v>6997.768</v>
      </c>
      <c r="AC2445" s="180">
        <v>8467.2929999999997</v>
      </c>
      <c r="AD2445" s="180">
        <v>0.16669999999999999</v>
      </c>
      <c r="AE2445" s="180">
        <v>0</v>
      </c>
      <c r="AF2445" s="180">
        <v>0.16669999999999999</v>
      </c>
      <c r="AG2445" s="180">
        <v>0</v>
      </c>
      <c r="AH2445" s="180">
        <v>1166.29</v>
      </c>
      <c r="AI2445" s="180">
        <v>1411.22</v>
      </c>
      <c r="AJ2445" s="180">
        <v>0</v>
      </c>
      <c r="AK2445" s="180">
        <v>0</v>
      </c>
      <c r="AL2445" s="180">
        <v>0</v>
      </c>
      <c r="AM2445">
        <v>1</v>
      </c>
    </row>
    <row r="2446" spans="1:39" x14ac:dyDescent="0.25">
      <c r="A2446" s="180" t="s">
        <v>1834</v>
      </c>
      <c r="B2446" s="180">
        <v>1</v>
      </c>
      <c r="C2446" s="181">
        <v>46266</v>
      </c>
      <c r="D2446" s="180" t="s">
        <v>169</v>
      </c>
      <c r="E2446" s="180">
        <v>100</v>
      </c>
      <c r="F2446" s="180" t="s">
        <v>69</v>
      </c>
      <c r="G2446" s="180" t="s">
        <v>1806</v>
      </c>
      <c r="H2446" s="180">
        <v>10709</v>
      </c>
      <c r="I2446" s="180" t="s">
        <v>1807</v>
      </c>
      <c r="J2446" s="180"/>
      <c r="K2446" s="180"/>
      <c r="L2446" s="180"/>
      <c r="M2446" s="180"/>
      <c r="N2446" s="180"/>
      <c r="O2446" s="180"/>
      <c r="P2446" s="180"/>
      <c r="Q2446" s="180"/>
      <c r="R2446" s="180"/>
      <c r="S2446" s="180"/>
      <c r="T2446" s="180"/>
      <c r="U2446" s="180"/>
      <c r="V2446" s="180"/>
      <c r="W2446" s="180"/>
      <c r="X2446" s="180"/>
      <c r="Y2446" s="180">
        <v>1373</v>
      </c>
      <c r="Z2446" s="180" t="s">
        <v>429</v>
      </c>
      <c r="AA2446" s="180" t="s">
        <v>430</v>
      </c>
      <c r="AB2446" s="180">
        <v>12950.368</v>
      </c>
      <c r="AC2446" s="180">
        <v>15669.939</v>
      </c>
      <c r="AD2446" s="180">
        <v>0.16669999999999999</v>
      </c>
      <c r="AE2446" s="180">
        <v>0</v>
      </c>
      <c r="AF2446" s="180">
        <v>0.16669999999999999</v>
      </c>
      <c r="AG2446" s="180">
        <v>0</v>
      </c>
      <c r="AH2446" s="180">
        <v>2158.39</v>
      </c>
      <c r="AI2446" s="180">
        <v>2611.66</v>
      </c>
      <c r="AJ2446" s="180">
        <v>0</v>
      </c>
      <c r="AK2446" s="180">
        <v>0</v>
      </c>
      <c r="AL2446" s="180">
        <v>0</v>
      </c>
      <c r="AM2446">
        <v>1</v>
      </c>
    </row>
    <row r="2447" spans="1:39" x14ac:dyDescent="0.25">
      <c r="A2447" s="180" t="s">
        <v>1834</v>
      </c>
      <c r="B2447" s="180">
        <v>1</v>
      </c>
      <c r="C2447" s="181">
        <v>46266</v>
      </c>
      <c r="D2447" s="180" t="s">
        <v>169</v>
      </c>
      <c r="E2447" s="180">
        <v>100</v>
      </c>
      <c r="F2447" s="180" t="s">
        <v>69</v>
      </c>
      <c r="G2447" s="180" t="s">
        <v>1808</v>
      </c>
      <c r="H2447" s="180">
        <v>10711</v>
      </c>
      <c r="I2447" s="180" t="s">
        <v>1809</v>
      </c>
      <c r="J2447" s="180"/>
      <c r="K2447" s="180"/>
      <c r="L2447" s="180"/>
      <c r="M2447" s="180"/>
      <c r="N2447" s="180"/>
      <c r="O2447" s="180"/>
      <c r="P2447" s="180"/>
      <c r="Q2447" s="180"/>
      <c r="R2447" s="180"/>
      <c r="S2447" s="180"/>
      <c r="T2447" s="180"/>
      <c r="U2447" s="180"/>
      <c r="V2447" s="180"/>
      <c r="W2447" s="180"/>
      <c r="X2447" s="180"/>
      <c r="Y2447" s="180">
        <v>1373</v>
      </c>
      <c r="Z2447" s="180" t="s">
        <v>429</v>
      </c>
      <c r="AA2447" s="180" t="s">
        <v>430</v>
      </c>
      <c r="AB2447" s="180">
        <v>12950.368</v>
      </c>
      <c r="AC2447" s="180">
        <v>15669.945</v>
      </c>
      <c r="AD2447" s="180">
        <v>0.33329999999999999</v>
      </c>
      <c r="AE2447" s="180">
        <v>0</v>
      </c>
      <c r="AF2447" s="180">
        <v>0.33329999999999999</v>
      </c>
      <c r="AG2447" s="180">
        <v>0</v>
      </c>
      <c r="AH2447" s="180">
        <v>4316.79</v>
      </c>
      <c r="AI2447" s="180">
        <v>5223.32</v>
      </c>
      <c r="AJ2447" s="180">
        <v>1</v>
      </c>
      <c r="AK2447" s="180">
        <v>0.33</v>
      </c>
      <c r="AL2447" s="180">
        <v>0</v>
      </c>
      <c r="AM2447">
        <v>1</v>
      </c>
    </row>
    <row r="2448" spans="1:39" x14ac:dyDescent="0.25">
      <c r="A2448" s="180" t="s">
        <v>1834</v>
      </c>
      <c r="B2448" s="180">
        <v>1</v>
      </c>
      <c r="C2448" s="181">
        <v>46266</v>
      </c>
      <c r="D2448" s="180" t="s">
        <v>169</v>
      </c>
      <c r="E2448" s="180">
        <v>100</v>
      </c>
      <c r="F2448" s="180" t="s">
        <v>69</v>
      </c>
      <c r="G2448" s="180" t="s">
        <v>945</v>
      </c>
      <c r="H2448" s="180">
        <v>10866</v>
      </c>
      <c r="I2448" s="180" t="s">
        <v>946</v>
      </c>
      <c r="J2448" s="180"/>
      <c r="K2448" s="180"/>
      <c r="L2448" s="180"/>
      <c r="M2448" s="180"/>
      <c r="N2448" s="180"/>
      <c r="O2448" s="180"/>
      <c r="P2448" s="180"/>
      <c r="Q2448" s="180"/>
      <c r="R2448" s="180"/>
      <c r="S2448" s="180"/>
      <c r="T2448" s="180"/>
      <c r="U2448" s="180"/>
      <c r="V2448" s="180"/>
      <c r="W2448" s="180"/>
      <c r="X2448" s="180"/>
      <c r="Y2448" s="180">
        <v>1373</v>
      </c>
      <c r="Z2448" s="180" t="s">
        <v>429</v>
      </c>
      <c r="AA2448" s="180" t="s">
        <v>430</v>
      </c>
      <c r="AB2448" s="180">
        <v>29942.503000000001</v>
      </c>
      <c r="AC2448" s="180">
        <v>36230.413</v>
      </c>
      <c r="AD2448" s="180">
        <v>9.5200000000000007E-2</v>
      </c>
      <c r="AE2448" s="180">
        <v>0</v>
      </c>
      <c r="AF2448" s="180">
        <v>9.5200000000000007E-2</v>
      </c>
      <c r="AG2448" s="180">
        <v>0</v>
      </c>
      <c r="AH2448" s="180">
        <v>2851.67</v>
      </c>
      <c r="AI2448" s="180">
        <v>3450.52</v>
      </c>
      <c r="AJ2448" s="180">
        <v>0</v>
      </c>
      <c r="AK2448" s="180">
        <v>0</v>
      </c>
      <c r="AL2448" s="180">
        <v>0</v>
      </c>
      <c r="AM2448">
        <v>1</v>
      </c>
    </row>
    <row r="2449" spans="1:39" x14ac:dyDescent="0.25">
      <c r="A2449" s="180" t="s">
        <v>1834</v>
      </c>
      <c r="B2449" s="180">
        <v>1</v>
      </c>
      <c r="C2449" s="181">
        <v>46266</v>
      </c>
      <c r="D2449" s="180" t="s">
        <v>169</v>
      </c>
      <c r="E2449" s="180">
        <v>100</v>
      </c>
      <c r="F2449" s="180" t="s">
        <v>69</v>
      </c>
      <c r="G2449" s="180" t="s">
        <v>1530</v>
      </c>
      <c r="H2449" s="180">
        <v>11128</v>
      </c>
      <c r="I2449" s="180" t="s">
        <v>1531</v>
      </c>
      <c r="J2449" s="180">
        <v>1192</v>
      </c>
      <c r="K2449" s="180" t="s">
        <v>975</v>
      </c>
      <c r="L2449" s="180" t="s">
        <v>976</v>
      </c>
      <c r="M2449" s="180"/>
      <c r="N2449" s="180"/>
      <c r="O2449" s="180"/>
      <c r="P2449" s="180">
        <v>1112</v>
      </c>
      <c r="Q2449" s="180" t="s">
        <v>1053</v>
      </c>
      <c r="R2449" s="180" t="s">
        <v>1054</v>
      </c>
      <c r="S2449" s="180"/>
      <c r="T2449" s="180"/>
      <c r="U2449" s="180"/>
      <c r="V2449" s="180"/>
      <c r="W2449" s="180"/>
      <c r="X2449" s="180"/>
      <c r="Y2449" s="180">
        <v>1375</v>
      </c>
      <c r="Z2449" s="180" t="s">
        <v>357</v>
      </c>
      <c r="AA2449" s="180" t="s">
        <v>358</v>
      </c>
      <c r="AB2449" s="180">
        <v>27611.355</v>
      </c>
      <c r="AC2449" s="180">
        <v>33409.741000000002</v>
      </c>
      <c r="AD2449" s="180">
        <v>1</v>
      </c>
      <c r="AE2449" s="180">
        <v>0</v>
      </c>
      <c r="AF2449" s="180">
        <v>1</v>
      </c>
      <c r="AG2449" s="180">
        <v>0</v>
      </c>
      <c r="AH2449" s="180">
        <v>27611.360000000001</v>
      </c>
      <c r="AI2449" s="180">
        <v>33409.74</v>
      </c>
      <c r="AJ2449" s="180">
        <v>1</v>
      </c>
      <c r="AK2449" s="180">
        <v>1</v>
      </c>
      <c r="AL2449" s="180">
        <v>0</v>
      </c>
      <c r="AM2449">
        <v>1</v>
      </c>
    </row>
    <row r="2450" spans="1:39" x14ac:dyDescent="0.25">
      <c r="A2450" s="180" t="s">
        <v>1834</v>
      </c>
      <c r="B2450" s="180">
        <v>1</v>
      </c>
      <c r="C2450" s="181">
        <v>46266</v>
      </c>
      <c r="D2450" s="180" t="s">
        <v>169</v>
      </c>
      <c r="E2450" s="180">
        <v>100</v>
      </c>
      <c r="F2450" s="180" t="s">
        <v>69</v>
      </c>
      <c r="G2450" s="180" t="s">
        <v>973</v>
      </c>
      <c r="H2450" s="180">
        <v>11302</v>
      </c>
      <c r="I2450" s="180" t="s">
        <v>974</v>
      </c>
      <c r="J2450" s="180">
        <v>1192</v>
      </c>
      <c r="K2450" s="180" t="s">
        <v>975</v>
      </c>
      <c r="L2450" s="180" t="s">
        <v>976</v>
      </c>
      <c r="M2450" s="180"/>
      <c r="N2450" s="180"/>
      <c r="O2450" s="180"/>
      <c r="P2450" s="180">
        <v>1101</v>
      </c>
      <c r="Q2450" s="180" t="s">
        <v>819</v>
      </c>
      <c r="R2450" s="180" t="s">
        <v>820</v>
      </c>
      <c r="S2450" s="180"/>
      <c r="T2450" s="180"/>
      <c r="U2450" s="180"/>
      <c r="V2450" s="180"/>
      <c r="W2450" s="180"/>
      <c r="X2450" s="180"/>
      <c r="Y2450" s="180">
        <v>1375</v>
      </c>
      <c r="Z2450" s="180" t="s">
        <v>357</v>
      </c>
      <c r="AA2450" s="180" t="s">
        <v>358</v>
      </c>
      <c r="AB2450" s="180">
        <v>26717.491000000002</v>
      </c>
      <c r="AC2450" s="180">
        <v>32328.166000000001</v>
      </c>
      <c r="AD2450" s="180">
        <v>0.2</v>
      </c>
      <c r="AE2450" s="180">
        <v>0</v>
      </c>
      <c r="AF2450" s="180">
        <v>0.2</v>
      </c>
      <c r="AG2450" s="180">
        <v>0</v>
      </c>
      <c r="AH2450" s="180">
        <v>5343.5</v>
      </c>
      <c r="AI2450" s="180">
        <v>6465.63</v>
      </c>
      <c r="AJ2450" s="180">
        <v>0</v>
      </c>
      <c r="AK2450" s="180">
        <v>0</v>
      </c>
      <c r="AL2450" s="180">
        <v>0</v>
      </c>
      <c r="AM2450">
        <v>1</v>
      </c>
    </row>
    <row r="2451" spans="1:39" x14ac:dyDescent="0.25">
      <c r="A2451" s="180" t="s">
        <v>1834</v>
      </c>
      <c r="B2451" s="180">
        <v>1</v>
      </c>
      <c r="C2451" s="181">
        <v>46266</v>
      </c>
      <c r="D2451" s="180" t="s">
        <v>169</v>
      </c>
      <c r="E2451" s="180">
        <v>100</v>
      </c>
      <c r="F2451" s="180" t="s">
        <v>69</v>
      </c>
      <c r="G2451" s="180" t="s">
        <v>1101</v>
      </c>
      <c r="H2451" s="180">
        <v>11436</v>
      </c>
      <c r="I2451" s="180" t="s">
        <v>1102</v>
      </c>
      <c r="J2451" s="180"/>
      <c r="K2451" s="180"/>
      <c r="L2451" s="180"/>
      <c r="M2451" s="180"/>
      <c r="N2451" s="180"/>
      <c r="O2451" s="180"/>
      <c r="P2451" s="180"/>
      <c r="Q2451" s="180"/>
      <c r="R2451" s="180"/>
      <c r="S2451" s="180"/>
      <c r="T2451" s="180"/>
      <c r="U2451" s="180"/>
      <c r="V2451" s="180"/>
      <c r="W2451" s="180"/>
      <c r="X2451" s="180"/>
      <c r="Y2451" s="180"/>
      <c r="Z2451" s="180"/>
      <c r="AA2451" s="180"/>
      <c r="AB2451" s="180">
        <v>14036.902</v>
      </c>
      <c r="AC2451" s="180">
        <v>16984.671999999999</v>
      </c>
      <c r="AD2451" s="180">
        <v>3.3300000000000003E-2</v>
      </c>
      <c r="AE2451" s="180">
        <v>0</v>
      </c>
      <c r="AF2451" s="180">
        <v>3.3300000000000003E-2</v>
      </c>
      <c r="AG2451" s="180">
        <v>0</v>
      </c>
      <c r="AH2451" s="180">
        <v>467.9</v>
      </c>
      <c r="AI2451" s="180">
        <v>566.16</v>
      </c>
      <c r="AJ2451" s="180">
        <v>0</v>
      </c>
      <c r="AK2451" s="180">
        <v>0</v>
      </c>
      <c r="AL2451" s="180">
        <v>0</v>
      </c>
      <c r="AM2451">
        <v>1</v>
      </c>
    </row>
    <row r="2452" spans="1:39" x14ac:dyDescent="0.25">
      <c r="A2452" s="180" t="s">
        <v>1834</v>
      </c>
      <c r="B2452" s="180">
        <v>1</v>
      </c>
      <c r="C2452" s="181">
        <v>46266</v>
      </c>
      <c r="D2452" s="180" t="s">
        <v>169</v>
      </c>
      <c r="E2452" s="180">
        <v>100</v>
      </c>
      <c r="F2452" s="180" t="s">
        <v>69</v>
      </c>
      <c r="G2452" s="180" t="s">
        <v>983</v>
      </c>
      <c r="H2452" s="180">
        <v>11449</v>
      </c>
      <c r="I2452" s="180" t="s">
        <v>984</v>
      </c>
      <c r="J2452" s="180">
        <v>1430</v>
      </c>
      <c r="K2452" s="180" t="s">
        <v>463</v>
      </c>
      <c r="L2452" s="180" t="s">
        <v>464</v>
      </c>
      <c r="M2452" s="180"/>
      <c r="N2452" s="180"/>
      <c r="O2452" s="180"/>
      <c r="P2452" s="180"/>
      <c r="Q2452" s="180"/>
      <c r="R2452" s="180"/>
      <c r="S2452" s="180"/>
      <c r="T2452" s="180"/>
      <c r="U2452" s="180"/>
      <c r="V2452" s="180"/>
      <c r="W2452" s="180"/>
      <c r="X2452" s="180"/>
      <c r="Y2452" s="180"/>
      <c r="Z2452" s="180"/>
      <c r="AA2452" s="180"/>
      <c r="AB2452" s="180">
        <v>0</v>
      </c>
      <c r="AC2452" s="180">
        <v>0</v>
      </c>
      <c r="AD2452" s="180">
        <v>0</v>
      </c>
      <c r="AE2452" s="180">
        <v>-0.05</v>
      </c>
      <c r="AF2452" s="180">
        <v>-0.05</v>
      </c>
      <c r="AG2452" s="180">
        <v>0</v>
      </c>
      <c r="AH2452" s="180">
        <v>0</v>
      </c>
      <c r="AI2452" s="180">
        <v>0</v>
      </c>
      <c r="AJ2452" s="180">
        <v>0</v>
      </c>
      <c r="AK2452" s="180">
        <v>0</v>
      </c>
      <c r="AL2452" s="180">
        <v>0</v>
      </c>
      <c r="AM2452">
        <v>1</v>
      </c>
    </row>
    <row r="2453" spans="1:39" x14ac:dyDescent="0.25">
      <c r="A2453" s="180" t="s">
        <v>1834</v>
      </c>
      <c r="B2453" s="180">
        <v>1</v>
      </c>
      <c r="C2453" s="181">
        <v>46266</v>
      </c>
      <c r="D2453" s="180" t="s">
        <v>169</v>
      </c>
      <c r="E2453" s="180">
        <v>100</v>
      </c>
      <c r="F2453" s="180" t="s">
        <v>69</v>
      </c>
      <c r="G2453" s="180" t="s">
        <v>1790</v>
      </c>
      <c r="H2453" s="180">
        <v>11571</v>
      </c>
      <c r="I2453" s="180" t="s">
        <v>1791</v>
      </c>
      <c r="J2453" s="180">
        <v>1272</v>
      </c>
      <c r="K2453" s="180" t="s">
        <v>865</v>
      </c>
      <c r="L2453" s="180" t="s">
        <v>866</v>
      </c>
      <c r="M2453" s="180"/>
      <c r="N2453" s="180"/>
      <c r="O2453" s="180"/>
      <c r="P2453" s="180"/>
      <c r="Q2453" s="180"/>
      <c r="R2453" s="180"/>
      <c r="S2453" s="180"/>
      <c r="T2453" s="180"/>
      <c r="U2453" s="180"/>
      <c r="V2453" s="180"/>
      <c r="W2453" s="180"/>
      <c r="X2453" s="180"/>
      <c r="Y2453" s="180"/>
      <c r="Z2453" s="180"/>
      <c r="AA2453" s="180"/>
      <c r="AB2453" s="180">
        <v>52273.214</v>
      </c>
      <c r="AC2453" s="180">
        <v>63250.599000000002</v>
      </c>
      <c r="AD2453" s="180">
        <v>5.5599999999999997E-2</v>
      </c>
      <c r="AE2453" s="180">
        <v>0</v>
      </c>
      <c r="AF2453" s="180">
        <v>5.5599999999999997E-2</v>
      </c>
      <c r="AG2453" s="180">
        <v>0</v>
      </c>
      <c r="AH2453" s="180">
        <v>2904.07</v>
      </c>
      <c r="AI2453" s="180">
        <v>3513.92</v>
      </c>
      <c r="AJ2453" s="180">
        <v>0</v>
      </c>
      <c r="AK2453" s="180">
        <v>0</v>
      </c>
      <c r="AL2453" s="180">
        <v>0</v>
      </c>
      <c r="AM2453">
        <v>1</v>
      </c>
    </row>
    <row r="2454" spans="1:39" x14ac:dyDescent="0.25">
      <c r="C2454" s="52"/>
      <c r="AM2454">
        <v>1</v>
      </c>
    </row>
    <row r="2455" spans="1:39" x14ac:dyDescent="0.25">
      <c r="C2455" s="52"/>
      <c r="AM2455">
        <v>1</v>
      </c>
    </row>
    <row r="2456" spans="1:39" x14ac:dyDescent="0.25">
      <c r="C2456" s="52"/>
      <c r="AM2456">
        <v>1</v>
      </c>
    </row>
    <row r="2457" spans="1:39" x14ac:dyDescent="0.25">
      <c r="C2457" s="52"/>
      <c r="AM2457">
        <v>1</v>
      </c>
    </row>
    <row r="2458" spans="1:39" x14ac:dyDescent="0.25">
      <c r="C2458" s="52"/>
      <c r="AM2458">
        <v>1</v>
      </c>
    </row>
    <row r="2459" spans="1:39" x14ac:dyDescent="0.25">
      <c r="C2459" s="52"/>
      <c r="AM2459">
        <v>1</v>
      </c>
    </row>
    <row r="2460" spans="1:39" x14ac:dyDescent="0.25">
      <c r="C2460" s="52"/>
      <c r="AM2460">
        <v>1</v>
      </c>
    </row>
    <row r="2461" spans="1:39" x14ac:dyDescent="0.25">
      <c r="C2461" s="52"/>
      <c r="AM2461">
        <v>1</v>
      </c>
    </row>
    <row r="2462" spans="1:39" x14ac:dyDescent="0.25">
      <c r="C2462" s="52"/>
      <c r="AM2462">
        <v>1</v>
      </c>
    </row>
    <row r="2463" spans="1:39" x14ac:dyDescent="0.25">
      <c r="C2463" s="52"/>
      <c r="AM2463">
        <v>1</v>
      </c>
    </row>
    <row r="2464" spans="1:39" x14ac:dyDescent="0.25">
      <c r="C2464" s="52"/>
      <c r="AM2464">
        <v>1</v>
      </c>
    </row>
    <row r="2465" spans="3:39" x14ac:dyDescent="0.25">
      <c r="C2465" s="52"/>
      <c r="AM2465">
        <v>1</v>
      </c>
    </row>
    <row r="2466" spans="3:39" x14ac:dyDescent="0.25">
      <c r="C2466" s="52"/>
      <c r="AM2466">
        <v>1</v>
      </c>
    </row>
    <row r="2467" spans="3:39" x14ac:dyDescent="0.25">
      <c r="C2467" s="52"/>
      <c r="AM2467">
        <v>1</v>
      </c>
    </row>
    <row r="2468" spans="3:39" x14ac:dyDescent="0.25">
      <c r="C2468" s="52"/>
      <c r="AM2468">
        <v>1</v>
      </c>
    </row>
    <row r="2469" spans="3:39" x14ac:dyDescent="0.25">
      <c r="C2469" s="52"/>
      <c r="AM2469">
        <v>1</v>
      </c>
    </row>
    <row r="2470" spans="3:39" x14ac:dyDescent="0.25">
      <c r="C2470" s="52"/>
      <c r="AM2470">
        <v>1</v>
      </c>
    </row>
    <row r="2471" spans="3:39" x14ac:dyDescent="0.25">
      <c r="C2471" s="52"/>
      <c r="AM2471">
        <v>1</v>
      </c>
    </row>
    <row r="2472" spans="3:39" x14ac:dyDescent="0.25">
      <c r="C2472" s="52"/>
      <c r="AM2472">
        <v>1</v>
      </c>
    </row>
    <row r="2473" spans="3:39" x14ac:dyDescent="0.25">
      <c r="C2473" s="52"/>
      <c r="AM2473">
        <v>1</v>
      </c>
    </row>
    <row r="2474" spans="3:39" x14ac:dyDescent="0.25">
      <c r="C2474" s="52"/>
      <c r="AM2474">
        <v>1</v>
      </c>
    </row>
    <row r="2475" spans="3:39" x14ac:dyDescent="0.25">
      <c r="C2475" s="52"/>
      <c r="AM2475">
        <v>1</v>
      </c>
    </row>
    <row r="2476" spans="3:39" x14ac:dyDescent="0.25">
      <c r="C2476" s="52"/>
      <c r="AM2476">
        <v>1</v>
      </c>
    </row>
    <row r="2477" spans="3:39" x14ac:dyDescent="0.25">
      <c r="C2477" s="52"/>
      <c r="AM2477">
        <v>1</v>
      </c>
    </row>
    <row r="2478" spans="3:39" x14ac:dyDescent="0.25">
      <c r="C2478" s="52"/>
      <c r="AM2478">
        <v>1</v>
      </c>
    </row>
    <row r="2479" spans="3:39" x14ac:dyDescent="0.25">
      <c r="C2479" s="52"/>
      <c r="AM2479">
        <v>1</v>
      </c>
    </row>
    <row r="2480" spans="3:39" x14ac:dyDescent="0.25">
      <c r="C2480" s="52"/>
      <c r="AM2480">
        <v>1</v>
      </c>
    </row>
    <row r="2481" spans="3:39" x14ac:dyDescent="0.25">
      <c r="C2481" s="52"/>
      <c r="AM2481">
        <v>1</v>
      </c>
    </row>
    <row r="2482" spans="3:39" x14ac:dyDescent="0.25">
      <c r="C2482" s="52"/>
      <c r="AM2482">
        <v>1</v>
      </c>
    </row>
    <row r="2483" spans="3:39" x14ac:dyDescent="0.25">
      <c r="C2483" s="52"/>
      <c r="AM2483">
        <v>1</v>
      </c>
    </row>
    <row r="2484" spans="3:39" x14ac:dyDescent="0.25">
      <c r="C2484" s="52"/>
      <c r="AM2484">
        <v>1</v>
      </c>
    </row>
    <row r="2485" spans="3:39" x14ac:dyDescent="0.25">
      <c r="C2485" s="52"/>
      <c r="AM2485">
        <v>1</v>
      </c>
    </row>
    <row r="2486" spans="3:39" x14ac:dyDescent="0.25">
      <c r="C2486" s="52"/>
      <c r="AM2486">
        <v>1</v>
      </c>
    </row>
    <row r="2487" spans="3:39" x14ac:dyDescent="0.25">
      <c r="C2487" s="52"/>
      <c r="AM2487">
        <v>1</v>
      </c>
    </row>
    <row r="2488" spans="3:39" x14ac:dyDescent="0.25">
      <c r="C2488" s="52"/>
      <c r="AM2488">
        <v>1</v>
      </c>
    </row>
    <row r="2489" spans="3:39" x14ac:dyDescent="0.25">
      <c r="C2489" s="52"/>
      <c r="AM2489">
        <v>1</v>
      </c>
    </row>
    <row r="2490" spans="3:39" x14ac:dyDescent="0.25">
      <c r="C2490" s="52"/>
      <c r="AM2490">
        <v>1</v>
      </c>
    </row>
    <row r="2491" spans="3:39" x14ac:dyDescent="0.25">
      <c r="C2491" s="52"/>
      <c r="AM2491">
        <v>1</v>
      </c>
    </row>
    <row r="2492" spans="3:39" x14ac:dyDescent="0.25">
      <c r="C2492" s="52"/>
      <c r="AM2492">
        <v>1</v>
      </c>
    </row>
    <row r="2493" spans="3:39" x14ac:dyDescent="0.25">
      <c r="C2493" s="52"/>
      <c r="AM2493">
        <v>1</v>
      </c>
    </row>
    <row r="2494" spans="3:39" x14ac:dyDescent="0.25">
      <c r="C2494" s="52"/>
      <c r="AM2494">
        <v>1</v>
      </c>
    </row>
    <row r="2495" spans="3:39" x14ac:dyDescent="0.25">
      <c r="C2495" s="52"/>
      <c r="AM2495">
        <v>1</v>
      </c>
    </row>
    <row r="2496" spans="3:39" x14ac:dyDescent="0.25">
      <c r="C2496" s="52"/>
      <c r="AM2496">
        <v>1</v>
      </c>
    </row>
    <row r="2497" spans="3:39" x14ac:dyDescent="0.25">
      <c r="C2497" s="52"/>
      <c r="AM2497">
        <v>1</v>
      </c>
    </row>
    <row r="2498" spans="3:39" x14ac:dyDescent="0.25">
      <c r="C2498" s="52"/>
      <c r="AM2498">
        <v>1</v>
      </c>
    </row>
    <row r="2499" spans="3:39" x14ac:dyDescent="0.25">
      <c r="C2499" s="52"/>
      <c r="AM2499">
        <v>1</v>
      </c>
    </row>
    <row r="2500" spans="3:39" x14ac:dyDescent="0.25">
      <c r="C2500" s="52"/>
      <c r="AM2500">
        <v>1</v>
      </c>
    </row>
    <row r="2501" spans="3:39" x14ac:dyDescent="0.25">
      <c r="C2501" s="52"/>
      <c r="AM2501">
        <v>1</v>
      </c>
    </row>
    <row r="2502" spans="3:39" x14ac:dyDescent="0.25">
      <c r="C2502" s="52"/>
      <c r="AM2502">
        <v>1</v>
      </c>
    </row>
    <row r="2503" spans="3:39" x14ac:dyDescent="0.25">
      <c r="C2503" s="52"/>
      <c r="AM2503">
        <v>1</v>
      </c>
    </row>
    <row r="2504" spans="3:39" x14ac:dyDescent="0.25">
      <c r="C2504" s="52"/>
      <c r="AM2504">
        <v>1</v>
      </c>
    </row>
    <row r="2505" spans="3:39" x14ac:dyDescent="0.25">
      <c r="C2505" s="52"/>
      <c r="AM2505">
        <v>1</v>
      </c>
    </row>
    <row r="2506" spans="3:39" x14ac:dyDescent="0.25">
      <c r="C2506" s="52"/>
      <c r="AM2506">
        <v>1</v>
      </c>
    </row>
    <row r="2507" spans="3:39" x14ac:dyDescent="0.25">
      <c r="C2507" s="52"/>
      <c r="AM2507">
        <v>1</v>
      </c>
    </row>
    <row r="2508" spans="3:39" x14ac:dyDescent="0.25">
      <c r="C2508" s="52"/>
      <c r="AM2508">
        <v>1</v>
      </c>
    </row>
    <row r="2509" spans="3:39" x14ac:dyDescent="0.25">
      <c r="C2509" s="52"/>
      <c r="AM2509">
        <v>1</v>
      </c>
    </row>
    <row r="2510" spans="3:39" x14ac:dyDescent="0.25">
      <c r="C2510" s="52"/>
      <c r="AM2510">
        <v>1</v>
      </c>
    </row>
    <row r="2511" spans="3:39" x14ac:dyDescent="0.25">
      <c r="C2511" s="52"/>
      <c r="AM2511">
        <v>1</v>
      </c>
    </row>
    <row r="2512" spans="3:39" x14ac:dyDescent="0.25">
      <c r="C2512" s="52"/>
      <c r="AM2512">
        <v>1</v>
      </c>
    </row>
    <row r="2513" spans="3:39" x14ac:dyDescent="0.25">
      <c r="C2513" s="52"/>
      <c r="AM2513">
        <v>1</v>
      </c>
    </row>
    <row r="2514" spans="3:39" x14ac:dyDescent="0.25">
      <c r="C2514" s="52"/>
      <c r="AM2514">
        <v>1</v>
      </c>
    </row>
    <row r="2515" spans="3:39" x14ac:dyDescent="0.25">
      <c r="C2515" s="52"/>
      <c r="AM2515">
        <v>1</v>
      </c>
    </row>
    <row r="2516" spans="3:39" x14ac:dyDescent="0.25">
      <c r="C2516" s="52"/>
      <c r="AM2516">
        <v>1</v>
      </c>
    </row>
    <row r="2517" spans="3:39" x14ac:dyDescent="0.25">
      <c r="C2517" s="52"/>
      <c r="AM2517">
        <v>1</v>
      </c>
    </row>
    <row r="2518" spans="3:39" x14ac:dyDescent="0.25">
      <c r="C2518" s="52"/>
      <c r="AM2518">
        <v>1</v>
      </c>
    </row>
    <row r="2519" spans="3:39" x14ac:dyDescent="0.25">
      <c r="C2519" s="52"/>
      <c r="AM2519">
        <v>1</v>
      </c>
    </row>
    <row r="2520" spans="3:39" x14ac:dyDescent="0.25">
      <c r="C2520" s="52"/>
      <c r="AM2520">
        <v>1</v>
      </c>
    </row>
    <row r="2521" spans="3:39" x14ac:dyDescent="0.25">
      <c r="C2521" s="52"/>
      <c r="AM2521">
        <v>1</v>
      </c>
    </row>
    <row r="2522" spans="3:39" x14ac:dyDescent="0.25">
      <c r="C2522" s="52"/>
      <c r="AM2522">
        <v>1</v>
      </c>
    </row>
    <row r="2523" spans="3:39" x14ac:dyDescent="0.25">
      <c r="C2523" s="52"/>
      <c r="AM2523">
        <v>1</v>
      </c>
    </row>
    <row r="2524" spans="3:39" x14ac:dyDescent="0.25">
      <c r="C2524" s="52"/>
      <c r="AM2524">
        <v>1</v>
      </c>
    </row>
    <row r="2525" spans="3:39" x14ac:dyDescent="0.25">
      <c r="C2525" s="52"/>
      <c r="AM2525">
        <v>1</v>
      </c>
    </row>
    <row r="2526" spans="3:39" x14ac:dyDescent="0.25">
      <c r="C2526" s="52"/>
      <c r="AM2526">
        <v>1</v>
      </c>
    </row>
    <row r="2527" spans="3:39" x14ac:dyDescent="0.25">
      <c r="C2527" s="52"/>
      <c r="AM2527">
        <v>1</v>
      </c>
    </row>
    <row r="2528" spans="3:39" x14ac:dyDescent="0.25">
      <c r="C2528" s="52"/>
      <c r="AM2528">
        <v>1</v>
      </c>
    </row>
    <row r="2529" spans="3:39" x14ac:dyDescent="0.25">
      <c r="C2529" s="52"/>
      <c r="AM2529">
        <v>1</v>
      </c>
    </row>
    <row r="2530" spans="3:39" x14ac:dyDescent="0.25">
      <c r="C2530" s="52"/>
      <c r="AM2530">
        <v>1</v>
      </c>
    </row>
    <row r="2531" spans="3:39" x14ac:dyDescent="0.25">
      <c r="C2531" s="52"/>
      <c r="AM2531">
        <v>1</v>
      </c>
    </row>
    <row r="2532" spans="3:39" x14ac:dyDescent="0.25">
      <c r="C2532" s="52"/>
      <c r="AM2532">
        <v>1</v>
      </c>
    </row>
    <row r="2533" spans="3:39" x14ac:dyDescent="0.25">
      <c r="C2533" s="52"/>
      <c r="AM2533">
        <v>1</v>
      </c>
    </row>
    <row r="2534" spans="3:39" x14ac:dyDescent="0.25">
      <c r="C2534" s="52"/>
      <c r="AM2534">
        <v>1</v>
      </c>
    </row>
    <row r="2535" spans="3:39" x14ac:dyDescent="0.25">
      <c r="C2535" s="52"/>
      <c r="AM2535">
        <v>1</v>
      </c>
    </row>
    <row r="2536" spans="3:39" x14ac:dyDescent="0.25">
      <c r="C2536" s="52"/>
      <c r="AM2536">
        <v>1</v>
      </c>
    </row>
    <row r="2537" spans="3:39" x14ac:dyDescent="0.25">
      <c r="C2537" s="52"/>
      <c r="AM2537">
        <v>1</v>
      </c>
    </row>
    <row r="2538" spans="3:39" x14ac:dyDescent="0.25">
      <c r="C2538" s="52"/>
      <c r="AM2538">
        <v>1</v>
      </c>
    </row>
    <row r="2539" spans="3:39" x14ac:dyDescent="0.25">
      <c r="C2539" s="52"/>
      <c r="AM2539">
        <v>1</v>
      </c>
    </row>
    <row r="2540" spans="3:39" x14ac:dyDescent="0.25">
      <c r="C2540" s="52"/>
      <c r="AM2540">
        <v>1</v>
      </c>
    </row>
    <row r="2541" spans="3:39" x14ac:dyDescent="0.25">
      <c r="C2541" s="52"/>
      <c r="AM2541">
        <v>1</v>
      </c>
    </row>
    <row r="2542" spans="3:39" x14ac:dyDescent="0.25">
      <c r="C2542" s="52"/>
      <c r="AM2542">
        <v>1</v>
      </c>
    </row>
    <row r="2543" spans="3:39" x14ac:dyDescent="0.25">
      <c r="C2543" s="52"/>
      <c r="AM2543">
        <v>1</v>
      </c>
    </row>
    <row r="2544" spans="3:39" x14ac:dyDescent="0.25">
      <c r="C2544" s="52"/>
      <c r="AM2544">
        <v>1</v>
      </c>
    </row>
    <row r="2545" spans="3:39" x14ac:dyDescent="0.25">
      <c r="C2545" s="52"/>
      <c r="AM2545">
        <v>1</v>
      </c>
    </row>
    <row r="2546" spans="3:39" x14ac:dyDescent="0.25">
      <c r="C2546" s="52"/>
      <c r="AM2546">
        <v>1</v>
      </c>
    </row>
    <row r="2547" spans="3:39" x14ac:dyDescent="0.25">
      <c r="C2547" s="52"/>
      <c r="AM2547">
        <v>1</v>
      </c>
    </row>
    <row r="2548" spans="3:39" x14ac:dyDescent="0.25">
      <c r="C2548" s="52"/>
      <c r="AM2548">
        <v>1</v>
      </c>
    </row>
    <row r="2549" spans="3:39" x14ac:dyDescent="0.25">
      <c r="C2549" s="52"/>
      <c r="AM2549">
        <v>1</v>
      </c>
    </row>
    <row r="2550" spans="3:39" x14ac:dyDescent="0.25">
      <c r="C2550" s="52"/>
      <c r="AM2550">
        <v>1</v>
      </c>
    </row>
    <row r="2551" spans="3:39" x14ac:dyDescent="0.25">
      <c r="C2551" s="52"/>
      <c r="AM2551">
        <v>1</v>
      </c>
    </row>
    <row r="2552" spans="3:39" x14ac:dyDescent="0.25">
      <c r="C2552" s="52"/>
      <c r="AM2552">
        <v>1</v>
      </c>
    </row>
    <row r="2553" spans="3:39" x14ac:dyDescent="0.25">
      <c r="C2553" s="52"/>
      <c r="AM2553">
        <v>1</v>
      </c>
    </row>
    <row r="2554" spans="3:39" x14ac:dyDescent="0.25">
      <c r="C2554" s="52"/>
      <c r="AM2554">
        <v>1</v>
      </c>
    </row>
    <row r="2555" spans="3:39" x14ac:dyDescent="0.25">
      <c r="C2555" s="52"/>
      <c r="AM2555">
        <v>1</v>
      </c>
    </row>
    <row r="2556" spans="3:39" x14ac:dyDescent="0.25">
      <c r="C2556" s="52"/>
      <c r="AM2556">
        <v>1</v>
      </c>
    </row>
    <row r="2557" spans="3:39" x14ac:dyDescent="0.25">
      <c r="C2557" s="52"/>
      <c r="AM2557">
        <v>1</v>
      </c>
    </row>
    <row r="2558" spans="3:39" x14ac:dyDescent="0.25">
      <c r="C2558" s="52"/>
      <c r="AM2558">
        <v>1</v>
      </c>
    </row>
    <row r="2559" spans="3:39" x14ac:dyDescent="0.25">
      <c r="C2559" s="52"/>
      <c r="AM2559">
        <v>1</v>
      </c>
    </row>
    <row r="2560" spans="3:39" x14ac:dyDescent="0.25">
      <c r="C2560" s="52"/>
      <c r="AM2560">
        <v>1</v>
      </c>
    </row>
    <row r="2561" spans="3:39" x14ac:dyDescent="0.25">
      <c r="C2561" s="52"/>
      <c r="AM2561">
        <v>1</v>
      </c>
    </row>
    <row r="2562" spans="3:39" x14ac:dyDescent="0.25">
      <c r="C2562" s="52"/>
      <c r="AM2562">
        <v>1</v>
      </c>
    </row>
    <row r="2563" spans="3:39" x14ac:dyDescent="0.25">
      <c r="C2563" s="52"/>
      <c r="AM2563">
        <v>1</v>
      </c>
    </row>
    <row r="2564" spans="3:39" x14ac:dyDescent="0.25">
      <c r="C2564" s="52"/>
      <c r="AM2564">
        <v>1</v>
      </c>
    </row>
    <row r="2565" spans="3:39" x14ac:dyDescent="0.25">
      <c r="C2565" s="52"/>
      <c r="AM2565">
        <v>1</v>
      </c>
    </row>
    <row r="2566" spans="3:39" x14ac:dyDescent="0.25">
      <c r="C2566" s="52"/>
      <c r="AM2566">
        <v>1</v>
      </c>
    </row>
    <row r="2567" spans="3:39" x14ac:dyDescent="0.25">
      <c r="C2567" s="52"/>
      <c r="AM2567">
        <v>1</v>
      </c>
    </row>
    <row r="2568" spans="3:39" x14ac:dyDescent="0.25">
      <c r="C2568" s="52"/>
      <c r="AM2568">
        <v>1</v>
      </c>
    </row>
    <row r="2569" spans="3:39" x14ac:dyDescent="0.25">
      <c r="C2569" s="52"/>
      <c r="AM2569">
        <v>1</v>
      </c>
    </row>
    <row r="2570" spans="3:39" x14ac:dyDescent="0.25">
      <c r="C2570" s="52"/>
      <c r="AM2570">
        <v>1</v>
      </c>
    </row>
    <row r="2571" spans="3:39" x14ac:dyDescent="0.25">
      <c r="C2571" s="52"/>
      <c r="AM2571">
        <v>1</v>
      </c>
    </row>
    <row r="2572" spans="3:39" x14ac:dyDescent="0.25">
      <c r="C2572" s="52"/>
      <c r="AM2572">
        <v>1</v>
      </c>
    </row>
    <row r="2573" spans="3:39" x14ac:dyDescent="0.25">
      <c r="C2573" s="52"/>
      <c r="AM2573">
        <v>1</v>
      </c>
    </row>
    <row r="2574" spans="3:39" x14ac:dyDescent="0.25">
      <c r="C2574" s="52"/>
      <c r="AM2574">
        <v>1</v>
      </c>
    </row>
    <row r="2575" spans="3:39" x14ac:dyDescent="0.25">
      <c r="C2575" s="52"/>
      <c r="AM2575">
        <v>1</v>
      </c>
    </row>
    <row r="2576" spans="3:39" x14ac:dyDescent="0.25">
      <c r="C2576" s="52"/>
      <c r="AM2576">
        <v>1</v>
      </c>
    </row>
    <row r="2577" spans="3:39" x14ac:dyDescent="0.25">
      <c r="C2577" s="52"/>
      <c r="AM2577">
        <v>1</v>
      </c>
    </row>
    <row r="2578" spans="3:39" x14ac:dyDescent="0.25">
      <c r="C2578" s="52"/>
      <c r="AM2578">
        <v>1</v>
      </c>
    </row>
    <row r="2579" spans="3:39" x14ac:dyDescent="0.25">
      <c r="C2579" s="52"/>
      <c r="AM2579">
        <v>1</v>
      </c>
    </row>
    <row r="2580" spans="3:39" x14ac:dyDescent="0.25">
      <c r="C2580" s="52"/>
      <c r="AM2580">
        <v>1</v>
      </c>
    </row>
    <row r="2581" spans="3:39" x14ac:dyDescent="0.25">
      <c r="C2581" s="52"/>
      <c r="AM2581">
        <v>1</v>
      </c>
    </row>
    <row r="2582" spans="3:39" x14ac:dyDescent="0.25">
      <c r="C2582" s="52"/>
      <c r="AM2582">
        <v>1</v>
      </c>
    </row>
    <row r="2583" spans="3:39" x14ac:dyDescent="0.25">
      <c r="C2583" s="52"/>
      <c r="AM2583">
        <v>1</v>
      </c>
    </row>
    <row r="2584" spans="3:39" x14ac:dyDescent="0.25">
      <c r="C2584" s="52"/>
      <c r="AM2584">
        <v>1</v>
      </c>
    </row>
    <row r="2585" spans="3:39" x14ac:dyDescent="0.25">
      <c r="C2585" s="52"/>
      <c r="AM2585">
        <v>1</v>
      </c>
    </row>
    <row r="2586" spans="3:39" x14ac:dyDescent="0.25">
      <c r="C2586" s="52"/>
      <c r="AM2586">
        <v>1</v>
      </c>
    </row>
    <row r="2587" spans="3:39" x14ac:dyDescent="0.25">
      <c r="C2587" s="52"/>
      <c r="AM2587">
        <v>1</v>
      </c>
    </row>
    <row r="2588" spans="3:39" x14ac:dyDescent="0.25">
      <c r="C2588" s="52"/>
      <c r="AM2588">
        <v>1</v>
      </c>
    </row>
    <row r="2589" spans="3:39" x14ac:dyDescent="0.25">
      <c r="C2589" s="52"/>
      <c r="AM2589">
        <v>1</v>
      </c>
    </row>
    <row r="2590" spans="3:39" x14ac:dyDescent="0.25">
      <c r="C2590" s="52"/>
      <c r="AM2590">
        <v>1</v>
      </c>
    </row>
    <row r="2591" spans="3:39" x14ac:dyDescent="0.25">
      <c r="C2591" s="52"/>
      <c r="AM2591">
        <v>1</v>
      </c>
    </row>
    <row r="2592" spans="3:39" x14ac:dyDescent="0.25">
      <c r="C2592" s="52"/>
      <c r="AM2592">
        <v>1</v>
      </c>
    </row>
    <row r="2593" spans="3:39" x14ac:dyDescent="0.25">
      <c r="C2593" s="52"/>
      <c r="AM2593">
        <v>1</v>
      </c>
    </row>
    <row r="2594" spans="3:39" x14ac:dyDescent="0.25">
      <c r="C2594" s="52"/>
      <c r="AM2594">
        <v>1</v>
      </c>
    </row>
    <row r="2595" spans="3:39" x14ac:dyDescent="0.25">
      <c r="C2595" s="52"/>
      <c r="AM2595">
        <v>1</v>
      </c>
    </row>
    <row r="2596" spans="3:39" x14ac:dyDescent="0.25">
      <c r="C2596" s="52"/>
      <c r="AM2596">
        <v>1</v>
      </c>
    </row>
    <row r="2597" spans="3:39" x14ac:dyDescent="0.25">
      <c r="C2597" s="52"/>
      <c r="AM2597">
        <v>1</v>
      </c>
    </row>
    <row r="2598" spans="3:39" x14ac:dyDescent="0.25">
      <c r="C2598" s="52"/>
      <c r="AM2598">
        <v>1</v>
      </c>
    </row>
    <row r="2599" spans="3:39" x14ac:dyDescent="0.25">
      <c r="C2599" s="52"/>
      <c r="AM2599">
        <v>1</v>
      </c>
    </row>
    <row r="2600" spans="3:39" x14ac:dyDescent="0.25">
      <c r="C2600" s="52"/>
      <c r="AM2600">
        <v>1</v>
      </c>
    </row>
    <row r="2601" spans="3:39" x14ac:dyDescent="0.25">
      <c r="C2601" s="52"/>
      <c r="AM2601">
        <v>1</v>
      </c>
    </row>
    <row r="2602" spans="3:39" x14ac:dyDescent="0.25">
      <c r="C2602" s="52"/>
      <c r="AM2602">
        <v>1</v>
      </c>
    </row>
    <row r="2603" spans="3:39" x14ac:dyDescent="0.25">
      <c r="C2603" s="52"/>
      <c r="AM2603">
        <v>1</v>
      </c>
    </row>
    <row r="2604" spans="3:39" x14ac:dyDescent="0.25">
      <c r="C2604" s="52"/>
      <c r="AM2604">
        <v>1</v>
      </c>
    </row>
    <row r="2605" spans="3:39" x14ac:dyDescent="0.25">
      <c r="C2605" s="52"/>
      <c r="AM2605">
        <v>1</v>
      </c>
    </row>
    <row r="2606" spans="3:39" x14ac:dyDescent="0.25">
      <c r="C2606" s="52"/>
      <c r="AM2606">
        <v>1</v>
      </c>
    </row>
    <row r="2607" spans="3:39" x14ac:dyDescent="0.25">
      <c r="C2607" s="52"/>
      <c r="AM2607">
        <v>1</v>
      </c>
    </row>
    <row r="2608" spans="3:39" x14ac:dyDescent="0.25">
      <c r="C2608" s="52"/>
      <c r="AM2608">
        <v>1</v>
      </c>
    </row>
    <row r="2609" spans="3:39" x14ac:dyDescent="0.25">
      <c r="C2609" s="52"/>
      <c r="AM2609">
        <v>1</v>
      </c>
    </row>
    <row r="2610" spans="3:39" x14ac:dyDescent="0.25">
      <c r="C2610" s="52"/>
      <c r="AM2610">
        <v>1</v>
      </c>
    </row>
    <row r="2611" spans="3:39" x14ac:dyDescent="0.25">
      <c r="C2611" s="52"/>
      <c r="AM2611">
        <v>1</v>
      </c>
    </row>
    <row r="2612" spans="3:39" x14ac:dyDescent="0.25">
      <c r="C2612" s="52"/>
      <c r="AM2612">
        <v>1</v>
      </c>
    </row>
    <row r="2613" spans="3:39" x14ac:dyDescent="0.25">
      <c r="C2613" s="52"/>
      <c r="AM2613">
        <v>1</v>
      </c>
    </row>
    <row r="2614" spans="3:39" x14ac:dyDescent="0.25">
      <c r="C2614" s="52"/>
      <c r="AM2614">
        <v>1</v>
      </c>
    </row>
    <row r="2615" spans="3:39" x14ac:dyDescent="0.25">
      <c r="C2615" s="52"/>
      <c r="AM2615">
        <v>1</v>
      </c>
    </row>
    <row r="2616" spans="3:39" x14ac:dyDescent="0.25">
      <c r="C2616" s="52"/>
      <c r="AM2616">
        <v>1</v>
      </c>
    </row>
    <row r="2617" spans="3:39" x14ac:dyDescent="0.25">
      <c r="C2617" s="52"/>
      <c r="AM2617">
        <v>1</v>
      </c>
    </row>
    <row r="2618" spans="3:39" x14ac:dyDescent="0.25">
      <c r="C2618" s="52"/>
      <c r="AM2618">
        <v>1</v>
      </c>
    </row>
    <row r="2619" spans="3:39" x14ac:dyDescent="0.25">
      <c r="C2619" s="52"/>
      <c r="AM2619">
        <v>1</v>
      </c>
    </row>
    <row r="2620" spans="3:39" x14ac:dyDescent="0.25">
      <c r="C2620" s="52"/>
      <c r="AM2620">
        <v>1</v>
      </c>
    </row>
    <row r="2621" spans="3:39" x14ac:dyDescent="0.25">
      <c r="C2621" s="52"/>
      <c r="AM2621">
        <v>1</v>
      </c>
    </row>
    <row r="2622" spans="3:39" x14ac:dyDescent="0.25">
      <c r="C2622" s="52"/>
      <c r="AM2622">
        <v>1</v>
      </c>
    </row>
    <row r="2623" spans="3:39" x14ac:dyDescent="0.25">
      <c r="C2623" s="52"/>
      <c r="AM2623">
        <v>1</v>
      </c>
    </row>
    <row r="2624" spans="3:39" x14ac:dyDescent="0.25">
      <c r="C2624" s="52"/>
      <c r="AM2624">
        <v>1</v>
      </c>
    </row>
    <row r="2625" spans="3:39" x14ac:dyDescent="0.25">
      <c r="C2625" s="52"/>
      <c r="AM2625">
        <v>1</v>
      </c>
    </row>
    <row r="2626" spans="3:39" x14ac:dyDescent="0.25">
      <c r="C2626" s="52"/>
      <c r="AM2626">
        <v>1</v>
      </c>
    </row>
    <row r="2627" spans="3:39" x14ac:dyDescent="0.25">
      <c r="C2627" s="52"/>
      <c r="AM2627">
        <v>1</v>
      </c>
    </row>
    <row r="2628" spans="3:39" x14ac:dyDescent="0.25">
      <c r="C2628" s="52"/>
      <c r="AM2628">
        <v>1</v>
      </c>
    </row>
    <row r="2629" spans="3:39" x14ac:dyDescent="0.25">
      <c r="C2629" s="52"/>
      <c r="AM2629">
        <v>1</v>
      </c>
    </row>
    <row r="2630" spans="3:39" x14ac:dyDescent="0.25">
      <c r="C2630" s="52"/>
      <c r="AM2630">
        <v>1</v>
      </c>
    </row>
    <row r="2631" spans="3:39" x14ac:dyDescent="0.25">
      <c r="C2631" s="52"/>
      <c r="AM2631">
        <v>1</v>
      </c>
    </row>
    <row r="2632" spans="3:39" x14ac:dyDescent="0.25">
      <c r="C2632" s="52"/>
      <c r="AM2632">
        <v>1</v>
      </c>
    </row>
    <row r="2633" spans="3:39" x14ac:dyDescent="0.25">
      <c r="C2633" s="52"/>
      <c r="AM2633">
        <v>1</v>
      </c>
    </row>
    <row r="2634" spans="3:39" x14ac:dyDescent="0.25">
      <c r="C2634" s="52"/>
      <c r="AM2634">
        <v>1</v>
      </c>
    </row>
    <row r="2635" spans="3:39" x14ac:dyDescent="0.25">
      <c r="C2635" s="52"/>
      <c r="AM2635">
        <v>1</v>
      </c>
    </row>
    <row r="2636" spans="3:39" x14ac:dyDescent="0.25">
      <c r="C2636" s="52"/>
      <c r="AM2636">
        <v>1</v>
      </c>
    </row>
    <row r="2637" spans="3:39" x14ac:dyDescent="0.25">
      <c r="C2637" s="52"/>
      <c r="AM2637">
        <v>1</v>
      </c>
    </row>
    <row r="2638" spans="3:39" x14ac:dyDescent="0.25">
      <c r="C2638" s="52"/>
      <c r="AM2638">
        <v>1</v>
      </c>
    </row>
    <row r="2639" spans="3:39" x14ac:dyDescent="0.25">
      <c r="C2639" s="52"/>
      <c r="AM2639">
        <v>1</v>
      </c>
    </row>
    <row r="2640" spans="3:39" x14ac:dyDescent="0.25">
      <c r="C2640" s="52"/>
      <c r="AM2640">
        <v>1</v>
      </c>
    </row>
    <row r="2641" spans="3:39" x14ac:dyDescent="0.25">
      <c r="C2641" s="52"/>
      <c r="AM2641">
        <v>1</v>
      </c>
    </row>
    <row r="2642" spans="3:39" x14ac:dyDescent="0.25">
      <c r="C2642" s="52"/>
      <c r="AM2642">
        <v>1</v>
      </c>
    </row>
    <row r="2643" spans="3:39" x14ac:dyDescent="0.25">
      <c r="C2643" s="52"/>
      <c r="AM2643">
        <v>1</v>
      </c>
    </row>
    <row r="2644" spans="3:39" x14ac:dyDescent="0.25">
      <c r="C2644" s="52"/>
      <c r="AM2644">
        <v>1</v>
      </c>
    </row>
    <row r="2645" spans="3:39" x14ac:dyDescent="0.25">
      <c r="C2645" s="52"/>
      <c r="AM2645">
        <v>1</v>
      </c>
    </row>
    <row r="2646" spans="3:39" x14ac:dyDescent="0.25">
      <c r="C2646" s="52"/>
      <c r="AM2646">
        <v>1</v>
      </c>
    </row>
    <row r="2647" spans="3:39" x14ac:dyDescent="0.25">
      <c r="C2647" s="52"/>
      <c r="AM2647">
        <v>1</v>
      </c>
    </row>
    <row r="2648" spans="3:39" x14ac:dyDescent="0.25">
      <c r="C2648" s="52"/>
      <c r="AM2648">
        <v>1</v>
      </c>
    </row>
    <row r="2649" spans="3:39" x14ac:dyDescent="0.25">
      <c r="C2649" s="52"/>
      <c r="AM2649">
        <v>1</v>
      </c>
    </row>
    <row r="2650" spans="3:39" x14ac:dyDescent="0.25">
      <c r="C2650" s="52"/>
      <c r="AM2650">
        <v>1</v>
      </c>
    </row>
    <row r="2651" spans="3:39" x14ac:dyDescent="0.25">
      <c r="C2651" s="52"/>
      <c r="AM2651">
        <v>1</v>
      </c>
    </row>
    <row r="2652" spans="3:39" x14ac:dyDescent="0.25">
      <c r="C2652" s="52"/>
      <c r="AM2652">
        <v>1</v>
      </c>
    </row>
    <row r="2653" spans="3:39" x14ac:dyDescent="0.25">
      <c r="C2653" s="52"/>
      <c r="AM2653">
        <v>1</v>
      </c>
    </row>
    <row r="2654" spans="3:39" x14ac:dyDescent="0.25">
      <c r="C2654" s="52"/>
      <c r="AM2654">
        <v>1</v>
      </c>
    </row>
    <row r="2655" spans="3:39" x14ac:dyDescent="0.25">
      <c r="C2655" s="52"/>
      <c r="AM2655">
        <v>1</v>
      </c>
    </row>
    <row r="2656" spans="3:39" x14ac:dyDescent="0.25">
      <c r="C2656" s="52"/>
      <c r="AM2656">
        <v>1</v>
      </c>
    </row>
    <row r="2657" spans="3:39" x14ac:dyDescent="0.25">
      <c r="C2657" s="52"/>
      <c r="AM2657">
        <v>1</v>
      </c>
    </row>
    <row r="2658" spans="3:39" x14ac:dyDescent="0.25">
      <c r="C2658" s="52"/>
      <c r="AM2658">
        <v>1</v>
      </c>
    </row>
    <row r="2659" spans="3:39" x14ac:dyDescent="0.25">
      <c r="C2659" s="52"/>
      <c r="AM2659">
        <v>1</v>
      </c>
    </row>
    <row r="2660" spans="3:39" x14ac:dyDescent="0.25">
      <c r="C2660" s="52"/>
      <c r="AM2660">
        <v>1</v>
      </c>
    </row>
    <row r="2661" spans="3:39" x14ac:dyDescent="0.25">
      <c r="C2661" s="52"/>
      <c r="AM2661">
        <v>1</v>
      </c>
    </row>
    <row r="2662" spans="3:39" x14ac:dyDescent="0.25">
      <c r="C2662" s="52"/>
      <c r="AM2662">
        <v>1</v>
      </c>
    </row>
    <row r="2663" spans="3:39" x14ac:dyDescent="0.25">
      <c r="C2663" s="52"/>
      <c r="AM2663">
        <v>1</v>
      </c>
    </row>
    <row r="2664" spans="3:39" x14ac:dyDescent="0.25">
      <c r="C2664" s="52"/>
      <c r="AM2664">
        <v>1</v>
      </c>
    </row>
    <row r="2665" spans="3:39" x14ac:dyDescent="0.25">
      <c r="C2665" s="52"/>
      <c r="AM2665">
        <v>1</v>
      </c>
    </row>
    <row r="2666" spans="3:39" x14ac:dyDescent="0.25">
      <c r="C2666" s="52"/>
      <c r="AM2666">
        <v>1</v>
      </c>
    </row>
    <row r="2667" spans="3:39" x14ac:dyDescent="0.25">
      <c r="C2667" s="52"/>
      <c r="AM2667">
        <v>1</v>
      </c>
    </row>
    <row r="2668" spans="3:39" x14ac:dyDescent="0.25">
      <c r="C2668" s="52"/>
      <c r="AM2668">
        <v>1</v>
      </c>
    </row>
    <row r="2669" spans="3:39" x14ac:dyDescent="0.25">
      <c r="C2669" s="52"/>
      <c r="AM2669">
        <v>1</v>
      </c>
    </row>
    <row r="2670" spans="3:39" x14ac:dyDescent="0.25">
      <c r="C2670" s="52"/>
      <c r="AM2670">
        <v>1</v>
      </c>
    </row>
    <row r="2671" spans="3:39" x14ac:dyDescent="0.25">
      <c r="C2671" s="52"/>
      <c r="AM2671">
        <v>1</v>
      </c>
    </row>
    <row r="2672" spans="3:39" x14ac:dyDescent="0.25">
      <c r="C2672" s="52"/>
      <c r="AM2672">
        <v>1</v>
      </c>
    </row>
    <row r="2673" spans="3:39" x14ac:dyDescent="0.25">
      <c r="C2673" s="52"/>
      <c r="AM2673">
        <v>1</v>
      </c>
    </row>
    <row r="2674" spans="3:39" x14ac:dyDescent="0.25">
      <c r="C2674" s="52"/>
      <c r="AM2674">
        <v>1</v>
      </c>
    </row>
    <row r="2675" spans="3:39" x14ac:dyDescent="0.25">
      <c r="C2675" s="52"/>
      <c r="AM2675">
        <v>1</v>
      </c>
    </row>
    <row r="2676" spans="3:39" x14ac:dyDescent="0.25">
      <c r="C2676" s="52"/>
      <c r="AM2676">
        <v>1</v>
      </c>
    </row>
    <row r="2677" spans="3:39" x14ac:dyDescent="0.25">
      <c r="C2677" s="52"/>
      <c r="AM2677">
        <v>1</v>
      </c>
    </row>
    <row r="2678" spans="3:39" x14ac:dyDescent="0.25">
      <c r="C2678" s="52"/>
      <c r="AM2678">
        <v>1</v>
      </c>
    </row>
    <row r="2679" spans="3:39" x14ac:dyDescent="0.25">
      <c r="C2679" s="52"/>
      <c r="AM2679">
        <v>1</v>
      </c>
    </row>
    <row r="2680" spans="3:39" x14ac:dyDescent="0.25">
      <c r="C2680" s="52"/>
      <c r="AM2680">
        <v>1</v>
      </c>
    </row>
    <row r="2681" spans="3:39" x14ac:dyDescent="0.25">
      <c r="C2681" s="52"/>
      <c r="AM2681">
        <v>1</v>
      </c>
    </row>
    <row r="2682" spans="3:39" x14ac:dyDescent="0.25">
      <c r="C2682" s="52"/>
      <c r="AM2682">
        <v>1</v>
      </c>
    </row>
    <row r="2683" spans="3:39" x14ac:dyDescent="0.25">
      <c r="C2683" s="52"/>
      <c r="AM2683">
        <v>1</v>
      </c>
    </row>
    <row r="2684" spans="3:39" x14ac:dyDescent="0.25">
      <c r="C2684" s="52"/>
      <c r="AM2684">
        <v>1</v>
      </c>
    </row>
    <row r="2685" spans="3:39" x14ac:dyDescent="0.25">
      <c r="C2685" s="52"/>
      <c r="AM2685">
        <v>1</v>
      </c>
    </row>
    <row r="2686" spans="3:39" x14ac:dyDescent="0.25">
      <c r="C2686" s="52"/>
      <c r="AM2686">
        <v>1</v>
      </c>
    </row>
    <row r="2687" spans="3:39" x14ac:dyDescent="0.25">
      <c r="C2687" s="52"/>
      <c r="AM2687">
        <v>1</v>
      </c>
    </row>
    <row r="2688" spans="3:39" x14ac:dyDescent="0.25">
      <c r="C2688" s="52"/>
      <c r="AM2688">
        <v>1</v>
      </c>
    </row>
    <row r="2689" spans="3:39" x14ac:dyDescent="0.25">
      <c r="C2689" s="52"/>
      <c r="AM2689">
        <v>1</v>
      </c>
    </row>
    <row r="2690" spans="3:39" x14ac:dyDescent="0.25">
      <c r="C2690" s="52"/>
      <c r="AM2690">
        <v>1</v>
      </c>
    </row>
    <row r="2691" spans="3:39" x14ac:dyDescent="0.25">
      <c r="C2691" s="52"/>
      <c r="AM2691">
        <v>1</v>
      </c>
    </row>
    <row r="2692" spans="3:39" x14ac:dyDescent="0.25">
      <c r="C2692" s="52"/>
      <c r="AM2692">
        <v>1</v>
      </c>
    </row>
    <row r="2693" spans="3:39" x14ac:dyDescent="0.25">
      <c r="C2693" s="52"/>
      <c r="AM2693">
        <v>1</v>
      </c>
    </row>
    <row r="2694" spans="3:39" x14ac:dyDescent="0.25">
      <c r="C2694" s="52"/>
      <c r="AM2694">
        <v>1</v>
      </c>
    </row>
    <row r="2695" spans="3:39" x14ac:dyDescent="0.25">
      <c r="C2695" s="52"/>
      <c r="AM2695">
        <v>1</v>
      </c>
    </row>
    <row r="2696" spans="3:39" x14ac:dyDescent="0.25">
      <c r="C2696" s="52"/>
      <c r="AM2696">
        <v>1</v>
      </c>
    </row>
    <row r="2697" spans="3:39" x14ac:dyDescent="0.25">
      <c r="C2697" s="52"/>
      <c r="AM2697">
        <v>1</v>
      </c>
    </row>
    <row r="2698" spans="3:39" x14ac:dyDescent="0.25">
      <c r="C2698" s="52"/>
      <c r="AM2698">
        <v>1</v>
      </c>
    </row>
    <row r="2699" spans="3:39" x14ac:dyDescent="0.25">
      <c r="C2699" s="52"/>
      <c r="AM2699">
        <v>1</v>
      </c>
    </row>
    <row r="2700" spans="3:39" x14ac:dyDescent="0.25">
      <c r="C2700" s="52"/>
      <c r="AM2700">
        <v>1</v>
      </c>
    </row>
    <row r="2701" spans="3:39" x14ac:dyDescent="0.25">
      <c r="C2701" s="52"/>
      <c r="AM2701">
        <v>1</v>
      </c>
    </row>
    <row r="2702" spans="3:39" x14ac:dyDescent="0.25">
      <c r="C2702" s="52"/>
      <c r="AM2702">
        <v>1</v>
      </c>
    </row>
    <row r="2703" spans="3:39" x14ac:dyDescent="0.25">
      <c r="C2703" s="52"/>
      <c r="AM2703">
        <v>1</v>
      </c>
    </row>
    <row r="2704" spans="3:39" x14ac:dyDescent="0.25">
      <c r="C2704" s="52"/>
      <c r="AM2704">
        <v>1</v>
      </c>
    </row>
    <row r="2705" spans="3:39" x14ac:dyDescent="0.25">
      <c r="C2705" s="52"/>
      <c r="AM2705">
        <v>1</v>
      </c>
    </row>
    <row r="2706" spans="3:39" x14ac:dyDescent="0.25">
      <c r="C2706" s="52"/>
      <c r="AM2706">
        <v>1</v>
      </c>
    </row>
    <row r="2707" spans="3:39" x14ac:dyDescent="0.25">
      <c r="C2707" s="52"/>
      <c r="AM2707">
        <v>1</v>
      </c>
    </row>
    <row r="2708" spans="3:39" x14ac:dyDescent="0.25">
      <c r="C2708" s="52"/>
      <c r="AM2708">
        <v>1</v>
      </c>
    </row>
    <row r="2709" spans="3:39" x14ac:dyDescent="0.25">
      <c r="C2709" s="52"/>
      <c r="AM2709">
        <v>1</v>
      </c>
    </row>
    <row r="2710" spans="3:39" x14ac:dyDescent="0.25">
      <c r="C2710" s="52"/>
      <c r="AM2710">
        <v>1</v>
      </c>
    </row>
    <row r="2711" spans="3:39" x14ac:dyDescent="0.25">
      <c r="C2711" s="52"/>
      <c r="AM2711">
        <v>1</v>
      </c>
    </row>
    <row r="2712" spans="3:39" x14ac:dyDescent="0.25">
      <c r="C2712" s="52"/>
      <c r="AM2712">
        <v>1</v>
      </c>
    </row>
    <row r="2713" spans="3:39" x14ac:dyDescent="0.25">
      <c r="C2713" s="52"/>
      <c r="AM2713">
        <v>1</v>
      </c>
    </row>
    <row r="2714" spans="3:39" x14ac:dyDescent="0.25">
      <c r="C2714" s="52"/>
      <c r="AM2714">
        <v>1</v>
      </c>
    </row>
    <row r="2715" spans="3:39" x14ac:dyDescent="0.25">
      <c r="C2715" s="52"/>
      <c r="AM2715">
        <v>1</v>
      </c>
    </row>
    <row r="2716" spans="3:39" x14ac:dyDescent="0.25">
      <c r="C2716" s="52"/>
      <c r="AM2716">
        <v>1</v>
      </c>
    </row>
    <row r="2717" spans="3:39" x14ac:dyDescent="0.25">
      <c r="C2717" s="52"/>
      <c r="AM2717">
        <v>1</v>
      </c>
    </row>
    <row r="2718" spans="3:39" x14ac:dyDescent="0.25">
      <c r="C2718" s="52"/>
      <c r="AM2718">
        <v>1</v>
      </c>
    </row>
    <row r="2719" spans="3:39" x14ac:dyDescent="0.25">
      <c r="C2719" s="52"/>
      <c r="AM2719">
        <v>1</v>
      </c>
    </row>
    <row r="2720" spans="3:39" x14ac:dyDescent="0.25">
      <c r="C2720" s="52"/>
      <c r="AM2720">
        <v>1</v>
      </c>
    </row>
    <row r="2721" spans="3:39" x14ac:dyDescent="0.25">
      <c r="C2721" s="52"/>
      <c r="AM2721">
        <v>1</v>
      </c>
    </row>
    <row r="2722" spans="3:39" x14ac:dyDescent="0.25">
      <c r="C2722" s="52"/>
      <c r="AM2722">
        <v>1</v>
      </c>
    </row>
    <row r="2723" spans="3:39" x14ac:dyDescent="0.25">
      <c r="C2723" s="52"/>
      <c r="AM2723">
        <v>1</v>
      </c>
    </row>
    <row r="2724" spans="3:39" x14ac:dyDescent="0.25">
      <c r="C2724" s="52"/>
      <c r="AM2724">
        <v>1</v>
      </c>
    </row>
    <row r="2725" spans="3:39" x14ac:dyDescent="0.25">
      <c r="C2725" s="52"/>
      <c r="AM2725">
        <v>1</v>
      </c>
    </row>
    <row r="2726" spans="3:39" x14ac:dyDescent="0.25">
      <c r="C2726" s="52"/>
      <c r="AM2726">
        <v>1</v>
      </c>
    </row>
    <row r="2727" spans="3:39" x14ac:dyDescent="0.25">
      <c r="C2727" s="52"/>
      <c r="AM2727">
        <v>1</v>
      </c>
    </row>
    <row r="2728" spans="3:39" x14ac:dyDescent="0.25">
      <c r="C2728" s="52"/>
      <c r="AM2728">
        <v>1</v>
      </c>
    </row>
    <row r="2729" spans="3:39" x14ac:dyDescent="0.25">
      <c r="C2729" s="52"/>
      <c r="AM2729">
        <v>1</v>
      </c>
    </row>
    <row r="2730" spans="3:39" x14ac:dyDescent="0.25">
      <c r="C2730" s="52"/>
      <c r="AM2730">
        <v>1</v>
      </c>
    </row>
    <row r="2731" spans="3:39" x14ac:dyDescent="0.25">
      <c r="C2731" s="52"/>
      <c r="AM2731">
        <v>1</v>
      </c>
    </row>
    <row r="2732" spans="3:39" x14ac:dyDescent="0.25">
      <c r="C2732" s="52"/>
      <c r="AM2732">
        <v>1</v>
      </c>
    </row>
    <row r="2733" spans="3:39" x14ac:dyDescent="0.25">
      <c r="C2733" s="52"/>
      <c r="AM2733">
        <v>1</v>
      </c>
    </row>
    <row r="2734" spans="3:39" x14ac:dyDescent="0.25">
      <c r="C2734" s="52"/>
      <c r="AM2734">
        <v>1</v>
      </c>
    </row>
    <row r="2735" spans="3:39" x14ac:dyDescent="0.25">
      <c r="C2735" s="52"/>
      <c r="AM2735">
        <v>1</v>
      </c>
    </row>
    <row r="2736" spans="3:39" x14ac:dyDescent="0.25">
      <c r="C2736" s="52"/>
      <c r="AM2736">
        <v>1</v>
      </c>
    </row>
    <row r="2737" spans="3:39" x14ac:dyDescent="0.25">
      <c r="C2737" s="52"/>
      <c r="AM2737">
        <v>1</v>
      </c>
    </row>
    <row r="2738" spans="3:39" x14ac:dyDescent="0.25">
      <c r="C2738" s="52"/>
      <c r="AM2738">
        <v>1</v>
      </c>
    </row>
    <row r="2739" spans="3:39" x14ac:dyDescent="0.25">
      <c r="C2739" s="52"/>
      <c r="AM2739">
        <v>1</v>
      </c>
    </row>
    <row r="2740" spans="3:39" x14ac:dyDescent="0.25">
      <c r="C2740" s="52"/>
      <c r="AM2740">
        <v>1</v>
      </c>
    </row>
    <row r="2741" spans="3:39" x14ac:dyDescent="0.25">
      <c r="C2741" s="52"/>
      <c r="AM2741">
        <v>1</v>
      </c>
    </row>
    <row r="2742" spans="3:39" x14ac:dyDescent="0.25">
      <c r="C2742" s="52"/>
      <c r="AM2742">
        <v>1</v>
      </c>
    </row>
    <row r="2743" spans="3:39" x14ac:dyDescent="0.25">
      <c r="C2743" s="52"/>
      <c r="AM2743">
        <v>1</v>
      </c>
    </row>
    <row r="2744" spans="3:39" x14ac:dyDescent="0.25">
      <c r="C2744" s="52"/>
      <c r="AM2744">
        <v>1</v>
      </c>
    </row>
    <row r="2745" spans="3:39" x14ac:dyDescent="0.25">
      <c r="C2745" s="52"/>
      <c r="AM2745">
        <v>1</v>
      </c>
    </row>
    <row r="2746" spans="3:39" x14ac:dyDescent="0.25">
      <c r="C2746" s="52"/>
      <c r="AM2746">
        <v>1</v>
      </c>
    </row>
    <row r="2747" spans="3:39" x14ac:dyDescent="0.25">
      <c r="C2747" s="52"/>
      <c r="AM2747">
        <v>1</v>
      </c>
    </row>
    <row r="2748" spans="3:39" x14ac:dyDescent="0.25">
      <c r="C2748" s="52"/>
      <c r="AM2748">
        <v>1</v>
      </c>
    </row>
    <row r="2749" spans="3:39" x14ac:dyDescent="0.25">
      <c r="C2749" s="52"/>
      <c r="AM2749">
        <v>1</v>
      </c>
    </row>
    <row r="2750" spans="3:39" x14ac:dyDescent="0.25">
      <c r="C2750" s="52"/>
      <c r="AM2750">
        <v>1</v>
      </c>
    </row>
    <row r="2751" spans="3:39" x14ac:dyDescent="0.25">
      <c r="C2751" s="52"/>
      <c r="AM2751">
        <v>1</v>
      </c>
    </row>
    <row r="2752" spans="3:39" x14ac:dyDescent="0.25">
      <c r="C2752" s="52"/>
      <c r="AM2752">
        <v>1</v>
      </c>
    </row>
    <row r="2753" spans="3:39" x14ac:dyDescent="0.25">
      <c r="C2753" s="52"/>
      <c r="AM2753">
        <v>1</v>
      </c>
    </row>
    <row r="2754" spans="3:39" x14ac:dyDescent="0.25">
      <c r="C2754" s="52"/>
      <c r="AM2754">
        <v>1</v>
      </c>
    </row>
    <row r="2755" spans="3:39" x14ac:dyDescent="0.25">
      <c r="C2755" s="52"/>
      <c r="AM2755">
        <v>1</v>
      </c>
    </row>
    <row r="2756" spans="3:39" x14ac:dyDescent="0.25">
      <c r="C2756" s="52"/>
      <c r="AM2756">
        <v>1</v>
      </c>
    </row>
    <row r="2757" spans="3:39" x14ac:dyDescent="0.25">
      <c r="C2757" s="52"/>
      <c r="AM2757">
        <v>1</v>
      </c>
    </row>
    <row r="2758" spans="3:39" x14ac:dyDescent="0.25">
      <c r="C2758" s="52"/>
      <c r="AM2758">
        <v>1</v>
      </c>
    </row>
    <row r="2759" spans="3:39" x14ac:dyDescent="0.25">
      <c r="C2759" s="52"/>
      <c r="AM2759">
        <v>1</v>
      </c>
    </row>
    <row r="2760" spans="3:39" x14ac:dyDescent="0.25">
      <c r="C2760" s="52"/>
      <c r="AM2760">
        <v>1</v>
      </c>
    </row>
    <row r="2761" spans="3:39" x14ac:dyDescent="0.25">
      <c r="C2761" s="52"/>
      <c r="AM2761">
        <v>1</v>
      </c>
    </row>
    <row r="2762" spans="3:39" x14ac:dyDescent="0.25">
      <c r="C2762" s="52"/>
      <c r="AM2762">
        <v>1</v>
      </c>
    </row>
    <row r="2763" spans="3:39" x14ac:dyDescent="0.25">
      <c r="C2763" s="52"/>
      <c r="AM2763">
        <v>1</v>
      </c>
    </row>
    <row r="2764" spans="3:39" x14ac:dyDescent="0.25">
      <c r="C2764" s="52"/>
      <c r="AM2764">
        <v>1</v>
      </c>
    </row>
    <row r="2765" spans="3:39" x14ac:dyDescent="0.25">
      <c r="C2765" s="52"/>
      <c r="AM2765">
        <v>1</v>
      </c>
    </row>
    <row r="2766" spans="3:39" x14ac:dyDescent="0.25">
      <c r="C2766" s="52"/>
      <c r="AM2766">
        <v>1</v>
      </c>
    </row>
    <row r="2767" spans="3:39" x14ac:dyDescent="0.25">
      <c r="C2767" s="52"/>
      <c r="AM2767">
        <v>1</v>
      </c>
    </row>
    <row r="2768" spans="3:39" x14ac:dyDescent="0.25">
      <c r="C2768" s="52"/>
      <c r="AM2768">
        <v>1</v>
      </c>
    </row>
    <row r="2769" spans="3:39" x14ac:dyDescent="0.25">
      <c r="C2769" s="52"/>
      <c r="AM2769">
        <v>1</v>
      </c>
    </row>
    <row r="2770" spans="3:39" x14ac:dyDescent="0.25">
      <c r="C2770" s="52"/>
      <c r="AM2770">
        <v>1</v>
      </c>
    </row>
    <row r="2771" spans="3:39" x14ac:dyDescent="0.25">
      <c r="C2771" s="52"/>
      <c r="AM2771">
        <v>1</v>
      </c>
    </row>
    <row r="2772" spans="3:39" x14ac:dyDescent="0.25">
      <c r="C2772" s="52"/>
      <c r="AM2772">
        <v>1</v>
      </c>
    </row>
    <row r="2773" spans="3:39" x14ac:dyDescent="0.25">
      <c r="C2773" s="52"/>
      <c r="AM2773">
        <v>1</v>
      </c>
    </row>
    <row r="2774" spans="3:39" x14ac:dyDescent="0.25">
      <c r="C2774" s="52"/>
      <c r="AM2774">
        <v>1</v>
      </c>
    </row>
    <row r="2775" spans="3:39" x14ac:dyDescent="0.25">
      <c r="C2775" s="52"/>
      <c r="AM2775">
        <v>1</v>
      </c>
    </row>
    <row r="2776" spans="3:39" x14ac:dyDescent="0.25">
      <c r="C2776" s="52"/>
      <c r="AM2776">
        <v>1</v>
      </c>
    </row>
    <row r="2777" spans="3:39" x14ac:dyDescent="0.25">
      <c r="C2777" s="52"/>
      <c r="AM2777">
        <v>1</v>
      </c>
    </row>
    <row r="2778" spans="3:39" x14ac:dyDescent="0.25">
      <c r="C2778" s="52"/>
      <c r="AM2778">
        <v>1</v>
      </c>
    </row>
    <row r="2779" spans="3:39" x14ac:dyDescent="0.25">
      <c r="C2779" s="52"/>
      <c r="AM2779">
        <v>1</v>
      </c>
    </row>
    <row r="2780" spans="3:39" x14ac:dyDescent="0.25">
      <c r="C2780" s="52"/>
      <c r="AM2780">
        <v>1</v>
      </c>
    </row>
    <row r="2781" spans="3:39" x14ac:dyDescent="0.25">
      <c r="C2781" s="52"/>
      <c r="AM2781">
        <v>1</v>
      </c>
    </row>
    <row r="2782" spans="3:39" x14ac:dyDescent="0.25">
      <c r="C2782" s="52"/>
      <c r="AM2782">
        <v>1</v>
      </c>
    </row>
    <row r="2783" spans="3:39" x14ac:dyDescent="0.25">
      <c r="C2783" s="52"/>
      <c r="AM2783">
        <v>1</v>
      </c>
    </row>
    <row r="2784" spans="3:39" x14ac:dyDescent="0.25">
      <c r="C2784" s="52"/>
      <c r="AM2784">
        <v>1</v>
      </c>
    </row>
    <row r="2785" spans="3:39" x14ac:dyDescent="0.25">
      <c r="C2785" s="52"/>
      <c r="AM2785">
        <v>1</v>
      </c>
    </row>
    <row r="2786" spans="3:39" x14ac:dyDescent="0.25">
      <c r="C2786" s="52"/>
      <c r="AM2786">
        <v>1</v>
      </c>
    </row>
    <row r="2787" spans="3:39" x14ac:dyDescent="0.25">
      <c r="C2787" s="52"/>
      <c r="AM2787">
        <v>1</v>
      </c>
    </row>
    <row r="2788" spans="3:39" x14ac:dyDescent="0.25">
      <c r="C2788" s="52"/>
      <c r="AM2788">
        <v>1</v>
      </c>
    </row>
    <row r="2789" spans="3:39" x14ac:dyDescent="0.25">
      <c r="C2789" s="52"/>
      <c r="AM2789">
        <v>1</v>
      </c>
    </row>
    <row r="2790" spans="3:39" x14ac:dyDescent="0.25">
      <c r="C2790" s="52"/>
      <c r="AM2790">
        <v>1</v>
      </c>
    </row>
    <row r="2791" spans="3:39" x14ac:dyDescent="0.25">
      <c r="C2791" s="52"/>
      <c r="AM2791">
        <v>1</v>
      </c>
    </row>
    <row r="2792" spans="3:39" x14ac:dyDescent="0.25">
      <c r="C2792" s="52"/>
      <c r="AM2792">
        <v>1</v>
      </c>
    </row>
    <row r="2793" spans="3:39" x14ac:dyDescent="0.25">
      <c r="C2793" s="52"/>
      <c r="AM2793">
        <v>1</v>
      </c>
    </row>
    <row r="2794" spans="3:39" x14ac:dyDescent="0.25">
      <c r="C2794" s="52"/>
      <c r="AM2794">
        <v>1</v>
      </c>
    </row>
    <row r="2795" spans="3:39" x14ac:dyDescent="0.25">
      <c r="C2795" s="52"/>
      <c r="AM2795">
        <v>1</v>
      </c>
    </row>
    <row r="2796" spans="3:39" x14ac:dyDescent="0.25">
      <c r="C2796" s="52"/>
      <c r="AM2796">
        <v>1</v>
      </c>
    </row>
    <row r="2797" spans="3:39" x14ac:dyDescent="0.25">
      <c r="C2797" s="52"/>
      <c r="AM2797">
        <v>1</v>
      </c>
    </row>
    <row r="2798" spans="3:39" x14ac:dyDescent="0.25">
      <c r="C2798" s="52"/>
      <c r="AM2798">
        <v>1</v>
      </c>
    </row>
    <row r="2799" spans="3:39" x14ac:dyDescent="0.25">
      <c r="C2799" s="52"/>
      <c r="AM2799">
        <v>1</v>
      </c>
    </row>
    <row r="2800" spans="3:39" x14ac:dyDescent="0.25">
      <c r="C2800" s="52"/>
      <c r="AM2800">
        <v>1</v>
      </c>
    </row>
    <row r="2801" spans="3:39" x14ac:dyDescent="0.25">
      <c r="C2801" s="52"/>
      <c r="AM2801">
        <v>1</v>
      </c>
    </row>
    <row r="2802" spans="3:39" x14ac:dyDescent="0.25">
      <c r="C2802" s="52"/>
      <c r="AM2802">
        <v>1</v>
      </c>
    </row>
    <row r="2803" spans="3:39" x14ac:dyDescent="0.25">
      <c r="C2803" s="52"/>
      <c r="AM2803">
        <v>1</v>
      </c>
    </row>
    <row r="2804" spans="3:39" x14ac:dyDescent="0.25">
      <c r="C2804" s="52"/>
      <c r="AM2804">
        <v>1</v>
      </c>
    </row>
    <row r="2805" spans="3:39" x14ac:dyDescent="0.25">
      <c r="C2805" s="52"/>
      <c r="AM2805">
        <v>1</v>
      </c>
    </row>
    <row r="2806" spans="3:39" x14ac:dyDescent="0.25">
      <c r="C2806" s="52"/>
      <c r="AM2806">
        <v>1</v>
      </c>
    </row>
    <row r="2807" spans="3:39" x14ac:dyDescent="0.25">
      <c r="C2807" s="52"/>
      <c r="AM2807">
        <v>1</v>
      </c>
    </row>
    <row r="2808" spans="3:39" x14ac:dyDescent="0.25">
      <c r="C2808" s="52"/>
      <c r="AM2808">
        <v>1</v>
      </c>
    </row>
    <row r="2809" spans="3:39" x14ac:dyDescent="0.25">
      <c r="C2809" s="52"/>
      <c r="AM2809">
        <v>1</v>
      </c>
    </row>
    <row r="2810" spans="3:39" x14ac:dyDescent="0.25">
      <c r="C2810" s="52"/>
      <c r="AM2810">
        <v>1</v>
      </c>
    </row>
    <row r="2811" spans="3:39" x14ac:dyDescent="0.25">
      <c r="C2811" s="52"/>
      <c r="AM2811">
        <v>1</v>
      </c>
    </row>
    <row r="2812" spans="3:39" x14ac:dyDescent="0.25">
      <c r="C2812" s="52"/>
      <c r="AM2812">
        <v>1</v>
      </c>
    </row>
    <row r="2813" spans="3:39" x14ac:dyDescent="0.25">
      <c r="C2813" s="52"/>
      <c r="AM2813">
        <v>1</v>
      </c>
    </row>
    <row r="2814" spans="3:39" x14ac:dyDescent="0.25">
      <c r="C2814" s="52"/>
      <c r="AM2814">
        <v>1</v>
      </c>
    </row>
    <row r="2815" spans="3:39" x14ac:dyDescent="0.25">
      <c r="C2815" s="52"/>
      <c r="AM2815">
        <v>1</v>
      </c>
    </row>
    <row r="2816" spans="3:39" x14ac:dyDescent="0.25">
      <c r="C2816" s="52"/>
      <c r="AM2816">
        <v>1</v>
      </c>
    </row>
    <row r="2817" spans="3:39" x14ac:dyDescent="0.25">
      <c r="C2817" s="52"/>
      <c r="AM2817">
        <v>1</v>
      </c>
    </row>
    <row r="2818" spans="3:39" x14ac:dyDescent="0.25">
      <c r="C2818" s="52"/>
      <c r="AM2818">
        <v>1</v>
      </c>
    </row>
    <row r="2819" spans="3:39" x14ac:dyDescent="0.25">
      <c r="C2819" s="52"/>
      <c r="AM2819">
        <v>1</v>
      </c>
    </row>
    <row r="2820" spans="3:39" x14ac:dyDescent="0.25">
      <c r="C2820" s="52"/>
      <c r="AM2820">
        <v>1</v>
      </c>
    </row>
    <row r="2821" spans="3:39" x14ac:dyDescent="0.25">
      <c r="C2821" s="52"/>
      <c r="AM2821">
        <v>1</v>
      </c>
    </row>
    <row r="2822" spans="3:39" x14ac:dyDescent="0.25">
      <c r="C2822" s="52"/>
      <c r="AM2822">
        <v>1</v>
      </c>
    </row>
    <row r="2823" spans="3:39" x14ac:dyDescent="0.25">
      <c r="C2823" s="52"/>
      <c r="AM2823">
        <v>1</v>
      </c>
    </row>
    <row r="2824" spans="3:39" x14ac:dyDescent="0.25">
      <c r="C2824" s="52"/>
      <c r="AM2824">
        <v>1</v>
      </c>
    </row>
    <row r="2825" spans="3:39" x14ac:dyDescent="0.25">
      <c r="C2825" s="52"/>
      <c r="AM2825">
        <v>1</v>
      </c>
    </row>
    <row r="2826" spans="3:39" x14ac:dyDescent="0.25">
      <c r="C2826" s="52"/>
      <c r="AM2826">
        <v>1</v>
      </c>
    </row>
    <row r="2827" spans="3:39" x14ac:dyDescent="0.25">
      <c r="C2827" s="52"/>
      <c r="AM2827">
        <v>1</v>
      </c>
    </row>
    <row r="2828" spans="3:39" x14ac:dyDescent="0.25">
      <c r="C2828" s="52"/>
      <c r="AM2828">
        <v>1</v>
      </c>
    </row>
    <row r="2829" spans="3:39" x14ac:dyDescent="0.25">
      <c r="C2829" s="52"/>
      <c r="AM2829">
        <v>1</v>
      </c>
    </row>
    <row r="2830" spans="3:39" x14ac:dyDescent="0.25">
      <c r="C2830" s="52"/>
      <c r="AM2830">
        <v>1</v>
      </c>
    </row>
    <row r="2831" spans="3:39" x14ac:dyDescent="0.25">
      <c r="C2831" s="52"/>
      <c r="AM2831">
        <v>1</v>
      </c>
    </row>
    <row r="2832" spans="3:39" x14ac:dyDescent="0.25">
      <c r="C2832" s="52"/>
      <c r="AM2832">
        <v>1</v>
      </c>
    </row>
    <row r="2833" spans="3:39" x14ac:dyDescent="0.25">
      <c r="C2833" s="52"/>
      <c r="AM2833">
        <v>1</v>
      </c>
    </row>
    <row r="2834" spans="3:39" x14ac:dyDescent="0.25">
      <c r="C2834" s="52"/>
      <c r="AM2834">
        <v>1</v>
      </c>
    </row>
    <row r="2835" spans="3:39" x14ac:dyDescent="0.25">
      <c r="C2835" s="52"/>
      <c r="AM2835">
        <v>1</v>
      </c>
    </row>
    <row r="2836" spans="3:39" x14ac:dyDescent="0.25">
      <c r="C2836" s="52"/>
      <c r="AM2836">
        <v>1</v>
      </c>
    </row>
    <row r="2837" spans="3:39" x14ac:dyDescent="0.25">
      <c r="C2837" s="52"/>
      <c r="AM2837">
        <v>1</v>
      </c>
    </row>
    <row r="2838" spans="3:39" x14ac:dyDescent="0.25">
      <c r="C2838" s="52"/>
      <c r="AM2838">
        <v>1</v>
      </c>
    </row>
    <row r="2839" spans="3:39" x14ac:dyDescent="0.25">
      <c r="C2839" s="52"/>
      <c r="AM2839">
        <v>1</v>
      </c>
    </row>
    <row r="2840" spans="3:39" x14ac:dyDescent="0.25">
      <c r="C2840" s="52"/>
      <c r="AM2840">
        <v>1</v>
      </c>
    </row>
    <row r="2841" spans="3:39" x14ac:dyDescent="0.25">
      <c r="C2841" s="52"/>
      <c r="AM2841">
        <v>1</v>
      </c>
    </row>
    <row r="2842" spans="3:39" x14ac:dyDescent="0.25">
      <c r="C2842" s="52"/>
      <c r="AM2842">
        <v>1</v>
      </c>
    </row>
    <row r="2843" spans="3:39" x14ac:dyDescent="0.25">
      <c r="C2843" s="52"/>
      <c r="AM2843">
        <v>1</v>
      </c>
    </row>
    <row r="2844" spans="3:39" x14ac:dyDescent="0.25">
      <c r="C2844" s="52"/>
      <c r="AM2844">
        <v>1</v>
      </c>
    </row>
    <row r="2845" spans="3:39" x14ac:dyDescent="0.25">
      <c r="C2845" s="52"/>
      <c r="AM2845">
        <v>1</v>
      </c>
    </row>
    <row r="2846" spans="3:39" x14ac:dyDescent="0.25">
      <c r="C2846" s="52"/>
      <c r="AM2846">
        <v>1</v>
      </c>
    </row>
    <row r="2847" spans="3:39" x14ac:dyDescent="0.25">
      <c r="C2847" s="52"/>
      <c r="AM2847">
        <v>1</v>
      </c>
    </row>
    <row r="2848" spans="3:39" x14ac:dyDescent="0.25">
      <c r="C2848" s="52"/>
      <c r="AM2848">
        <v>1</v>
      </c>
    </row>
    <row r="2849" spans="3:39" x14ac:dyDescent="0.25">
      <c r="C2849" s="52"/>
      <c r="AM2849">
        <v>1</v>
      </c>
    </row>
    <row r="2850" spans="3:39" x14ac:dyDescent="0.25">
      <c r="C2850" s="52"/>
      <c r="AM2850">
        <v>1</v>
      </c>
    </row>
    <row r="2851" spans="3:39" x14ac:dyDescent="0.25">
      <c r="C2851" s="52"/>
      <c r="AM2851">
        <v>1</v>
      </c>
    </row>
    <row r="2852" spans="3:39" x14ac:dyDescent="0.25">
      <c r="C2852" s="52"/>
      <c r="AM2852">
        <v>1</v>
      </c>
    </row>
    <row r="2853" spans="3:39" x14ac:dyDescent="0.25">
      <c r="C2853" s="52"/>
      <c r="AM2853">
        <v>1</v>
      </c>
    </row>
    <row r="2854" spans="3:39" x14ac:dyDescent="0.25">
      <c r="C2854" s="52"/>
      <c r="AM2854">
        <v>1</v>
      </c>
    </row>
    <row r="2855" spans="3:39" x14ac:dyDescent="0.25">
      <c r="C2855" s="52"/>
      <c r="AM2855">
        <v>1</v>
      </c>
    </row>
    <row r="2856" spans="3:39" x14ac:dyDescent="0.25">
      <c r="C2856" s="52"/>
      <c r="AM2856">
        <v>1</v>
      </c>
    </row>
    <row r="2857" spans="3:39" x14ac:dyDescent="0.25">
      <c r="C2857" s="52"/>
      <c r="AM2857">
        <v>1</v>
      </c>
    </row>
    <row r="2858" spans="3:39" x14ac:dyDescent="0.25">
      <c r="C2858" s="52"/>
      <c r="AM2858">
        <v>1</v>
      </c>
    </row>
    <row r="2859" spans="3:39" x14ac:dyDescent="0.25">
      <c r="C2859" s="52"/>
      <c r="AM2859">
        <v>1</v>
      </c>
    </row>
    <row r="2860" spans="3:39" x14ac:dyDescent="0.25">
      <c r="C2860" s="52"/>
      <c r="AM2860">
        <v>1</v>
      </c>
    </row>
    <row r="2861" spans="3:39" x14ac:dyDescent="0.25">
      <c r="C2861" s="52"/>
      <c r="AM2861">
        <v>1</v>
      </c>
    </row>
    <row r="2862" spans="3:39" x14ac:dyDescent="0.25">
      <c r="C2862" s="52"/>
      <c r="AM2862">
        <v>1</v>
      </c>
    </row>
    <row r="2863" spans="3:39" x14ac:dyDescent="0.25">
      <c r="C2863" s="52"/>
      <c r="AM2863">
        <v>1</v>
      </c>
    </row>
    <row r="2864" spans="3:39" x14ac:dyDescent="0.25">
      <c r="C2864" s="52"/>
      <c r="AM2864">
        <v>1</v>
      </c>
    </row>
    <row r="2865" spans="3:39" x14ac:dyDescent="0.25">
      <c r="C2865" s="52"/>
      <c r="AM2865">
        <v>1</v>
      </c>
    </row>
    <row r="2866" spans="3:39" x14ac:dyDescent="0.25">
      <c r="C2866" s="52"/>
      <c r="AM2866">
        <v>1</v>
      </c>
    </row>
    <row r="2867" spans="3:39" x14ac:dyDescent="0.25">
      <c r="C2867" s="52"/>
      <c r="AM2867">
        <v>1</v>
      </c>
    </row>
    <row r="2868" spans="3:39" x14ac:dyDescent="0.25">
      <c r="C2868" s="52"/>
      <c r="AM2868">
        <v>1</v>
      </c>
    </row>
    <row r="2869" spans="3:39" x14ac:dyDescent="0.25">
      <c r="C2869" s="52"/>
      <c r="AM2869">
        <v>1</v>
      </c>
    </row>
    <row r="2870" spans="3:39" x14ac:dyDescent="0.25">
      <c r="C2870" s="52"/>
      <c r="AM2870">
        <v>1</v>
      </c>
    </row>
    <row r="2871" spans="3:39" x14ac:dyDescent="0.25">
      <c r="C2871" s="52"/>
      <c r="AM2871">
        <v>1</v>
      </c>
    </row>
    <row r="2872" spans="3:39" x14ac:dyDescent="0.25">
      <c r="C2872" s="52"/>
      <c r="AM2872">
        <v>1</v>
      </c>
    </row>
    <row r="2873" spans="3:39" x14ac:dyDescent="0.25">
      <c r="C2873" s="52"/>
      <c r="AM2873">
        <v>1</v>
      </c>
    </row>
    <row r="2874" spans="3:39" x14ac:dyDescent="0.25">
      <c r="C2874" s="52"/>
      <c r="AM2874">
        <v>1</v>
      </c>
    </row>
    <row r="2875" spans="3:39" x14ac:dyDescent="0.25">
      <c r="C2875" s="52"/>
      <c r="AM2875">
        <v>1</v>
      </c>
    </row>
    <row r="2876" spans="3:39" x14ac:dyDescent="0.25">
      <c r="C2876" s="52"/>
      <c r="AM2876">
        <v>1</v>
      </c>
    </row>
    <row r="2877" spans="3:39" x14ac:dyDescent="0.25">
      <c r="C2877" s="52"/>
      <c r="AM2877">
        <v>1</v>
      </c>
    </row>
    <row r="2878" spans="3:39" x14ac:dyDescent="0.25">
      <c r="C2878" s="52"/>
      <c r="AM2878">
        <v>1</v>
      </c>
    </row>
    <row r="2879" spans="3:39" x14ac:dyDescent="0.25">
      <c r="C2879" s="52"/>
      <c r="AM2879">
        <v>1</v>
      </c>
    </row>
    <row r="2880" spans="3:39" x14ac:dyDescent="0.25">
      <c r="C2880" s="52"/>
      <c r="AM2880">
        <v>1</v>
      </c>
    </row>
    <row r="2881" spans="3:39" x14ac:dyDescent="0.25">
      <c r="C2881" s="52"/>
      <c r="AM2881">
        <v>1</v>
      </c>
    </row>
    <row r="2882" spans="3:39" x14ac:dyDescent="0.25">
      <c r="C2882" s="52"/>
      <c r="AM2882">
        <v>1</v>
      </c>
    </row>
    <row r="2883" spans="3:39" x14ac:dyDescent="0.25">
      <c r="C2883" s="52"/>
      <c r="AM2883">
        <v>1</v>
      </c>
    </row>
    <row r="2884" spans="3:39" x14ac:dyDescent="0.25">
      <c r="C2884" s="52"/>
      <c r="AM2884">
        <v>1</v>
      </c>
    </row>
    <row r="2885" spans="3:39" x14ac:dyDescent="0.25">
      <c r="C2885" s="52"/>
      <c r="AM2885">
        <v>1</v>
      </c>
    </row>
    <row r="2886" spans="3:39" x14ac:dyDescent="0.25">
      <c r="C2886" s="52"/>
      <c r="AM2886">
        <v>1</v>
      </c>
    </row>
    <row r="2887" spans="3:39" x14ac:dyDescent="0.25">
      <c r="C2887" s="52"/>
      <c r="AM2887">
        <v>1</v>
      </c>
    </row>
    <row r="2888" spans="3:39" x14ac:dyDescent="0.25">
      <c r="C2888" s="52"/>
      <c r="AM2888">
        <v>1</v>
      </c>
    </row>
    <row r="2889" spans="3:39" x14ac:dyDescent="0.25">
      <c r="C2889" s="52"/>
      <c r="AM2889">
        <v>1</v>
      </c>
    </row>
    <row r="2890" spans="3:39" x14ac:dyDescent="0.25">
      <c r="C2890" s="52"/>
      <c r="AM2890">
        <v>1</v>
      </c>
    </row>
    <row r="2891" spans="3:39" x14ac:dyDescent="0.25">
      <c r="C2891" s="52"/>
      <c r="AM2891">
        <v>1</v>
      </c>
    </row>
    <row r="2892" spans="3:39" x14ac:dyDescent="0.25">
      <c r="C2892" s="52"/>
      <c r="AM2892">
        <v>1</v>
      </c>
    </row>
    <row r="2893" spans="3:39" x14ac:dyDescent="0.25">
      <c r="C2893" s="52"/>
      <c r="AM2893">
        <v>1</v>
      </c>
    </row>
    <row r="2894" spans="3:39" x14ac:dyDescent="0.25">
      <c r="C2894" s="52"/>
      <c r="AM2894">
        <v>1</v>
      </c>
    </row>
    <row r="2895" spans="3:39" x14ac:dyDescent="0.25">
      <c r="C2895" s="52"/>
      <c r="AM2895">
        <v>1</v>
      </c>
    </row>
    <row r="2896" spans="3:39" x14ac:dyDescent="0.25">
      <c r="C2896" s="52"/>
      <c r="AM2896">
        <v>1</v>
      </c>
    </row>
    <row r="2897" spans="3:39" x14ac:dyDescent="0.25">
      <c r="C2897" s="52"/>
      <c r="AM2897">
        <v>1</v>
      </c>
    </row>
    <row r="2898" spans="3:39" x14ac:dyDescent="0.25">
      <c r="C2898" s="52"/>
      <c r="AM2898">
        <v>1</v>
      </c>
    </row>
    <row r="2899" spans="3:39" x14ac:dyDescent="0.25">
      <c r="C2899" s="52"/>
      <c r="AM2899">
        <v>1</v>
      </c>
    </row>
    <row r="2900" spans="3:39" x14ac:dyDescent="0.25">
      <c r="C2900" s="52"/>
      <c r="AM2900">
        <v>1</v>
      </c>
    </row>
    <row r="2901" spans="3:39" x14ac:dyDescent="0.25">
      <c r="C2901" s="52"/>
      <c r="AM2901">
        <v>1</v>
      </c>
    </row>
    <row r="2902" spans="3:39" x14ac:dyDescent="0.25">
      <c r="C2902" s="52"/>
      <c r="AM2902">
        <v>1</v>
      </c>
    </row>
    <row r="2903" spans="3:39" x14ac:dyDescent="0.25">
      <c r="C2903" s="52"/>
      <c r="AM2903">
        <v>1</v>
      </c>
    </row>
    <row r="2904" spans="3:39" x14ac:dyDescent="0.25">
      <c r="C2904" s="52"/>
      <c r="AM2904">
        <v>1</v>
      </c>
    </row>
    <row r="2905" spans="3:39" x14ac:dyDescent="0.25">
      <c r="C2905" s="52"/>
      <c r="AM2905">
        <v>1</v>
      </c>
    </row>
    <row r="2906" spans="3:39" x14ac:dyDescent="0.25">
      <c r="C2906" s="52"/>
      <c r="AM2906">
        <v>1</v>
      </c>
    </row>
    <row r="2907" spans="3:39" x14ac:dyDescent="0.25">
      <c r="C2907" s="52"/>
      <c r="AM2907">
        <v>1</v>
      </c>
    </row>
    <row r="2908" spans="3:39" x14ac:dyDescent="0.25">
      <c r="C2908" s="52"/>
      <c r="AM2908">
        <v>1</v>
      </c>
    </row>
    <row r="2909" spans="3:39" x14ac:dyDescent="0.25">
      <c r="C2909" s="52"/>
      <c r="AM2909">
        <v>1</v>
      </c>
    </row>
    <row r="2910" spans="3:39" x14ac:dyDescent="0.25">
      <c r="C2910" s="52"/>
      <c r="AM2910">
        <v>1</v>
      </c>
    </row>
    <row r="2911" spans="3:39" x14ac:dyDescent="0.25">
      <c r="C2911" s="52"/>
      <c r="AM2911">
        <v>1</v>
      </c>
    </row>
    <row r="2912" spans="3:39" x14ac:dyDescent="0.25">
      <c r="C2912" s="52"/>
      <c r="AM2912">
        <v>1</v>
      </c>
    </row>
    <row r="2913" spans="3:39" x14ac:dyDescent="0.25">
      <c r="C2913" s="52"/>
      <c r="AM2913">
        <v>1</v>
      </c>
    </row>
    <row r="2914" spans="3:39" x14ac:dyDescent="0.25">
      <c r="C2914" s="52"/>
      <c r="AM2914">
        <v>1</v>
      </c>
    </row>
    <row r="2915" spans="3:39" x14ac:dyDescent="0.25">
      <c r="C2915" s="52"/>
      <c r="AM2915">
        <v>1</v>
      </c>
    </row>
    <row r="2916" spans="3:39" x14ac:dyDescent="0.25">
      <c r="C2916" s="52"/>
      <c r="AM2916">
        <v>1</v>
      </c>
    </row>
    <row r="2917" spans="3:39" x14ac:dyDescent="0.25">
      <c r="C2917" s="52"/>
      <c r="AM2917">
        <v>1</v>
      </c>
    </row>
    <row r="2918" spans="3:39" x14ac:dyDescent="0.25">
      <c r="C2918" s="52"/>
      <c r="AM2918">
        <v>1</v>
      </c>
    </row>
    <row r="2919" spans="3:39" x14ac:dyDescent="0.25">
      <c r="C2919" s="52"/>
      <c r="AM2919">
        <v>1</v>
      </c>
    </row>
    <row r="2920" spans="3:39" x14ac:dyDescent="0.25">
      <c r="C2920" s="52"/>
      <c r="AM2920">
        <v>1</v>
      </c>
    </row>
    <row r="2921" spans="3:39" x14ac:dyDescent="0.25">
      <c r="C2921" s="52"/>
      <c r="AM2921">
        <v>1</v>
      </c>
    </row>
    <row r="2922" spans="3:39" x14ac:dyDescent="0.25">
      <c r="C2922" s="52"/>
      <c r="AM2922">
        <v>1</v>
      </c>
    </row>
    <row r="2923" spans="3:39" x14ac:dyDescent="0.25">
      <c r="C2923" s="52"/>
      <c r="AM2923">
        <v>1</v>
      </c>
    </row>
    <row r="2924" spans="3:39" x14ac:dyDescent="0.25">
      <c r="C2924" s="52"/>
      <c r="AM2924">
        <v>1</v>
      </c>
    </row>
    <row r="2925" spans="3:39" x14ac:dyDescent="0.25">
      <c r="C2925" s="52"/>
      <c r="AM2925">
        <v>1</v>
      </c>
    </row>
    <row r="2926" spans="3:39" x14ac:dyDescent="0.25">
      <c r="C2926" s="52"/>
      <c r="AM2926">
        <v>1</v>
      </c>
    </row>
    <row r="2927" spans="3:39" x14ac:dyDescent="0.25">
      <c r="C2927" s="52"/>
      <c r="AM2927">
        <v>1</v>
      </c>
    </row>
    <row r="2928" spans="3:39" x14ac:dyDescent="0.25">
      <c r="C2928" s="52"/>
      <c r="AM2928">
        <v>1</v>
      </c>
    </row>
    <row r="2929" spans="3:39" x14ac:dyDescent="0.25">
      <c r="C2929" s="52"/>
      <c r="AM2929">
        <v>1</v>
      </c>
    </row>
    <row r="2930" spans="3:39" x14ac:dyDescent="0.25">
      <c r="C2930" s="52"/>
      <c r="AM2930">
        <v>1</v>
      </c>
    </row>
    <row r="2931" spans="3:39" x14ac:dyDescent="0.25">
      <c r="C2931" s="52"/>
      <c r="AM2931">
        <v>1</v>
      </c>
    </row>
    <row r="2932" spans="3:39" x14ac:dyDescent="0.25">
      <c r="C2932" s="52"/>
      <c r="AM2932">
        <v>1</v>
      </c>
    </row>
    <row r="2933" spans="3:39" x14ac:dyDescent="0.25">
      <c r="C2933" s="52"/>
      <c r="AM2933">
        <v>1</v>
      </c>
    </row>
    <row r="2934" spans="3:39" x14ac:dyDescent="0.25">
      <c r="C2934" s="52"/>
      <c r="AM2934">
        <v>1</v>
      </c>
    </row>
    <row r="2935" spans="3:39" x14ac:dyDescent="0.25">
      <c r="C2935" s="52"/>
      <c r="AM2935">
        <v>1</v>
      </c>
    </row>
    <row r="2936" spans="3:39" x14ac:dyDescent="0.25">
      <c r="C2936" s="52"/>
      <c r="AM2936">
        <v>1</v>
      </c>
    </row>
    <row r="2937" spans="3:39" x14ac:dyDescent="0.25">
      <c r="C2937" s="52"/>
      <c r="AM2937">
        <v>1</v>
      </c>
    </row>
    <row r="2938" spans="3:39" x14ac:dyDescent="0.25">
      <c r="C2938" s="52"/>
      <c r="AM2938">
        <v>1</v>
      </c>
    </row>
    <row r="2939" spans="3:39" x14ac:dyDescent="0.25">
      <c r="C2939" s="52"/>
      <c r="AM2939">
        <v>1</v>
      </c>
    </row>
    <row r="2940" spans="3:39" x14ac:dyDescent="0.25">
      <c r="C2940" s="52"/>
      <c r="AM2940">
        <v>1</v>
      </c>
    </row>
    <row r="2941" spans="3:39" x14ac:dyDescent="0.25">
      <c r="C2941" s="52"/>
      <c r="AM2941">
        <v>1</v>
      </c>
    </row>
    <row r="2942" spans="3:39" x14ac:dyDescent="0.25">
      <c r="C2942" s="52"/>
      <c r="AM2942">
        <v>1</v>
      </c>
    </row>
    <row r="2943" spans="3:39" x14ac:dyDescent="0.25">
      <c r="C2943" s="52"/>
      <c r="AM2943">
        <v>1</v>
      </c>
    </row>
    <row r="2944" spans="3:39" x14ac:dyDescent="0.25">
      <c r="C2944" s="52"/>
      <c r="AM2944">
        <v>1</v>
      </c>
    </row>
    <row r="2945" spans="3:39" x14ac:dyDescent="0.25">
      <c r="C2945" s="52"/>
      <c r="AM2945">
        <v>1</v>
      </c>
    </row>
    <row r="2946" spans="3:39" x14ac:dyDescent="0.25">
      <c r="C2946" s="52"/>
      <c r="AM2946">
        <v>1</v>
      </c>
    </row>
    <row r="2947" spans="3:39" x14ac:dyDescent="0.25">
      <c r="C2947" s="52"/>
      <c r="AM2947">
        <v>1</v>
      </c>
    </row>
    <row r="2948" spans="3:39" x14ac:dyDescent="0.25">
      <c r="C2948" s="52"/>
      <c r="AM2948">
        <v>1</v>
      </c>
    </row>
    <row r="2949" spans="3:39" x14ac:dyDescent="0.25">
      <c r="C2949" s="52"/>
      <c r="AM2949">
        <v>1</v>
      </c>
    </row>
    <row r="2950" spans="3:39" x14ac:dyDescent="0.25">
      <c r="C2950" s="52"/>
      <c r="AM2950">
        <v>1</v>
      </c>
    </row>
    <row r="2951" spans="3:39" x14ac:dyDescent="0.25">
      <c r="C2951" s="52"/>
      <c r="AM2951">
        <v>1</v>
      </c>
    </row>
    <row r="2952" spans="3:39" x14ac:dyDescent="0.25">
      <c r="C2952" s="52"/>
      <c r="AM2952">
        <v>1</v>
      </c>
    </row>
    <row r="2953" spans="3:39" x14ac:dyDescent="0.25">
      <c r="C2953" s="52"/>
      <c r="AM2953">
        <v>1</v>
      </c>
    </row>
    <row r="2954" spans="3:39" x14ac:dyDescent="0.25">
      <c r="C2954" s="52"/>
      <c r="AM2954">
        <v>1</v>
      </c>
    </row>
    <row r="2955" spans="3:39" x14ac:dyDescent="0.25">
      <c r="C2955" s="52"/>
      <c r="AM2955">
        <v>1</v>
      </c>
    </row>
    <row r="2956" spans="3:39" x14ac:dyDescent="0.25">
      <c r="C2956" s="52"/>
      <c r="AM2956">
        <v>1</v>
      </c>
    </row>
    <row r="2957" spans="3:39" x14ac:dyDescent="0.25">
      <c r="C2957" s="52"/>
      <c r="AM2957">
        <v>1</v>
      </c>
    </row>
    <row r="2958" spans="3:39" x14ac:dyDescent="0.25">
      <c r="C2958" s="52"/>
      <c r="AM2958">
        <v>1</v>
      </c>
    </row>
    <row r="2959" spans="3:39" x14ac:dyDescent="0.25">
      <c r="C2959" s="52"/>
      <c r="AM2959">
        <v>1</v>
      </c>
    </row>
    <row r="2960" spans="3:39" x14ac:dyDescent="0.25">
      <c r="C2960" s="52"/>
      <c r="AM2960">
        <v>1</v>
      </c>
    </row>
    <row r="2961" spans="3:39" x14ac:dyDescent="0.25">
      <c r="C2961" s="52"/>
      <c r="AM2961">
        <v>1</v>
      </c>
    </row>
    <row r="2962" spans="3:39" x14ac:dyDescent="0.25">
      <c r="C2962" s="52"/>
      <c r="AM2962">
        <v>1</v>
      </c>
    </row>
    <row r="2963" spans="3:39" x14ac:dyDescent="0.25">
      <c r="C2963" s="52"/>
      <c r="AM2963">
        <v>1</v>
      </c>
    </row>
    <row r="2964" spans="3:39" x14ac:dyDescent="0.25">
      <c r="C2964" s="52"/>
      <c r="AM2964">
        <v>1</v>
      </c>
    </row>
    <row r="2965" spans="3:39" x14ac:dyDescent="0.25">
      <c r="C2965" s="52"/>
      <c r="AM2965">
        <v>1</v>
      </c>
    </row>
    <row r="2966" spans="3:39" x14ac:dyDescent="0.25">
      <c r="C2966" s="52"/>
      <c r="AM2966">
        <v>1</v>
      </c>
    </row>
    <row r="2967" spans="3:39" x14ac:dyDescent="0.25">
      <c r="C2967" s="52"/>
      <c r="AM2967">
        <v>1</v>
      </c>
    </row>
    <row r="2968" spans="3:39" x14ac:dyDescent="0.25">
      <c r="C2968" s="52"/>
      <c r="AM2968">
        <v>1</v>
      </c>
    </row>
    <row r="2969" spans="3:39" x14ac:dyDescent="0.25">
      <c r="C2969" s="52"/>
      <c r="AM2969">
        <v>1</v>
      </c>
    </row>
    <row r="2970" spans="3:39" x14ac:dyDescent="0.25">
      <c r="C2970" s="52"/>
      <c r="AM2970">
        <v>1</v>
      </c>
    </row>
    <row r="2971" spans="3:39" x14ac:dyDescent="0.25">
      <c r="C2971" s="52"/>
      <c r="AM2971">
        <v>1</v>
      </c>
    </row>
    <row r="2972" spans="3:39" x14ac:dyDescent="0.25">
      <c r="C2972" s="52"/>
      <c r="AM2972">
        <v>1</v>
      </c>
    </row>
    <row r="2973" spans="3:39" x14ac:dyDescent="0.25">
      <c r="C2973" s="52"/>
      <c r="AM2973">
        <v>1</v>
      </c>
    </row>
    <row r="2974" spans="3:39" x14ac:dyDescent="0.25">
      <c r="C2974" s="52"/>
      <c r="AM2974">
        <v>1</v>
      </c>
    </row>
    <row r="2975" spans="3:39" x14ac:dyDescent="0.25">
      <c r="C2975" s="52"/>
      <c r="AM2975">
        <v>1</v>
      </c>
    </row>
    <row r="2976" spans="3:39" x14ac:dyDescent="0.25">
      <c r="C2976" s="52"/>
      <c r="AM2976">
        <v>1</v>
      </c>
    </row>
    <row r="2977" spans="3:39" x14ac:dyDescent="0.25">
      <c r="C2977" s="52"/>
      <c r="AM2977">
        <v>1</v>
      </c>
    </row>
    <row r="2978" spans="3:39" x14ac:dyDescent="0.25">
      <c r="C2978" s="52"/>
      <c r="AM2978">
        <v>1</v>
      </c>
    </row>
    <row r="2979" spans="3:39" x14ac:dyDescent="0.25">
      <c r="C2979" s="52"/>
      <c r="AM2979">
        <v>1</v>
      </c>
    </row>
    <row r="2980" spans="3:39" x14ac:dyDescent="0.25">
      <c r="C2980" s="52"/>
      <c r="AM2980">
        <v>1</v>
      </c>
    </row>
    <row r="2981" spans="3:39" x14ac:dyDescent="0.25">
      <c r="C2981" s="52"/>
      <c r="AM2981">
        <v>1</v>
      </c>
    </row>
    <row r="2982" spans="3:39" x14ac:dyDescent="0.25">
      <c r="C2982" s="52"/>
      <c r="AM2982">
        <v>1</v>
      </c>
    </row>
    <row r="2983" spans="3:39" x14ac:dyDescent="0.25">
      <c r="C2983" s="52"/>
      <c r="AM2983">
        <v>1</v>
      </c>
    </row>
    <row r="2984" spans="3:39" x14ac:dyDescent="0.25">
      <c r="C2984" s="52"/>
      <c r="AM2984">
        <v>1</v>
      </c>
    </row>
    <row r="2985" spans="3:39" x14ac:dyDescent="0.25">
      <c r="C2985" s="52"/>
      <c r="AM2985">
        <v>1</v>
      </c>
    </row>
    <row r="2986" spans="3:39" x14ac:dyDescent="0.25">
      <c r="C2986" s="52"/>
      <c r="AM2986">
        <v>1</v>
      </c>
    </row>
    <row r="2987" spans="3:39" x14ac:dyDescent="0.25">
      <c r="C2987" s="52"/>
      <c r="AM2987">
        <v>1</v>
      </c>
    </row>
    <row r="2988" spans="3:39" x14ac:dyDescent="0.25">
      <c r="C2988" s="52"/>
      <c r="AM2988">
        <v>1</v>
      </c>
    </row>
    <row r="2989" spans="3:39" x14ac:dyDescent="0.25">
      <c r="C2989" s="52"/>
      <c r="AM2989">
        <v>1</v>
      </c>
    </row>
    <row r="2990" spans="3:39" x14ac:dyDescent="0.25">
      <c r="C2990" s="52"/>
      <c r="AM2990">
        <v>1</v>
      </c>
    </row>
    <row r="2991" spans="3:39" x14ac:dyDescent="0.25">
      <c r="C2991" s="52"/>
      <c r="AM2991">
        <v>1</v>
      </c>
    </row>
    <row r="2992" spans="3:39" x14ac:dyDescent="0.25">
      <c r="C2992" s="52"/>
      <c r="AM2992">
        <v>1</v>
      </c>
    </row>
    <row r="2993" spans="3:39" x14ac:dyDescent="0.25">
      <c r="C2993" s="52"/>
      <c r="AM2993">
        <v>1</v>
      </c>
    </row>
    <row r="2994" spans="3:39" x14ac:dyDescent="0.25">
      <c r="C2994" s="52"/>
      <c r="AM2994">
        <v>1</v>
      </c>
    </row>
    <row r="2995" spans="3:39" x14ac:dyDescent="0.25">
      <c r="C2995" s="52"/>
      <c r="AM2995">
        <v>1</v>
      </c>
    </row>
    <row r="2996" spans="3:39" x14ac:dyDescent="0.25">
      <c r="C2996" s="52"/>
      <c r="AM2996">
        <v>1</v>
      </c>
    </row>
    <row r="2997" spans="3:39" x14ac:dyDescent="0.25">
      <c r="C2997" s="52"/>
      <c r="AM2997">
        <v>1</v>
      </c>
    </row>
    <row r="2998" spans="3:39" x14ac:dyDescent="0.25">
      <c r="C2998" s="52"/>
      <c r="AM2998">
        <v>1</v>
      </c>
    </row>
    <row r="2999" spans="3:39" x14ac:dyDescent="0.25">
      <c r="C2999" s="52"/>
      <c r="AM2999">
        <v>1</v>
      </c>
    </row>
    <row r="3000" spans="3:39" x14ac:dyDescent="0.25">
      <c r="C3000" s="52"/>
      <c r="AM3000">
        <v>1</v>
      </c>
    </row>
    <row r="3001" spans="3:39" x14ac:dyDescent="0.25">
      <c r="C3001" s="52"/>
      <c r="AM3001">
        <v>1</v>
      </c>
    </row>
    <row r="3002" spans="3:39" x14ac:dyDescent="0.25">
      <c r="C3002" s="52"/>
      <c r="AM3002">
        <v>1</v>
      </c>
    </row>
    <row r="3003" spans="3:39" x14ac:dyDescent="0.25">
      <c r="C3003" s="52"/>
      <c r="AM3003">
        <v>1</v>
      </c>
    </row>
    <row r="3004" spans="3:39" x14ac:dyDescent="0.25">
      <c r="C3004" s="52"/>
      <c r="AM3004">
        <v>1</v>
      </c>
    </row>
    <row r="3005" spans="3:39" x14ac:dyDescent="0.25">
      <c r="C3005" s="52"/>
      <c r="AM3005">
        <v>1</v>
      </c>
    </row>
    <row r="3006" spans="3:39" x14ac:dyDescent="0.25">
      <c r="C3006" s="52"/>
      <c r="AM3006">
        <v>1</v>
      </c>
    </row>
    <row r="3007" spans="3:39" x14ac:dyDescent="0.25">
      <c r="C3007" s="52"/>
      <c r="AM3007">
        <v>1</v>
      </c>
    </row>
    <row r="3008" spans="3:39" x14ac:dyDescent="0.25">
      <c r="C3008" s="52"/>
      <c r="AM3008">
        <v>1</v>
      </c>
    </row>
    <row r="3009" spans="3:39" x14ac:dyDescent="0.25">
      <c r="C3009" s="52"/>
      <c r="AM3009">
        <v>1</v>
      </c>
    </row>
    <row r="3010" spans="3:39" x14ac:dyDescent="0.25">
      <c r="C3010" s="52"/>
      <c r="AM3010">
        <v>1</v>
      </c>
    </row>
    <row r="3011" spans="3:39" x14ac:dyDescent="0.25">
      <c r="C3011" s="52"/>
      <c r="AM3011">
        <v>1</v>
      </c>
    </row>
    <row r="3012" spans="3:39" x14ac:dyDescent="0.25">
      <c r="C3012" s="52"/>
      <c r="AM3012">
        <v>1</v>
      </c>
    </row>
    <row r="3013" spans="3:39" x14ac:dyDescent="0.25">
      <c r="C3013" s="52"/>
      <c r="AM3013">
        <v>1</v>
      </c>
    </row>
    <row r="3014" spans="3:39" x14ac:dyDescent="0.25">
      <c r="C3014" s="52"/>
      <c r="AM3014">
        <v>1</v>
      </c>
    </row>
    <row r="3015" spans="3:39" x14ac:dyDescent="0.25">
      <c r="C3015" s="52"/>
      <c r="AM3015">
        <v>1</v>
      </c>
    </row>
    <row r="3016" spans="3:39" x14ac:dyDescent="0.25">
      <c r="C3016" s="52"/>
      <c r="AM3016">
        <v>1</v>
      </c>
    </row>
    <row r="3017" spans="3:39" x14ac:dyDescent="0.25">
      <c r="C3017" s="52"/>
      <c r="AM3017">
        <v>1</v>
      </c>
    </row>
    <row r="3018" spans="3:39" x14ac:dyDescent="0.25">
      <c r="C3018" s="52"/>
      <c r="AM3018">
        <v>1</v>
      </c>
    </row>
    <row r="3019" spans="3:39" x14ac:dyDescent="0.25">
      <c r="C3019" s="52"/>
      <c r="AM3019">
        <v>1</v>
      </c>
    </row>
    <row r="3020" spans="3:39" x14ac:dyDescent="0.25">
      <c r="C3020" s="52"/>
      <c r="AM3020">
        <v>1</v>
      </c>
    </row>
    <row r="3021" spans="3:39" x14ac:dyDescent="0.25">
      <c r="C3021" s="52"/>
      <c r="AM3021">
        <v>1</v>
      </c>
    </row>
    <row r="3022" spans="3:39" x14ac:dyDescent="0.25">
      <c r="C3022" s="52"/>
      <c r="AM3022">
        <v>1</v>
      </c>
    </row>
    <row r="3023" spans="3:39" x14ac:dyDescent="0.25">
      <c r="C3023" s="52"/>
      <c r="AM3023">
        <v>1</v>
      </c>
    </row>
    <row r="3024" spans="3:39" x14ac:dyDescent="0.25">
      <c r="C3024" s="52"/>
      <c r="AM3024">
        <v>1</v>
      </c>
    </row>
    <row r="3025" spans="3:39" x14ac:dyDescent="0.25">
      <c r="C3025" s="52"/>
      <c r="AM3025">
        <v>1</v>
      </c>
    </row>
    <row r="3026" spans="3:39" x14ac:dyDescent="0.25">
      <c r="C3026" s="52"/>
      <c r="AM3026">
        <v>1</v>
      </c>
    </row>
    <row r="3027" spans="3:39" x14ac:dyDescent="0.25">
      <c r="C3027" s="52"/>
      <c r="AM3027">
        <v>1</v>
      </c>
    </row>
    <row r="3028" spans="3:39" x14ac:dyDescent="0.25">
      <c r="C3028" s="52"/>
      <c r="AM3028">
        <v>1</v>
      </c>
    </row>
    <row r="3029" spans="3:39" x14ac:dyDescent="0.25">
      <c r="C3029" s="52"/>
      <c r="AM3029">
        <v>1</v>
      </c>
    </row>
    <row r="3030" spans="3:39" x14ac:dyDescent="0.25">
      <c r="C3030" s="52"/>
      <c r="AM3030">
        <v>1</v>
      </c>
    </row>
    <row r="3031" spans="3:39" x14ac:dyDescent="0.25">
      <c r="C3031" s="52"/>
      <c r="AM3031">
        <v>1</v>
      </c>
    </row>
    <row r="3032" spans="3:39" x14ac:dyDescent="0.25">
      <c r="C3032" s="52"/>
      <c r="AM3032">
        <v>1</v>
      </c>
    </row>
    <row r="3033" spans="3:39" x14ac:dyDescent="0.25">
      <c r="C3033" s="52"/>
      <c r="AM3033">
        <v>1</v>
      </c>
    </row>
    <row r="3034" spans="3:39" x14ac:dyDescent="0.25">
      <c r="C3034" s="52"/>
      <c r="AM3034">
        <v>1</v>
      </c>
    </row>
    <row r="3035" spans="3:39" x14ac:dyDescent="0.25">
      <c r="C3035" s="52"/>
      <c r="AM3035">
        <v>1</v>
      </c>
    </row>
    <row r="3036" spans="3:39" x14ac:dyDescent="0.25">
      <c r="C3036" s="52"/>
      <c r="AM3036">
        <v>1</v>
      </c>
    </row>
    <row r="3037" spans="3:39" x14ac:dyDescent="0.25">
      <c r="C3037" s="52"/>
      <c r="AM3037">
        <v>1</v>
      </c>
    </row>
    <row r="3038" spans="3:39" x14ac:dyDescent="0.25">
      <c r="C3038" s="52"/>
      <c r="AM3038">
        <v>1</v>
      </c>
    </row>
    <row r="3039" spans="3:39" x14ac:dyDescent="0.25">
      <c r="C3039" s="52"/>
      <c r="AM3039">
        <v>1</v>
      </c>
    </row>
    <row r="3040" spans="3:39" x14ac:dyDescent="0.25">
      <c r="C3040" s="52"/>
      <c r="AM3040">
        <v>1</v>
      </c>
    </row>
    <row r="3041" spans="3:39" x14ac:dyDescent="0.25">
      <c r="C3041" s="52"/>
      <c r="AM3041">
        <v>1</v>
      </c>
    </row>
    <row r="3042" spans="3:39" x14ac:dyDescent="0.25">
      <c r="C3042" s="52"/>
      <c r="AM3042">
        <v>1</v>
      </c>
    </row>
    <row r="3043" spans="3:39" x14ac:dyDescent="0.25">
      <c r="C3043" s="52"/>
      <c r="AM3043">
        <v>1</v>
      </c>
    </row>
    <row r="3044" spans="3:39" x14ac:dyDescent="0.25">
      <c r="C3044" s="52"/>
      <c r="AM3044">
        <v>1</v>
      </c>
    </row>
    <row r="3045" spans="3:39" x14ac:dyDescent="0.25">
      <c r="C3045" s="52"/>
      <c r="AM3045">
        <v>1</v>
      </c>
    </row>
    <row r="3046" spans="3:39" x14ac:dyDescent="0.25">
      <c r="C3046" s="52"/>
      <c r="AM3046">
        <v>1</v>
      </c>
    </row>
    <row r="3047" spans="3:39" x14ac:dyDescent="0.25">
      <c r="C3047" s="52"/>
      <c r="AM3047">
        <v>1</v>
      </c>
    </row>
    <row r="3048" spans="3:39" x14ac:dyDescent="0.25">
      <c r="C3048" s="52"/>
      <c r="AM3048">
        <v>1</v>
      </c>
    </row>
    <row r="3049" spans="3:39" x14ac:dyDescent="0.25">
      <c r="C3049" s="52"/>
      <c r="AM3049">
        <v>1</v>
      </c>
    </row>
    <row r="3050" spans="3:39" x14ac:dyDescent="0.25">
      <c r="C3050" s="52"/>
      <c r="AM3050">
        <v>1</v>
      </c>
    </row>
    <row r="3051" spans="3:39" x14ac:dyDescent="0.25">
      <c r="C3051" s="52"/>
      <c r="AM3051">
        <v>1</v>
      </c>
    </row>
    <row r="3052" spans="3:39" x14ac:dyDescent="0.25">
      <c r="C3052" s="52"/>
      <c r="AM3052">
        <v>1</v>
      </c>
    </row>
    <row r="3053" spans="3:39" x14ac:dyDescent="0.25">
      <c r="C3053" s="52"/>
      <c r="AM3053">
        <v>1</v>
      </c>
    </row>
    <row r="3054" spans="3:39" x14ac:dyDescent="0.25">
      <c r="C3054" s="52"/>
      <c r="AM3054">
        <v>1</v>
      </c>
    </row>
    <row r="3055" spans="3:39" x14ac:dyDescent="0.25">
      <c r="C3055" s="52"/>
      <c r="AM3055">
        <v>1</v>
      </c>
    </row>
    <row r="3056" spans="3:39" x14ac:dyDescent="0.25">
      <c r="C3056" s="52"/>
      <c r="AM3056">
        <v>1</v>
      </c>
    </row>
    <row r="3057" spans="3:39" x14ac:dyDescent="0.25">
      <c r="C3057" s="52"/>
      <c r="AM3057">
        <v>1</v>
      </c>
    </row>
    <row r="3058" spans="3:39" x14ac:dyDescent="0.25">
      <c r="C3058" s="52"/>
      <c r="AM3058">
        <v>1</v>
      </c>
    </row>
    <row r="3059" spans="3:39" x14ac:dyDescent="0.25">
      <c r="C3059" s="52"/>
      <c r="AM3059">
        <v>1</v>
      </c>
    </row>
    <row r="3060" spans="3:39" x14ac:dyDescent="0.25">
      <c r="C3060" s="52"/>
      <c r="AM3060">
        <v>1</v>
      </c>
    </row>
    <row r="3061" spans="3:39" x14ac:dyDescent="0.25">
      <c r="C3061" s="52"/>
      <c r="AM3061">
        <v>1</v>
      </c>
    </row>
    <row r="3062" spans="3:39" x14ac:dyDescent="0.25">
      <c r="C3062" s="52"/>
      <c r="AM3062">
        <v>1</v>
      </c>
    </row>
    <row r="3063" spans="3:39" x14ac:dyDescent="0.25">
      <c r="C3063" s="52"/>
      <c r="AM3063">
        <v>1</v>
      </c>
    </row>
    <row r="3064" spans="3:39" x14ac:dyDescent="0.25">
      <c r="C3064" s="52"/>
      <c r="AM3064">
        <v>1</v>
      </c>
    </row>
    <row r="3065" spans="3:39" x14ac:dyDescent="0.25">
      <c r="C3065" s="52"/>
      <c r="AM3065">
        <v>1</v>
      </c>
    </row>
    <row r="3066" spans="3:39" x14ac:dyDescent="0.25">
      <c r="C3066" s="52"/>
      <c r="AM3066">
        <v>1</v>
      </c>
    </row>
    <row r="3067" spans="3:39" x14ac:dyDescent="0.25">
      <c r="C3067" s="52"/>
      <c r="AM3067">
        <v>1</v>
      </c>
    </row>
    <row r="3068" spans="3:39" x14ac:dyDescent="0.25">
      <c r="C3068" s="52"/>
      <c r="AM3068">
        <v>1</v>
      </c>
    </row>
    <row r="3069" spans="3:39" x14ac:dyDescent="0.25">
      <c r="C3069" s="52"/>
      <c r="AM3069">
        <v>1</v>
      </c>
    </row>
    <row r="3070" spans="3:39" x14ac:dyDescent="0.25">
      <c r="C3070" s="52"/>
      <c r="AM3070">
        <v>1</v>
      </c>
    </row>
    <row r="3071" spans="3:39" x14ac:dyDescent="0.25">
      <c r="C3071" s="52"/>
      <c r="AM3071">
        <v>1</v>
      </c>
    </row>
    <row r="3072" spans="3:39" x14ac:dyDescent="0.25">
      <c r="C3072" s="52"/>
      <c r="AM3072">
        <v>1</v>
      </c>
    </row>
    <row r="3073" spans="3:39" x14ac:dyDescent="0.25">
      <c r="C3073" s="52"/>
      <c r="AM3073">
        <v>1</v>
      </c>
    </row>
    <row r="3074" spans="3:39" x14ac:dyDescent="0.25">
      <c r="C3074" s="52"/>
      <c r="AM3074">
        <v>1</v>
      </c>
    </row>
    <row r="3075" spans="3:39" x14ac:dyDescent="0.25">
      <c r="C3075" s="52"/>
      <c r="AM3075">
        <v>1</v>
      </c>
    </row>
    <row r="3076" spans="3:39" x14ac:dyDescent="0.25">
      <c r="C3076" s="52"/>
      <c r="AM3076">
        <v>1</v>
      </c>
    </row>
    <row r="3077" spans="3:39" x14ac:dyDescent="0.25">
      <c r="C3077" s="52"/>
      <c r="AM3077">
        <v>1</v>
      </c>
    </row>
    <row r="3078" spans="3:39" x14ac:dyDescent="0.25">
      <c r="C3078" s="52"/>
      <c r="AM3078">
        <v>1</v>
      </c>
    </row>
    <row r="3079" spans="3:39" x14ac:dyDescent="0.25">
      <c r="C3079" s="52"/>
      <c r="AM3079">
        <v>1</v>
      </c>
    </row>
    <row r="3080" spans="3:39" x14ac:dyDescent="0.25">
      <c r="C3080" s="52"/>
      <c r="AM3080">
        <v>1</v>
      </c>
    </row>
    <row r="3081" spans="3:39" x14ac:dyDescent="0.25">
      <c r="C3081" s="52"/>
      <c r="AM3081">
        <v>1</v>
      </c>
    </row>
    <row r="3082" spans="3:39" x14ac:dyDescent="0.25">
      <c r="C3082" s="52"/>
      <c r="AM3082">
        <v>1</v>
      </c>
    </row>
    <row r="3083" spans="3:39" x14ac:dyDescent="0.25">
      <c r="C3083" s="52"/>
      <c r="AM3083">
        <v>1</v>
      </c>
    </row>
    <row r="3084" spans="3:39" x14ac:dyDescent="0.25">
      <c r="C3084" s="52"/>
      <c r="AM3084">
        <v>1</v>
      </c>
    </row>
    <row r="3085" spans="3:39" x14ac:dyDescent="0.25">
      <c r="C3085" s="52"/>
      <c r="AM3085">
        <v>1</v>
      </c>
    </row>
    <row r="3086" spans="3:39" x14ac:dyDescent="0.25">
      <c r="C3086" s="52"/>
      <c r="AM3086">
        <v>1</v>
      </c>
    </row>
    <row r="3087" spans="3:39" x14ac:dyDescent="0.25">
      <c r="C3087" s="52"/>
      <c r="AM3087">
        <v>1</v>
      </c>
    </row>
    <row r="3088" spans="3:39" x14ac:dyDescent="0.25">
      <c r="C3088" s="52"/>
      <c r="AM3088">
        <v>1</v>
      </c>
    </row>
    <row r="3089" spans="3:39" x14ac:dyDescent="0.25">
      <c r="C3089" s="52"/>
      <c r="AM3089">
        <v>1</v>
      </c>
    </row>
    <row r="3090" spans="3:39" x14ac:dyDescent="0.25">
      <c r="C3090" s="52"/>
      <c r="AM3090">
        <v>1</v>
      </c>
    </row>
    <row r="3091" spans="3:39" x14ac:dyDescent="0.25">
      <c r="C3091" s="52"/>
      <c r="AM3091">
        <v>1</v>
      </c>
    </row>
    <row r="3092" spans="3:39" x14ac:dyDescent="0.25">
      <c r="C3092" s="52"/>
      <c r="AM3092">
        <v>1</v>
      </c>
    </row>
    <row r="3093" spans="3:39" x14ac:dyDescent="0.25">
      <c r="C3093" s="52"/>
      <c r="AM3093">
        <v>1</v>
      </c>
    </row>
    <row r="3094" spans="3:39" x14ac:dyDescent="0.25">
      <c r="C3094" s="52"/>
      <c r="AM3094">
        <v>1</v>
      </c>
    </row>
    <row r="3095" spans="3:39" x14ac:dyDescent="0.25">
      <c r="C3095" s="52"/>
      <c r="AM3095">
        <v>1</v>
      </c>
    </row>
    <row r="3096" spans="3:39" x14ac:dyDescent="0.25">
      <c r="C3096" s="52"/>
      <c r="AM3096">
        <v>1</v>
      </c>
    </row>
    <row r="3097" spans="3:39" x14ac:dyDescent="0.25">
      <c r="C3097" s="52"/>
      <c r="AM3097">
        <v>1</v>
      </c>
    </row>
    <row r="3098" spans="3:39" x14ac:dyDescent="0.25">
      <c r="C3098" s="52"/>
      <c r="AM3098">
        <v>1</v>
      </c>
    </row>
    <row r="3099" spans="3:39" x14ac:dyDescent="0.25">
      <c r="C3099" s="52"/>
      <c r="AM3099">
        <v>1</v>
      </c>
    </row>
    <row r="3100" spans="3:39" x14ac:dyDescent="0.25">
      <c r="C3100" s="52"/>
      <c r="AM3100">
        <v>1</v>
      </c>
    </row>
    <row r="3101" spans="3:39" x14ac:dyDescent="0.25">
      <c r="C3101" s="52"/>
      <c r="AM3101">
        <v>1</v>
      </c>
    </row>
    <row r="3102" spans="3:39" x14ac:dyDescent="0.25">
      <c r="C3102" s="52"/>
      <c r="AM3102">
        <v>1</v>
      </c>
    </row>
    <row r="3103" spans="3:39" x14ac:dyDescent="0.25">
      <c r="C3103" s="52"/>
      <c r="AM3103">
        <v>1</v>
      </c>
    </row>
    <row r="3104" spans="3:39" x14ac:dyDescent="0.25">
      <c r="C3104" s="52"/>
      <c r="AM3104">
        <v>1</v>
      </c>
    </row>
    <row r="3105" spans="3:39" x14ac:dyDescent="0.25">
      <c r="C3105" s="52"/>
      <c r="AM3105">
        <v>1</v>
      </c>
    </row>
    <row r="3106" spans="3:39" x14ac:dyDescent="0.25">
      <c r="C3106" s="52"/>
      <c r="AM3106">
        <v>1</v>
      </c>
    </row>
    <row r="3107" spans="3:39" x14ac:dyDescent="0.25">
      <c r="C3107" s="52"/>
      <c r="AM3107">
        <v>1</v>
      </c>
    </row>
    <row r="3108" spans="3:39" x14ac:dyDescent="0.25">
      <c r="C3108" s="52"/>
      <c r="AM3108">
        <v>1</v>
      </c>
    </row>
    <row r="3109" spans="3:39" x14ac:dyDescent="0.25">
      <c r="C3109" s="52"/>
      <c r="AM3109">
        <v>1</v>
      </c>
    </row>
    <row r="3110" spans="3:39" x14ac:dyDescent="0.25">
      <c r="C3110" s="52"/>
      <c r="AM3110">
        <v>1</v>
      </c>
    </row>
    <row r="3111" spans="3:39" x14ac:dyDescent="0.25">
      <c r="C3111" s="52"/>
      <c r="AM3111">
        <v>1</v>
      </c>
    </row>
    <row r="3112" spans="3:39" x14ac:dyDescent="0.25">
      <c r="C3112" s="52"/>
      <c r="AM3112">
        <v>1</v>
      </c>
    </row>
    <row r="3113" spans="3:39" x14ac:dyDescent="0.25">
      <c r="C3113" s="52"/>
      <c r="AM3113">
        <v>1</v>
      </c>
    </row>
    <row r="3114" spans="3:39" x14ac:dyDescent="0.25">
      <c r="C3114" s="52"/>
      <c r="AM3114">
        <v>1</v>
      </c>
    </row>
    <row r="3115" spans="3:39" x14ac:dyDescent="0.25">
      <c r="C3115" s="52"/>
      <c r="AM3115">
        <v>1</v>
      </c>
    </row>
    <row r="3116" spans="3:39" x14ac:dyDescent="0.25">
      <c r="C3116" s="52"/>
      <c r="AM3116">
        <v>1</v>
      </c>
    </row>
    <row r="3117" spans="3:39" x14ac:dyDescent="0.25">
      <c r="C3117" s="52"/>
      <c r="AM3117">
        <v>1</v>
      </c>
    </row>
    <row r="3118" spans="3:39" x14ac:dyDescent="0.25">
      <c r="C3118" s="52"/>
      <c r="AM3118">
        <v>1</v>
      </c>
    </row>
    <row r="3119" spans="3:39" x14ac:dyDescent="0.25">
      <c r="C3119" s="52"/>
      <c r="AM3119">
        <v>1</v>
      </c>
    </row>
    <row r="3120" spans="3:39" x14ac:dyDescent="0.25">
      <c r="C3120" s="52"/>
      <c r="AM3120">
        <v>1</v>
      </c>
    </row>
    <row r="3121" spans="3:39" x14ac:dyDescent="0.25">
      <c r="C3121" s="52"/>
      <c r="AM3121">
        <v>1</v>
      </c>
    </row>
    <row r="3122" spans="3:39" x14ac:dyDescent="0.25">
      <c r="C3122" s="52"/>
      <c r="AM3122">
        <v>1</v>
      </c>
    </row>
    <row r="3123" spans="3:39" x14ac:dyDescent="0.25">
      <c r="C3123" s="52"/>
      <c r="AM3123">
        <v>1</v>
      </c>
    </row>
    <row r="3124" spans="3:39" x14ac:dyDescent="0.25">
      <c r="C3124" s="52"/>
      <c r="AM3124">
        <v>1</v>
      </c>
    </row>
    <row r="3125" spans="3:39" x14ac:dyDescent="0.25">
      <c r="C3125" s="52"/>
      <c r="AM3125">
        <v>1</v>
      </c>
    </row>
    <row r="3126" spans="3:39" x14ac:dyDescent="0.25">
      <c r="C3126" s="52"/>
      <c r="AM3126">
        <v>1</v>
      </c>
    </row>
    <row r="3127" spans="3:39" x14ac:dyDescent="0.25">
      <c r="C3127" s="52"/>
      <c r="AM3127">
        <v>1</v>
      </c>
    </row>
    <row r="3128" spans="3:39" x14ac:dyDescent="0.25">
      <c r="C3128" s="52"/>
      <c r="AM3128">
        <v>1</v>
      </c>
    </row>
    <row r="3129" spans="3:39" x14ac:dyDescent="0.25">
      <c r="C3129" s="52"/>
      <c r="AM3129">
        <v>1</v>
      </c>
    </row>
    <row r="3130" spans="3:39" x14ac:dyDescent="0.25">
      <c r="C3130" s="52"/>
      <c r="AM3130">
        <v>1</v>
      </c>
    </row>
    <row r="3131" spans="3:39" x14ac:dyDescent="0.25">
      <c r="C3131" s="52"/>
      <c r="AM3131">
        <v>1</v>
      </c>
    </row>
    <row r="3132" spans="3:39" x14ac:dyDescent="0.25">
      <c r="C3132" s="52"/>
      <c r="AM3132">
        <v>1</v>
      </c>
    </row>
    <row r="3133" spans="3:39" x14ac:dyDescent="0.25">
      <c r="C3133" s="52"/>
      <c r="AM3133">
        <v>1</v>
      </c>
    </row>
    <row r="3134" spans="3:39" x14ac:dyDescent="0.25">
      <c r="C3134" s="52"/>
      <c r="AM3134">
        <v>1</v>
      </c>
    </row>
    <row r="3135" spans="3:39" x14ac:dyDescent="0.25">
      <c r="C3135" s="52"/>
      <c r="AM3135">
        <v>1</v>
      </c>
    </row>
    <row r="3136" spans="3:39" x14ac:dyDescent="0.25">
      <c r="C3136" s="52"/>
      <c r="AM3136">
        <v>1</v>
      </c>
    </row>
    <row r="3137" spans="3:39" x14ac:dyDescent="0.25">
      <c r="C3137" s="52"/>
      <c r="AM3137">
        <v>1</v>
      </c>
    </row>
    <row r="3138" spans="3:39" x14ac:dyDescent="0.25">
      <c r="C3138" s="52"/>
      <c r="AM3138">
        <v>1</v>
      </c>
    </row>
    <row r="3139" spans="3:39" x14ac:dyDescent="0.25">
      <c r="C3139" s="52"/>
      <c r="AM3139">
        <v>1</v>
      </c>
    </row>
    <row r="3140" spans="3:39" x14ac:dyDescent="0.25">
      <c r="C3140" s="52"/>
      <c r="AM3140">
        <v>1</v>
      </c>
    </row>
    <row r="3141" spans="3:39" x14ac:dyDescent="0.25">
      <c r="C3141" s="52"/>
      <c r="AM3141">
        <v>1</v>
      </c>
    </row>
    <row r="3142" spans="3:39" x14ac:dyDescent="0.25">
      <c r="C3142" s="52"/>
      <c r="AM3142">
        <v>1</v>
      </c>
    </row>
    <row r="3143" spans="3:39" x14ac:dyDescent="0.25">
      <c r="C3143" s="52"/>
      <c r="AM3143">
        <v>1</v>
      </c>
    </row>
    <row r="3144" spans="3:39" x14ac:dyDescent="0.25">
      <c r="C3144" s="52"/>
      <c r="AM3144">
        <v>1</v>
      </c>
    </row>
    <row r="3145" spans="3:39" x14ac:dyDescent="0.25">
      <c r="C3145" s="52"/>
      <c r="AM3145">
        <v>1</v>
      </c>
    </row>
    <row r="3146" spans="3:39" x14ac:dyDescent="0.25">
      <c r="C3146" s="52"/>
      <c r="AM3146">
        <v>1</v>
      </c>
    </row>
    <row r="3147" spans="3:39" x14ac:dyDescent="0.25">
      <c r="C3147" s="52"/>
      <c r="AM3147">
        <v>1</v>
      </c>
    </row>
    <row r="3148" spans="3:39" x14ac:dyDescent="0.25">
      <c r="C3148" s="52"/>
      <c r="AM3148">
        <v>1</v>
      </c>
    </row>
    <row r="3149" spans="3:39" x14ac:dyDescent="0.25">
      <c r="C3149" s="52"/>
      <c r="AM3149">
        <v>1</v>
      </c>
    </row>
    <row r="3150" spans="3:39" x14ac:dyDescent="0.25">
      <c r="C3150" s="52"/>
      <c r="AM3150">
        <v>1</v>
      </c>
    </row>
    <row r="3151" spans="3:39" x14ac:dyDescent="0.25">
      <c r="C3151" s="52"/>
      <c r="AM3151">
        <v>1</v>
      </c>
    </row>
    <row r="3152" spans="3:39" x14ac:dyDescent="0.25">
      <c r="C3152" s="52"/>
      <c r="AM3152">
        <v>1</v>
      </c>
    </row>
    <row r="3153" spans="3:39" x14ac:dyDescent="0.25">
      <c r="C3153" s="52"/>
      <c r="AM3153">
        <v>1</v>
      </c>
    </row>
    <row r="3154" spans="3:39" x14ac:dyDescent="0.25">
      <c r="C3154" s="52"/>
      <c r="AM3154">
        <v>1</v>
      </c>
    </row>
    <row r="3155" spans="3:39" x14ac:dyDescent="0.25">
      <c r="C3155" s="52"/>
      <c r="AM3155">
        <v>1</v>
      </c>
    </row>
    <row r="3156" spans="3:39" x14ac:dyDescent="0.25">
      <c r="C3156" s="52"/>
      <c r="AM3156">
        <v>1</v>
      </c>
    </row>
    <row r="3157" spans="3:39" x14ac:dyDescent="0.25">
      <c r="C3157" s="52"/>
      <c r="AM3157">
        <v>1</v>
      </c>
    </row>
    <row r="3158" spans="3:39" x14ac:dyDescent="0.25">
      <c r="C3158" s="52"/>
      <c r="AM3158">
        <v>1</v>
      </c>
    </row>
    <row r="3159" spans="3:39" x14ac:dyDescent="0.25">
      <c r="C3159" s="52"/>
      <c r="AM3159">
        <v>1</v>
      </c>
    </row>
    <row r="3160" spans="3:39" x14ac:dyDescent="0.25">
      <c r="C3160" s="52"/>
      <c r="AM3160">
        <v>1</v>
      </c>
    </row>
    <row r="3161" spans="3:39" x14ac:dyDescent="0.25">
      <c r="C3161" s="52"/>
      <c r="AM3161">
        <v>1</v>
      </c>
    </row>
    <row r="3162" spans="3:39" x14ac:dyDescent="0.25">
      <c r="C3162" s="52"/>
      <c r="AM3162">
        <v>1</v>
      </c>
    </row>
    <row r="3163" spans="3:39" x14ac:dyDescent="0.25">
      <c r="C3163" s="52"/>
      <c r="AM3163">
        <v>1</v>
      </c>
    </row>
    <row r="3164" spans="3:39" x14ac:dyDescent="0.25">
      <c r="C3164" s="52"/>
      <c r="AM3164">
        <v>1</v>
      </c>
    </row>
    <row r="3165" spans="3:39" x14ac:dyDescent="0.25">
      <c r="C3165" s="52"/>
      <c r="AM3165">
        <v>1</v>
      </c>
    </row>
    <row r="3166" spans="3:39" x14ac:dyDescent="0.25">
      <c r="C3166" s="52"/>
      <c r="AM3166">
        <v>1</v>
      </c>
    </row>
    <row r="3167" spans="3:39" x14ac:dyDescent="0.25">
      <c r="C3167" s="52"/>
      <c r="AM3167">
        <v>1</v>
      </c>
    </row>
    <row r="3168" spans="3:39" x14ac:dyDescent="0.25">
      <c r="C3168" s="52"/>
      <c r="AM3168">
        <v>1</v>
      </c>
    </row>
    <row r="3169" spans="3:39" x14ac:dyDescent="0.25">
      <c r="C3169" s="52"/>
      <c r="AM3169">
        <v>1</v>
      </c>
    </row>
    <row r="3170" spans="3:39" x14ac:dyDescent="0.25">
      <c r="C3170" s="52"/>
      <c r="AM3170">
        <v>1</v>
      </c>
    </row>
    <row r="3171" spans="3:39" x14ac:dyDescent="0.25">
      <c r="C3171" s="52"/>
      <c r="AM3171">
        <v>1</v>
      </c>
    </row>
    <row r="3172" spans="3:39" x14ac:dyDescent="0.25">
      <c r="C3172" s="52"/>
      <c r="AM3172">
        <v>1</v>
      </c>
    </row>
    <row r="3173" spans="3:39" x14ac:dyDescent="0.25">
      <c r="C3173" s="52"/>
      <c r="AM3173">
        <v>1</v>
      </c>
    </row>
    <row r="3174" spans="3:39" x14ac:dyDescent="0.25">
      <c r="C3174" s="52"/>
      <c r="AM3174">
        <v>1</v>
      </c>
    </row>
    <row r="3175" spans="3:39" x14ac:dyDescent="0.25">
      <c r="C3175" s="52"/>
      <c r="AM3175">
        <v>1</v>
      </c>
    </row>
    <row r="3176" spans="3:39" x14ac:dyDescent="0.25">
      <c r="C3176" s="52"/>
      <c r="AM3176">
        <v>1</v>
      </c>
    </row>
    <row r="3177" spans="3:39" x14ac:dyDescent="0.25">
      <c r="C3177" s="52"/>
      <c r="AM3177">
        <v>1</v>
      </c>
    </row>
    <row r="3178" spans="3:39" x14ac:dyDescent="0.25">
      <c r="C3178" s="52"/>
      <c r="AM3178">
        <v>1</v>
      </c>
    </row>
    <row r="3179" spans="3:39" x14ac:dyDescent="0.25">
      <c r="C3179" s="52"/>
      <c r="AM3179">
        <v>1</v>
      </c>
    </row>
    <row r="3180" spans="3:39" x14ac:dyDescent="0.25">
      <c r="C3180" s="52"/>
      <c r="AM3180">
        <v>1</v>
      </c>
    </row>
    <row r="3181" spans="3:39" x14ac:dyDescent="0.25">
      <c r="C3181" s="52"/>
      <c r="AM3181">
        <v>1</v>
      </c>
    </row>
    <row r="3182" spans="3:39" x14ac:dyDescent="0.25">
      <c r="C3182" s="52"/>
      <c r="AM3182">
        <v>1</v>
      </c>
    </row>
    <row r="3183" spans="3:39" x14ac:dyDescent="0.25">
      <c r="C3183" s="52"/>
      <c r="AM3183">
        <v>1</v>
      </c>
    </row>
    <row r="3184" spans="3:39" x14ac:dyDescent="0.25">
      <c r="C3184" s="52"/>
      <c r="AM3184">
        <v>1</v>
      </c>
    </row>
    <row r="3185" spans="3:39" x14ac:dyDescent="0.25">
      <c r="C3185" s="52"/>
      <c r="AM3185">
        <v>1</v>
      </c>
    </row>
    <row r="3186" spans="3:39" x14ac:dyDescent="0.25">
      <c r="C3186" s="52"/>
      <c r="AM3186">
        <v>1</v>
      </c>
    </row>
    <row r="3187" spans="3:39" x14ac:dyDescent="0.25">
      <c r="C3187" s="52"/>
      <c r="AM3187">
        <v>1</v>
      </c>
    </row>
    <row r="3188" spans="3:39" x14ac:dyDescent="0.25">
      <c r="C3188" s="52"/>
      <c r="AM3188">
        <v>1</v>
      </c>
    </row>
    <row r="3189" spans="3:39" x14ac:dyDescent="0.25">
      <c r="C3189" s="52"/>
      <c r="AM3189">
        <v>1</v>
      </c>
    </row>
    <row r="3190" spans="3:39" x14ac:dyDescent="0.25">
      <c r="C3190" s="52"/>
      <c r="AM3190">
        <v>1</v>
      </c>
    </row>
    <row r="3191" spans="3:39" x14ac:dyDescent="0.25">
      <c r="C3191" s="52"/>
      <c r="AM3191">
        <v>1</v>
      </c>
    </row>
    <row r="3192" spans="3:39" x14ac:dyDescent="0.25">
      <c r="C3192" s="52"/>
      <c r="AM3192">
        <v>1</v>
      </c>
    </row>
    <row r="3193" spans="3:39" x14ac:dyDescent="0.25">
      <c r="C3193" s="52"/>
      <c r="AM3193">
        <v>1</v>
      </c>
    </row>
    <row r="3194" spans="3:39" x14ac:dyDescent="0.25">
      <c r="C3194" s="52"/>
      <c r="AM3194">
        <v>1</v>
      </c>
    </row>
    <row r="3195" spans="3:39" x14ac:dyDescent="0.25">
      <c r="C3195" s="52"/>
      <c r="AM3195">
        <v>1</v>
      </c>
    </row>
    <row r="3196" spans="3:39" x14ac:dyDescent="0.25">
      <c r="C3196" s="52"/>
      <c r="AM3196">
        <v>1</v>
      </c>
    </row>
    <row r="3197" spans="3:39" x14ac:dyDescent="0.25">
      <c r="C3197" s="52"/>
      <c r="AM3197">
        <v>1</v>
      </c>
    </row>
    <row r="3198" spans="3:39" x14ac:dyDescent="0.25">
      <c r="C3198" s="52"/>
      <c r="AM3198">
        <v>1</v>
      </c>
    </row>
    <row r="3199" spans="3:39" x14ac:dyDescent="0.25">
      <c r="C3199" s="52"/>
      <c r="AM3199">
        <v>1</v>
      </c>
    </row>
    <row r="3200" spans="3:39" x14ac:dyDescent="0.25">
      <c r="C3200" s="52"/>
      <c r="AM3200">
        <v>1</v>
      </c>
    </row>
    <row r="3201" spans="3:39" x14ac:dyDescent="0.25">
      <c r="C3201" s="52"/>
      <c r="AM3201">
        <v>1</v>
      </c>
    </row>
    <row r="3202" spans="3:39" x14ac:dyDescent="0.25">
      <c r="C3202" s="52"/>
      <c r="AM3202">
        <v>1</v>
      </c>
    </row>
    <row r="3203" spans="3:39" x14ac:dyDescent="0.25">
      <c r="C3203" s="52"/>
      <c r="AM3203">
        <v>1</v>
      </c>
    </row>
    <row r="3204" spans="3:39" x14ac:dyDescent="0.25">
      <c r="C3204" s="52"/>
      <c r="AM3204">
        <v>1</v>
      </c>
    </row>
    <row r="3205" spans="3:39" x14ac:dyDescent="0.25">
      <c r="C3205" s="52"/>
      <c r="AM3205">
        <v>1</v>
      </c>
    </row>
    <row r="3206" spans="3:39" x14ac:dyDescent="0.25">
      <c r="C3206" s="52"/>
      <c r="AM3206">
        <v>1</v>
      </c>
    </row>
    <row r="3207" spans="3:39" x14ac:dyDescent="0.25">
      <c r="C3207" s="52"/>
      <c r="AM3207">
        <v>1</v>
      </c>
    </row>
    <row r="3208" spans="3:39" x14ac:dyDescent="0.25">
      <c r="C3208" s="52"/>
      <c r="AM3208">
        <v>1</v>
      </c>
    </row>
    <row r="3209" spans="3:39" x14ac:dyDescent="0.25">
      <c r="C3209" s="52"/>
      <c r="AM3209">
        <v>1</v>
      </c>
    </row>
    <row r="3210" spans="3:39" x14ac:dyDescent="0.25">
      <c r="C3210" s="52"/>
      <c r="AM3210">
        <v>1</v>
      </c>
    </row>
    <row r="3211" spans="3:39" x14ac:dyDescent="0.25">
      <c r="C3211" s="52"/>
      <c r="AM3211">
        <v>1</v>
      </c>
    </row>
    <row r="3212" spans="3:39" x14ac:dyDescent="0.25">
      <c r="C3212" s="52"/>
      <c r="AM3212">
        <v>1</v>
      </c>
    </row>
    <row r="3213" spans="3:39" x14ac:dyDescent="0.25">
      <c r="C3213" s="52"/>
      <c r="AM3213">
        <v>1</v>
      </c>
    </row>
    <row r="3214" spans="3:39" x14ac:dyDescent="0.25">
      <c r="C3214" s="52"/>
      <c r="AM3214">
        <v>1</v>
      </c>
    </row>
    <row r="3215" spans="3:39" x14ac:dyDescent="0.25">
      <c r="C3215" s="52"/>
      <c r="AM3215">
        <v>1</v>
      </c>
    </row>
    <row r="3216" spans="3:39" x14ac:dyDescent="0.25">
      <c r="C3216" s="52"/>
      <c r="AM3216">
        <v>1</v>
      </c>
    </row>
    <row r="3217" spans="3:39" x14ac:dyDescent="0.25">
      <c r="C3217" s="52"/>
      <c r="AM3217">
        <v>1</v>
      </c>
    </row>
    <row r="3218" spans="3:39" x14ac:dyDescent="0.25">
      <c r="C3218" s="52"/>
      <c r="AM3218">
        <v>1</v>
      </c>
    </row>
    <row r="3219" spans="3:39" x14ac:dyDescent="0.25">
      <c r="C3219" s="52"/>
      <c r="AM3219">
        <v>1</v>
      </c>
    </row>
    <row r="3220" spans="3:39" x14ac:dyDescent="0.25">
      <c r="C3220" s="52"/>
      <c r="AM3220">
        <v>1</v>
      </c>
    </row>
    <row r="3221" spans="3:39" x14ac:dyDescent="0.25">
      <c r="C3221" s="52"/>
      <c r="AM3221">
        <v>1</v>
      </c>
    </row>
    <row r="3222" spans="3:39" x14ac:dyDescent="0.25">
      <c r="C3222" s="52"/>
      <c r="AM3222">
        <v>1</v>
      </c>
    </row>
    <row r="3223" spans="3:39" x14ac:dyDescent="0.25">
      <c r="C3223" s="52"/>
      <c r="AM3223">
        <v>1</v>
      </c>
    </row>
    <row r="3224" spans="3:39" x14ac:dyDescent="0.25">
      <c r="C3224" s="52"/>
      <c r="AM3224">
        <v>1</v>
      </c>
    </row>
    <row r="3225" spans="3:39" x14ac:dyDescent="0.25">
      <c r="C3225" s="52"/>
      <c r="AM3225">
        <v>1</v>
      </c>
    </row>
    <row r="3226" spans="3:39" x14ac:dyDescent="0.25">
      <c r="C3226" s="52"/>
      <c r="AM3226">
        <v>1</v>
      </c>
    </row>
    <row r="3227" spans="3:39" x14ac:dyDescent="0.25">
      <c r="C3227" s="52"/>
      <c r="AM3227">
        <v>1</v>
      </c>
    </row>
    <row r="3228" spans="3:39" x14ac:dyDescent="0.25">
      <c r="C3228" s="52"/>
      <c r="AM3228">
        <v>1</v>
      </c>
    </row>
    <row r="3229" spans="3:39" x14ac:dyDescent="0.25">
      <c r="C3229" s="52"/>
      <c r="AM3229">
        <v>1</v>
      </c>
    </row>
    <row r="3230" spans="3:39" x14ac:dyDescent="0.25">
      <c r="C3230" s="52"/>
      <c r="AM3230">
        <v>1</v>
      </c>
    </row>
    <row r="3231" spans="3:39" x14ac:dyDescent="0.25">
      <c r="C3231" s="52"/>
      <c r="AM3231">
        <v>1</v>
      </c>
    </row>
    <row r="3232" spans="3:39" x14ac:dyDescent="0.25">
      <c r="C3232" s="52"/>
      <c r="AM3232">
        <v>1</v>
      </c>
    </row>
    <row r="3233" spans="3:39" x14ac:dyDescent="0.25">
      <c r="C3233" s="52"/>
      <c r="AM3233">
        <v>1</v>
      </c>
    </row>
    <row r="3234" spans="3:39" x14ac:dyDescent="0.25">
      <c r="C3234" s="52"/>
      <c r="AM3234">
        <v>1</v>
      </c>
    </row>
    <row r="3235" spans="3:39" x14ac:dyDescent="0.25">
      <c r="C3235" s="52"/>
      <c r="AM3235">
        <v>1</v>
      </c>
    </row>
    <row r="3236" spans="3:39" x14ac:dyDescent="0.25">
      <c r="C3236" s="52"/>
      <c r="AM3236">
        <v>1</v>
      </c>
    </row>
    <row r="3237" spans="3:39" x14ac:dyDescent="0.25">
      <c r="C3237" s="52"/>
      <c r="AM3237">
        <v>1</v>
      </c>
    </row>
    <row r="3238" spans="3:39" x14ac:dyDescent="0.25">
      <c r="C3238" s="52"/>
      <c r="AM3238">
        <v>1</v>
      </c>
    </row>
    <row r="3239" spans="3:39" x14ac:dyDescent="0.25">
      <c r="C3239" s="52"/>
      <c r="AM3239">
        <v>1</v>
      </c>
    </row>
    <row r="3240" spans="3:39" x14ac:dyDescent="0.25">
      <c r="C3240" s="52"/>
      <c r="AM3240">
        <v>1</v>
      </c>
    </row>
    <row r="3241" spans="3:39" x14ac:dyDescent="0.25">
      <c r="C3241" s="52"/>
      <c r="AM3241">
        <v>1</v>
      </c>
    </row>
    <row r="3242" spans="3:39" x14ac:dyDescent="0.25">
      <c r="C3242" s="52"/>
      <c r="AM3242">
        <v>1</v>
      </c>
    </row>
    <row r="3243" spans="3:39" x14ac:dyDescent="0.25">
      <c r="C3243" s="52"/>
      <c r="AM3243">
        <v>1</v>
      </c>
    </row>
    <row r="3244" spans="3:39" x14ac:dyDescent="0.25">
      <c r="C3244" s="52"/>
      <c r="AM3244">
        <v>1</v>
      </c>
    </row>
    <row r="3245" spans="3:39" x14ac:dyDescent="0.25">
      <c r="C3245" s="52"/>
      <c r="AM3245">
        <v>1</v>
      </c>
    </row>
    <row r="3246" spans="3:39" x14ac:dyDescent="0.25">
      <c r="C3246" s="52"/>
      <c r="AM3246">
        <v>1</v>
      </c>
    </row>
    <row r="3247" spans="3:39" x14ac:dyDescent="0.25">
      <c r="C3247" s="52"/>
      <c r="AM3247">
        <v>1</v>
      </c>
    </row>
    <row r="3248" spans="3:39" x14ac:dyDescent="0.25">
      <c r="C3248" s="52"/>
      <c r="AM3248">
        <v>1</v>
      </c>
    </row>
    <row r="3249" spans="3:39" x14ac:dyDescent="0.25">
      <c r="C3249" s="52"/>
      <c r="AM3249">
        <v>1</v>
      </c>
    </row>
    <row r="3250" spans="3:39" x14ac:dyDescent="0.25">
      <c r="C3250" s="52"/>
      <c r="AM3250">
        <v>1</v>
      </c>
    </row>
    <row r="3251" spans="3:39" x14ac:dyDescent="0.25">
      <c r="C3251" s="52"/>
      <c r="AM3251">
        <v>1</v>
      </c>
    </row>
    <row r="3252" spans="3:39" x14ac:dyDescent="0.25">
      <c r="C3252" s="52"/>
      <c r="AM3252">
        <v>1</v>
      </c>
    </row>
    <row r="3253" spans="3:39" x14ac:dyDescent="0.25">
      <c r="C3253" s="52"/>
      <c r="AM3253">
        <v>1</v>
      </c>
    </row>
    <row r="3254" spans="3:39" x14ac:dyDescent="0.25">
      <c r="C3254" s="52"/>
      <c r="AM3254">
        <v>1</v>
      </c>
    </row>
    <row r="3255" spans="3:39" x14ac:dyDescent="0.25">
      <c r="C3255" s="52"/>
      <c r="AM3255">
        <v>1</v>
      </c>
    </row>
    <row r="3256" spans="3:39" x14ac:dyDescent="0.25">
      <c r="C3256" s="52"/>
      <c r="AM3256">
        <v>1</v>
      </c>
    </row>
    <row r="3257" spans="3:39" x14ac:dyDescent="0.25">
      <c r="C3257" s="52"/>
      <c r="AM3257">
        <v>1</v>
      </c>
    </row>
    <row r="3258" spans="3:39" x14ac:dyDescent="0.25">
      <c r="C3258" s="52"/>
      <c r="AM3258">
        <v>1</v>
      </c>
    </row>
    <row r="3259" spans="3:39" x14ac:dyDescent="0.25">
      <c r="C3259" s="52"/>
      <c r="AM3259">
        <v>1</v>
      </c>
    </row>
    <row r="3260" spans="3:39" x14ac:dyDescent="0.25">
      <c r="C3260" s="52"/>
      <c r="AM3260">
        <v>1</v>
      </c>
    </row>
    <row r="3261" spans="3:39" x14ac:dyDescent="0.25">
      <c r="C3261" s="52"/>
      <c r="AM3261">
        <v>1</v>
      </c>
    </row>
    <row r="3262" spans="3:39" x14ac:dyDescent="0.25">
      <c r="C3262" s="52"/>
      <c r="AM3262">
        <v>1</v>
      </c>
    </row>
    <row r="3263" spans="3:39" x14ac:dyDescent="0.25">
      <c r="C3263" s="52"/>
      <c r="AM3263">
        <v>1</v>
      </c>
    </row>
    <row r="3264" spans="3:39" x14ac:dyDescent="0.25">
      <c r="C3264" s="52"/>
      <c r="AM3264">
        <v>1</v>
      </c>
    </row>
    <row r="3265" spans="3:39" x14ac:dyDescent="0.25">
      <c r="C3265" s="52"/>
      <c r="AM3265">
        <v>1</v>
      </c>
    </row>
    <row r="3266" spans="3:39" x14ac:dyDescent="0.25">
      <c r="C3266" s="52"/>
      <c r="AM3266">
        <v>1</v>
      </c>
    </row>
    <row r="3267" spans="3:39" x14ac:dyDescent="0.25">
      <c r="C3267" s="52"/>
      <c r="AM3267">
        <v>1</v>
      </c>
    </row>
    <row r="3268" spans="3:39" x14ac:dyDescent="0.25">
      <c r="C3268" s="52"/>
      <c r="AM3268">
        <v>1</v>
      </c>
    </row>
    <row r="3269" spans="3:39" x14ac:dyDescent="0.25">
      <c r="C3269" s="52"/>
      <c r="AM3269">
        <v>1</v>
      </c>
    </row>
    <row r="3270" spans="3:39" x14ac:dyDescent="0.25">
      <c r="C3270" s="52"/>
      <c r="AM3270">
        <v>1</v>
      </c>
    </row>
    <row r="3271" spans="3:39" x14ac:dyDescent="0.25">
      <c r="C3271" s="52"/>
      <c r="AM3271">
        <v>1</v>
      </c>
    </row>
    <row r="3272" spans="3:39" x14ac:dyDescent="0.25">
      <c r="C3272" s="52"/>
      <c r="AM3272">
        <v>1</v>
      </c>
    </row>
    <row r="3273" spans="3:39" x14ac:dyDescent="0.25">
      <c r="C3273" s="52"/>
      <c r="AM3273">
        <v>1</v>
      </c>
    </row>
    <row r="3274" spans="3:39" x14ac:dyDescent="0.25">
      <c r="C3274" s="52"/>
      <c r="AM3274">
        <v>1</v>
      </c>
    </row>
    <row r="3275" spans="3:39" x14ac:dyDescent="0.25">
      <c r="C3275" s="52"/>
      <c r="AM3275">
        <v>1</v>
      </c>
    </row>
    <row r="3276" spans="3:39" x14ac:dyDescent="0.25">
      <c r="C3276" s="52"/>
      <c r="AM3276">
        <v>1</v>
      </c>
    </row>
    <row r="3277" spans="3:39" x14ac:dyDescent="0.25">
      <c r="C3277" s="52"/>
      <c r="AM3277">
        <v>1</v>
      </c>
    </row>
    <row r="3278" spans="3:39" x14ac:dyDescent="0.25">
      <c r="C3278" s="52"/>
      <c r="AM3278">
        <v>1</v>
      </c>
    </row>
    <row r="3279" spans="3:39" x14ac:dyDescent="0.25">
      <c r="C3279" s="52"/>
      <c r="AM3279">
        <v>1</v>
      </c>
    </row>
    <row r="3280" spans="3:39" x14ac:dyDescent="0.25">
      <c r="C3280" s="52"/>
      <c r="AM3280">
        <v>1</v>
      </c>
    </row>
    <row r="3281" spans="3:39" x14ac:dyDescent="0.25">
      <c r="C3281" s="52"/>
      <c r="AM3281">
        <v>1</v>
      </c>
    </row>
    <row r="3282" spans="3:39" x14ac:dyDescent="0.25">
      <c r="C3282" s="52"/>
      <c r="AM3282">
        <v>1</v>
      </c>
    </row>
    <row r="3283" spans="3:39" x14ac:dyDescent="0.25">
      <c r="C3283" s="52"/>
      <c r="AM3283">
        <v>1</v>
      </c>
    </row>
    <row r="3284" spans="3:39" x14ac:dyDescent="0.25">
      <c r="C3284" s="52"/>
      <c r="AM3284">
        <v>1</v>
      </c>
    </row>
    <row r="3285" spans="3:39" x14ac:dyDescent="0.25">
      <c r="C3285" s="52"/>
      <c r="AM3285">
        <v>1</v>
      </c>
    </row>
    <row r="3286" spans="3:39" x14ac:dyDescent="0.25">
      <c r="C3286" s="52"/>
      <c r="AM3286">
        <v>1</v>
      </c>
    </row>
    <row r="3287" spans="3:39" x14ac:dyDescent="0.25">
      <c r="C3287" s="52"/>
      <c r="AM3287">
        <v>1</v>
      </c>
    </row>
    <row r="3288" spans="3:39" x14ac:dyDescent="0.25">
      <c r="C3288" s="52"/>
      <c r="AM3288">
        <v>1</v>
      </c>
    </row>
    <row r="3289" spans="3:39" x14ac:dyDescent="0.25">
      <c r="C3289" s="52"/>
      <c r="AM3289">
        <v>1</v>
      </c>
    </row>
    <row r="3290" spans="3:39" x14ac:dyDescent="0.25">
      <c r="C3290" s="52"/>
      <c r="AM3290">
        <v>1</v>
      </c>
    </row>
    <row r="3291" spans="3:39" x14ac:dyDescent="0.25">
      <c r="C3291" s="52"/>
      <c r="AM3291">
        <v>1</v>
      </c>
    </row>
    <row r="3292" spans="3:39" x14ac:dyDescent="0.25">
      <c r="C3292" s="52"/>
      <c r="AM3292">
        <v>1</v>
      </c>
    </row>
    <row r="3293" spans="3:39" x14ac:dyDescent="0.25">
      <c r="C3293" s="52"/>
      <c r="AM3293">
        <v>1</v>
      </c>
    </row>
    <row r="3294" spans="3:39" x14ac:dyDescent="0.25">
      <c r="C3294" s="52"/>
      <c r="AM3294">
        <v>1</v>
      </c>
    </row>
    <row r="3295" spans="3:39" x14ac:dyDescent="0.25">
      <c r="C3295" s="52"/>
      <c r="AM3295">
        <v>1</v>
      </c>
    </row>
    <row r="3296" spans="3:39" x14ac:dyDescent="0.25">
      <c r="C3296" s="52"/>
      <c r="AM3296">
        <v>1</v>
      </c>
    </row>
    <row r="3297" spans="3:39" x14ac:dyDescent="0.25">
      <c r="C3297" s="52"/>
      <c r="AM3297">
        <v>1</v>
      </c>
    </row>
    <row r="3298" spans="3:39" x14ac:dyDescent="0.25">
      <c r="C3298" s="52"/>
      <c r="AM3298">
        <v>1</v>
      </c>
    </row>
    <row r="3299" spans="3:39" x14ac:dyDescent="0.25">
      <c r="C3299" s="52"/>
      <c r="AM3299">
        <v>1</v>
      </c>
    </row>
    <row r="3300" spans="3:39" x14ac:dyDescent="0.25">
      <c r="C3300" s="52"/>
      <c r="AM3300">
        <v>1</v>
      </c>
    </row>
    <row r="3301" spans="3:39" x14ac:dyDescent="0.25">
      <c r="C3301" s="52"/>
      <c r="AM3301">
        <v>1</v>
      </c>
    </row>
    <row r="3302" spans="3:39" x14ac:dyDescent="0.25">
      <c r="C3302" s="52"/>
      <c r="AM3302">
        <v>1</v>
      </c>
    </row>
    <row r="3303" spans="3:39" x14ac:dyDescent="0.25">
      <c r="C3303" s="52"/>
      <c r="AM3303">
        <v>1</v>
      </c>
    </row>
    <row r="3304" spans="3:39" x14ac:dyDescent="0.25">
      <c r="C3304" s="52"/>
      <c r="AM3304">
        <v>1</v>
      </c>
    </row>
    <row r="3305" spans="3:39" x14ac:dyDescent="0.25">
      <c r="C3305" s="52"/>
      <c r="AM3305">
        <v>1</v>
      </c>
    </row>
    <row r="3306" spans="3:39" x14ac:dyDescent="0.25">
      <c r="C3306" s="52"/>
      <c r="AM3306">
        <v>1</v>
      </c>
    </row>
    <row r="3307" spans="3:39" x14ac:dyDescent="0.25">
      <c r="C3307" s="52"/>
      <c r="AM3307">
        <v>1</v>
      </c>
    </row>
    <row r="3308" spans="3:39" x14ac:dyDescent="0.25">
      <c r="C3308" s="52"/>
      <c r="AM3308">
        <v>1</v>
      </c>
    </row>
    <row r="3309" spans="3:39" x14ac:dyDescent="0.25">
      <c r="C3309" s="52"/>
      <c r="AM3309">
        <v>1</v>
      </c>
    </row>
    <row r="3310" spans="3:39" x14ac:dyDescent="0.25">
      <c r="C3310" s="52"/>
      <c r="AM3310">
        <v>1</v>
      </c>
    </row>
    <row r="3311" spans="3:39" x14ac:dyDescent="0.25">
      <c r="C3311" s="52"/>
      <c r="AM3311">
        <v>1</v>
      </c>
    </row>
    <row r="3312" spans="3:39" x14ac:dyDescent="0.25">
      <c r="C3312" s="52"/>
      <c r="AM3312">
        <v>1</v>
      </c>
    </row>
    <row r="3313" spans="3:39" x14ac:dyDescent="0.25">
      <c r="C3313" s="52"/>
      <c r="AM3313">
        <v>1</v>
      </c>
    </row>
    <row r="3314" spans="3:39" x14ac:dyDescent="0.25">
      <c r="C3314" s="52"/>
      <c r="AM3314">
        <v>1</v>
      </c>
    </row>
    <row r="3315" spans="3:39" x14ac:dyDescent="0.25">
      <c r="C3315" s="52"/>
      <c r="AM3315">
        <v>1</v>
      </c>
    </row>
    <row r="3316" spans="3:39" x14ac:dyDescent="0.25">
      <c r="C3316" s="52"/>
      <c r="AM3316">
        <v>1</v>
      </c>
    </row>
    <row r="3317" spans="3:39" x14ac:dyDescent="0.25">
      <c r="C3317" s="52"/>
      <c r="AM3317">
        <v>1</v>
      </c>
    </row>
    <row r="3318" spans="3:39" x14ac:dyDescent="0.25">
      <c r="C3318" s="52"/>
      <c r="AM3318">
        <v>1</v>
      </c>
    </row>
    <row r="3319" spans="3:39" x14ac:dyDescent="0.25">
      <c r="C3319" s="52"/>
      <c r="AM3319">
        <v>1</v>
      </c>
    </row>
    <row r="3320" spans="3:39" x14ac:dyDescent="0.25">
      <c r="C3320" s="52"/>
      <c r="AM3320">
        <v>1</v>
      </c>
    </row>
    <row r="3321" spans="3:39" x14ac:dyDescent="0.25">
      <c r="C3321" s="52"/>
      <c r="AM3321">
        <v>1</v>
      </c>
    </row>
    <row r="3322" spans="3:39" x14ac:dyDescent="0.25">
      <c r="C3322" s="52"/>
      <c r="AM3322">
        <v>1</v>
      </c>
    </row>
    <row r="3323" spans="3:39" x14ac:dyDescent="0.25">
      <c r="C3323" s="52"/>
      <c r="AM3323">
        <v>1</v>
      </c>
    </row>
    <row r="3324" spans="3:39" x14ac:dyDescent="0.25">
      <c r="C3324" s="52"/>
      <c r="AM3324">
        <v>1</v>
      </c>
    </row>
    <row r="3325" spans="3:39" x14ac:dyDescent="0.25">
      <c r="C3325" s="52"/>
      <c r="AM3325">
        <v>1</v>
      </c>
    </row>
    <row r="3326" spans="3:39" x14ac:dyDescent="0.25">
      <c r="C3326" s="52"/>
      <c r="AM3326">
        <v>1</v>
      </c>
    </row>
    <row r="3327" spans="3:39" x14ac:dyDescent="0.25">
      <c r="C3327" s="52"/>
      <c r="AM3327">
        <v>1</v>
      </c>
    </row>
    <row r="3328" spans="3:39" x14ac:dyDescent="0.25">
      <c r="C3328" s="52"/>
      <c r="AM3328">
        <v>1</v>
      </c>
    </row>
    <row r="3329" spans="3:39" x14ac:dyDescent="0.25">
      <c r="C3329" s="52"/>
      <c r="AM3329">
        <v>1</v>
      </c>
    </row>
    <row r="3330" spans="3:39" x14ac:dyDescent="0.25">
      <c r="C3330" s="52"/>
      <c r="AM3330">
        <v>1</v>
      </c>
    </row>
    <row r="3331" spans="3:39" x14ac:dyDescent="0.25">
      <c r="C3331" s="52"/>
      <c r="AM3331">
        <v>1</v>
      </c>
    </row>
    <row r="3332" spans="3:39" x14ac:dyDescent="0.25">
      <c r="C3332" s="52"/>
      <c r="AM3332">
        <v>1</v>
      </c>
    </row>
    <row r="3333" spans="3:39" x14ac:dyDescent="0.25">
      <c r="C3333" s="52"/>
      <c r="AM3333">
        <v>1</v>
      </c>
    </row>
    <row r="3334" spans="3:39" x14ac:dyDescent="0.25">
      <c r="C3334" s="52"/>
      <c r="AM3334">
        <v>1</v>
      </c>
    </row>
    <row r="3335" spans="3:39" x14ac:dyDescent="0.25">
      <c r="C3335" s="52"/>
      <c r="AM3335">
        <v>1</v>
      </c>
    </row>
    <row r="3336" spans="3:39" x14ac:dyDescent="0.25">
      <c r="C3336" s="52"/>
      <c r="AM3336">
        <v>1</v>
      </c>
    </row>
    <row r="3337" spans="3:39" x14ac:dyDescent="0.25">
      <c r="C3337" s="52"/>
      <c r="AM3337">
        <v>1</v>
      </c>
    </row>
    <row r="3338" spans="3:39" x14ac:dyDescent="0.25">
      <c r="C3338" s="52"/>
      <c r="AM3338">
        <v>1</v>
      </c>
    </row>
    <row r="3339" spans="3:39" x14ac:dyDescent="0.25">
      <c r="C3339" s="52"/>
      <c r="AM3339">
        <v>1</v>
      </c>
    </row>
    <row r="3340" spans="3:39" x14ac:dyDescent="0.25">
      <c r="C3340" s="52"/>
      <c r="AM3340">
        <v>1</v>
      </c>
    </row>
    <row r="3341" spans="3:39" x14ac:dyDescent="0.25">
      <c r="C3341" s="52"/>
      <c r="AM3341">
        <v>1</v>
      </c>
    </row>
    <row r="3342" spans="3:39" x14ac:dyDescent="0.25">
      <c r="C3342" s="52"/>
      <c r="AM3342">
        <v>1</v>
      </c>
    </row>
    <row r="3343" spans="3:39" x14ac:dyDescent="0.25">
      <c r="C3343" s="52"/>
      <c r="AM3343">
        <v>1</v>
      </c>
    </row>
    <row r="3344" spans="3:39" x14ac:dyDescent="0.25">
      <c r="C3344" s="52"/>
      <c r="AM3344">
        <v>1</v>
      </c>
    </row>
    <row r="3345" spans="3:39" x14ac:dyDescent="0.25">
      <c r="C3345" s="52"/>
      <c r="AM3345">
        <v>1</v>
      </c>
    </row>
    <row r="3346" spans="3:39" x14ac:dyDescent="0.25">
      <c r="C3346" s="52"/>
      <c r="AM3346">
        <v>1</v>
      </c>
    </row>
    <row r="3347" spans="3:39" x14ac:dyDescent="0.25">
      <c r="C3347" s="52"/>
      <c r="AM3347">
        <v>1</v>
      </c>
    </row>
    <row r="3348" spans="3:39" x14ac:dyDescent="0.25">
      <c r="C3348" s="52"/>
      <c r="AM3348">
        <v>1</v>
      </c>
    </row>
    <row r="3349" spans="3:39" x14ac:dyDescent="0.25">
      <c r="C3349" s="52"/>
      <c r="AM3349">
        <v>1</v>
      </c>
    </row>
    <row r="3350" spans="3:39" x14ac:dyDescent="0.25">
      <c r="C3350" s="52"/>
      <c r="AM3350">
        <v>1</v>
      </c>
    </row>
    <row r="3351" spans="3:39" x14ac:dyDescent="0.25">
      <c r="C3351" s="52"/>
      <c r="AM3351">
        <v>1</v>
      </c>
    </row>
    <row r="3352" spans="3:39" x14ac:dyDescent="0.25">
      <c r="C3352" s="52"/>
      <c r="AM3352">
        <v>1</v>
      </c>
    </row>
    <row r="3353" spans="3:39" x14ac:dyDescent="0.25">
      <c r="C3353" s="52"/>
      <c r="AM3353">
        <v>1</v>
      </c>
    </row>
    <row r="3354" spans="3:39" x14ac:dyDescent="0.25">
      <c r="C3354" s="52"/>
      <c r="AM3354">
        <v>1</v>
      </c>
    </row>
    <row r="3355" spans="3:39" x14ac:dyDescent="0.25">
      <c r="C3355" s="52"/>
      <c r="AM3355">
        <v>1</v>
      </c>
    </row>
    <row r="3356" spans="3:39" x14ac:dyDescent="0.25">
      <c r="C3356" s="52"/>
      <c r="AM3356">
        <v>1</v>
      </c>
    </row>
    <row r="3357" spans="3:39" x14ac:dyDescent="0.25">
      <c r="C3357" s="52"/>
      <c r="AM3357">
        <v>1</v>
      </c>
    </row>
    <row r="3358" spans="3:39" x14ac:dyDescent="0.25">
      <c r="C3358" s="52"/>
      <c r="AM3358">
        <v>1</v>
      </c>
    </row>
    <row r="3359" spans="3:39" x14ac:dyDescent="0.25">
      <c r="C3359" s="52"/>
      <c r="AM3359">
        <v>1</v>
      </c>
    </row>
    <row r="3360" spans="3:39" x14ac:dyDescent="0.25">
      <c r="C3360" s="52"/>
      <c r="AM3360">
        <v>1</v>
      </c>
    </row>
    <row r="3361" spans="3:39" x14ac:dyDescent="0.25">
      <c r="C3361" s="52"/>
      <c r="AM3361">
        <v>1</v>
      </c>
    </row>
    <row r="3362" spans="3:39" x14ac:dyDescent="0.25">
      <c r="C3362" s="52"/>
      <c r="AM3362">
        <v>1</v>
      </c>
    </row>
    <row r="3363" spans="3:39" x14ac:dyDescent="0.25">
      <c r="C3363" s="52"/>
      <c r="AM3363">
        <v>1</v>
      </c>
    </row>
    <row r="3364" spans="3:39" x14ac:dyDescent="0.25">
      <c r="C3364" s="52"/>
      <c r="AM3364">
        <v>1</v>
      </c>
    </row>
    <row r="3365" spans="3:39" x14ac:dyDescent="0.25">
      <c r="C3365" s="52"/>
      <c r="AM3365">
        <v>1</v>
      </c>
    </row>
    <row r="3366" spans="3:39" x14ac:dyDescent="0.25">
      <c r="C3366" s="52"/>
      <c r="AM3366">
        <v>1</v>
      </c>
    </row>
    <row r="3367" spans="3:39" x14ac:dyDescent="0.25">
      <c r="C3367" s="52"/>
      <c r="AM3367">
        <v>1</v>
      </c>
    </row>
    <row r="3368" spans="3:39" x14ac:dyDescent="0.25">
      <c r="C3368" s="52"/>
      <c r="AM3368">
        <v>1</v>
      </c>
    </row>
    <row r="3369" spans="3:39" x14ac:dyDescent="0.25">
      <c r="C3369" s="52"/>
      <c r="AM3369">
        <v>1</v>
      </c>
    </row>
    <row r="3370" spans="3:39" x14ac:dyDescent="0.25">
      <c r="C3370" s="52"/>
      <c r="AM3370">
        <v>1</v>
      </c>
    </row>
    <row r="3371" spans="3:39" x14ac:dyDescent="0.25">
      <c r="C3371" s="52"/>
      <c r="AM3371">
        <v>1</v>
      </c>
    </row>
    <row r="3372" spans="3:39" x14ac:dyDescent="0.25">
      <c r="C3372" s="52"/>
      <c r="AM3372">
        <v>1</v>
      </c>
    </row>
    <row r="3373" spans="3:39" x14ac:dyDescent="0.25">
      <c r="C3373" s="52"/>
      <c r="AM3373">
        <v>1</v>
      </c>
    </row>
    <row r="3374" spans="3:39" x14ac:dyDescent="0.25">
      <c r="C3374" s="52"/>
      <c r="AM3374">
        <v>1</v>
      </c>
    </row>
    <row r="3375" spans="3:39" x14ac:dyDescent="0.25">
      <c r="C3375" s="52"/>
      <c r="AM3375">
        <v>1</v>
      </c>
    </row>
    <row r="3376" spans="3:39" x14ac:dyDescent="0.25">
      <c r="C3376" s="52"/>
      <c r="AM3376">
        <v>1</v>
      </c>
    </row>
    <row r="3377" spans="3:39" x14ac:dyDescent="0.25">
      <c r="C3377" s="52"/>
      <c r="AM3377">
        <v>1</v>
      </c>
    </row>
    <row r="3378" spans="3:39" x14ac:dyDescent="0.25">
      <c r="C3378" s="52"/>
      <c r="AM3378">
        <v>1</v>
      </c>
    </row>
    <row r="3379" spans="3:39" x14ac:dyDescent="0.25">
      <c r="C3379" s="52"/>
      <c r="AM3379">
        <v>1</v>
      </c>
    </row>
    <row r="3380" spans="3:39" x14ac:dyDescent="0.25">
      <c r="C3380" s="52"/>
      <c r="AM3380">
        <v>1</v>
      </c>
    </row>
    <row r="3381" spans="3:39" x14ac:dyDescent="0.25">
      <c r="C3381" s="52"/>
      <c r="AM3381">
        <v>1</v>
      </c>
    </row>
    <row r="3382" spans="3:39" x14ac:dyDescent="0.25">
      <c r="C3382" s="52"/>
      <c r="AM3382">
        <v>1</v>
      </c>
    </row>
    <row r="3383" spans="3:39" x14ac:dyDescent="0.25">
      <c r="C3383" s="52"/>
      <c r="AM3383">
        <v>1</v>
      </c>
    </row>
    <row r="3384" spans="3:39" x14ac:dyDescent="0.25">
      <c r="C3384" s="52"/>
      <c r="AM3384">
        <v>1</v>
      </c>
    </row>
    <row r="3385" spans="3:39" x14ac:dyDescent="0.25">
      <c r="C3385" s="52"/>
      <c r="AM3385">
        <v>1</v>
      </c>
    </row>
    <row r="3386" spans="3:39" x14ac:dyDescent="0.25">
      <c r="C3386" s="52"/>
      <c r="AM3386">
        <v>1</v>
      </c>
    </row>
    <row r="3387" spans="3:39" x14ac:dyDescent="0.25">
      <c r="C3387" s="52"/>
      <c r="AM3387">
        <v>1</v>
      </c>
    </row>
    <row r="3388" spans="3:39" x14ac:dyDescent="0.25">
      <c r="C3388" s="52"/>
      <c r="AM3388">
        <v>1</v>
      </c>
    </row>
    <row r="3389" spans="3:39" x14ac:dyDescent="0.25">
      <c r="C3389" s="52"/>
      <c r="AM3389">
        <v>1</v>
      </c>
    </row>
    <row r="3390" spans="3:39" x14ac:dyDescent="0.25">
      <c r="C3390" s="52"/>
      <c r="AM3390">
        <v>1</v>
      </c>
    </row>
    <row r="3391" spans="3:39" x14ac:dyDescent="0.25">
      <c r="C3391" s="52"/>
      <c r="AM3391">
        <v>1</v>
      </c>
    </row>
    <row r="3392" spans="3:39" x14ac:dyDescent="0.25">
      <c r="C3392" s="52"/>
      <c r="AM3392">
        <v>1</v>
      </c>
    </row>
    <row r="3393" spans="3:39" x14ac:dyDescent="0.25">
      <c r="C3393" s="52"/>
      <c r="AM3393">
        <v>1</v>
      </c>
    </row>
    <row r="3394" spans="3:39" x14ac:dyDescent="0.25">
      <c r="C3394" s="52"/>
      <c r="AM3394">
        <v>1</v>
      </c>
    </row>
    <row r="3395" spans="3:39" x14ac:dyDescent="0.25">
      <c r="C3395" s="52"/>
      <c r="AM3395">
        <v>1</v>
      </c>
    </row>
    <row r="3396" spans="3:39" x14ac:dyDescent="0.25">
      <c r="C3396" s="52"/>
      <c r="AM3396">
        <v>1</v>
      </c>
    </row>
    <row r="3397" spans="3:39" x14ac:dyDescent="0.25">
      <c r="C3397" s="52"/>
      <c r="AM3397">
        <v>1</v>
      </c>
    </row>
    <row r="3398" spans="3:39" x14ac:dyDescent="0.25">
      <c r="C3398" s="52"/>
      <c r="AM3398">
        <v>1</v>
      </c>
    </row>
    <row r="3399" spans="3:39" x14ac:dyDescent="0.25">
      <c r="C3399" s="52"/>
      <c r="AM3399">
        <v>1</v>
      </c>
    </row>
    <row r="3400" spans="3:39" x14ac:dyDescent="0.25">
      <c r="C3400" s="52"/>
      <c r="AM3400">
        <v>1</v>
      </c>
    </row>
    <row r="3401" spans="3:39" x14ac:dyDescent="0.25">
      <c r="C3401" s="52"/>
      <c r="AM3401">
        <v>1</v>
      </c>
    </row>
    <row r="3402" spans="3:39" x14ac:dyDescent="0.25">
      <c r="C3402" s="52"/>
      <c r="AM3402">
        <v>1</v>
      </c>
    </row>
    <row r="3403" spans="3:39" x14ac:dyDescent="0.25">
      <c r="C3403" s="52"/>
      <c r="AM3403">
        <v>1</v>
      </c>
    </row>
    <row r="3404" spans="3:39" x14ac:dyDescent="0.25">
      <c r="C3404" s="52"/>
      <c r="AM3404">
        <v>1</v>
      </c>
    </row>
    <row r="3405" spans="3:39" x14ac:dyDescent="0.25">
      <c r="C3405" s="52"/>
      <c r="AM3405">
        <v>1</v>
      </c>
    </row>
    <row r="3406" spans="3:39" x14ac:dyDescent="0.25">
      <c r="C3406" s="52"/>
      <c r="AM3406">
        <v>1</v>
      </c>
    </row>
    <row r="3407" spans="3:39" x14ac:dyDescent="0.25">
      <c r="C3407" s="52"/>
      <c r="AM3407">
        <v>1</v>
      </c>
    </row>
    <row r="3408" spans="3:39" x14ac:dyDescent="0.25">
      <c r="C3408" s="52"/>
      <c r="AM3408">
        <v>1</v>
      </c>
    </row>
    <row r="3409" spans="3:39" x14ac:dyDescent="0.25">
      <c r="C3409" s="52"/>
      <c r="AM3409">
        <v>1</v>
      </c>
    </row>
    <row r="3410" spans="3:39" x14ac:dyDescent="0.25">
      <c r="C3410" s="52"/>
      <c r="AM3410">
        <v>1</v>
      </c>
    </row>
    <row r="3411" spans="3:39" x14ac:dyDescent="0.25">
      <c r="C3411" s="52"/>
      <c r="AM3411">
        <v>1</v>
      </c>
    </row>
    <row r="3412" spans="3:39" x14ac:dyDescent="0.25">
      <c r="C3412" s="52"/>
      <c r="AM3412">
        <v>1</v>
      </c>
    </row>
    <row r="3413" spans="3:39" x14ac:dyDescent="0.25">
      <c r="C3413" s="52"/>
      <c r="AM3413">
        <v>1</v>
      </c>
    </row>
    <row r="3414" spans="3:39" x14ac:dyDescent="0.25">
      <c r="C3414" s="52"/>
      <c r="AM3414">
        <v>1</v>
      </c>
    </row>
    <row r="3415" spans="3:39" x14ac:dyDescent="0.25">
      <c r="C3415" s="52"/>
      <c r="AM3415">
        <v>1</v>
      </c>
    </row>
    <row r="3416" spans="3:39" x14ac:dyDescent="0.25">
      <c r="C3416" s="52"/>
      <c r="AM3416">
        <v>1</v>
      </c>
    </row>
    <row r="3417" spans="3:39" x14ac:dyDescent="0.25">
      <c r="C3417" s="52"/>
      <c r="AM3417">
        <v>1</v>
      </c>
    </row>
    <row r="3418" spans="3:39" x14ac:dyDescent="0.25">
      <c r="C3418" s="52"/>
      <c r="AM3418">
        <v>1</v>
      </c>
    </row>
    <row r="3419" spans="3:39" x14ac:dyDescent="0.25">
      <c r="C3419" s="52"/>
      <c r="AM3419">
        <v>1</v>
      </c>
    </row>
    <row r="3420" spans="3:39" x14ac:dyDescent="0.25">
      <c r="C3420" s="52"/>
      <c r="AM3420">
        <v>1</v>
      </c>
    </row>
    <row r="3421" spans="3:39" x14ac:dyDescent="0.25">
      <c r="C3421" s="52"/>
      <c r="AM3421">
        <v>1</v>
      </c>
    </row>
    <row r="3422" spans="3:39" x14ac:dyDescent="0.25">
      <c r="C3422" s="52"/>
      <c r="AM3422">
        <v>1</v>
      </c>
    </row>
    <row r="3423" spans="3:39" x14ac:dyDescent="0.25">
      <c r="C3423" s="52"/>
      <c r="AM3423">
        <v>1</v>
      </c>
    </row>
    <row r="3424" spans="3:39" x14ac:dyDescent="0.25">
      <c r="C3424" s="52"/>
      <c r="AM3424">
        <v>1</v>
      </c>
    </row>
    <row r="3425" spans="3:39" x14ac:dyDescent="0.25">
      <c r="C3425" s="52"/>
      <c r="AM3425">
        <v>1</v>
      </c>
    </row>
    <row r="3426" spans="3:39" x14ac:dyDescent="0.25">
      <c r="C3426" s="52"/>
      <c r="AM3426">
        <v>1</v>
      </c>
    </row>
    <row r="3427" spans="3:39" x14ac:dyDescent="0.25">
      <c r="C3427" s="52"/>
      <c r="AM3427">
        <v>1</v>
      </c>
    </row>
    <row r="3428" spans="3:39" x14ac:dyDescent="0.25">
      <c r="C3428" s="52"/>
      <c r="AM3428">
        <v>1</v>
      </c>
    </row>
    <row r="3429" spans="3:39" x14ac:dyDescent="0.25">
      <c r="C3429" s="52"/>
      <c r="AM3429">
        <v>1</v>
      </c>
    </row>
    <row r="3430" spans="3:39" x14ac:dyDescent="0.25">
      <c r="C3430" s="52"/>
      <c r="AM3430">
        <v>1</v>
      </c>
    </row>
    <row r="3431" spans="3:39" x14ac:dyDescent="0.25">
      <c r="C3431" s="52"/>
      <c r="AM3431">
        <v>1</v>
      </c>
    </row>
    <row r="3432" spans="3:39" x14ac:dyDescent="0.25">
      <c r="C3432" s="52"/>
      <c r="AM3432">
        <v>1</v>
      </c>
    </row>
    <row r="3433" spans="3:39" x14ac:dyDescent="0.25">
      <c r="C3433" s="52"/>
      <c r="AM3433">
        <v>1</v>
      </c>
    </row>
    <row r="3434" spans="3:39" x14ac:dyDescent="0.25">
      <c r="C3434" s="52"/>
      <c r="AM3434">
        <v>1</v>
      </c>
    </row>
    <row r="3435" spans="3:39" x14ac:dyDescent="0.25">
      <c r="C3435" s="52"/>
      <c r="AM3435">
        <v>1</v>
      </c>
    </row>
    <row r="3436" spans="3:39" x14ac:dyDescent="0.25">
      <c r="C3436" s="52"/>
      <c r="AM3436">
        <v>1</v>
      </c>
    </row>
    <row r="3437" spans="3:39" x14ac:dyDescent="0.25">
      <c r="C3437" s="52"/>
      <c r="AM3437">
        <v>1</v>
      </c>
    </row>
    <row r="3438" spans="3:39" x14ac:dyDescent="0.25">
      <c r="C3438" s="52"/>
      <c r="AM3438">
        <v>1</v>
      </c>
    </row>
    <row r="3439" spans="3:39" x14ac:dyDescent="0.25">
      <c r="C3439" s="52"/>
      <c r="AM3439">
        <v>1</v>
      </c>
    </row>
    <row r="3440" spans="3:39" x14ac:dyDescent="0.25">
      <c r="C3440" s="52"/>
      <c r="AM3440">
        <v>1</v>
      </c>
    </row>
    <row r="3441" spans="3:39" x14ac:dyDescent="0.25">
      <c r="C3441" s="52"/>
      <c r="AM3441">
        <v>1</v>
      </c>
    </row>
    <row r="3442" spans="3:39" x14ac:dyDescent="0.25">
      <c r="C3442" s="52"/>
      <c r="AM3442">
        <v>1</v>
      </c>
    </row>
    <row r="3443" spans="3:39" x14ac:dyDescent="0.25">
      <c r="C3443" s="52"/>
      <c r="AM3443">
        <v>1</v>
      </c>
    </row>
    <row r="3444" spans="3:39" x14ac:dyDescent="0.25">
      <c r="C3444" s="52"/>
      <c r="AM3444">
        <v>1</v>
      </c>
    </row>
    <row r="3445" spans="3:39" x14ac:dyDescent="0.25">
      <c r="C3445" s="52"/>
      <c r="AM3445">
        <v>1</v>
      </c>
    </row>
    <row r="3446" spans="3:39" x14ac:dyDescent="0.25">
      <c r="C3446" s="52"/>
      <c r="AM3446">
        <v>1</v>
      </c>
    </row>
    <row r="3447" spans="3:39" x14ac:dyDescent="0.25">
      <c r="C3447" s="52"/>
      <c r="AM3447">
        <v>1</v>
      </c>
    </row>
    <row r="3448" spans="3:39" x14ac:dyDescent="0.25">
      <c r="C3448" s="52"/>
      <c r="AM3448">
        <v>1</v>
      </c>
    </row>
    <row r="3449" spans="3:39" x14ac:dyDescent="0.25">
      <c r="C3449" s="52"/>
      <c r="AM3449">
        <v>1</v>
      </c>
    </row>
    <row r="3450" spans="3:39" x14ac:dyDescent="0.25">
      <c r="C3450" s="52"/>
      <c r="AM3450">
        <v>1</v>
      </c>
    </row>
    <row r="3451" spans="3:39" x14ac:dyDescent="0.25">
      <c r="C3451" s="52"/>
      <c r="AM3451">
        <v>1</v>
      </c>
    </row>
    <row r="3452" spans="3:39" x14ac:dyDescent="0.25">
      <c r="C3452" s="52"/>
      <c r="AM3452">
        <v>1</v>
      </c>
    </row>
    <row r="3453" spans="3:39" x14ac:dyDescent="0.25">
      <c r="C3453" s="52"/>
      <c r="AM3453">
        <v>1</v>
      </c>
    </row>
    <row r="3454" spans="3:39" x14ac:dyDescent="0.25">
      <c r="C3454" s="52"/>
      <c r="AM3454">
        <v>1</v>
      </c>
    </row>
    <row r="3455" spans="3:39" x14ac:dyDescent="0.25">
      <c r="C3455" s="52"/>
      <c r="AM3455">
        <v>1</v>
      </c>
    </row>
    <row r="3456" spans="3:39" x14ac:dyDescent="0.25">
      <c r="C3456" s="52"/>
      <c r="AM3456">
        <v>1</v>
      </c>
    </row>
    <row r="3457" spans="3:39" x14ac:dyDescent="0.25">
      <c r="C3457" s="52"/>
      <c r="AM3457">
        <v>1</v>
      </c>
    </row>
    <row r="3458" spans="3:39" x14ac:dyDescent="0.25">
      <c r="C3458" s="52"/>
      <c r="AM3458">
        <v>1</v>
      </c>
    </row>
    <row r="3459" spans="3:39" x14ac:dyDescent="0.25">
      <c r="C3459" s="52"/>
      <c r="AM3459">
        <v>1</v>
      </c>
    </row>
    <row r="3460" spans="3:39" x14ac:dyDescent="0.25">
      <c r="C3460" s="52"/>
      <c r="AM3460">
        <v>1</v>
      </c>
    </row>
    <row r="3461" spans="3:39" x14ac:dyDescent="0.25">
      <c r="C3461" s="52"/>
      <c r="AM3461">
        <v>1</v>
      </c>
    </row>
    <row r="3462" spans="3:39" x14ac:dyDescent="0.25">
      <c r="C3462" s="52"/>
      <c r="AM3462">
        <v>1</v>
      </c>
    </row>
    <row r="3463" spans="3:39" x14ac:dyDescent="0.25">
      <c r="C3463" s="52"/>
      <c r="AM3463">
        <v>1</v>
      </c>
    </row>
    <row r="3464" spans="3:39" x14ac:dyDescent="0.25">
      <c r="C3464" s="52"/>
      <c r="AM3464">
        <v>1</v>
      </c>
    </row>
    <row r="3465" spans="3:39" x14ac:dyDescent="0.25">
      <c r="C3465" s="52"/>
      <c r="AM3465">
        <v>1</v>
      </c>
    </row>
    <row r="3466" spans="3:39" x14ac:dyDescent="0.25">
      <c r="C3466" s="52"/>
      <c r="AM3466">
        <v>1</v>
      </c>
    </row>
    <row r="3467" spans="3:39" x14ac:dyDescent="0.25">
      <c r="C3467" s="52"/>
      <c r="AM3467">
        <v>1</v>
      </c>
    </row>
    <row r="3468" spans="3:39" x14ac:dyDescent="0.25">
      <c r="C3468" s="52"/>
      <c r="AM3468">
        <v>1</v>
      </c>
    </row>
    <row r="3469" spans="3:39" x14ac:dyDescent="0.25">
      <c r="C3469" s="52"/>
      <c r="AM3469">
        <v>1</v>
      </c>
    </row>
    <row r="3470" spans="3:39" x14ac:dyDescent="0.25">
      <c r="C3470" s="52"/>
      <c r="AM3470">
        <v>1</v>
      </c>
    </row>
    <row r="3471" spans="3:39" x14ac:dyDescent="0.25">
      <c r="C3471" s="52"/>
      <c r="AM3471">
        <v>1</v>
      </c>
    </row>
    <row r="3472" spans="3:39" x14ac:dyDescent="0.25">
      <c r="C3472" s="52"/>
      <c r="AM3472">
        <v>1</v>
      </c>
    </row>
    <row r="3473" spans="3:39" x14ac:dyDescent="0.25">
      <c r="C3473" s="52"/>
      <c r="AM3473">
        <v>1</v>
      </c>
    </row>
    <row r="3474" spans="3:39" x14ac:dyDescent="0.25">
      <c r="C3474" s="52"/>
      <c r="AM3474">
        <v>1</v>
      </c>
    </row>
    <row r="3475" spans="3:39" x14ac:dyDescent="0.25">
      <c r="C3475" s="52"/>
      <c r="AM3475">
        <v>1</v>
      </c>
    </row>
    <row r="3476" spans="3:39" x14ac:dyDescent="0.25">
      <c r="C3476" s="52"/>
      <c r="AM3476">
        <v>1</v>
      </c>
    </row>
    <row r="3477" spans="3:39" x14ac:dyDescent="0.25">
      <c r="C3477" s="52"/>
      <c r="AM3477">
        <v>1</v>
      </c>
    </row>
    <row r="3478" spans="3:39" x14ac:dyDescent="0.25">
      <c r="C3478" s="52"/>
      <c r="AM3478">
        <v>1</v>
      </c>
    </row>
    <row r="3479" spans="3:39" x14ac:dyDescent="0.25">
      <c r="C3479" s="52"/>
      <c r="AM3479">
        <v>1</v>
      </c>
    </row>
    <row r="3480" spans="3:39" x14ac:dyDescent="0.25">
      <c r="C3480" s="52"/>
      <c r="AM3480">
        <v>1</v>
      </c>
    </row>
    <row r="3481" spans="3:39" x14ac:dyDescent="0.25">
      <c r="C3481" s="52"/>
      <c r="AM3481">
        <v>1</v>
      </c>
    </row>
    <row r="3482" spans="3:39" x14ac:dyDescent="0.25">
      <c r="C3482" s="52"/>
      <c r="AM3482">
        <v>1</v>
      </c>
    </row>
    <row r="3483" spans="3:39" x14ac:dyDescent="0.25">
      <c r="C3483" s="52"/>
      <c r="AM3483">
        <v>1</v>
      </c>
    </row>
    <row r="3484" spans="3:39" x14ac:dyDescent="0.25">
      <c r="C3484" s="52"/>
      <c r="AM3484">
        <v>1</v>
      </c>
    </row>
    <row r="3485" spans="3:39" x14ac:dyDescent="0.25">
      <c r="C3485" s="52"/>
      <c r="AM3485">
        <v>1</v>
      </c>
    </row>
    <row r="3486" spans="3:39" x14ac:dyDescent="0.25">
      <c r="C3486" s="52"/>
      <c r="AM3486">
        <v>1</v>
      </c>
    </row>
    <row r="3487" spans="3:39" x14ac:dyDescent="0.25">
      <c r="C3487" s="52"/>
      <c r="AM3487">
        <v>1</v>
      </c>
    </row>
    <row r="3488" spans="3:39" x14ac:dyDescent="0.25">
      <c r="C3488" s="52"/>
      <c r="AM3488">
        <v>1</v>
      </c>
    </row>
    <row r="3489" spans="3:39" x14ac:dyDescent="0.25">
      <c r="C3489" s="52"/>
      <c r="AM3489">
        <v>1</v>
      </c>
    </row>
    <row r="3490" spans="3:39" x14ac:dyDescent="0.25">
      <c r="C3490" s="52"/>
      <c r="AM3490">
        <v>1</v>
      </c>
    </row>
    <row r="3491" spans="3:39" x14ac:dyDescent="0.25">
      <c r="C3491" s="52"/>
      <c r="AM3491">
        <v>1</v>
      </c>
    </row>
    <row r="3492" spans="3:39" x14ac:dyDescent="0.25">
      <c r="C3492" s="52"/>
      <c r="AM3492">
        <v>1</v>
      </c>
    </row>
    <row r="3493" spans="3:39" x14ac:dyDescent="0.25">
      <c r="C3493" s="52"/>
      <c r="AM3493">
        <v>1</v>
      </c>
    </row>
    <row r="3494" spans="3:39" x14ac:dyDescent="0.25">
      <c r="C3494" s="52"/>
      <c r="AM3494">
        <v>1</v>
      </c>
    </row>
    <row r="3495" spans="3:39" x14ac:dyDescent="0.25">
      <c r="C3495" s="52"/>
      <c r="AM3495">
        <v>1</v>
      </c>
    </row>
    <row r="3496" spans="3:39" x14ac:dyDescent="0.25">
      <c r="C3496" s="52"/>
      <c r="AM3496">
        <v>1</v>
      </c>
    </row>
    <row r="3497" spans="3:39" x14ac:dyDescent="0.25">
      <c r="C3497" s="52"/>
      <c r="AM3497">
        <v>1</v>
      </c>
    </row>
    <row r="3498" spans="3:39" x14ac:dyDescent="0.25">
      <c r="C3498" s="52"/>
      <c r="AM3498">
        <v>1</v>
      </c>
    </row>
    <row r="3499" spans="3:39" x14ac:dyDescent="0.25">
      <c r="C3499" s="52"/>
      <c r="AM3499">
        <v>1</v>
      </c>
    </row>
    <row r="3500" spans="3:39" x14ac:dyDescent="0.25">
      <c r="C3500" s="52"/>
      <c r="AM3500">
        <v>1</v>
      </c>
    </row>
    <row r="3501" spans="3:39" x14ac:dyDescent="0.25">
      <c r="C3501" s="52"/>
      <c r="AM3501">
        <v>1</v>
      </c>
    </row>
    <row r="3502" spans="3:39" x14ac:dyDescent="0.25">
      <c r="C3502" s="52"/>
      <c r="AM3502">
        <v>1</v>
      </c>
    </row>
    <row r="3503" spans="3:39" x14ac:dyDescent="0.25">
      <c r="C3503" s="52"/>
      <c r="AM3503">
        <v>1</v>
      </c>
    </row>
    <row r="3504" spans="3:39" x14ac:dyDescent="0.25">
      <c r="C3504" s="52"/>
      <c r="AM3504">
        <v>1</v>
      </c>
    </row>
    <row r="3505" spans="3:39" x14ac:dyDescent="0.25">
      <c r="C3505" s="52"/>
      <c r="AM3505">
        <v>1</v>
      </c>
    </row>
    <row r="3506" spans="3:39" x14ac:dyDescent="0.25">
      <c r="C3506" s="52"/>
      <c r="AM3506">
        <v>1</v>
      </c>
    </row>
    <row r="3507" spans="3:39" x14ac:dyDescent="0.25">
      <c r="C3507" s="52"/>
      <c r="AM3507">
        <v>1</v>
      </c>
    </row>
    <row r="3508" spans="3:39" x14ac:dyDescent="0.25">
      <c r="C3508" s="52"/>
      <c r="AM3508">
        <v>1</v>
      </c>
    </row>
    <row r="3509" spans="3:39" x14ac:dyDescent="0.25">
      <c r="C3509" s="52"/>
      <c r="AM3509">
        <v>1</v>
      </c>
    </row>
    <row r="3510" spans="3:39" x14ac:dyDescent="0.25">
      <c r="C3510" s="52"/>
      <c r="AM3510">
        <v>1</v>
      </c>
    </row>
    <row r="3511" spans="3:39" x14ac:dyDescent="0.25">
      <c r="C3511" s="52"/>
      <c r="AM3511">
        <v>1</v>
      </c>
    </row>
    <row r="3512" spans="3:39" x14ac:dyDescent="0.25">
      <c r="C3512" s="52"/>
      <c r="AM3512">
        <v>1</v>
      </c>
    </row>
    <row r="3513" spans="3:39" x14ac:dyDescent="0.25">
      <c r="C3513" s="52"/>
      <c r="AM3513">
        <v>1</v>
      </c>
    </row>
    <row r="3514" spans="3:39" x14ac:dyDescent="0.25">
      <c r="C3514" s="52"/>
      <c r="AM3514">
        <v>1</v>
      </c>
    </row>
    <row r="3515" spans="3:39" x14ac:dyDescent="0.25">
      <c r="C3515" s="52"/>
      <c r="AM3515">
        <v>1</v>
      </c>
    </row>
    <row r="3516" spans="3:39" x14ac:dyDescent="0.25">
      <c r="C3516" s="52"/>
      <c r="AM3516">
        <v>1</v>
      </c>
    </row>
    <row r="3517" spans="3:39" x14ac:dyDescent="0.25">
      <c r="C3517" s="52"/>
      <c r="AM3517">
        <v>1</v>
      </c>
    </row>
    <row r="3518" spans="3:39" x14ac:dyDescent="0.25">
      <c r="C3518" s="52"/>
      <c r="AM3518">
        <v>1</v>
      </c>
    </row>
    <row r="3519" spans="3:39" x14ac:dyDescent="0.25">
      <c r="C3519" s="52"/>
      <c r="AM3519">
        <v>1</v>
      </c>
    </row>
    <row r="3520" spans="3:39" x14ac:dyDescent="0.25">
      <c r="C3520" s="52"/>
      <c r="AM3520">
        <v>1</v>
      </c>
    </row>
    <row r="3521" spans="3:39" x14ac:dyDescent="0.25">
      <c r="C3521" s="52"/>
      <c r="AM3521">
        <v>1</v>
      </c>
    </row>
    <row r="3522" spans="3:39" x14ac:dyDescent="0.25">
      <c r="C3522" s="52"/>
      <c r="AM3522">
        <v>1</v>
      </c>
    </row>
    <row r="3523" spans="3:39" x14ac:dyDescent="0.25">
      <c r="C3523" s="52"/>
      <c r="AM3523">
        <v>1</v>
      </c>
    </row>
    <row r="3524" spans="3:39" x14ac:dyDescent="0.25">
      <c r="C3524" s="52"/>
      <c r="AM3524">
        <v>1</v>
      </c>
    </row>
    <row r="3525" spans="3:39" x14ac:dyDescent="0.25">
      <c r="C3525" s="52"/>
      <c r="AM3525">
        <v>1</v>
      </c>
    </row>
    <row r="3526" spans="3:39" x14ac:dyDescent="0.25">
      <c r="C3526" s="52"/>
      <c r="AM3526">
        <v>1</v>
      </c>
    </row>
    <row r="3527" spans="3:39" x14ac:dyDescent="0.25">
      <c r="C3527" s="52"/>
      <c r="AM3527">
        <v>1</v>
      </c>
    </row>
    <row r="3528" spans="3:39" x14ac:dyDescent="0.25">
      <c r="C3528" s="52"/>
      <c r="AM3528">
        <v>1</v>
      </c>
    </row>
    <row r="3529" spans="3:39" x14ac:dyDescent="0.25">
      <c r="C3529" s="52"/>
      <c r="AM3529">
        <v>1</v>
      </c>
    </row>
    <row r="3530" spans="3:39" x14ac:dyDescent="0.25">
      <c r="C3530" s="52"/>
      <c r="AM3530">
        <v>1</v>
      </c>
    </row>
    <row r="3531" spans="3:39" x14ac:dyDescent="0.25">
      <c r="C3531" s="52"/>
      <c r="AM3531">
        <v>1</v>
      </c>
    </row>
    <row r="3532" spans="3:39" x14ac:dyDescent="0.25">
      <c r="C3532" s="52"/>
      <c r="AM3532">
        <v>1</v>
      </c>
    </row>
    <row r="3533" spans="3:39" x14ac:dyDescent="0.25">
      <c r="C3533" s="52"/>
      <c r="AM3533">
        <v>1</v>
      </c>
    </row>
    <row r="3534" spans="3:39" x14ac:dyDescent="0.25">
      <c r="C3534" s="52"/>
      <c r="AM3534">
        <v>1</v>
      </c>
    </row>
    <row r="3535" spans="3:39" x14ac:dyDescent="0.25">
      <c r="C3535" s="52"/>
      <c r="AM3535">
        <v>1</v>
      </c>
    </row>
    <row r="3536" spans="3:39" x14ac:dyDescent="0.25">
      <c r="C3536" s="52"/>
      <c r="AM3536">
        <v>1</v>
      </c>
    </row>
    <row r="3537" spans="3:39" x14ac:dyDescent="0.25">
      <c r="C3537" s="52"/>
      <c r="AM3537">
        <v>1</v>
      </c>
    </row>
    <row r="3538" spans="3:39" x14ac:dyDescent="0.25">
      <c r="C3538" s="52"/>
      <c r="AM3538">
        <v>1</v>
      </c>
    </row>
    <row r="3539" spans="3:39" x14ac:dyDescent="0.25">
      <c r="C3539" s="52"/>
      <c r="AM3539">
        <v>1</v>
      </c>
    </row>
    <row r="3540" spans="3:39" x14ac:dyDescent="0.25">
      <c r="C3540" s="52"/>
      <c r="AM3540">
        <v>1</v>
      </c>
    </row>
    <row r="3541" spans="3:39" x14ac:dyDescent="0.25">
      <c r="C3541" s="52"/>
      <c r="AM3541">
        <v>1</v>
      </c>
    </row>
    <row r="3542" spans="3:39" x14ac:dyDescent="0.25">
      <c r="C3542" s="52"/>
      <c r="AM3542">
        <v>1</v>
      </c>
    </row>
    <row r="3543" spans="3:39" x14ac:dyDescent="0.25">
      <c r="C3543" s="52"/>
      <c r="AM3543">
        <v>1</v>
      </c>
    </row>
    <row r="3544" spans="3:39" x14ac:dyDescent="0.25">
      <c r="C3544" s="52"/>
      <c r="AM3544">
        <v>1</v>
      </c>
    </row>
    <row r="3545" spans="3:39" x14ac:dyDescent="0.25">
      <c r="C3545" s="52"/>
      <c r="AM3545">
        <v>1</v>
      </c>
    </row>
    <row r="3546" spans="3:39" x14ac:dyDescent="0.25">
      <c r="C3546" s="52"/>
      <c r="AM3546">
        <v>1</v>
      </c>
    </row>
    <row r="3547" spans="3:39" x14ac:dyDescent="0.25">
      <c r="C3547" s="52"/>
      <c r="AM3547">
        <v>1</v>
      </c>
    </row>
    <row r="3548" spans="3:39" x14ac:dyDescent="0.25">
      <c r="C3548" s="52"/>
      <c r="AM3548">
        <v>1</v>
      </c>
    </row>
    <row r="3549" spans="3:39" x14ac:dyDescent="0.25">
      <c r="C3549" s="52"/>
      <c r="AM3549">
        <v>1</v>
      </c>
    </row>
    <row r="3550" spans="3:39" x14ac:dyDescent="0.25">
      <c r="C3550" s="52"/>
      <c r="AM3550">
        <v>1</v>
      </c>
    </row>
    <row r="3551" spans="3:39" x14ac:dyDescent="0.25">
      <c r="C3551" s="52"/>
      <c r="AM3551">
        <v>1</v>
      </c>
    </row>
    <row r="3552" spans="3:39" x14ac:dyDescent="0.25">
      <c r="C3552" s="52"/>
      <c r="AM3552">
        <v>1</v>
      </c>
    </row>
    <row r="3553" spans="3:39" x14ac:dyDescent="0.25">
      <c r="C3553" s="52"/>
      <c r="AM3553">
        <v>1</v>
      </c>
    </row>
    <row r="3554" spans="3:39" x14ac:dyDescent="0.25">
      <c r="C3554" s="52"/>
      <c r="AM3554">
        <v>1</v>
      </c>
    </row>
    <row r="3555" spans="3:39" x14ac:dyDescent="0.25">
      <c r="C3555" s="52"/>
      <c r="AM3555">
        <v>1</v>
      </c>
    </row>
    <row r="3556" spans="3:39" x14ac:dyDescent="0.25">
      <c r="C3556" s="52"/>
      <c r="AM3556">
        <v>1</v>
      </c>
    </row>
    <row r="3557" spans="3:39" x14ac:dyDescent="0.25">
      <c r="C3557" s="52"/>
      <c r="AM3557">
        <v>1</v>
      </c>
    </row>
    <row r="3558" spans="3:39" x14ac:dyDescent="0.25">
      <c r="C3558" s="52"/>
      <c r="AM3558">
        <v>1</v>
      </c>
    </row>
    <row r="3559" spans="3:39" x14ac:dyDescent="0.25">
      <c r="C3559" s="52"/>
      <c r="AM3559">
        <v>1</v>
      </c>
    </row>
    <row r="3560" spans="3:39" x14ac:dyDescent="0.25">
      <c r="C3560" s="52"/>
      <c r="AM3560">
        <v>1</v>
      </c>
    </row>
    <row r="3561" spans="3:39" x14ac:dyDescent="0.25">
      <c r="C3561" s="52"/>
      <c r="AM3561">
        <v>1</v>
      </c>
    </row>
    <row r="3562" spans="3:39" x14ac:dyDescent="0.25">
      <c r="C3562" s="52"/>
      <c r="AM3562">
        <v>1</v>
      </c>
    </row>
    <row r="3563" spans="3:39" x14ac:dyDescent="0.25">
      <c r="C3563" s="52"/>
      <c r="AM3563">
        <v>1</v>
      </c>
    </row>
    <row r="3564" spans="3:39" x14ac:dyDescent="0.25">
      <c r="C3564" s="52"/>
      <c r="AM3564">
        <v>1</v>
      </c>
    </row>
    <row r="3565" spans="3:39" x14ac:dyDescent="0.25">
      <c r="C3565" s="52"/>
      <c r="AM3565">
        <v>1</v>
      </c>
    </row>
    <row r="3566" spans="3:39" x14ac:dyDescent="0.25">
      <c r="C3566" s="52"/>
      <c r="AM3566">
        <v>1</v>
      </c>
    </row>
    <row r="3567" spans="3:39" x14ac:dyDescent="0.25">
      <c r="C3567" s="52"/>
      <c r="AM3567">
        <v>1</v>
      </c>
    </row>
    <row r="3568" spans="3:39" x14ac:dyDescent="0.25">
      <c r="C3568" s="52"/>
      <c r="AM3568">
        <v>1</v>
      </c>
    </row>
    <row r="3569" spans="3:39" x14ac:dyDescent="0.25">
      <c r="C3569" s="52"/>
      <c r="AM3569">
        <v>1</v>
      </c>
    </row>
    <row r="3570" spans="3:39" x14ac:dyDescent="0.25">
      <c r="C3570" s="52"/>
      <c r="AM3570">
        <v>1</v>
      </c>
    </row>
    <row r="3571" spans="3:39" x14ac:dyDescent="0.25">
      <c r="C3571" s="52"/>
      <c r="AM3571">
        <v>1</v>
      </c>
    </row>
    <row r="3572" spans="3:39" x14ac:dyDescent="0.25">
      <c r="C3572" s="52"/>
      <c r="AM3572">
        <v>1</v>
      </c>
    </row>
    <row r="3573" spans="3:39" x14ac:dyDescent="0.25">
      <c r="C3573" s="52"/>
      <c r="AM3573">
        <v>1</v>
      </c>
    </row>
    <row r="3574" spans="3:39" x14ac:dyDescent="0.25">
      <c r="C3574" s="52"/>
      <c r="AM3574">
        <v>1</v>
      </c>
    </row>
    <row r="3575" spans="3:39" x14ac:dyDescent="0.25">
      <c r="C3575" s="52"/>
      <c r="AM3575">
        <v>1</v>
      </c>
    </row>
    <row r="3576" spans="3:39" x14ac:dyDescent="0.25">
      <c r="C3576" s="52"/>
      <c r="AM3576">
        <v>1</v>
      </c>
    </row>
    <row r="3577" spans="3:39" x14ac:dyDescent="0.25">
      <c r="C3577" s="52"/>
      <c r="AM3577">
        <v>1</v>
      </c>
    </row>
    <row r="3578" spans="3:39" x14ac:dyDescent="0.25">
      <c r="C3578" s="52"/>
      <c r="AM3578">
        <v>1</v>
      </c>
    </row>
    <row r="3579" spans="3:39" x14ac:dyDescent="0.25">
      <c r="C3579" s="52"/>
      <c r="AM3579">
        <v>1</v>
      </c>
    </row>
    <row r="3580" spans="3:39" x14ac:dyDescent="0.25">
      <c r="C3580" s="52"/>
      <c r="AM3580">
        <v>1</v>
      </c>
    </row>
    <row r="3581" spans="3:39" x14ac:dyDescent="0.25">
      <c r="C3581" s="52"/>
      <c r="AM3581">
        <v>1</v>
      </c>
    </row>
    <row r="3582" spans="3:39" x14ac:dyDescent="0.25">
      <c r="C3582" s="52"/>
      <c r="AM3582">
        <v>1</v>
      </c>
    </row>
    <row r="3583" spans="3:39" x14ac:dyDescent="0.25">
      <c r="C3583" s="52"/>
      <c r="AM3583">
        <v>1</v>
      </c>
    </row>
    <row r="3584" spans="3:39" x14ac:dyDescent="0.25">
      <c r="C3584" s="52"/>
      <c r="AM3584">
        <v>1</v>
      </c>
    </row>
    <row r="3585" spans="3:39" x14ac:dyDescent="0.25">
      <c r="C3585" s="52"/>
      <c r="AM3585">
        <v>1</v>
      </c>
    </row>
    <row r="3586" spans="3:39" x14ac:dyDescent="0.25">
      <c r="C3586" s="52"/>
      <c r="AM3586">
        <v>1</v>
      </c>
    </row>
    <row r="3587" spans="3:39" x14ac:dyDescent="0.25">
      <c r="C3587" s="52"/>
      <c r="AM3587">
        <v>1</v>
      </c>
    </row>
    <row r="3588" spans="3:39" x14ac:dyDescent="0.25">
      <c r="C3588" s="52"/>
      <c r="AM3588">
        <v>1</v>
      </c>
    </row>
    <row r="3589" spans="3:39" x14ac:dyDescent="0.25">
      <c r="C3589" s="52"/>
      <c r="AM3589">
        <v>1</v>
      </c>
    </row>
    <row r="3590" spans="3:39" x14ac:dyDescent="0.25">
      <c r="C3590" s="52"/>
      <c r="AM3590">
        <v>1</v>
      </c>
    </row>
    <row r="3591" spans="3:39" x14ac:dyDescent="0.25">
      <c r="C3591" s="52"/>
      <c r="AM3591">
        <v>1</v>
      </c>
    </row>
    <row r="3592" spans="3:39" x14ac:dyDescent="0.25">
      <c r="C3592" s="52"/>
      <c r="AM3592">
        <v>1</v>
      </c>
    </row>
    <row r="3593" spans="3:39" x14ac:dyDescent="0.25">
      <c r="C3593" s="52"/>
      <c r="AM3593">
        <v>1</v>
      </c>
    </row>
    <row r="3594" spans="3:39" x14ac:dyDescent="0.25">
      <c r="C3594" s="52"/>
      <c r="AM3594">
        <v>1</v>
      </c>
    </row>
    <row r="3595" spans="3:39" x14ac:dyDescent="0.25">
      <c r="C3595" s="52"/>
      <c r="AM3595">
        <v>1</v>
      </c>
    </row>
    <row r="3596" spans="3:39" x14ac:dyDescent="0.25">
      <c r="C3596" s="52"/>
      <c r="AM3596">
        <v>1</v>
      </c>
    </row>
    <row r="3597" spans="3:39" x14ac:dyDescent="0.25">
      <c r="C3597" s="52"/>
      <c r="AM3597">
        <v>1</v>
      </c>
    </row>
    <row r="3598" spans="3:39" x14ac:dyDescent="0.25">
      <c r="C3598" s="52"/>
      <c r="AM3598">
        <v>1</v>
      </c>
    </row>
    <row r="3599" spans="3:39" x14ac:dyDescent="0.25">
      <c r="C3599" s="52"/>
      <c r="AM3599">
        <v>1</v>
      </c>
    </row>
    <row r="3600" spans="3:39" x14ac:dyDescent="0.25">
      <c r="C3600" s="52"/>
      <c r="AM3600">
        <v>1</v>
      </c>
    </row>
    <row r="3601" spans="3:39" x14ac:dyDescent="0.25">
      <c r="C3601" s="52"/>
      <c r="AM3601">
        <v>1</v>
      </c>
    </row>
    <row r="3602" spans="3:39" x14ac:dyDescent="0.25">
      <c r="C3602" s="52"/>
      <c r="AM3602">
        <v>1</v>
      </c>
    </row>
    <row r="3603" spans="3:39" x14ac:dyDescent="0.25">
      <c r="C3603" s="52"/>
      <c r="AM3603">
        <v>1</v>
      </c>
    </row>
    <row r="3604" spans="3:39" x14ac:dyDescent="0.25">
      <c r="C3604" s="52"/>
      <c r="AM3604">
        <v>1</v>
      </c>
    </row>
    <row r="3605" spans="3:39" x14ac:dyDescent="0.25">
      <c r="C3605" s="52"/>
      <c r="AM3605">
        <v>1</v>
      </c>
    </row>
    <row r="3606" spans="3:39" x14ac:dyDescent="0.25">
      <c r="C3606" s="52"/>
      <c r="AM3606">
        <v>1</v>
      </c>
    </row>
    <row r="3607" spans="3:39" x14ac:dyDescent="0.25">
      <c r="C3607" s="52"/>
      <c r="AM3607">
        <v>1</v>
      </c>
    </row>
    <row r="3608" spans="3:39" x14ac:dyDescent="0.25">
      <c r="C3608" s="52"/>
      <c r="AM3608">
        <v>1</v>
      </c>
    </row>
    <row r="3609" spans="3:39" x14ac:dyDescent="0.25">
      <c r="C3609" s="52"/>
      <c r="AM3609">
        <v>1</v>
      </c>
    </row>
    <row r="3610" spans="3:39" x14ac:dyDescent="0.25">
      <c r="C3610" s="52"/>
      <c r="AM3610">
        <v>1</v>
      </c>
    </row>
    <row r="3611" spans="3:39" x14ac:dyDescent="0.25">
      <c r="C3611" s="52"/>
      <c r="AM3611">
        <v>1</v>
      </c>
    </row>
    <row r="3612" spans="3:39" x14ac:dyDescent="0.25">
      <c r="C3612" s="52"/>
      <c r="AM3612">
        <v>1</v>
      </c>
    </row>
    <row r="3613" spans="3:39" x14ac:dyDescent="0.25">
      <c r="C3613" s="52"/>
      <c r="AM3613">
        <v>1</v>
      </c>
    </row>
    <row r="3614" spans="3:39" x14ac:dyDescent="0.25">
      <c r="C3614" s="52"/>
      <c r="AM3614">
        <v>1</v>
      </c>
    </row>
    <row r="3615" spans="3:39" x14ac:dyDescent="0.25">
      <c r="C3615" s="52"/>
      <c r="AM3615">
        <v>1</v>
      </c>
    </row>
    <row r="3616" spans="3:39" x14ac:dyDescent="0.25">
      <c r="C3616" s="52"/>
      <c r="AM3616">
        <v>1</v>
      </c>
    </row>
    <row r="3617" spans="3:39" x14ac:dyDescent="0.25">
      <c r="C3617" s="52"/>
      <c r="AM3617">
        <v>1</v>
      </c>
    </row>
    <row r="3618" spans="3:39" x14ac:dyDescent="0.25">
      <c r="C3618" s="52"/>
      <c r="AM3618">
        <v>1</v>
      </c>
    </row>
    <row r="3619" spans="3:39" x14ac:dyDescent="0.25">
      <c r="C3619" s="52"/>
      <c r="AM3619">
        <v>1</v>
      </c>
    </row>
    <row r="3620" spans="3:39" x14ac:dyDescent="0.25">
      <c r="C3620" s="52"/>
      <c r="AM3620">
        <v>1</v>
      </c>
    </row>
    <row r="3621" spans="3:39" x14ac:dyDescent="0.25">
      <c r="C3621" s="52"/>
      <c r="AM3621">
        <v>1</v>
      </c>
    </row>
    <row r="3622" spans="3:39" x14ac:dyDescent="0.25">
      <c r="C3622" s="52"/>
      <c r="AM3622">
        <v>1</v>
      </c>
    </row>
    <row r="3623" spans="3:39" x14ac:dyDescent="0.25">
      <c r="C3623" s="52"/>
      <c r="AM3623">
        <v>1</v>
      </c>
    </row>
    <row r="3624" spans="3:39" x14ac:dyDescent="0.25">
      <c r="C3624" s="52"/>
      <c r="AM3624">
        <v>1</v>
      </c>
    </row>
    <row r="3625" spans="3:39" x14ac:dyDescent="0.25">
      <c r="C3625" s="52"/>
      <c r="AM3625">
        <v>1</v>
      </c>
    </row>
    <row r="3626" spans="3:39" x14ac:dyDescent="0.25">
      <c r="C3626" s="52"/>
      <c r="AM3626">
        <v>1</v>
      </c>
    </row>
    <row r="3627" spans="3:39" x14ac:dyDescent="0.25">
      <c r="C3627" s="52"/>
      <c r="AM3627">
        <v>1</v>
      </c>
    </row>
    <row r="3628" spans="3:39" x14ac:dyDescent="0.25">
      <c r="C3628" s="52"/>
      <c r="AM3628">
        <v>1</v>
      </c>
    </row>
    <row r="3629" spans="3:39" x14ac:dyDescent="0.25">
      <c r="C3629" s="52"/>
      <c r="AM3629">
        <v>1</v>
      </c>
    </row>
    <row r="3630" spans="3:39" x14ac:dyDescent="0.25">
      <c r="C3630" s="52"/>
      <c r="AM3630">
        <v>1</v>
      </c>
    </row>
    <row r="3631" spans="3:39" x14ac:dyDescent="0.25">
      <c r="C3631" s="52"/>
      <c r="AM3631">
        <v>1</v>
      </c>
    </row>
    <row r="3632" spans="3:39" x14ac:dyDescent="0.25">
      <c r="C3632" s="52"/>
      <c r="AM3632">
        <v>1</v>
      </c>
    </row>
    <row r="3633" spans="3:39" x14ac:dyDescent="0.25">
      <c r="C3633" s="52"/>
      <c r="AM3633">
        <v>1</v>
      </c>
    </row>
    <row r="3634" spans="3:39" x14ac:dyDescent="0.25">
      <c r="C3634" s="52"/>
      <c r="AM3634">
        <v>1</v>
      </c>
    </row>
    <row r="3635" spans="3:39" x14ac:dyDescent="0.25">
      <c r="C3635" s="52"/>
      <c r="AM3635">
        <v>1</v>
      </c>
    </row>
    <row r="3636" spans="3:39" x14ac:dyDescent="0.25">
      <c r="C3636" s="52"/>
      <c r="AM3636">
        <v>1</v>
      </c>
    </row>
    <row r="3637" spans="3:39" x14ac:dyDescent="0.25">
      <c r="C3637" s="52"/>
      <c r="AM3637">
        <v>1</v>
      </c>
    </row>
    <row r="3638" spans="3:39" x14ac:dyDescent="0.25">
      <c r="C3638" s="52"/>
      <c r="AM3638">
        <v>1</v>
      </c>
    </row>
    <row r="3639" spans="3:39" x14ac:dyDescent="0.25">
      <c r="C3639" s="52"/>
      <c r="AM3639">
        <v>1</v>
      </c>
    </row>
    <row r="3640" spans="3:39" x14ac:dyDescent="0.25">
      <c r="C3640" s="52"/>
      <c r="AM3640">
        <v>1</v>
      </c>
    </row>
    <row r="3641" spans="3:39" x14ac:dyDescent="0.25">
      <c r="C3641" s="52"/>
      <c r="AM3641">
        <v>1</v>
      </c>
    </row>
    <row r="3642" spans="3:39" x14ac:dyDescent="0.25">
      <c r="C3642" s="52"/>
      <c r="AM3642">
        <v>1</v>
      </c>
    </row>
    <row r="3643" spans="3:39" x14ac:dyDescent="0.25">
      <c r="C3643" s="52"/>
      <c r="AM3643">
        <v>1</v>
      </c>
    </row>
    <row r="3644" spans="3:39" x14ac:dyDescent="0.25">
      <c r="C3644" s="52"/>
      <c r="AM3644">
        <v>1</v>
      </c>
    </row>
    <row r="3645" spans="3:39" x14ac:dyDescent="0.25">
      <c r="C3645" s="52"/>
      <c r="AM3645">
        <v>1</v>
      </c>
    </row>
    <row r="3646" spans="3:39" x14ac:dyDescent="0.25">
      <c r="C3646" s="52"/>
      <c r="AM3646">
        <v>1</v>
      </c>
    </row>
    <row r="3647" spans="3:39" x14ac:dyDescent="0.25">
      <c r="C3647" s="52"/>
      <c r="AM3647">
        <v>1</v>
      </c>
    </row>
    <row r="3648" spans="3:39" x14ac:dyDescent="0.25">
      <c r="C3648" s="52"/>
      <c r="AM3648">
        <v>1</v>
      </c>
    </row>
    <row r="3649" spans="3:39" x14ac:dyDescent="0.25">
      <c r="C3649" s="52"/>
      <c r="AM3649">
        <v>1</v>
      </c>
    </row>
    <row r="3650" spans="3:39" x14ac:dyDescent="0.25">
      <c r="C3650" s="52"/>
      <c r="AM3650">
        <v>1</v>
      </c>
    </row>
    <row r="3651" spans="3:39" x14ac:dyDescent="0.25">
      <c r="C3651" s="52"/>
      <c r="AM3651">
        <v>1</v>
      </c>
    </row>
    <row r="3652" spans="3:39" x14ac:dyDescent="0.25">
      <c r="C3652" s="52"/>
      <c r="AM3652">
        <v>1</v>
      </c>
    </row>
    <row r="3653" spans="3:39" x14ac:dyDescent="0.25">
      <c r="C3653" s="52"/>
      <c r="AM3653">
        <v>1</v>
      </c>
    </row>
    <row r="3654" spans="3:39" x14ac:dyDescent="0.25">
      <c r="C3654" s="52"/>
      <c r="AM3654">
        <v>1</v>
      </c>
    </row>
    <row r="3655" spans="3:39" x14ac:dyDescent="0.25">
      <c r="C3655" s="52"/>
      <c r="AM3655">
        <v>1</v>
      </c>
    </row>
    <row r="3656" spans="3:39" x14ac:dyDescent="0.25">
      <c r="C3656" s="52"/>
      <c r="AM3656">
        <v>1</v>
      </c>
    </row>
    <row r="3657" spans="3:39" x14ac:dyDescent="0.25">
      <c r="C3657" s="52"/>
      <c r="AM3657">
        <v>1</v>
      </c>
    </row>
    <row r="3658" spans="3:39" x14ac:dyDescent="0.25">
      <c r="C3658" s="52"/>
      <c r="AM3658">
        <v>1</v>
      </c>
    </row>
    <row r="3659" spans="3:39" x14ac:dyDescent="0.25">
      <c r="C3659" s="52"/>
      <c r="AM3659">
        <v>1</v>
      </c>
    </row>
    <row r="3660" spans="3:39" x14ac:dyDescent="0.25">
      <c r="C3660" s="52"/>
      <c r="AM3660">
        <v>1</v>
      </c>
    </row>
    <row r="3661" spans="3:39" x14ac:dyDescent="0.25">
      <c r="C3661" s="52"/>
      <c r="AM3661">
        <v>1</v>
      </c>
    </row>
    <row r="3662" spans="3:39" x14ac:dyDescent="0.25">
      <c r="C3662" s="52"/>
      <c r="AM3662">
        <v>1</v>
      </c>
    </row>
    <row r="3663" spans="3:39" x14ac:dyDescent="0.25">
      <c r="C3663" s="52"/>
      <c r="AM3663">
        <v>1</v>
      </c>
    </row>
    <row r="3664" spans="3:39" x14ac:dyDescent="0.25">
      <c r="C3664" s="52"/>
      <c r="AM3664">
        <v>1</v>
      </c>
    </row>
    <row r="3665" spans="3:39" x14ac:dyDescent="0.25">
      <c r="C3665" s="52"/>
      <c r="AM3665">
        <v>1</v>
      </c>
    </row>
    <row r="3666" spans="3:39" x14ac:dyDescent="0.25">
      <c r="C3666" s="52"/>
      <c r="AM3666">
        <v>1</v>
      </c>
    </row>
    <row r="3667" spans="3:39" x14ac:dyDescent="0.25">
      <c r="C3667" s="52"/>
      <c r="AM3667">
        <v>1</v>
      </c>
    </row>
    <row r="3668" spans="3:39" x14ac:dyDescent="0.25">
      <c r="C3668" s="52"/>
      <c r="AM3668">
        <v>1</v>
      </c>
    </row>
    <row r="3669" spans="3:39" x14ac:dyDescent="0.25">
      <c r="C3669" s="52"/>
      <c r="AM3669">
        <v>1</v>
      </c>
    </row>
    <row r="3670" spans="3:39" x14ac:dyDescent="0.25">
      <c r="C3670" s="52"/>
      <c r="AM3670">
        <v>1</v>
      </c>
    </row>
    <row r="3671" spans="3:39" x14ac:dyDescent="0.25">
      <c r="C3671" s="52"/>
      <c r="AM3671">
        <v>1</v>
      </c>
    </row>
    <row r="3672" spans="3:39" x14ac:dyDescent="0.25">
      <c r="C3672" s="52"/>
      <c r="AM3672">
        <v>1</v>
      </c>
    </row>
    <row r="3673" spans="3:39" x14ac:dyDescent="0.25">
      <c r="C3673" s="52"/>
      <c r="AM3673">
        <v>1</v>
      </c>
    </row>
    <row r="3674" spans="3:39" x14ac:dyDescent="0.25">
      <c r="C3674" s="52"/>
      <c r="AM3674">
        <v>1</v>
      </c>
    </row>
    <row r="3675" spans="3:39" x14ac:dyDescent="0.25">
      <c r="C3675" s="52"/>
      <c r="AM3675">
        <v>1</v>
      </c>
    </row>
    <row r="3676" spans="3:39" x14ac:dyDescent="0.25">
      <c r="C3676" s="52"/>
      <c r="AM3676">
        <v>1</v>
      </c>
    </row>
    <row r="3677" spans="3:39" x14ac:dyDescent="0.25">
      <c r="C3677" s="52"/>
      <c r="AM3677">
        <v>1</v>
      </c>
    </row>
    <row r="3678" spans="3:39" x14ac:dyDescent="0.25">
      <c r="C3678" s="52"/>
      <c r="AM3678">
        <v>1</v>
      </c>
    </row>
    <row r="3679" spans="3:39" x14ac:dyDescent="0.25">
      <c r="C3679" s="52"/>
      <c r="AM3679">
        <v>1</v>
      </c>
    </row>
    <row r="3680" spans="3:39" x14ac:dyDescent="0.25">
      <c r="C3680" s="52"/>
      <c r="AM3680">
        <v>1</v>
      </c>
    </row>
    <row r="3681" spans="3:39" x14ac:dyDescent="0.25">
      <c r="C3681" s="52"/>
      <c r="AM3681">
        <v>1</v>
      </c>
    </row>
    <row r="3682" spans="3:39" x14ac:dyDescent="0.25">
      <c r="C3682" s="52"/>
      <c r="AM3682">
        <v>1</v>
      </c>
    </row>
    <row r="3683" spans="3:39" x14ac:dyDescent="0.25">
      <c r="C3683" s="52"/>
      <c r="AM3683">
        <v>1</v>
      </c>
    </row>
    <row r="3684" spans="3:39" x14ac:dyDescent="0.25">
      <c r="C3684" s="52"/>
      <c r="AM3684">
        <v>1</v>
      </c>
    </row>
    <row r="3685" spans="3:39" x14ac:dyDescent="0.25">
      <c r="C3685" s="52"/>
      <c r="AM3685">
        <v>1</v>
      </c>
    </row>
    <row r="3686" spans="3:39" x14ac:dyDescent="0.25">
      <c r="C3686" s="52"/>
      <c r="AM3686">
        <v>1</v>
      </c>
    </row>
    <row r="3687" spans="3:39" x14ac:dyDescent="0.25">
      <c r="C3687" s="52"/>
      <c r="AM3687">
        <v>1</v>
      </c>
    </row>
    <row r="3688" spans="3:39" x14ac:dyDescent="0.25">
      <c r="C3688" s="52"/>
      <c r="AM3688">
        <v>1</v>
      </c>
    </row>
    <row r="3689" spans="3:39" x14ac:dyDescent="0.25">
      <c r="C3689" s="52"/>
      <c r="AM3689">
        <v>1</v>
      </c>
    </row>
    <row r="3690" spans="3:39" x14ac:dyDescent="0.25">
      <c r="C3690" s="52"/>
      <c r="AM3690">
        <v>1</v>
      </c>
    </row>
    <row r="3691" spans="3:39" x14ac:dyDescent="0.25">
      <c r="C3691" s="52"/>
      <c r="AM3691">
        <v>1</v>
      </c>
    </row>
    <row r="3692" spans="3:39" x14ac:dyDescent="0.25">
      <c r="C3692" s="52"/>
      <c r="AM3692">
        <v>1</v>
      </c>
    </row>
    <row r="3693" spans="3:39" x14ac:dyDescent="0.25">
      <c r="C3693" s="52"/>
      <c r="AM3693">
        <v>1</v>
      </c>
    </row>
    <row r="3694" spans="3:39" x14ac:dyDescent="0.25">
      <c r="C3694" s="52"/>
      <c r="AM3694">
        <v>1</v>
      </c>
    </row>
    <row r="3695" spans="3:39" x14ac:dyDescent="0.25">
      <c r="C3695" s="52"/>
      <c r="AM3695">
        <v>1</v>
      </c>
    </row>
    <row r="3696" spans="3:39" x14ac:dyDescent="0.25">
      <c r="C3696" s="52"/>
      <c r="AM3696">
        <v>1</v>
      </c>
    </row>
    <row r="3697" spans="3:39" x14ac:dyDescent="0.25">
      <c r="C3697" s="52"/>
      <c r="AM3697">
        <v>1</v>
      </c>
    </row>
    <row r="3698" spans="3:39" x14ac:dyDescent="0.25">
      <c r="C3698" s="52"/>
      <c r="AM3698">
        <v>1</v>
      </c>
    </row>
    <row r="3699" spans="3:39" x14ac:dyDescent="0.25">
      <c r="C3699" s="52"/>
      <c r="AM3699">
        <v>1</v>
      </c>
    </row>
    <row r="3700" spans="3:39" x14ac:dyDescent="0.25">
      <c r="C3700" s="52"/>
      <c r="AM3700">
        <v>1</v>
      </c>
    </row>
    <row r="3701" spans="3:39" x14ac:dyDescent="0.25">
      <c r="C3701" s="52"/>
      <c r="AM3701">
        <v>1</v>
      </c>
    </row>
    <row r="3702" spans="3:39" x14ac:dyDescent="0.25">
      <c r="C3702" s="52"/>
      <c r="AM3702">
        <v>1</v>
      </c>
    </row>
    <row r="3703" spans="3:39" x14ac:dyDescent="0.25">
      <c r="C3703" s="52"/>
      <c r="AM3703">
        <v>1</v>
      </c>
    </row>
    <row r="3704" spans="3:39" x14ac:dyDescent="0.25">
      <c r="C3704" s="52"/>
      <c r="AM3704">
        <v>1</v>
      </c>
    </row>
    <row r="3705" spans="3:39" x14ac:dyDescent="0.25">
      <c r="C3705" s="52"/>
      <c r="AM3705">
        <v>1</v>
      </c>
    </row>
    <row r="3706" spans="3:39" x14ac:dyDescent="0.25">
      <c r="C3706" s="52"/>
      <c r="AM3706">
        <v>1</v>
      </c>
    </row>
    <row r="3707" spans="3:39" x14ac:dyDescent="0.25">
      <c r="C3707" s="52"/>
      <c r="AM3707">
        <v>1</v>
      </c>
    </row>
    <row r="3708" spans="3:39" x14ac:dyDescent="0.25">
      <c r="C3708" s="52"/>
      <c r="AM3708">
        <v>1</v>
      </c>
    </row>
    <row r="3709" spans="3:39" x14ac:dyDescent="0.25">
      <c r="C3709" s="52"/>
      <c r="AM3709">
        <v>1</v>
      </c>
    </row>
    <row r="3710" spans="3:39" x14ac:dyDescent="0.25">
      <c r="C3710" s="52"/>
      <c r="AM3710">
        <v>1</v>
      </c>
    </row>
    <row r="3711" spans="3:39" x14ac:dyDescent="0.25">
      <c r="C3711" s="52"/>
      <c r="AM3711">
        <v>1</v>
      </c>
    </row>
    <row r="3712" spans="3:39" x14ac:dyDescent="0.25">
      <c r="C3712" s="52"/>
      <c r="AM3712">
        <v>1</v>
      </c>
    </row>
    <row r="3713" spans="3:39" x14ac:dyDescent="0.25">
      <c r="C3713" s="52"/>
      <c r="AM3713">
        <v>1</v>
      </c>
    </row>
    <row r="3714" spans="3:39" x14ac:dyDescent="0.25">
      <c r="C3714" s="52"/>
      <c r="AM3714">
        <v>1</v>
      </c>
    </row>
    <row r="3715" spans="3:39" x14ac:dyDescent="0.25">
      <c r="C3715" s="52"/>
      <c r="AM3715">
        <v>1</v>
      </c>
    </row>
    <row r="3716" spans="3:39" x14ac:dyDescent="0.25">
      <c r="C3716" s="52"/>
      <c r="AM3716">
        <v>1</v>
      </c>
    </row>
    <row r="3717" spans="3:39" x14ac:dyDescent="0.25">
      <c r="C3717" s="52"/>
      <c r="AM3717">
        <v>1</v>
      </c>
    </row>
    <row r="3718" spans="3:39" x14ac:dyDescent="0.25">
      <c r="C3718" s="52"/>
      <c r="AM3718">
        <v>1</v>
      </c>
    </row>
    <row r="3719" spans="3:39" x14ac:dyDescent="0.25">
      <c r="C3719" s="52"/>
      <c r="AM3719">
        <v>1</v>
      </c>
    </row>
    <row r="3720" spans="3:39" x14ac:dyDescent="0.25">
      <c r="C3720" s="52"/>
      <c r="AM3720">
        <v>1</v>
      </c>
    </row>
    <row r="3721" spans="3:39" x14ac:dyDescent="0.25">
      <c r="C3721" s="52"/>
      <c r="AM3721">
        <v>1</v>
      </c>
    </row>
    <row r="3722" spans="3:39" x14ac:dyDescent="0.25">
      <c r="C3722" s="52"/>
      <c r="AM3722">
        <v>1</v>
      </c>
    </row>
    <row r="3723" spans="3:39" x14ac:dyDescent="0.25">
      <c r="C3723" s="52"/>
      <c r="AM3723">
        <v>1</v>
      </c>
    </row>
    <row r="3724" spans="3:39" x14ac:dyDescent="0.25">
      <c r="C3724" s="52"/>
      <c r="AM3724">
        <v>1</v>
      </c>
    </row>
    <row r="3725" spans="3:39" x14ac:dyDescent="0.25">
      <c r="C3725" s="52"/>
      <c r="AM3725">
        <v>1</v>
      </c>
    </row>
    <row r="3726" spans="3:39" x14ac:dyDescent="0.25">
      <c r="C3726" s="52"/>
      <c r="AM3726">
        <v>1</v>
      </c>
    </row>
    <row r="3727" spans="3:39" x14ac:dyDescent="0.25">
      <c r="C3727" s="52"/>
      <c r="AM3727">
        <v>1</v>
      </c>
    </row>
    <row r="3728" spans="3:39" x14ac:dyDescent="0.25">
      <c r="C3728" s="52"/>
      <c r="AM3728">
        <v>1</v>
      </c>
    </row>
    <row r="3729" spans="3:39" x14ac:dyDescent="0.25">
      <c r="C3729" s="52"/>
      <c r="AM3729">
        <v>1</v>
      </c>
    </row>
    <row r="3730" spans="3:39" x14ac:dyDescent="0.25">
      <c r="C3730" s="52"/>
      <c r="AM3730">
        <v>1</v>
      </c>
    </row>
    <row r="3731" spans="3:39" x14ac:dyDescent="0.25">
      <c r="C3731" s="52"/>
      <c r="AM3731">
        <v>1</v>
      </c>
    </row>
    <row r="3732" spans="3:39" x14ac:dyDescent="0.25">
      <c r="C3732" s="52"/>
      <c r="AM3732">
        <v>1</v>
      </c>
    </row>
    <row r="3733" spans="3:39" x14ac:dyDescent="0.25">
      <c r="C3733" s="52"/>
      <c r="AM3733">
        <v>1</v>
      </c>
    </row>
    <row r="3734" spans="3:39" x14ac:dyDescent="0.25">
      <c r="C3734" s="52"/>
      <c r="AM3734">
        <v>1</v>
      </c>
    </row>
    <row r="3735" spans="3:39" x14ac:dyDescent="0.25">
      <c r="C3735" s="52"/>
      <c r="AM3735">
        <v>1</v>
      </c>
    </row>
    <row r="3736" spans="3:39" x14ac:dyDescent="0.25">
      <c r="C3736" s="52"/>
      <c r="AM3736">
        <v>1</v>
      </c>
    </row>
    <row r="3737" spans="3:39" x14ac:dyDescent="0.25">
      <c r="C3737" s="52"/>
      <c r="AM3737">
        <v>1</v>
      </c>
    </row>
    <row r="3738" spans="3:39" x14ac:dyDescent="0.25">
      <c r="C3738" s="52"/>
      <c r="AM3738">
        <v>1</v>
      </c>
    </row>
    <row r="3739" spans="3:39" x14ac:dyDescent="0.25">
      <c r="C3739" s="52"/>
      <c r="AM3739">
        <v>1</v>
      </c>
    </row>
    <row r="3740" spans="3:39" x14ac:dyDescent="0.25">
      <c r="C3740" s="52"/>
      <c r="AM3740">
        <v>1</v>
      </c>
    </row>
    <row r="3741" spans="3:39" x14ac:dyDescent="0.25">
      <c r="C3741" s="52"/>
      <c r="AM3741">
        <v>1</v>
      </c>
    </row>
    <row r="3742" spans="3:39" x14ac:dyDescent="0.25">
      <c r="C3742" s="52"/>
      <c r="AM3742">
        <v>1</v>
      </c>
    </row>
    <row r="3743" spans="3:39" x14ac:dyDescent="0.25">
      <c r="C3743" s="52"/>
      <c r="AM3743">
        <v>1</v>
      </c>
    </row>
    <row r="3744" spans="3:39" x14ac:dyDescent="0.25">
      <c r="C3744" s="52"/>
      <c r="AM3744">
        <v>1</v>
      </c>
    </row>
    <row r="3745" spans="3:39" x14ac:dyDescent="0.25">
      <c r="C3745" s="52"/>
      <c r="AM3745">
        <v>1</v>
      </c>
    </row>
    <row r="3746" spans="3:39" x14ac:dyDescent="0.25">
      <c r="C3746" s="52"/>
      <c r="AM3746">
        <v>1</v>
      </c>
    </row>
    <row r="3747" spans="3:39" x14ac:dyDescent="0.25">
      <c r="C3747" s="52"/>
      <c r="AM3747">
        <v>1</v>
      </c>
    </row>
    <row r="3748" spans="3:39" x14ac:dyDescent="0.25">
      <c r="C3748" s="52"/>
      <c r="AM3748">
        <v>1</v>
      </c>
    </row>
    <row r="3749" spans="3:39" x14ac:dyDescent="0.25">
      <c r="C3749" s="52"/>
      <c r="AM3749">
        <v>1</v>
      </c>
    </row>
    <row r="3750" spans="3:39" x14ac:dyDescent="0.25">
      <c r="C3750" s="52"/>
      <c r="AM3750">
        <v>1</v>
      </c>
    </row>
    <row r="3751" spans="3:39" x14ac:dyDescent="0.25">
      <c r="C3751" s="52"/>
      <c r="AM3751">
        <v>1</v>
      </c>
    </row>
    <row r="3752" spans="3:39" x14ac:dyDescent="0.25">
      <c r="C3752" s="52"/>
      <c r="AM3752">
        <v>1</v>
      </c>
    </row>
    <row r="3753" spans="3:39" x14ac:dyDescent="0.25">
      <c r="C3753" s="52"/>
      <c r="AM3753">
        <v>1</v>
      </c>
    </row>
    <row r="3754" spans="3:39" x14ac:dyDescent="0.25">
      <c r="C3754" s="52"/>
      <c r="AM3754">
        <v>1</v>
      </c>
    </row>
    <row r="3755" spans="3:39" x14ac:dyDescent="0.25">
      <c r="C3755" s="52"/>
      <c r="AM3755">
        <v>1</v>
      </c>
    </row>
    <row r="3756" spans="3:39" x14ac:dyDescent="0.25">
      <c r="C3756" s="52"/>
      <c r="AM3756">
        <v>1</v>
      </c>
    </row>
    <row r="3757" spans="3:39" x14ac:dyDescent="0.25">
      <c r="C3757" s="52"/>
      <c r="AM3757">
        <v>1</v>
      </c>
    </row>
    <row r="3758" spans="3:39" x14ac:dyDescent="0.25">
      <c r="C3758" s="52"/>
      <c r="AM3758">
        <v>1</v>
      </c>
    </row>
    <row r="3759" spans="3:39" x14ac:dyDescent="0.25">
      <c r="C3759" s="52"/>
      <c r="AM3759">
        <v>1</v>
      </c>
    </row>
    <row r="3760" spans="3:39" x14ac:dyDescent="0.25">
      <c r="C3760" s="52"/>
      <c r="AM3760">
        <v>1</v>
      </c>
    </row>
    <row r="3761" spans="3:39" x14ac:dyDescent="0.25">
      <c r="C3761" s="52"/>
      <c r="AM3761">
        <v>1</v>
      </c>
    </row>
    <row r="3762" spans="3:39" x14ac:dyDescent="0.25">
      <c r="C3762" s="52"/>
      <c r="AM3762">
        <v>1</v>
      </c>
    </row>
    <row r="3763" spans="3:39" x14ac:dyDescent="0.25">
      <c r="C3763" s="52"/>
      <c r="AM3763">
        <v>1</v>
      </c>
    </row>
    <row r="3764" spans="3:39" x14ac:dyDescent="0.25">
      <c r="C3764" s="52"/>
      <c r="AM3764">
        <v>1</v>
      </c>
    </row>
    <row r="3765" spans="3:39" x14ac:dyDescent="0.25">
      <c r="C3765" s="52"/>
      <c r="AM3765">
        <v>1</v>
      </c>
    </row>
    <row r="3766" spans="3:39" x14ac:dyDescent="0.25">
      <c r="C3766" s="52"/>
      <c r="AM3766">
        <v>1</v>
      </c>
    </row>
    <row r="3767" spans="3:39" x14ac:dyDescent="0.25">
      <c r="C3767" s="52"/>
      <c r="AM3767">
        <v>1</v>
      </c>
    </row>
    <row r="3768" spans="3:39" x14ac:dyDescent="0.25">
      <c r="C3768" s="52"/>
      <c r="AM3768">
        <v>1</v>
      </c>
    </row>
    <row r="3769" spans="3:39" x14ac:dyDescent="0.25">
      <c r="C3769" s="52"/>
      <c r="AM3769">
        <v>1</v>
      </c>
    </row>
    <row r="3770" spans="3:39" x14ac:dyDescent="0.25">
      <c r="C3770" s="52"/>
      <c r="AM3770">
        <v>1</v>
      </c>
    </row>
    <row r="3771" spans="3:39" x14ac:dyDescent="0.25">
      <c r="C3771" s="52"/>
      <c r="AM3771">
        <v>1</v>
      </c>
    </row>
    <row r="3772" spans="3:39" x14ac:dyDescent="0.25">
      <c r="C3772" s="52"/>
      <c r="AM3772">
        <v>1</v>
      </c>
    </row>
    <row r="3773" spans="3:39" x14ac:dyDescent="0.25">
      <c r="C3773" s="52"/>
      <c r="AM3773">
        <v>1</v>
      </c>
    </row>
    <row r="3774" spans="3:39" x14ac:dyDescent="0.25">
      <c r="C3774" s="52"/>
      <c r="AM3774">
        <v>1</v>
      </c>
    </row>
    <row r="3775" spans="3:39" x14ac:dyDescent="0.25">
      <c r="C3775" s="52"/>
      <c r="AM3775">
        <v>1</v>
      </c>
    </row>
    <row r="3776" spans="3:39" x14ac:dyDescent="0.25">
      <c r="C3776" s="52"/>
      <c r="AM3776">
        <v>1</v>
      </c>
    </row>
    <row r="3777" spans="3:39" x14ac:dyDescent="0.25">
      <c r="C3777" s="52"/>
      <c r="AM3777">
        <v>1</v>
      </c>
    </row>
    <row r="3778" spans="3:39" x14ac:dyDescent="0.25">
      <c r="C3778" s="52"/>
      <c r="AM3778">
        <v>1</v>
      </c>
    </row>
    <row r="3779" spans="3:39" x14ac:dyDescent="0.25">
      <c r="C3779" s="52"/>
      <c r="AM3779">
        <v>1</v>
      </c>
    </row>
    <row r="3780" spans="3:39" x14ac:dyDescent="0.25">
      <c r="C3780" s="52"/>
      <c r="AM3780">
        <v>1</v>
      </c>
    </row>
    <row r="3781" spans="3:39" x14ac:dyDescent="0.25">
      <c r="C3781" s="52"/>
      <c r="AM3781">
        <v>1</v>
      </c>
    </row>
    <row r="3782" spans="3:39" x14ac:dyDescent="0.25">
      <c r="C3782" s="52"/>
      <c r="AM3782">
        <v>1</v>
      </c>
    </row>
    <row r="3783" spans="3:39" x14ac:dyDescent="0.25">
      <c r="C3783" s="52"/>
      <c r="AM3783">
        <v>1</v>
      </c>
    </row>
    <row r="3784" spans="3:39" x14ac:dyDescent="0.25">
      <c r="C3784" s="52"/>
      <c r="AM3784">
        <v>1</v>
      </c>
    </row>
    <row r="3785" spans="3:39" x14ac:dyDescent="0.25">
      <c r="C3785" s="52"/>
      <c r="AM3785">
        <v>1</v>
      </c>
    </row>
    <row r="3786" spans="3:39" x14ac:dyDescent="0.25">
      <c r="C3786" s="52"/>
      <c r="AM3786">
        <v>1</v>
      </c>
    </row>
    <row r="3787" spans="3:39" x14ac:dyDescent="0.25">
      <c r="C3787" s="52"/>
      <c r="AM3787">
        <v>1</v>
      </c>
    </row>
    <row r="3788" spans="3:39" x14ac:dyDescent="0.25">
      <c r="C3788" s="52"/>
      <c r="AM3788">
        <v>1</v>
      </c>
    </row>
    <row r="3789" spans="3:39" x14ac:dyDescent="0.25">
      <c r="C3789" s="52"/>
      <c r="AM3789">
        <v>1</v>
      </c>
    </row>
    <row r="3790" spans="3:39" x14ac:dyDescent="0.25">
      <c r="C3790" s="52"/>
      <c r="AM3790">
        <v>1</v>
      </c>
    </row>
    <row r="3791" spans="3:39" x14ac:dyDescent="0.25">
      <c r="C3791" s="52"/>
      <c r="AM3791">
        <v>1</v>
      </c>
    </row>
    <row r="3792" spans="3:39" x14ac:dyDescent="0.25">
      <c r="C3792" s="52"/>
      <c r="AM3792">
        <v>1</v>
      </c>
    </row>
    <row r="3793" spans="3:39" x14ac:dyDescent="0.25">
      <c r="C3793" s="52"/>
      <c r="AM3793">
        <v>1</v>
      </c>
    </row>
    <row r="3794" spans="3:39" x14ac:dyDescent="0.25">
      <c r="C3794" s="52"/>
      <c r="AM3794">
        <v>1</v>
      </c>
    </row>
    <row r="3795" spans="3:39" x14ac:dyDescent="0.25">
      <c r="C3795" s="52"/>
      <c r="AM3795">
        <v>1</v>
      </c>
    </row>
    <row r="3796" spans="3:39" x14ac:dyDescent="0.25">
      <c r="C3796" s="52"/>
      <c r="AM3796">
        <v>1</v>
      </c>
    </row>
    <row r="3797" spans="3:39" x14ac:dyDescent="0.25">
      <c r="C3797" s="52"/>
      <c r="AM3797">
        <v>1</v>
      </c>
    </row>
    <row r="3798" spans="3:39" x14ac:dyDescent="0.25">
      <c r="C3798" s="52"/>
      <c r="AM3798">
        <v>1</v>
      </c>
    </row>
    <row r="3799" spans="3:39" x14ac:dyDescent="0.25">
      <c r="C3799" s="52"/>
      <c r="AM3799">
        <v>1</v>
      </c>
    </row>
    <row r="3800" spans="3:39" x14ac:dyDescent="0.25">
      <c r="C3800" s="52"/>
      <c r="AM3800">
        <v>1</v>
      </c>
    </row>
    <row r="3801" spans="3:39" x14ac:dyDescent="0.25">
      <c r="C3801" s="52"/>
      <c r="AM3801">
        <v>1</v>
      </c>
    </row>
    <row r="3802" spans="3:39" x14ac:dyDescent="0.25">
      <c r="C3802" s="52"/>
      <c r="AM3802">
        <v>1</v>
      </c>
    </row>
    <row r="3803" spans="3:39" x14ac:dyDescent="0.25">
      <c r="C3803" s="52"/>
      <c r="AM3803">
        <v>1</v>
      </c>
    </row>
    <row r="3804" spans="3:39" x14ac:dyDescent="0.25">
      <c r="C3804" s="52"/>
      <c r="AM3804">
        <v>1</v>
      </c>
    </row>
    <row r="3805" spans="3:39" x14ac:dyDescent="0.25">
      <c r="C3805" s="52"/>
      <c r="AM3805">
        <v>1</v>
      </c>
    </row>
    <row r="3806" spans="3:39" x14ac:dyDescent="0.25">
      <c r="C3806" s="52"/>
      <c r="AM3806">
        <v>1</v>
      </c>
    </row>
    <row r="3807" spans="3:39" x14ac:dyDescent="0.25">
      <c r="C3807" s="52"/>
      <c r="AM3807">
        <v>1</v>
      </c>
    </row>
    <row r="3808" spans="3:39" x14ac:dyDescent="0.25">
      <c r="C3808" s="52"/>
      <c r="AM3808">
        <v>1</v>
      </c>
    </row>
    <row r="3809" spans="3:39" x14ac:dyDescent="0.25">
      <c r="C3809" s="52"/>
      <c r="AM3809">
        <v>1</v>
      </c>
    </row>
    <row r="3810" spans="3:39" x14ac:dyDescent="0.25">
      <c r="C3810" s="52"/>
      <c r="AM3810">
        <v>1</v>
      </c>
    </row>
    <row r="3811" spans="3:39" x14ac:dyDescent="0.25">
      <c r="C3811" s="52"/>
      <c r="AM3811">
        <v>1</v>
      </c>
    </row>
    <row r="3812" spans="3:39" x14ac:dyDescent="0.25">
      <c r="C3812" s="52"/>
      <c r="AM3812">
        <v>1</v>
      </c>
    </row>
    <row r="3813" spans="3:39" x14ac:dyDescent="0.25">
      <c r="C3813" s="52"/>
      <c r="AM3813">
        <v>1</v>
      </c>
    </row>
    <row r="3814" spans="3:39" x14ac:dyDescent="0.25">
      <c r="C3814" s="52"/>
      <c r="AM3814">
        <v>1</v>
      </c>
    </row>
    <row r="3815" spans="3:39" x14ac:dyDescent="0.25">
      <c r="C3815" s="52"/>
      <c r="AM3815">
        <v>1</v>
      </c>
    </row>
    <row r="3816" spans="3:39" x14ac:dyDescent="0.25">
      <c r="C3816" s="52"/>
      <c r="AM3816">
        <v>1</v>
      </c>
    </row>
    <row r="3817" spans="3:39" x14ac:dyDescent="0.25">
      <c r="C3817" s="52"/>
      <c r="AM3817">
        <v>1</v>
      </c>
    </row>
    <row r="3818" spans="3:39" x14ac:dyDescent="0.25">
      <c r="C3818" s="52"/>
      <c r="AM3818">
        <v>1</v>
      </c>
    </row>
    <row r="3819" spans="3:39" x14ac:dyDescent="0.25">
      <c r="C3819" s="52"/>
      <c r="AM3819">
        <v>1</v>
      </c>
    </row>
    <row r="3820" spans="3:39" x14ac:dyDescent="0.25">
      <c r="C3820" s="52"/>
      <c r="AM3820">
        <v>1</v>
      </c>
    </row>
    <row r="3821" spans="3:39" x14ac:dyDescent="0.25">
      <c r="C3821" s="52"/>
      <c r="AM3821">
        <v>1</v>
      </c>
    </row>
    <row r="3822" spans="3:39" x14ac:dyDescent="0.25">
      <c r="C3822" s="52"/>
      <c r="AM3822">
        <v>1</v>
      </c>
    </row>
    <row r="3823" spans="3:39" x14ac:dyDescent="0.25">
      <c r="C3823" s="52"/>
      <c r="AM3823">
        <v>1</v>
      </c>
    </row>
    <row r="3824" spans="3:39" x14ac:dyDescent="0.25">
      <c r="C3824" s="52"/>
      <c r="AM3824">
        <v>1</v>
      </c>
    </row>
    <row r="3825" spans="3:39" x14ac:dyDescent="0.25">
      <c r="C3825" s="52"/>
      <c r="AM3825">
        <v>1</v>
      </c>
    </row>
    <row r="3826" spans="3:39" x14ac:dyDescent="0.25">
      <c r="C3826" s="52"/>
      <c r="AM3826">
        <v>1</v>
      </c>
    </row>
    <row r="3827" spans="3:39" x14ac:dyDescent="0.25">
      <c r="C3827" s="52"/>
      <c r="AM3827">
        <v>1</v>
      </c>
    </row>
    <row r="3828" spans="3:39" x14ac:dyDescent="0.25">
      <c r="C3828" s="52"/>
      <c r="AM3828">
        <v>1</v>
      </c>
    </row>
    <row r="3829" spans="3:39" x14ac:dyDescent="0.25">
      <c r="C3829" s="52"/>
      <c r="AM3829">
        <v>1</v>
      </c>
    </row>
    <row r="3830" spans="3:39" x14ac:dyDescent="0.25">
      <c r="C3830" s="52"/>
      <c r="AM3830">
        <v>1</v>
      </c>
    </row>
    <row r="3831" spans="3:39" x14ac:dyDescent="0.25">
      <c r="C3831" s="52"/>
      <c r="AM3831">
        <v>1</v>
      </c>
    </row>
    <row r="3832" spans="3:39" x14ac:dyDescent="0.25">
      <c r="C3832" s="52"/>
      <c r="AM3832">
        <v>1</v>
      </c>
    </row>
    <row r="3833" spans="3:39" x14ac:dyDescent="0.25">
      <c r="C3833" s="52"/>
      <c r="AM3833">
        <v>1</v>
      </c>
    </row>
    <row r="3834" spans="3:39" x14ac:dyDescent="0.25">
      <c r="C3834" s="52"/>
      <c r="AM3834">
        <v>1</v>
      </c>
    </row>
    <row r="3835" spans="3:39" x14ac:dyDescent="0.25">
      <c r="C3835" s="52"/>
      <c r="AM3835">
        <v>1</v>
      </c>
    </row>
    <row r="3836" spans="3:39" x14ac:dyDescent="0.25">
      <c r="C3836" s="52"/>
      <c r="AM3836">
        <v>1</v>
      </c>
    </row>
    <row r="3837" spans="3:39" x14ac:dyDescent="0.25">
      <c r="C3837" s="52"/>
      <c r="AM3837">
        <v>1</v>
      </c>
    </row>
    <row r="3838" spans="3:39" x14ac:dyDescent="0.25">
      <c r="C3838" s="52"/>
      <c r="AM3838">
        <v>1</v>
      </c>
    </row>
    <row r="3839" spans="3:39" x14ac:dyDescent="0.25">
      <c r="C3839" s="52"/>
      <c r="AM3839">
        <v>1</v>
      </c>
    </row>
    <row r="3840" spans="3:39" x14ac:dyDescent="0.25">
      <c r="C3840" s="52"/>
      <c r="AM3840">
        <v>1</v>
      </c>
    </row>
    <row r="3841" spans="3:39" x14ac:dyDescent="0.25">
      <c r="C3841" s="52"/>
      <c r="AM3841">
        <v>1</v>
      </c>
    </row>
    <row r="3842" spans="3:39" x14ac:dyDescent="0.25">
      <c r="C3842" s="52"/>
      <c r="AM3842">
        <v>1</v>
      </c>
    </row>
    <row r="3843" spans="3:39" x14ac:dyDescent="0.25">
      <c r="C3843" s="52"/>
      <c r="AM3843">
        <v>1</v>
      </c>
    </row>
    <row r="3844" spans="3:39" x14ac:dyDescent="0.25">
      <c r="C3844" s="52"/>
      <c r="AM3844">
        <v>1</v>
      </c>
    </row>
    <row r="3845" spans="3:39" x14ac:dyDescent="0.25">
      <c r="C3845" s="52"/>
      <c r="AM3845">
        <v>1</v>
      </c>
    </row>
    <row r="3846" spans="3:39" x14ac:dyDescent="0.25">
      <c r="C3846" s="52"/>
      <c r="AM3846">
        <v>1</v>
      </c>
    </row>
    <row r="3847" spans="3:39" x14ac:dyDescent="0.25">
      <c r="C3847" s="52"/>
      <c r="AM3847">
        <v>1</v>
      </c>
    </row>
    <row r="3848" spans="3:39" x14ac:dyDescent="0.25">
      <c r="C3848" s="52"/>
      <c r="AM3848">
        <v>1</v>
      </c>
    </row>
    <row r="3849" spans="3:39" x14ac:dyDescent="0.25">
      <c r="C3849" s="52"/>
      <c r="AM3849">
        <v>1</v>
      </c>
    </row>
    <row r="3850" spans="3:39" x14ac:dyDescent="0.25">
      <c r="C3850" s="52"/>
      <c r="AM3850">
        <v>1</v>
      </c>
    </row>
    <row r="3851" spans="3:39" x14ac:dyDescent="0.25">
      <c r="C3851" s="52"/>
      <c r="AM3851">
        <v>1</v>
      </c>
    </row>
    <row r="3852" spans="3:39" x14ac:dyDescent="0.25">
      <c r="C3852" s="52"/>
      <c r="AM3852">
        <v>1</v>
      </c>
    </row>
    <row r="3853" spans="3:39" x14ac:dyDescent="0.25">
      <c r="C3853" s="52"/>
      <c r="AM3853">
        <v>1</v>
      </c>
    </row>
    <row r="3854" spans="3:39" x14ac:dyDescent="0.25">
      <c r="C3854" s="52"/>
      <c r="AM3854">
        <v>1</v>
      </c>
    </row>
    <row r="3855" spans="3:39" x14ac:dyDescent="0.25">
      <c r="C3855" s="52"/>
      <c r="AM3855">
        <v>1</v>
      </c>
    </row>
    <row r="3856" spans="3:39" x14ac:dyDescent="0.25">
      <c r="C3856" s="52"/>
      <c r="AM3856">
        <v>1</v>
      </c>
    </row>
    <row r="3857" spans="3:39" x14ac:dyDescent="0.25">
      <c r="C3857" s="52"/>
      <c r="AM3857">
        <v>1</v>
      </c>
    </row>
    <row r="3858" spans="3:39" x14ac:dyDescent="0.25">
      <c r="C3858" s="52"/>
      <c r="AM3858">
        <v>1</v>
      </c>
    </row>
    <row r="3859" spans="3:39" x14ac:dyDescent="0.25">
      <c r="C3859" s="52"/>
      <c r="AM3859">
        <v>1</v>
      </c>
    </row>
    <row r="3860" spans="3:39" x14ac:dyDescent="0.25">
      <c r="C3860" s="52"/>
      <c r="AM3860">
        <v>1</v>
      </c>
    </row>
    <row r="3861" spans="3:39" x14ac:dyDescent="0.25">
      <c r="C3861" s="52"/>
      <c r="AM3861">
        <v>1</v>
      </c>
    </row>
    <row r="3862" spans="3:39" x14ac:dyDescent="0.25">
      <c r="C3862" s="52"/>
      <c r="AM3862">
        <v>1</v>
      </c>
    </row>
    <row r="3863" spans="3:39" x14ac:dyDescent="0.25">
      <c r="C3863" s="52"/>
      <c r="AM3863">
        <v>1</v>
      </c>
    </row>
    <row r="3864" spans="3:39" x14ac:dyDescent="0.25">
      <c r="C3864" s="52"/>
      <c r="AM3864">
        <v>1</v>
      </c>
    </row>
    <row r="3865" spans="3:39" x14ac:dyDescent="0.25">
      <c r="C3865" s="52"/>
      <c r="AM3865">
        <v>1</v>
      </c>
    </row>
    <row r="3866" spans="3:39" x14ac:dyDescent="0.25">
      <c r="C3866" s="52"/>
      <c r="AM3866">
        <v>1</v>
      </c>
    </row>
    <row r="3867" spans="3:39" x14ac:dyDescent="0.25">
      <c r="C3867" s="52"/>
      <c r="AM3867">
        <v>1</v>
      </c>
    </row>
    <row r="3868" spans="3:39" x14ac:dyDescent="0.25">
      <c r="C3868" s="52"/>
      <c r="AM3868">
        <v>1</v>
      </c>
    </row>
    <row r="3869" spans="3:39" x14ac:dyDescent="0.25">
      <c r="C3869" s="52"/>
      <c r="AM3869">
        <v>1</v>
      </c>
    </row>
    <row r="3870" spans="3:39" x14ac:dyDescent="0.25">
      <c r="C3870" s="52"/>
      <c r="AM3870">
        <v>1</v>
      </c>
    </row>
    <row r="3871" spans="3:39" x14ac:dyDescent="0.25">
      <c r="C3871" s="52"/>
      <c r="AM3871">
        <v>1</v>
      </c>
    </row>
    <row r="3872" spans="3:39" x14ac:dyDescent="0.25">
      <c r="C3872" s="52"/>
      <c r="AM3872">
        <v>1</v>
      </c>
    </row>
    <row r="3873" spans="3:39" x14ac:dyDescent="0.25">
      <c r="C3873" s="52"/>
      <c r="AM3873">
        <v>1</v>
      </c>
    </row>
    <row r="3874" spans="3:39" x14ac:dyDescent="0.25">
      <c r="C3874" s="52"/>
      <c r="AM3874">
        <v>1</v>
      </c>
    </row>
    <row r="3875" spans="3:39" x14ac:dyDescent="0.25">
      <c r="C3875" s="52"/>
      <c r="AM3875">
        <v>1</v>
      </c>
    </row>
    <row r="3876" spans="3:39" x14ac:dyDescent="0.25">
      <c r="C3876" s="52"/>
      <c r="AM3876">
        <v>1</v>
      </c>
    </row>
    <row r="3877" spans="3:39" x14ac:dyDescent="0.25">
      <c r="C3877" s="52"/>
      <c r="AM3877">
        <v>1</v>
      </c>
    </row>
    <row r="3878" spans="3:39" x14ac:dyDescent="0.25">
      <c r="C3878" s="52"/>
      <c r="AM3878">
        <v>1</v>
      </c>
    </row>
    <row r="3879" spans="3:39" x14ac:dyDescent="0.25">
      <c r="C3879" s="52"/>
      <c r="AM3879">
        <v>1</v>
      </c>
    </row>
    <row r="3880" spans="3:39" x14ac:dyDescent="0.25">
      <c r="C3880" s="52"/>
      <c r="AM3880">
        <v>1</v>
      </c>
    </row>
    <row r="3881" spans="3:39" x14ac:dyDescent="0.25">
      <c r="C3881" s="52"/>
      <c r="AM3881">
        <v>1</v>
      </c>
    </row>
    <row r="3882" spans="3:39" x14ac:dyDescent="0.25">
      <c r="C3882" s="52"/>
      <c r="AM3882">
        <v>1</v>
      </c>
    </row>
    <row r="3883" spans="3:39" x14ac:dyDescent="0.25">
      <c r="C3883" s="52"/>
      <c r="AM3883">
        <v>1</v>
      </c>
    </row>
    <row r="3884" spans="3:39" x14ac:dyDescent="0.25">
      <c r="C3884" s="52"/>
      <c r="AM3884">
        <v>1</v>
      </c>
    </row>
    <row r="3885" spans="3:39" x14ac:dyDescent="0.25">
      <c r="C3885" s="52"/>
      <c r="AM3885">
        <v>1</v>
      </c>
    </row>
    <row r="3886" spans="3:39" x14ac:dyDescent="0.25">
      <c r="C3886" s="52"/>
      <c r="AM3886">
        <v>1</v>
      </c>
    </row>
    <row r="3887" spans="3:39" x14ac:dyDescent="0.25">
      <c r="C3887" s="52"/>
      <c r="AM3887">
        <v>1</v>
      </c>
    </row>
    <row r="3888" spans="3:39" x14ac:dyDescent="0.25">
      <c r="C3888" s="52"/>
      <c r="AM3888">
        <v>1</v>
      </c>
    </row>
    <row r="3889" spans="3:39" x14ac:dyDescent="0.25">
      <c r="C3889" s="52"/>
      <c r="AM3889">
        <v>1</v>
      </c>
    </row>
    <row r="3890" spans="3:39" x14ac:dyDescent="0.25">
      <c r="C3890" s="52"/>
      <c r="AM3890">
        <v>1</v>
      </c>
    </row>
    <row r="3891" spans="3:39" x14ac:dyDescent="0.25">
      <c r="C3891" s="52"/>
      <c r="AM3891">
        <v>1</v>
      </c>
    </row>
    <row r="3892" spans="3:39" x14ac:dyDescent="0.25">
      <c r="C3892" s="52"/>
      <c r="AM3892">
        <v>1</v>
      </c>
    </row>
    <row r="3893" spans="3:39" x14ac:dyDescent="0.25">
      <c r="C3893" s="52"/>
      <c r="AM3893">
        <v>1</v>
      </c>
    </row>
    <row r="3894" spans="3:39" x14ac:dyDescent="0.25">
      <c r="C3894" s="52"/>
      <c r="AM3894">
        <v>1</v>
      </c>
    </row>
    <row r="3895" spans="3:39" x14ac:dyDescent="0.25">
      <c r="C3895" s="52"/>
      <c r="AM3895">
        <v>1</v>
      </c>
    </row>
    <row r="3896" spans="3:39" x14ac:dyDescent="0.25">
      <c r="C3896" s="52"/>
      <c r="AM3896">
        <v>1</v>
      </c>
    </row>
    <row r="3897" spans="3:39" x14ac:dyDescent="0.25">
      <c r="C3897" s="52"/>
      <c r="AM3897">
        <v>1</v>
      </c>
    </row>
    <row r="3898" spans="3:39" x14ac:dyDescent="0.25">
      <c r="C3898" s="52"/>
      <c r="AM3898">
        <v>1</v>
      </c>
    </row>
    <row r="3899" spans="3:39" x14ac:dyDescent="0.25">
      <c r="C3899" s="52"/>
      <c r="AM3899">
        <v>1</v>
      </c>
    </row>
    <row r="3900" spans="3:39" x14ac:dyDescent="0.25">
      <c r="C3900" s="52"/>
      <c r="AM3900">
        <v>1</v>
      </c>
    </row>
    <row r="3901" spans="3:39" x14ac:dyDescent="0.25">
      <c r="C3901" s="52"/>
      <c r="AM3901">
        <v>1</v>
      </c>
    </row>
    <row r="3902" spans="3:39" x14ac:dyDescent="0.25">
      <c r="C3902" s="52"/>
      <c r="AM3902">
        <v>1</v>
      </c>
    </row>
    <row r="3903" spans="3:39" x14ac:dyDescent="0.25">
      <c r="C3903" s="52"/>
      <c r="AM3903">
        <v>1</v>
      </c>
    </row>
    <row r="3904" spans="3:39" x14ac:dyDescent="0.25">
      <c r="C3904" s="52"/>
      <c r="AM3904">
        <v>1</v>
      </c>
    </row>
    <row r="3905" spans="3:39" x14ac:dyDescent="0.25">
      <c r="C3905" s="52"/>
      <c r="AM3905">
        <v>1</v>
      </c>
    </row>
    <row r="3906" spans="3:39" x14ac:dyDescent="0.25">
      <c r="C3906" s="52"/>
      <c r="AM3906">
        <v>1</v>
      </c>
    </row>
    <row r="3907" spans="3:39" x14ac:dyDescent="0.25">
      <c r="C3907" s="52"/>
      <c r="AM3907">
        <v>1</v>
      </c>
    </row>
    <row r="3908" spans="3:39" x14ac:dyDescent="0.25">
      <c r="C3908" s="52"/>
      <c r="AM3908">
        <v>1</v>
      </c>
    </row>
    <row r="3909" spans="3:39" x14ac:dyDescent="0.25">
      <c r="C3909" s="52"/>
      <c r="AM3909">
        <v>1</v>
      </c>
    </row>
    <row r="3910" spans="3:39" x14ac:dyDescent="0.25">
      <c r="C3910" s="52"/>
      <c r="AM3910">
        <v>1</v>
      </c>
    </row>
    <row r="3911" spans="3:39" x14ac:dyDescent="0.25">
      <c r="C3911" s="52"/>
      <c r="AM3911">
        <v>1</v>
      </c>
    </row>
    <row r="3912" spans="3:39" x14ac:dyDescent="0.25">
      <c r="C3912" s="52"/>
      <c r="AM3912">
        <v>1</v>
      </c>
    </row>
    <row r="3913" spans="3:39" x14ac:dyDescent="0.25">
      <c r="C3913" s="52"/>
      <c r="AM3913">
        <v>1</v>
      </c>
    </row>
    <row r="3914" spans="3:39" x14ac:dyDescent="0.25">
      <c r="C3914" s="52"/>
      <c r="AM3914">
        <v>1</v>
      </c>
    </row>
    <row r="3915" spans="3:39" x14ac:dyDescent="0.25">
      <c r="C3915" s="52"/>
      <c r="AM3915">
        <v>1</v>
      </c>
    </row>
    <row r="3916" spans="3:39" x14ac:dyDescent="0.25">
      <c r="C3916" s="52"/>
      <c r="AM3916">
        <v>1</v>
      </c>
    </row>
    <row r="3917" spans="3:39" x14ac:dyDescent="0.25">
      <c r="C3917" s="52"/>
      <c r="AM3917">
        <v>1</v>
      </c>
    </row>
    <row r="3918" spans="3:39" x14ac:dyDescent="0.25">
      <c r="C3918" s="52"/>
      <c r="AM3918">
        <v>1</v>
      </c>
    </row>
    <row r="3919" spans="3:39" x14ac:dyDescent="0.25">
      <c r="C3919" s="52"/>
      <c r="AM3919">
        <v>1</v>
      </c>
    </row>
    <row r="3920" spans="3:39" x14ac:dyDescent="0.25">
      <c r="C3920" s="52"/>
      <c r="AM3920">
        <v>1</v>
      </c>
    </row>
    <row r="3921" spans="3:39" x14ac:dyDescent="0.25">
      <c r="C3921" s="52"/>
      <c r="AM3921">
        <v>1</v>
      </c>
    </row>
    <row r="3922" spans="3:39" x14ac:dyDescent="0.25">
      <c r="C3922" s="52"/>
      <c r="AM3922">
        <v>1</v>
      </c>
    </row>
    <row r="3923" spans="3:39" x14ac:dyDescent="0.25">
      <c r="C3923" s="52"/>
      <c r="AM3923">
        <v>1</v>
      </c>
    </row>
    <row r="3924" spans="3:39" x14ac:dyDescent="0.25">
      <c r="C3924" s="52"/>
      <c r="AM3924">
        <v>1</v>
      </c>
    </row>
    <row r="3925" spans="3:39" x14ac:dyDescent="0.25">
      <c r="C3925" s="52"/>
      <c r="AM3925">
        <v>1</v>
      </c>
    </row>
    <row r="3926" spans="3:39" x14ac:dyDescent="0.25">
      <c r="C3926" s="52"/>
      <c r="AM3926">
        <v>1</v>
      </c>
    </row>
    <row r="3927" spans="3:39" x14ac:dyDescent="0.25">
      <c r="C3927" s="52"/>
      <c r="AM3927">
        <v>1</v>
      </c>
    </row>
    <row r="3928" spans="3:39" x14ac:dyDescent="0.25">
      <c r="C3928" s="52"/>
      <c r="AM3928">
        <v>1</v>
      </c>
    </row>
    <row r="3929" spans="3:39" x14ac:dyDescent="0.25">
      <c r="C3929" s="52"/>
      <c r="AM3929">
        <v>1</v>
      </c>
    </row>
    <row r="3930" spans="3:39" x14ac:dyDescent="0.25">
      <c r="C3930" s="52"/>
      <c r="AM3930">
        <v>1</v>
      </c>
    </row>
    <row r="3931" spans="3:39" x14ac:dyDescent="0.25">
      <c r="C3931" s="52"/>
      <c r="AM3931">
        <v>1</v>
      </c>
    </row>
    <row r="3932" spans="3:39" x14ac:dyDescent="0.25">
      <c r="C3932" s="52"/>
      <c r="AM3932">
        <v>1</v>
      </c>
    </row>
    <row r="3933" spans="3:39" x14ac:dyDescent="0.25">
      <c r="C3933" s="52"/>
      <c r="AM3933">
        <v>1</v>
      </c>
    </row>
    <row r="3934" spans="3:39" x14ac:dyDescent="0.25">
      <c r="C3934" s="52"/>
      <c r="AM3934">
        <v>1</v>
      </c>
    </row>
    <row r="3935" spans="3:39" x14ac:dyDescent="0.25">
      <c r="C3935" s="52"/>
      <c r="AM3935">
        <v>1</v>
      </c>
    </row>
    <row r="3936" spans="3:39" x14ac:dyDescent="0.25">
      <c r="C3936" s="52"/>
      <c r="AM3936">
        <v>1</v>
      </c>
    </row>
    <row r="3937" spans="3:39" x14ac:dyDescent="0.25">
      <c r="C3937" s="52"/>
      <c r="AM3937">
        <v>1</v>
      </c>
    </row>
    <row r="3938" spans="3:39" x14ac:dyDescent="0.25">
      <c r="C3938" s="52"/>
      <c r="AM3938">
        <v>1</v>
      </c>
    </row>
    <row r="3939" spans="3:39" x14ac:dyDescent="0.25">
      <c r="C3939" s="52"/>
      <c r="AM3939">
        <v>1</v>
      </c>
    </row>
    <row r="3940" spans="3:39" x14ac:dyDescent="0.25">
      <c r="C3940" s="52"/>
      <c r="AM3940">
        <v>1</v>
      </c>
    </row>
    <row r="3941" spans="3:39" x14ac:dyDescent="0.25">
      <c r="C3941" s="52"/>
      <c r="AM3941">
        <v>1</v>
      </c>
    </row>
    <row r="3942" spans="3:39" x14ac:dyDescent="0.25">
      <c r="C3942" s="52"/>
      <c r="AM3942">
        <v>1</v>
      </c>
    </row>
    <row r="3943" spans="3:39" x14ac:dyDescent="0.25">
      <c r="C3943" s="52"/>
      <c r="AM3943">
        <v>1</v>
      </c>
    </row>
    <row r="3944" spans="3:39" x14ac:dyDescent="0.25">
      <c r="C3944" s="52"/>
      <c r="AM3944">
        <v>1</v>
      </c>
    </row>
    <row r="3945" spans="3:39" x14ac:dyDescent="0.25">
      <c r="C3945" s="52"/>
      <c r="AM3945">
        <v>1</v>
      </c>
    </row>
    <row r="3946" spans="3:39" x14ac:dyDescent="0.25">
      <c r="C3946" s="52"/>
      <c r="AM3946">
        <v>1</v>
      </c>
    </row>
    <row r="3947" spans="3:39" x14ac:dyDescent="0.25">
      <c r="C3947" s="52"/>
      <c r="AM3947">
        <v>1</v>
      </c>
    </row>
    <row r="3948" spans="3:39" x14ac:dyDescent="0.25">
      <c r="C3948" s="52"/>
      <c r="AM3948">
        <v>1</v>
      </c>
    </row>
    <row r="3949" spans="3:39" x14ac:dyDescent="0.25">
      <c r="C3949" s="52"/>
      <c r="AM3949">
        <v>1</v>
      </c>
    </row>
    <row r="3950" spans="3:39" x14ac:dyDescent="0.25">
      <c r="C3950" s="52"/>
      <c r="AM3950">
        <v>1</v>
      </c>
    </row>
    <row r="3951" spans="3:39" x14ac:dyDescent="0.25">
      <c r="C3951" s="52"/>
      <c r="AM3951">
        <v>1</v>
      </c>
    </row>
    <row r="3952" spans="3:39" x14ac:dyDescent="0.25">
      <c r="C3952" s="52"/>
      <c r="AM3952">
        <v>1</v>
      </c>
    </row>
    <row r="3953" spans="3:39" x14ac:dyDescent="0.25">
      <c r="C3953" s="52"/>
      <c r="AM3953">
        <v>1</v>
      </c>
    </row>
    <row r="3954" spans="3:39" x14ac:dyDescent="0.25">
      <c r="C3954" s="52"/>
      <c r="AM3954">
        <v>1</v>
      </c>
    </row>
    <row r="3955" spans="3:39" x14ac:dyDescent="0.25">
      <c r="C3955" s="52"/>
      <c r="AM3955">
        <v>1</v>
      </c>
    </row>
    <row r="3956" spans="3:39" x14ac:dyDescent="0.25">
      <c r="C3956" s="52"/>
      <c r="AM3956">
        <v>1</v>
      </c>
    </row>
    <row r="3957" spans="3:39" x14ac:dyDescent="0.25">
      <c r="C3957" s="52"/>
      <c r="AM3957">
        <v>1</v>
      </c>
    </row>
    <row r="3958" spans="3:39" x14ac:dyDescent="0.25">
      <c r="C3958" s="52"/>
      <c r="AM3958">
        <v>1</v>
      </c>
    </row>
    <row r="3959" spans="3:39" x14ac:dyDescent="0.25">
      <c r="C3959" s="52"/>
      <c r="AM3959">
        <v>1</v>
      </c>
    </row>
    <row r="3960" spans="3:39" x14ac:dyDescent="0.25">
      <c r="C3960" s="52"/>
      <c r="AM3960">
        <v>1</v>
      </c>
    </row>
    <row r="3961" spans="3:39" x14ac:dyDescent="0.25">
      <c r="C3961" s="52"/>
      <c r="AM3961">
        <v>1</v>
      </c>
    </row>
    <row r="3962" spans="3:39" x14ac:dyDescent="0.25">
      <c r="C3962" s="52"/>
      <c r="AM3962">
        <v>1</v>
      </c>
    </row>
    <row r="3963" spans="3:39" x14ac:dyDescent="0.25">
      <c r="C3963" s="52"/>
      <c r="AM3963">
        <v>1</v>
      </c>
    </row>
    <row r="3964" spans="3:39" x14ac:dyDescent="0.25">
      <c r="C3964" s="52"/>
      <c r="AM3964">
        <v>1</v>
      </c>
    </row>
    <row r="3965" spans="3:39" x14ac:dyDescent="0.25">
      <c r="C3965" s="52"/>
      <c r="AM3965">
        <v>1</v>
      </c>
    </row>
    <row r="3966" spans="3:39" x14ac:dyDescent="0.25">
      <c r="C3966" s="52"/>
      <c r="AM3966">
        <v>1</v>
      </c>
    </row>
    <row r="3967" spans="3:39" x14ac:dyDescent="0.25">
      <c r="C3967" s="52"/>
      <c r="AM3967">
        <v>1</v>
      </c>
    </row>
    <row r="3968" spans="3:39" x14ac:dyDescent="0.25">
      <c r="C3968" s="52"/>
      <c r="AM3968">
        <v>1</v>
      </c>
    </row>
    <row r="3969" spans="3:39" x14ac:dyDescent="0.25">
      <c r="C3969" s="52"/>
      <c r="AM3969">
        <v>1</v>
      </c>
    </row>
    <row r="3970" spans="3:39" x14ac:dyDescent="0.25">
      <c r="C3970" s="52"/>
      <c r="AM3970">
        <v>1</v>
      </c>
    </row>
    <row r="3971" spans="3:39" x14ac:dyDescent="0.25">
      <c r="C3971" s="52"/>
      <c r="AM3971">
        <v>1</v>
      </c>
    </row>
    <row r="3972" spans="3:39" x14ac:dyDescent="0.25">
      <c r="C3972" s="52"/>
      <c r="AM3972">
        <v>1</v>
      </c>
    </row>
    <row r="3973" spans="3:39" x14ac:dyDescent="0.25">
      <c r="C3973" s="52"/>
      <c r="AM3973">
        <v>1</v>
      </c>
    </row>
    <row r="3974" spans="3:39" x14ac:dyDescent="0.25">
      <c r="C3974" s="52"/>
      <c r="AM3974">
        <v>1</v>
      </c>
    </row>
    <row r="3975" spans="3:39" x14ac:dyDescent="0.25">
      <c r="C3975" s="52"/>
      <c r="AM3975">
        <v>1</v>
      </c>
    </row>
    <row r="3976" spans="3:39" x14ac:dyDescent="0.25">
      <c r="C3976" s="52"/>
      <c r="AM3976">
        <v>1</v>
      </c>
    </row>
    <row r="3977" spans="3:39" x14ac:dyDescent="0.25">
      <c r="C3977" s="52"/>
      <c r="AM3977">
        <v>1</v>
      </c>
    </row>
    <row r="3978" spans="3:39" x14ac:dyDescent="0.25">
      <c r="C3978" s="52"/>
      <c r="AM3978">
        <v>1</v>
      </c>
    </row>
    <row r="3979" spans="3:39" x14ac:dyDescent="0.25">
      <c r="C3979" s="52"/>
      <c r="AM3979">
        <v>1</v>
      </c>
    </row>
    <row r="3980" spans="3:39" x14ac:dyDescent="0.25">
      <c r="C3980" s="52"/>
      <c r="AM3980">
        <v>1</v>
      </c>
    </row>
    <row r="3981" spans="3:39" x14ac:dyDescent="0.25">
      <c r="C3981" s="52"/>
      <c r="AM3981">
        <v>1</v>
      </c>
    </row>
    <row r="3982" spans="3:39" x14ac:dyDescent="0.25">
      <c r="C3982" s="52"/>
      <c r="AM3982">
        <v>1</v>
      </c>
    </row>
    <row r="3983" spans="3:39" x14ac:dyDescent="0.25">
      <c r="C3983" s="52"/>
      <c r="AM3983">
        <v>1</v>
      </c>
    </row>
    <row r="3984" spans="3:39" x14ac:dyDescent="0.25">
      <c r="C3984" s="52"/>
      <c r="AM3984">
        <v>1</v>
      </c>
    </row>
    <row r="3985" spans="3:39" x14ac:dyDescent="0.25">
      <c r="C3985" s="52"/>
      <c r="AM3985">
        <v>1</v>
      </c>
    </row>
    <row r="3986" spans="3:39" x14ac:dyDescent="0.25">
      <c r="C3986" s="52"/>
      <c r="AM3986">
        <v>1</v>
      </c>
    </row>
    <row r="3987" spans="3:39" x14ac:dyDescent="0.25">
      <c r="C3987" s="52"/>
      <c r="AM3987">
        <v>1</v>
      </c>
    </row>
    <row r="3988" spans="3:39" x14ac:dyDescent="0.25">
      <c r="C3988" s="52"/>
      <c r="AM3988">
        <v>1</v>
      </c>
    </row>
    <row r="3989" spans="3:39" x14ac:dyDescent="0.25">
      <c r="C3989" s="52"/>
      <c r="AM3989">
        <v>1</v>
      </c>
    </row>
    <row r="3990" spans="3:39" x14ac:dyDescent="0.25">
      <c r="C3990" s="52"/>
      <c r="AM3990">
        <v>1</v>
      </c>
    </row>
    <row r="3991" spans="3:39" x14ac:dyDescent="0.25">
      <c r="C3991" s="52"/>
      <c r="AM3991">
        <v>1</v>
      </c>
    </row>
    <row r="3992" spans="3:39" x14ac:dyDescent="0.25">
      <c r="C3992" s="52"/>
      <c r="AM3992">
        <v>1</v>
      </c>
    </row>
    <row r="3993" spans="3:39" x14ac:dyDescent="0.25">
      <c r="C3993" s="52"/>
      <c r="AM3993">
        <v>1</v>
      </c>
    </row>
    <row r="3994" spans="3:39" x14ac:dyDescent="0.25">
      <c r="C3994" s="52"/>
      <c r="AM3994">
        <v>1</v>
      </c>
    </row>
    <row r="3995" spans="3:39" x14ac:dyDescent="0.25">
      <c r="C3995" s="52"/>
      <c r="AM3995">
        <v>1</v>
      </c>
    </row>
    <row r="3996" spans="3:39" x14ac:dyDescent="0.25">
      <c r="C3996" s="52"/>
      <c r="AM3996">
        <v>1</v>
      </c>
    </row>
    <row r="3997" spans="3:39" x14ac:dyDescent="0.25">
      <c r="C3997" s="52"/>
      <c r="AM3997">
        <v>1</v>
      </c>
    </row>
    <row r="3998" spans="3:39" x14ac:dyDescent="0.25">
      <c r="C3998" s="52"/>
      <c r="AM3998">
        <v>1</v>
      </c>
    </row>
    <row r="3999" spans="3:39" x14ac:dyDescent="0.25">
      <c r="C3999" s="52"/>
      <c r="AM3999">
        <v>1</v>
      </c>
    </row>
    <row r="4000" spans="3:39" x14ac:dyDescent="0.25">
      <c r="C4000" s="52"/>
      <c r="AM4000">
        <v>1</v>
      </c>
    </row>
    <row r="4001" spans="3:39" x14ac:dyDescent="0.25">
      <c r="C4001" s="52"/>
      <c r="AM4001">
        <v>1</v>
      </c>
    </row>
    <row r="4002" spans="3:39" x14ac:dyDescent="0.25">
      <c r="C4002" s="52"/>
      <c r="AM4002">
        <v>1</v>
      </c>
    </row>
    <row r="4003" spans="3:39" x14ac:dyDescent="0.25">
      <c r="C4003" s="52"/>
      <c r="AM4003">
        <v>1</v>
      </c>
    </row>
    <row r="4004" spans="3:39" x14ac:dyDescent="0.25">
      <c r="C4004" s="52"/>
      <c r="AM4004">
        <v>1</v>
      </c>
    </row>
    <row r="4005" spans="3:39" x14ac:dyDescent="0.25">
      <c r="C4005" s="52"/>
      <c r="AM4005">
        <v>1</v>
      </c>
    </row>
    <row r="4006" spans="3:39" x14ac:dyDescent="0.25">
      <c r="C4006" s="52"/>
      <c r="AM4006">
        <v>1</v>
      </c>
    </row>
    <row r="4007" spans="3:39" x14ac:dyDescent="0.25">
      <c r="C4007" s="52"/>
      <c r="AM4007">
        <v>1</v>
      </c>
    </row>
    <row r="4008" spans="3:39" x14ac:dyDescent="0.25">
      <c r="C4008" s="52"/>
      <c r="AM4008">
        <v>1</v>
      </c>
    </row>
    <row r="4009" spans="3:39" x14ac:dyDescent="0.25">
      <c r="C4009" s="52"/>
      <c r="AM4009">
        <v>1</v>
      </c>
    </row>
    <row r="4010" spans="3:39" x14ac:dyDescent="0.25">
      <c r="C4010" s="52"/>
      <c r="AM4010">
        <v>1</v>
      </c>
    </row>
    <row r="4011" spans="3:39" x14ac:dyDescent="0.25">
      <c r="C4011" s="52"/>
      <c r="AM4011">
        <v>1</v>
      </c>
    </row>
    <row r="4012" spans="3:39" x14ac:dyDescent="0.25">
      <c r="C4012" s="52"/>
      <c r="AM4012">
        <v>1</v>
      </c>
    </row>
    <row r="4013" spans="3:39" x14ac:dyDescent="0.25">
      <c r="C4013" s="52"/>
      <c r="AM4013">
        <v>1</v>
      </c>
    </row>
    <row r="4014" spans="3:39" x14ac:dyDescent="0.25">
      <c r="C4014" s="52"/>
      <c r="AM4014">
        <v>1</v>
      </c>
    </row>
    <row r="4015" spans="3:39" x14ac:dyDescent="0.25">
      <c r="C4015" s="52"/>
      <c r="AM4015">
        <v>1</v>
      </c>
    </row>
    <row r="4016" spans="3:39" x14ac:dyDescent="0.25">
      <c r="C4016" s="52"/>
      <c r="AM4016">
        <v>1</v>
      </c>
    </row>
    <row r="4017" spans="3:39" x14ac:dyDescent="0.25">
      <c r="C4017" s="52"/>
      <c r="AM4017">
        <v>1</v>
      </c>
    </row>
    <row r="4018" spans="3:39" x14ac:dyDescent="0.25">
      <c r="C4018" s="52"/>
      <c r="AM4018">
        <v>1</v>
      </c>
    </row>
    <row r="4019" spans="3:39" x14ac:dyDescent="0.25">
      <c r="C4019" s="52"/>
      <c r="AM4019">
        <v>1</v>
      </c>
    </row>
    <row r="4020" spans="3:39" x14ac:dyDescent="0.25">
      <c r="C4020" s="52"/>
      <c r="AM4020">
        <v>1</v>
      </c>
    </row>
    <row r="4021" spans="3:39" x14ac:dyDescent="0.25">
      <c r="C4021" s="52"/>
      <c r="AM4021">
        <v>1</v>
      </c>
    </row>
    <row r="4022" spans="3:39" x14ac:dyDescent="0.25">
      <c r="C4022" s="52"/>
      <c r="AM4022">
        <v>1</v>
      </c>
    </row>
    <row r="4023" spans="3:39" x14ac:dyDescent="0.25">
      <c r="C4023" s="52"/>
      <c r="AM4023">
        <v>1</v>
      </c>
    </row>
    <row r="4024" spans="3:39" x14ac:dyDescent="0.25">
      <c r="C4024" s="52"/>
      <c r="AM4024">
        <v>1</v>
      </c>
    </row>
    <row r="4025" spans="3:39" x14ac:dyDescent="0.25">
      <c r="C4025" s="52"/>
      <c r="AM4025">
        <v>1</v>
      </c>
    </row>
    <row r="4026" spans="3:39" x14ac:dyDescent="0.25">
      <c r="C4026" s="52"/>
      <c r="AM4026">
        <v>1</v>
      </c>
    </row>
    <row r="4027" spans="3:39" x14ac:dyDescent="0.25">
      <c r="C4027" s="52"/>
      <c r="AM4027">
        <v>1</v>
      </c>
    </row>
    <row r="4028" spans="3:39" x14ac:dyDescent="0.25">
      <c r="C4028" s="52"/>
      <c r="AM4028">
        <v>1</v>
      </c>
    </row>
    <row r="4029" spans="3:39" x14ac:dyDescent="0.25">
      <c r="C4029" s="52"/>
      <c r="AM4029">
        <v>1</v>
      </c>
    </row>
    <row r="4030" spans="3:39" x14ac:dyDescent="0.25">
      <c r="C4030" s="52"/>
      <c r="AM4030">
        <v>1</v>
      </c>
    </row>
    <row r="4031" spans="3:39" x14ac:dyDescent="0.25">
      <c r="C4031" s="52"/>
      <c r="AM4031">
        <v>1</v>
      </c>
    </row>
    <row r="4032" spans="3:39" x14ac:dyDescent="0.25">
      <c r="C4032" s="52"/>
      <c r="AM4032">
        <v>1</v>
      </c>
    </row>
    <row r="4033" spans="3:39" x14ac:dyDescent="0.25">
      <c r="C4033" s="52"/>
      <c r="AM4033">
        <v>1</v>
      </c>
    </row>
    <row r="4034" spans="3:39" x14ac:dyDescent="0.25">
      <c r="C4034" s="52"/>
      <c r="AM4034">
        <v>1</v>
      </c>
    </row>
    <row r="4035" spans="3:39" x14ac:dyDescent="0.25">
      <c r="C4035" s="52"/>
      <c r="AM4035">
        <v>1</v>
      </c>
    </row>
    <row r="4036" spans="3:39" x14ac:dyDescent="0.25">
      <c r="C4036" s="52"/>
      <c r="AM4036">
        <v>1</v>
      </c>
    </row>
    <row r="4037" spans="3:39" x14ac:dyDescent="0.25">
      <c r="C4037" s="52"/>
      <c r="AM4037">
        <v>1</v>
      </c>
    </row>
    <row r="4038" spans="3:39" x14ac:dyDescent="0.25">
      <c r="C4038" s="52"/>
      <c r="AM4038">
        <v>1</v>
      </c>
    </row>
    <row r="4039" spans="3:39" x14ac:dyDescent="0.25">
      <c r="C4039" s="52"/>
      <c r="AM4039">
        <v>1</v>
      </c>
    </row>
    <row r="4040" spans="3:39" x14ac:dyDescent="0.25">
      <c r="C4040" s="52"/>
      <c r="AM4040">
        <v>1</v>
      </c>
    </row>
    <row r="4041" spans="3:39" x14ac:dyDescent="0.25">
      <c r="C4041" s="52"/>
      <c r="AM4041">
        <v>1</v>
      </c>
    </row>
    <row r="4042" spans="3:39" x14ac:dyDescent="0.25">
      <c r="C4042" s="52"/>
      <c r="AM4042">
        <v>1</v>
      </c>
    </row>
    <row r="4043" spans="3:39" x14ac:dyDescent="0.25">
      <c r="C4043" s="52"/>
      <c r="AM4043">
        <v>1</v>
      </c>
    </row>
    <row r="4044" spans="3:39" x14ac:dyDescent="0.25">
      <c r="C4044" s="52"/>
      <c r="AM4044">
        <v>1</v>
      </c>
    </row>
    <row r="4045" spans="3:39" x14ac:dyDescent="0.25">
      <c r="C4045" s="52"/>
      <c r="AM4045">
        <v>1</v>
      </c>
    </row>
    <row r="4046" spans="3:39" x14ac:dyDescent="0.25">
      <c r="C4046" s="52"/>
      <c r="AM4046">
        <v>1</v>
      </c>
    </row>
    <row r="4047" spans="3:39" x14ac:dyDescent="0.25">
      <c r="C4047" s="52"/>
      <c r="AM4047">
        <v>1</v>
      </c>
    </row>
    <row r="4048" spans="3:39" x14ac:dyDescent="0.25">
      <c r="C4048" s="52"/>
      <c r="AM4048">
        <v>1</v>
      </c>
    </row>
    <row r="4049" spans="3:39" x14ac:dyDescent="0.25">
      <c r="C4049" s="52"/>
      <c r="AM4049">
        <v>1</v>
      </c>
    </row>
    <row r="4050" spans="3:39" x14ac:dyDescent="0.25">
      <c r="C4050" s="52"/>
      <c r="AM4050">
        <v>1</v>
      </c>
    </row>
    <row r="4051" spans="3:39" x14ac:dyDescent="0.25">
      <c r="C4051" s="52"/>
      <c r="AM4051">
        <v>1</v>
      </c>
    </row>
    <row r="4052" spans="3:39" x14ac:dyDescent="0.25">
      <c r="C4052" s="52"/>
      <c r="AM4052">
        <v>1</v>
      </c>
    </row>
    <row r="4053" spans="3:39" x14ac:dyDescent="0.25">
      <c r="C4053" s="52"/>
      <c r="AM4053">
        <v>1</v>
      </c>
    </row>
    <row r="4054" spans="3:39" x14ac:dyDescent="0.25">
      <c r="C4054" s="52"/>
      <c r="AM4054">
        <v>1</v>
      </c>
    </row>
    <row r="4055" spans="3:39" x14ac:dyDescent="0.25">
      <c r="C4055" s="52"/>
      <c r="AM4055">
        <v>1</v>
      </c>
    </row>
    <row r="4056" spans="3:39" x14ac:dyDescent="0.25">
      <c r="C4056" s="52"/>
      <c r="AM4056">
        <v>1</v>
      </c>
    </row>
    <row r="4057" spans="3:39" x14ac:dyDescent="0.25">
      <c r="C4057" s="52"/>
      <c r="AM4057">
        <v>1</v>
      </c>
    </row>
    <row r="4058" spans="3:39" x14ac:dyDescent="0.25">
      <c r="C4058" s="52"/>
      <c r="AM4058">
        <v>1</v>
      </c>
    </row>
    <row r="4059" spans="3:39" x14ac:dyDescent="0.25">
      <c r="C4059" s="52"/>
      <c r="AM4059">
        <v>1</v>
      </c>
    </row>
    <row r="4060" spans="3:39" x14ac:dyDescent="0.25">
      <c r="C4060" s="52"/>
      <c r="AM4060">
        <v>1</v>
      </c>
    </row>
    <row r="4061" spans="3:39" x14ac:dyDescent="0.25">
      <c r="C4061" s="52"/>
      <c r="AM4061">
        <v>1</v>
      </c>
    </row>
    <row r="4062" spans="3:39" x14ac:dyDescent="0.25">
      <c r="C4062" s="52"/>
      <c r="AM4062">
        <v>1</v>
      </c>
    </row>
    <row r="4063" spans="3:39" x14ac:dyDescent="0.25">
      <c r="C4063" s="52"/>
      <c r="AM4063">
        <v>1</v>
      </c>
    </row>
    <row r="4064" spans="3:39" x14ac:dyDescent="0.25">
      <c r="C4064" s="52"/>
      <c r="AM4064">
        <v>1</v>
      </c>
    </row>
    <row r="4065" spans="3:39" x14ac:dyDescent="0.25">
      <c r="C4065" s="52"/>
      <c r="AM4065">
        <v>1</v>
      </c>
    </row>
    <row r="4066" spans="3:39" x14ac:dyDescent="0.25">
      <c r="C4066" s="52"/>
      <c r="AM4066">
        <v>1</v>
      </c>
    </row>
    <row r="4067" spans="3:39" x14ac:dyDescent="0.25">
      <c r="C4067" s="52"/>
      <c r="AM4067">
        <v>1</v>
      </c>
    </row>
    <row r="4068" spans="3:39" x14ac:dyDescent="0.25">
      <c r="C4068" s="52"/>
      <c r="AM4068">
        <v>1</v>
      </c>
    </row>
    <row r="4069" spans="3:39" x14ac:dyDescent="0.25">
      <c r="C4069" s="52"/>
      <c r="AM4069">
        <v>1</v>
      </c>
    </row>
    <row r="4070" spans="3:39" x14ac:dyDescent="0.25">
      <c r="C4070" s="52"/>
      <c r="AM4070">
        <v>1</v>
      </c>
    </row>
    <row r="4071" spans="3:39" x14ac:dyDescent="0.25">
      <c r="C4071" s="52"/>
      <c r="AM4071">
        <v>1</v>
      </c>
    </row>
    <row r="4072" spans="3:39" x14ac:dyDescent="0.25">
      <c r="C4072" s="52"/>
      <c r="AM4072">
        <v>1</v>
      </c>
    </row>
    <row r="4073" spans="3:39" x14ac:dyDescent="0.25">
      <c r="C4073" s="52"/>
      <c r="AM4073">
        <v>1</v>
      </c>
    </row>
    <row r="4074" spans="3:39" x14ac:dyDescent="0.25">
      <c r="C4074" s="52"/>
      <c r="AM4074">
        <v>1</v>
      </c>
    </row>
    <row r="4075" spans="3:39" x14ac:dyDescent="0.25">
      <c r="C4075" s="52"/>
      <c r="AM4075">
        <v>1</v>
      </c>
    </row>
    <row r="4076" spans="3:39" x14ac:dyDescent="0.25">
      <c r="C4076" s="52"/>
      <c r="AM4076">
        <v>1</v>
      </c>
    </row>
    <row r="4077" spans="3:39" x14ac:dyDescent="0.25">
      <c r="C4077" s="52"/>
      <c r="AM4077">
        <v>1</v>
      </c>
    </row>
    <row r="4078" spans="3:39" x14ac:dyDescent="0.25">
      <c r="C4078" s="52"/>
      <c r="AM4078">
        <v>1</v>
      </c>
    </row>
    <row r="4079" spans="3:39" x14ac:dyDescent="0.25">
      <c r="C4079" s="52"/>
      <c r="AM4079">
        <v>1</v>
      </c>
    </row>
    <row r="4080" spans="3:39" x14ac:dyDescent="0.25">
      <c r="C4080" s="52"/>
      <c r="AM4080">
        <v>1</v>
      </c>
    </row>
    <row r="4081" spans="3:39" x14ac:dyDescent="0.25">
      <c r="C4081" s="52"/>
      <c r="AM4081">
        <v>1</v>
      </c>
    </row>
    <row r="4082" spans="3:39" x14ac:dyDescent="0.25">
      <c r="C4082" s="52"/>
      <c r="AM4082">
        <v>1</v>
      </c>
    </row>
    <row r="4083" spans="3:39" x14ac:dyDescent="0.25">
      <c r="C4083" s="52"/>
      <c r="AM4083">
        <v>1</v>
      </c>
    </row>
    <row r="4084" spans="3:39" x14ac:dyDescent="0.25">
      <c r="C4084" s="52"/>
      <c r="AM4084">
        <v>1</v>
      </c>
    </row>
    <row r="4085" spans="3:39" x14ac:dyDescent="0.25">
      <c r="C4085" s="52"/>
      <c r="AM4085">
        <v>1</v>
      </c>
    </row>
    <row r="4086" spans="3:39" x14ac:dyDescent="0.25">
      <c r="C4086" s="52"/>
      <c r="AM4086">
        <v>1</v>
      </c>
    </row>
    <row r="4087" spans="3:39" x14ac:dyDescent="0.25">
      <c r="C4087" s="52"/>
      <c r="AM4087">
        <v>1</v>
      </c>
    </row>
    <row r="4088" spans="3:39" x14ac:dyDescent="0.25">
      <c r="C4088" s="52"/>
      <c r="AM4088">
        <v>1</v>
      </c>
    </row>
    <row r="4089" spans="3:39" x14ac:dyDescent="0.25">
      <c r="C4089" s="52"/>
      <c r="AM4089">
        <v>1</v>
      </c>
    </row>
    <row r="4090" spans="3:39" x14ac:dyDescent="0.25">
      <c r="C4090" s="52"/>
      <c r="AM4090">
        <v>1</v>
      </c>
    </row>
    <row r="4091" spans="3:39" x14ac:dyDescent="0.25">
      <c r="C4091" s="52"/>
      <c r="AM4091">
        <v>1</v>
      </c>
    </row>
    <row r="4092" spans="3:39" x14ac:dyDescent="0.25">
      <c r="C4092" s="52"/>
      <c r="AM4092">
        <v>1</v>
      </c>
    </row>
    <row r="4093" spans="3:39" x14ac:dyDescent="0.25">
      <c r="C4093" s="52"/>
      <c r="AM4093">
        <v>1</v>
      </c>
    </row>
    <row r="4094" spans="3:39" x14ac:dyDescent="0.25">
      <c r="C4094" s="52"/>
      <c r="AM4094">
        <v>1</v>
      </c>
    </row>
    <row r="4095" spans="3:39" x14ac:dyDescent="0.25">
      <c r="C4095" s="52"/>
      <c r="AM4095">
        <v>1</v>
      </c>
    </row>
    <row r="4096" spans="3:39" x14ac:dyDescent="0.25">
      <c r="C4096" s="52"/>
      <c r="AM4096">
        <v>1</v>
      </c>
    </row>
    <row r="4097" spans="3:39" x14ac:dyDescent="0.25">
      <c r="C4097" s="52"/>
      <c r="AM4097">
        <v>1</v>
      </c>
    </row>
    <row r="4098" spans="3:39" x14ac:dyDescent="0.25">
      <c r="C4098" s="52"/>
      <c r="AM4098">
        <v>1</v>
      </c>
    </row>
    <row r="4099" spans="3:39" x14ac:dyDescent="0.25">
      <c r="C4099" s="52"/>
      <c r="AM4099">
        <v>1</v>
      </c>
    </row>
    <row r="4100" spans="3:39" x14ac:dyDescent="0.25">
      <c r="C4100" s="52"/>
      <c r="AM4100">
        <v>1</v>
      </c>
    </row>
    <row r="4101" spans="3:39" x14ac:dyDescent="0.25">
      <c r="C4101" s="52"/>
      <c r="AM4101">
        <v>1</v>
      </c>
    </row>
    <row r="4102" spans="3:39" x14ac:dyDescent="0.25">
      <c r="C4102" s="52"/>
      <c r="AM4102">
        <v>1</v>
      </c>
    </row>
    <row r="4103" spans="3:39" x14ac:dyDescent="0.25">
      <c r="C4103" s="52"/>
      <c r="AM4103">
        <v>1</v>
      </c>
    </row>
    <row r="4104" spans="3:39" x14ac:dyDescent="0.25">
      <c r="C4104" s="52"/>
      <c r="AM4104">
        <v>1</v>
      </c>
    </row>
    <row r="4105" spans="3:39" x14ac:dyDescent="0.25">
      <c r="C4105" s="52"/>
      <c r="AM4105">
        <v>1</v>
      </c>
    </row>
    <row r="4106" spans="3:39" x14ac:dyDescent="0.25">
      <c r="C4106" s="52"/>
      <c r="AM4106">
        <v>1</v>
      </c>
    </row>
    <row r="4107" spans="3:39" x14ac:dyDescent="0.25">
      <c r="C4107" s="52"/>
      <c r="AM4107">
        <v>1</v>
      </c>
    </row>
    <row r="4108" spans="3:39" x14ac:dyDescent="0.25">
      <c r="C4108" s="52"/>
      <c r="AM4108">
        <v>1</v>
      </c>
    </row>
    <row r="4109" spans="3:39" x14ac:dyDescent="0.25">
      <c r="C4109" s="52"/>
      <c r="AM4109">
        <v>1</v>
      </c>
    </row>
    <row r="4110" spans="3:39" x14ac:dyDescent="0.25">
      <c r="C4110" s="52"/>
      <c r="AM4110">
        <v>1</v>
      </c>
    </row>
    <row r="4111" spans="3:39" x14ac:dyDescent="0.25">
      <c r="C4111" s="52"/>
      <c r="AM4111">
        <v>1</v>
      </c>
    </row>
    <row r="4112" spans="3:39" x14ac:dyDescent="0.25">
      <c r="C4112" s="52"/>
      <c r="AM4112">
        <v>1</v>
      </c>
    </row>
    <row r="4113" spans="3:39" x14ac:dyDescent="0.25">
      <c r="C4113" s="52"/>
      <c r="AM4113">
        <v>1</v>
      </c>
    </row>
    <row r="4114" spans="3:39" x14ac:dyDescent="0.25">
      <c r="C4114" s="52"/>
      <c r="AM4114">
        <v>1</v>
      </c>
    </row>
    <row r="4115" spans="3:39" x14ac:dyDescent="0.25">
      <c r="C4115" s="52"/>
      <c r="AM4115">
        <v>1</v>
      </c>
    </row>
    <row r="4116" spans="3:39" x14ac:dyDescent="0.25">
      <c r="C4116" s="52"/>
      <c r="AM4116">
        <v>1</v>
      </c>
    </row>
    <row r="4117" spans="3:39" x14ac:dyDescent="0.25">
      <c r="C4117" s="52"/>
      <c r="AM4117">
        <v>1</v>
      </c>
    </row>
    <row r="4118" spans="3:39" x14ac:dyDescent="0.25">
      <c r="C4118" s="52"/>
      <c r="AM4118">
        <v>1</v>
      </c>
    </row>
    <row r="4119" spans="3:39" x14ac:dyDescent="0.25">
      <c r="C4119" s="52"/>
      <c r="AM4119">
        <v>1</v>
      </c>
    </row>
    <row r="4120" spans="3:39" x14ac:dyDescent="0.25">
      <c r="C4120" s="52"/>
      <c r="AM4120">
        <v>1</v>
      </c>
    </row>
    <row r="4121" spans="3:39" x14ac:dyDescent="0.25">
      <c r="C4121" s="52"/>
      <c r="AM4121">
        <v>1</v>
      </c>
    </row>
    <row r="4122" spans="3:39" x14ac:dyDescent="0.25">
      <c r="C4122" s="52"/>
      <c r="AM4122">
        <v>1</v>
      </c>
    </row>
    <row r="4123" spans="3:39" x14ac:dyDescent="0.25">
      <c r="C4123" s="52"/>
      <c r="AM4123">
        <v>1</v>
      </c>
    </row>
    <row r="4124" spans="3:39" x14ac:dyDescent="0.25">
      <c r="C4124" s="52"/>
      <c r="AM4124">
        <v>1</v>
      </c>
    </row>
    <row r="4125" spans="3:39" x14ac:dyDescent="0.25">
      <c r="C4125" s="52"/>
      <c r="AM4125">
        <v>1</v>
      </c>
    </row>
    <row r="4126" spans="3:39" x14ac:dyDescent="0.25">
      <c r="C4126" s="52"/>
      <c r="AM4126">
        <v>1</v>
      </c>
    </row>
    <row r="4127" spans="3:39" x14ac:dyDescent="0.25">
      <c r="C4127" s="52"/>
      <c r="AM4127">
        <v>1</v>
      </c>
    </row>
    <row r="4128" spans="3:39" x14ac:dyDescent="0.25">
      <c r="C4128" s="52"/>
      <c r="AM4128">
        <v>1</v>
      </c>
    </row>
    <row r="4129" spans="3:39" x14ac:dyDescent="0.25">
      <c r="C4129" s="52"/>
      <c r="AM4129">
        <v>1</v>
      </c>
    </row>
    <row r="4130" spans="3:39" x14ac:dyDescent="0.25">
      <c r="C4130" s="52"/>
      <c r="AM4130">
        <v>1</v>
      </c>
    </row>
    <row r="4131" spans="3:39" x14ac:dyDescent="0.25">
      <c r="C4131" s="52"/>
      <c r="AM4131">
        <v>1</v>
      </c>
    </row>
    <row r="4132" spans="3:39" x14ac:dyDescent="0.25">
      <c r="C4132" s="52"/>
      <c r="AM4132">
        <v>1</v>
      </c>
    </row>
    <row r="4133" spans="3:39" x14ac:dyDescent="0.25">
      <c r="C4133" s="52"/>
      <c r="AM4133">
        <v>1</v>
      </c>
    </row>
    <row r="4134" spans="3:39" x14ac:dyDescent="0.25">
      <c r="C4134" s="52"/>
      <c r="AM4134">
        <v>1</v>
      </c>
    </row>
    <row r="4135" spans="3:39" x14ac:dyDescent="0.25">
      <c r="C4135" s="52"/>
      <c r="AM4135">
        <v>1</v>
      </c>
    </row>
    <row r="4136" spans="3:39" x14ac:dyDescent="0.25">
      <c r="C4136" s="52"/>
      <c r="AM4136">
        <v>1</v>
      </c>
    </row>
    <row r="4137" spans="3:39" x14ac:dyDescent="0.25">
      <c r="C4137" s="52"/>
      <c r="AM4137">
        <v>1</v>
      </c>
    </row>
    <row r="4138" spans="3:39" x14ac:dyDescent="0.25">
      <c r="C4138" s="52"/>
      <c r="AM4138">
        <v>1</v>
      </c>
    </row>
    <row r="4139" spans="3:39" x14ac:dyDescent="0.25">
      <c r="C4139" s="52"/>
      <c r="AM4139">
        <v>1</v>
      </c>
    </row>
    <row r="4140" spans="3:39" x14ac:dyDescent="0.25">
      <c r="C4140" s="52"/>
      <c r="AM4140">
        <v>1</v>
      </c>
    </row>
    <row r="4141" spans="3:39" x14ac:dyDescent="0.25">
      <c r="C4141" s="52"/>
      <c r="AM4141">
        <v>1</v>
      </c>
    </row>
    <row r="4142" spans="3:39" x14ac:dyDescent="0.25">
      <c r="C4142" s="52"/>
      <c r="AM4142">
        <v>1</v>
      </c>
    </row>
    <row r="4143" spans="3:39" x14ac:dyDescent="0.25">
      <c r="C4143" s="52"/>
      <c r="AM4143">
        <v>1</v>
      </c>
    </row>
    <row r="4144" spans="3:39" x14ac:dyDescent="0.25">
      <c r="C4144" s="52"/>
      <c r="AM4144">
        <v>1</v>
      </c>
    </row>
    <row r="4145" spans="3:39" x14ac:dyDescent="0.25">
      <c r="C4145" s="52"/>
      <c r="AM4145">
        <v>1</v>
      </c>
    </row>
    <row r="4146" spans="3:39" x14ac:dyDescent="0.25">
      <c r="C4146" s="52"/>
      <c r="AM4146">
        <v>1</v>
      </c>
    </row>
    <row r="4147" spans="3:39" x14ac:dyDescent="0.25">
      <c r="C4147" s="52"/>
      <c r="AM4147">
        <v>1</v>
      </c>
    </row>
    <row r="4148" spans="3:39" x14ac:dyDescent="0.25">
      <c r="C4148" s="52"/>
      <c r="AM4148">
        <v>1</v>
      </c>
    </row>
    <row r="4149" spans="3:39" x14ac:dyDescent="0.25">
      <c r="C4149" s="52"/>
      <c r="AM4149">
        <v>1</v>
      </c>
    </row>
    <row r="4150" spans="3:39" x14ac:dyDescent="0.25">
      <c r="C4150" s="52"/>
      <c r="AM4150">
        <v>1</v>
      </c>
    </row>
    <row r="4151" spans="3:39" x14ac:dyDescent="0.25">
      <c r="C4151" s="52"/>
      <c r="AM4151">
        <v>1</v>
      </c>
    </row>
    <row r="4152" spans="3:39" x14ac:dyDescent="0.25">
      <c r="C4152" s="52"/>
      <c r="AM4152">
        <v>1</v>
      </c>
    </row>
    <row r="4153" spans="3:39" x14ac:dyDescent="0.25">
      <c r="C4153" s="52"/>
      <c r="AM4153">
        <v>1</v>
      </c>
    </row>
    <row r="4154" spans="3:39" x14ac:dyDescent="0.25">
      <c r="C4154" s="52"/>
      <c r="AM4154">
        <v>1</v>
      </c>
    </row>
    <row r="4155" spans="3:39" x14ac:dyDescent="0.25">
      <c r="C4155" s="52"/>
      <c r="AM4155">
        <v>1</v>
      </c>
    </row>
    <row r="4156" spans="3:39" x14ac:dyDescent="0.25">
      <c r="C4156" s="52"/>
      <c r="AM4156">
        <v>1</v>
      </c>
    </row>
    <row r="4157" spans="3:39" x14ac:dyDescent="0.25">
      <c r="C4157" s="52"/>
      <c r="AM4157">
        <v>1</v>
      </c>
    </row>
    <row r="4158" spans="3:39" x14ac:dyDescent="0.25">
      <c r="C4158" s="52"/>
      <c r="AM4158">
        <v>1</v>
      </c>
    </row>
    <row r="4159" spans="3:39" x14ac:dyDescent="0.25">
      <c r="C4159" s="52"/>
      <c r="AM4159">
        <v>1</v>
      </c>
    </row>
    <row r="4160" spans="3:39" x14ac:dyDescent="0.25">
      <c r="C4160" s="52"/>
      <c r="AM4160">
        <v>1</v>
      </c>
    </row>
    <row r="4161" spans="3:39" x14ac:dyDescent="0.25">
      <c r="C4161" s="52"/>
      <c r="AM4161">
        <v>1</v>
      </c>
    </row>
    <row r="4162" spans="3:39" x14ac:dyDescent="0.25">
      <c r="C4162" s="52"/>
      <c r="AM4162">
        <v>1</v>
      </c>
    </row>
    <row r="4163" spans="3:39" x14ac:dyDescent="0.25">
      <c r="C4163" s="52"/>
      <c r="AM4163">
        <v>1</v>
      </c>
    </row>
    <row r="4164" spans="3:39" x14ac:dyDescent="0.25">
      <c r="C4164" s="52"/>
      <c r="AM4164">
        <v>1</v>
      </c>
    </row>
    <row r="4165" spans="3:39" x14ac:dyDescent="0.25">
      <c r="C4165" s="52"/>
      <c r="AM4165">
        <v>1</v>
      </c>
    </row>
    <row r="4166" spans="3:39" x14ac:dyDescent="0.25">
      <c r="C4166" s="52"/>
      <c r="AM4166">
        <v>1</v>
      </c>
    </row>
    <row r="4167" spans="3:39" x14ac:dyDescent="0.25">
      <c r="C4167" s="52"/>
      <c r="AM4167">
        <v>1</v>
      </c>
    </row>
    <row r="4168" spans="3:39" x14ac:dyDescent="0.25">
      <c r="C4168" s="52"/>
      <c r="AM4168">
        <v>1</v>
      </c>
    </row>
    <row r="4169" spans="3:39" x14ac:dyDescent="0.25">
      <c r="C4169" s="52"/>
      <c r="AM4169">
        <v>1</v>
      </c>
    </row>
    <row r="4170" spans="3:39" x14ac:dyDescent="0.25">
      <c r="C4170" s="52"/>
      <c r="AM4170">
        <v>1</v>
      </c>
    </row>
    <row r="4171" spans="3:39" x14ac:dyDescent="0.25">
      <c r="C4171" s="52"/>
      <c r="AM4171">
        <v>1</v>
      </c>
    </row>
    <row r="4172" spans="3:39" x14ac:dyDescent="0.25">
      <c r="C4172" s="52"/>
      <c r="AM4172">
        <v>1</v>
      </c>
    </row>
    <row r="4173" spans="3:39" x14ac:dyDescent="0.25">
      <c r="C4173" s="52"/>
      <c r="AM4173">
        <v>1</v>
      </c>
    </row>
    <row r="4174" spans="3:39" x14ac:dyDescent="0.25">
      <c r="C4174" s="52"/>
      <c r="AM4174">
        <v>1</v>
      </c>
    </row>
    <row r="4175" spans="3:39" x14ac:dyDescent="0.25">
      <c r="C4175" s="52"/>
      <c r="AM4175">
        <v>1</v>
      </c>
    </row>
    <row r="4176" spans="3:39" x14ac:dyDescent="0.25">
      <c r="C4176" s="52"/>
      <c r="AM4176">
        <v>1</v>
      </c>
    </row>
    <row r="4177" spans="3:39" x14ac:dyDescent="0.25">
      <c r="C4177" s="52"/>
      <c r="AM4177">
        <v>1</v>
      </c>
    </row>
    <row r="4178" spans="3:39" x14ac:dyDescent="0.25">
      <c r="C4178" s="52"/>
      <c r="AM4178">
        <v>1</v>
      </c>
    </row>
    <row r="4179" spans="3:39" x14ac:dyDescent="0.25">
      <c r="C4179" s="52"/>
      <c r="AM4179">
        <v>1</v>
      </c>
    </row>
    <row r="4180" spans="3:39" x14ac:dyDescent="0.25">
      <c r="C4180" s="52"/>
      <c r="AM4180">
        <v>1</v>
      </c>
    </row>
    <row r="4181" spans="3:39" x14ac:dyDescent="0.25">
      <c r="C4181" s="52"/>
      <c r="AM4181">
        <v>1</v>
      </c>
    </row>
    <row r="4182" spans="3:39" x14ac:dyDescent="0.25">
      <c r="C4182" s="52"/>
      <c r="AM4182">
        <v>1</v>
      </c>
    </row>
    <row r="4183" spans="3:39" x14ac:dyDescent="0.25">
      <c r="C4183" s="52"/>
      <c r="AM4183">
        <v>1</v>
      </c>
    </row>
    <row r="4184" spans="3:39" x14ac:dyDescent="0.25">
      <c r="C4184" s="52"/>
      <c r="AM4184">
        <v>1</v>
      </c>
    </row>
    <row r="4185" spans="3:39" x14ac:dyDescent="0.25">
      <c r="C4185" s="52"/>
      <c r="AM4185">
        <v>1</v>
      </c>
    </row>
    <row r="4186" spans="3:39" x14ac:dyDescent="0.25">
      <c r="C4186" s="52"/>
      <c r="AM4186">
        <v>1</v>
      </c>
    </row>
    <row r="4187" spans="3:39" x14ac:dyDescent="0.25">
      <c r="C4187" s="52"/>
      <c r="AM4187">
        <v>1</v>
      </c>
    </row>
    <row r="4188" spans="3:39" x14ac:dyDescent="0.25">
      <c r="C4188" s="52"/>
      <c r="AM4188">
        <v>1</v>
      </c>
    </row>
    <row r="4189" spans="3:39" x14ac:dyDescent="0.25">
      <c r="C4189" s="52"/>
      <c r="AM4189">
        <v>1</v>
      </c>
    </row>
    <row r="4190" spans="3:39" x14ac:dyDescent="0.25">
      <c r="C4190" s="52"/>
      <c r="AM4190">
        <v>1</v>
      </c>
    </row>
    <row r="4191" spans="3:39" x14ac:dyDescent="0.25">
      <c r="C4191" s="52"/>
      <c r="AM4191">
        <v>1</v>
      </c>
    </row>
    <row r="4192" spans="3:39" x14ac:dyDescent="0.25">
      <c r="C4192" s="52"/>
      <c r="AM4192">
        <v>1</v>
      </c>
    </row>
    <row r="4193" spans="3:39" x14ac:dyDescent="0.25">
      <c r="C4193" s="52"/>
      <c r="AM4193">
        <v>1</v>
      </c>
    </row>
    <row r="4194" spans="3:39" x14ac:dyDescent="0.25">
      <c r="C4194" s="52"/>
      <c r="AM4194">
        <v>1</v>
      </c>
    </row>
    <row r="4195" spans="3:39" x14ac:dyDescent="0.25">
      <c r="C4195" s="52"/>
      <c r="AM4195">
        <v>1</v>
      </c>
    </row>
    <row r="4196" spans="3:39" x14ac:dyDescent="0.25">
      <c r="C4196" s="52"/>
      <c r="AM4196">
        <v>1</v>
      </c>
    </row>
    <row r="4197" spans="3:39" x14ac:dyDescent="0.25">
      <c r="C4197" s="52"/>
      <c r="AM4197">
        <v>1</v>
      </c>
    </row>
    <row r="4198" spans="3:39" x14ac:dyDescent="0.25">
      <c r="C4198" s="52"/>
      <c r="AM4198">
        <v>1</v>
      </c>
    </row>
    <row r="4199" spans="3:39" x14ac:dyDescent="0.25">
      <c r="C4199" s="52"/>
      <c r="AM4199">
        <v>1</v>
      </c>
    </row>
    <row r="4200" spans="3:39" x14ac:dyDescent="0.25">
      <c r="C4200" s="52"/>
      <c r="AM4200">
        <v>1</v>
      </c>
    </row>
    <row r="4201" spans="3:39" x14ac:dyDescent="0.25">
      <c r="C4201" s="52"/>
      <c r="AM4201">
        <v>1</v>
      </c>
    </row>
    <row r="4202" spans="3:39" x14ac:dyDescent="0.25">
      <c r="C4202" s="52"/>
      <c r="AM4202">
        <v>1</v>
      </c>
    </row>
    <row r="4203" spans="3:39" x14ac:dyDescent="0.25">
      <c r="C4203" s="52"/>
      <c r="AM4203">
        <v>1</v>
      </c>
    </row>
    <row r="4204" spans="3:39" x14ac:dyDescent="0.25">
      <c r="C4204" s="52"/>
      <c r="AM4204">
        <v>1</v>
      </c>
    </row>
    <row r="4205" spans="3:39" x14ac:dyDescent="0.25">
      <c r="C4205" s="52"/>
      <c r="AM4205">
        <v>1</v>
      </c>
    </row>
    <row r="4206" spans="3:39" x14ac:dyDescent="0.25">
      <c r="C4206" s="52"/>
      <c r="AM4206">
        <v>1</v>
      </c>
    </row>
    <row r="4207" spans="3:39" x14ac:dyDescent="0.25">
      <c r="C4207" s="52"/>
      <c r="AM4207">
        <v>1</v>
      </c>
    </row>
    <row r="4208" spans="3:39" x14ac:dyDescent="0.25">
      <c r="C4208" s="52"/>
      <c r="AM4208">
        <v>1</v>
      </c>
    </row>
    <row r="4209" spans="3:39" x14ac:dyDescent="0.25">
      <c r="C4209" s="52"/>
      <c r="AM4209">
        <v>1</v>
      </c>
    </row>
    <row r="4210" spans="3:39" x14ac:dyDescent="0.25">
      <c r="C4210" s="52"/>
      <c r="AM4210">
        <v>1</v>
      </c>
    </row>
    <row r="4211" spans="3:39" x14ac:dyDescent="0.25">
      <c r="C4211" s="52"/>
      <c r="AM4211">
        <v>1</v>
      </c>
    </row>
    <row r="4212" spans="3:39" x14ac:dyDescent="0.25">
      <c r="C4212" s="52"/>
      <c r="AM4212">
        <v>1</v>
      </c>
    </row>
    <row r="4213" spans="3:39" x14ac:dyDescent="0.25">
      <c r="C4213" s="52"/>
      <c r="AM4213">
        <v>1</v>
      </c>
    </row>
    <row r="4214" spans="3:39" x14ac:dyDescent="0.25">
      <c r="C4214" s="52"/>
      <c r="AM4214">
        <v>1</v>
      </c>
    </row>
    <row r="4215" spans="3:39" x14ac:dyDescent="0.25">
      <c r="C4215" s="52"/>
      <c r="AM4215">
        <v>1</v>
      </c>
    </row>
    <row r="4216" spans="3:39" x14ac:dyDescent="0.25">
      <c r="C4216" s="52"/>
      <c r="AM4216">
        <v>1</v>
      </c>
    </row>
    <row r="4217" spans="3:39" x14ac:dyDescent="0.25">
      <c r="C4217" s="52"/>
      <c r="AM4217">
        <v>1</v>
      </c>
    </row>
    <row r="4218" spans="3:39" x14ac:dyDescent="0.25">
      <c r="C4218" s="52"/>
      <c r="AM4218">
        <v>1</v>
      </c>
    </row>
    <row r="4219" spans="3:39" x14ac:dyDescent="0.25">
      <c r="C4219" s="52"/>
      <c r="AM4219">
        <v>1</v>
      </c>
    </row>
    <row r="4220" spans="3:39" x14ac:dyDescent="0.25">
      <c r="C4220" s="52"/>
      <c r="AM4220">
        <v>1</v>
      </c>
    </row>
    <row r="4221" spans="3:39" x14ac:dyDescent="0.25">
      <c r="C4221" s="52"/>
      <c r="AM4221">
        <v>1</v>
      </c>
    </row>
    <row r="4222" spans="3:39" x14ac:dyDescent="0.25">
      <c r="C4222" s="52"/>
      <c r="AM4222">
        <v>1</v>
      </c>
    </row>
    <row r="4223" spans="3:39" x14ac:dyDescent="0.25">
      <c r="C4223" s="52"/>
      <c r="AM4223">
        <v>1</v>
      </c>
    </row>
    <row r="4224" spans="3:39" x14ac:dyDescent="0.25">
      <c r="C4224" s="52"/>
      <c r="AM4224">
        <v>1</v>
      </c>
    </row>
    <row r="4225" spans="3:39" x14ac:dyDescent="0.25">
      <c r="C4225" s="52"/>
      <c r="AM4225">
        <v>1</v>
      </c>
    </row>
    <row r="4226" spans="3:39" x14ac:dyDescent="0.25">
      <c r="C4226" s="52"/>
      <c r="AM4226">
        <v>1</v>
      </c>
    </row>
    <row r="4227" spans="3:39" x14ac:dyDescent="0.25">
      <c r="C4227" s="52"/>
      <c r="AM4227">
        <v>1</v>
      </c>
    </row>
    <row r="4228" spans="3:39" x14ac:dyDescent="0.25">
      <c r="C4228" s="52"/>
      <c r="AM4228">
        <v>1</v>
      </c>
    </row>
    <row r="4229" spans="3:39" x14ac:dyDescent="0.25">
      <c r="C4229" s="52"/>
      <c r="AM4229">
        <v>1</v>
      </c>
    </row>
    <row r="4230" spans="3:39" x14ac:dyDescent="0.25">
      <c r="C4230" s="52"/>
      <c r="AM4230">
        <v>1</v>
      </c>
    </row>
    <row r="4231" spans="3:39" x14ac:dyDescent="0.25">
      <c r="C4231" s="52"/>
      <c r="AM4231">
        <v>1</v>
      </c>
    </row>
    <row r="4232" spans="3:39" x14ac:dyDescent="0.25">
      <c r="C4232" s="52"/>
      <c r="AM4232">
        <v>1</v>
      </c>
    </row>
    <row r="4233" spans="3:39" x14ac:dyDescent="0.25">
      <c r="C4233" s="52"/>
      <c r="AM4233">
        <v>1</v>
      </c>
    </row>
    <row r="4234" spans="3:39" x14ac:dyDescent="0.25">
      <c r="C4234" s="52"/>
      <c r="AM4234">
        <v>1</v>
      </c>
    </row>
    <row r="4235" spans="3:39" x14ac:dyDescent="0.25">
      <c r="C4235" s="52"/>
      <c r="AM4235">
        <v>1</v>
      </c>
    </row>
    <row r="4236" spans="3:39" x14ac:dyDescent="0.25">
      <c r="C4236" s="52"/>
      <c r="AM4236">
        <v>1</v>
      </c>
    </row>
    <row r="4237" spans="3:39" x14ac:dyDescent="0.25">
      <c r="C4237" s="52"/>
      <c r="AM4237">
        <v>1</v>
      </c>
    </row>
    <row r="4238" spans="3:39" x14ac:dyDescent="0.25">
      <c r="C4238" s="52"/>
      <c r="AM4238">
        <v>1</v>
      </c>
    </row>
    <row r="4239" spans="3:39" x14ac:dyDescent="0.25">
      <c r="C4239" s="52"/>
      <c r="AM4239">
        <v>1</v>
      </c>
    </row>
    <row r="4240" spans="3:39" x14ac:dyDescent="0.25">
      <c r="C4240" s="52"/>
      <c r="AM4240">
        <v>1</v>
      </c>
    </row>
    <row r="4241" spans="3:39" x14ac:dyDescent="0.25">
      <c r="C4241" s="52"/>
      <c r="AM4241">
        <v>1</v>
      </c>
    </row>
    <row r="4242" spans="3:39" x14ac:dyDescent="0.25">
      <c r="C4242" s="52"/>
      <c r="AM4242">
        <v>1</v>
      </c>
    </row>
    <row r="4243" spans="3:39" x14ac:dyDescent="0.25">
      <c r="C4243" s="52"/>
      <c r="AM4243">
        <v>1</v>
      </c>
    </row>
    <row r="4244" spans="3:39" x14ac:dyDescent="0.25">
      <c r="C4244" s="52"/>
      <c r="AM4244">
        <v>1</v>
      </c>
    </row>
    <row r="4245" spans="3:39" x14ac:dyDescent="0.25">
      <c r="C4245" s="52"/>
      <c r="AM4245">
        <v>1</v>
      </c>
    </row>
    <row r="4246" spans="3:39" x14ac:dyDescent="0.25">
      <c r="C4246" s="52"/>
      <c r="AM4246">
        <v>1</v>
      </c>
    </row>
    <row r="4247" spans="3:39" x14ac:dyDescent="0.25">
      <c r="C4247" s="52"/>
      <c r="AM4247">
        <v>1</v>
      </c>
    </row>
    <row r="4248" spans="3:39" x14ac:dyDescent="0.25">
      <c r="C4248" s="52"/>
      <c r="AM4248">
        <v>1</v>
      </c>
    </row>
    <row r="4249" spans="3:39" x14ac:dyDescent="0.25">
      <c r="C4249" s="52"/>
      <c r="AM4249">
        <v>1</v>
      </c>
    </row>
    <row r="4250" spans="3:39" x14ac:dyDescent="0.25">
      <c r="C4250" s="52"/>
      <c r="AM4250">
        <v>1</v>
      </c>
    </row>
    <row r="4251" spans="3:39" x14ac:dyDescent="0.25">
      <c r="C4251" s="52"/>
      <c r="AM4251">
        <v>1</v>
      </c>
    </row>
    <row r="4252" spans="3:39" x14ac:dyDescent="0.25">
      <c r="C4252" s="52"/>
      <c r="AM4252">
        <v>1</v>
      </c>
    </row>
    <row r="4253" spans="3:39" x14ac:dyDescent="0.25">
      <c r="C4253" s="52"/>
      <c r="AM4253">
        <v>1</v>
      </c>
    </row>
    <row r="4254" spans="3:39" x14ac:dyDescent="0.25">
      <c r="C4254" s="52"/>
      <c r="AM4254">
        <v>1</v>
      </c>
    </row>
    <row r="4255" spans="3:39" x14ac:dyDescent="0.25">
      <c r="C4255" s="52"/>
      <c r="AM4255">
        <v>1</v>
      </c>
    </row>
    <row r="4256" spans="3:39" x14ac:dyDescent="0.25">
      <c r="C4256" s="52"/>
      <c r="AM4256">
        <v>1</v>
      </c>
    </row>
    <row r="4257" spans="3:39" x14ac:dyDescent="0.25">
      <c r="C4257" s="52"/>
      <c r="AM4257">
        <v>1</v>
      </c>
    </row>
    <row r="4258" spans="3:39" x14ac:dyDescent="0.25">
      <c r="C4258" s="52"/>
      <c r="AM4258">
        <v>1</v>
      </c>
    </row>
    <row r="4259" spans="3:39" x14ac:dyDescent="0.25">
      <c r="C4259" s="52"/>
      <c r="AM4259">
        <v>1</v>
      </c>
    </row>
    <row r="4260" spans="3:39" x14ac:dyDescent="0.25">
      <c r="C4260" s="52"/>
      <c r="AM4260">
        <v>1</v>
      </c>
    </row>
    <row r="4261" spans="3:39" x14ac:dyDescent="0.25">
      <c r="C4261" s="52"/>
      <c r="AM4261">
        <v>1</v>
      </c>
    </row>
    <row r="4262" spans="3:39" x14ac:dyDescent="0.25">
      <c r="C4262" s="52"/>
      <c r="AM4262">
        <v>1</v>
      </c>
    </row>
    <row r="4263" spans="3:39" x14ac:dyDescent="0.25">
      <c r="C4263" s="52"/>
      <c r="AM4263">
        <v>1</v>
      </c>
    </row>
    <row r="4264" spans="3:39" x14ac:dyDescent="0.25">
      <c r="C4264" s="52"/>
      <c r="AM4264">
        <v>1</v>
      </c>
    </row>
    <row r="4265" spans="3:39" x14ac:dyDescent="0.25">
      <c r="C4265" s="52"/>
      <c r="AM4265">
        <v>1</v>
      </c>
    </row>
    <row r="4266" spans="3:39" x14ac:dyDescent="0.25">
      <c r="C4266" s="52"/>
      <c r="AM4266">
        <v>1</v>
      </c>
    </row>
    <row r="4267" spans="3:39" x14ac:dyDescent="0.25">
      <c r="C4267" s="52"/>
      <c r="AM4267">
        <v>1</v>
      </c>
    </row>
    <row r="4268" spans="3:39" x14ac:dyDescent="0.25">
      <c r="C4268" s="52"/>
      <c r="AM4268">
        <v>1</v>
      </c>
    </row>
    <row r="4269" spans="3:39" x14ac:dyDescent="0.25">
      <c r="C4269" s="52"/>
      <c r="AM4269">
        <v>1</v>
      </c>
    </row>
    <row r="4270" spans="3:39" x14ac:dyDescent="0.25">
      <c r="C4270" s="52"/>
      <c r="AM4270">
        <v>1</v>
      </c>
    </row>
    <row r="4271" spans="3:39" x14ac:dyDescent="0.25">
      <c r="C4271" s="52"/>
      <c r="AM4271">
        <v>1</v>
      </c>
    </row>
    <row r="4272" spans="3:39" x14ac:dyDescent="0.25">
      <c r="C4272" s="52"/>
      <c r="AM4272">
        <v>1</v>
      </c>
    </row>
    <row r="4273" spans="3:39" x14ac:dyDescent="0.25">
      <c r="C4273" s="52"/>
      <c r="AM4273">
        <v>1</v>
      </c>
    </row>
    <row r="4274" spans="3:39" x14ac:dyDescent="0.25">
      <c r="C4274" s="52"/>
      <c r="AM4274">
        <v>1</v>
      </c>
    </row>
    <row r="4275" spans="3:39" x14ac:dyDescent="0.25">
      <c r="C4275" s="52"/>
      <c r="AM4275">
        <v>1</v>
      </c>
    </row>
    <row r="4276" spans="3:39" x14ac:dyDescent="0.25">
      <c r="C4276" s="52"/>
      <c r="AM4276">
        <v>1</v>
      </c>
    </row>
    <row r="4277" spans="3:39" x14ac:dyDescent="0.25">
      <c r="C4277" s="52"/>
      <c r="AM4277">
        <v>1</v>
      </c>
    </row>
    <row r="4278" spans="3:39" x14ac:dyDescent="0.25">
      <c r="C4278" s="52"/>
      <c r="AM4278">
        <v>1</v>
      </c>
    </row>
    <row r="4279" spans="3:39" x14ac:dyDescent="0.25">
      <c r="C4279" s="52"/>
      <c r="AM4279">
        <v>1</v>
      </c>
    </row>
    <row r="4280" spans="3:39" x14ac:dyDescent="0.25">
      <c r="C4280" s="52"/>
      <c r="AM4280">
        <v>1</v>
      </c>
    </row>
    <row r="4281" spans="3:39" x14ac:dyDescent="0.25">
      <c r="C4281" s="52"/>
      <c r="AM4281">
        <v>1</v>
      </c>
    </row>
    <row r="4282" spans="3:39" x14ac:dyDescent="0.25">
      <c r="C4282" s="52"/>
      <c r="AM4282">
        <v>1</v>
      </c>
    </row>
    <row r="4283" spans="3:39" x14ac:dyDescent="0.25">
      <c r="C4283" s="52"/>
      <c r="AM4283">
        <v>1</v>
      </c>
    </row>
    <row r="4284" spans="3:39" x14ac:dyDescent="0.25">
      <c r="C4284" s="52"/>
      <c r="AM4284">
        <v>1</v>
      </c>
    </row>
    <row r="4285" spans="3:39" x14ac:dyDescent="0.25">
      <c r="C4285" s="52"/>
      <c r="AM4285">
        <v>1</v>
      </c>
    </row>
    <row r="4286" spans="3:39" x14ac:dyDescent="0.25">
      <c r="C4286" s="52"/>
      <c r="AM4286">
        <v>1</v>
      </c>
    </row>
    <row r="4287" spans="3:39" x14ac:dyDescent="0.25">
      <c r="C4287" s="52"/>
      <c r="AM4287">
        <v>1</v>
      </c>
    </row>
    <row r="4288" spans="3:39" x14ac:dyDescent="0.25">
      <c r="C4288" s="52"/>
      <c r="AM4288">
        <v>1</v>
      </c>
    </row>
    <row r="4289" spans="3:39" x14ac:dyDescent="0.25">
      <c r="C4289" s="52"/>
      <c r="AM4289">
        <v>1</v>
      </c>
    </row>
    <row r="4290" spans="3:39" x14ac:dyDescent="0.25">
      <c r="C4290" s="52"/>
      <c r="AM4290">
        <v>1</v>
      </c>
    </row>
    <row r="4291" spans="3:39" x14ac:dyDescent="0.25">
      <c r="C4291" s="52"/>
      <c r="AM4291">
        <v>1</v>
      </c>
    </row>
    <row r="4292" spans="3:39" x14ac:dyDescent="0.25">
      <c r="C4292" s="52"/>
      <c r="AM4292">
        <v>1</v>
      </c>
    </row>
    <row r="4293" spans="3:39" x14ac:dyDescent="0.25">
      <c r="C4293" s="52"/>
      <c r="AM4293">
        <v>1</v>
      </c>
    </row>
    <row r="4294" spans="3:39" x14ac:dyDescent="0.25">
      <c r="C4294" s="52"/>
      <c r="AM4294">
        <v>1</v>
      </c>
    </row>
    <row r="4295" spans="3:39" x14ac:dyDescent="0.25">
      <c r="C4295" s="52"/>
      <c r="AM4295">
        <v>1</v>
      </c>
    </row>
    <row r="4296" spans="3:39" x14ac:dyDescent="0.25">
      <c r="C4296" s="52"/>
      <c r="AM4296">
        <v>1</v>
      </c>
    </row>
    <row r="4297" spans="3:39" x14ac:dyDescent="0.25">
      <c r="C4297" s="52"/>
      <c r="AM4297">
        <v>1</v>
      </c>
    </row>
    <row r="4298" spans="3:39" x14ac:dyDescent="0.25">
      <c r="C4298" s="52"/>
      <c r="AM4298">
        <v>1</v>
      </c>
    </row>
    <row r="4299" spans="3:39" x14ac:dyDescent="0.25">
      <c r="C4299" s="52"/>
      <c r="AM4299">
        <v>1</v>
      </c>
    </row>
    <row r="4300" spans="3:39" x14ac:dyDescent="0.25">
      <c r="C4300" s="52"/>
      <c r="AM4300">
        <v>1</v>
      </c>
    </row>
    <row r="4301" spans="3:39" x14ac:dyDescent="0.25">
      <c r="C4301" s="52"/>
      <c r="AM4301">
        <v>1</v>
      </c>
    </row>
    <row r="4302" spans="3:39" x14ac:dyDescent="0.25">
      <c r="C4302" s="52"/>
      <c r="AM4302">
        <v>1</v>
      </c>
    </row>
    <row r="4303" spans="3:39" x14ac:dyDescent="0.25">
      <c r="C4303" s="52"/>
      <c r="AM4303">
        <v>1</v>
      </c>
    </row>
    <row r="4304" spans="3:39" x14ac:dyDescent="0.25">
      <c r="C4304" s="52"/>
      <c r="AM4304">
        <v>1</v>
      </c>
    </row>
    <row r="4305" spans="3:39" x14ac:dyDescent="0.25">
      <c r="C4305" s="52"/>
      <c r="AM4305">
        <v>1</v>
      </c>
    </row>
    <row r="4306" spans="3:39" x14ac:dyDescent="0.25">
      <c r="C4306" s="52"/>
      <c r="AM4306">
        <v>1</v>
      </c>
    </row>
    <row r="4307" spans="3:39" x14ac:dyDescent="0.25">
      <c r="C4307" s="52"/>
      <c r="AM4307">
        <v>1</v>
      </c>
    </row>
    <row r="4308" spans="3:39" x14ac:dyDescent="0.25">
      <c r="C4308" s="52"/>
      <c r="AM4308">
        <v>1</v>
      </c>
    </row>
    <row r="4309" spans="3:39" x14ac:dyDescent="0.25">
      <c r="C4309" s="52"/>
      <c r="AM4309">
        <v>1</v>
      </c>
    </row>
    <row r="4310" spans="3:39" x14ac:dyDescent="0.25">
      <c r="C4310" s="52"/>
      <c r="AM4310">
        <v>1</v>
      </c>
    </row>
    <row r="4311" spans="3:39" x14ac:dyDescent="0.25">
      <c r="C4311" s="52"/>
      <c r="AM4311">
        <v>1</v>
      </c>
    </row>
    <row r="4312" spans="3:39" x14ac:dyDescent="0.25">
      <c r="C4312" s="52"/>
      <c r="AM4312">
        <v>1</v>
      </c>
    </row>
    <row r="4313" spans="3:39" x14ac:dyDescent="0.25">
      <c r="C4313" s="52"/>
      <c r="AM4313">
        <v>1</v>
      </c>
    </row>
    <row r="4314" spans="3:39" x14ac:dyDescent="0.25">
      <c r="C4314" s="52"/>
      <c r="AM4314">
        <v>1</v>
      </c>
    </row>
    <row r="4315" spans="3:39" x14ac:dyDescent="0.25">
      <c r="C4315" s="52"/>
      <c r="AM4315">
        <v>1</v>
      </c>
    </row>
    <row r="4316" spans="3:39" x14ac:dyDescent="0.25">
      <c r="C4316" s="52"/>
      <c r="AM4316">
        <v>1</v>
      </c>
    </row>
    <row r="4317" spans="3:39" x14ac:dyDescent="0.25">
      <c r="C4317" s="52"/>
      <c r="AM4317">
        <v>1</v>
      </c>
    </row>
    <row r="4318" spans="3:39" x14ac:dyDescent="0.25">
      <c r="C4318" s="52"/>
      <c r="AM4318">
        <v>1</v>
      </c>
    </row>
    <row r="4319" spans="3:39" x14ac:dyDescent="0.25">
      <c r="C4319" s="52"/>
      <c r="AM4319">
        <v>1</v>
      </c>
    </row>
    <row r="4320" spans="3:39" x14ac:dyDescent="0.25">
      <c r="C4320" s="52"/>
      <c r="AM4320">
        <v>1</v>
      </c>
    </row>
    <row r="4321" spans="3:39" x14ac:dyDescent="0.25">
      <c r="C4321" s="52"/>
      <c r="AM4321">
        <v>1</v>
      </c>
    </row>
    <row r="4322" spans="3:39" x14ac:dyDescent="0.25">
      <c r="C4322" s="52"/>
      <c r="AM4322">
        <v>1</v>
      </c>
    </row>
    <row r="4323" spans="3:39" x14ac:dyDescent="0.25">
      <c r="C4323" s="52"/>
      <c r="AM4323">
        <v>1</v>
      </c>
    </row>
    <row r="4324" spans="3:39" x14ac:dyDescent="0.25">
      <c r="C4324" s="52"/>
      <c r="AM4324">
        <v>1</v>
      </c>
    </row>
    <row r="4325" spans="3:39" x14ac:dyDescent="0.25">
      <c r="C4325" s="52"/>
      <c r="AM4325">
        <v>1</v>
      </c>
    </row>
    <row r="4326" spans="3:39" x14ac:dyDescent="0.25">
      <c r="C4326" s="52"/>
      <c r="AM4326">
        <v>1</v>
      </c>
    </row>
    <row r="4327" spans="3:39" x14ac:dyDescent="0.25">
      <c r="C4327" s="52"/>
      <c r="AM4327">
        <v>1</v>
      </c>
    </row>
    <row r="4328" spans="3:39" x14ac:dyDescent="0.25">
      <c r="C4328" s="52"/>
      <c r="AM4328">
        <v>1</v>
      </c>
    </row>
    <row r="4329" spans="3:39" x14ac:dyDescent="0.25">
      <c r="C4329" s="52"/>
      <c r="AM4329">
        <v>1</v>
      </c>
    </row>
    <row r="4330" spans="3:39" x14ac:dyDescent="0.25">
      <c r="C4330" s="52"/>
      <c r="AM4330">
        <v>1</v>
      </c>
    </row>
    <row r="4331" spans="3:39" x14ac:dyDescent="0.25">
      <c r="C4331" s="52"/>
      <c r="AM4331">
        <v>1</v>
      </c>
    </row>
    <row r="4332" spans="3:39" x14ac:dyDescent="0.25">
      <c r="C4332" s="52"/>
      <c r="AM4332">
        <v>1</v>
      </c>
    </row>
    <row r="4333" spans="3:39" x14ac:dyDescent="0.25">
      <c r="C4333" s="52"/>
      <c r="AM4333">
        <v>1</v>
      </c>
    </row>
    <row r="4334" spans="3:39" x14ac:dyDescent="0.25">
      <c r="C4334" s="52"/>
      <c r="AM4334">
        <v>1</v>
      </c>
    </row>
    <row r="4335" spans="3:39" x14ac:dyDescent="0.25">
      <c r="C4335" s="52"/>
      <c r="AM4335">
        <v>1</v>
      </c>
    </row>
    <row r="4336" spans="3:39" x14ac:dyDescent="0.25">
      <c r="C4336" s="52"/>
      <c r="AM4336">
        <v>1</v>
      </c>
    </row>
    <row r="4337" spans="3:39" x14ac:dyDescent="0.25">
      <c r="C4337" s="52"/>
      <c r="AM4337">
        <v>1</v>
      </c>
    </row>
    <row r="4338" spans="3:39" x14ac:dyDescent="0.25">
      <c r="C4338" s="52"/>
      <c r="AM4338">
        <v>1</v>
      </c>
    </row>
    <row r="4339" spans="3:39" x14ac:dyDescent="0.25">
      <c r="C4339" s="52"/>
      <c r="AM4339">
        <v>1</v>
      </c>
    </row>
    <row r="4340" spans="3:39" x14ac:dyDescent="0.25">
      <c r="C4340" s="52"/>
      <c r="AM4340">
        <v>1</v>
      </c>
    </row>
    <row r="4341" spans="3:39" x14ac:dyDescent="0.25">
      <c r="C4341" s="52"/>
      <c r="AM4341">
        <v>1</v>
      </c>
    </row>
    <row r="4342" spans="3:39" x14ac:dyDescent="0.25">
      <c r="C4342" s="52"/>
      <c r="AM4342">
        <v>1</v>
      </c>
    </row>
    <row r="4343" spans="3:39" x14ac:dyDescent="0.25">
      <c r="C4343" s="52"/>
      <c r="AM4343">
        <v>1</v>
      </c>
    </row>
    <row r="4344" spans="3:39" x14ac:dyDescent="0.25">
      <c r="C4344" s="52"/>
      <c r="AM4344">
        <v>1</v>
      </c>
    </row>
    <row r="4345" spans="3:39" x14ac:dyDescent="0.25">
      <c r="C4345" s="52"/>
      <c r="AM4345">
        <v>1</v>
      </c>
    </row>
    <row r="4346" spans="3:39" x14ac:dyDescent="0.25">
      <c r="C4346" s="52"/>
      <c r="AM4346">
        <v>1</v>
      </c>
    </row>
    <row r="4347" spans="3:39" x14ac:dyDescent="0.25">
      <c r="C4347" s="52"/>
      <c r="AM4347">
        <v>1</v>
      </c>
    </row>
    <row r="4348" spans="3:39" x14ac:dyDescent="0.25">
      <c r="C4348" s="52"/>
      <c r="AM4348">
        <v>1</v>
      </c>
    </row>
    <row r="4349" spans="3:39" x14ac:dyDescent="0.25">
      <c r="C4349" s="52"/>
      <c r="AM4349">
        <v>1</v>
      </c>
    </row>
    <row r="4350" spans="3:39" x14ac:dyDescent="0.25">
      <c r="C4350" s="52"/>
      <c r="AM4350">
        <v>1</v>
      </c>
    </row>
    <row r="4351" spans="3:39" x14ac:dyDescent="0.25">
      <c r="C4351" s="52"/>
      <c r="AM4351">
        <v>1</v>
      </c>
    </row>
    <row r="4352" spans="3:39" x14ac:dyDescent="0.25">
      <c r="C4352" s="52"/>
      <c r="AM4352">
        <v>1</v>
      </c>
    </row>
    <row r="4353" spans="3:39" x14ac:dyDescent="0.25">
      <c r="C4353" s="52"/>
      <c r="AM4353">
        <v>1</v>
      </c>
    </row>
    <row r="4354" spans="3:39" x14ac:dyDescent="0.25">
      <c r="C4354" s="52"/>
      <c r="AM4354">
        <v>1</v>
      </c>
    </row>
    <row r="4355" spans="3:39" x14ac:dyDescent="0.25">
      <c r="C4355" s="52"/>
      <c r="AM4355">
        <v>1</v>
      </c>
    </row>
    <row r="4356" spans="3:39" x14ac:dyDescent="0.25">
      <c r="C4356" s="52"/>
      <c r="AM4356">
        <v>1</v>
      </c>
    </row>
    <row r="4357" spans="3:39" x14ac:dyDescent="0.25">
      <c r="C4357" s="52"/>
      <c r="AM4357">
        <v>1</v>
      </c>
    </row>
    <row r="4358" spans="3:39" x14ac:dyDescent="0.25">
      <c r="C4358" s="52"/>
      <c r="AM4358">
        <v>1</v>
      </c>
    </row>
    <row r="4359" spans="3:39" x14ac:dyDescent="0.25">
      <c r="C4359" s="52"/>
      <c r="AM4359">
        <v>1</v>
      </c>
    </row>
    <row r="4360" spans="3:39" x14ac:dyDescent="0.25">
      <c r="C4360" s="52"/>
      <c r="AM4360">
        <v>1</v>
      </c>
    </row>
    <row r="4361" spans="3:39" x14ac:dyDescent="0.25">
      <c r="C4361" s="52"/>
      <c r="AM4361">
        <v>1</v>
      </c>
    </row>
    <row r="4362" spans="3:39" x14ac:dyDescent="0.25">
      <c r="C4362" s="52"/>
      <c r="AM4362">
        <v>1</v>
      </c>
    </row>
    <row r="4363" spans="3:39" x14ac:dyDescent="0.25">
      <c r="C4363" s="52"/>
      <c r="AM4363">
        <v>1</v>
      </c>
    </row>
    <row r="4364" spans="3:39" x14ac:dyDescent="0.25">
      <c r="C4364" s="52"/>
      <c r="AM4364">
        <v>1</v>
      </c>
    </row>
    <row r="4365" spans="3:39" x14ac:dyDescent="0.25">
      <c r="C4365" s="52"/>
      <c r="AM4365">
        <v>1</v>
      </c>
    </row>
    <row r="4366" spans="3:39" x14ac:dyDescent="0.25">
      <c r="C4366" s="52"/>
      <c r="AM4366">
        <v>1</v>
      </c>
    </row>
    <row r="4367" spans="3:39" x14ac:dyDescent="0.25">
      <c r="C4367" s="52"/>
      <c r="AM4367">
        <v>1</v>
      </c>
    </row>
    <row r="4368" spans="3:39" x14ac:dyDescent="0.25">
      <c r="C4368" s="52"/>
      <c r="AM4368">
        <v>1</v>
      </c>
    </row>
    <row r="4369" spans="3:39" x14ac:dyDescent="0.25">
      <c r="C4369" s="52"/>
      <c r="AM4369">
        <v>1</v>
      </c>
    </row>
    <row r="4370" spans="3:39" x14ac:dyDescent="0.25">
      <c r="C4370" s="52"/>
      <c r="AM4370">
        <v>1</v>
      </c>
    </row>
    <row r="4371" spans="3:39" x14ac:dyDescent="0.25">
      <c r="C4371" s="52"/>
      <c r="AM4371">
        <v>1</v>
      </c>
    </row>
    <row r="4372" spans="3:39" x14ac:dyDescent="0.25">
      <c r="C4372" s="52"/>
      <c r="AM4372">
        <v>1</v>
      </c>
    </row>
    <row r="4373" spans="3:39" x14ac:dyDescent="0.25">
      <c r="C4373" s="52"/>
      <c r="AM4373">
        <v>1</v>
      </c>
    </row>
    <row r="4374" spans="3:39" x14ac:dyDescent="0.25">
      <c r="C4374" s="52"/>
      <c r="AM4374">
        <v>1</v>
      </c>
    </row>
    <row r="4375" spans="3:39" x14ac:dyDescent="0.25">
      <c r="C4375" s="52"/>
      <c r="AM4375">
        <v>1</v>
      </c>
    </row>
    <row r="4376" spans="3:39" x14ac:dyDescent="0.25">
      <c r="C4376" s="52"/>
      <c r="AM4376">
        <v>1</v>
      </c>
    </row>
    <row r="4377" spans="3:39" x14ac:dyDescent="0.25">
      <c r="C4377" s="52"/>
      <c r="AM4377">
        <v>1</v>
      </c>
    </row>
    <row r="4378" spans="3:39" x14ac:dyDescent="0.25">
      <c r="C4378" s="52"/>
      <c r="AM4378">
        <v>1</v>
      </c>
    </row>
    <row r="4379" spans="3:39" x14ac:dyDescent="0.25">
      <c r="C4379" s="52"/>
      <c r="AM4379">
        <v>1</v>
      </c>
    </row>
    <row r="4380" spans="3:39" x14ac:dyDescent="0.25">
      <c r="C4380" s="52"/>
      <c r="AM4380">
        <v>1</v>
      </c>
    </row>
    <row r="4381" spans="3:39" x14ac:dyDescent="0.25">
      <c r="C4381" s="52"/>
      <c r="AM4381">
        <v>1</v>
      </c>
    </row>
    <row r="4382" spans="3:39" x14ac:dyDescent="0.25">
      <c r="C4382" s="52"/>
      <c r="AM4382">
        <v>1</v>
      </c>
    </row>
    <row r="4383" spans="3:39" x14ac:dyDescent="0.25">
      <c r="C4383" s="52"/>
      <c r="AM4383">
        <v>1</v>
      </c>
    </row>
    <row r="4384" spans="3:39" x14ac:dyDescent="0.25">
      <c r="C4384" s="52"/>
      <c r="AM4384">
        <v>1</v>
      </c>
    </row>
    <row r="4385" spans="3:39" x14ac:dyDescent="0.25">
      <c r="C4385" s="52"/>
      <c r="AM4385">
        <v>1</v>
      </c>
    </row>
    <row r="4386" spans="3:39" x14ac:dyDescent="0.25">
      <c r="C4386" s="52"/>
      <c r="AM4386">
        <v>1</v>
      </c>
    </row>
    <row r="4387" spans="3:39" x14ac:dyDescent="0.25">
      <c r="C4387" s="52"/>
      <c r="AM4387">
        <v>1</v>
      </c>
    </row>
    <row r="4388" spans="3:39" x14ac:dyDescent="0.25">
      <c r="C4388" s="52"/>
      <c r="AM4388">
        <v>1</v>
      </c>
    </row>
    <row r="4389" spans="3:39" x14ac:dyDescent="0.25">
      <c r="C4389" s="52"/>
      <c r="AM4389">
        <v>1</v>
      </c>
    </row>
    <row r="4390" spans="3:39" x14ac:dyDescent="0.25">
      <c r="C4390" s="52"/>
      <c r="AM4390">
        <v>1</v>
      </c>
    </row>
    <row r="4391" spans="3:39" x14ac:dyDescent="0.25">
      <c r="C4391" s="52"/>
      <c r="AM4391">
        <v>1</v>
      </c>
    </row>
    <row r="4392" spans="3:39" x14ac:dyDescent="0.25">
      <c r="C4392" s="52"/>
      <c r="AM4392">
        <v>1</v>
      </c>
    </row>
    <row r="4393" spans="3:39" x14ac:dyDescent="0.25">
      <c r="C4393" s="52"/>
      <c r="AM4393">
        <v>1</v>
      </c>
    </row>
    <row r="4394" spans="3:39" x14ac:dyDescent="0.25">
      <c r="C4394" s="52"/>
      <c r="AM4394">
        <v>1</v>
      </c>
    </row>
    <row r="4395" spans="3:39" x14ac:dyDescent="0.25">
      <c r="C4395" s="52"/>
      <c r="AM4395">
        <v>1</v>
      </c>
    </row>
    <row r="4396" spans="3:39" x14ac:dyDescent="0.25">
      <c r="C4396" s="52"/>
      <c r="AM4396">
        <v>1</v>
      </c>
    </row>
    <row r="4397" spans="3:39" x14ac:dyDescent="0.25">
      <c r="C4397" s="52"/>
      <c r="AM4397">
        <v>1</v>
      </c>
    </row>
    <row r="4398" spans="3:39" x14ac:dyDescent="0.25">
      <c r="C4398" s="52"/>
      <c r="AM4398">
        <v>1</v>
      </c>
    </row>
    <row r="4399" spans="3:39" x14ac:dyDescent="0.25">
      <c r="C4399" s="52"/>
      <c r="AM4399">
        <v>1</v>
      </c>
    </row>
    <row r="4400" spans="3:39" x14ac:dyDescent="0.25">
      <c r="C4400" s="52"/>
      <c r="AM4400">
        <v>1</v>
      </c>
    </row>
    <row r="4401" spans="3:39" x14ac:dyDescent="0.25">
      <c r="C4401" s="52"/>
      <c r="AM4401">
        <v>1</v>
      </c>
    </row>
    <row r="4402" spans="3:39" x14ac:dyDescent="0.25">
      <c r="C4402" s="52"/>
      <c r="AM4402">
        <v>1</v>
      </c>
    </row>
    <row r="4403" spans="3:39" x14ac:dyDescent="0.25">
      <c r="C4403" s="52"/>
      <c r="AM4403">
        <v>1</v>
      </c>
    </row>
    <row r="4404" spans="3:39" x14ac:dyDescent="0.25">
      <c r="C4404" s="52"/>
      <c r="AM4404">
        <v>1</v>
      </c>
    </row>
    <row r="4405" spans="3:39" x14ac:dyDescent="0.25">
      <c r="C4405" s="52"/>
      <c r="AM4405">
        <v>1</v>
      </c>
    </row>
    <row r="4406" spans="3:39" x14ac:dyDescent="0.25">
      <c r="C4406" s="52"/>
      <c r="AM4406">
        <v>1</v>
      </c>
    </row>
    <row r="4407" spans="3:39" x14ac:dyDescent="0.25">
      <c r="C4407" s="52"/>
      <c r="AM4407">
        <v>1</v>
      </c>
    </row>
    <row r="4408" spans="3:39" x14ac:dyDescent="0.25">
      <c r="C4408" s="52"/>
      <c r="AM4408">
        <v>1</v>
      </c>
    </row>
    <row r="4409" spans="3:39" x14ac:dyDescent="0.25">
      <c r="C4409" s="52"/>
      <c r="AM4409">
        <v>1</v>
      </c>
    </row>
    <row r="4410" spans="3:39" x14ac:dyDescent="0.25">
      <c r="C4410" s="52"/>
      <c r="AM4410">
        <v>1</v>
      </c>
    </row>
    <row r="4411" spans="3:39" x14ac:dyDescent="0.25">
      <c r="C4411" s="52"/>
      <c r="AM4411">
        <v>1</v>
      </c>
    </row>
    <row r="4412" spans="3:39" x14ac:dyDescent="0.25">
      <c r="C4412" s="52"/>
      <c r="AM4412">
        <v>1</v>
      </c>
    </row>
    <row r="4413" spans="3:39" x14ac:dyDescent="0.25">
      <c r="C4413" s="52"/>
      <c r="AM4413">
        <v>1</v>
      </c>
    </row>
    <row r="4414" spans="3:39" x14ac:dyDescent="0.25">
      <c r="C4414" s="52"/>
      <c r="AM4414">
        <v>1</v>
      </c>
    </row>
    <row r="4415" spans="3:39" x14ac:dyDescent="0.25">
      <c r="C4415" s="52"/>
      <c r="AM4415">
        <v>1</v>
      </c>
    </row>
    <row r="4416" spans="3:39" x14ac:dyDescent="0.25">
      <c r="C4416" s="52"/>
      <c r="AM4416">
        <v>1</v>
      </c>
    </row>
    <row r="4417" spans="3:39" x14ac:dyDescent="0.25">
      <c r="C4417" s="52"/>
      <c r="AM4417">
        <v>1</v>
      </c>
    </row>
    <row r="4418" spans="3:39" x14ac:dyDescent="0.25">
      <c r="C4418" s="52"/>
      <c r="AM4418">
        <v>1</v>
      </c>
    </row>
    <row r="4419" spans="3:39" x14ac:dyDescent="0.25">
      <c r="C4419" s="52"/>
      <c r="AM4419">
        <v>1</v>
      </c>
    </row>
    <row r="4420" spans="3:39" x14ac:dyDescent="0.25">
      <c r="C4420" s="52"/>
      <c r="AM4420">
        <v>1</v>
      </c>
    </row>
    <row r="4421" spans="3:39" x14ac:dyDescent="0.25">
      <c r="C4421" s="52"/>
      <c r="AM4421">
        <v>1</v>
      </c>
    </row>
    <row r="4422" spans="3:39" x14ac:dyDescent="0.25">
      <c r="C4422" s="52"/>
      <c r="AM4422">
        <v>1</v>
      </c>
    </row>
    <row r="4423" spans="3:39" x14ac:dyDescent="0.25">
      <c r="C4423" s="52"/>
      <c r="AM4423">
        <v>1</v>
      </c>
    </row>
    <row r="4424" spans="3:39" x14ac:dyDescent="0.25">
      <c r="C4424" s="52"/>
      <c r="AM4424">
        <v>1</v>
      </c>
    </row>
    <row r="4425" spans="3:39" x14ac:dyDescent="0.25">
      <c r="C4425" s="52"/>
      <c r="AM4425">
        <v>1</v>
      </c>
    </row>
    <row r="4426" spans="3:39" x14ac:dyDescent="0.25">
      <c r="C4426" s="52"/>
      <c r="AM4426">
        <v>1</v>
      </c>
    </row>
    <row r="4427" spans="3:39" x14ac:dyDescent="0.25">
      <c r="C4427" s="52"/>
      <c r="AM4427">
        <v>1</v>
      </c>
    </row>
    <row r="4428" spans="3:39" x14ac:dyDescent="0.25">
      <c r="C4428" s="52"/>
      <c r="AM4428">
        <v>1</v>
      </c>
    </row>
    <row r="4429" spans="3:39" x14ac:dyDescent="0.25">
      <c r="C4429" s="52"/>
      <c r="AM4429">
        <v>1</v>
      </c>
    </row>
    <row r="4430" spans="3:39" x14ac:dyDescent="0.25">
      <c r="C4430" s="52"/>
      <c r="AM4430">
        <v>1</v>
      </c>
    </row>
    <row r="4431" spans="3:39" x14ac:dyDescent="0.25">
      <c r="C4431" s="52"/>
      <c r="AM4431">
        <v>1</v>
      </c>
    </row>
    <row r="4432" spans="3:39" x14ac:dyDescent="0.25">
      <c r="C4432" s="52"/>
      <c r="AM4432">
        <v>1</v>
      </c>
    </row>
    <row r="4433" spans="3:39" x14ac:dyDescent="0.25">
      <c r="C4433" s="52"/>
      <c r="AM4433">
        <v>1</v>
      </c>
    </row>
    <row r="4434" spans="3:39" x14ac:dyDescent="0.25">
      <c r="C4434" s="52"/>
      <c r="AM4434">
        <v>1</v>
      </c>
    </row>
    <row r="4435" spans="3:39" x14ac:dyDescent="0.25">
      <c r="C4435" s="52"/>
      <c r="AM4435">
        <v>1</v>
      </c>
    </row>
    <row r="4436" spans="3:39" x14ac:dyDescent="0.25">
      <c r="C4436" s="52"/>
      <c r="AM4436">
        <v>1</v>
      </c>
    </row>
    <row r="4437" spans="3:39" x14ac:dyDescent="0.25">
      <c r="C4437" s="52"/>
      <c r="AM4437">
        <v>1</v>
      </c>
    </row>
    <row r="4438" spans="3:39" x14ac:dyDescent="0.25">
      <c r="C4438" s="52"/>
      <c r="AM4438">
        <v>1</v>
      </c>
    </row>
    <row r="4439" spans="3:39" x14ac:dyDescent="0.25">
      <c r="C4439" s="52"/>
      <c r="AM4439">
        <v>1</v>
      </c>
    </row>
    <row r="4440" spans="3:39" x14ac:dyDescent="0.25">
      <c r="C4440" s="52"/>
      <c r="AM4440">
        <v>1</v>
      </c>
    </row>
    <row r="4441" spans="3:39" x14ac:dyDescent="0.25">
      <c r="C4441" s="52"/>
      <c r="AM4441">
        <v>1</v>
      </c>
    </row>
    <row r="4442" spans="3:39" x14ac:dyDescent="0.25">
      <c r="C4442" s="52"/>
      <c r="AM4442">
        <v>1</v>
      </c>
    </row>
    <row r="4443" spans="3:39" x14ac:dyDescent="0.25">
      <c r="C4443" s="52"/>
      <c r="AM4443">
        <v>1</v>
      </c>
    </row>
    <row r="4444" spans="3:39" x14ac:dyDescent="0.25">
      <c r="C4444" s="52"/>
      <c r="AM4444">
        <v>1</v>
      </c>
    </row>
    <row r="4445" spans="3:39" x14ac:dyDescent="0.25">
      <c r="C4445" s="52"/>
      <c r="AM4445">
        <v>1</v>
      </c>
    </row>
    <row r="4446" spans="3:39" x14ac:dyDescent="0.25">
      <c r="C4446" s="52"/>
      <c r="AM4446">
        <v>1</v>
      </c>
    </row>
    <row r="4447" spans="3:39" x14ac:dyDescent="0.25">
      <c r="C4447" s="52"/>
      <c r="AM4447">
        <v>1</v>
      </c>
    </row>
    <row r="4448" spans="3:39" x14ac:dyDescent="0.25">
      <c r="C4448" s="52"/>
      <c r="AM4448">
        <v>1</v>
      </c>
    </row>
    <row r="4449" spans="3:39" x14ac:dyDescent="0.25">
      <c r="C4449" s="52"/>
      <c r="AM4449">
        <v>1</v>
      </c>
    </row>
    <row r="4450" spans="3:39" x14ac:dyDescent="0.25">
      <c r="C4450" s="52"/>
      <c r="AM4450">
        <v>1</v>
      </c>
    </row>
    <row r="4451" spans="3:39" x14ac:dyDescent="0.25">
      <c r="C4451" s="52"/>
      <c r="AM4451">
        <v>1</v>
      </c>
    </row>
    <row r="4452" spans="3:39" x14ac:dyDescent="0.25">
      <c r="C4452" s="52"/>
      <c r="AM4452">
        <v>1</v>
      </c>
    </row>
    <row r="4453" spans="3:39" x14ac:dyDescent="0.25">
      <c r="C4453" s="52"/>
      <c r="AM4453">
        <v>1</v>
      </c>
    </row>
    <row r="4454" spans="3:39" x14ac:dyDescent="0.25">
      <c r="C4454" s="52"/>
      <c r="AM4454">
        <v>1</v>
      </c>
    </row>
    <row r="4455" spans="3:39" x14ac:dyDescent="0.25">
      <c r="C4455" s="52"/>
      <c r="AM4455">
        <v>1</v>
      </c>
    </row>
    <row r="4456" spans="3:39" x14ac:dyDescent="0.25">
      <c r="C4456" s="52"/>
      <c r="AM4456">
        <v>1</v>
      </c>
    </row>
    <row r="4457" spans="3:39" x14ac:dyDescent="0.25">
      <c r="C4457" s="52"/>
      <c r="AM4457">
        <v>1</v>
      </c>
    </row>
    <row r="4458" spans="3:39" x14ac:dyDescent="0.25">
      <c r="C4458" s="52"/>
      <c r="AM4458">
        <v>1</v>
      </c>
    </row>
    <row r="4459" spans="3:39" x14ac:dyDescent="0.25">
      <c r="C4459" s="52"/>
      <c r="AM4459">
        <v>1</v>
      </c>
    </row>
    <row r="4460" spans="3:39" x14ac:dyDescent="0.25">
      <c r="C4460" s="52"/>
      <c r="AM4460">
        <v>1</v>
      </c>
    </row>
    <row r="4461" spans="3:39" x14ac:dyDescent="0.25">
      <c r="C4461" s="52"/>
      <c r="AM4461">
        <v>1</v>
      </c>
    </row>
    <row r="4462" spans="3:39" x14ac:dyDescent="0.25">
      <c r="C4462" s="52"/>
      <c r="AM4462">
        <v>1</v>
      </c>
    </row>
    <row r="4463" spans="3:39" x14ac:dyDescent="0.25">
      <c r="C4463" s="52"/>
      <c r="AM4463">
        <v>1</v>
      </c>
    </row>
    <row r="4464" spans="3:39" x14ac:dyDescent="0.25">
      <c r="C4464" s="52"/>
      <c r="AM4464">
        <v>1</v>
      </c>
    </row>
    <row r="4465" spans="3:39" x14ac:dyDescent="0.25">
      <c r="C4465" s="52"/>
      <c r="AM4465">
        <v>1</v>
      </c>
    </row>
    <row r="4466" spans="3:39" x14ac:dyDescent="0.25">
      <c r="C4466" s="52"/>
      <c r="AM4466">
        <v>1</v>
      </c>
    </row>
    <row r="4467" spans="3:39" x14ac:dyDescent="0.25">
      <c r="C4467" s="52"/>
      <c r="AM4467">
        <v>1</v>
      </c>
    </row>
    <row r="4468" spans="3:39" x14ac:dyDescent="0.25">
      <c r="C4468" s="52"/>
      <c r="AM4468">
        <v>1</v>
      </c>
    </row>
    <row r="4469" spans="3:39" x14ac:dyDescent="0.25">
      <c r="C4469" s="52"/>
      <c r="AM4469">
        <v>1</v>
      </c>
    </row>
    <row r="4470" spans="3:39" x14ac:dyDescent="0.25">
      <c r="C4470" s="52"/>
      <c r="AM4470">
        <v>1</v>
      </c>
    </row>
    <row r="4471" spans="3:39" x14ac:dyDescent="0.25">
      <c r="C4471" s="52"/>
      <c r="AM4471">
        <v>1</v>
      </c>
    </row>
    <row r="4472" spans="3:39" x14ac:dyDescent="0.25">
      <c r="C4472" s="52"/>
      <c r="AM4472">
        <v>1</v>
      </c>
    </row>
    <row r="4473" spans="3:39" x14ac:dyDescent="0.25">
      <c r="C4473" s="52"/>
      <c r="AM4473">
        <v>1</v>
      </c>
    </row>
    <row r="4474" spans="3:39" x14ac:dyDescent="0.25">
      <c r="C4474" s="52"/>
      <c r="AM4474">
        <v>1</v>
      </c>
    </row>
    <row r="4475" spans="3:39" x14ac:dyDescent="0.25">
      <c r="C4475" s="52"/>
      <c r="AM4475">
        <v>1</v>
      </c>
    </row>
    <row r="4476" spans="3:39" x14ac:dyDescent="0.25">
      <c r="C4476" s="52"/>
      <c r="AM4476">
        <v>1</v>
      </c>
    </row>
    <row r="4477" spans="3:39" x14ac:dyDescent="0.25">
      <c r="C4477" s="52"/>
      <c r="AM4477">
        <v>1</v>
      </c>
    </row>
    <row r="4478" spans="3:39" x14ac:dyDescent="0.25">
      <c r="C4478" s="52"/>
      <c r="AM4478">
        <v>1</v>
      </c>
    </row>
    <row r="4479" spans="3:39" x14ac:dyDescent="0.25">
      <c r="C4479" s="52"/>
      <c r="AM4479">
        <v>1</v>
      </c>
    </row>
    <row r="4480" spans="3:39" x14ac:dyDescent="0.25">
      <c r="C4480" s="52"/>
      <c r="AM4480">
        <v>1</v>
      </c>
    </row>
    <row r="4481" spans="3:39" x14ac:dyDescent="0.25">
      <c r="C4481" s="52"/>
      <c r="AM4481">
        <v>1</v>
      </c>
    </row>
    <row r="4482" spans="3:39" x14ac:dyDescent="0.25">
      <c r="C4482" s="52"/>
      <c r="AM4482">
        <v>1</v>
      </c>
    </row>
    <row r="4483" spans="3:39" x14ac:dyDescent="0.25">
      <c r="C4483" s="52"/>
      <c r="AM4483">
        <v>1</v>
      </c>
    </row>
    <row r="4484" spans="3:39" x14ac:dyDescent="0.25">
      <c r="C4484" s="52"/>
      <c r="AM4484">
        <v>1</v>
      </c>
    </row>
    <row r="4485" spans="3:39" x14ac:dyDescent="0.25">
      <c r="C4485" s="52"/>
      <c r="AM4485">
        <v>1</v>
      </c>
    </row>
    <row r="4486" spans="3:39" x14ac:dyDescent="0.25">
      <c r="C4486" s="52"/>
      <c r="AM4486">
        <v>1</v>
      </c>
    </row>
    <row r="4487" spans="3:39" x14ac:dyDescent="0.25">
      <c r="C4487" s="52"/>
      <c r="AM4487">
        <v>1</v>
      </c>
    </row>
    <row r="4488" spans="3:39" x14ac:dyDescent="0.25">
      <c r="C4488" s="52"/>
      <c r="AM4488">
        <v>1</v>
      </c>
    </row>
    <row r="4489" spans="3:39" x14ac:dyDescent="0.25">
      <c r="C4489" s="52"/>
      <c r="AM4489">
        <v>1</v>
      </c>
    </row>
    <row r="4490" spans="3:39" x14ac:dyDescent="0.25">
      <c r="C4490" s="52"/>
      <c r="AM4490">
        <v>1</v>
      </c>
    </row>
    <row r="4491" spans="3:39" x14ac:dyDescent="0.25">
      <c r="C4491" s="52"/>
      <c r="AM4491">
        <v>1</v>
      </c>
    </row>
    <row r="4492" spans="3:39" x14ac:dyDescent="0.25">
      <c r="C4492" s="52"/>
      <c r="AM4492">
        <v>1</v>
      </c>
    </row>
    <row r="4493" spans="3:39" x14ac:dyDescent="0.25">
      <c r="C4493" s="52"/>
      <c r="AM4493">
        <v>1</v>
      </c>
    </row>
    <row r="4494" spans="3:39" x14ac:dyDescent="0.25">
      <c r="C4494" s="52"/>
      <c r="AM4494">
        <v>1</v>
      </c>
    </row>
    <row r="4495" spans="3:39" x14ac:dyDescent="0.25">
      <c r="C4495" s="52"/>
      <c r="AM4495">
        <v>1</v>
      </c>
    </row>
    <row r="4496" spans="3:39" x14ac:dyDescent="0.25">
      <c r="C4496" s="52"/>
      <c r="AM4496">
        <v>1</v>
      </c>
    </row>
    <row r="4497" spans="3:39" x14ac:dyDescent="0.25">
      <c r="C4497" s="52"/>
      <c r="AM4497">
        <v>1</v>
      </c>
    </row>
    <row r="4498" spans="3:39" x14ac:dyDescent="0.25">
      <c r="C4498" s="52"/>
      <c r="AM4498">
        <v>1</v>
      </c>
    </row>
    <row r="4499" spans="3:39" x14ac:dyDescent="0.25">
      <c r="C4499" s="52"/>
      <c r="AM4499">
        <v>1</v>
      </c>
    </row>
    <row r="4500" spans="3:39" x14ac:dyDescent="0.25">
      <c r="C4500" s="52"/>
      <c r="AM4500">
        <v>1</v>
      </c>
    </row>
    <row r="4501" spans="3:39" x14ac:dyDescent="0.25">
      <c r="C4501" s="52"/>
      <c r="AM4501">
        <v>1</v>
      </c>
    </row>
    <row r="4502" spans="3:39" x14ac:dyDescent="0.25">
      <c r="C4502" s="52"/>
      <c r="AM4502">
        <v>1</v>
      </c>
    </row>
    <row r="4503" spans="3:39" x14ac:dyDescent="0.25">
      <c r="C4503" s="52"/>
      <c r="AM4503">
        <v>1</v>
      </c>
    </row>
    <row r="4504" spans="3:39" x14ac:dyDescent="0.25">
      <c r="C4504" s="52"/>
      <c r="AM4504">
        <v>1</v>
      </c>
    </row>
    <row r="4505" spans="3:39" x14ac:dyDescent="0.25">
      <c r="C4505" s="52"/>
      <c r="AM4505">
        <v>1</v>
      </c>
    </row>
    <row r="4506" spans="3:39" x14ac:dyDescent="0.25">
      <c r="C4506" s="52"/>
      <c r="AM4506">
        <v>1</v>
      </c>
    </row>
    <row r="4507" spans="3:39" x14ac:dyDescent="0.25">
      <c r="C4507" s="52"/>
      <c r="AM4507">
        <v>1</v>
      </c>
    </row>
    <row r="4508" spans="3:39" x14ac:dyDescent="0.25">
      <c r="C4508" s="52"/>
      <c r="AM4508">
        <v>1</v>
      </c>
    </row>
    <row r="4509" spans="3:39" x14ac:dyDescent="0.25">
      <c r="C4509" s="52"/>
      <c r="AM4509">
        <v>1</v>
      </c>
    </row>
    <row r="4510" spans="3:39" x14ac:dyDescent="0.25">
      <c r="C4510" s="52"/>
      <c r="AM4510">
        <v>1</v>
      </c>
    </row>
    <row r="4511" spans="3:39" x14ac:dyDescent="0.25">
      <c r="C4511" s="52"/>
      <c r="AM4511">
        <v>1</v>
      </c>
    </row>
    <row r="4512" spans="3:39" x14ac:dyDescent="0.25">
      <c r="C4512" s="52"/>
      <c r="AM4512">
        <v>1</v>
      </c>
    </row>
    <row r="4513" spans="3:39" x14ac:dyDescent="0.25">
      <c r="C4513" s="52"/>
      <c r="AM4513">
        <v>1</v>
      </c>
    </row>
    <row r="4514" spans="3:39" x14ac:dyDescent="0.25">
      <c r="C4514" s="52"/>
      <c r="AM4514">
        <v>1</v>
      </c>
    </row>
    <row r="4515" spans="3:39" x14ac:dyDescent="0.25">
      <c r="C4515" s="52"/>
      <c r="AM4515">
        <v>1</v>
      </c>
    </row>
    <row r="4516" spans="3:39" x14ac:dyDescent="0.25">
      <c r="C4516" s="52"/>
      <c r="AM4516">
        <v>1</v>
      </c>
    </row>
    <row r="4517" spans="3:39" x14ac:dyDescent="0.25">
      <c r="C4517" s="52"/>
      <c r="AM4517">
        <v>1</v>
      </c>
    </row>
    <row r="4518" spans="3:39" x14ac:dyDescent="0.25">
      <c r="C4518" s="52"/>
      <c r="AM4518">
        <v>1</v>
      </c>
    </row>
    <row r="4519" spans="3:39" x14ac:dyDescent="0.25">
      <c r="C4519" s="52"/>
      <c r="AM4519">
        <v>1</v>
      </c>
    </row>
    <row r="4520" spans="3:39" x14ac:dyDescent="0.25">
      <c r="C4520" s="52"/>
      <c r="AM4520">
        <v>1</v>
      </c>
    </row>
    <row r="4521" spans="3:39" x14ac:dyDescent="0.25">
      <c r="C4521" s="52"/>
      <c r="AM4521">
        <v>1</v>
      </c>
    </row>
    <row r="4522" spans="3:39" x14ac:dyDescent="0.25">
      <c r="C4522" s="52"/>
      <c r="AM4522">
        <v>1</v>
      </c>
    </row>
    <row r="4523" spans="3:39" x14ac:dyDescent="0.25">
      <c r="C4523" s="52"/>
      <c r="AM4523">
        <v>1</v>
      </c>
    </row>
    <row r="4524" spans="3:39" x14ac:dyDescent="0.25">
      <c r="C4524" s="52"/>
      <c r="AM4524">
        <v>1</v>
      </c>
    </row>
    <row r="4525" spans="3:39" x14ac:dyDescent="0.25">
      <c r="C4525" s="52"/>
      <c r="AM4525">
        <v>1</v>
      </c>
    </row>
    <row r="4526" spans="3:39" x14ac:dyDescent="0.25">
      <c r="C4526" s="52"/>
      <c r="AM4526">
        <v>1</v>
      </c>
    </row>
    <row r="4527" spans="3:39" x14ac:dyDescent="0.25">
      <c r="C4527" s="52"/>
      <c r="AM4527">
        <v>1</v>
      </c>
    </row>
    <row r="4528" spans="3:39" x14ac:dyDescent="0.25">
      <c r="C4528" s="52"/>
      <c r="AM4528">
        <v>1</v>
      </c>
    </row>
    <row r="4529" spans="3:39" x14ac:dyDescent="0.25">
      <c r="C4529" s="52"/>
      <c r="AM4529">
        <v>1</v>
      </c>
    </row>
    <row r="4530" spans="3:39" x14ac:dyDescent="0.25">
      <c r="C4530" s="52"/>
      <c r="AM4530">
        <v>1</v>
      </c>
    </row>
    <row r="4531" spans="3:39" x14ac:dyDescent="0.25">
      <c r="C4531" s="52"/>
      <c r="AM4531">
        <v>1</v>
      </c>
    </row>
    <row r="4532" spans="3:39" x14ac:dyDescent="0.25">
      <c r="C4532" s="52"/>
      <c r="AM4532">
        <v>1</v>
      </c>
    </row>
    <row r="4533" spans="3:39" x14ac:dyDescent="0.25">
      <c r="C4533" s="52"/>
      <c r="AM4533">
        <v>1</v>
      </c>
    </row>
    <row r="4534" spans="3:39" x14ac:dyDescent="0.25">
      <c r="C4534" s="52"/>
      <c r="AM4534">
        <v>1</v>
      </c>
    </row>
    <row r="4535" spans="3:39" x14ac:dyDescent="0.25">
      <c r="C4535" s="52"/>
      <c r="AM4535">
        <v>1</v>
      </c>
    </row>
    <row r="4536" spans="3:39" x14ac:dyDescent="0.25">
      <c r="C4536" s="52"/>
      <c r="AM4536">
        <v>1</v>
      </c>
    </row>
    <row r="4537" spans="3:39" x14ac:dyDescent="0.25">
      <c r="C4537" s="52"/>
      <c r="AM4537">
        <v>1</v>
      </c>
    </row>
    <row r="4538" spans="3:39" x14ac:dyDescent="0.25">
      <c r="C4538" s="52"/>
      <c r="AM4538">
        <v>1</v>
      </c>
    </row>
    <row r="4539" spans="3:39" x14ac:dyDescent="0.25">
      <c r="C4539" s="52"/>
      <c r="AM4539">
        <v>1</v>
      </c>
    </row>
    <row r="4540" spans="3:39" x14ac:dyDescent="0.25">
      <c r="C4540" s="52"/>
      <c r="AM4540">
        <v>1</v>
      </c>
    </row>
    <row r="4541" spans="3:39" x14ac:dyDescent="0.25">
      <c r="C4541" s="52"/>
      <c r="AM4541">
        <v>1</v>
      </c>
    </row>
    <row r="4542" spans="3:39" x14ac:dyDescent="0.25">
      <c r="C4542" s="52"/>
      <c r="AM4542">
        <v>1</v>
      </c>
    </row>
    <row r="4543" spans="3:39" x14ac:dyDescent="0.25">
      <c r="C4543" s="52"/>
      <c r="AM4543">
        <v>1</v>
      </c>
    </row>
    <row r="4544" spans="3:39" x14ac:dyDescent="0.25">
      <c r="C4544" s="52"/>
      <c r="AM4544">
        <v>1</v>
      </c>
    </row>
    <row r="4545" spans="3:39" x14ac:dyDescent="0.25">
      <c r="C4545" s="52"/>
      <c r="AM4545">
        <v>1</v>
      </c>
    </row>
    <row r="4546" spans="3:39" x14ac:dyDescent="0.25">
      <c r="C4546" s="52"/>
      <c r="AM4546">
        <v>1</v>
      </c>
    </row>
    <row r="4547" spans="3:39" x14ac:dyDescent="0.25">
      <c r="C4547" s="52"/>
      <c r="AM4547">
        <v>1</v>
      </c>
    </row>
    <row r="4548" spans="3:39" x14ac:dyDescent="0.25">
      <c r="C4548" s="52"/>
      <c r="AM4548">
        <v>1</v>
      </c>
    </row>
    <row r="4549" spans="3:39" x14ac:dyDescent="0.25">
      <c r="C4549" s="52"/>
      <c r="AM4549">
        <v>1</v>
      </c>
    </row>
    <row r="4550" spans="3:39" x14ac:dyDescent="0.25">
      <c r="C4550" s="52"/>
      <c r="AM4550">
        <v>1</v>
      </c>
    </row>
    <row r="4551" spans="3:39" x14ac:dyDescent="0.25">
      <c r="C4551" s="52"/>
      <c r="AM4551">
        <v>1</v>
      </c>
    </row>
    <row r="4552" spans="3:39" x14ac:dyDescent="0.25">
      <c r="C4552" s="52"/>
      <c r="AM4552">
        <v>1</v>
      </c>
    </row>
    <row r="4553" spans="3:39" x14ac:dyDescent="0.25">
      <c r="C4553" s="52"/>
      <c r="AM4553">
        <v>1</v>
      </c>
    </row>
    <row r="4554" spans="3:39" x14ac:dyDescent="0.25">
      <c r="C4554" s="52"/>
      <c r="AM4554">
        <v>1</v>
      </c>
    </row>
    <row r="4555" spans="3:39" x14ac:dyDescent="0.25">
      <c r="C4555" s="52"/>
      <c r="AM4555">
        <v>1</v>
      </c>
    </row>
    <row r="4556" spans="3:39" x14ac:dyDescent="0.25">
      <c r="C4556" s="52"/>
      <c r="AM4556">
        <v>1</v>
      </c>
    </row>
    <row r="4557" spans="3:39" x14ac:dyDescent="0.25">
      <c r="C4557" s="52"/>
      <c r="AM4557">
        <v>1</v>
      </c>
    </row>
    <row r="4558" spans="3:39" x14ac:dyDescent="0.25">
      <c r="C4558" s="52"/>
      <c r="AM4558">
        <v>1</v>
      </c>
    </row>
    <row r="4559" spans="3:39" x14ac:dyDescent="0.25">
      <c r="C4559" s="52"/>
      <c r="AM4559">
        <v>1</v>
      </c>
    </row>
    <row r="4560" spans="3:39" x14ac:dyDescent="0.25">
      <c r="C4560" s="52"/>
      <c r="AM4560">
        <v>1</v>
      </c>
    </row>
    <row r="4561" spans="3:39" x14ac:dyDescent="0.25">
      <c r="C4561" s="52"/>
      <c r="AM4561">
        <v>1</v>
      </c>
    </row>
    <row r="4562" spans="3:39" x14ac:dyDescent="0.25">
      <c r="C4562" s="52"/>
      <c r="AM4562">
        <v>1</v>
      </c>
    </row>
    <row r="4563" spans="3:39" x14ac:dyDescent="0.25">
      <c r="C4563" s="52"/>
      <c r="AM4563">
        <v>1</v>
      </c>
    </row>
    <row r="4564" spans="3:39" x14ac:dyDescent="0.25">
      <c r="C4564" s="52"/>
      <c r="AM4564">
        <v>1</v>
      </c>
    </row>
    <row r="4565" spans="3:39" x14ac:dyDescent="0.25">
      <c r="C4565" s="52"/>
      <c r="AM4565">
        <v>1</v>
      </c>
    </row>
    <row r="4566" spans="3:39" x14ac:dyDescent="0.25">
      <c r="C4566" s="52"/>
      <c r="AM4566">
        <v>1</v>
      </c>
    </row>
    <row r="4567" spans="3:39" x14ac:dyDescent="0.25">
      <c r="C4567" s="52"/>
      <c r="AM4567">
        <v>1</v>
      </c>
    </row>
    <row r="4568" spans="3:39" x14ac:dyDescent="0.25">
      <c r="C4568" s="52"/>
      <c r="AM4568">
        <v>1</v>
      </c>
    </row>
    <row r="4569" spans="3:39" x14ac:dyDescent="0.25">
      <c r="C4569" s="52"/>
      <c r="AM4569">
        <v>1</v>
      </c>
    </row>
    <row r="4570" spans="3:39" x14ac:dyDescent="0.25">
      <c r="C4570" s="52"/>
      <c r="AM4570">
        <v>1</v>
      </c>
    </row>
    <row r="4571" spans="3:39" x14ac:dyDescent="0.25">
      <c r="C4571" s="52"/>
      <c r="AM4571">
        <v>1</v>
      </c>
    </row>
    <row r="4572" spans="3:39" x14ac:dyDescent="0.25">
      <c r="C4572" s="52"/>
      <c r="AM4572">
        <v>1</v>
      </c>
    </row>
    <row r="4573" spans="3:39" x14ac:dyDescent="0.25">
      <c r="C4573" s="52"/>
      <c r="AM4573">
        <v>1</v>
      </c>
    </row>
    <row r="4574" spans="3:39" x14ac:dyDescent="0.25">
      <c r="C4574" s="52"/>
      <c r="AM4574">
        <v>1</v>
      </c>
    </row>
    <row r="4575" spans="3:39" x14ac:dyDescent="0.25">
      <c r="C4575" s="52"/>
      <c r="AM4575">
        <v>1</v>
      </c>
    </row>
    <row r="4576" spans="3:39" x14ac:dyDescent="0.25">
      <c r="C4576" s="52"/>
      <c r="AM4576">
        <v>1</v>
      </c>
    </row>
    <row r="4577" spans="3:39" x14ac:dyDescent="0.25">
      <c r="C4577" s="52"/>
      <c r="AM4577">
        <v>1</v>
      </c>
    </row>
    <row r="4578" spans="3:39" x14ac:dyDescent="0.25">
      <c r="C4578" s="52"/>
      <c r="AM4578">
        <v>1</v>
      </c>
    </row>
    <row r="4579" spans="3:39" x14ac:dyDescent="0.25">
      <c r="C4579" s="52"/>
      <c r="AM4579">
        <v>1</v>
      </c>
    </row>
    <row r="4580" spans="3:39" x14ac:dyDescent="0.25">
      <c r="C4580" s="52"/>
      <c r="AM4580">
        <v>1</v>
      </c>
    </row>
    <row r="4581" spans="3:39" x14ac:dyDescent="0.25">
      <c r="C4581" s="52"/>
      <c r="AM4581">
        <v>1</v>
      </c>
    </row>
    <row r="4582" spans="3:39" x14ac:dyDescent="0.25">
      <c r="C4582" s="52"/>
      <c r="AM4582">
        <v>1</v>
      </c>
    </row>
    <row r="4583" spans="3:39" x14ac:dyDescent="0.25">
      <c r="C4583" s="52"/>
      <c r="AM4583">
        <v>1</v>
      </c>
    </row>
    <row r="4584" spans="3:39" x14ac:dyDescent="0.25">
      <c r="C4584" s="52"/>
      <c r="AM4584">
        <v>1</v>
      </c>
    </row>
    <row r="4585" spans="3:39" x14ac:dyDescent="0.25">
      <c r="C4585" s="52"/>
      <c r="AM4585">
        <v>1</v>
      </c>
    </row>
    <row r="4586" spans="3:39" x14ac:dyDescent="0.25">
      <c r="C4586" s="52"/>
      <c r="AM4586">
        <v>1</v>
      </c>
    </row>
    <row r="4587" spans="3:39" x14ac:dyDescent="0.25">
      <c r="C4587" s="52"/>
      <c r="AM4587">
        <v>1</v>
      </c>
    </row>
    <row r="4588" spans="3:39" x14ac:dyDescent="0.25">
      <c r="C4588" s="52"/>
      <c r="AM4588">
        <v>1</v>
      </c>
    </row>
    <row r="4589" spans="3:39" x14ac:dyDescent="0.25">
      <c r="C4589" s="52"/>
      <c r="AM4589">
        <v>1</v>
      </c>
    </row>
    <row r="4590" spans="3:39" x14ac:dyDescent="0.25">
      <c r="C4590" s="52"/>
      <c r="AM4590">
        <v>1</v>
      </c>
    </row>
    <row r="4591" spans="3:39" x14ac:dyDescent="0.25">
      <c r="C4591" s="52"/>
      <c r="AM4591">
        <v>1</v>
      </c>
    </row>
    <row r="4592" spans="3:39" x14ac:dyDescent="0.25">
      <c r="C4592" s="52"/>
      <c r="AM4592">
        <v>1</v>
      </c>
    </row>
    <row r="4593" spans="3:39" x14ac:dyDescent="0.25">
      <c r="C4593" s="52"/>
      <c r="AM4593">
        <v>1</v>
      </c>
    </row>
    <row r="4594" spans="3:39" x14ac:dyDescent="0.25">
      <c r="C4594" s="52"/>
      <c r="AM4594">
        <v>1</v>
      </c>
    </row>
    <row r="4595" spans="3:39" x14ac:dyDescent="0.25">
      <c r="C4595" s="52"/>
      <c r="AM4595">
        <v>1</v>
      </c>
    </row>
    <row r="4596" spans="3:39" x14ac:dyDescent="0.25">
      <c r="C4596" s="52"/>
      <c r="AM4596">
        <v>1</v>
      </c>
    </row>
    <row r="4597" spans="3:39" x14ac:dyDescent="0.25">
      <c r="C4597" s="52"/>
      <c r="AM4597">
        <v>1</v>
      </c>
    </row>
    <row r="4598" spans="3:39" x14ac:dyDescent="0.25">
      <c r="C4598" s="52"/>
      <c r="AM4598">
        <v>1</v>
      </c>
    </row>
    <row r="4599" spans="3:39" x14ac:dyDescent="0.25">
      <c r="C4599" s="52"/>
      <c r="AM4599">
        <v>1</v>
      </c>
    </row>
    <row r="4600" spans="3:39" x14ac:dyDescent="0.25">
      <c r="C4600" s="52"/>
      <c r="AM4600">
        <v>1</v>
      </c>
    </row>
    <row r="4601" spans="3:39" x14ac:dyDescent="0.25">
      <c r="C4601" s="52"/>
      <c r="AM4601">
        <v>1</v>
      </c>
    </row>
    <row r="4602" spans="3:39" x14ac:dyDescent="0.25">
      <c r="C4602" s="52"/>
      <c r="AM4602">
        <v>1</v>
      </c>
    </row>
    <row r="4603" spans="3:39" x14ac:dyDescent="0.25">
      <c r="C4603" s="52"/>
      <c r="AM4603">
        <v>1</v>
      </c>
    </row>
    <row r="4604" spans="3:39" x14ac:dyDescent="0.25">
      <c r="C4604" s="52"/>
      <c r="AM4604">
        <v>1</v>
      </c>
    </row>
    <row r="4605" spans="3:39" x14ac:dyDescent="0.25">
      <c r="C4605" s="52"/>
      <c r="AM4605">
        <v>1</v>
      </c>
    </row>
    <row r="4606" spans="3:39" x14ac:dyDescent="0.25">
      <c r="C4606" s="52"/>
      <c r="AM4606">
        <v>1</v>
      </c>
    </row>
    <row r="4607" spans="3:39" x14ac:dyDescent="0.25">
      <c r="C4607" s="52"/>
      <c r="AM4607">
        <v>1</v>
      </c>
    </row>
    <row r="4608" spans="3:39" x14ac:dyDescent="0.25">
      <c r="C4608" s="52"/>
      <c r="AM4608">
        <v>1</v>
      </c>
    </row>
    <row r="4609" spans="3:39" x14ac:dyDescent="0.25">
      <c r="C4609" s="52"/>
      <c r="AM4609">
        <v>1</v>
      </c>
    </row>
    <row r="4610" spans="3:39" x14ac:dyDescent="0.25">
      <c r="C4610" s="52"/>
      <c r="AM4610">
        <v>1</v>
      </c>
    </row>
    <row r="4611" spans="3:39" x14ac:dyDescent="0.25">
      <c r="C4611" s="52"/>
      <c r="AM4611">
        <v>1</v>
      </c>
    </row>
    <row r="4612" spans="3:39" x14ac:dyDescent="0.25">
      <c r="C4612" s="52"/>
      <c r="AM4612">
        <v>1</v>
      </c>
    </row>
    <row r="4613" spans="3:39" x14ac:dyDescent="0.25">
      <c r="C4613" s="52"/>
      <c r="AM4613">
        <v>1</v>
      </c>
    </row>
    <row r="4614" spans="3:39" x14ac:dyDescent="0.25">
      <c r="C4614" s="52"/>
      <c r="AM4614">
        <v>1</v>
      </c>
    </row>
    <row r="4615" spans="3:39" x14ac:dyDescent="0.25">
      <c r="C4615" s="52"/>
      <c r="AM4615">
        <v>1</v>
      </c>
    </row>
    <row r="4616" spans="3:39" x14ac:dyDescent="0.25">
      <c r="C4616" s="52"/>
      <c r="AM4616">
        <v>1</v>
      </c>
    </row>
    <row r="4617" spans="3:39" x14ac:dyDescent="0.25">
      <c r="C4617" s="52"/>
      <c r="AM4617">
        <v>1</v>
      </c>
    </row>
    <row r="4618" spans="3:39" x14ac:dyDescent="0.25">
      <c r="C4618" s="52"/>
      <c r="AM4618">
        <v>1</v>
      </c>
    </row>
    <row r="4619" spans="3:39" x14ac:dyDescent="0.25">
      <c r="C4619" s="52"/>
      <c r="AM4619">
        <v>1</v>
      </c>
    </row>
    <row r="4620" spans="3:39" x14ac:dyDescent="0.25">
      <c r="C4620" s="52"/>
      <c r="AM4620">
        <v>1</v>
      </c>
    </row>
    <row r="4621" spans="3:39" x14ac:dyDescent="0.25">
      <c r="C4621" s="52"/>
      <c r="AM4621">
        <v>1</v>
      </c>
    </row>
    <row r="4622" spans="3:39" x14ac:dyDescent="0.25">
      <c r="C4622" s="52"/>
      <c r="AM4622">
        <v>1</v>
      </c>
    </row>
    <row r="4623" spans="3:39" x14ac:dyDescent="0.25">
      <c r="C4623" s="52"/>
      <c r="AM4623">
        <v>1</v>
      </c>
    </row>
    <row r="4624" spans="3:39" x14ac:dyDescent="0.25">
      <c r="C4624" s="52"/>
      <c r="AM4624">
        <v>1</v>
      </c>
    </row>
    <row r="4625" spans="3:39" x14ac:dyDescent="0.25">
      <c r="C4625" s="52"/>
      <c r="AM4625">
        <v>1</v>
      </c>
    </row>
    <row r="4626" spans="3:39" x14ac:dyDescent="0.25">
      <c r="C4626" s="52"/>
      <c r="AM4626">
        <v>1</v>
      </c>
    </row>
    <row r="4627" spans="3:39" x14ac:dyDescent="0.25">
      <c r="C4627" s="52"/>
      <c r="AM4627">
        <v>1</v>
      </c>
    </row>
    <row r="4628" spans="3:39" x14ac:dyDescent="0.25">
      <c r="C4628" s="52"/>
      <c r="AM4628">
        <v>1</v>
      </c>
    </row>
    <row r="4629" spans="3:39" x14ac:dyDescent="0.25">
      <c r="C4629" s="52"/>
      <c r="AM4629">
        <v>1</v>
      </c>
    </row>
    <row r="4630" spans="3:39" x14ac:dyDescent="0.25">
      <c r="C4630" s="52"/>
      <c r="AM4630">
        <v>1</v>
      </c>
    </row>
    <row r="4631" spans="3:39" x14ac:dyDescent="0.25">
      <c r="C4631" s="52"/>
      <c r="AM4631">
        <v>1</v>
      </c>
    </row>
    <row r="4632" spans="3:39" x14ac:dyDescent="0.25">
      <c r="C4632" s="52"/>
      <c r="AM4632">
        <v>1</v>
      </c>
    </row>
    <row r="4633" spans="3:39" x14ac:dyDescent="0.25">
      <c r="C4633" s="52"/>
      <c r="AM4633">
        <v>1</v>
      </c>
    </row>
    <row r="4634" spans="3:39" x14ac:dyDescent="0.25">
      <c r="C4634" s="52"/>
      <c r="AM4634">
        <v>1</v>
      </c>
    </row>
    <row r="4635" spans="3:39" x14ac:dyDescent="0.25">
      <c r="C4635" s="52"/>
      <c r="AM4635">
        <v>1</v>
      </c>
    </row>
    <row r="4636" spans="3:39" x14ac:dyDescent="0.25">
      <c r="C4636" s="52"/>
      <c r="AM4636">
        <v>1</v>
      </c>
    </row>
    <row r="4637" spans="3:39" x14ac:dyDescent="0.25">
      <c r="C4637" s="52"/>
      <c r="AM4637">
        <v>1</v>
      </c>
    </row>
    <row r="4638" spans="3:39" x14ac:dyDescent="0.25">
      <c r="C4638" s="52"/>
      <c r="AM4638">
        <v>1</v>
      </c>
    </row>
    <row r="4639" spans="3:39" x14ac:dyDescent="0.25">
      <c r="C4639" s="52"/>
      <c r="AM4639">
        <v>1</v>
      </c>
    </row>
    <row r="4640" spans="3:39" x14ac:dyDescent="0.25">
      <c r="C4640" s="52"/>
      <c r="AM4640">
        <v>1</v>
      </c>
    </row>
    <row r="4641" spans="3:39" x14ac:dyDescent="0.25">
      <c r="C4641" s="52"/>
      <c r="AM4641">
        <v>1</v>
      </c>
    </row>
    <row r="4642" spans="3:39" x14ac:dyDescent="0.25">
      <c r="C4642" s="52"/>
      <c r="AM4642">
        <v>1</v>
      </c>
    </row>
    <row r="4643" spans="3:39" x14ac:dyDescent="0.25">
      <c r="C4643" s="52"/>
      <c r="AM4643">
        <v>1</v>
      </c>
    </row>
    <row r="4644" spans="3:39" x14ac:dyDescent="0.25">
      <c r="C4644" s="52"/>
      <c r="AM4644">
        <v>1</v>
      </c>
    </row>
    <row r="4645" spans="3:39" x14ac:dyDescent="0.25">
      <c r="C4645" s="52"/>
      <c r="AM4645">
        <v>1</v>
      </c>
    </row>
    <row r="4646" spans="3:39" x14ac:dyDescent="0.25">
      <c r="C4646" s="52"/>
      <c r="AM4646">
        <v>1</v>
      </c>
    </row>
    <row r="4647" spans="3:39" x14ac:dyDescent="0.25">
      <c r="C4647" s="52"/>
      <c r="AM4647">
        <v>1</v>
      </c>
    </row>
    <row r="4648" spans="3:39" x14ac:dyDescent="0.25">
      <c r="C4648" s="52"/>
      <c r="AM4648">
        <v>1</v>
      </c>
    </row>
    <row r="4649" spans="3:39" x14ac:dyDescent="0.25">
      <c r="C4649" s="52"/>
      <c r="AM4649">
        <v>1</v>
      </c>
    </row>
    <row r="4650" spans="3:39" x14ac:dyDescent="0.25">
      <c r="C4650" s="52"/>
      <c r="AM4650">
        <v>1</v>
      </c>
    </row>
    <row r="4651" spans="3:39" x14ac:dyDescent="0.25">
      <c r="C4651" s="52"/>
      <c r="AM4651">
        <v>1</v>
      </c>
    </row>
    <row r="4652" spans="3:39" x14ac:dyDescent="0.25">
      <c r="C4652" s="52"/>
      <c r="AM4652">
        <v>1</v>
      </c>
    </row>
    <row r="4653" spans="3:39" x14ac:dyDescent="0.25">
      <c r="C4653" s="52"/>
      <c r="AM4653">
        <v>1</v>
      </c>
    </row>
    <row r="4654" spans="3:39" x14ac:dyDescent="0.25">
      <c r="C4654" s="52"/>
      <c r="AM4654">
        <v>1</v>
      </c>
    </row>
    <row r="4655" spans="3:39" x14ac:dyDescent="0.25">
      <c r="C4655" s="52"/>
      <c r="AM4655">
        <v>1</v>
      </c>
    </row>
    <row r="4656" spans="3:39" x14ac:dyDescent="0.25">
      <c r="C4656" s="52"/>
      <c r="AM4656">
        <v>1</v>
      </c>
    </row>
    <row r="4657" spans="3:39" x14ac:dyDescent="0.25">
      <c r="C4657" s="52"/>
      <c r="AM4657">
        <v>1</v>
      </c>
    </row>
    <row r="4658" spans="3:39" x14ac:dyDescent="0.25">
      <c r="C4658" s="52"/>
      <c r="AM4658">
        <v>1</v>
      </c>
    </row>
    <row r="4659" spans="3:39" x14ac:dyDescent="0.25">
      <c r="C4659" s="52"/>
      <c r="AM4659">
        <v>1</v>
      </c>
    </row>
    <row r="4660" spans="3:39" x14ac:dyDescent="0.25">
      <c r="C4660" s="52"/>
      <c r="AM4660">
        <v>1</v>
      </c>
    </row>
    <row r="4661" spans="3:39" x14ac:dyDescent="0.25">
      <c r="C4661" s="52"/>
      <c r="AM4661">
        <v>1</v>
      </c>
    </row>
    <row r="4662" spans="3:39" x14ac:dyDescent="0.25">
      <c r="C4662" s="52"/>
      <c r="AM4662">
        <v>1</v>
      </c>
    </row>
    <row r="4663" spans="3:39" x14ac:dyDescent="0.25">
      <c r="C4663" s="52"/>
      <c r="AM4663">
        <v>1</v>
      </c>
    </row>
    <row r="4664" spans="3:39" x14ac:dyDescent="0.25">
      <c r="C4664" s="52"/>
      <c r="AM4664">
        <v>1</v>
      </c>
    </row>
    <row r="4665" spans="3:39" x14ac:dyDescent="0.25">
      <c r="C4665" s="52"/>
      <c r="AM4665">
        <v>1</v>
      </c>
    </row>
    <row r="4666" spans="3:39" x14ac:dyDescent="0.25">
      <c r="C4666" s="52"/>
      <c r="AM4666">
        <v>1</v>
      </c>
    </row>
    <row r="4667" spans="3:39" x14ac:dyDescent="0.25">
      <c r="C4667" s="52"/>
      <c r="AM4667">
        <v>1</v>
      </c>
    </row>
    <row r="4668" spans="3:39" x14ac:dyDescent="0.25">
      <c r="C4668" s="52"/>
      <c r="AM4668">
        <v>1</v>
      </c>
    </row>
    <row r="4669" spans="3:39" x14ac:dyDescent="0.25">
      <c r="C4669" s="52"/>
      <c r="AM4669">
        <v>1</v>
      </c>
    </row>
    <row r="4670" spans="3:39" x14ac:dyDescent="0.25">
      <c r="C4670" s="52"/>
      <c r="AM4670">
        <v>1</v>
      </c>
    </row>
    <row r="4671" spans="3:39" x14ac:dyDescent="0.25">
      <c r="C4671" s="52"/>
      <c r="AM4671">
        <v>1</v>
      </c>
    </row>
    <row r="4672" spans="3:39" x14ac:dyDescent="0.25">
      <c r="C4672" s="52"/>
      <c r="AM4672">
        <v>1</v>
      </c>
    </row>
    <row r="4673" spans="3:39" x14ac:dyDescent="0.25">
      <c r="C4673" s="52"/>
      <c r="AM4673">
        <v>1</v>
      </c>
    </row>
    <row r="4674" spans="3:39" x14ac:dyDescent="0.25">
      <c r="C4674" s="52"/>
      <c r="AM4674">
        <v>1</v>
      </c>
    </row>
    <row r="4675" spans="3:39" x14ac:dyDescent="0.25">
      <c r="C4675" s="52"/>
      <c r="AM4675">
        <v>1</v>
      </c>
    </row>
    <row r="4676" spans="3:39" x14ac:dyDescent="0.25">
      <c r="C4676" s="52"/>
      <c r="AM4676">
        <v>1</v>
      </c>
    </row>
    <row r="4677" spans="3:39" x14ac:dyDescent="0.25">
      <c r="C4677" s="52"/>
      <c r="AM4677">
        <v>1</v>
      </c>
    </row>
    <row r="4678" spans="3:39" x14ac:dyDescent="0.25">
      <c r="C4678" s="52"/>
      <c r="AM4678">
        <v>1</v>
      </c>
    </row>
    <row r="4679" spans="3:39" x14ac:dyDescent="0.25">
      <c r="C4679" s="52"/>
      <c r="AM4679">
        <v>1</v>
      </c>
    </row>
    <row r="4680" spans="3:39" x14ac:dyDescent="0.25">
      <c r="C4680" s="52"/>
      <c r="AM4680">
        <v>1</v>
      </c>
    </row>
    <row r="4681" spans="3:39" x14ac:dyDescent="0.25">
      <c r="C4681" s="52"/>
      <c r="AM4681">
        <v>1</v>
      </c>
    </row>
    <row r="4682" spans="3:39" x14ac:dyDescent="0.25">
      <c r="C4682" s="52"/>
      <c r="AM4682">
        <v>1</v>
      </c>
    </row>
    <row r="4683" spans="3:39" x14ac:dyDescent="0.25">
      <c r="C4683" s="52"/>
      <c r="AM4683">
        <v>1</v>
      </c>
    </row>
    <row r="4684" spans="3:39" x14ac:dyDescent="0.25">
      <c r="C4684" s="52"/>
      <c r="AM4684">
        <v>1</v>
      </c>
    </row>
    <row r="4685" spans="3:39" x14ac:dyDescent="0.25">
      <c r="C4685" s="52"/>
      <c r="AM4685">
        <v>1</v>
      </c>
    </row>
    <row r="4686" spans="3:39" x14ac:dyDescent="0.25">
      <c r="C4686" s="52"/>
      <c r="AM4686">
        <v>1</v>
      </c>
    </row>
    <row r="4687" spans="3:39" x14ac:dyDescent="0.25">
      <c r="C4687" s="52"/>
      <c r="AM4687">
        <v>1</v>
      </c>
    </row>
    <row r="4688" spans="3:39" x14ac:dyDescent="0.25">
      <c r="C4688" s="52"/>
      <c r="AM4688">
        <v>1</v>
      </c>
    </row>
    <row r="4689" spans="3:39" x14ac:dyDescent="0.25">
      <c r="C4689" s="52"/>
      <c r="AM4689">
        <v>1</v>
      </c>
    </row>
    <row r="4690" spans="3:39" x14ac:dyDescent="0.25">
      <c r="C4690" s="52"/>
      <c r="AM4690">
        <v>1</v>
      </c>
    </row>
    <row r="4691" spans="3:39" x14ac:dyDescent="0.25">
      <c r="C4691" s="52"/>
      <c r="AM4691">
        <v>1</v>
      </c>
    </row>
    <row r="4692" spans="3:39" x14ac:dyDescent="0.25">
      <c r="C4692" s="52"/>
      <c r="AM4692">
        <v>1</v>
      </c>
    </row>
    <row r="4693" spans="3:39" x14ac:dyDescent="0.25">
      <c r="C4693" s="52"/>
      <c r="AM4693">
        <v>1</v>
      </c>
    </row>
    <row r="4694" spans="3:39" x14ac:dyDescent="0.25">
      <c r="C4694" s="52"/>
      <c r="AM4694">
        <v>1</v>
      </c>
    </row>
    <row r="4695" spans="3:39" x14ac:dyDescent="0.25">
      <c r="C4695" s="52"/>
      <c r="AM4695">
        <v>1</v>
      </c>
    </row>
    <row r="4696" spans="3:39" x14ac:dyDescent="0.25">
      <c r="C4696" s="52"/>
      <c r="AM4696">
        <v>1</v>
      </c>
    </row>
    <row r="4697" spans="3:39" x14ac:dyDescent="0.25">
      <c r="C4697" s="52"/>
      <c r="AM4697">
        <v>1</v>
      </c>
    </row>
    <row r="4698" spans="3:39" x14ac:dyDescent="0.25">
      <c r="C4698" s="52"/>
      <c r="AM4698">
        <v>1</v>
      </c>
    </row>
    <row r="4699" spans="3:39" x14ac:dyDescent="0.25">
      <c r="C4699" s="52"/>
      <c r="AM4699">
        <v>1</v>
      </c>
    </row>
    <row r="4700" spans="3:39" x14ac:dyDescent="0.25">
      <c r="C4700" s="52"/>
      <c r="AM4700">
        <v>1</v>
      </c>
    </row>
    <row r="4701" spans="3:39" x14ac:dyDescent="0.25">
      <c r="C4701" s="52"/>
      <c r="AM4701">
        <v>1</v>
      </c>
    </row>
    <row r="4702" spans="3:39" x14ac:dyDescent="0.25">
      <c r="C4702" s="52"/>
      <c r="AM4702">
        <v>1</v>
      </c>
    </row>
    <row r="4703" spans="3:39" x14ac:dyDescent="0.25">
      <c r="C4703" s="52"/>
      <c r="AM4703">
        <v>1</v>
      </c>
    </row>
    <row r="4704" spans="3:39" x14ac:dyDescent="0.25">
      <c r="C4704" s="52"/>
      <c r="AM4704">
        <v>1</v>
      </c>
    </row>
    <row r="4705" spans="3:39" x14ac:dyDescent="0.25">
      <c r="C4705" s="52"/>
      <c r="AM4705">
        <v>1</v>
      </c>
    </row>
    <row r="4706" spans="3:39" x14ac:dyDescent="0.25">
      <c r="C4706" s="52"/>
      <c r="AM4706">
        <v>1</v>
      </c>
    </row>
    <row r="4707" spans="3:39" x14ac:dyDescent="0.25">
      <c r="C4707" s="52"/>
      <c r="AM4707">
        <v>1</v>
      </c>
    </row>
    <row r="4708" spans="3:39" x14ac:dyDescent="0.25">
      <c r="C4708" s="52"/>
      <c r="AM4708">
        <v>1</v>
      </c>
    </row>
    <row r="4709" spans="3:39" x14ac:dyDescent="0.25">
      <c r="C4709" s="52"/>
      <c r="AM4709">
        <v>1</v>
      </c>
    </row>
    <row r="4710" spans="3:39" x14ac:dyDescent="0.25">
      <c r="C4710" s="52"/>
      <c r="AM4710">
        <v>1</v>
      </c>
    </row>
    <row r="4711" spans="3:39" x14ac:dyDescent="0.25">
      <c r="C4711" s="52"/>
      <c r="AM4711">
        <v>1</v>
      </c>
    </row>
    <row r="4712" spans="3:39" x14ac:dyDescent="0.25">
      <c r="C4712" s="52"/>
      <c r="AM4712">
        <v>1</v>
      </c>
    </row>
    <row r="4713" spans="3:39" x14ac:dyDescent="0.25">
      <c r="C4713" s="52"/>
      <c r="AM4713">
        <v>1</v>
      </c>
    </row>
    <row r="4714" spans="3:39" x14ac:dyDescent="0.25">
      <c r="C4714" s="52"/>
      <c r="AM4714">
        <v>1</v>
      </c>
    </row>
    <row r="4715" spans="3:39" x14ac:dyDescent="0.25">
      <c r="C4715" s="52"/>
      <c r="AM4715">
        <v>1</v>
      </c>
    </row>
    <row r="4716" spans="3:39" x14ac:dyDescent="0.25">
      <c r="C4716" s="52"/>
      <c r="AM4716">
        <v>1</v>
      </c>
    </row>
    <row r="4717" spans="3:39" x14ac:dyDescent="0.25">
      <c r="C4717" s="52"/>
      <c r="AM4717">
        <v>1</v>
      </c>
    </row>
    <row r="4718" spans="3:39" x14ac:dyDescent="0.25">
      <c r="C4718" s="52"/>
      <c r="AM4718">
        <v>1</v>
      </c>
    </row>
    <row r="4719" spans="3:39" x14ac:dyDescent="0.25">
      <c r="C4719" s="52"/>
      <c r="AM4719">
        <v>1</v>
      </c>
    </row>
    <row r="4720" spans="3:39" x14ac:dyDescent="0.25">
      <c r="C4720" s="52"/>
      <c r="AM4720">
        <v>1</v>
      </c>
    </row>
    <row r="4721" spans="3:39" x14ac:dyDescent="0.25">
      <c r="C4721" s="52"/>
      <c r="AM4721">
        <v>1</v>
      </c>
    </row>
    <row r="4722" spans="3:39" x14ac:dyDescent="0.25">
      <c r="C4722" s="52"/>
      <c r="AM4722">
        <v>1</v>
      </c>
    </row>
    <row r="4723" spans="3:39" x14ac:dyDescent="0.25">
      <c r="C4723" s="52"/>
      <c r="AM4723">
        <v>1</v>
      </c>
    </row>
    <row r="4724" spans="3:39" x14ac:dyDescent="0.25">
      <c r="C4724" s="52"/>
      <c r="AM4724">
        <v>1</v>
      </c>
    </row>
    <row r="4725" spans="3:39" x14ac:dyDescent="0.25">
      <c r="C4725" s="52"/>
      <c r="AM4725">
        <v>1</v>
      </c>
    </row>
    <row r="4726" spans="3:39" x14ac:dyDescent="0.25">
      <c r="C4726" s="52"/>
      <c r="AM4726">
        <v>1</v>
      </c>
    </row>
    <row r="4727" spans="3:39" x14ac:dyDescent="0.25">
      <c r="C4727" s="52"/>
      <c r="AM4727">
        <v>1</v>
      </c>
    </row>
    <row r="4728" spans="3:39" x14ac:dyDescent="0.25">
      <c r="C4728" s="52"/>
      <c r="AM4728">
        <v>1</v>
      </c>
    </row>
    <row r="4729" spans="3:39" x14ac:dyDescent="0.25">
      <c r="C4729" s="52"/>
      <c r="AM4729">
        <v>1</v>
      </c>
    </row>
    <row r="4730" spans="3:39" x14ac:dyDescent="0.25">
      <c r="C4730" s="52"/>
      <c r="AM4730">
        <v>1</v>
      </c>
    </row>
    <row r="4731" spans="3:39" x14ac:dyDescent="0.25">
      <c r="C4731" s="52"/>
      <c r="AM4731">
        <v>1</v>
      </c>
    </row>
    <row r="4732" spans="3:39" x14ac:dyDescent="0.25">
      <c r="C4732" s="52"/>
      <c r="AM4732">
        <v>1</v>
      </c>
    </row>
    <row r="4733" spans="3:39" x14ac:dyDescent="0.25">
      <c r="C4733" s="52"/>
      <c r="AM4733">
        <v>1</v>
      </c>
    </row>
    <row r="4734" spans="3:39" x14ac:dyDescent="0.25">
      <c r="C4734" s="52"/>
      <c r="AM4734">
        <v>1</v>
      </c>
    </row>
    <row r="4735" spans="3:39" x14ac:dyDescent="0.25">
      <c r="C4735" s="52"/>
      <c r="AM4735">
        <v>1</v>
      </c>
    </row>
    <row r="4736" spans="3:39" x14ac:dyDescent="0.25">
      <c r="C4736" s="52"/>
      <c r="AM4736">
        <v>1</v>
      </c>
    </row>
    <row r="4737" spans="3:39" x14ac:dyDescent="0.25">
      <c r="C4737" s="52"/>
      <c r="AM4737">
        <v>1</v>
      </c>
    </row>
    <row r="4738" spans="3:39" x14ac:dyDescent="0.25">
      <c r="C4738" s="52"/>
      <c r="AM4738">
        <v>1</v>
      </c>
    </row>
    <row r="4739" spans="3:39" x14ac:dyDescent="0.25">
      <c r="C4739" s="52"/>
      <c r="AM4739">
        <v>1</v>
      </c>
    </row>
    <row r="4740" spans="3:39" x14ac:dyDescent="0.25">
      <c r="C4740" s="52"/>
      <c r="AM4740">
        <v>1</v>
      </c>
    </row>
    <row r="4741" spans="3:39" x14ac:dyDescent="0.25">
      <c r="C4741" s="52"/>
      <c r="AM4741">
        <v>1</v>
      </c>
    </row>
    <row r="4742" spans="3:39" x14ac:dyDescent="0.25">
      <c r="C4742" s="52"/>
      <c r="AM4742">
        <v>1</v>
      </c>
    </row>
    <row r="4743" spans="3:39" x14ac:dyDescent="0.25">
      <c r="C4743" s="52"/>
      <c r="AM4743">
        <v>1</v>
      </c>
    </row>
    <row r="4744" spans="3:39" x14ac:dyDescent="0.25">
      <c r="C4744" s="52"/>
      <c r="AM4744">
        <v>1</v>
      </c>
    </row>
    <row r="4745" spans="3:39" x14ac:dyDescent="0.25">
      <c r="C4745" s="52"/>
      <c r="AM4745">
        <v>1</v>
      </c>
    </row>
    <row r="4746" spans="3:39" x14ac:dyDescent="0.25">
      <c r="C4746" s="52"/>
      <c r="AM4746">
        <v>1</v>
      </c>
    </row>
    <row r="4747" spans="3:39" x14ac:dyDescent="0.25">
      <c r="C4747" s="52"/>
      <c r="AM4747">
        <v>1</v>
      </c>
    </row>
    <row r="4748" spans="3:39" x14ac:dyDescent="0.25">
      <c r="C4748" s="52"/>
      <c r="AM4748">
        <v>1</v>
      </c>
    </row>
    <row r="4749" spans="3:39" x14ac:dyDescent="0.25">
      <c r="C4749" s="52"/>
      <c r="AM4749">
        <v>1</v>
      </c>
    </row>
    <row r="4750" spans="3:39" x14ac:dyDescent="0.25">
      <c r="C4750" s="52"/>
      <c r="AM4750">
        <v>1</v>
      </c>
    </row>
    <row r="4751" spans="3:39" x14ac:dyDescent="0.25">
      <c r="C4751" s="52"/>
      <c r="AM4751">
        <v>1</v>
      </c>
    </row>
    <row r="4752" spans="3:39" x14ac:dyDescent="0.25">
      <c r="C4752" s="52"/>
      <c r="AM4752">
        <v>1</v>
      </c>
    </row>
    <row r="4753" spans="3:39" x14ac:dyDescent="0.25">
      <c r="C4753" s="52"/>
      <c r="AM4753">
        <v>1</v>
      </c>
    </row>
    <row r="4754" spans="3:39" x14ac:dyDescent="0.25">
      <c r="C4754" s="52"/>
      <c r="AM4754">
        <v>1</v>
      </c>
    </row>
    <row r="4755" spans="3:39" x14ac:dyDescent="0.25">
      <c r="C4755" s="52"/>
      <c r="AM4755">
        <v>1</v>
      </c>
    </row>
    <row r="4756" spans="3:39" x14ac:dyDescent="0.25">
      <c r="C4756" s="52"/>
      <c r="AM4756">
        <v>1</v>
      </c>
    </row>
    <row r="4757" spans="3:39" x14ac:dyDescent="0.25">
      <c r="C4757" s="52"/>
      <c r="AM4757">
        <v>1</v>
      </c>
    </row>
    <row r="4758" spans="3:39" x14ac:dyDescent="0.25">
      <c r="C4758" s="52"/>
      <c r="AM4758">
        <v>1</v>
      </c>
    </row>
    <row r="4759" spans="3:39" x14ac:dyDescent="0.25">
      <c r="C4759" s="52"/>
      <c r="AM4759">
        <v>1</v>
      </c>
    </row>
    <row r="4760" spans="3:39" x14ac:dyDescent="0.25">
      <c r="C4760" s="52"/>
      <c r="AM4760">
        <v>1</v>
      </c>
    </row>
    <row r="4761" spans="3:39" x14ac:dyDescent="0.25">
      <c r="C4761" s="52"/>
      <c r="AM4761">
        <v>1</v>
      </c>
    </row>
    <row r="4762" spans="3:39" x14ac:dyDescent="0.25">
      <c r="C4762" s="52"/>
      <c r="AM4762">
        <v>1</v>
      </c>
    </row>
    <row r="4763" spans="3:39" x14ac:dyDescent="0.25">
      <c r="C4763" s="52"/>
      <c r="AM4763">
        <v>1</v>
      </c>
    </row>
    <row r="4764" spans="3:39" x14ac:dyDescent="0.25">
      <c r="C4764" s="52"/>
      <c r="AM4764">
        <v>1</v>
      </c>
    </row>
    <row r="4765" spans="3:39" x14ac:dyDescent="0.25">
      <c r="C4765" s="52"/>
      <c r="AM4765">
        <v>1</v>
      </c>
    </row>
    <row r="4766" spans="3:39" x14ac:dyDescent="0.25">
      <c r="C4766" s="52"/>
      <c r="AM4766">
        <v>1</v>
      </c>
    </row>
    <row r="4767" spans="3:39" x14ac:dyDescent="0.25">
      <c r="C4767" s="52"/>
      <c r="AM4767">
        <v>1</v>
      </c>
    </row>
    <row r="4768" spans="3:39" x14ac:dyDescent="0.25">
      <c r="C4768" s="52"/>
      <c r="AM4768">
        <v>1</v>
      </c>
    </row>
    <row r="4769" spans="3:39" x14ac:dyDescent="0.25">
      <c r="C4769" s="52"/>
      <c r="AM4769">
        <v>1</v>
      </c>
    </row>
    <row r="4770" spans="3:39" x14ac:dyDescent="0.25">
      <c r="C4770" s="52"/>
      <c r="AM4770">
        <v>1</v>
      </c>
    </row>
    <row r="4771" spans="3:39" x14ac:dyDescent="0.25">
      <c r="C4771" s="52"/>
      <c r="AM4771">
        <v>1</v>
      </c>
    </row>
    <row r="4772" spans="3:39" x14ac:dyDescent="0.25">
      <c r="C4772" s="52"/>
      <c r="AM4772">
        <v>1</v>
      </c>
    </row>
    <row r="4773" spans="3:39" x14ac:dyDescent="0.25">
      <c r="C4773" s="52"/>
      <c r="AM4773">
        <v>1</v>
      </c>
    </row>
    <row r="4774" spans="3:39" x14ac:dyDescent="0.25">
      <c r="C4774" s="52"/>
      <c r="AM4774">
        <v>1</v>
      </c>
    </row>
    <row r="4775" spans="3:39" x14ac:dyDescent="0.25">
      <c r="C4775" s="52"/>
      <c r="AM4775">
        <v>1</v>
      </c>
    </row>
    <row r="4776" spans="3:39" x14ac:dyDescent="0.25">
      <c r="C4776" s="52"/>
      <c r="AM4776">
        <v>1</v>
      </c>
    </row>
    <row r="4777" spans="3:39" x14ac:dyDescent="0.25">
      <c r="C4777" s="52"/>
      <c r="AM4777">
        <v>1</v>
      </c>
    </row>
    <row r="4778" spans="3:39" x14ac:dyDescent="0.25">
      <c r="C4778" s="52"/>
      <c r="AM4778">
        <v>1</v>
      </c>
    </row>
    <row r="4779" spans="3:39" x14ac:dyDescent="0.25">
      <c r="C4779" s="52"/>
      <c r="AM4779">
        <v>1</v>
      </c>
    </row>
    <row r="4780" spans="3:39" x14ac:dyDescent="0.25">
      <c r="C4780" s="52"/>
      <c r="AM4780">
        <v>1</v>
      </c>
    </row>
    <row r="4781" spans="3:39" x14ac:dyDescent="0.25">
      <c r="C4781" s="52"/>
      <c r="AM4781">
        <v>1</v>
      </c>
    </row>
    <row r="4782" spans="3:39" x14ac:dyDescent="0.25">
      <c r="C4782" s="52"/>
      <c r="AM4782">
        <v>1</v>
      </c>
    </row>
    <row r="4783" spans="3:39" x14ac:dyDescent="0.25">
      <c r="C4783" s="52"/>
      <c r="AM4783">
        <v>1</v>
      </c>
    </row>
    <row r="4784" spans="3:39" x14ac:dyDescent="0.25">
      <c r="C4784" s="52"/>
      <c r="AM4784">
        <v>1</v>
      </c>
    </row>
    <row r="4785" spans="3:39" x14ac:dyDescent="0.25">
      <c r="C4785" s="52"/>
      <c r="AM4785">
        <v>1</v>
      </c>
    </row>
    <row r="4786" spans="3:39" x14ac:dyDescent="0.25">
      <c r="C4786" s="52"/>
      <c r="AM4786">
        <v>1</v>
      </c>
    </row>
    <row r="4787" spans="3:39" x14ac:dyDescent="0.25">
      <c r="C4787" s="52"/>
      <c r="AM4787">
        <v>1</v>
      </c>
    </row>
    <row r="4788" spans="3:39" x14ac:dyDescent="0.25">
      <c r="C4788" s="52"/>
      <c r="AM4788">
        <v>1</v>
      </c>
    </row>
    <row r="4789" spans="3:39" x14ac:dyDescent="0.25">
      <c r="C4789" s="52"/>
      <c r="AM4789">
        <v>1</v>
      </c>
    </row>
    <row r="4790" spans="3:39" x14ac:dyDescent="0.25">
      <c r="C4790" s="52"/>
      <c r="AM4790">
        <v>1</v>
      </c>
    </row>
    <row r="4791" spans="3:39" x14ac:dyDescent="0.25">
      <c r="C4791" s="52"/>
      <c r="AM4791">
        <v>1</v>
      </c>
    </row>
    <row r="4792" spans="3:39" x14ac:dyDescent="0.25">
      <c r="C4792" s="52"/>
      <c r="AM4792">
        <v>1</v>
      </c>
    </row>
    <row r="4793" spans="3:39" x14ac:dyDescent="0.25">
      <c r="C4793" s="52"/>
      <c r="AM4793">
        <v>1</v>
      </c>
    </row>
    <row r="4794" spans="3:39" x14ac:dyDescent="0.25">
      <c r="C4794" s="52"/>
      <c r="AM4794">
        <v>1</v>
      </c>
    </row>
    <row r="4795" spans="3:39" x14ac:dyDescent="0.25">
      <c r="C4795" s="52"/>
      <c r="AM4795">
        <v>1</v>
      </c>
    </row>
    <row r="4796" spans="3:39" x14ac:dyDescent="0.25">
      <c r="C4796" s="52"/>
      <c r="AM4796">
        <v>1</v>
      </c>
    </row>
    <row r="4797" spans="3:39" x14ac:dyDescent="0.25">
      <c r="C4797" s="52"/>
      <c r="AM4797">
        <v>1</v>
      </c>
    </row>
    <row r="4798" spans="3:39" x14ac:dyDescent="0.25">
      <c r="C4798" s="52"/>
      <c r="AM4798">
        <v>1</v>
      </c>
    </row>
    <row r="4799" spans="3:39" x14ac:dyDescent="0.25">
      <c r="C4799" s="52"/>
      <c r="AM4799">
        <v>1</v>
      </c>
    </row>
    <row r="4800" spans="3:39" x14ac:dyDescent="0.25">
      <c r="C4800" s="52"/>
      <c r="AM4800">
        <v>1</v>
      </c>
    </row>
    <row r="4801" spans="3:39" x14ac:dyDescent="0.25">
      <c r="C4801" s="52"/>
      <c r="AM4801">
        <v>1</v>
      </c>
    </row>
    <row r="4802" spans="3:39" x14ac:dyDescent="0.25">
      <c r="C4802" s="52"/>
      <c r="AM4802">
        <v>1</v>
      </c>
    </row>
    <row r="4803" spans="3:39" x14ac:dyDescent="0.25">
      <c r="C4803" s="52"/>
      <c r="AM4803">
        <v>1</v>
      </c>
    </row>
    <row r="4804" spans="3:39" x14ac:dyDescent="0.25">
      <c r="C4804" s="52"/>
      <c r="AM4804">
        <v>1</v>
      </c>
    </row>
    <row r="4805" spans="3:39" x14ac:dyDescent="0.25">
      <c r="C4805" s="52"/>
      <c r="AM4805">
        <v>1</v>
      </c>
    </row>
    <row r="4806" spans="3:39" x14ac:dyDescent="0.25">
      <c r="C4806" s="52"/>
      <c r="AM4806">
        <v>1</v>
      </c>
    </row>
    <row r="4807" spans="3:39" x14ac:dyDescent="0.25">
      <c r="C4807" s="52"/>
      <c r="AM4807">
        <v>1</v>
      </c>
    </row>
    <row r="4808" spans="3:39" x14ac:dyDescent="0.25">
      <c r="C4808" s="52"/>
      <c r="AM4808">
        <v>1</v>
      </c>
    </row>
    <row r="4809" spans="3:39" x14ac:dyDescent="0.25">
      <c r="C4809" s="52"/>
      <c r="AM4809">
        <v>1</v>
      </c>
    </row>
    <row r="4810" spans="3:39" x14ac:dyDescent="0.25">
      <c r="C4810" s="52"/>
      <c r="AM4810">
        <v>1</v>
      </c>
    </row>
    <row r="4811" spans="3:39" x14ac:dyDescent="0.25">
      <c r="C4811" s="52"/>
      <c r="AM4811">
        <v>1</v>
      </c>
    </row>
    <row r="4812" spans="3:39" x14ac:dyDescent="0.25">
      <c r="C4812" s="52"/>
      <c r="AM4812">
        <v>1</v>
      </c>
    </row>
    <row r="4813" spans="3:39" x14ac:dyDescent="0.25">
      <c r="C4813" s="52"/>
      <c r="AM4813">
        <v>1</v>
      </c>
    </row>
    <row r="4814" spans="3:39" x14ac:dyDescent="0.25">
      <c r="C4814" s="52"/>
      <c r="AM4814">
        <v>1</v>
      </c>
    </row>
    <row r="4815" spans="3:39" x14ac:dyDescent="0.25">
      <c r="C4815" s="52"/>
      <c r="AM4815">
        <v>1</v>
      </c>
    </row>
    <row r="4816" spans="3:39" x14ac:dyDescent="0.25">
      <c r="C4816" s="52"/>
      <c r="AM4816">
        <v>1</v>
      </c>
    </row>
    <row r="4817" spans="3:39" x14ac:dyDescent="0.25">
      <c r="C4817" s="52"/>
      <c r="AM4817">
        <v>1</v>
      </c>
    </row>
    <row r="4818" spans="3:39" x14ac:dyDescent="0.25">
      <c r="C4818" s="52"/>
      <c r="AM4818">
        <v>1</v>
      </c>
    </row>
    <row r="4819" spans="3:39" x14ac:dyDescent="0.25">
      <c r="C4819" s="52"/>
      <c r="AM4819">
        <v>1</v>
      </c>
    </row>
    <row r="4820" spans="3:39" x14ac:dyDescent="0.25">
      <c r="C4820" s="52"/>
      <c r="AM4820">
        <v>1</v>
      </c>
    </row>
    <row r="4821" spans="3:39" x14ac:dyDescent="0.25">
      <c r="C4821" s="52"/>
      <c r="AM4821">
        <v>1</v>
      </c>
    </row>
    <row r="4822" spans="3:39" x14ac:dyDescent="0.25">
      <c r="C4822" s="52"/>
      <c r="AM4822">
        <v>1</v>
      </c>
    </row>
    <row r="4823" spans="3:39" x14ac:dyDescent="0.25">
      <c r="C4823" s="52"/>
      <c r="AM4823">
        <v>1</v>
      </c>
    </row>
    <row r="4824" spans="3:39" x14ac:dyDescent="0.25">
      <c r="C4824" s="52"/>
      <c r="AM4824">
        <v>1</v>
      </c>
    </row>
    <row r="4825" spans="3:39" x14ac:dyDescent="0.25">
      <c r="C4825" s="52"/>
      <c r="AM4825">
        <v>1</v>
      </c>
    </row>
    <row r="4826" spans="3:39" x14ac:dyDescent="0.25">
      <c r="C4826" s="52"/>
      <c r="AM4826">
        <v>1</v>
      </c>
    </row>
    <row r="4827" spans="3:39" x14ac:dyDescent="0.25">
      <c r="C4827" s="52"/>
      <c r="AM4827">
        <v>1</v>
      </c>
    </row>
    <row r="4828" spans="3:39" x14ac:dyDescent="0.25">
      <c r="C4828" s="52"/>
      <c r="AM4828">
        <v>1</v>
      </c>
    </row>
    <row r="4829" spans="3:39" x14ac:dyDescent="0.25">
      <c r="C4829" s="52"/>
      <c r="AM4829">
        <v>1</v>
      </c>
    </row>
    <row r="4830" spans="3:39" x14ac:dyDescent="0.25">
      <c r="C4830" s="52"/>
      <c r="AM4830">
        <v>1</v>
      </c>
    </row>
    <row r="4831" spans="3:39" x14ac:dyDescent="0.25">
      <c r="C4831" s="52"/>
      <c r="AM4831">
        <v>1</v>
      </c>
    </row>
    <row r="4832" spans="3:39" x14ac:dyDescent="0.25">
      <c r="C4832" s="52"/>
      <c r="AM4832">
        <v>1</v>
      </c>
    </row>
    <row r="4833" spans="3:39" x14ac:dyDescent="0.25">
      <c r="C4833" s="52"/>
      <c r="AM4833">
        <v>1</v>
      </c>
    </row>
    <row r="4834" spans="3:39" x14ac:dyDescent="0.25">
      <c r="C4834" s="52"/>
      <c r="AM4834">
        <v>1</v>
      </c>
    </row>
    <row r="4835" spans="3:39" x14ac:dyDescent="0.25">
      <c r="C4835" s="52"/>
      <c r="AM4835">
        <v>1</v>
      </c>
    </row>
    <row r="4836" spans="3:39" x14ac:dyDescent="0.25">
      <c r="C4836" s="52"/>
      <c r="AM4836">
        <v>1</v>
      </c>
    </row>
    <row r="4837" spans="3:39" x14ac:dyDescent="0.25">
      <c r="C4837" s="52"/>
      <c r="AM4837">
        <v>1</v>
      </c>
    </row>
    <row r="4838" spans="3:39" x14ac:dyDescent="0.25">
      <c r="C4838" s="52"/>
      <c r="AM4838">
        <v>1</v>
      </c>
    </row>
    <row r="4839" spans="3:39" x14ac:dyDescent="0.25">
      <c r="C4839" s="52"/>
      <c r="AM4839">
        <v>1</v>
      </c>
    </row>
    <row r="4840" spans="3:39" x14ac:dyDescent="0.25">
      <c r="C4840" s="52"/>
      <c r="AM4840">
        <v>1</v>
      </c>
    </row>
    <row r="4841" spans="3:39" x14ac:dyDescent="0.25">
      <c r="C4841" s="52"/>
      <c r="AM4841">
        <v>1</v>
      </c>
    </row>
    <row r="4842" spans="3:39" x14ac:dyDescent="0.25">
      <c r="C4842" s="52"/>
      <c r="AM4842">
        <v>1</v>
      </c>
    </row>
    <row r="4843" spans="3:39" x14ac:dyDescent="0.25">
      <c r="C4843" s="52"/>
      <c r="AM4843">
        <v>1</v>
      </c>
    </row>
    <row r="4844" spans="3:39" x14ac:dyDescent="0.25">
      <c r="C4844" s="52"/>
      <c r="AM4844">
        <v>1</v>
      </c>
    </row>
    <row r="4845" spans="3:39" x14ac:dyDescent="0.25">
      <c r="C4845" s="52"/>
      <c r="AM4845">
        <v>1</v>
      </c>
    </row>
    <row r="4846" spans="3:39" x14ac:dyDescent="0.25">
      <c r="C4846" s="52"/>
      <c r="AM4846">
        <v>1</v>
      </c>
    </row>
    <row r="4847" spans="3:39" x14ac:dyDescent="0.25">
      <c r="C4847" s="52"/>
      <c r="AM4847">
        <v>1</v>
      </c>
    </row>
    <row r="4848" spans="3:39" x14ac:dyDescent="0.25">
      <c r="C4848" s="52"/>
      <c r="AM4848">
        <v>1</v>
      </c>
    </row>
    <row r="4849" spans="3:39" x14ac:dyDescent="0.25">
      <c r="C4849" s="52"/>
      <c r="AM4849">
        <v>1</v>
      </c>
    </row>
    <row r="4850" spans="3:39" x14ac:dyDescent="0.25">
      <c r="C4850" s="52"/>
      <c r="AM4850">
        <v>1</v>
      </c>
    </row>
    <row r="4851" spans="3:39" x14ac:dyDescent="0.25">
      <c r="C4851" s="52"/>
      <c r="AM4851">
        <v>1</v>
      </c>
    </row>
    <row r="4852" spans="3:39" x14ac:dyDescent="0.25">
      <c r="C4852" s="52"/>
      <c r="AM4852">
        <v>1</v>
      </c>
    </row>
    <row r="4853" spans="3:39" x14ac:dyDescent="0.25">
      <c r="C4853" s="52"/>
      <c r="AM4853">
        <v>1</v>
      </c>
    </row>
    <row r="4854" spans="3:39" x14ac:dyDescent="0.25">
      <c r="C4854" s="52"/>
      <c r="AM4854">
        <v>1</v>
      </c>
    </row>
    <row r="4855" spans="3:39" x14ac:dyDescent="0.25">
      <c r="C4855" s="52"/>
      <c r="AM4855">
        <v>1</v>
      </c>
    </row>
    <row r="4856" spans="3:39" x14ac:dyDescent="0.25">
      <c r="C4856" s="52"/>
      <c r="AM4856">
        <v>1</v>
      </c>
    </row>
    <row r="4857" spans="3:39" x14ac:dyDescent="0.25">
      <c r="C4857" s="52"/>
      <c r="AM4857">
        <v>1</v>
      </c>
    </row>
    <row r="4858" spans="3:39" x14ac:dyDescent="0.25">
      <c r="C4858" s="52"/>
      <c r="AM4858">
        <v>1</v>
      </c>
    </row>
    <row r="4859" spans="3:39" x14ac:dyDescent="0.25">
      <c r="C4859" s="52"/>
      <c r="AM4859">
        <v>1</v>
      </c>
    </row>
    <row r="4860" spans="3:39" x14ac:dyDescent="0.25">
      <c r="C4860" s="52"/>
      <c r="AM4860">
        <v>1</v>
      </c>
    </row>
    <row r="4861" spans="3:39" x14ac:dyDescent="0.25">
      <c r="C4861" s="52"/>
      <c r="AM4861">
        <v>1</v>
      </c>
    </row>
    <row r="4862" spans="3:39" x14ac:dyDescent="0.25">
      <c r="C4862" s="52"/>
      <c r="AM4862">
        <v>1</v>
      </c>
    </row>
    <row r="4863" spans="3:39" x14ac:dyDescent="0.25">
      <c r="C4863" s="52"/>
      <c r="AM4863">
        <v>1</v>
      </c>
    </row>
    <row r="4864" spans="3:39" x14ac:dyDescent="0.25">
      <c r="C4864" s="52"/>
      <c r="AM4864">
        <v>1</v>
      </c>
    </row>
    <row r="4865" spans="3:39" x14ac:dyDescent="0.25">
      <c r="C4865" s="52"/>
      <c r="AM4865">
        <v>1</v>
      </c>
    </row>
    <row r="4866" spans="3:39" x14ac:dyDescent="0.25">
      <c r="C4866" s="52"/>
      <c r="AM4866">
        <v>1</v>
      </c>
    </row>
    <row r="4867" spans="3:39" x14ac:dyDescent="0.25">
      <c r="C4867" s="52"/>
      <c r="AM4867">
        <v>1</v>
      </c>
    </row>
    <row r="4868" spans="3:39" x14ac:dyDescent="0.25">
      <c r="C4868" s="52"/>
      <c r="AM4868">
        <v>1</v>
      </c>
    </row>
    <row r="4869" spans="3:39" x14ac:dyDescent="0.25">
      <c r="C4869" s="52"/>
      <c r="AM4869">
        <v>1</v>
      </c>
    </row>
    <row r="4870" spans="3:39" x14ac:dyDescent="0.25">
      <c r="C4870" s="52"/>
      <c r="AM4870">
        <v>1</v>
      </c>
    </row>
    <row r="4871" spans="3:39" x14ac:dyDescent="0.25">
      <c r="C4871" s="52"/>
      <c r="AM4871">
        <v>1</v>
      </c>
    </row>
    <row r="4872" spans="3:39" x14ac:dyDescent="0.25">
      <c r="C4872" s="52"/>
      <c r="AM4872">
        <v>1</v>
      </c>
    </row>
    <row r="4873" spans="3:39" x14ac:dyDescent="0.25">
      <c r="C4873" s="52"/>
      <c r="AM4873">
        <v>1</v>
      </c>
    </row>
    <row r="4874" spans="3:39" x14ac:dyDescent="0.25">
      <c r="C4874" s="52"/>
      <c r="AM4874">
        <v>1</v>
      </c>
    </row>
    <row r="4875" spans="3:39" x14ac:dyDescent="0.25">
      <c r="C4875" s="52"/>
      <c r="AM4875">
        <v>1</v>
      </c>
    </row>
    <row r="4876" spans="3:39" x14ac:dyDescent="0.25">
      <c r="C4876" s="52"/>
      <c r="AM4876">
        <v>1</v>
      </c>
    </row>
    <row r="4877" spans="3:39" x14ac:dyDescent="0.25">
      <c r="C4877" s="52"/>
      <c r="AM4877">
        <v>1</v>
      </c>
    </row>
    <row r="4878" spans="3:39" x14ac:dyDescent="0.25">
      <c r="C4878" s="52"/>
      <c r="AM4878">
        <v>1</v>
      </c>
    </row>
    <row r="4879" spans="3:39" x14ac:dyDescent="0.25">
      <c r="C4879" s="52"/>
      <c r="AM4879">
        <v>1</v>
      </c>
    </row>
    <row r="4880" spans="3:39" x14ac:dyDescent="0.25">
      <c r="C4880" s="52"/>
      <c r="AM4880">
        <v>1</v>
      </c>
    </row>
    <row r="4881" spans="3:39" x14ac:dyDescent="0.25">
      <c r="C4881" s="52"/>
      <c r="AM4881">
        <v>1</v>
      </c>
    </row>
    <row r="4882" spans="3:39" x14ac:dyDescent="0.25">
      <c r="C4882" s="52"/>
      <c r="AM4882">
        <v>1</v>
      </c>
    </row>
    <row r="4883" spans="3:39" x14ac:dyDescent="0.25">
      <c r="C4883" s="52"/>
      <c r="AM4883">
        <v>1</v>
      </c>
    </row>
    <row r="4884" spans="3:39" x14ac:dyDescent="0.25">
      <c r="C4884" s="52"/>
      <c r="AM4884">
        <v>1</v>
      </c>
    </row>
    <row r="4885" spans="3:39" x14ac:dyDescent="0.25">
      <c r="C4885" s="52"/>
      <c r="AM4885">
        <v>1</v>
      </c>
    </row>
    <row r="4886" spans="3:39" x14ac:dyDescent="0.25">
      <c r="C4886" s="52"/>
      <c r="AM4886">
        <v>1</v>
      </c>
    </row>
    <row r="4887" spans="3:39" x14ac:dyDescent="0.25">
      <c r="C4887" s="52"/>
      <c r="AM4887">
        <v>1</v>
      </c>
    </row>
    <row r="4888" spans="3:39" x14ac:dyDescent="0.25">
      <c r="C4888" s="52"/>
      <c r="AM4888">
        <v>1</v>
      </c>
    </row>
    <row r="4889" spans="3:39" x14ac:dyDescent="0.25">
      <c r="C4889" s="52"/>
      <c r="AM4889">
        <v>1</v>
      </c>
    </row>
    <row r="4890" spans="3:39" x14ac:dyDescent="0.25">
      <c r="C4890" s="52"/>
      <c r="AM4890">
        <v>1</v>
      </c>
    </row>
    <row r="4891" spans="3:39" x14ac:dyDescent="0.25">
      <c r="C4891" s="52"/>
      <c r="AM4891">
        <v>1</v>
      </c>
    </row>
    <row r="4892" spans="3:39" x14ac:dyDescent="0.25">
      <c r="C4892" s="52"/>
      <c r="AM4892">
        <v>1</v>
      </c>
    </row>
    <row r="4893" spans="3:39" x14ac:dyDescent="0.25">
      <c r="C4893" s="52"/>
      <c r="AM4893">
        <v>1</v>
      </c>
    </row>
    <row r="4894" spans="3:39" x14ac:dyDescent="0.25">
      <c r="C4894" s="52"/>
      <c r="AM4894">
        <v>1</v>
      </c>
    </row>
    <row r="4895" spans="3:39" x14ac:dyDescent="0.25">
      <c r="C4895" s="52"/>
      <c r="AM4895">
        <v>1</v>
      </c>
    </row>
    <row r="4896" spans="3:39" x14ac:dyDescent="0.25">
      <c r="C4896" s="52"/>
      <c r="AM4896">
        <v>1</v>
      </c>
    </row>
    <row r="4897" spans="3:39" x14ac:dyDescent="0.25">
      <c r="C4897" s="52"/>
      <c r="AM4897">
        <v>1</v>
      </c>
    </row>
    <row r="4898" spans="3:39" x14ac:dyDescent="0.25">
      <c r="C4898" s="52"/>
      <c r="AM4898">
        <v>1</v>
      </c>
    </row>
    <row r="4899" spans="3:39" x14ac:dyDescent="0.25">
      <c r="C4899" s="52"/>
      <c r="AM4899">
        <v>1</v>
      </c>
    </row>
    <row r="4900" spans="3:39" x14ac:dyDescent="0.25">
      <c r="C4900" s="52"/>
      <c r="AM4900">
        <v>1</v>
      </c>
    </row>
    <row r="4901" spans="3:39" x14ac:dyDescent="0.25">
      <c r="C4901" s="52"/>
      <c r="AM4901">
        <v>1</v>
      </c>
    </row>
    <row r="4902" spans="3:39" x14ac:dyDescent="0.25">
      <c r="C4902" s="52"/>
      <c r="AM4902">
        <v>1</v>
      </c>
    </row>
    <row r="4903" spans="3:39" x14ac:dyDescent="0.25">
      <c r="C4903" s="52"/>
      <c r="AM4903">
        <v>1</v>
      </c>
    </row>
    <row r="4904" spans="3:39" x14ac:dyDescent="0.25">
      <c r="C4904" s="52"/>
      <c r="AM4904">
        <v>1</v>
      </c>
    </row>
    <row r="4905" spans="3:39" x14ac:dyDescent="0.25">
      <c r="C4905" s="52"/>
      <c r="AM4905">
        <v>1</v>
      </c>
    </row>
    <row r="4906" spans="3:39" x14ac:dyDescent="0.25">
      <c r="C4906" s="52"/>
      <c r="AM4906">
        <v>1</v>
      </c>
    </row>
    <row r="4907" spans="3:39" x14ac:dyDescent="0.25">
      <c r="C4907" s="52"/>
      <c r="AM4907">
        <v>1</v>
      </c>
    </row>
    <row r="4908" spans="3:39" x14ac:dyDescent="0.25">
      <c r="C4908" s="52"/>
      <c r="AM4908">
        <v>1</v>
      </c>
    </row>
    <row r="4909" spans="3:39" x14ac:dyDescent="0.25">
      <c r="C4909" s="52"/>
      <c r="AM4909">
        <v>1</v>
      </c>
    </row>
    <row r="4910" spans="3:39" x14ac:dyDescent="0.25">
      <c r="C4910" s="52"/>
      <c r="AM4910">
        <v>1</v>
      </c>
    </row>
    <row r="4911" spans="3:39" x14ac:dyDescent="0.25">
      <c r="C4911" s="52"/>
      <c r="AM4911">
        <v>1</v>
      </c>
    </row>
    <row r="4912" spans="3:39" x14ac:dyDescent="0.25">
      <c r="C4912" s="52"/>
      <c r="AM4912">
        <v>1</v>
      </c>
    </row>
    <row r="4913" spans="3:39" x14ac:dyDescent="0.25">
      <c r="C4913" s="52"/>
      <c r="AM4913">
        <v>1</v>
      </c>
    </row>
    <row r="4914" spans="3:39" x14ac:dyDescent="0.25">
      <c r="C4914" s="52"/>
      <c r="AM4914">
        <v>1</v>
      </c>
    </row>
    <row r="4915" spans="3:39" x14ac:dyDescent="0.25">
      <c r="C4915" s="52"/>
      <c r="AM4915">
        <v>1</v>
      </c>
    </row>
    <row r="4916" spans="3:39" x14ac:dyDescent="0.25">
      <c r="C4916" s="52"/>
      <c r="AM4916">
        <v>1</v>
      </c>
    </row>
    <row r="4917" spans="3:39" x14ac:dyDescent="0.25">
      <c r="C4917" s="52"/>
      <c r="AM4917">
        <v>1</v>
      </c>
    </row>
    <row r="4918" spans="3:39" x14ac:dyDescent="0.25">
      <c r="C4918" s="52"/>
      <c r="AM4918">
        <v>1</v>
      </c>
    </row>
    <row r="4919" spans="3:39" x14ac:dyDescent="0.25">
      <c r="C4919" s="52"/>
      <c r="AM4919">
        <v>1</v>
      </c>
    </row>
    <row r="4920" spans="3:39" x14ac:dyDescent="0.25">
      <c r="C4920" s="52"/>
      <c r="AM4920">
        <v>1</v>
      </c>
    </row>
    <row r="4921" spans="3:39" x14ac:dyDescent="0.25">
      <c r="C4921" s="52"/>
      <c r="AM4921">
        <v>1</v>
      </c>
    </row>
    <row r="4922" spans="3:39" x14ac:dyDescent="0.25">
      <c r="C4922" s="52"/>
      <c r="AM4922">
        <v>1</v>
      </c>
    </row>
    <row r="4923" spans="3:39" x14ac:dyDescent="0.25">
      <c r="C4923" s="52"/>
      <c r="AM4923">
        <v>1</v>
      </c>
    </row>
    <row r="4924" spans="3:39" x14ac:dyDescent="0.25">
      <c r="C4924" s="52"/>
      <c r="AM4924">
        <v>1</v>
      </c>
    </row>
    <row r="4925" spans="3:39" x14ac:dyDescent="0.25">
      <c r="C4925" s="52"/>
      <c r="AM4925">
        <v>1</v>
      </c>
    </row>
    <row r="4926" spans="3:39" x14ac:dyDescent="0.25">
      <c r="C4926" s="52"/>
      <c r="AM4926">
        <v>1</v>
      </c>
    </row>
    <row r="4927" spans="3:39" x14ac:dyDescent="0.25">
      <c r="C4927" s="52"/>
      <c r="AM4927">
        <v>1</v>
      </c>
    </row>
    <row r="4928" spans="3:39" x14ac:dyDescent="0.25">
      <c r="C4928" s="52"/>
      <c r="AM4928">
        <v>1</v>
      </c>
    </row>
    <row r="4929" spans="3:39" x14ac:dyDescent="0.25">
      <c r="C4929" s="52"/>
      <c r="AM4929">
        <v>1</v>
      </c>
    </row>
    <row r="4930" spans="3:39" x14ac:dyDescent="0.25">
      <c r="C4930" s="52"/>
      <c r="AM4930">
        <v>1</v>
      </c>
    </row>
    <row r="4931" spans="3:39" x14ac:dyDescent="0.25">
      <c r="C4931" s="52"/>
      <c r="AM4931">
        <v>1</v>
      </c>
    </row>
    <row r="4932" spans="3:39" x14ac:dyDescent="0.25">
      <c r="C4932" s="52"/>
      <c r="AM4932">
        <v>1</v>
      </c>
    </row>
    <row r="4933" spans="3:39" x14ac:dyDescent="0.25">
      <c r="C4933" s="52"/>
      <c r="AM4933">
        <v>1</v>
      </c>
    </row>
    <row r="4934" spans="3:39" x14ac:dyDescent="0.25">
      <c r="C4934" s="52"/>
      <c r="AM4934">
        <v>1</v>
      </c>
    </row>
    <row r="4935" spans="3:39" x14ac:dyDescent="0.25">
      <c r="C4935" s="52"/>
      <c r="AM4935">
        <v>1</v>
      </c>
    </row>
    <row r="4936" spans="3:39" x14ac:dyDescent="0.25">
      <c r="C4936" s="52"/>
      <c r="AM4936">
        <v>1</v>
      </c>
    </row>
    <row r="4937" spans="3:39" x14ac:dyDescent="0.25">
      <c r="C4937" s="52"/>
      <c r="AM4937">
        <v>1</v>
      </c>
    </row>
    <row r="4938" spans="3:39" x14ac:dyDescent="0.25">
      <c r="C4938" s="52"/>
      <c r="AM4938">
        <v>1</v>
      </c>
    </row>
    <row r="4939" spans="3:39" x14ac:dyDescent="0.25">
      <c r="C4939" s="52"/>
      <c r="AM4939">
        <v>1</v>
      </c>
    </row>
    <row r="4940" spans="3:39" x14ac:dyDescent="0.25">
      <c r="C4940" s="52"/>
      <c r="AM4940">
        <v>1</v>
      </c>
    </row>
    <row r="4941" spans="3:39" x14ac:dyDescent="0.25">
      <c r="C4941" s="52"/>
      <c r="AM4941">
        <v>1</v>
      </c>
    </row>
    <row r="4942" spans="3:39" x14ac:dyDescent="0.25">
      <c r="C4942" s="52"/>
      <c r="AM4942">
        <v>1</v>
      </c>
    </row>
    <row r="4943" spans="3:39" x14ac:dyDescent="0.25">
      <c r="C4943" s="52"/>
      <c r="AM4943">
        <v>1</v>
      </c>
    </row>
    <row r="4944" spans="3:39" x14ac:dyDescent="0.25">
      <c r="C4944" s="52"/>
      <c r="AM4944">
        <v>1</v>
      </c>
    </row>
    <row r="4945" spans="3:39" x14ac:dyDescent="0.25">
      <c r="C4945" s="52"/>
      <c r="AM4945">
        <v>1</v>
      </c>
    </row>
    <row r="4946" spans="3:39" x14ac:dyDescent="0.25">
      <c r="C4946" s="52"/>
      <c r="AM4946">
        <v>1</v>
      </c>
    </row>
    <row r="4947" spans="3:39" x14ac:dyDescent="0.25">
      <c r="C4947" s="52"/>
      <c r="AM4947">
        <v>1</v>
      </c>
    </row>
    <row r="4948" spans="3:39" x14ac:dyDescent="0.25">
      <c r="C4948" s="52"/>
      <c r="AM4948">
        <v>1</v>
      </c>
    </row>
    <row r="4949" spans="3:39" x14ac:dyDescent="0.25">
      <c r="C4949" s="52"/>
      <c r="AM4949">
        <v>1</v>
      </c>
    </row>
    <row r="4950" spans="3:39" x14ac:dyDescent="0.25">
      <c r="C4950" s="52"/>
      <c r="AM4950">
        <v>1</v>
      </c>
    </row>
    <row r="4951" spans="3:39" x14ac:dyDescent="0.25">
      <c r="C4951" s="52"/>
      <c r="AM4951">
        <v>1</v>
      </c>
    </row>
    <row r="4952" spans="3:39" x14ac:dyDescent="0.25">
      <c r="C4952" s="52"/>
      <c r="AM4952">
        <v>1</v>
      </c>
    </row>
    <row r="4953" spans="3:39" x14ac:dyDescent="0.25">
      <c r="C4953" s="52"/>
      <c r="AM4953">
        <v>1</v>
      </c>
    </row>
    <row r="4954" spans="3:39" x14ac:dyDescent="0.25">
      <c r="C4954" s="52"/>
      <c r="AM4954">
        <v>1</v>
      </c>
    </row>
    <row r="4955" spans="3:39" x14ac:dyDescent="0.25">
      <c r="C4955" s="52"/>
      <c r="AM4955">
        <v>1</v>
      </c>
    </row>
    <row r="4956" spans="3:39" x14ac:dyDescent="0.25">
      <c r="C4956" s="52"/>
      <c r="AM4956">
        <v>1</v>
      </c>
    </row>
    <row r="4957" spans="3:39" x14ac:dyDescent="0.25">
      <c r="C4957" s="52"/>
      <c r="AM4957">
        <v>1</v>
      </c>
    </row>
    <row r="4958" spans="3:39" x14ac:dyDescent="0.25">
      <c r="C4958" s="52"/>
      <c r="AM4958">
        <v>1</v>
      </c>
    </row>
    <row r="4959" spans="3:39" x14ac:dyDescent="0.25">
      <c r="C4959" s="52"/>
      <c r="AM4959">
        <v>1</v>
      </c>
    </row>
    <row r="4960" spans="3:39" x14ac:dyDescent="0.25">
      <c r="C4960" s="52"/>
      <c r="AM4960">
        <v>1</v>
      </c>
    </row>
    <row r="4961" spans="3:39" x14ac:dyDescent="0.25">
      <c r="C4961" s="52"/>
      <c r="AM4961">
        <v>1</v>
      </c>
    </row>
    <row r="4962" spans="3:39" x14ac:dyDescent="0.25">
      <c r="C4962" s="52"/>
      <c r="AM4962">
        <v>1</v>
      </c>
    </row>
    <row r="4963" spans="3:39" x14ac:dyDescent="0.25">
      <c r="C4963" s="52"/>
      <c r="AM4963">
        <v>1</v>
      </c>
    </row>
    <row r="4964" spans="3:39" x14ac:dyDescent="0.25">
      <c r="C4964" s="52"/>
      <c r="AM4964">
        <v>1</v>
      </c>
    </row>
    <row r="4965" spans="3:39" x14ac:dyDescent="0.25">
      <c r="C4965" s="52"/>
      <c r="AM4965">
        <v>1</v>
      </c>
    </row>
    <row r="4966" spans="3:39" x14ac:dyDescent="0.25">
      <c r="C4966" s="52"/>
      <c r="AM4966">
        <v>1</v>
      </c>
    </row>
    <row r="4967" spans="3:39" x14ac:dyDescent="0.25">
      <c r="C4967" s="52"/>
      <c r="AM4967">
        <v>1</v>
      </c>
    </row>
    <row r="4968" spans="3:39" x14ac:dyDescent="0.25">
      <c r="C4968" s="52"/>
      <c r="AM4968">
        <v>1</v>
      </c>
    </row>
    <row r="4969" spans="3:39" x14ac:dyDescent="0.25">
      <c r="C4969" s="52"/>
      <c r="AM4969">
        <v>1</v>
      </c>
    </row>
    <row r="4970" spans="3:39" x14ac:dyDescent="0.25">
      <c r="C4970" s="52"/>
      <c r="AM4970">
        <v>1</v>
      </c>
    </row>
    <row r="4971" spans="3:39" x14ac:dyDescent="0.25">
      <c r="C4971" s="52"/>
      <c r="AM4971">
        <v>1</v>
      </c>
    </row>
    <row r="4972" spans="3:39" x14ac:dyDescent="0.25">
      <c r="C4972" s="52"/>
      <c r="AM4972">
        <v>1</v>
      </c>
    </row>
    <row r="4973" spans="3:39" x14ac:dyDescent="0.25">
      <c r="C4973" s="52"/>
      <c r="AM4973">
        <v>1</v>
      </c>
    </row>
    <row r="4974" spans="3:39" x14ac:dyDescent="0.25">
      <c r="C4974" s="52"/>
      <c r="AM4974">
        <v>1</v>
      </c>
    </row>
    <row r="4975" spans="3:39" x14ac:dyDescent="0.25">
      <c r="C4975" s="52"/>
      <c r="AM4975">
        <v>1</v>
      </c>
    </row>
    <row r="4976" spans="3:39" x14ac:dyDescent="0.25">
      <c r="C4976" s="52"/>
      <c r="AM4976">
        <v>1</v>
      </c>
    </row>
    <row r="4977" spans="3:39" x14ac:dyDescent="0.25">
      <c r="C4977" s="52"/>
      <c r="AM4977">
        <v>1</v>
      </c>
    </row>
    <row r="4978" spans="3:39" x14ac:dyDescent="0.25">
      <c r="C4978" s="52"/>
      <c r="AM4978">
        <v>1</v>
      </c>
    </row>
    <row r="4979" spans="3:39" x14ac:dyDescent="0.25">
      <c r="C4979" s="52"/>
      <c r="AM4979">
        <v>1</v>
      </c>
    </row>
    <row r="4980" spans="3:39" x14ac:dyDescent="0.25">
      <c r="C4980" s="52"/>
      <c r="AM4980">
        <v>1</v>
      </c>
    </row>
    <row r="4981" spans="3:39" x14ac:dyDescent="0.25">
      <c r="C4981" s="52"/>
      <c r="AM4981">
        <v>1</v>
      </c>
    </row>
    <row r="4982" spans="3:39" x14ac:dyDescent="0.25">
      <c r="C4982" s="52"/>
      <c r="AM4982">
        <v>1</v>
      </c>
    </row>
    <row r="4983" spans="3:39" x14ac:dyDescent="0.25">
      <c r="C4983" s="52"/>
      <c r="AM4983">
        <v>1</v>
      </c>
    </row>
    <row r="4984" spans="3:39" x14ac:dyDescent="0.25">
      <c r="C4984" s="52"/>
      <c r="AM4984">
        <v>1</v>
      </c>
    </row>
    <row r="4985" spans="3:39" x14ac:dyDescent="0.25">
      <c r="C4985" s="52"/>
      <c r="AM4985">
        <v>1</v>
      </c>
    </row>
    <row r="4986" spans="3:39" x14ac:dyDescent="0.25">
      <c r="C4986" s="52"/>
      <c r="AM4986">
        <v>1</v>
      </c>
    </row>
    <row r="4987" spans="3:39" x14ac:dyDescent="0.25">
      <c r="C4987" s="52"/>
      <c r="AM4987">
        <v>1</v>
      </c>
    </row>
    <row r="4988" spans="3:39" x14ac:dyDescent="0.25">
      <c r="C4988" s="52"/>
      <c r="AM4988">
        <v>1</v>
      </c>
    </row>
    <row r="4989" spans="3:39" x14ac:dyDescent="0.25">
      <c r="C4989" s="52"/>
      <c r="AM4989">
        <v>1</v>
      </c>
    </row>
    <row r="4990" spans="3:39" x14ac:dyDescent="0.25">
      <c r="C4990" s="52"/>
      <c r="AM4990">
        <v>1</v>
      </c>
    </row>
    <row r="4991" spans="3:39" x14ac:dyDescent="0.25">
      <c r="C4991" s="52"/>
      <c r="AM4991">
        <v>1</v>
      </c>
    </row>
    <row r="4992" spans="3:39" x14ac:dyDescent="0.25">
      <c r="C4992" s="52"/>
      <c r="AM4992">
        <v>1</v>
      </c>
    </row>
    <row r="4993" spans="3:39" x14ac:dyDescent="0.25">
      <c r="C4993" s="52"/>
      <c r="AM4993">
        <v>1</v>
      </c>
    </row>
    <row r="4994" spans="3:39" x14ac:dyDescent="0.25">
      <c r="C4994" s="52"/>
      <c r="AM4994">
        <v>1</v>
      </c>
    </row>
    <row r="4995" spans="3:39" x14ac:dyDescent="0.25">
      <c r="C4995" s="52"/>
      <c r="AM4995">
        <v>1</v>
      </c>
    </row>
    <row r="4996" spans="3:39" x14ac:dyDescent="0.25">
      <c r="C4996" s="52"/>
      <c r="AM4996">
        <v>1</v>
      </c>
    </row>
    <row r="4997" spans="3:39" x14ac:dyDescent="0.25">
      <c r="C4997" s="52"/>
      <c r="AM4997">
        <v>1</v>
      </c>
    </row>
    <row r="4998" spans="3:39" x14ac:dyDescent="0.25">
      <c r="C4998" s="52"/>
      <c r="AM4998">
        <v>1</v>
      </c>
    </row>
    <row r="4999" spans="3:39" x14ac:dyDescent="0.25">
      <c r="C4999" s="52"/>
      <c r="AM4999">
        <v>1</v>
      </c>
    </row>
    <row r="5000" spans="3:39" x14ac:dyDescent="0.25">
      <c r="C5000" s="52"/>
      <c r="AM5000">
        <v>1</v>
      </c>
    </row>
    <row r="5001" spans="3:39" x14ac:dyDescent="0.25">
      <c r="C5001" s="52"/>
      <c r="AM5001">
        <v>1</v>
      </c>
    </row>
    <row r="5002" spans="3:39" x14ac:dyDescent="0.25">
      <c r="C5002" s="52"/>
      <c r="AM5002">
        <v>1</v>
      </c>
    </row>
    <row r="5003" spans="3:39" x14ac:dyDescent="0.25">
      <c r="C5003" s="52"/>
      <c r="AM5003">
        <v>1</v>
      </c>
    </row>
    <row r="5004" spans="3:39" x14ac:dyDescent="0.25">
      <c r="C5004" s="52"/>
      <c r="AM5004">
        <v>1</v>
      </c>
    </row>
    <row r="5005" spans="3:39" x14ac:dyDescent="0.25">
      <c r="C5005" s="52"/>
      <c r="AM5005">
        <v>1</v>
      </c>
    </row>
    <row r="5006" spans="3:39" x14ac:dyDescent="0.25">
      <c r="C5006" s="52"/>
      <c r="AM5006">
        <v>1</v>
      </c>
    </row>
    <row r="5007" spans="3:39" x14ac:dyDescent="0.25">
      <c r="C5007" s="52"/>
      <c r="AM5007">
        <v>1</v>
      </c>
    </row>
    <row r="5008" spans="3:39" x14ac:dyDescent="0.25">
      <c r="C5008" s="52"/>
      <c r="AM5008">
        <v>1</v>
      </c>
    </row>
    <row r="5009" spans="3:39" x14ac:dyDescent="0.25">
      <c r="C5009" s="52"/>
      <c r="AM5009">
        <v>1</v>
      </c>
    </row>
    <row r="5010" spans="3:39" x14ac:dyDescent="0.25">
      <c r="C5010" s="52"/>
      <c r="AM5010">
        <v>1</v>
      </c>
    </row>
    <row r="5011" spans="3:39" x14ac:dyDescent="0.25">
      <c r="C5011" s="52"/>
      <c r="AM5011">
        <v>1</v>
      </c>
    </row>
    <row r="5012" spans="3:39" x14ac:dyDescent="0.25">
      <c r="C5012" s="52"/>
      <c r="AM5012">
        <v>1</v>
      </c>
    </row>
    <row r="5013" spans="3:39" x14ac:dyDescent="0.25">
      <c r="C5013" s="52"/>
      <c r="AM5013">
        <v>1</v>
      </c>
    </row>
    <row r="5014" spans="3:39" x14ac:dyDescent="0.25">
      <c r="C5014" s="52"/>
      <c r="AM5014">
        <v>1</v>
      </c>
    </row>
    <row r="5015" spans="3:39" x14ac:dyDescent="0.25">
      <c r="C5015" s="52"/>
      <c r="AM5015">
        <v>1</v>
      </c>
    </row>
    <row r="5016" spans="3:39" x14ac:dyDescent="0.25">
      <c r="C5016" s="52"/>
      <c r="AM5016">
        <v>1</v>
      </c>
    </row>
    <row r="5017" spans="3:39" x14ac:dyDescent="0.25">
      <c r="C5017" s="52"/>
      <c r="AM5017">
        <v>1</v>
      </c>
    </row>
    <row r="5018" spans="3:39" x14ac:dyDescent="0.25">
      <c r="C5018" s="52"/>
      <c r="AM5018">
        <v>1</v>
      </c>
    </row>
    <row r="5019" spans="3:39" x14ac:dyDescent="0.25">
      <c r="C5019" s="52"/>
      <c r="AM5019">
        <v>1</v>
      </c>
    </row>
    <row r="5020" spans="3:39" x14ac:dyDescent="0.25">
      <c r="C5020" s="52"/>
      <c r="AM5020">
        <v>1</v>
      </c>
    </row>
    <row r="5021" spans="3:39" x14ac:dyDescent="0.25">
      <c r="C5021" s="52"/>
      <c r="AM5021">
        <v>1</v>
      </c>
    </row>
    <row r="5022" spans="3:39" x14ac:dyDescent="0.25">
      <c r="C5022" s="52"/>
      <c r="AM5022">
        <v>1</v>
      </c>
    </row>
    <row r="5023" spans="3:39" x14ac:dyDescent="0.25">
      <c r="C5023" s="52"/>
      <c r="AM5023">
        <v>1</v>
      </c>
    </row>
    <row r="5024" spans="3:39" x14ac:dyDescent="0.25">
      <c r="C5024" s="52"/>
      <c r="AM5024">
        <v>1</v>
      </c>
    </row>
    <row r="5025" spans="3:39" x14ac:dyDescent="0.25">
      <c r="C5025" s="52"/>
      <c r="AM5025">
        <v>1</v>
      </c>
    </row>
    <row r="5026" spans="3:39" x14ac:dyDescent="0.25">
      <c r="C5026" s="52"/>
      <c r="AM5026">
        <v>1</v>
      </c>
    </row>
    <row r="5027" spans="3:39" x14ac:dyDescent="0.25">
      <c r="C5027" s="52"/>
      <c r="AM5027">
        <v>1</v>
      </c>
    </row>
    <row r="5028" spans="3:39" x14ac:dyDescent="0.25">
      <c r="C5028" s="52"/>
      <c r="AM5028">
        <v>1</v>
      </c>
    </row>
    <row r="5029" spans="3:39" x14ac:dyDescent="0.25">
      <c r="C5029" s="52"/>
      <c r="AM5029">
        <v>1</v>
      </c>
    </row>
    <row r="5030" spans="3:39" x14ac:dyDescent="0.25">
      <c r="C5030" s="52"/>
      <c r="AM5030">
        <v>1</v>
      </c>
    </row>
    <row r="5031" spans="3:39" x14ac:dyDescent="0.25">
      <c r="C5031" s="52"/>
      <c r="AM5031">
        <v>1</v>
      </c>
    </row>
    <row r="5032" spans="3:39" x14ac:dyDescent="0.25">
      <c r="C5032" s="52"/>
      <c r="AM5032">
        <v>1</v>
      </c>
    </row>
    <row r="5033" spans="3:39" x14ac:dyDescent="0.25">
      <c r="C5033" s="52"/>
      <c r="AM5033">
        <v>1</v>
      </c>
    </row>
    <row r="5034" spans="3:39" x14ac:dyDescent="0.25">
      <c r="C5034" s="52"/>
      <c r="AM5034">
        <v>1</v>
      </c>
    </row>
    <row r="5035" spans="3:39" x14ac:dyDescent="0.25">
      <c r="C5035" s="52"/>
      <c r="AM5035">
        <v>1</v>
      </c>
    </row>
    <row r="5036" spans="3:39" x14ac:dyDescent="0.25">
      <c r="C5036" s="52"/>
      <c r="AM5036">
        <v>1</v>
      </c>
    </row>
    <row r="5037" spans="3:39" x14ac:dyDescent="0.25">
      <c r="C5037" s="52"/>
      <c r="AM5037">
        <v>1</v>
      </c>
    </row>
    <row r="5038" spans="3:39" x14ac:dyDescent="0.25">
      <c r="C5038" s="52"/>
      <c r="AM5038">
        <v>1</v>
      </c>
    </row>
    <row r="5039" spans="3:39" x14ac:dyDescent="0.25">
      <c r="C5039" s="52"/>
      <c r="AM5039">
        <v>1</v>
      </c>
    </row>
    <row r="5040" spans="3:39" x14ac:dyDescent="0.25">
      <c r="C5040" s="52"/>
      <c r="AM5040">
        <v>1</v>
      </c>
    </row>
    <row r="5041" spans="3:39" x14ac:dyDescent="0.25">
      <c r="C5041" s="52"/>
      <c r="AM5041">
        <v>1</v>
      </c>
    </row>
    <row r="5042" spans="3:39" x14ac:dyDescent="0.25">
      <c r="C5042" s="52"/>
      <c r="AM5042">
        <v>1</v>
      </c>
    </row>
    <row r="5043" spans="3:39" x14ac:dyDescent="0.25">
      <c r="C5043" s="52"/>
      <c r="AM5043">
        <v>1</v>
      </c>
    </row>
    <row r="5044" spans="3:39" x14ac:dyDescent="0.25">
      <c r="C5044" s="52"/>
      <c r="AM5044">
        <v>1</v>
      </c>
    </row>
    <row r="5045" spans="3:39" x14ac:dyDescent="0.25">
      <c r="C5045" s="52"/>
      <c r="AM5045">
        <v>1</v>
      </c>
    </row>
    <row r="5046" spans="3:39" x14ac:dyDescent="0.25">
      <c r="C5046" s="52"/>
      <c r="AM5046">
        <v>1</v>
      </c>
    </row>
    <row r="5047" spans="3:39" x14ac:dyDescent="0.25">
      <c r="C5047" s="52"/>
      <c r="AM5047">
        <v>1</v>
      </c>
    </row>
    <row r="5048" spans="3:39" x14ac:dyDescent="0.25">
      <c r="C5048" s="52"/>
      <c r="AM5048">
        <v>1</v>
      </c>
    </row>
    <row r="5049" spans="3:39" x14ac:dyDescent="0.25">
      <c r="C5049" s="52"/>
      <c r="AM5049">
        <v>1</v>
      </c>
    </row>
    <row r="5050" spans="3:39" x14ac:dyDescent="0.25">
      <c r="C5050" s="52"/>
      <c r="AM5050">
        <v>1</v>
      </c>
    </row>
    <row r="5051" spans="3:39" x14ac:dyDescent="0.25">
      <c r="C5051" s="52"/>
      <c r="AM5051">
        <v>1</v>
      </c>
    </row>
    <row r="5052" spans="3:39" x14ac:dyDescent="0.25">
      <c r="C5052" s="52"/>
      <c r="AM5052">
        <v>1</v>
      </c>
    </row>
    <row r="5053" spans="3:39" x14ac:dyDescent="0.25">
      <c r="C5053" s="52"/>
      <c r="AM5053">
        <v>1</v>
      </c>
    </row>
    <row r="5054" spans="3:39" x14ac:dyDescent="0.25">
      <c r="C5054" s="52"/>
      <c r="AM5054">
        <v>1</v>
      </c>
    </row>
    <row r="5055" spans="3:39" x14ac:dyDescent="0.25">
      <c r="C5055" s="52"/>
      <c r="AM5055">
        <v>1</v>
      </c>
    </row>
    <row r="5056" spans="3:39" x14ac:dyDescent="0.25">
      <c r="C5056" s="52"/>
      <c r="AM5056">
        <v>1</v>
      </c>
    </row>
    <row r="5057" spans="3:39" x14ac:dyDescent="0.25">
      <c r="C5057" s="52"/>
      <c r="AM5057">
        <v>1</v>
      </c>
    </row>
    <row r="5058" spans="3:39" x14ac:dyDescent="0.25">
      <c r="C5058" s="52"/>
      <c r="AM5058">
        <v>1</v>
      </c>
    </row>
    <row r="5059" spans="3:39" x14ac:dyDescent="0.25">
      <c r="C5059" s="52"/>
      <c r="AM5059">
        <v>1</v>
      </c>
    </row>
    <row r="5060" spans="3:39" x14ac:dyDescent="0.25">
      <c r="C5060" s="52"/>
      <c r="AM5060">
        <v>1</v>
      </c>
    </row>
    <row r="5061" spans="3:39" x14ac:dyDescent="0.25">
      <c r="C5061" s="52"/>
      <c r="AM5061">
        <v>1</v>
      </c>
    </row>
    <row r="5062" spans="3:39" x14ac:dyDescent="0.25">
      <c r="C5062" s="52"/>
      <c r="AM5062">
        <v>1</v>
      </c>
    </row>
    <row r="5063" spans="3:39" x14ac:dyDescent="0.25">
      <c r="C5063" s="52"/>
      <c r="AM5063">
        <v>1</v>
      </c>
    </row>
    <row r="5064" spans="3:39" x14ac:dyDescent="0.25">
      <c r="C5064" s="52"/>
      <c r="AM5064">
        <v>1</v>
      </c>
    </row>
    <row r="5065" spans="3:39" x14ac:dyDescent="0.25">
      <c r="C5065" s="52"/>
      <c r="AM5065">
        <v>1</v>
      </c>
    </row>
    <row r="5066" spans="3:39" x14ac:dyDescent="0.25">
      <c r="C5066" s="52"/>
      <c r="AM5066">
        <v>1</v>
      </c>
    </row>
    <row r="5067" spans="3:39" x14ac:dyDescent="0.25">
      <c r="C5067" s="52"/>
      <c r="AM5067">
        <v>1</v>
      </c>
    </row>
    <row r="5068" spans="3:39" x14ac:dyDescent="0.25">
      <c r="C5068" s="52"/>
      <c r="AM5068">
        <v>1</v>
      </c>
    </row>
    <row r="5069" spans="3:39" x14ac:dyDescent="0.25">
      <c r="C5069" s="52"/>
      <c r="AM5069">
        <v>1</v>
      </c>
    </row>
    <row r="5070" spans="3:39" x14ac:dyDescent="0.25">
      <c r="C5070" s="52"/>
      <c r="AM5070">
        <v>1</v>
      </c>
    </row>
    <row r="5071" spans="3:39" x14ac:dyDescent="0.25">
      <c r="C5071" s="52"/>
      <c r="AM5071">
        <v>1</v>
      </c>
    </row>
    <row r="5072" spans="3:39" x14ac:dyDescent="0.25">
      <c r="C5072" s="52"/>
      <c r="AM5072">
        <v>1</v>
      </c>
    </row>
    <row r="5073" spans="3:39" x14ac:dyDescent="0.25">
      <c r="C5073" s="52"/>
      <c r="AM5073">
        <v>1</v>
      </c>
    </row>
    <row r="5074" spans="3:39" x14ac:dyDescent="0.25">
      <c r="C5074" s="52"/>
      <c r="AM5074">
        <v>1</v>
      </c>
    </row>
    <row r="5075" spans="3:39" x14ac:dyDescent="0.25">
      <c r="C5075" s="52"/>
      <c r="AM5075">
        <v>1</v>
      </c>
    </row>
    <row r="5076" spans="3:39" x14ac:dyDescent="0.25">
      <c r="C5076" s="52"/>
      <c r="AM5076">
        <v>1</v>
      </c>
    </row>
    <row r="5077" spans="3:39" x14ac:dyDescent="0.25">
      <c r="C5077" s="52"/>
      <c r="AM5077">
        <v>1</v>
      </c>
    </row>
    <row r="5078" spans="3:39" x14ac:dyDescent="0.25">
      <c r="C5078" s="52"/>
      <c r="AM5078">
        <v>1</v>
      </c>
    </row>
    <row r="5079" spans="3:39" x14ac:dyDescent="0.25">
      <c r="C5079" s="52"/>
      <c r="AM5079">
        <v>1</v>
      </c>
    </row>
    <row r="5080" spans="3:39" x14ac:dyDescent="0.25">
      <c r="C5080" s="52"/>
      <c r="AM5080">
        <v>1</v>
      </c>
    </row>
    <row r="5081" spans="3:39" x14ac:dyDescent="0.25">
      <c r="C5081" s="52"/>
      <c r="AM5081">
        <v>1</v>
      </c>
    </row>
    <row r="5082" spans="3:39" x14ac:dyDescent="0.25">
      <c r="C5082" s="52"/>
      <c r="AM5082">
        <v>1</v>
      </c>
    </row>
    <row r="5083" spans="3:39" x14ac:dyDescent="0.25">
      <c r="C5083" s="52"/>
      <c r="AM5083">
        <v>1</v>
      </c>
    </row>
    <row r="5084" spans="3:39" x14ac:dyDescent="0.25">
      <c r="C5084" s="52"/>
      <c r="AM5084">
        <v>1</v>
      </c>
    </row>
    <row r="5085" spans="3:39" x14ac:dyDescent="0.25">
      <c r="C5085" s="52"/>
      <c r="AM5085">
        <v>1</v>
      </c>
    </row>
    <row r="5086" spans="3:39" x14ac:dyDescent="0.25">
      <c r="C5086" s="52"/>
      <c r="AM5086">
        <v>1</v>
      </c>
    </row>
    <row r="5087" spans="3:39" x14ac:dyDescent="0.25">
      <c r="C5087" s="52"/>
      <c r="AM5087">
        <v>1</v>
      </c>
    </row>
    <row r="5088" spans="3:39" x14ac:dyDescent="0.25">
      <c r="C5088" s="52"/>
      <c r="AM5088">
        <v>1</v>
      </c>
    </row>
    <row r="5089" spans="3:39" x14ac:dyDescent="0.25">
      <c r="C5089" s="52"/>
      <c r="AM5089">
        <v>1</v>
      </c>
    </row>
    <row r="5090" spans="3:39" x14ac:dyDescent="0.25">
      <c r="C5090" s="52"/>
      <c r="AM5090">
        <v>1</v>
      </c>
    </row>
    <row r="5091" spans="3:39" x14ac:dyDescent="0.25">
      <c r="C5091" s="52"/>
      <c r="AM5091">
        <v>1</v>
      </c>
    </row>
    <row r="5092" spans="3:39" x14ac:dyDescent="0.25">
      <c r="C5092" s="52"/>
      <c r="AM5092">
        <v>1</v>
      </c>
    </row>
    <row r="5093" spans="3:39" x14ac:dyDescent="0.25">
      <c r="C5093" s="52"/>
      <c r="AM5093">
        <v>1</v>
      </c>
    </row>
    <row r="5094" spans="3:39" x14ac:dyDescent="0.25">
      <c r="C5094" s="52"/>
      <c r="AM5094">
        <v>1</v>
      </c>
    </row>
    <row r="5095" spans="3:39" x14ac:dyDescent="0.25">
      <c r="C5095" s="52"/>
      <c r="AM5095">
        <v>1</v>
      </c>
    </row>
    <row r="5096" spans="3:39" x14ac:dyDescent="0.25">
      <c r="C5096" s="52"/>
      <c r="AM5096">
        <v>1</v>
      </c>
    </row>
    <row r="5097" spans="3:39" x14ac:dyDescent="0.25">
      <c r="C5097" s="52"/>
      <c r="AM5097">
        <v>1</v>
      </c>
    </row>
    <row r="5098" spans="3:39" x14ac:dyDescent="0.25">
      <c r="C5098" s="52"/>
      <c r="AM5098">
        <v>1</v>
      </c>
    </row>
    <row r="5099" spans="3:39" x14ac:dyDescent="0.25">
      <c r="C5099" s="52"/>
      <c r="AM5099">
        <v>1</v>
      </c>
    </row>
    <row r="5100" spans="3:39" x14ac:dyDescent="0.25">
      <c r="C5100" s="52"/>
      <c r="AM5100">
        <v>1</v>
      </c>
    </row>
    <row r="5101" spans="3:39" x14ac:dyDescent="0.25">
      <c r="C5101" s="52"/>
      <c r="AM5101">
        <v>1</v>
      </c>
    </row>
    <row r="5102" spans="3:39" x14ac:dyDescent="0.25">
      <c r="C5102" s="52"/>
      <c r="AM5102">
        <v>1</v>
      </c>
    </row>
    <row r="5103" spans="3:39" x14ac:dyDescent="0.25">
      <c r="C5103" s="52"/>
      <c r="AM5103">
        <v>1</v>
      </c>
    </row>
    <row r="5104" spans="3:39" x14ac:dyDescent="0.25">
      <c r="C5104" s="52"/>
      <c r="AM5104">
        <v>1</v>
      </c>
    </row>
    <row r="5105" spans="3:39" x14ac:dyDescent="0.25">
      <c r="C5105" s="52"/>
      <c r="AM5105">
        <v>1</v>
      </c>
    </row>
    <row r="5106" spans="3:39" x14ac:dyDescent="0.25">
      <c r="C5106" s="52"/>
      <c r="AM5106">
        <v>1</v>
      </c>
    </row>
    <row r="5107" spans="3:39" x14ac:dyDescent="0.25">
      <c r="C5107" s="52"/>
      <c r="AM5107">
        <v>1</v>
      </c>
    </row>
    <row r="5108" spans="3:39" x14ac:dyDescent="0.25">
      <c r="C5108" s="52"/>
      <c r="AM5108">
        <v>1</v>
      </c>
    </row>
    <row r="5109" spans="3:39" x14ac:dyDescent="0.25">
      <c r="C5109" s="52"/>
      <c r="AM5109">
        <v>1</v>
      </c>
    </row>
    <row r="5110" spans="3:39" x14ac:dyDescent="0.25">
      <c r="C5110" s="52"/>
      <c r="AM5110">
        <v>1</v>
      </c>
    </row>
    <row r="5111" spans="3:39" x14ac:dyDescent="0.25">
      <c r="C5111" s="52"/>
      <c r="AM5111">
        <v>1</v>
      </c>
    </row>
    <row r="5112" spans="3:39" x14ac:dyDescent="0.25">
      <c r="C5112" s="52"/>
      <c r="AM5112">
        <v>1</v>
      </c>
    </row>
    <row r="5113" spans="3:39" x14ac:dyDescent="0.25">
      <c r="C5113" s="52"/>
      <c r="AM5113">
        <v>1</v>
      </c>
    </row>
    <row r="5114" spans="3:39" x14ac:dyDescent="0.25">
      <c r="C5114" s="52"/>
      <c r="AM5114">
        <v>1</v>
      </c>
    </row>
    <row r="5115" spans="3:39" x14ac:dyDescent="0.25">
      <c r="C5115" s="52"/>
      <c r="AM5115">
        <v>1</v>
      </c>
    </row>
    <row r="5116" spans="3:39" x14ac:dyDescent="0.25">
      <c r="C5116" s="52"/>
      <c r="AM5116">
        <v>1</v>
      </c>
    </row>
    <row r="5117" spans="3:39" x14ac:dyDescent="0.25">
      <c r="C5117" s="52"/>
      <c r="AM5117">
        <v>1</v>
      </c>
    </row>
    <row r="5118" spans="3:39" x14ac:dyDescent="0.25">
      <c r="C5118" s="52"/>
      <c r="AM5118">
        <v>1</v>
      </c>
    </row>
    <row r="5119" spans="3:39" x14ac:dyDescent="0.25">
      <c r="C5119" s="52"/>
      <c r="AM5119">
        <v>1</v>
      </c>
    </row>
    <row r="5120" spans="3:39" x14ac:dyDescent="0.25">
      <c r="C5120" s="52"/>
      <c r="AM5120">
        <v>1</v>
      </c>
    </row>
    <row r="5121" spans="3:39" x14ac:dyDescent="0.25">
      <c r="C5121" s="52"/>
      <c r="AM5121">
        <v>1</v>
      </c>
    </row>
    <row r="5122" spans="3:39" x14ac:dyDescent="0.25">
      <c r="C5122" s="52"/>
      <c r="AM5122">
        <v>1</v>
      </c>
    </row>
    <row r="5123" spans="3:39" x14ac:dyDescent="0.25">
      <c r="C5123" s="52"/>
      <c r="AM5123">
        <v>1</v>
      </c>
    </row>
    <row r="5124" spans="3:39" x14ac:dyDescent="0.25">
      <c r="C5124" s="52"/>
      <c r="AM5124">
        <v>1</v>
      </c>
    </row>
    <row r="5125" spans="3:39" x14ac:dyDescent="0.25">
      <c r="C5125" s="52"/>
      <c r="AM5125">
        <v>1</v>
      </c>
    </row>
    <row r="5126" spans="3:39" x14ac:dyDescent="0.25">
      <c r="C5126" s="52"/>
      <c r="AM5126">
        <v>1</v>
      </c>
    </row>
    <row r="5127" spans="3:39" x14ac:dyDescent="0.25">
      <c r="C5127" s="52"/>
      <c r="AM5127">
        <v>1</v>
      </c>
    </row>
    <row r="5128" spans="3:39" x14ac:dyDescent="0.25">
      <c r="C5128" s="52"/>
      <c r="AM5128">
        <v>1</v>
      </c>
    </row>
    <row r="5129" spans="3:39" x14ac:dyDescent="0.25">
      <c r="C5129" s="52"/>
      <c r="AM5129">
        <v>1</v>
      </c>
    </row>
    <row r="5130" spans="3:39" x14ac:dyDescent="0.25">
      <c r="C5130" s="52"/>
      <c r="AM5130">
        <v>1</v>
      </c>
    </row>
    <row r="5131" spans="3:39" x14ac:dyDescent="0.25">
      <c r="C5131" s="52"/>
      <c r="AM5131">
        <v>1</v>
      </c>
    </row>
    <row r="5132" spans="3:39" x14ac:dyDescent="0.25">
      <c r="C5132" s="52"/>
      <c r="AM5132">
        <v>1</v>
      </c>
    </row>
    <row r="5133" spans="3:39" x14ac:dyDescent="0.25">
      <c r="C5133" s="52"/>
      <c r="AM5133">
        <v>1</v>
      </c>
    </row>
    <row r="5134" spans="3:39" x14ac:dyDescent="0.25">
      <c r="C5134" s="52"/>
      <c r="AM5134">
        <v>1</v>
      </c>
    </row>
    <row r="5135" spans="3:39" x14ac:dyDescent="0.25">
      <c r="C5135" s="52"/>
      <c r="AM5135">
        <v>1</v>
      </c>
    </row>
    <row r="5136" spans="3:39" x14ac:dyDescent="0.25">
      <c r="C5136" s="52"/>
      <c r="AM5136">
        <v>1</v>
      </c>
    </row>
    <row r="5137" spans="3:39" x14ac:dyDescent="0.25">
      <c r="C5137" s="52"/>
      <c r="AM5137">
        <v>1</v>
      </c>
    </row>
    <row r="5138" spans="3:39" x14ac:dyDescent="0.25">
      <c r="C5138" s="52"/>
      <c r="AM5138">
        <v>1</v>
      </c>
    </row>
    <row r="5139" spans="3:39" x14ac:dyDescent="0.25">
      <c r="C5139" s="52"/>
      <c r="AM5139">
        <v>1</v>
      </c>
    </row>
    <row r="5140" spans="3:39" x14ac:dyDescent="0.25">
      <c r="C5140" s="52"/>
      <c r="AM5140">
        <v>1</v>
      </c>
    </row>
    <row r="5141" spans="3:39" x14ac:dyDescent="0.25">
      <c r="C5141" s="52"/>
      <c r="AM5141">
        <v>1</v>
      </c>
    </row>
    <row r="5142" spans="3:39" x14ac:dyDescent="0.25">
      <c r="C5142" s="52"/>
      <c r="AM5142">
        <v>1</v>
      </c>
    </row>
    <row r="5143" spans="3:39" x14ac:dyDescent="0.25">
      <c r="C5143" s="52"/>
      <c r="AM5143">
        <v>1</v>
      </c>
    </row>
    <row r="5144" spans="3:39" x14ac:dyDescent="0.25">
      <c r="C5144" s="52"/>
      <c r="AM5144">
        <v>1</v>
      </c>
    </row>
    <row r="5145" spans="3:39" x14ac:dyDescent="0.25">
      <c r="C5145" s="52"/>
      <c r="AM5145">
        <v>1</v>
      </c>
    </row>
    <row r="5146" spans="3:39" x14ac:dyDescent="0.25">
      <c r="C5146" s="52"/>
      <c r="AM5146">
        <v>1</v>
      </c>
    </row>
    <row r="5147" spans="3:39" x14ac:dyDescent="0.25">
      <c r="C5147" s="52"/>
      <c r="AM5147">
        <v>1</v>
      </c>
    </row>
    <row r="5148" spans="3:39" x14ac:dyDescent="0.25">
      <c r="C5148" s="52"/>
      <c r="AM5148">
        <v>1</v>
      </c>
    </row>
    <row r="5149" spans="3:39" x14ac:dyDescent="0.25">
      <c r="C5149" s="52"/>
      <c r="AM5149">
        <v>1</v>
      </c>
    </row>
    <row r="5150" spans="3:39" x14ac:dyDescent="0.25">
      <c r="C5150" s="52"/>
      <c r="AM5150">
        <v>1</v>
      </c>
    </row>
    <row r="5151" spans="3:39" x14ac:dyDescent="0.25">
      <c r="C5151" s="52"/>
      <c r="AM5151">
        <v>1</v>
      </c>
    </row>
    <row r="5152" spans="3:39" x14ac:dyDescent="0.25">
      <c r="C5152" s="52"/>
      <c r="AM5152">
        <v>1</v>
      </c>
    </row>
    <row r="5153" spans="3:39" x14ac:dyDescent="0.25">
      <c r="C5153" s="52"/>
      <c r="AM5153">
        <v>1</v>
      </c>
    </row>
    <row r="5154" spans="3:39" x14ac:dyDescent="0.25">
      <c r="C5154" s="52"/>
      <c r="AM5154">
        <v>1</v>
      </c>
    </row>
    <row r="5155" spans="3:39" x14ac:dyDescent="0.25">
      <c r="C5155" s="52"/>
      <c r="AM5155">
        <v>1</v>
      </c>
    </row>
    <row r="5156" spans="3:39" x14ac:dyDescent="0.25">
      <c r="C5156" s="52"/>
      <c r="AM5156">
        <v>1</v>
      </c>
    </row>
    <row r="5157" spans="3:39" x14ac:dyDescent="0.25">
      <c r="C5157" s="52"/>
      <c r="AM5157">
        <v>1</v>
      </c>
    </row>
    <row r="5158" spans="3:39" x14ac:dyDescent="0.25">
      <c r="C5158" s="52"/>
      <c r="AM5158">
        <v>1</v>
      </c>
    </row>
    <row r="5159" spans="3:39" x14ac:dyDescent="0.25">
      <c r="C5159" s="52"/>
      <c r="AM5159">
        <v>1</v>
      </c>
    </row>
    <row r="5160" spans="3:39" x14ac:dyDescent="0.25">
      <c r="C5160" s="52"/>
      <c r="AM5160">
        <v>1</v>
      </c>
    </row>
    <row r="5161" spans="3:39" x14ac:dyDescent="0.25">
      <c r="C5161" s="52"/>
      <c r="AM5161">
        <v>1</v>
      </c>
    </row>
    <row r="5162" spans="3:39" x14ac:dyDescent="0.25">
      <c r="C5162" s="52"/>
      <c r="AM5162">
        <v>1</v>
      </c>
    </row>
    <row r="5163" spans="3:39" x14ac:dyDescent="0.25">
      <c r="C5163" s="52"/>
      <c r="AM5163">
        <v>1</v>
      </c>
    </row>
    <row r="5164" spans="3:39" x14ac:dyDescent="0.25">
      <c r="C5164" s="52"/>
      <c r="AM5164">
        <v>1</v>
      </c>
    </row>
    <row r="5165" spans="3:39" x14ac:dyDescent="0.25">
      <c r="C5165" s="52"/>
      <c r="AM5165">
        <v>1</v>
      </c>
    </row>
    <row r="5166" spans="3:39" x14ac:dyDescent="0.25">
      <c r="C5166" s="52"/>
      <c r="AM5166">
        <v>1</v>
      </c>
    </row>
    <row r="5167" spans="3:39" x14ac:dyDescent="0.25">
      <c r="C5167" s="52"/>
      <c r="AM5167">
        <v>1</v>
      </c>
    </row>
    <row r="5168" spans="3:39" x14ac:dyDescent="0.25">
      <c r="C5168" s="52"/>
      <c r="AM5168">
        <v>1</v>
      </c>
    </row>
    <row r="5169" spans="3:39" x14ac:dyDescent="0.25">
      <c r="C5169" s="52"/>
      <c r="AM5169">
        <v>1</v>
      </c>
    </row>
    <row r="5170" spans="3:39" x14ac:dyDescent="0.25">
      <c r="C5170" s="52"/>
      <c r="AM5170">
        <v>1</v>
      </c>
    </row>
    <row r="5171" spans="3:39" x14ac:dyDescent="0.25">
      <c r="C5171" s="52"/>
      <c r="AM5171">
        <v>1</v>
      </c>
    </row>
    <row r="5172" spans="3:39" x14ac:dyDescent="0.25">
      <c r="C5172" s="52"/>
      <c r="AM5172">
        <v>1</v>
      </c>
    </row>
    <row r="5173" spans="3:39" x14ac:dyDescent="0.25">
      <c r="C5173" s="52"/>
      <c r="AM5173">
        <v>1</v>
      </c>
    </row>
    <row r="5174" spans="3:39" x14ac:dyDescent="0.25">
      <c r="C5174" s="52"/>
      <c r="AM5174">
        <v>1</v>
      </c>
    </row>
    <row r="5175" spans="3:39" x14ac:dyDescent="0.25">
      <c r="C5175" s="52"/>
      <c r="AM5175">
        <v>1</v>
      </c>
    </row>
    <row r="5176" spans="3:39" x14ac:dyDescent="0.25">
      <c r="C5176" s="52"/>
      <c r="AM5176">
        <v>1</v>
      </c>
    </row>
    <row r="5177" spans="3:39" x14ac:dyDescent="0.25">
      <c r="C5177" s="52"/>
      <c r="AM5177">
        <v>1</v>
      </c>
    </row>
    <row r="5178" spans="3:39" x14ac:dyDescent="0.25">
      <c r="C5178" s="52"/>
      <c r="AM5178">
        <v>1</v>
      </c>
    </row>
    <row r="5179" spans="3:39" x14ac:dyDescent="0.25">
      <c r="C5179" s="52"/>
      <c r="AM5179">
        <v>1</v>
      </c>
    </row>
    <row r="5180" spans="3:39" x14ac:dyDescent="0.25">
      <c r="C5180" s="52"/>
      <c r="AM5180">
        <v>1</v>
      </c>
    </row>
    <row r="5181" spans="3:39" x14ac:dyDescent="0.25">
      <c r="C5181" s="52"/>
      <c r="AM5181">
        <v>1</v>
      </c>
    </row>
    <row r="5182" spans="3:39" x14ac:dyDescent="0.25">
      <c r="C5182" s="52"/>
      <c r="AM5182">
        <v>1</v>
      </c>
    </row>
    <row r="5183" spans="3:39" x14ac:dyDescent="0.25">
      <c r="C5183" s="52"/>
      <c r="AM5183">
        <v>1</v>
      </c>
    </row>
    <row r="5184" spans="3:39" x14ac:dyDescent="0.25">
      <c r="C5184" s="52"/>
      <c r="AM5184">
        <v>1</v>
      </c>
    </row>
    <row r="5185" spans="3:39" x14ac:dyDescent="0.25">
      <c r="C5185" s="52"/>
      <c r="AM5185">
        <v>1</v>
      </c>
    </row>
    <row r="5186" spans="3:39" x14ac:dyDescent="0.25">
      <c r="C5186" s="52"/>
      <c r="AM5186">
        <v>1</v>
      </c>
    </row>
    <row r="5187" spans="3:39" x14ac:dyDescent="0.25">
      <c r="C5187" s="52"/>
      <c r="AM5187">
        <v>1</v>
      </c>
    </row>
    <row r="5188" spans="3:39" x14ac:dyDescent="0.25">
      <c r="C5188" s="52"/>
      <c r="AM5188">
        <v>1</v>
      </c>
    </row>
    <row r="5189" spans="3:39" x14ac:dyDescent="0.25">
      <c r="C5189" s="52"/>
      <c r="AM5189">
        <v>1</v>
      </c>
    </row>
    <row r="5190" spans="3:39" x14ac:dyDescent="0.25">
      <c r="C5190" s="52"/>
      <c r="AM5190">
        <v>1</v>
      </c>
    </row>
    <row r="5191" spans="3:39" x14ac:dyDescent="0.25">
      <c r="C5191" s="52"/>
      <c r="AM5191">
        <v>1</v>
      </c>
    </row>
    <row r="5192" spans="3:39" x14ac:dyDescent="0.25">
      <c r="C5192" s="52"/>
      <c r="AM5192">
        <v>1</v>
      </c>
    </row>
    <row r="5193" spans="3:39" x14ac:dyDescent="0.25">
      <c r="C5193" s="52"/>
      <c r="AM5193">
        <v>1</v>
      </c>
    </row>
    <row r="5194" spans="3:39" x14ac:dyDescent="0.25">
      <c r="C5194" s="52"/>
      <c r="AM5194">
        <v>1</v>
      </c>
    </row>
    <row r="5195" spans="3:39" x14ac:dyDescent="0.25">
      <c r="C5195" s="52"/>
      <c r="AM5195">
        <v>1</v>
      </c>
    </row>
    <row r="5196" spans="3:39" x14ac:dyDescent="0.25">
      <c r="C5196" s="52"/>
      <c r="AM5196">
        <v>1</v>
      </c>
    </row>
    <row r="5197" spans="3:39" x14ac:dyDescent="0.25">
      <c r="C5197" s="52"/>
      <c r="AM5197">
        <v>1</v>
      </c>
    </row>
    <row r="5198" spans="3:39" x14ac:dyDescent="0.25">
      <c r="C5198" s="52"/>
      <c r="AM5198">
        <v>1</v>
      </c>
    </row>
    <row r="5199" spans="3:39" x14ac:dyDescent="0.25">
      <c r="C5199" s="52"/>
      <c r="AM5199">
        <v>1</v>
      </c>
    </row>
    <row r="5200" spans="3:39" x14ac:dyDescent="0.25">
      <c r="C5200" s="52"/>
      <c r="AM5200">
        <v>1</v>
      </c>
    </row>
    <row r="5201" spans="3:39" x14ac:dyDescent="0.25">
      <c r="C5201" s="52"/>
      <c r="AM5201">
        <v>1</v>
      </c>
    </row>
    <row r="5202" spans="3:39" x14ac:dyDescent="0.25">
      <c r="C5202" s="52"/>
      <c r="AM5202">
        <v>1</v>
      </c>
    </row>
    <row r="5203" spans="3:39" x14ac:dyDescent="0.25">
      <c r="C5203" s="52"/>
      <c r="AM5203">
        <v>1</v>
      </c>
    </row>
    <row r="5204" spans="3:39" x14ac:dyDescent="0.25">
      <c r="C5204" s="52"/>
      <c r="AM5204">
        <v>1</v>
      </c>
    </row>
    <row r="5205" spans="3:39" x14ac:dyDescent="0.25">
      <c r="C5205" s="52"/>
      <c r="AM5205">
        <v>1</v>
      </c>
    </row>
    <row r="5206" spans="3:39" x14ac:dyDescent="0.25">
      <c r="C5206" s="52"/>
      <c r="AM5206">
        <v>1</v>
      </c>
    </row>
    <row r="5207" spans="3:39" x14ac:dyDescent="0.25">
      <c r="C5207" s="52"/>
      <c r="AM5207">
        <v>1</v>
      </c>
    </row>
    <row r="5208" spans="3:39" x14ac:dyDescent="0.25">
      <c r="C5208" s="52"/>
      <c r="AM5208">
        <v>1</v>
      </c>
    </row>
    <row r="5209" spans="3:39" x14ac:dyDescent="0.25">
      <c r="C5209" s="52"/>
      <c r="AM5209">
        <v>1</v>
      </c>
    </row>
    <row r="5210" spans="3:39" x14ac:dyDescent="0.25">
      <c r="C5210" s="52"/>
      <c r="AM5210">
        <v>1</v>
      </c>
    </row>
    <row r="5211" spans="3:39" x14ac:dyDescent="0.25">
      <c r="C5211" s="52"/>
      <c r="AM5211">
        <v>1</v>
      </c>
    </row>
    <row r="5212" spans="3:39" x14ac:dyDescent="0.25">
      <c r="C5212" s="52"/>
      <c r="AM5212">
        <v>1</v>
      </c>
    </row>
    <row r="5213" spans="3:39" x14ac:dyDescent="0.25">
      <c r="C5213" s="52"/>
      <c r="AM5213">
        <v>1</v>
      </c>
    </row>
    <row r="5214" spans="3:39" x14ac:dyDescent="0.25">
      <c r="C5214" s="52"/>
      <c r="AM5214">
        <v>1</v>
      </c>
    </row>
    <row r="5215" spans="3:39" x14ac:dyDescent="0.25">
      <c r="C5215" s="52"/>
      <c r="AM5215">
        <v>1</v>
      </c>
    </row>
    <row r="5216" spans="3:39" x14ac:dyDescent="0.25">
      <c r="C5216" s="52"/>
      <c r="AM5216">
        <v>1</v>
      </c>
    </row>
    <row r="5217" spans="3:39" x14ac:dyDescent="0.25">
      <c r="C5217" s="52"/>
      <c r="AM5217">
        <v>1</v>
      </c>
    </row>
    <row r="5218" spans="3:39" x14ac:dyDescent="0.25">
      <c r="C5218" s="52"/>
      <c r="AM5218">
        <v>1</v>
      </c>
    </row>
    <row r="5219" spans="3:39" x14ac:dyDescent="0.25">
      <c r="C5219" s="52"/>
      <c r="AM5219">
        <v>1</v>
      </c>
    </row>
    <row r="5220" spans="3:39" x14ac:dyDescent="0.25">
      <c r="C5220" s="52"/>
      <c r="AM5220">
        <v>1</v>
      </c>
    </row>
    <row r="5221" spans="3:39" x14ac:dyDescent="0.25">
      <c r="C5221" s="52"/>
      <c r="AM5221">
        <v>1</v>
      </c>
    </row>
    <row r="5222" spans="3:39" x14ac:dyDescent="0.25">
      <c r="C5222" s="52"/>
      <c r="AM5222">
        <v>1</v>
      </c>
    </row>
    <row r="5223" spans="3:39" x14ac:dyDescent="0.25">
      <c r="C5223" s="52"/>
      <c r="AM5223">
        <v>1</v>
      </c>
    </row>
    <row r="5224" spans="3:39" x14ac:dyDescent="0.25">
      <c r="C5224" s="52"/>
      <c r="AM5224">
        <v>1</v>
      </c>
    </row>
    <row r="5225" spans="3:39" x14ac:dyDescent="0.25">
      <c r="C5225" s="52"/>
      <c r="AM5225">
        <v>1</v>
      </c>
    </row>
    <row r="5226" spans="3:39" x14ac:dyDescent="0.25">
      <c r="C5226" s="52"/>
      <c r="AM5226">
        <v>1</v>
      </c>
    </row>
    <row r="5227" spans="3:39" x14ac:dyDescent="0.25">
      <c r="C5227" s="52"/>
      <c r="AM5227">
        <v>1</v>
      </c>
    </row>
    <row r="5228" spans="3:39" x14ac:dyDescent="0.25">
      <c r="C5228" s="52"/>
      <c r="AM5228">
        <v>1</v>
      </c>
    </row>
    <row r="5229" spans="3:39" x14ac:dyDescent="0.25">
      <c r="C5229" s="52"/>
      <c r="AM5229">
        <v>1</v>
      </c>
    </row>
    <row r="5230" spans="3:39" x14ac:dyDescent="0.25">
      <c r="C5230" s="52"/>
      <c r="AM5230">
        <v>1</v>
      </c>
    </row>
    <row r="5231" spans="3:39" x14ac:dyDescent="0.25">
      <c r="C5231" s="52"/>
      <c r="AM5231">
        <v>1</v>
      </c>
    </row>
    <row r="5232" spans="3:39" x14ac:dyDescent="0.25">
      <c r="C5232" s="52"/>
      <c r="AM5232">
        <v>1</v>
      </c>
    </row>
    <row r="5233" spans="3:39" x14ac:dyDescent="0.25">
      <c r="C5233" s="52"/>
      <c r="AM5233">
        <v>1</v>
      </c>
    </row>
    <row r="5234" spans="3:39" x14ac:dyDescent="0.25">
      <c r="C5234" s="52"/>
      <c r="AM5234">
        <v>1</v>
      </c>
    </row>
    <row r="5235" spans="3:39" x14ac:dyDescent="0.25">
      <c r="C5235" s="52"/>
      <c r="AM5235">
        <v>1</v>
      </c>
    </row>
    <row r="5236" spans="3:39" x14ac:dyDescent="0.25">
      <c r="C5236" s="52"/>
      <c r="AM5236">
        <v>1</v>
      </c>
    </row>
    <row r="5237" spans="3:39" x14ac:dyDescent="0.25">
      <c r="C5237" s="52"/>
      <c r="AM5237">
        <v>1</v>
      </c>
    </row>
    <row r="5238" spans="3:39" x14ac:dyDescent="0.25">
      <c r="C5238" s="52"/>
      <c r="AM5238">
        <v>1</v>
      </c>
    </row>
    <row r="5239" spans="3:39" x14ac:dyDescent="0.25">
      <c r="C5239" s="52"/>
      <c r="AM5239">
        <v>1</v>
      </c>
    </row>
    <row r="5240" spans="3:39" x14ac:dyDescent="0.25">
      <c r="C5240" s="52"/>
      <c r="AM5240">
        <v>1</v>
      </c>
    </row>
    <row r="5241" spans="3:39" x14ac:dyDescent="0.25">
      <c r="C5241" s="52"/>
      <c r="AM5241">
        <v>1</v>
      </c>
    </row>
    <row r="5242" spans="3:39" x14ac:dyDescent="0.25">
      <c r="C5242" s="52"/>
      <c r="AM5242">
        <v>1</v>
      </c>
    </row>
    <row r="5243" spans="3:39" x14ac:dyDescent="0.25">
      <c r="C5243" s="52"/>
      <c r="AM5243">
        <v>1</v>
      </c>
    </row>
    <row r="5244" spans="3:39" x14ac:dyDescent="0.25">
      <c r="C5244" s="52"/>
      <c r="AM5244">
        <v>1</v>
      </c>
    </row>
    <row r="5245" spans="3:39" x14ac:dyDescent="0.25">
      <c r="C5245" s="52"/>
      <c r="AM5245">
        <v>1</v>
      </c>
    </row>
    <row r="5246" spans="3:39" x14ac:dyDescent="0.25">
      <c r="C5246" s="52"/>
      <c r="AM5246">
        <v>1</v>
      </c>
    </row>
    <row r="5247" spans="3:39" x14ac:dyDescent="0.25">
      <c r="C5247" s="52"/>
      <c r="AM5247">
        <v>1</v>
      </c>
    </row>
    <row r="5248" spans="3:39" x14ac:dyDescent="0.25">
      <c r="C5248" s="52"/>
      <c r="AM5248">
        <v>1</v>
      </c>
    </row>
    <row r="5249" spans="3:39" x14ac:dyDescent="0.25">
      <c r="C5249" s="52"/>
      <c r="AM5249">
        <v>1</v>
      </c>
    </row>
    <row r="5250" spans="3:39" x14ac:dyDescent="0.25">
      <c r="C5250" s="52"/>
      <c r="AM5250">
        <v>1</v>
      </c>
    </row>
    <row r="5251" spans="3:39" x14ac:dyDescent="0.25">
      <c r="C5251" s="52"/>
      <c r="AM5251">
        <v>1</v>
      </c>
    </row>
    <row r="5252" spans="3:39" x14ac:dyDescent="0.25">
      <c r="C5252" s="52"/>
      <c r="AM5252">
        <v>1</v>
      </c>
    </row>
    <row r="5253" spans="3:39" x14ac:dyDescent="0.25">
      <c r="C5253" s="52"/>
      <c r="AM5253">
        <v>1</v>
      </c>
    </row>
    <row r="5254" spans="3:39" x14ac:dyDescent="0.25">
      <c r="C5254" s="52"/>
      <c r="AM5254">
        <v>1</v>
      </c>
    </row>
    <row r="5255" spans="3:39" x14ac:dyDescent="0.25">
      <c r="C5255" s="52"/>
      <c r="AM5255">
        <v>1</v>
      </c>
    </row>
    <row r="5256" spans="3:39" x14ac:dyDescent="0.25">
      <c r="C5256" s="52"/>
      <c r="AM5256">
        <v>1</v>
      </c>
    </row>
    <row r="5257" spans="3:39" x14ac:dyDescent="0.25">
      <c r="C5257" s="52"/>
      <c r="AM5257">
        <v>1</v>
      </c>
    </row>
    <row r="5258" spans="3:39" x14ac:dyDescent="0.25">
      <c r="C5258" s="52"/>
      <c r="AM5258">
        <v>1</v>
      </c>
    </row>
    <row r="5259" spans="3:39" x14ac:dyDescent="0.25">
      <c r="C5259" s="52"/>
      <c r="AM5259">
        <v>1</v>
      </c>
    </row>
    <row r="5260" spans="3:39" x14ac:dyDescent="0.25">
      <c r="C5260" s="52"/>
      <c r="AM5260">
        <v>1</v>
      </c>
    </row>
    <row r="5261" spans="3:39" x14ac:dyDescent="0.25">
      <c r="C5261" s="52"/>
      <c r="AM5261">
        <v>1</v>
      </c>
    </row>
    <row r="5262" spans="3:39" x14ac:dyDescent="0.25">
      <c r="C5262" s="52"/>
      <c r="AM5262">
        <v>1</v>
      </c>
    </row>
    <row r="5263" spans="3:39" x14ac:dyDescent="0.25">
      <c r="C5263" s="52"/>
      <c r="AM5263">
        <v>1</v>
      </c>
    </row>
    <row r="5264" spans="3:39" x14ac:dyDescent="0.25">
      <c r="C5264" s="52"/>
      <c r="AM5264">
        <v>1</v>
      </c>
    </row>
    <row r="5265" spans="3:39" x14ac:dyDescent="0.25">
      <c r="C5265" s="52"/>
      <c r="AM5265">
        <v>1</v>
      </c>
    </row>
    <row r="5266" spans="3:39" x14ac:dyDescent="0.25">
      <c r="C5266" s="52"/>
      <c r="AM5266">
        <v>1</v>
      </c>
    </row>
    <row r="5267" spans="3:39" x14ac:dyDescent="0.25">
      <c r="C5267" s="52"/>
      <c r="AM5267">
        <v>1</v>
      </c>
    </row>
    <row r="5268" spans="3:39" x14ac:dyDescent="0.25">
      <c r="C5268" s="52"/>
      <c r="AM5268">
        <v>1</v>
      </c>
    </row>
    <row r="5269" spans="3:39" x14ac:dyDescent="0.25">
      <c r="C5269" s="52"/>
      <c r="AM5269">
        <v>1</v>
      </c>
    </row>
    <row r="5270" spans="3:39" x14ac:dyDescent="0.25">
      <c r="C5270" s="52"/>
      <c r="AM5270">
        <v>1</v>
      </c>
    </row>
    <row r="5271" spans="3:39" x14ac:dyDescent="0.25">
      <c r="C5271" s="52"/>
      <c r="AM5271">
        <v>1</v>
      </c>
    </row>
    <row r="5272" spans="3:39" x14ac:dyDescent="0.25">
      <c r="C5272" s="52"/>
      <c r="AM5272">
        <v>1</v>
      </c>
    </row>
    <row r="5273" spans="3:39" x14ac:dyDescent="0.25">
      <c r="C5273" s="52"/>
      <c r="AM5273">
        <v>1</v>
      </c>
    </row>
    <row r="5274" spans="3:39" x14ac:dyDescent="0.25">
      <c r="C5274" s="52"/>
      <c r="AM5274">
        <v>1</v>
      </c>
    </row>
    <row r="5275" spans="3:39" x14ac:dyDescent="0.25">
      <c r="C5275" s="52"/>
      <c r="AM5275">
        <v>1</v>
      </c>
    </row>
    <row r="5276" spans="3:39" x14ac:dyDescent="0.25">
      <c r="C5276" s="52"/>
      <c r="AM5276">
        <v>1</v>
      </c>
    </row>
    <row r="5277" spans="3:39" x14ac:dyDescent="0.25">
      <c r="C5277" s="52"/>
      <c r="AM5277">
        <v>1</v>
      </c>
    </row>
    <row r="5278" spans="3:39" x14ac:dyDescent="0.25">
      <c r="C5278" s="52"/>
      <c r="AM5278">
        <v>1</v>
      </c>
    </row>
    <row r="5279" spans="3:39" x14ac:dyDescent="0.25">
      <c r="C5279" s="52"/>
      <c r="AM5279">
        <v>1</v>
      </c>
    </row>
    <row r="5280" spans="3:39" x14ac:dyDescent="0.25">
      <c r="C5280" s="52"/>
      <c r="AM5280">
        <v>1</v>
      </c>
    </row>
    <row r="5281" spans="3:39" x14ac:dyDescent="0.25">
      <c r="C5281" s="52"/>
      <c r="AM5281">
        <v>1</v>
      </c>
    </row>
    <row r="5282" spans="3:39" x14ac:dyDescent="0.25">
      <c r="C5282" s="52"/>
      <c r="AM5282">
        <v>1</v>
      </c>
    </row>
    <row r="5283" spans="3:39" x14ac:dyDescent="0.25">
      <c r="C5283" s="52"/>
      <c r="AM5283">
        <v>1</v>
      </c>
    </row>
    <row r="5284" spans="3:39" x14ac:dyDescent="0.25">
      <c r="C5284" s="52"/>
      <c r="AM5284">
        <v>1</v>
      </c>
    </row>
    <row r="5285" spans="3:39" x14ac:dyDescent="0.25">
      <c r="C5285" s="52"/>
      <c r="AM5285">
        <v>1</v>
      </c>
    </row>
    <row r="5286" spans="3:39" x14ac:dyDescent="0.25">
      <c r="C5286" s="52"/>
      <c r="AM5286">
        <v>1</v>
      </c>
    </row>
    <row r="5287" spans="3:39" x14ac:dyDescent="0.25">
      <c r="C5287" s="52"/>
      <c r="AM5287">
        <v>1</v>
      </c>
    </row>
    <row r="5288" spans="3:39" x14ac:dyDescent="0.25">
      <c r="C5288" s="52"/>
      <c r="AM5288">
        <v>1</v>
      </c>
    </row>
    <row r="5289" spans="3:39" x14ac:dyDescent="0.25">
      <c r="C5289" s="52"/>
      <c r="AM5289">
        <v>1</v>
      </c>
    </row>
    <row r="5290" spans="3:39" x14ac:dyDescent="0.25">
      <c r="C5290" s="52"/>
      <c r="AM5290">
        <v>1</v>
      </c>
    </row>
    <row r="5291" spans="3:39" x14ac:dyDescent="0.25">
      <c r="C5291" s="52"/>
      <c r="AM5291">
        <v>1</v>
      </c>
    </row>
    <row r="5292" spans="3:39" x14ac:dyDescent="0.25">
      <c r="C5292" s="52"/>
      <c r="AM5292">
        <v>1</v>
      </c>
    </row>
    <row r="5293" spans="3:39" x14ac:dyDescent="0.25">
      <c r="C5293" s="52"/>
      <c r="AM5293">
        <v>1</v>
      </c>
    </row>
    <row r="5294" spans="3:39" x14ac:dyDescent="0.25">
      <c r="C5294" s="52"/>
      <c r="AM5294">
        <v>1</v>
      </c>
    </row>
    <row r="5295" spans="3:39" x14ac:dyDescent="0.25">
      <c r="C5295" s="52"/>
      <c r="AM5295">
        <v>1</v>
      </c>
    </row>
    <row r="5296" spans="3:39" x14ac:dyDescent="0.25">
      <c r="C5296" s="52"/>
      <c r="AM5296">
        <v>1</v>
      </c>
    </row>
    <row r="5297" spans="3:39" x14ac:dyDescent="0.25">
      <c r="C5297" s="52"/>
      <c r="AM5297">
        <v>1</v>
      </c>
    </row>
    <row r="5298" spans="3:39" x14ac:dyDescent="0.25">
      <c r="C5298" s="52"/>
      <c r="AM5298">
        <v>1</v>
      </c>
    </row>
    <row r="5299" spans="3:39" x14ac:dyDescent="0.25">
      <c r="C5299" s="52"/>
      <c r="AM5299">
        <v>1</v>
      </c>
    </row>
    <row r="5300" spans="3:39" x14ac:dyDescent="0.25">
      <c r="C5300" s="52"/>
      <c r="AM5300">
        <v>1</v>
      </c>
    </row>
    <row r="5301" spans="3:39" x14ac:dyDescent="0.25">
      <c r="C5301" s="52"/>
      <c r="AM5301">
        <v>1</v>
      </c>
    </row>
    <row r="5302" spans="3:39" x14ac:dyDescent="0.25">
      <c r="C5302" s="52"/>
      <c r="AM5302">
        <v>1</v>
      </c>
    </row>
    <row r="5303" spans="3:39" x14ac:dyDescent="0.25">
      <c r="C5303" s="52"/>
      <c r="AM5303">
        <v>1</v>
      </c>
    </row>
    <row r="5304" spans="3:39" x14ac:dyDescent="0.25">
      <c r="C5304" s="52"/>
      <c r="AM5304">
        <v>1</v>
      </c>
    </row>
    <row r="5305" spans="3:39" x14ac:dyDescent="0.25">
      <c r="C5305" s="52"/>
      <c r="AM5305">
        <v>1</v>
      </c>
    </row>
    <row r="5306" spans="3:39" x14ac:dyDescent="0.25">
      <c r="C5306" s="52"/>
      <c r="AM5306">
        <v>1</v>
      </c>
    </row>
    <row r="5307" spans="3:39" x14ac:dyDescent="0.25">
      <c r="C5307" s="52"/>
      <c r="AM5307">
        <v>1</v>
      </c>
    </row>
    <row r="5308" spans="3:39" x14ac:dyDescent="0.25">
      <c r="C5308" s="52"/>
      <c r="AM5308">
        <v>1</v>
      </c>
    </row>
    <row r="5309" spans="3:39" x14ac:dyDescent="0.25">
      <c r="C5309" s="52"/>
      <c r="AM5309">
        <v>1</v>
      </c>
    </row>
    <row r="5310" spans="3:39" x14ac:dyDescent="0.25">
      <c r="C5310" s="52"/>
      <c r="AM5310">
        <v>1</v>
      </c>
    </row>
    <row r="5311" spans="3:39" x14ac:dyDescent="0.25">
      <c r="C5311" s="52"/>
      <c r="AM5311">
        <v>1</v>
      </c>
    </row>
    <row r="5312" spans="3:39" x14ac:dyDescent="0.25">
      <c r="C5312" s="52"/>
      <c r="AM5312">
        <v>1</v>
      </c>
    </row>
    <row r="5313" spans="3:39" x14ac:dyDescent="0.25">
      <c r="C5313" s="52"/>
      <c r="AM5313">
        <v>1</v>
      </c>
    </row>
    <row r="5314" spans="3:39" x14ac:dyDescent="0.25">
      <c r="C5314" s="52"/>
      <c r="AM5314">
        <v>1</v>
      </c>
    </row>
    <row r="5315" spans="3:39" x14ac:dyDescent="0.25">
      <c r="C5315" s="52"/>
      <c r="AM5315">
        <v>1</v>
      </c>
    </row>
    <row r="5316" spans="3:39" x14ac:dyDescent="0.25">
      <c r="C5316" s="52"/>
      <c r="AM5316">
        <v>1</v>
      </c>
    </row>
    <row r="5317" spans="3:39" x14ac:dyDescent="0.25">
      <c r="C5317" s="52"/>
      <c r="AM5317">
        <v>1</v>
      </c>
    </row>
    <row r="5318" spans="3:39" x14ac:dyDescent="0.25">
      <c r="C5318" s="52"/>
      <c r="AM5318">
        <v>1</v>
      </c>
    </row>
    <row r="5319" spans="3:39" x14ac:dyDescent="0.25">
      <c r="C5319" s="52"/>
      <c r="AM5319">
        <v>1</v>
      </c>
    </row>
    <row r="5320" spans="3:39" x14ac:dyDescent="0.25">
      <c r="C5320" s="52"/>
      <c r="AM5320">
        <v>1</v>
      </c>
    </row>
    <row r="5321" spans="3:39" x14ac:dyDescent="0.25">
      <c r="C5321" s="52"/>
      <c r="AM5321">
        <v>1</v>
      </c>
    </row>
    <row r="5322" spans="3:39" x14ac:dyDescent="0.25">
      <c r="C5322" s="52"/>
      <c r="AM5322">
        <v>1</v>
      </c>
    </row>
    <row r="5323" spans="3:39" x14ac:dyDescent="0.25">
      <c r="C5323" s="52"/>
      <c r="AM5323">
        <v>1</v>
      </c>
    </row>
    <row r="5324" spans="3:39" x14ac:dyDescent="0.25">
      <c r="C5324" s="52"/>
      <c r="AM5324">
        <v>1</v>
      </c>
    </row>
    <row r="5325" spans="3:39" x14ac:dyDescent="0.25">
      <c r="C5325" s="52"/>
      <c r="AM5325">
        <v>1</v>
      </c>
    </row>
    <row r="5326" spans="3:39" x14ac:dyDescent="0.25">
      <c r="C5326" s="52"/>
      <c r="AM5326">
        <v>1</v>
      </c>
    </row>
    <row r="5327" spans="3:39" x14ac:dyDescent="0.25">
      <c r="C5327" s="52"/>
      <c r="AM5327">
        <v>1</v>
      </c>
    </row>
    <row r="5328" spans="3:39" x14ac:dyDescent="0.25">
      <c r="C5328" s="52"/>
      <c r="AM5328">
        <v>1</v>
      </c>
    </row>
    <row r="5329" spans="3:39" x14ac:dyDescent="0.25">
      <c r="C5329" s="52"/>
      <c r="AM5329">
        <v>1</v>
      </c>
    </row>
    <row r="5330" spans="3:39" x14ac:dyDescent="0.25">
      <c r="C5330" s="52"/>
      <c r="AM5330">
        <v>1</v>
      </c>
    </row>
    <row r="5331" spans="3:39" x14ac:dyDescent="0.25">
      <c r="C5331" s="52"/>
      <c r="AM5331">
        <v>1</v>
      </c>
    </row>
    <row r="5332" spans="3:39" x14ac:dyDescent="0.25">
      <c r="C5332" s="52"/>
      <c r="AM5332">
        <v>1</v>
      </c>
    </row>
    <row r="5333" spans="3:39" x14ac:dyDescent="0.25">
      <c r="C5333" s="52"/>
      <c r="AM5333">
        <v>1</v>
      </c>
    </row>
    <row r="5334" spans="3:39" x14ac:dyDescent="0.25">
      <c r="C5334" s="52"/>
      <c r="AM5334">
        <v>1</v>
      </c>
    </row>
    <row r="5335" spans="3:39" x14ac:dyDescent="0.25">
      <c r="C5335" s="52"/>
      <c r="AM5335">
        <v>1</v>
      </c>
    </row>
    <row r="5336" spans="3:39" x14ac:dyDescent="0.25">
      <c r="C5336" s="52"/>
      <c r="AM5336">
        <v>1</v>
      </c>
    </row>
    <row r="5337" spans="3:39" x14ac:dyDescent="0.25">
      <c r="C5337" s="52"/>
      <c r="AM5337">
        <v>1</v>
      </c>
    </row>
    <row r="5338" spans="3:39" x14ac:dyDescent="0.25">
      <c r="C5338" s="52"/>
      <c r="AM5338">
        <v>1</v>
      </c>
    </row>
    <row r="5339" spans="3:39" x14ac:dyDescent="0.25">
      <c r="C5339" s="52"/>
      <c r="AM5339">
        <v>1</v>
      </c>
    </row>
    <row r="5340" spans="3:39" x14ac:dyDescent="0.25">
      <c r="C5340" s="52"/>
      <c r="AM5340">
        <v>1</v>
      </c>
    </row>
    <row r="5341" spans="3:39" x14ac:dyDescent="0.25">
      <c r="C5341" s="52"/>
      <c r="AM5341">
        <v>1</v>
      </c>
    </row>
    <row r="5342" spans="3:39" x14ac:dyDescent="0.25">
      <c r="C5342" s="52"/>
      <c r="AM5342">
        <v>1</v>
      </c>
    </row>
    <row r="5343" spans="3:39" x14ac:dyDescent="0.25">
      <c r="C5343" s="52"/>
      <c r="AM5343">
        <v>1</v>
      </c>
    </row>
    <row r="5344" spans="3:39" x14ac:dyDescent="0.25">
      <c r="C5344" s="52"/>
      <c r="AM5344">
        <v>1</v>
      </c>
    </row>
    <row r="5345" spans="3:39" x14ac:dyDescent="0.25">
      <c r="C5345" s="52"/>
      <c r="AM5345">
        <v>1</v>
      </c>
    </row>
    <row r="5346" spans="3:39" x14ac:dyDescent="0.25">
      <c r="C5346" s="52"/>
      <c r="AM5346">
        <v>1</v>
      </c>
    </row>
    <row r="5347" spans="3:39" x14ac:dyDescent="0.25">
      <c r="C5347" s="52"/>
      <c r="AM5347">
        <v>1</v>
      </c>
    </row>
    <row r="5348" spans="3:39" x14ac:dyDescent="0.25">
      <c r="C5348" s="52"/>
      <c r="AM5348">
        <v>1</v>
      </c>
    </row>
    <row r="5349" spans="3:39" x14ac:dyDescent="0.25">
      <c r="C5349" s="52"/>
      <c r="AM5349">
        <v>1</v>
      </c>
    </row>
    <row r="5350" spans="3:39" x14ac:dyDescent="0.25">
      <c r="C5350" s="52"/>
      <c r="AM5350">
        <v>1</v>
      </c>
    </row>
    <row r="5351" spans="3:39" x14ac:dyDescent="0.25">
      <c r="C5351" s="52"/>
      <c r="AM5351">
        <v>1</v>
      </c>
    </row>
    <row r="5352" spans="3:39" x14ac:dyDescent="0.25">
      <c r="C5352" s="52"/>
      <c r="AM5352">
        <v>1</v>
      </c>
    </row>
    <row r="5353" spans="3:39" x14ac:dyDescent="0.25">
      <c r="C5353" s="52"/>
      <c r="AM5353">
        <v>1</v>
      </c>
    </row>
    <row r="5354" spans="3:39" x14ac:dyDescent="0.25">
      <c r="C5354" s="52"/>
      <c r="AM5354">
        <v>1</v>
      </c>
    </row>
    <row r="5355" spans="3:39" x14ac:dyDescent="0.25">
      <c r="C5355" s="52"/>
      <c r="AM5355">
        <v>1</v>
      </c>
    </row>
    <row r="5356" spans="3:39" x14ac:dyDescent="0.25">
      <c r="C5356" s="52"/>
      <c r="AM5356">
        <v>1</v>
      </c>
    </row>
    <row r="5357" spans="3:39" x14ac:dyDescent="0.25">
      <c r="C5357" s="52"/>
      <c r="AM5357">
        <v>1</v>
      </c>
    </row>
    <row r="5358" spans="3:39" x14ac:dyDescent="0.25">
      <c r="C5358" s="52"/>
      <c r="AM5358">
        <v>1</v>
      </c>
    </row>
    <row r="5359" spans="3:39" x14ac:dyDescent="0.25">
      <c r="C5359" s="52"/>
      <c r="AM5359">
        <v>1</v>
      </c>
    </row>
    <row r="5360" spans="3:39" x14ac:dyDescent="0.25">
      <c r="C5360" s="52"/>
      <c r="AM5360">
        <v>1</v>
      </c>
    </row>
    <row r="5361" spans="3:39" x14ac:dyDescent="0.25">
      <c r="C5361" s="52"/>
      <c r="AM5361">
        <v>1</v>
      </c>
    </row>
    <row r="5362" spans="3:39" x14ac:dyDescent="0.25">
      <c r="C5362" s="52"/>
      <c r="AM5362">
        <v>1</v>
      </c>
    </row>
    <row r="5363" spans="3:39" x14ac:dyDescent="0.25">
      <c r="C5363" s="52"/>
      <c r="AM5363">
        <v>1</v>
      </c>
    </row>
    <row r="5364" spans="3:39" x14ac:dyDescent="0.25">
      <c r="C5364" s="52"/>
      <c r="AM5364">
        <v>1</v>
      </c>
    </row>
    <row r="5365" spans="3:39" x14ac:dyDescent="0.25">
      <c r="C5365" s="52"/>
      <c r="AM5365">
        <v>1</v>
      </c>
    </row>
    <row r="5366" spans="3:39" x14ac:dyDescent="0.25">
      <c r="C5366" s="52"/>
      <c r="AM5366">
        <v>1</v>
      </c>
    </row>
    <row r="5367" spans="3:39" x14ac:dyDescent="0.25">
      <c r="C5367" s="52"/>
      <c r="AM5367">
        <v>1</v>
      </c>
    </row>
    <row r="5368" spans="3:39" x14ac:dyDescent="0.25">
      <c r="C5368" s="52"/>
      <c r="AM5368">
        <v>1</v>
      </c>
    </row>
    <row r="5369" spans="3:39" x14ac:dyDescent="0.25">
      <c r="C5369" s="52"/>
      <c r="AM5369">
        <v>1</v>
      </c>
    </row>
    <row r="5370" spans="3:39" x14ac:dyDescent="0.25">
      <c r="C5370" s="52"/>
      <c r="AM5370">
        <v>1</v>
      </c>
    </row>
    <row r="5371" spans="3:39" x14ac:dyDescent="0.25">
      <c r="C5371" s="52"/>
      <c r="AM5371">
        <v>1</v>
      </c>
    </row>
    <row r="5372" spans="3:39" x14ac:dyDescent="0.25">
      <c r="C5372" s="52"/>
      <c r="AM5372">
        <v>1</v>
      </c>
    </row>
    <row r="5373" spans="3:39" x14ac:dyDescent="0.25">
      <c r="C5373" s="52"/>
      <c r="AM5373">
        <v>1</v>
      </c>
    </row>
    <row r="5374" spans="3:39" x14ac:dyDescent="0.25">
      <c r="C5374" s="52"/>
      <c r="AM5374">
        <v>1</v>
      </c>
    </row>
    <row r="5375" spans="3:39" x14ac:dyDescent="0.25">
      <c r="C5375" s="52"/>
      <c r="AM5375">
        <v>1</v>
      </c>
    </row>
    <row r="5376" spans="3:39" x14ac:dyDescent="0.25">
      <c r="C5376" s="52"/>
      <c r="AM5376">
        <v>1</v>
      </c>
    </row>
    <row r="5377" spans="3:39" x14ac:dyDescent="0.25">
      <c r="C5377" s="52"/>
      <c r="AM5377">
        <v>1</v>
      </c>
    </row>
    <row r="5378" spans="3:39" x14ac:dyDescent="0.25">
      <c r="C5378" s="52"/>
      <c r="AM5378">
        <v>1</v>
      </c>
    </row>
    <row r="5379" spans="3:39" x14ac:dyDescent="0.25">
      <c r="C5379" s="52"/>
      <c r="AM5379">
        <v>1</v>
      </c>
    </row>
    <row r="5380" spans="3:39" x14ac:dyDescent="0.25">
      <c r="C5380" s="52"/>
      <c r="AM5380">
        <v>1</v>
      </c>
    </row>
    <row r="5381" spans="3:39" x14ac:dyDescent="0.25">
      <c r="C5381" s="52"/>
      <c r="AM5381">
        <v>1</v>
      </c>
    </row>
    <row r="5382" spans="3:39" x14ac:dyDescent="0.25">
      <c r="C5382" s="52"/>
      <c r="AM5382">
        <v>1</v>
      </c>
    </row>
    <row r="5383" spans="3:39" x14ac:dyDescent="0.25">
      <c r="C5383" s="52"/>
      <c r="AM5383">
        <v>1</v>
      </c>
    </row>
    <row r="5384" spans="3:39" x14ac:dyDescent="0.25">
      <c r="C5384" s="52"/>
      <c r="AM5384">
        <v>1</v>
      </c>
    </row>
    <row r="5385" spans="3:39" x14ac:dyDescent="0.25">
      <c r="C5385" s="52"/>
      <c r="AM5385">
        <v>1</v>
      </c>
    </row>
    <row r="5386" spans="3:39" x14ac:dyDescent="0.25">
      <c r="C5386" s="52"/>
      <c r="AM5386">
        <v>1</v>
      </c>
    </row>
    <row r="5387" spans="3:39" x14ac:dyDescent="0.25">
      <c r="C5387" s="52"/>
      <c r="AM5387">
        <v>1</v>
      </c>
    </row>
    <row r="5388" spans="3:39" x14ac:dyDescent="0.25">
      <c r="C5388" s="52"/>
      <c r="AM5388">
        <v>1</v>
      </c>
    </row>
    <row r="5389" spans="3:39" x14ac:dyDescent="0.25">
      <c r="C5389" s="52"/>
      <c r="AM5389">
        <v>1</v>
      </c>
    </row>
    <row r="5390" spans="3:39" x14ac:dyDescent="0.25">
      <c r="C5390" s="52"/>
      <c r="AM5390">
        <v>1</v>
      </c>
    </row>
    <row r="5391" spans="3:39" x14ac:dyDescent="0.25">
      <c r="C5391" s="52"/>
      <c r="AM5391">
        <v>1</v>
      </c>
    </row>
    <row r="5392" spans="3:39" x14ac:dyDescent="0.25">
      <c r="C5392" s="52"/>
      <c r="AM5392">
        <v>1</v>
      </c>
    </row>
    <row r="5393" spans="3:39" x14ac:dyDescent="0.25">
      <c r="C5393" s="52"/>
      <c r="AM5393">
        <v>1</v>
      </c>
    </row>
    <row r="5394" spans="3:39" x14ac:dyDescent="0.25">
      <c r="C5394" s="52"/>
      <c r="AM5394">
        <v>1</v>
      </c>
    </row>
    <row r="5395" spans="3:39" x14ac:dyDescent="0.25">
      <c r="C5395" s="52"/>
      <c r="AM5395">
        <v>1</v>
      </c>
    </row>
    <row r="5396" spans="3:39" x14ac:dyDescent="0.25">
      <c r="C5396" s="52"/>
      <c r="AM5396">
        <v>1</v>
      </c>
    </row>
    <row r="5397" spans="3:39" x14ac:dyDescent="0.25">
      <c r="C5397" s="52"/>
      <c r="AM5397">
        <v>1</v>
      </c>
    </row>
    <row r="5398" spans="3:39" x14ac:dyDescent="0.25">
      <c r="C5398" s="52"/>
      <c r="AM5398">
        <v>1</v>
      </c>
    </row>
    <row r="5399" spans="3:39" x14ac:dyDescent="0.25">
      <c r="C5399" s="52"/>
      <c r="AM5399">
        <v>1</v>
      </c>
    </row>
    <row r="5400" spans="3:39" x14ac:dyDescent="0.25">
      <c r="C5400" s="52"/>
      <c r="AM5400">
        <v>1</v>
      </c>
    </row>
    <row r="5401" spans="3:39" x14ac:dyDescent="0.25">
      <c r="C5401" s="52"/>
      <c r="AM5401">
        <v>1</v>
      </c>
    </row>
    <row r="5402" spans="3:39" x14ac:dyDescent="0.25">
      <c r="C5402" s="52"/>
      <c r="AM5402">
        <v>1</v>
      </c>
    </row>
    <row r="5403" spans="3:39" x14ac:dyDescent="0.25">
      <c r="C5403" s="52"/>
      <c r="AM5403">
        <v>1</v>
      </c>
    </row>
    <row r="5404" spans="3:39" x14ac:dyDescent="0.25">
      <c r="C5404" s="52"/>
      <c r="AM5404">
        <v>1</v>
      </c>
    </row>
    <row r="5405" spans="3:39" x14ac:dyDescent="0.25">
      <c r="C5405" s="52"/>
      <c r="AM5405">
        <v>1</v>
      </c>
    </row>
    <row r="5406" spans="3:39" x14ac:dyDescent="0.25">
      <c r="C5406" s="52"/>
      <c r="AM5406">
        <v>1</v>
      </c>
    </row>
    <row r="5407" spans="3:39" x14ac:dyDescent="0.25">
      <c r="C5407" s="52"/>
      <c r="AM5407">
        <v>1</v>
      </c>
    </row>
    <row r="5408" spans="3:39" x14ac:dyDescent="0.25">
      <c r="C5408" s="52"/>
      <c r="AM5408">
        <v>1</v>
      </c>
    </row>
    <row r="5409" spans="3:39" x14ac:dyDescent="0.25">
      <c r="C5409" s="52"/>
      <c r="AM5409">
        <v>1</v>
      </c>
    </row>
    <row r="5410" spans="3:39" x14ac:dyDescent="0.25">
      <c r="C5410" s="52"/>
      <c r="AM5410">
        <v>1</v>
      </c>
    </row>
    <row r="5411" spans="3:39" x14ac:dyDescent="0.25">
      <c r="C5411" s="52"/>
      <c r="AM5411">
        <v>1</v>
      </c>
    </row>
    <row r="5412" spans="3:39" x14ac:dyDescent="0.25">
      <c r="C5412" s="52"/>
      <c r="AM5412">
        <v>1</v>
      </c>
    </row>
    <row r="5413" spans="3:39" x14ac:dyDescent="0.25">
      <c r="C5413" s="52"/>
      <c r="AM5413">
        <v>1</v>
      </c>
    </row>
    <row r="5414" spans="3:39" x14ac:dyDescent="0.25">
      <c r="C5414" s="52"/>
      <c r="AM5414">
        <v>1</v>
      </c>
    </row>
    <row r="5415" spans="3:39" x14ac:dyDescent="0.25">
      <c r="C5415" s="52"/>
      <c r="AM5415">
        <v>1</v>
      </c>
    </row>
    <row r="5416" spans="3:39" x14ac:dyDescent="0.25">
      <c r="C5416" s="52"/>
      <c r="AM5416">
        <v>1</v>
      </c>
    </row>
    <row r="5417" spans="3:39" x14ac:dyDescent="0.25">
      <c r="C5417" s="52"/>
      <c r="AM5417">
        <v>1</v>
      </c>
    </row>
    <row r="5418" spans="3:39" x14ac:dyDescent="0.25">
      <c r="C5418" s="52"/>
      <c r="AM5418">
        <v>1</v>
      </c>
    </row>
    <row r="5419" spans="3:39" x14ac:dyDescent="0.25">
      <c r="C5419" s="52"/>
      <c r="AM5419">
        <v>1</v>
      </c>
    </row>
    <row r="5420" spans="3:39" x14ac:dyDescent="0.25">
      <c r="C5420" s="52"/>
      <c r="AM5420">
        <v>1</v>
      </c>
    </row>
    <row r="5421" spans="3:39" x14ac:dyDescent="0.25">
      <c r="C5421" s="52"/>
      <c r="AM5421">
        <v>1</v>
      </c>
    </row>
    <row r="5422" spans="3:39" x14ac:dyDescent="0.25">
      <c r="C5422" s="52"/>
      <c r="AM5422">
        <v>1</v>
      </c>
    </row>
    <row r="5423" spans="3:39" x14ac:dyDescent="0.25">
      <c r="C5423" s="52"/>
      <c r="AM5423">
        <v>1</v>
      </c>
    </row>
    <row r="5424" spans="3:39" x14ac:dyDescent="0.25">
      <c r="C5424" s="52"/>
      <c r="AM5424">
        <v>1</v>
      </c>
    </row>
    <row r="5425" spans="3:39" x14ac:dyDescent="0.25">
      <c r="C5425" s="52"/>
      <c r="AM5425">
        <v>1</v>
      </c>
    </row>
    <row r="5426" spans="3:39" x14ac:dyDescent="0.25">
      <c r="C5426" s="52"/>
      <c r="AM5426">
        <v>1</v>
      </c>
    </row>
    <row r="5427" spans="3:39" x14ac:dyDescent="0.25">
      <c r="C5427" s="52"/>
      <c r="AM5427">
        <v>1</v>
      </c>
    </row>
    <row r="5428" spans="3:39" x14ac:dyDescent="0.25">
      <c r="C5428" s="52"/>
      <c r="AM5428">
        <v>1</v>
      </c>
    </row>
    <row r="5429" spans="3:39" x14ac:dyDescent="0.25">
      <c r="C5429" s="52"/>
      <c r="AM5429">
        <v>1</v>
      </c>
    </row>
    <row r="5430" spans="3:39" x14ac:dyDescent="0.25">
      <c r="C5430" s="52"/>
      <c r="AM5430">
        <v>1</v>
      </c>
    </row>
    <row r="5431" spans="3:39" x14ac:dyDescent="0.25">
      <c r="C5431" s="52"/>
      <c r="AM5431">
        <v>1</v>
      </c>
    </row>
    <row r="5432" spans="3:39" x14ac:dyDescent="0.25">
      <c r="C5432" s="52"/>
      <c r="AM5432">
        <v>1</v>
      </c>
    </row>
    <row r="5433" spans="3:39" x14ac:dyDescent="0.25">
      <c r="C5433" s="52"/>
      <c r="AM5433">
        <v>1</v>
      </c>
    </row>
    <row r="5434" spans="3:39" x14ac:dyDescent="0.25">
      <c r="C5434" s="52"/>
      <c r="AM5434">
        <v>1</v>
      </c>
    </row>
    <row r="5435" spans="3:39" x14ac:dyDescent="0.25">
      <c r="C5435" s="52"/>
      <c r="AM5435">
        <v>1</v>
      </c>
    </row>
    <row r="5436" spans="3:39" x14ac:dyDescent="0.25">
      <c r="C5436" s="52"/>
      <c r="AM5436">
        <v>1</v>
      </c>
    </row>
    <row r="5437" spans="3:39" x14ac:dyDescent="0.25">
      <c r="C5437" s="52"/>
      <c r="AM5437">
        <v>1</v>
      </c>
    </row>
    <row r="5438" spans="3:39" x14ac:dyDescent="0.25">
      <c r="C5438" s="52"/>
      <c r="AM5438">
        <v>1</v>
      </c>
    </row>
    <row r="5439" spans="3:39" x14ac:dyDescent="0.25">
      <c r="C5439" s="52"/>
      <c r="AM5439">
        <v>1</v>
      </c>
    </row>
    <row r="5440" spans="3:39" x14ac:dyDescent="0.25">
      <c r="C5440" s="52"/>
      <c r="AM5440">
        <v>1</v>
      </c>
    </row>
    <row r="5441" spans="3:39" x14ac:dyDescent="0.25">
      <c r="C5441" s="52"/>
      <c r="AM5441">
        <v>1</v>
      </c>
    </row>
    <row r="5442" spans="3:39" x14ac:dyDescent="0.25">
      <c r="C5442" s="52"/>
      <c r="AM5442">
        <v>1</v>
      </c>
    </row>
    <row r="5443" spans="3:39" x14ac:dyDescent="0.25">
      <c r="C5443" s="52"/>
      <c r="AM5443">
        <v>1</v>
      </c>
    </row>
    <row r="5444" spans="3:39" x14ac:dyDescent="0.25">
      <c r="C5444" s="52"/>
      <c r="AM5444">
        <v>1</v>
      </c>
    </row>
    <row r="5445" spans="3:39" x14ac:dyDescent="0.25">
      <c r="C5445" s="52"/>
      <c r="AM5445">
        <v>1</v>
      </c>
    </row>
    <row r="5446" spans="3:39" x14ac:dyDescent="0.25">
      <c r="C5446" s="52"/>
      <c r="AM5446">
        <v>1</v>
      </c>
    </row>
    <row r="5447" spans="3:39" x14ac:dyDescent="0.25">
      <c r="C5447" s="52"/>
      <c r="AM5447">
        <v>1</v>
      </c>
    </row>
    <row r="5448" spans="3:39" x14ac:dyDescent="0.25">
      <c r="C5448" s="52"/>
      <c r="AM5448">
        <v>1</v>
      </c>
    </row>
    <row r="5449" spans="3:39" x14ac:dyDescent="0.25">
      <c r="C5449" s="52"/>
      <c r="AM5449">
        <v>1</v>
      </c>
    </row>
    <row r="5450" spans="3:39" x14ac:dyDescent="0.25">
      <c r="C5450" s="52"/>
      <c r="AM5450">
        <v>1</v>
      </c>
    </row>
    <row r="5451" spans="3:39" x14ac:dyDescent="0.25">
      <c r="C5451" s="52"/>
      <c r="AM5451">
        <v>1</v>
      </c>
    </row>
    <row r="5452" spans="3:39" x14ac:dyDescent="0.25">
      <c r="C5452" s="52"/>
      <c r="AM5452">
        <v>1</v>
      </c>
    </row>
    <row r="5453" spans="3:39" x14ac:dyDescent="0.25">
      <c r="C5453" s="52"/>
      <c r="AM5453">
        <v>1</v>
      </c>
    </row>
    <row r="5454" spans="3:39" x14ac:dyDescent="0.25">
      <c r="C5454" s="52"/>
      <c r="AM5454">
        <v>1</v>
      </c>
    </row>
    <row r="5455" spans="3:39" x14ac:dyDescent="0.25">
      <c r="C5455" s="52"/>
      <c r="AM5455">
        <v>1</v>
      </c>
    </row>
    <row r="5456" spans="3:39" x14ac:dyDescent="0.25">
      <c r="C5456" s="52"/>
      <c r="AM5456">
        <v>1</v>
      </c>
    </row>
    <row r="5457" spans="3:39" x14ac:dyDescent="0.25">
      <c r="C5457" s="52"/>
      <c r="AM5457">
        <v>1</v>
      </c>
    </row>
    <row r="5458" spans="3:39" x14ac:dyDescent="0.25">
      <c r="C5458" s="52"/>
      <c r="AM5458">
        <v>1</v>
      </c>
    </row>
    <row r="5459" spans="3:39" x14ac:dyDescent="0.25">
      <c r="C5459" s="52"/>
      <c r="AM5459">
        <v>1</v>
      </c>
    </row>
    <row r="5460" spans="3:39" x14ac:dyDescent="0.25">
      <c r="C5460" s="52"/>
      <c r="AM5460">
        <v>1</v>
      </c>
    </row>
    <row r="5461" spans="3:39" x14ac:dyDescent="0.25">
      <c r="C5461" s="52"/>
      <c r="AM5461">
        <v>1</v>
      </c>
    </row>
    <row r="5462" spans="3:39" x14ac:dyDescent="0.25">
      <c r="C5462" s="52"/>
      <c r="AM5462">
        <v>1</v>
      </c>
    </row>
    <row r="5463" spans="3:39" x14ac:dyDescent="0.25">
      <c r="C5463" s="52"/>
      <c r="AM5463">
        <v>1</v>
      </c>
    </row>
    <row r="5464" spans="3:39" x14ac:dyDescent="0.25">
      <c r="C5464" s="52"/>
      <c r="AM5464">
        <v>1</v>
      </c>
    </row>
    <row r="5465" spans="3:39" x14ac:dyDescent="0.25">
      <c r="C5465" s="52"/>
      <c r="AM5465">
        <v>1</v>
      </c>
    </row>
    <row r="5466" spans="3:39" x14ac:dyDescent="0.25">
      <c r="C5466" s="52"/>
      <c r="AM5466">
        <v>1</v>
      </c>
    </row>
    <row r="5467" spans="3:39" x14ac:dyDescent="0.25">
      <c r="C5467" s="52"/>
      <c r="AM5467">
        <v>1</v>
      </c>
    </row>
    <row r="5468" spans="3:39" x14ac:dyDescent="0.25">
      <c r="C5468" s="52"/>
      <c r="AM5468">
        <v>1</v>
      </c>
    </row>
    <row r="5469" spans="3:39" x14ac:dyDescent="0.25">
      <c r="C5469" s="52"/>
      <c r="AM5469">
        <v>1</v>
      </c>
    </row>
    <row r="5470" spans="3:39" x14ac:dyDescent="0.25">
      <c r="C5470" s="52"/>
      <c r="AM5470">
        <v>1</v>
      </c>
    </row>
    <row r="5471" spans="3:39" x14ac:dyDescent="0.25">
      <c r="C5471" s="52"/>
      <c r="AM5471">
        <v>1</v>
      </c>
    </row>
    <row r="5472" spans="3:39" x14ac:dyDescent="0.25">
      <c r="C5472" s="52"/>
      <c r="AM5472">
        <v>1</v>
      </c>
    </row>
    <row r="5473" spans="3:39" x14ac:dyDescent="0.25">
      <c r="C5473" s="52"/>
      <c r="AM5473">
        <v>1</v>
      </c>
    </row>
    <row r="5474" spans="3:39" x14ac:dyDescent="0.25">
      <c r="C5474" s="52"/>
      <c r="AM5474">
        <v>1</v>
      </c>
    </row>
    <row r="5475" spans="3:39" x14ac:dyDescent="0.25">
      <c r="C5475" s="52"/>
      <c r="AM5475">
        <v>1</v>
      </c>
    </row>
    <row r="5476" spans="3:39" x14ac:dyDescent="0.25">
      <c r="C5476" s="52"/>
      <c r="AM5476">
        <v>1</v>
      </c>
    </row>
    <row r="5477" spans="3:39" x14ac:dyDescent="0.25">
      <c r="C5477" s="52"/>
      <c r="AM5477">
        <v>1</v>
      </c>
    </row>
    <row r="5478" spans="3:39" x14ac:dyDescent="0.25">
      <c r="C5478" s="52"/>
      <c r="AM5478">
        <v>1</v>
      </c>
    </row>
    <row r="5479" spans="3:39" x14ac:dyDescent="0.25">
      <c r="C5479" s="52"/>
      <c r="AM5479">
        <v>1</v>
      </c>
    </row>
    <row r="5480" spans="3:39" x14ac:dyDescent="0.25">
      <c r="C5480" s="52"/>
      <c r="AM5480">
        <v>1</v>
      </c>
    </row>
    <row r="5481" spans="3:39" x14ac:dyDescent="0.25">
      <c r="C5481" s="52"/>
      <c r="AM5481">
        <v>1</v>
      </c>
    </row>
    <row r="5482" spans="3:39" x14ac:dyDescent="0.25">
      <c r="C5482" s="52"/>
      <c r="AM5482">
        <v>1</v>
      </c>
    </row>
    <row r="5483" spans="3:39" x14ac:dyDescent="0.25">
      <c r="C5483" s="52"/>
      <c r="AM5483">
        <v>1</v>
      </c>
    </row>
    <row r="5484" spans="3:39" x14ac:dyDescent="0.25">
      <c r="C5484" s="52"/>
      <c r="AM5484">
        <v>1</v>
      </c>
    </row>
    <row r="5485" spans="3:39" x14ac:dyDescent="0.25">
      <c r="C5485" s="52"/>
      <c r="AM5485">
        <v>1</v>
      </c>
    </row>
    <row r="5486" spans="3:39" x14ac:dyDescent="0.25">
      <c r="C5486" s="52"/>
      <c r="AM5486">
        <v>1</v>
      </c>
    </row>
    <row r="5487" spans="3:39" x14ac:dyDescent="0.25">
      <c r="C5487" s="52"/>
      <c r="AM5487">
        <v>1</v>
      </c>
    </row>
    <row r="5488" spans="3:39" x14ac:dyDescent="0.25">
      <c r="C5488" s="52"/>
      <c r="AM5488">
        <v>1</v>
      </c>
    </row>
    <row r="5489" spans="3:39" x14ac:dyDescent="0.25">
      <c r="C5489" s="52"/>
      <c r="AM5489">
        <v>1</v>
      </c>
    </row>
    <row r="5490" spans="3:39" x14ac:dyDescent="0.25">
      <c r="C5490" s="52"/>
      <c r="AM5490">
        <v>1</v>
      </c>
    </row>
    <row r="5491" spans="3:39" x14ac:dyDescent="0.25">
      <c r="C5491" s="52"/>
      <c r="AM5491">
        <v>1</v>
      </c>
    </row>
    <row r="5492" spans="3:39" x14ac:dyDescent="0.25">
      <c r="C5492" s="52"/>
      <c r="AM5492">
        <v>1</v>
      </c>
    </row>
    <row r="5493" spans="3:39" x14ac:dyDescent="0.25">
      <c r="C5493" s="52"/>
      <c r="AM5493">
        <v>1</v>
      </c>
    </row>
    <row r="5494" spans="3:39" x14ac:dyDescent="0.25">
      <c r="C5494" s="52"/>
      <c r="AM5494">
        <v>1</v>
      </c>
    </row>
    <row r="5495" spans="3:39" x14ac:dyDescent="0.25">
      <c r="C5495" s="52"/>
      <c r="AM5495">
        <v>1</v>
      </c>
    </row>
    <row r="5496" spans="3:39" x14ac:dyDescent="0.25">
      <c r="C5496" s="52"/>
      <c r="AM5496">
        <v>1</v>
      </c>
    </row>
    <row r="5497" spans="3:39" x14ac:dyDescent="0.25">
      <c r="C5497" s="52"/>
      <c r="AM5497">
        <v>1</v>
      </c>
    </row>
    <row r="5498" spans="3:39" x14ac:dyDescent="0.25">
      <c r="C5498" s="52"/>
      <c r="AM5498">
        <v>1</v>
      </c>
    </row>
    <row r="5499" spans="3:39" x14ac:dyDescent="0.25">
      <c r="C5499" s="52"/>
      <c r="AM5499">
        <v>1</v>
      </c>
    </row>
    <row r="5500" spans="3:39" x14ac:dyDescent="0.25">
      <c r="C5500" s="52"/>
      <c r="AM5500">
        <v>1</v>
      </c>
    </row>
    <row r="5501" spans="3:39" x14ac:dyDescent="0.25">
      <c r="C5501" s="52"/>
      <c r="AM5501">
        <v>1</v>
      </c>
    </row>
    <row r="5502" spans="3:39" x14ac:dyDescent="0.25">
      <c r="C5502" s="52"/>
      <c r="AM5502">
        <v>1</v>
      </c>
    </row>
    <row r="5503" spans="3:39" x14ac:dyDescent="0.25">
      <c r="C5503" s="52"/>
      <c r="AM5503">
        <v>1</v>
      </c>
    </row>
    <row r="5504" spans="3:39" x14ac:dyDescent="0.25">
      <c r="C5504" s="52"/>
      <c r="AM5504">
        <v>1</v>
      </c>
    </row>
    <row r="5505" spans="3:39" x14ac:dyDescent="0.25">
      <c r="C5505" s="52"/>
      <c r="AM5505">
        <v>1</v>
      </c>
    </row>
    <row r="5506" spans="3:39" x14ac:dyDescent="0.25">
      <c r="C5506" s="52"/>
      <c r="AM5506">
        <v>1</v>
      </c>
    </row>
    <row r="5507" spans="3:39" x14ac:dyDescent="0.25">
      <c r="C5507" s="52"/>
      <c r="AM5507">
        <v>1</v>
      </c>
    </row>
    <row r="5508" spans="3:39" x14ac:dyDescent="0.25">
      <c r="C5508" s="52"/>
      <c r="AM5508">
        <v>1</v>
      </c>
    </row>
    <row r="5509" spans="3:39" x14ac:dyDescent="0.25">
      <c r="C5509" s="52"/>
      <c r="AM5509">
        <v>1</v>
      </c>
    </row>
    <row r="5510" spans="3:39" x14ac:dyDescent="0.25">
      <c r="C5510" s="52"/>
      <c r="AM5510">
        <v>1</v>
      </c>
    </row>
    <row r="5511" spans="3:39" x14ac:dyDescent="0.25">
      <c r="C5511" s="52"/>
      <c r="AM5511">
        <v>1</v>
      </c>
    </row>
    <row r="5512" spans="3:39" x14ac:dyDescent="0.25">
      <c r="C5512" s="52"/>
      <c r="AM5512">
        <v>1</v>
      </c>
    </row>
    <row r="5513" spans="3:39" x14ac:dyDescent="0.25">
      <c r="C5513" s="52"/>
      <c r="AM5513">
        <v>1</v>
      </c>
    </row>
    <row r="5514" spans="3:39" x14ac:dyDescent="0.25">
      <c r="C5514" s="52"/>
      <c r="AM5514">
        <v>1</v>
      </c>
    </row>
    <row r="5515" spans="3:39" x14ac:dyDescent="0.25">
      <c r="C5515" s="52"/>
      <c r="AM5515">
        <v>1</v>
      </c>
    </row>
    <row r="5516" spans="3:39" x14ac:dyDescent="0.25">
      <c r="C5516" s="52"/>
      <c r="AM5516">
        <v>1</v>
      </c>
    </row>
    <row r="5517" spans="3:39" x14ac:dyDescent="0.25">
      <c r="C5517" s="52"/>
      <c r="AM5517">
        <v>1</v>
      </c>
    </row>
    <row r="5518" spans="3:39" x14ac:dyDescent="0.25">
      <c r="C5518" s="52"/>
      <c r="AM5518">
        <v>1</v>
      </c>
    </row>
    <row r="5519" spans="3:39" x14ac:dyDescent="0.25">
      <c r="C5519" s="52"/>
      <c r="AM5519">
        <v>1</v>
      </c>
    </row>
    <row r="5520" spans="3:39" x14ac:dyDescent="0.25">
      <c r="C5520" s="52"/>
      <c r="AM5520">
        <v>1</v>
      </c>
    </row>
    <row r="5521" spans="3:39" x14ac:dyDescent="0.25">
      <c r="C5521" s="52"/>
      <c r="AM5521">
        <v>1</v>
      </c>
    </row>
    <row r="5522" spans="3:39" x14ac:dyDescent="0.25">
      <c r="C5522" s="52"/>
      <c r="AM5522">
        <v>1</v>
      </c>
    </row>
    <row r="5523" spans="3:39" x14ac:dyDescent="0.25">
      <c r="C5523" s="52"/>
      <c r="AM5523">
        <v>1</v>
      </c>
    </row>
    <row r="5524" spans="3:39" x14ac:dyDescent="0.25">
      <c r="C5524" s="52"/>
      <c r="AM5524">
        <v>1</v>
      </c>
    </row>
    <row r="5525" spans="3:39" x14ac:dyDescent="0.25">
      <c r="C5525" s="52"/>
      <c r="AM5525">
        <v>1</v>
      </c>
    </row>
    <row r="5526" spans="3:39" x14ac:dyDescent="0.25">
      <c r="C5526" s="52"/>
      <c r="AM5526">
        <v>1</v>
      </c>
    </row>
    <row r="5527" spans="3:39" x14ac:dyDescent="0.25">
      <c r="C5527" s="52"/>
      <c r="AM5527">
        <v>1</v>
      </c>
    </row>
    <row r="5528" spans="3:39" x14ac:dyDescent="0.25">
      <c r="C5528" s="52"/>
      <c r="AM5528">
        <v>1</v>
      </c>
    </row>
    <row r="5529" spans="3:39" x14ac:dyDescent="0.25">
      <c r="C5529" s="52"/>
      <c r="AM5529">
        <v>1</v>
      </c>
    </row>
    <row r="5530" spans="3:39" x14ac:dyDescent="0.25">
      <c r="C5530" s="52"/>
      <c r="AM5530">
        <v>1</v>
      </c>
    </row>
    <row r="5531" spans="3:39" x14ac:dyDescent="0.25">
      <c r="C5531" s="52"/>
      <c r="AM5531">
        <v>1</v>
      </c>
    </row>
    <row r="5532" spans="3:39" x14ac:dyDescent="0.25">
      <c r="C5532" s="52"/>
      <c r="AM5532">
        <v>1</v>
      </c>
    </row>
    <row r="5533" spans="3:39" x14ac:dyDescent="0.25">
      <c r="C5533" s="52"/>
      <c r="AM5533">
        <v>1</v>
      </c>
    </row>
    <row r="5534" spans="3:39" x14ac:dyDescent="0.25">
      <c r="C5534" s="52"/>
      <c r="AM5534">
        <v>1</v>
      </c>
    </row>
    <row r="5535" spans="3:39" x14ac:dyDescent="0.25">
      <c r="C5535" s="52"/>
      <c r="AM5535">
        <v>1</v>
      </c>
    </row>
    <row r="5536" spans="3:39" x14ac:dyDescent="0.25">
      <c r="C5536" s="52"/>
      <c r="AM5536">
        <v>1</v>
      </c>
    </row>
    <row r="5537" spans="3:39" x14ac:dyDescent="0.25">
      <c r="C5537" s="52"/>
      <c r="AM5537">
        <v>1</v>
      </c>
    </row>
    <row r="5538" spans="3:39" x14ac:dyDescent="0.25">
      <c r="C5538" s="52"/>
      <c r="AM5538">
        <v>1</v>
      </c>
    </row>
    <row r="5539" spans="3:39" x14ac:dyDescent="0.25">
      <c r="C5539" s="52"/>
      <c r="AM5539">
        <v>1</v>
      </c>
    </row>
    <row r="5540" spans="3:39" x14ac:dyDescent="0.25">
      <c r="C5540" s="52"/>
      <c r="AM5540">
        <v>1</v>
      </c>
    </row>
    <row r="5541" spans="3:39" x14ac:dyDescent="0.25">
      <c r="C5541" s="52"/>
      <c r="AM5541">
        <v>1</v>
      </c>
    </row>
    <row r="5542" spans="3:39" x14ac:dyDescent="0.25">
      <c r="C5542" s="52"/>
      <c r="AM5542">
        <v>1</v>
      </c>
    </row>
    <row r="5543" spans="3:39" x14ac:dyDescent="0.25">
      <c r="C5543" s="52"/>
      <c r="AM5543">
        <v>1</v>
      </c>
    </row>
    <row r="5544" spans="3:39" x14ac:dyDescent="0.25">
      <c r="C5544" s="52"/>
      <c r="AM5544">
        <v>1</v>
      </c>
    </row>
    <row r="5545" spans="3:39" x14ac:dyDescent="0.25">
      <c r="C5545" s="52"/>
      <c r="AM5545">
        <v>1</v>
      </c>
    </row>
    <row r="5546" spans="3:39" x14ac:dyDescent="0.25">
      <c r="C5546" s="52"/>
      <c r="AM5546">
        <v>1</v>
      </c>
    </row>
    <row r="5547" spans="3:39" x14ac:dyDescent="0.25">
      <c r="C5547" s="52"/>
      <c r="AM5547">
        <v>1</v>
      </c>
    </row>
    <row r="5548" spans="3:39" x14ac:dyDescent="0.25">
      <c r="C5548" s="52"/>
      <c r="AM5548">
        <v>1</v>
      </c>
    </row>
    <row r="5549" spans="3:39" x14ac:dyDescent="0.25">
      <c r="C5549" s="52"/>
      <c r="AM5549">
        <v>1</v>
      </c>
    </row>
    <row r="5550" spans="3:39" x14ac:dyDescent="0.25">
      <c r="C5550" s="52"/>
      <c r="AM5550">
        <v>1</v>
      </c>
    </row>
    <row r="5551" spans="3:39" x14ac:dyDescent="0.25">
      <c r="C5551" s="52"/>
      <c r="AM5551">
        <v>1</v>
      </c>
    </row>
    <row r="5552" spans="3:39" x14ac:dyDescent="0.25">
      <c r="C5552" s="52"/>
      <c r="AM5552">
        <v>1</v>
      </c>
    </row>
    <row r="5553" spans="3:39" x14ac:dyDescent="0.25">
      <c r="C5553" s="52"/>
      <c r="AM5553">
        <v>1</v>
      </c>
    </row>
    <row r="5554" spans="3:39" x14ac:dyDescent="0.25">
      <c r="C5554" s="52"/>
      <c r="AM5554">
        <v>1</v>
      </c>
    </row>
    <row r="5555" spans="3:39" x14ac:dyDescent="0.25">
      <c r="C5555" s="52"/>
      <c r="AM5555">
        <v>1</v>
      </c>
    </row>
    <row r="5556" spans="3:39" x14ac:dyDescent="0.25">
      <c r="C5556" s="52"/>
      <c r="AM5556">
        <v>1</v>
      </c>
    </row>
    <row r="5557" spans="3:39" x14ac:dyDescent="0.25">
      <c r="C5557" s="52"/>
      <c r="AM5557">
        <v>1</v>
      </c>
    </row>
    <row r="5558" spans="3:39" x14ac:dyDescent="0.25">
      <c r="C5558" s="52"/>
      <c r="AM5558">
        <v>1</v>
      </c>
    </row>
    <row r="5559" spans="3:39" x14ac:dyDescent="0.25">
      <c r="C5559" s="52"/>
      <c r="AM5559">
        <v>1</v>
      </c>
    </row>
    <row r="5560" spans="3:39" x14ac:dyDescent="0.25">
      <c r="C5560" s="52"/>
      <c r="AM5560">
        <v>1</v>
      </c>
    </row>
    <row r="5561" spans="3:39" x14ac:dyDescent="0.25">
      <c r="C5561" s="52"/>
      <c r="AM5561">
        <v>1</v>
      </c>
    </row>
    <row r="5562" spans="3:39" x14ac:dyDescent="0.25">
      <c r="C5562" s="52"/>
      <c r="AM5562">
        <v>1</v>
      </c>
    </row>
    <row r="5563" spans="3:39" x14ac:dyDescent="0.25">
      <c r="C5563" s="52"/>
      <c r="AM5563">
        <v>1</v>
      </c>
    </row>
    <row r="5564" spans="3:39" x14ac:dyDescent="0.25">
      <c r="C5564" s="52"/>
      <c r="AM5564">
        <v>1</v>
      </c>
    </row>
    <row r="5565" spans="3:39" x14ac:dyDescent="0.25">
      <c r="C5565" s="52"/>
      <c r="AM5565">
        <v>1</v>
      </c>
    </row>
    <row r="5566" spans="3:39" x14ac:dyDescent="0.25">
      <c r="C5566" s="52"/>
      <c r="AM5566">
        <v>1</v>
      </c>
    </row>
    <row r="5567" spans="3:39" x14ac:dyDescent="0.25">
      <c r="C5567" s="52"/>
      <c r="AM5567">
        <v>1</v>
      </c>
    </row>
    <row r="5568" spans="3:39" x14ac:dyDescent="0.25">
      <c r="C5568" s="52"/>
      <c r="AM5568">
        <v>1</v>
      </c>
    </row>
    <row r="5569" spans="3:39" x14ac:dyDescent="0.25">
      <c r="C5569" s="52"/>
      <c r="AM5569">
        <v>1</v>
      </c>
    </row>
    <row r="5570" spans="3:39" x14ac:dyDescent="0.25">
      <c r="C5570" s="52"/>
      <c r="AM5570">
        <v>1</v>
      </c>
    </row>
    <row r="5571" spans="3:39" x14ac:dyDescent="0.25">
      <c r="C5571" s="52"/>
      <c r="AM5571">
        <v>1</v>
      </c>
    </row>
    <row r="5572" spans="3:39" x14ac:dyDescent="0.25">
      <c r="C5572" s="52"/>
      <c r="AM5572">
        <v>1</v>
      </c>
    </row>
    <row r="5573" spans="3:39" x14ac:dyDescent="0.25">
      <c r="C5573" s="52"/>
      <c r="AM5573">
        <v>1</v>
      </c>
    </row>
    <row r="5574" spans="3:39" x14ac:dyDescent="0.25">
      <c r="C5574" s="52"/>
      <c r="AM5574">
        <v>1</v>
      </c>
    </row>
    <row r="5575" spans="3:39" x14ac:dyDescent="0.25">
      <c r="C5575" s="52"/>
      <c r="AM5575">
        <v>1</v>
      </c>
    </row>
    <row r="5576" spans="3:39" x14ac:dyDescent="0.25">
      <c r="C5576" s="52"/>
      <c r="AM5576">
        <v>1</v>
      </c>
    </row>
    <row r="5577" spans="3:39" x14ac:dyDescent="0.25">
      <c r="C5577" s="52"/>
      <c r="AM5577">
        <v>1</v>
      </c>
    </row>
    <row r="5578" spans="3:39" x14ac:dyDescent="0.25">
      <c r="C5578" s="52"/>
      <c r="AM5578">
        <v>1</v>
      </c>
    </row>
    <row r="5579" spans="3:39" x14ac:dyDescent="0.25">
      <c r="C5579" s="52"/>
      <c r="AM5579">
        <v>1</v>
      </c>
    </row>
    <row r="5580" spans="3:39" x14ac:dyDescent="0.25">
      <c r="C5580" s="52"/>
      <c r="AM5580">
        <v>1</v>
      </c>
    </row>
    <row r="5581" spans="3:39" x14ac:dyDescent="0.25">
      <c r="C5581" s="52"/>
      <c r="AM5581">
        <v>1</v>
      </c>
    </row>
    <row r="5582" spans="3:39" x14ac:dyDescent="0.25">
      <c r="C5582" s="52"/>
      <c r="AM5582">
        <v>1</v>
      </c>
    </row>
    <row r="5583" spans="3:39" x14ac:dyDescent="0.25">
      <c r="C5583" s="52"/>
      <c r="AM5583">
        <v>1</v>
      </c>
    </row>
    <row r="5584" spans="3:39" x14ac:dyDescent="0.25">
      <c r="C5584" s="52"/>
      <c r="AM5584">
        <v>1</v>
      </c>
    </row>
    <row r="5585" spans="3:39" x14ac:dyDescent="0.25">
      <c r="C5585" s="52"/>
      <c r="AM5585">
        <v>1</v>
      </c>
    </row>
    <row r="5586" spans="3:39" x14ac:dyDescent="0.25">
      <c r="C5586" s="52"/>
      <c r="AM5586">
        <v>1</v>
      </c>
    </row>
    <row r="5587" spans="3:39" x14ac:dyDescent="0.25">
      <c r="C5587" s="52"/>
      <c r="AM5587">
        <v>1</v>
      </c>
    </row>
    <row r="5588" spans="3:39" x14ac:dyDescent="0.25">
      <c r="C5588" s="52"/>
      <c r="AM5588">
        <v>1</v>
      </c>
    </row>
    <row r="5589" spans="3:39" x14ac:dyDescent="0.25">
      <c r="C5589" s="52"/>
      <c r="AM5589">
        <v>1</v>
      </c>
    </row>
    <row r="5590" spans="3:39" x14ac:dyDescent="0.25">
      <c r="C5590" s="52"/>
      <c r="AM5590">
        <v>1</v>
      </c>
    </row>
    <row r="5591" spans="3:39" x14ac:dyDescent="0.25">
      <c r="C5591" s="52"/>
      <c r="AM5591">
        <v>1</v>
      </c>
    </row>
    <row r="5592" spans="3:39" x14ac:dyDescent="0.25">
      <c r="C5592" s="52"/>
      <c r="AM5592">
        <v>1</v>
      </c>
    </row>
    <row r="5593" spans="3:39" x14ac:dyDescent="0.25">
      <c r="C5593" s="52"/>
      <c r="AM5593">
        <v>1</v>
      </c>
    </row>
    <row r="5594" spans="3:39" x14ac:dyDescent="0.25">
      <c r="C5594" s="52"/>
      <c r="AM5594">
        <v>1</v>
      </c>
    </row>
    <row r="5595" spans="3:39" x14ac:dyDescent="0.25">
      <c r="C5595" s="52"/>
      <c r="AM5595">
        <v>1</v>
      </c>
    </row>
    <row r="5596" spans="3:39" x14ac:dyDescent="0.25">
      <c r="C5596" s="52"/>
      <c r="AM5596">
        <v>1</v>
      </c>
    </row>
    <row r="5597" spans="3:39" x14ac:dyDescent="0.25">
      <c r="C5597" s="52"/>
      <c r="AM5597">
        <v>1</v>
      </c>
    </row>
    <row r="5598" spans="3:39" x14ac:dyDescent="0.25">
      <c r="C5598" s="52"/>
      <c r="AM5598">
        <v>1</v>
      </c>
    </row>
    <row r="5599" spans="3:39" x14ac:dyDescent="0.25">
      <c r="C5599" s="52"/>
      <c r="AM5599">
        <v>1</v>
      </c>
    </row>
    <row r="5600" spans="3:39" x14ac:dyDescent="0.25">
      <c r="C5600" s="52"/>
      <c r="AM5600">
        <v>1</v>
      </c>
    </row>
    <row r="5601" spans="3:39" x14ac:dyDescent="0.25">
      <c r="C5601" s="52"/>
      <c r="AM5601">
        <v>1</v>
      </c>
    </row>
    <row r="5602" spans="3:39" x14ac:dyDescent="0.25">
      <c r="C5602" s="52"/>
      <c r="AM5602">
        <v>1</v>
      </c>
    </row>
    <row r="5603" spans="3:39" x14ac:dyDescent="0.25">
      <c r="C5603" s="52"/>
      <c r="AM5603">
        <v>1</v>
      </c>
    </row>
    <row r="5604" spans="3:39" x14ac:dyDescent="0.25">
      <c r="C5604" s="52"/>
      <c r="AM5604">
        <v>1</v>
      </c>
    </row>
    <row r="5605" spans="3:39" x14ac:dyDescent="0.25">
      <c r="C5605" s="52"/>
      <c r="AM5605">
        <v>1</v>
      </c>
    </row>
    <row r="5606" spans="3:39" x14ac:dyDescent="0.25">
      <c r="C5606" s="52"/>
      <c r="AM5606">
        <v>1</v>
      </c>
    </row>
    <row r="5607" spans="3:39" x14ac:dyDescent="0.25">
      <c r="C5607" s="52"/>
      <c r="AM5607">
        <v>1</v>
      </c>
    </row>
    <row r="5608" spans="3:39" x14ac:dyDescent="0.25">
      <c r="C5608" s="52"/>
      <c r="AM5608">
        <v>1</v>
      </c>
    </row>
    <row r="5609" spans="3:39" x14ac:dyDescent="0.25">
      <c r="C5609" s="52"/>
      <c r="AM5609">
        <v>1</v>
      </c>
    </row>
    <row r="5610" spans="3:39" x14ac:dyDescent="0.25">
      <c r="C5610" s="52"/>
      <c r="AM5610">
        <v>1</v>
      </c>
    </row>
    <row r="5611" spans="3:39" x14ac:dyDescent="0.25">
      <c r="C5611" s="52"/>
      <c r="AM5611">
        <v>1</v>
      </c>
    </row>
    <row r="5612" spans="3:39" x14ac:dyDescent="0.25">
      <c r="C5612" s="52"/>
      <c r="AM5612">
        <v>1</v>
      </c>
    </row>
    <row r="5613" spans="3:39" x14ac:dyDescent="0.25">
      <c r="C5613" s="52"/>
      <c r="AM5613">
        <v>1</v>
      </c>
    </row>
    <row r="5614" spans="3:39" x14ac:dyDescent="0.25">
      <c r="C5614" s="52"/>
      <c r="AM5614">
        <v>1</v>
      </c>
    </row>
    <row r="5615" spans="3:39" x14ac:dyDescent="0.25">
      <c r="C5615" s="52"/>
      <c r="AM5615">
        <v>1</v>
      </c>
    </row>
    <row r="5616" spans="3:39" x14ac:dyDescent="0.25">
      <c r="C5616" s="52"/>
      <c r="AM5616">
        <v>1</v>
      </c>
    </row>
    <row r="5617" spans="3:39" x14ac:dyDescent="0.25">
      <c r="C5617" s="52"/>
      <c r="AM5617">
        <v>1</v>
      </c>
    </row>
    <row r="5618" spans="3:39" x14ac:dyDescent="0.25">
      <c r="C5618" s="52"/>
      <c r="AM5618">
        <v>1</v>
      </c>
    </row>
    <row r="5619" spans="3:39" x14ac:dyDescent="0.25">
      <c r="C5619" s="52"/>
      <c r="AM5619">
        <v>1</v>
      </c>
    </row>
    <row r="5620" spans="3:39" x14ac:dyDescent="0.25">
      <c r="C5620" s="52"/>
      <c r="AM5620">
        <v>1</v>
      </c>
    </row>
    <row r="5621" spans="3:39" x14ac:dyDescent="0.25">
      <c r="C5621" s="52"/>
      <c r="AM5621">
        <v>1</v>
      </c>
    </row>
    <row r="5622" spans="3:39" x14ac:dyDescent="0.25">
      <c r="C5622" s="52"/>
      <c r="AM5622">
        <v>1</v>
      </c>
    </row>
    <row r="5623" spans="3:39" x14ac:dyDescent="0.25">
      <c r="C5623" s="52"/>
      <c r="AM5623">
        <v>1</v>
      </c>
    </row>
    <row r="5624" spans="3:39" x14ac:dyDescent="0.25">
      <c r="C5624" s="52"/>
      <c r="AM5624">
        <v>1</v>
      </c>
    </row>
    <row r="5625" spans="3:39" x14ac:dyDescent="0.25">
      <c r="C5625" s="52"/>
      <c r="AM5625">
        <v>1</v>
      </c>
    </row>
    <row r="5626" spans="3:39" x14ac:dyDescent="0.25">
      <c r="C5626" s="52"/>
      <c r="AM5626">
        <v>1</v>
      </c>
    </row>
    <row r="5627" spans="3:39" x14ac:dyDescent="0.25">
      <c r="C5627" s="52"/>
      <c r="AM5627">
        <v>1</v>
      </c>
    </row>
    <row r="5628" spans="3:39" x14ac:dyDescent="0.25">
      <c r="C5628" s="52"/>
      <c r="AM5628">
        <v>1</v>
      </c>
    </row>
    <row r="5629" spans="3:39" x14ac:dyDescent="0.25">
      <c r="C5629" s="52"/>
      <c r="AM5629">
        <v>1</v>
      </c>
    </row>
    <row r="5630" spans="3:39" x14ac:dyDescent="0.25">
      <c r="C5630" s="52"/>
      <c r="AM5630">
        <v>1</v>
      </c>
    </row>
    <row r="5631" spans="3:39" x14ac:dyDescent="0.25">
      <c r="C5631" s="52"/>
      <c r="AM5631">
        <v>1</v>
      </c>
    </row>
    <row r="5632" spans="3:39" x14ac:dyDescent="0.25">
      <c r="C5632" s="52"/>
      <c r="AM5632">
        <v>1</v>
      </c>
    </row>
    <row r="5633" spans="3:39" x14ac:dyDescent="0.25">
      <c r="C5633" s="52"/>
      <c r="AM5633">
        <v>1</v>
      </c>
    </row>
    <row r="5634" spans="3:39" x14ac:dyDescent="0.25">
      <c r="C5634" s="52"/>
      <c r="AM5634">
        <v>1</v>
      </c>
    </row>
    <row r="5635" spans="3:39" x14ac:dyDescent="0.25">
      <c r="C5635" s="52"/>
      <c r="AM5635">
        <v>1</v>
      </c>
    </row>
    <row r="5636" spans="3:39" x14ac:dyDescent="0.25">
      <c r="C5636" s="52"/>
      <c r="AM5636">
        <v>1</v>
      </c>
    </row>
    <row r="5637" spans="3:39" x14ac:dyDescent="0.25">
      <c r="C5637" s="52"/>
      <c r="AM5637">
        <v>1</v>
      </c>
    </row>
    <row r="5638" spans="3:39" x14ac:dyDescent="0.25">
      <c r="C5638" s="52"/>
      <c r="AM5638">
        <v>1</v>
      </c>
    </row>
    <row r="5639" spans="3:39" x14ac:dyDescent="0.25">
      <c r="C5639" s="52"/>
      <c r="AM5639">
        <v>1</v>
      </c>
    </row>
    <row r="5640" spans="3:39" x14ac:dyDescent="0.25">
      <c r="C5640" s="52"/>
      <c r="AM5640">
        <v>1</v>
      </c>
    </row>
    <row r="5641" spans="3:39" x14ac:dyDescent="0.25">
      <c r="C5641" s="52"/>
      <c r="AM5641">
        <v>1</v>
      </c>
    </row>
    <row r="5642" spans="3:39" x14ac:dyDescent="0.25">
      <c r="C5642" s="52"/>
      <c r="AM5642">
        <v>1</v>
      </c>
    </row>
    <row r="5643" spans="3:39" x14ac:dyDescent="0.25">
      <c r="C5643" s="52"/>
      <c r="AM5643">
        <v>1</v>
      </c>
    </row>
    <row r="5644" spans="3:39" x14ac:dyDescent="0.25">
      <c r="C5644" s="52"/>
      <c r="AM5644">
        <v>1</v>
      </c>
    </row>
    <row r="5645" spans="3:39" x14ac:dyDescent="0.25">
      <c r="C5645" s="52"/>
      <c r="AM5645">
        <v>1</v>
      </c>
    </row>
    <row r="5646" spans="3:39" x14ac:dyDescent="0.25">
      <c r="C5646" s="52"/>
      <c r="AM5646">
        <v>1</v>
      </c>
    </row>
    <row r="5647" spans="3:39" x14ac:dyDescent="0.25">
      <c r="C5647" s="52"/>
      <c r="AM5647">
        <v>1</v>
      </c>
    </row>
    <row r="5648" spans="3:39" x14ac:dyDescent="0.25">
      <c r="C5648" s="52"/>
      <c r="AM5648">
        <v>1</v>
      </c>
    </row>
    <row r="5649" spans="3:39" x14ac:dyDescent="0.25">
      <c r="C5649" s="52"/>
      <c r="AM5649">
        <v>1</v>
      </c>
    </row>
    <row r="5650" spans="3:39" x14ac:dyDescent="0.25">
      <c r="C5650" s="52"/>
      <c r="AM5650">
        <v>1</v>
      </c>
    </row>
    <row r="5651" spans="3:39" x14ac:dyDescent="0.25">
      <c r="C5651" s="52"/>
      <c r="AM5651">
        <v>1</v>
      </c>
    </row>
    <row r="5652" spans="3:39" x14ac:dyDescent="0.25">
      <c r="C5652" s="52"/>
      <c r="AM5652">
        <v>1</v>
      </c>
    </row>
    <row r="5653" spans="3:39" x14ac:dyDescent="0.25">
      <c r="C5653" s="52"/>
      <c r="AM5653">
        <v>1</v>
      </c>
    </row>
    <row r="5654" spans="3:39" x14ac:dyDescent="0.25">
      <c r="C5654" s="52"/>
      <c r="AM5654">
        <v>1</v>
      </c>
    </row>
    <row r="5655" spans="3:39" x14ac:dyDescent="0.25">
      <c r="C5655" s="52"/>
      <c r="AM5655">
        <v>1</v>
      </c>
    </row>
    <row r="5656" spans="3:39" x14ac:dyDescent="0.25">
      <c r="C5656" s="52"/>
      <c r="AM5656">
        <v>1</v>
      </c>
    </row>
    <row r="5657" spans="3:39" x14ac:dyDescent="0.25">
      <c r="C5657" s="52"/>
      <c r="AM5657">
        <v>1</v>
      </c>
    </row>
    <row r="5658" spans="3:39" x14ac:dyDescent="0.25">
      <c r="C5658" s="52"/>
      <c r="AM5658">
        <v>1</v>
      </c>
    </row>
    <row r="5659" spans="3:39" x14ac:dyDescent="0.25">
      <c r="C5659" s="52"/>
      <c r="AM5659">
        <v>1</v>
      </c>
    </row>
    <row r="5660" spans="3:39" x14ac:dyDescent="0.25">
      <c r="C5660" s="52"/>
      <c r="AM5660">
        <v>1</v>
      </c>
    </row>
    <row r="5661" spans="3:39" x14ac:dyDescent="0.25">
      <c r="C5661" s="52"/>
      <c r="AM5661">
        <v>1</v>
      </c>
    </row>
    <row r="5662" spans="3:39" x14ac:dyDescent="0.25">
      <c r="C5662" s="52"/>
      <c r="AM5662">
        <v>1</v>
      </c>
    </row>
    <row r="5663" spans="3:39" x14ac:dyDescent="0.25">
      <c r="C5663" s="52"/>
      <c r="AM5663">
        <v>1</v>
      </c>
    </row>
    <row r="5664" spans="3:39" x14ac:dyDescent="0.25">
      <c r="C5664" s="52"/>
      <c r="AM5664">
        <v>1</v>
      </c>
    </row>
    <row r="5665" spans="3:39" x14ac:dyDescent="0.25">
      <c r="C5665" s="52"/>
      <c r="AM5665">
        <v>1</v>
      </c>
    </row>
    <row r="5666" spans="3:39" x14ac:dyDescent="0.25">
      <c r="C5666" s="52"/>
      <c r="AM5666">
        <v>1</v>
      </c>
    </row>
    <row r="5667" spans="3:39" x14ac:dyDescent="0.25">
      <c r="C5667" s="52"/>
      <c r="AM5667">
        <v>1</v>
      </c>
    </row>
    <row r="5668" spans="3:39" x14ac:dyDescent="0.25">
      <c r="C5668" s="52"/>
      <c r="AM5668">
        <v>1</v>
      </c>
    </row>
    <row r="5669" spans="3:39" x14ac:dyDescent="0.25">
      <c r="C5669" s="52"/>
      <c r="AM5669">
        <v>1</v>
      </c>
    </row>
    <row r="5670" spans="3:39" x14ac:dyDescent="0.25">
      <c r="C5670" s="52"/>
      <c r="AM5670">
        <v>1</v>
      </c>
    </row>
    <row r="5671" spans="3:39" x14ac:dyDescent="0.25">
      <c r="C5671" s="52"/>
      <c r="AM5671">
        <v>1</v>
      </c>
    </row>
    <row r="5672" spans="3:39" x14ac:dyDescent="0.25">
      <c r="C5672" s="52"/>
      <c r="AM5672">
        <v>1</v>
      </c>
    </row>
    <row r="5673" spans="3:39" x14ac:dyDescent="0.25">
      <c r="C5673" s="52"/>
      <c r="AM5673">
        <v>1</v>
      </c>
    </row>
    <row r="5674" spans="3:39" x14ac:dyDescent="0.25">
      <c r="C5674" s="52"/>
      <c r="AM5674">
        <v>1</v>
      </c>
    </row>
    <row r="5675" spans="3:39" x14ac:dyDescent="0.25">
      <c r="C5675" s="52"/>
      <c r="AM5675">
        <v>1</v>
      </c>
    </row>
    <row r="5676" spans="3:39" x14ac:dyDescent="0.25">
      <c r="C5676" s="52"/>
      <c r="AM5676">
        <v>1</v>
      </c>
    </row>
    <row r="5677" spans="3:39" x14ac:dyDescent="0.25">
      <c r="C5677" s="52"/>
      <c r="AM5677">
        <v>1</v>
      </c>
    </row>
    <row r="5678" spans="3:39" x14ac:dyDescent="0.25">
      <c r="C5678" s="52"/>
      <c r="AM5678">
        <v>1</v>
      </c>
    </row>
    <row r="5679" spans="3:39" x14ac:dyDescent="0.25">
      <c r="C5679" s="52"/>
      <c r="AM5679">
        <v>1</v>
      </c>
    </row>
    <row r="5680" spans="3:39" x14ac:dyDescent="0.25">
      <c r="C5680" s="52"/>
      <c r="AM5680">
        <v>1</v>
      </c>
    </row>
    <row r="5681" spans="3:39" x14ac:dyDescent="0.25">
      <c r="C5681" s="52"/>
      <c r="AM5681">
        <v>1</v>
      </c>
    </row>
    <row r="5682" spans="3:39" x14ac:dyDescent="0.25">
      <c r="C5682" s="52"/>
      <c r="AM5682">
        <v>1</v>
      </c>
    </row>
    <row r="5683" spans="3:39" x14ac:dyDescent="0.25">
      <c r="C5683" s="52"/>
      <c r="AM5683">
        <v>1</v>
      </c>
    </row>
    <row r="5684" spans="3:39" x14ac:dyDescent="0.25">
      <c r="C5684" s="52"/>
      <c r="AM5684">
        <v>1</v>
      </c>
    </row>
    <row r="5685" spans="3:39" x14ac:dyDescent="0.25">
      <c r="C5685" s="52"/>
      <c r="AM5685">
        <v>1</v>
      </c>
    </row>
    <row r="5686" spans="3:39" x14ac:dyDescent="0.25">
      <c r="C5686" s="52"/>
      <c r="AM5686">
        <v>1</v>
      </c>
    </row>
    <row r="5687" spans="3:39" x14ac:dyDescent="0.25">
      <c r="C5687" s="52"/>
      <c r="AM5687">
        <v>1</v>
      </c>
    </row>
    <row r="5688" spans="3:39" x14ac:dyDescent="0.25">
      <c r="C5688" s="52"/>
      <c r="AM5688">
        <v>1</v>
      </c>
    </row>
    <row r="5689" spans="3:39" x14ac:dyDescent="0.25">
      <c r="C5689" s="52"/>
      <c r="AM5689">
        <v>1</v>
      </c>
    </row>
    <row r="5690" spans="3:39" x14ac:dyDescent="0.25">
      <c r="C5690" s="52"/>
      <c r="AM5690">
        <v>1</v>
      </c>
    </row>
    <row r="5691" spans="3:39" x14ac:dyDescent="0.25">
      <c r="C5691" s="52"/>
      <c r="AM5691">
        <v>1</v>
      </c>
    </row>
    <row r="5692" spans="3:39" x14ac:dyDescent="0.25">
      <c r="C5692" s="52"/>
      <c r="AM5692">
        <v>1</v>
      </c>
    </row>
    <row r="5693" spans="3:39" x14ac:dyDescent="0.25">
      <c r="C5693" s="52"/>
      <c r="AM5693">
        <v>1</v>
      </c>
    </row>
    <row r="5694" spans="3:39" x14ac:dyDescent="0.25">
      <c r="C5694" s="52"/>
      <c r="AM5694">
        <v>1</v>
      </c>
    </row>
    <row r="5695" spans="3:39" x14ac:dyDescent="0.25">
      <c r="C5695" s="52"/>
      <c r="AM5695">
        <v>1</v>
      </c>
    </row>
    <row r="5696" spans="3:39" x14ac:dyDescent="0.25">
      <c r="C5696" s="52"/>
      <c r="AM5696">
        <v>1</v>
      </c>
    </row>
    <row r="5697" spans="3:39" x14ac:dyDescent="0.25">
      <c r="C5697" s="52"/>
      <c r="AM5697">
        <v>1</v>
      </c>
    </row>
    <row r="5698" spans="3:39" x14ac:dyDescent="0.25">
      <c r="C5698" s="52"/>
      <c r="AM5698">
        <v>1</v>
      </c>
    </row>
    <row r="5699" spans="3:39" x14ac:dyDescent="0.25">
      <c r="C5699" s="52"/>
      <c r="AM5699">
        <v>1</v>
      </c>
    </row>
    <row r="5700" spans="3:39" x14ac:dyDescent="0.25">
      <c r="C5700" s="52"/>
      <c r="AM5700">
        <v>1</v>
      </c>
    </row>
    <row r="5701" spans="3:39" x14ac:dyDescent="0.25">
      <c r="C5701" s="52"/>
      <c r="AM5701">
        <v>1</v>
      </c>
    </row>
    <row r="5702" spans="3:39" x14ac:dyDescent="0.25">
      <c r="C5702" s="52"/>
      <c r="AM5702">
        <v>1</v>
      </c>
    </row>
    <row r="5703" spans="3:39" x14ac:dyDescent="0.25">
      <c r="C5703" s="52"/>
      <c r="AM5703">
        <v>1</v>
      </c>
    </row>
    <row r="5704" spans="3:39" x14ac:dyDescent="0.25">
      <c r="C5704" s="52"/>
      <c r="AM5704">
        <v>1</v>
      </c>
    </row>
    <row r="5705" spans="3:39" x14ac:dyDescent="0.25">
      <c r="C5705" s="52"/>
      <c r="AM5705">
        <v>1</v>
      </c>
    </row>
    <row r="5706" spans="3:39" x14ac:dyDescent="0.25">
      <c r="C5706" s="52"/>
      <c r="AM5706">
        <v>1</v>
      </c>
    </row>
    <row r="5707" spans="3:39" x14ac:dyDescent="0.25">
      <c r="C5707" s="52"/>
      <c r="AM5707">
        <v>1</v>
      </c>
    </row>
    <row r="5708" spans="3:39" x14ac:dyDescent="0.25">
      <c r="C5708" s="52"/>
      <c r="AM5708">
        <v>1</v>
      </c>
    </row>
    <row r="5709" spans="3:39" x14ac:dyDescent="0.25">
      <c r="C5709" s="52"/>
      <c r="AM5709">
        <v>1</v>
      </c>
    </row>
    <row r="5710" spans="3:39" x14ac:dyDescent="0.25">
      <c r="C5710" s="52"/>
      <c r="AM5710">
        <v>1</v>
      </c>
    </row>
    <row r="5711" spans="3:39" x14ac:dyDescent="0.25">
      <c r="C5711" s="52"/>
      <c r="AM5711">
        <v>1</v>
      </c>
    </row>
    <row r="5712" spans="3:39" x14ac:dyDescent="0.25">
      <c r="C5712" s="52"/>
      <c r="AM5712">
        <v>1</v>
      </c>
    </row>
    <row r="5713" spans="3:39" x14ac:dyDescent="0.25">
      <c r="C5713" s="52"/>
      <c r="AM5713">
        <v>1</v>
      </c>
    </row>
    <row r="5714" spans="3:39" x14ac:dyDescent="0.25">
      <c r="C5714" s="52"/>
      <c r="AM5714">
        <v>1</v>
      </c>
    </row>
    <row r="5715" spans="3:39" x14ac:dyDescent="0.25">
      <c r="C5715" s="52"/>
      <c r="AM5715">
        <v>1</v>
      </c>
    </row>
    <row r="5716" spans="3:39" x14ac:dyDescent="0.25">
      <c r="C5716" s="52"/>
      <c r="AM5716">
        <v>1</v>
      </c>
    </row>
    <row r="5717" spans="3:39" x14ac:dyDescent="0.25">
      <c r="C5717" s="52"/>
      <c r="AM5717">
        <v>1</v>
      </c>
    </row>
    <row r="5718" spans="3:39" x14ac:dyDescent="0.25">
      <c r="C5718" s="52"/>
      <c r="AM5718">
        <v>1</v>
      </c>
    </row>
    <row r="5719" spans="3:39" x14ac:dyDescent="0.25">
      <c r="C5719" s="52"/>
      <c r="AM5719">
        <v>1</v>
      </c>
    </row>
    <row r="5720" spans="3:39" x14ac:dyDescent="0.25">
      <c r="C5720" s="52"/>
      <c r="AM5720">
        <v>1</v>
      </c>
    </row>
    <row r="5721" spans="3:39" x14ac:dyDescent="0.25">
      <c r="C5721" s="52"/>
      <c r="AM5721">
        <v>1</v>
      </c>
    </row>
    <row r="5722" spans="3:39" x14ac:dyDescent="0.25">
      <c r="C5722" s="52"/>
      <c r="AM5722">
        <v>1</v>
      </c>
    </row>
    <row r="5723" spans="3:39" x14ac:dyDescent="0.25">
      <c r="C5723" s="52"/>
      <c r="AM5723">
        <v>1</v>
      </c>
    </row>
    <row r="5724" spans="3:39" x14ac:dyDescent="0.25">
      <c r="C5724" s="52"/>
      <c r="AM5724">
        <v>1</v>
      </c>
    </row>
    <row r="5725" spans="3:39" x14ac:dyDescent="0.25">
      <c r="C5725" s="52"/>
      <c r="AM5725">
        <v>1</v>
      </c>
    </row>
    <row r="5726" spans="3:39" x14ac:dyDescent="0.25">
      <c r="C5726" s="52"/>
      <c r="AM5726">
        <v>1</v>
      </c>
    </row>
    <row r="5727" spans="3:39" x14ac:dyDescent="0.25">
      <c r="C5727" s="52"/>
      <c r="AM5727">
        <v>1</v>
      </c>
    </row>
    <row r="5728" spans="3:39" x14ac:dyDescent="0.25">
      <c r="C5728" s="52"/>
      <c r="AM5728">
        <v>1</v>
      </c>
    </row>
    <row r="5729" spans="3:39" x14ac:dyDescent="0.25">
      <c r="C5729" s="52"/>
      <c r="AM5729">
        <v>1</v>
      </c>
    </row>
    <row r="5730" spans="3:39" x14ac:dyDescent="0.25">
      <c r="C5730" s="52"/>
      <c r="AM5730">
        <v>1</v>
      </c>
    </row>
    <row r="5731" spans="3:39" x14ac:dyDescent="0.25">
      <c r="C5731" s="52"/>
      <c r="AM5731">
        <v>1</v>
      </c>
    </row>
    <row r="5732" spans="3:39" x14ac:dyDescent="0.25">
      <c r="C5732" s="52"/>
      <c r="AM5732">
        <v>1</v>
      </c>
    </row>
    <row r="5733" spans="3:39" x14ac:dyDescent="0.25">
      <c r="C5733" s="52"/>
      <c r="AM5733">
        <v>1</v>
      </c>
    </row>
    <row r="5734" spans="3:39" x14ac:dyDescent="0.25">
      <c r="C5734" s="52"/>
      <c r="AM5734">
        <v>1</v>
      </c>
    </row>
    <row r="5735" spans="3:39" x14ac:dyDescent="0.25">
      <c r="C5735" s="52"/>
      <c r="AM5735">
        <v>1</v>
      </c>
    </row>
    <row r="5736" spans="3:39" x14ac:dyDescent="0.25">
      <c r="C5736" s="52"/>
      <c r="AM5736">
        <v>1</v>
      </c>
    </row>
    <row r="5737" spans="3:39" x14ac:dyDescent="0.25">
      <c r="C5737" s="52"/>
      <c r="AM5737">
        <v>1</v>
      </c>
    </row>
    <row r="5738" spans="3:39" x14ac:dyDescent="0.25">
      <c r="C5738" s="52"/>
      <c r="AM5738">
        <v>1</v>
      </c>
    </row>
    <row r="5739" spans="3:39" x14ac:dyDescent="0.25">
      <c r="C5739" s="52"/>
      <c r="AM5739">
        <v>1</v>
      </c>
    </row>
    <row r="5740" spans="3:39" x14ac:dyDescent="0.25">
      <c r="C5740" s="52"/>
      <c r="AM5740">
        <v>1</v>
      </c>
    </row>
    <row r="5741" spans="3:39" x14ac:dyDescent="0.25">
      <c r="C5741" s="52"/>
      <c r="AM5741">
        <v>1</v>
      </c>
    </row>
    <row r="5742" spans="3:39" x14ac:dyDescent="0.25">
      <c r="C5742" s="52"/>
      <c r="AM5742">
        <v>1</v>
      </c>
    </row>
    <row r="5743" spans="3:39" x14ac:dyDescent="0.25">
      <c r="C5743" s="52"/>
      <c r="AM5743">
        <v>1</v>
      </c>
    </row>
    <row r="5744" spans="3:39" x14ac:dyDescent="0.25">
      <c r="C5744" s="52"/>
      <c r="AM5744">
        <v>1</v>
      </c>
    </row>
    <row r="5745" spans="3:39" x14ac:dyDescent="0.25">
      <c r="C5745" s="52"/>
      <c r="AM5745">
        <v>1</v>
      </c>
    </row>
    <row r="5746" spans="3:39" x14ac:dyDescent="0.25">
      <c r="C5746" s="52"/>
      <c r="AM5746">
        <v>1</v>
      </c>
    </row>
    <row r="5747" spans="3:39" x14ac:dyDescent="0.25">
      <c r="C5747" s="52"/>
      <c r="AM5747">
        <v>1</v>
      </c>
    </row>
    <row r="5748" spans="3:39" x14ac:dyDescent="0.25">
      <c r="C5748" s="52"/>
      <c r="AM5748">
        <v>1</v>
      </c>
    </row>
    <row r="5749" spans="3:39" x14ac:dyDescent="0.25">
      <c r="C5749" s="52"/>
      <c r="AM5749">
        <v>1</v>
      </c>
    </row>
    <row r="5750" spans="3:39" x14ac:dyDescent="0.25">
      <c r="C5750" s="52"/>
      <c r="AM5750">
        <v>1</v>
      </c>
    </row>
    <row r="5751" spans="3:39" x14ac:dyDescent="0.25">
      <c r="C5751" s="52"/>
      <c r="AM5751">
        <v>1</v>
      </c>
    </row>
    <row r="5752" spans="3:39" x14ac:dyDescent="0.25">
      <c r="C5752" s="52"/>
      <c r="AM5752">
        <v>1</v>
      </c>
    </row>
    <row r="5753" spans="3:39" x14ac:dyDescent="0.25">
      <c r="C5753" s="52"/>
      <c r="AM5753">
        <v>1</v>
      </c>
    </row>
    <row r="5754" spans="3:39" x14ac:dyDescent="0.25">
      <c r="C5754" s="52"/>
      <c r="AM5754">
        <v>1</v>
      </c>
    </row>
    <row r="5755" spans="3:39" x14ac:dyDescent="0.25">
      <c r="C5755" s="52"/>
      <c r="AM5755">
        <v>1</v>
      </c>
    </row>
    <row r="5756" spans="3:39" x14ac:dyDescent="0.25">
      <c r="C5756" s="52"/>
      <c r="AM5756">
        <v>1</v>
      </c>
    </row>
    <row r="5757" spans="3:39" x14ac:dyDescent="0.25">
      <c r="C5757" s="52"/>
      <c r="AM5757">
        <v>1</v>
      </c>
    </row>
    <row r="5758" spans="3:39" x14ac:dyDescent="0.25">
      <c r="C5758" s="52"/>
      <c r="AM5758">
        <v>1</v>
      </c>
    </row>
    <row r="5759" spans="3:39" x14ac:dyDescent="0.25">
      <c r="C5759" s="52"/>
      <c r="AM5759">
        <v>1</v>
      </c>
    </row>
    <row r="5760" spans="3:39" x14ac:dyDescent="0.25">
      <c r="C5760" s="52"/>
      <c r="AM5760">
        <v>1</v>
      </c>
    </row>
    <row r="5761" spans="3:39" x14ac:dyDescent="0.25">
      <c r="C5761" s="52"/>
      <c r="AM5761">
        <v>1</v>
      </c>
    </row>
    <row r="5762" spans="3:39" x14ac:dyDescent="0.25">
      <c r="C5762" s="52"/>
      <c r="AM5762">
        <v>1</v>
      </c>
    </row>
    <row r="5763" spans="3:39" x14ac:dyDescent="0.25">
      <c r="C5763" s="52"/>
      <c r="AM5763">
        <v>1</v>
      </c>
    </row>
    <row r="5764" spans="3:39" x14ac:dyDescent="0.25">
      <c r="C5764" s="52"/>
      <c r="AM5764">
        <v>1</v>
      </c>
    </row>
    <row r="5765" spans="3:39" x14ac:dyDescent="0.25">
      <c r="C5765" s="52"/>
      <c r="AM5765">
        <v>1</v>
      </c>
    </row>
    <row r="5766" spans="3:39" x14ac:dyDescent="0.25">
      <c r="C5766" s="52"/>
      <c r="AM5766">
        <v>1</v>
      </c>
    </row>
    <row r="5767" spans="3:39" x14ac:dyDescent="0.25">
      <c r="C5767" s="52"/>
      <c r="AM5767">
        <v>1</v>
      </c>
    </row>
    <row r="5768" spans="3:39" x14ac:dyDescent="0.25">
      <c r="C5768" s="52"/>
      <c r="AM5768">
        <v>1</v>
      </c>
    </row>
    <row r="5769" spans="3:39" x14ac:dyDescent="0.25">
      <c r="C5769" s="52"/>
      <c r="AM5769">
        <v>1</v>
      </c>
    </row>
    <row r="5770" spans="3:39" x14ac:dyDescent="0.25">
      <c r="C5770" s="52"/>
      <c r="AM5770">
        <v>1</v>
      </c>
    </row>
    <row r="5771" spans="3:39" x14ac:dyDescent="0.25">
      <c r="C5771" s="52"/>
      <c r="AM5771">
        <v>1</v>
      </c>
    </row>
    <row r="5772" spans="3:39" x14ac:dyDescent="0.25">
      <c r="C5772" s="52"/>
      <c r="AM5772">
        <v>1</v>
      </c>
    </row>
    <row r="5773" spans="3:39" x14ac:dyDescent="0.25">
      <c r="C5773" s="52"/>
      <c r="AM5773">
        <v>1</v>
      </c>
    </row>
    <row r="5774" spans="3:39" x14ac:dyDescent="0.25">
      <c r="C5774" s="52"/>
      <c r="AM5774">
        <v>1</v>
      </c>
    </row>
    <row r="5775" spans="3:39" x14ac:dyDescent="0.25">
      <c r="C5775" s="52"/>
      <c r="AM5775">
        <v>1</v>
      </c>
    </row>
    <row r="5776" spans="3:39" x14ac:dyDescent="0.25">
      <c r="C5776" s="52"/>
      <c r="AM5776">
        <v>1</v>
      </c>
    </row>
    <row r="5777" spans="3:39" x14ac:dyDescent="0.25">
      <c r="C5777" s="52"/>
      <c r="AM5777">
        <v>1</v>
      </c>
    </row>
    <row r="5778" spans="3:39" x14ac:dyDescent="0.25">
      <c r="C5778" s="52"/>
      <c r="AM5778">
        <v>1</v>
      </c>
    </row>
    <row r="5779" spans="3:39" x14ac:dyDescent="0.25">
      <c r="C5779" s="52"/>
      <c r="AM5779">
        <v>1</v>
      </c>
    </row>
    <row r="5780" spans="3:39" x14ac:dyDescent="0.25">
      <c r="C5780" s="52"/>
      <c r="AM5780">
        <v>1</v>
      </c>
    </row>
    <row r="5781" spans="3:39" x14ac:dyDescent="0.25">
      <c r="C5781" s="52"/>
      <c r="AM5781">
        <v>1</v>
      </c>
    </row>
    <row r="5782" spans="3:39" x14ac:dyDescent="0.25">
      <c r="C5782" s="52"/>
      <c r="AM5782">
        <v>1</v>
      </c>
    </row>
    <row r="5783" spans="3:39" x14ac:dyDescent="0.25">
      <c r="C5783" s="52"/>
      <c r="AM5783">
        <v>1</v>
      </c>
    </row>
    <row r="5784" spans="3:39" x14ac:dyDescent="0.25">
      <c r="C5784" s="52"/>
      <c r="AM5784">
        <v>1</v>
      </c>
    </row>
    <row r="5785" spans="3:39" x14ac:dyDescent="0.25">
      <c r="C5785" s="52"/>
      <c r="AM5785">
        <v>1</v>
      </c>
    </row>
    <row r="5786" spans="3:39" x14ac:dyDescent="0.25">
      <c r="C5786" s="52"/>
      <c r="AM5786">
        <v>1</v>
      </c>
    </row>
    <row r="5787" spans="3:39" x14ac:dyDescent="0.25">
      <c r="C5787" s="52"/>
      <c r="AM5787">
        <v>1</v>
      </c>
    </row>
    <row r="5788" spans="3:39" x14ac:dyDescent="0.25">
      <c r="C5788" s="52"/>
      <c r="AM5788">
        <v>1</v>
      </c>
    </row>
    <row r="5789" spans="3:39" x14ac:dyDescent="0.25">
      <c r="C5789" s="52"/>
      <c r="AM5789">
        <v>1</v>
      </c>
    </row>
    <row r="5790" spans="3:39" x14ac:dyDescent="0.25">
      <c r="C5790" s="52"/>
      <c r="AM5790">
        <v>1</v>
      </c>
    </row>
    <row r="5791" spans="3:39" x14ac:dyDescent="0.25">
      <c r="C5791" s="52"/>
      <c r="AM5791">
        <v>1</v>
      </c>
    </row>
    <row r="5792" spans="3:39" x14ac:dyDescent="0.25">
      <c r="C5792" s="52"/>
      <c r="AM5792">
        <v>1</v>
      </c>
    </row>
    <row r="5793" spans="3:39" x14ac:dyDescent="0.25">
      <c r="C5793" s="52"/>
      <c r="AM5793">
        <v>1</v>
      </c>
    </row>
    <row r="5794" spans="3:39" x14ac:dyDescent="0.25">
      <c r="C5794" s="52"/>
      <c r="AM5794">
        <v>1</v>
      </c>
    </row>
    <row r="5795" spans="3:39" x14ac:dyDescent="0.25">
      <c r="C5795" s="52"/>
      <c r="AM5795">
        <v>1</v>
      </c>
    </row>
    <row r="5796" spans="3:39" x14ac:dyDescent="0.25">
      <c r="C5796" s="52"/>
      <c r="AM5796">
        <v>1</v>
      </c>
    </row>
    <row r="5797" spans="3:39" x14ac:dyDescent="0.25">
      <c r="C5797" s="52"/>
      <c r="AM5797">
        <v>1</v>
      </c>
    </row>
    <row r="5798" spans="3:39" x14ac:dyDescent="0.25">
      <c r="C5798" s="52"/>
      <c r="AM5798">
        <v>1</v>
      </c>
    </row>
    <row r="5799" spans="3:39" x14ac:dyDescent="0.25">
      <c r="C5799" s="52"/>
      <c r="AM5799">
        <v>1</v>
      </c>
    </row>
    <row r="5800" spans="3:39" x14ac:dyDescent="0.25">
      <c r="C5800" s="52"/>
      <c r="AM5800">
        <v>1</v>
      </c>
    </row>
    <row r="5801" spans="3:39" x14ac:dyDescent="0.25">
      <c r="C5801" s="52"/>
      <c r="AM5801">
        <v>1</v>
      </c>
    </row>
    <row r="5802" spans="3:39" x14ac:dyDescent="0.25">
      <c r="C5802" s="52"/>
      <c r="AM5802">
        <v>1</v>
      </c>
    </row>
    <row r="5803" spans="3:39" x14ac:dyDescent="0.25">
      <c r="C5803" s="52"/>
      <c r="AM5803">
        <v>1</v>
      </c>
    </row>
    <row r="5804" spans="3:39" x14ac:dyDescent="0.25">
      <c r="C5804" s="52"/>
      <c r="AM5804">
        <v>1</v>
      </c>
    </row>
    <row r="5805" spans="3:39" x14ac:dyDescent="0.25">
      <c r="C5805" s="52"/>
      <c r="AM5805">
        <v>1</v>
      </c>
    </row>
    <row r="5806" spans="3:39" x14ac:dyDescent="0.25">
      <c r="C5806" s="52"/>
      <c r="AM5806">
        <v>1</v>
      </c>
    </row>
    <row r="5807" spans="3:39" x14ac:dyDescent="0.25">
      <c r="C5807" s="52"/>
      <c r="AM5807">
        <v>1</v>
      </c>
    </row>
    <row r="5808" spans="3:39" x14ac:dyDescent="0.25">
      <c r="C5808" s="52"/>
      <c r="AM5808">
        <v>1</v>
      </c>
    </row>
    <row r="5809" spans="3:39" x14ac:dyDescent="0.25">
      <c r="C5809" s="52"/>
      <c r="AM5809">
        <v>1</v>
      </c>
    </row>
    <row r="5810" spans="3:39" x14ac:dyDescent="0.25">
      <c r="C5810" s="52"/>
      <c r="AM5810">
        <v>1</v>
      </c>
    </row>
    <row r="5811" spans="3:39" x14ac:dyDescent="0.25">
      <c r="C5811" s="52"/>
      <c r="AM5811">
        <v>1</v>
      </c>
    </row>
    <row r="5812" spans="3:39" x14ac:dyDescent="0.25">
      <c r="C5812" s="52"/>
      <c r="AM5812">
        <v>1</v>
      </c>
    </row>
    <row r="5813" spans="3:39" x14ac:dyDescent="0.25">
      <c r="C5813" s="52"/>
      <c r="AM5813">
        <v>1</v>
      </c>
    </row>
    <row r="5814" spans="3:39" x14ac:dyDescent="0.25">
      <c r="C5814" s="52"/>
      <c r="AM5814">
        <v>1</v>
      </c>
    </row>
    <row r="5815" spans="3:39" x14ac:dyDescent="0.25">
      <c r="C5815" s="52"/>
      <c r="AM5815">
        <v>1</v>
      </c>
    </row>
    <row r="5816" spans="3:39" x14ac:dyDescent="0.25">
      <c r="C5816" s="52"/>
      <c r="AM5816">
        <v>1</v>
      </c>
    </row>
    <row r="5817" spans="3:39" x14ac:dyDescent="0.25">
      <c r="C5817" s="52"/>
      <c r="AM5817">
        <v>1</v>
      </c>
    </row>
    <row r="5818" spans="3:39" x14ac:dyDescent="0.25">
      <c r="C5818" s="52"/>
      <c r="AM5818">
        <v>1</v>
      </c>
    </row>
    <row r="5819" spans="3:39" x14ac:dyDescent="0.25">
      <c r="C5819" s="52"/>
      <c r="AM5819">
        <v>1</v>
      </c>
    </row>
    <row r="5820" spans="3:39" x14ac:dyDescent="0.25">
      <c r="C5820" s="52"/>
      <c r="AM5820">
        <v>1</v>
      </c>
    </row>
    <row r="5821" spans="3:39" x14ac:dyDescent="0.25">
      <c r="C5821" s="52"/>
      <c r="AM5821">
        <v>1</v>
      </c>
    </row>
    <row r="5822" spans="3:39" x14ac:dyDescent="0.25">
      <c r="C5822" s="52"/>
      <c r="AM5822">
        <v>1</v>
      </c>
    </row>
    <row r="5823" spans="3:39" x14ac:dyDescent="0.25">
      <c r="C5823" s="52"/>
      <c r="AM5823">
        <v>1</v>
      </c>
    </row>
    <row r="5824" spans="3:39" x14ac:dyDescent="0.25">
      <c r="C5824" s="52"/>
      <c r="AM5824">
        <v>1</v>
      </c>
    </row>
    <row r="5825" spans="3:39" x14ac:dyDescent="0.25">
      <c r="C5825" s="52"/>
      <c r="AM5825">
        <v>1</v>
      </c>
    </row>
    <row r="5826" spans="3:39" x14ac:dyDescent="0.25">
      <c r="C5826" s="52"/>
      <c r="AM5826">
        <v>1</v>
      </c>
    </row>
    <row r="5827" spans="3:39" x14ac:dyDescent="0.25">
      <c r="C5827" s="52"/>
      <c r="AM5827">
        <v>1</v>
      </c>
    </row>
    <row r="5828" spans="3:39" x14ac:dyDescent="0.25">
      <c r="C5828" s="52"/>
      <c r="AM5828">
        <v>1</v>
      </c>
    </row>
    <row r="5829" spans="3:39" x14ac:dyDescent="0.25">
      <c r="C5829" s="52"/>
      <c r="AM5829">
        <v>1</v>
      </c>
    </row>
    <row r="5830" spans="3:39" x14ac:dyDescent="0.25">
      <c r="C5830" s="52"/>
      <c r="AM5830">
        <v>1</v>
      </c>
    </row>
    <row r="5831" spans="3:39" x14ac:dyDescent="0.25">
      <c r="C5831" s="52"/>
      <c r="AM5831">
        <v>1</v>
      </c>
    </row>
    <row r="5832" spans="3:39" x14ac:dyDescent="0.25">
      <c r="C5832" s="52"/>
      <c r="AM5832">
        <v>1</v>
      </c>
    </row>
    <row r="5833" spans="3:39" x14ac:dyDescent="0.25">
      <c r="C5833" s="52"/>
      <c r="AM5833">
        <v>1</v>
      </c>
    </row>
    <row r="5834" spans="3:39" x14ac:dyDescent="0.25">
      <c r="C5834" s="52"/>
      <c r="AM5834">
        <v>1</v>
      </c>
    </row>
    <row r="5835" spans="3:39" x14ac:dyDescent="0.25">
      <c r="C5835" s="52"/>
      <c r="AM5835">
        <v>1</v>
      </c>
    </row>
    <row r="5836" spans="3:39" x14ac:dyDescent="0.25">
      <c r="C5836" s="52"/>
      <c r="AM5836">
        <v>1</v>
      </c>
    </row>
    <row r="5837" spans="3:39" x14ac:dyDescent="0.25">
      <c r="C5837" s="52"/>
      <c r="AM5837">
        <v>1</v>
      </c>
    </row>
    <row r="5838" spans="3:39" x14ac:dyDescent="0.25">
      <c r="C5838" s="52"/>
      <c r="AM5838">
        <v>1</v>
      </c>
    </row>
    <row r="5839" spans="3:39" x14ac:dyDescent="0.25">
      <c r="C5839" s="52"/>
      <c r="AM5839">
        <v>1</v>
      </c>
    </row>
    <row r="5840" spans="3:39" x14ac:dyDescent="0.25">
      <c r="C5840" s="52"/>
      <c r="AM5840">
        <v>1</v>
      </c>
    </row>
    <row r="5841" spans="3:39" x14ac:dyDescent="0.25">
      <c r="C5841" s="52"/>
      <c r="AM5841">
        <v>1</v>
      </c>
    </row>
    <row r="5842" spans="3:39" x14ac:dyDescent="0.25">
      <c r="C5842" s="52"/>
      <c r="AM5842">
        <v>1</v>
      </c>
    </row>
    <row r="5843" spans="3:39" x14ac:dyDescent="0.25">
      <c r="C5843" s="52"/>
      <c r="AM5843">
        <v>1</v>
      </c>
    </row>
    <row r="5844" spans="3:39" x14ac:dyDescent="0.25">
      <c r="C5844" s="52"/>
      <c r="AM5844">
        <v>1</v>
      </c>
    </row>
    <row r="5845" spans="3:39" x14ac:dyDescent="0.25">
      <c r="C5845" s="52"/>
      <c r="AM5845">
        <v>1</v>
      </c>
    </row>
    <row r="5846" spans="3:39" x14ac:dyDescent="0.25">
      <c r="C5846" s="52"/>
      <c r="AM5846">
        <v>1</v>
      </c>
    </row>
    <row r="5847" spans="3:39" x14ac:dyDescent="0.25">
      <c r="C5847" s="52"/>
      <c r="AM5847">
        <v>1</v>
      </c>
    </row>
    <row r="5848" spans="3:39" x14ac:dyDescent="0.25">
      <c r="C5848" s="52"/>
      <c r="AM5848">
        <v>1</v>
      </c>
    </row>
    <row r="5849" spans="3:39" x14ac:dyDescent="0.25">
      <c r="C5849" s="52"/>
      <c r="AM5849">
        <v>1</v>
      </c>
    </row>
    <row r="5850" spans="3:39" x14ac:dyDescent="0.25">
      <c r="C5850" s="52"/>
      <c r="AM5850">
        <v>1</v>
      </c>
    </row>
    <row r="5851" spans="3:39" x14ac:dyDescent="0.25">
      <c r="C5851" s="52"/>
      <c r="AM5851">
        <v>1</v>
      </c>
    </row>
    <row r="5852" spans="3:39" x14ac:dyDescent="0.25">
      <c r="C5852" s="52"/>
      <c r="AM5852">
        <v>1</v>
      </c>
    </row>
    <row r="5853" spans="3:39" x14ac:dyDescent="0.25">
      <c r="C5853" s="52"/>
      <c r="AM5853">
        <v>1</v>
      </c>
    </row>
    <row r="5854" spans="3:39" x14ac:dyDescent="0.25">
      <c r="C5854" s="52"/>
      <c r="AM5854">
        <v>1</v>
      </c>
    </row>
    <row r="5855" spans="3:39" x14ac:dyDescent="0.25">
      <c r="C5855" s="52"/>
      <c r="AM5855">
        <v>1</v>
      </c>
    </row>
    <row r="5856" spans="3:39" x14ac:dyDescent="0.25">
      <c r="C5856" s="52"/>
      <c r="AM5856">
        <v>1</v>
      </c>
    </row>
    <row r="5857" spans="3:39" x14ac:dyDescent="0.25">
      <c r="C5857" s="52"/>
      <c r="AM5857">
        <v>1</v>
      </c>
    </row>
    <row r="5858" spans="3:39" x14ac:dyDescent="0.25">
      <c r="C5858" s="52"/>
      <c r="AM5858">
        <v>1</v>
      </c>
    </row>
    <row r="5859" spans="3:39" x14ac:dyDescent="0.25">
      <c r="C5859" s="52"/>
      <c r="AM5859">
        <v>1</v>
      </c>
    </row>
    <row r="5860" spans="3:39" x14ac:dyDescent="0.25">
      <c r="C5860" s="52"/>
      <c r="AM5860">
        <v>1</v>
      </c>
    </row>
    <row r="5861" spans="3:39" x14ac:dyDescent="0.25">
      <c r="C5861" s="52"/>
      <c r="AM5861">
        <v>1</v>
      </c>
    </row>
    <row r="5862" spans="3:39" x14ac:dyDescent="0.25">
      <c r="C5862" s="52"/>
      <c r="AM5862">
        <v>1</v>
      </c>
    </row>
    <row r="5863" spans="3:39" x14ac:dyDescent="0.25">
      <c r="C5863" s="52"/>
      <c r="AM5863">
        <v>1</v>
      </c>
    </row>
    <row r="5864" spans="3:39" x14ac:dyDescent="0.25">
      <c r="C5864" s="52"/>
      <c r="AM5864">
        <v>1</v>
      </c>
    </row>
    <row r="5865" spans="3:39" x14ac:dyDescent="0.25">
      <c r="C5865" s="52"/>
      <c r="AM5865">
        <v>1</v>
      </c>
    </row>
    <row r="5866" spans="3:39" x14ac:dyDescent="0.25">
      <c r="C5866" s="52"/>
      <c r="AM5866">
        <v>1</v>
      </c>
    </row>
    <row r="5867" spans="3:39" x14ac:dyDescent="0.25">
      <c r="C5867" s="52"/>
      <c r="AM5867">
        <v>1</v>
      </c>
    </row>
    <row r="5868" spans="3:39" x14ac:dyDescent="0.25">
      <c r="C5868" s="52"/>
      <c r="AM5868">
        <v>1</v>
      </c>
    </row>
    <row r="5869" spans="3:39" x14ac:dyDescent="0.25">
      <c r="C5869" s="52"/>
      <c r="AM5869">
        <v>1</v>
      </c>
    </row>
    <row r="5870" spans="3:39" x14ac:dyDescent="0.25">
      <c r="C5870" s="52"/>
      <c r="AM5870">
        <v>1</v>
      </c>
    </row>
    <row r="5871" spans="3:39" x14ac:dyDescent="0.25">
      <c r="C5871" s="52"/>
      <c r="AM5871">
        <v>1</v>
      </c>
    </row>
    <row r="5872" spans="3:39" x14ac:dyDescent="0.25">
      <c r="C5872" s="52"/>
      <c r="AM5872">
        <v>1</v>
      </c>
    </row>
    <row r="5873" spans="3:39" x14ac:dyDescent="0.25">
      <c r="C5873" s="52"/>
      <c r="AM5873">
        <v>1</v>
      </c>
    </row>
    <row r="5874" spans="3:39" x14ac:dyDescent="0.25">
      <c r="C5874" s="52"/>
      <c r="AM5874">
        <v>1</v>
      </c>
    </row>
    <row r="5875" spans="3:39" x14ac:dyDescent="0.25">
      <c r="C5875" s="52"/>
      <c r="AM5875">
        <v>1</v>
      </c>
    </row>
    <row r="5876" spans="3:39" x14ac:dyDescent="0.25">
      <c r="C5876" s="52"/>
      <c r="AM5876">
        <v>1</v>
      </c>
    </row>
    <row r="5877" spans="3:39" x14ac:dyDescent="0.25">
      <c r="C5877" s="52"/>
      <c r="AM5877">
        <v>1</v>
      </c>
    </row>
    <row r="5878" spans="3:39" x14ac:dyDescent="0.25">
      <c r="C5878" s="52"/>
      <c r="AM5878">
        <v>1</v>
      </c>
    </row>
    <row r="5879" spans="3:39" x14ac:dyDescent="0.25">
      <c r="C5879" s="52"/>
      <c r="AM5879">
        <v>1</v>
      </c>
    </row>
    <row r="5880" spans="3:39" x14ac:dyDescent="0.25">
      <c r="C5880" s="52"/>
      <c r="AM5880">
        <v>1</v>
      </c>
    </row>
    <row r="5881" spans="3:39" x14ac:dyDescent="0.25">
      <c r="C5881" s="52"/>
      <c r="AM5881">
        <v>1</v>
      </c>
    </row>
    <row r="5882" spans="3:39" x14ac:dyDescent="0.25">
      <c r="C5882" s="52"/>
      <c r="AM5882">
        <v>1</v>
      </c>
    </row>
    <row r="5883" spans="3:39" x14ac:dyDescent="0.25">
      <c r="C5883" s="52"/>
      <c r="AM5883">
        <v>1</v>
      </c>
    </row>
    <row r="5884" spans="3:39" x14ac:dyDescent="0.25">
      <c r="C5884" s="52"/>
      <c r="AM5884">
        <v>1</v>
      </c>
    </row>
    <row r="5885" spans="3:39" x14ac:dyDescent="0.25">
      <c r="C5885" s="52"/>
      <c r="AM5885">
        <v>1</v>
      </c>
    </row>
    <row r="5886" spans="3:39" x14ac:dyDescent="0.25">
      <c r="C5886" s="52"/>
      <c r="AM5886">
        <v>1</v>
      </c>
    </row>
    <row r="5887" spans="3:39" x14ac:dyDescent="0.25">
      <c r="C5887" s="52"/>
      <c r="AM5887">
        <v>1</v>
      </c>
    </row>
    <row r="5888" spans="3:39" x14ac:dyDescent="0.25">
      <c r="C5888" s="52"/>
      <c r="AM5888">
        <v>1</v>
      </c>
    </row>
    <row r="5889" spans="3:39" x14ac:dyDescent="0.25">
      <c r="C5889" s="52"/>
      <c r="AM5889">
        <v>1</v>
      </c>
    </row>
    <row r="5890" spans="3:39" x14ac:dyDescent="0.25">
      <c r="C5890" s="52"/>
      <c r="AM5890">
        <v>1</v>
      </c>
    </row>
    <row r="5891" spans="3:39" x14ac:dyDescent="0.25">
      <c r="C5891" s="52"/>
      <c r="AM5891">
        <v>1</v>
      </c>
    </row>
    <row r="5892" spans="3:39" x14ac:dyDescent="0.25">
      <c r="C5892" s="52"/>
      <c r="AM5892">
        <v>1</v>
      </c>
    </row>
    <row r="5893" spans="3:39" x14ac:dyDescent="0.25">
      <c r="C5893" s="52"/>
      <c r="AM5893">
        <v>1</v>
      </c>
    </row>
    <row r="5894" spans="3:39" x14ac:dyDescent="0.25">
      <c r="C5894" s="52"/>
      <c r="AM5894">
        <v>1</v>
      </c>
    </row>
    <row r="5895" spans="3:39" x14ac:dyDescent="0.25">
      <c r="C5895" s="52"/>
      <c r="AM5895">
        <v>1</v>
      </c>
    </row>
    <row r="5896" spans="3:39" x14ac:dyDescent="0.25">
      <c r="C5896" s="52"/>
      <c r="AM5896">
        <v>1</v>
      </c>
    </row>
    <row r="5897" spans="3:39" x14ac:dyDescent="0.25">
      <c r="C5897" s="52"/>
      <c r="AM5897">
        <v>1</v>
      </c>
    </row>
    <row r="5898" spans="3:39" x14ac:dyDescent="0.25">
      <c r="C5898" s="52"/>
      <c r="AM5898">
        <v>1</v>
      </c>
    </row>
    <row r="5899" spans="3:39" x14ac:dyDescent="0.25">
      <c r="C5899" s="52"/>
      <c r="AM5899">
        <v>1</v>
      </c>
    </row>
    <row r="5900" spans="3:39" x14ac:dyDescent="0.25">
      <c r="C5900" s="52"/>
      <c r="AM5900">
        <v>1</v>
      </c>
    </row>
    <row r="5901" spans="3:39" x14ac:dyDescent="0.25">
      <c r="C5901" s="52"/>
      <c r="AM5901">
        <v>1</v>
      </c>
    </row>
    <row r="5902" spans="3:39" x14ac:dyDescent="0.25">
      <c r="C5902" s="52"/>
      <c r="AM5902">
        <v>1</v>
      </c>
    </row>
    <row r="5903" spans="3:39" x14ac:dyDescent="0.25">
      <c r="C5903" s="52"/>
      <c r="AM5903">
        <v>1</v>
      </c>
    </row>
    <row r="5904" spans="3:39" x14ac:dyDescent="0.25">
      <c r="C5904" s="52"/>
      <c r="AM5904">
        <v>1</v>
      </c>
    </row>
    <row r="5905" spans="3:39" x14ac:dyDescent="0.25">
      <c r="C5905" s="52"/>
      <c r="AM5905">
        <v>1</v>
      </c>
    </row>
    <row r="5906" spans="3:39" x14ac:dyDescent="0.25">
      <c r="C5906" s="52"/>
      <c r="AM5906">
        <v>1</v>
      </c>
    </row>
    <row r="5907" spans="3:39" x14ac:dyDescent="0.25">
      <c r="C5907" s="52"/>
      <c r="AM5907">
        <v>1</v>
      </c>
    </row>
    <row r="5908" spans="3:39" x14ac:dyDescent="0.25">
      <c r="C5908" s="52"/>
      <c r="AM5908">
        <v>1</v>
      </c>
    </row>
    <row r="5909" spans="3:39" x14ac:dyDescent="0.25">
      <c r="C5909" s="52"/>
      <c r="AM5909">
        <v>1</v>
      </c>
    </row>
    <row r="5910" spans="3:39" x14ac:dyDescent="0.25">
      <c r="C5910" s="52"/>
      <c r="AM5910">
        <v>1</v>
      </c>
    </row>
    <row r="5911" spans="3:39" x14ac:dyDescent="0.25">
      <c r="C5911" s="52"/>
      <c r="AM5911">
        <v>1</v>
      </c>
    </row>
    <row r="5912" spans="3:39" x14ac:dyDescent="0.25">
      <c r="C5912" s="52"/>
      <c r="AM5912">
        <v>1</v>
      </c>
    </row>
    <row r="5913" spans="3:39" x14ac:dyDescent="0.25">
      <c r="C5913" s="52"/>
      <c r="AM5913">
        <v>1</v>
      </c>
    </row>
    <row r="5914" spans="3:39" x14ac:dyDescent="0.25">
      <c r="C5914" s="52"/>
      <c r="AM5914">
        <v>1</v>
      </c>
    </row>
    <row r="5915" spans="3:39" x14ac:dyDescent="0.25">
      <c r="C5915" s="52"/>
      <c r="AM5915">
        <v>1</v>
      </c>
    </row>
    <row r="5916" spans="3:39" x14ac:dyDescent="0.25">
      <c r="C5916" s="52"/>
      <c r="AM5916">
        <v>1</v>
      </c>
    </row>
    <row r="5917" spans="3:39" x14ac:dyDescent="0.25">
      <c r="C5917" s="52"/>
      <c r="AM5917">
        <v>1</v>
      </c>
    </row>
    <row r="5918" spans="3:39" x14ac:dyDescent="0.25">
      <c r="C5918" s="52"/>
      <c r="AM5918">
        <v>1</v>
      </c>
    </row>
    <row r="5919" spans="3:39" x14ac:dyDescent="0.25">
      <c r="C5919" s="52"/>
      <c r="AM5919">
        <v>1</v>
      </c>
    </row>
    <row r="5920" spans="3:39" x14ac:dyDescent="0.25">
      <c r="C5920" s="52"/>
      <c r="AM5920">
        <v>1</v>
      </c>
    </row>
    <row r="5921" spans="3:39" x14ac:dyDescent="0.25">
      <c r="C5921" s="52"/>
      <c r="AM5921">
        <v>1</v>
      </c>
    </row>
    <row r="5922" spans="3:39" x14ac:dyDescent="0.25">
      <c r="C5922" s="52"/>
      <c r="AM5922">
        <v>1</v>
      </c>
    </row>
    <row r="5923" spans="3:39" x14ac:dyDescent="0.25">
      <c r="C5923" s="52"/>
      <c r="AM5923">
        <v>1</v>
      </c>
    </row>
    <row r="5924" spans="3:39" x14ac:dyDescent="0.25">
      <c r="C5924" s="52"/>
      <c r="AM5924">
        <v>1</v>
      </c>
    </row>
    <row r="5925" spans="3:39" x14ac:dyDescent="0.25">
      <c r="C5925" s="52"/>
      <c r="AM5925">
        <v>1</v>
      </c>
    </row>
    <row r="5926" spans="3:39" x14ac:dyDescent="0.25">
      <c r="C5926" s="52"/>
      <c r="AM5926">
        <v>1</v>
      </c>
    </row>
    <row r="5927" spans="3:39" x14ac:dyDescent="0.25">
      <c r="C5927" s="52"/>
      <c r="AM5927">
        <v>1</v>
      </c>
    </row>
    <row r="5928" spans="3:39" x14ac:dyDescent="0.25">
      <c r="C5928" s="52"/>
      <c r="AM5928">
        <v>1</v>
      </c>
    </row>
    <row r="5929" spans="3:39" x14ac:dyDescent="0.25">
      <c r="C5929" s="52"/>
      <c r="AM5929">
        <v>1</v>
      </c>
    </row>
    <row r="5930" spans="3:39" x14ac:dyDescent="0.25">
      <c r="C5930" s="52"/>
      <c r="AM5930">
        <v>1</v>
      </c>
    </row>
    <row r="5931" spans="3:39" x14ac:dyDescent="0.25">
      <c r="C5931" s="52"/>
      <c r="AM5931">
        <v>1</v>
      </c>
    </row>
    <row r="5932" spans="3:39" x14ac:dyDescent="0.25">
      <c r="C5932" s="52"/>
      <c r="AM5932">
        <v>1</v>
      </c>
    </row>
    <row r="5933" spans="3:39" x14ac:dyDescent="0.25">
      <c r="C5933" s="52"/>
      <c r="AM5933">
        <v>1</v>
      </c>
    </row>
    <row r="5934" spans="3:39" x14ac:dyDescent="0.25">
      <c r="C5934" s="52"/>
      <c r="AM5934">
        <v>1</v>
      </c>
    </row>
    <row r="5935" spans="3:39" x14ac:dyDescent="0.25">
      <c r="C5935" s="52"/>
      <c r="AM5935">
        <v>1</v>
      </c>
    </row>
    <row r="5936" spans="3:39" x14ac:dyDescent="0.25">
      <c r="C5936" s="52"/>
      <c r="AM5936">
        <v>1</v>
      </c>
    </row>
    <row r="5937" spans="3:39" x14ac:dyDescent="0.25">
      <c r="C5937" s="52"/>
      <c r="AM5937">
        <v>1</v>
      </c>
    </row>
    <row r="5938" spans="3:39" x14ac:dyDescent="0.25">
      <c r="C5938" s="52"/>
      <c r="AM5938">
        <v>1</v>
      </c>
    </row>
    <row r="5939" spans="3:39" x14ac:dyDescent="0.25">
      <c r="C5939" s="52"/>
      <c r="AM5939">
        <v>1</v>
      </c>
    </row>
    <row r="5940" spans="3:39" x14ac:dyDescent="0.25">
      <c r="C5940" s="52"/>
      <c r="AM5940">
        <v>1</v>
      </c>
    </row>
    <row r="5941" spans="3:39" x14ac:dyDescent="0.25">
      <c r="C5941" s="52"/>
      <c r="AM5941">
        <v>1</v>
      </c>
    </row>
    <row r="5942" spans="3:39" x14ac:dyDescent="0.25">
      <c r="C5942" s="52"/>
      <c r="AM5942">
        <v>1</v>
      </c>
    </row>
    <row r="5943" spans="3:39" x14ac:dyDescent="0.25">
      <c r="C5943" s="52"/>
      <c r="AM5943">
        <v>1</v>
      </c>
    </row>
    <row r="5944" spans="3:39" x14ac:dyDescent="0.25">
      <c r="C5944" s="52"/>
      <c r="AM5944">
        <v>1</v>
      </c>
    </row>
    <row r="5945" spans="3:39" x14ac:dyDescent="0.25">
      <c r="C5945" s="52"/>
      <c r="AM5945">
        <v>1</v>
      </c>
    </row>
    <row r="5946" spans="3:39" x14ac:dyDescent="0.25">
      <c r="C5946" s="52"/>
      <c r="AM5946">
        <v>1</v>
      </c>
    </row>
    <row r="5947" spans="3:39" x14ac:dyDescent="0.25">
      <c r="C5947" s="52"/>
      <c r="AM5947">
        <v>1</v>
      </c>
    </row>
    <row r="5948" spans="3:39" x14ac:dyDescent="0.25">
      <c r="C5948" s="52"/>
      <c r="AM5948">
        <v>1</v>
      </c>
    </row>
    <row r="5949" spans="3:39" x14ac:dyDescent="0.25">
      <c r="C5949" s="52"/>
      <c r="AM5949">
        <v>1</v>
      </c>
    </row>
    <row r="5950" spans="3:39" x14ac:dyDescent="0.25">
      <c r="C5950" s="52"/>
      <c r="AM5950">
        <v>1</v>
      </c>
    </row>
    <row r="5951" spans="3:39" x14ac:dyDescent="0.25">
      <c r="C5951" s="52"/>
      <c r="AM5951">
        <v>1</v>
      </c>
    </row>
    <row r="5952" spans="3:39" x14ac:dyDescent="0.25">
      <c r="C5952" s="52"/>
      <c r="AM5952">
        <v>1</v>
      </c>
    </row>
    <row r="5953" spans="3:39" x14ac:dyDescent="0.25">
      <c r="C5953" s="52"/>
      <c r="AM5953">
        <v>1</v>
      </c>
    </row>
    <row r="5954" spans="3:39" x14ac:dyDescent="0.25">
      <c r="C5954" s="52"/>
      <c r="AM5954">
        <v>1</v>
      </c>
    </row>
    <row r="5955" spans="3:39" x14ac:dyDescent="0.25">
      <c r="C5955" s="52"/>
      <c r="AM5955">
        <v>1</v>
      </c>
    </row>
    <row r="5956" spans="3:39" x14ac:dyDescent="0.25">
      <c r="C5956" s="52"/>
      <c r="AM5956">
        <v>1</v>
      </c>
    </row>
    <row r="5957" spans="3:39" x14ac:dyDescent="0.25">
      <c r="C5957" s="52"/>
      <c r="AM5957">
        <v>1</v>
      </c>
    </row>
    <row r="5958" spans="3:39" x14ac:dyDescent="0.25">
      <c r="C5958" s="52"/>
      <c r="AM5958">
        <v>1</v>
      </c>
    </row>
    <row r="5959" spans="3:39" x14ac:dyDescent="0.25">
      <c r="C5959" s="52"/>
      <c r="AM5959">
        <v>1</v>
      </c>
    </row>
    <row r="5960" spans="3:39" x14ac:dyDescent="0.25">
      <c r="C5960" s="52"/>
      <c r="AM5960">
        <v>1</v>
      </c>
    </row>
    <row r="5961" spans="3:39" x14ac:dyDescent="0.25">
      <c r="C5961" s="52"/>
      <c r="AM5961">
        <v>1</v>
      </c>
    </row>
    <row r="5962" spans="3:39" x14ac:dyDescent="0.25">
      <c r="C5962" s="52"/>
      <c r="AM5962">
        <v>1</v>
      </c>
    </row>
    <row r="5963" spans="3:39" x14ac:dyDescent="0.25">
      <c r="C5963" s="52"/>
      <c r="AM5963">
        <v>1</v>
      </c>
    </row>
    <row r="5964" spans="3:39" x14ac:dyDescent="0.25">
      <c r="C5964" s="52"/>
      <c r="AM5964">
        <v>1</v>
      </c>
    </row>
    <row r="5965" spans="3:39" x14ac:dyDescent="0.25">
      <c r="C5965" s="52"/>
      <c r="AM5965">
        <v>1</v>
      </c>
    </row>
    <row r="5966" spans="3:39" x14ac:dyDescent="0.25">
      <c r="C5966" s="52"/>
      <c r="AM5966">
        <v>1</v>
      </c>
    </row>
    <row r="5967" spans="3:39" x14ac:dyDescent="0.25">
      <c r="C5967" s="52"/>
      <c r="AM5967">
        <v>1</v>
      </c>
    </row>
    <row r="5968" spans="3:39" x14ac:dyDescent="0.25">
      <c r="C5968" s="52"/>
      <c r="AM5968">
        <v>1</v>
      </c>
    </row>
    <row r="5969" spans="3:39" x14ac:dyDescent="0.25">
      <c r="C5969" s="52"/>
      <c r="AM5969">
        <v>1</v>
      </c>
    </row>
    <row r="5970" spans="3:39" x14ac:dyDescent="0.25">
      <c r="C5970" s="52"/>
      <c r="AM5970">
        <v>1</v>
      </c>
    </row>
    <row r="5971" spans="3:39" x14ac:dyDescent="0.25">
      <c r="C5971" s="52"/>
      <c r="AM5971">
        <v>1</v>
      </c>
    </row>
    <row r="5972" spans="3:39" x14ac:dyDescent="0.25">
      <c r="C5972" s="52"/>
      <c r="AM5972">
        <v>1</v>
      </c>
    </row>
    <row r="5973" spans="3:39" x14ac:dyDescent="0.25">
      <c r="C5973" s="52"/>
      <c r="AM5973">
        <v>1</v>
      </c>
    </row>
    <row r="5974" spans="3:39" x14ac:dyDescent="0.25">
      <c r="C5974" s="52"/>
      <c r="AM5974">
        <v>1</v>
      </c>
    </row>
    <row r="5975" spans="3:39" x14ac:dyDescent="0.25">
      <c r="C5975" s="52"/>
      <c r="AM5975">
        <v>1</v>
      </c>
    </row>
    <row r="5976" spans="3:39" x14ac:dyDescent="0.25">
      <c r="C5976" s="52"/>
      <c r="AM5976">
        <v>1</v>
      </c>
    </row>
    <row r="5977" spans="3:39" x14ac:dyDescent="0.25">
      <c r="C5977" s="52"/>
      <c r="AM5977">
        <v>1</v>
      </c>
    </row>
    <row r="5978" spans="3:39" x14ac:dyDescent="0.25">
      <c r="C5978" s="52"/>
      <c r="AM5978">
        <v>1</v>
      </c>
    </row>
    <row r="5979" spans="3:39" x14ac:dyDescent="0.25">
      <c r="C5979" s="52"/>
      <c r="AM5979">
        <v>1</v>
      </c>
    </row>
    <row r="5980" spans="3:39" x14ac:dyDescent="0.25">
      <c r="C5980" s="52"/>
      <c r="AM5980">
        <v>1</v>
      </c>
    </row>
    <row r="5981" spans="3:39" x14ac:dyDescent="0.25">
      <c r="C5981" s="52"/>
      <c r="AM5981">
        <v>1</v>
      </c>
    </row>
    <row r="5982" spans="3:39" x14ac:dyDescent="0.25">
      <c r="C5982" s="52"/>
      <c r="AM5982">
        <v>1</v>
      </c>
    </row>
    <row r="5983" spans="3:39" x14ac:dyDescent="0.25">
      <c r="C5983" s="52"/>
      <c r="AM5983">
        <v>1</v>
      </c>
    </row>
    <row r="5984" spans="3:39" x14ac:dyDescent="0.25">
      <c r="C5984" s="52"/>
      <c r="AM5984">
        <v>1</v>
      </c>
    </row>
    <row r="5985" spans="3:39" x14ac:dyDescent="0.25">
      <c r="C5985" s="52"/>
      <c r="AM5985">
        <v>1</v>
      </c>
    </row>
    <row r="5986" spans="3:39" x14ac:dyDescent="0.25">
      <c r="C5986" s="52"/>
      <c r="AM5986">
        <v>1</v>
      </c>
    </row>
    <row r="5987" spans="3:39" x14ac:dyDescent="0.25">
      <c r="C5987" s="52"/>
      <c r="AM5987">
        <v>1</v>
      </c>
    </row>
    <row r="5988" spans="3:39" x14ac:dyDescent="0.25">
      <c r="C5988" s="52"/>
      <c r="AM5988">
        <v>1</v>
      </c>
    </row>
    <row r="5989" spans="3:39" x14ac:dyDescent="0.25">
      <c r="C5989" s="52"/>
      <c r="AM5989">
        <v>1</v>
      </c>
    </row>
    <row r="5990" spans="3:39" x14ac:dyDescent="0.25">
      <c r="C5990" s="52"/>
      <c r="AM5990">
        <v>1</v>
      </c>
    </row>
    <row r="5991" spans="3:39" x14ac:dyDescent="0.25">
      <c r="C5991" s="52"/>
      <c r="AM5991">
        <v>1</v>
      </c>
    </row>
    <row r="5992" spans="3:39" x14ac:dyDescent="0.25">
      <c r="C5992" s="52"/>
      <c r="AM5992">
        <v>1</v>
      </c>
    </row>
    <row r="5993" spans="3:39" x14ac:dyDescent="0.25">
      <c r="C5993" s="52"/>
      <c r="AM5993">
        <v>1</v>
      </c>
    </row>
    <row r="5994" spans="3:39" x14ac:dyDescent="0.25">
      <c r="C5994" s="52"/>
      <c r="AM5994">
        <v>1</v>
      </c>
    </row>
    <row r="5995" spans="3:39" x14ac:dyDescent="0.25">
      <c r="C5995" s="52"/>
      <c r="AM5995">
        <v>1</v>
      </c>
    </row>
    <row r="5996" spans="3:39" x14ac:dyDescent="0.25">
      <c r="C5996" s="52"/>
      <c r="AM5996">
        <v>1</v>
      </c>
    </row>
    <row r="5997" spans="3:39" x14ac:dyDescent="0.25">
      <c r="C5997" s="52"/>
      <c r="AM5997">
        <v>1</v>
      </c>
    </row>
    <row r="5998" spans="3:39" x14ac:dyDescent="0.25">
      <c r="C5998" s="52"/>
      <c r="AM5998">
        <v>1</v>
      </c>
    </row>
    <row r="5999" spans="3:39" x14ac:dyDescent="0.25">
      <c r="C5999" s="52"/>
      <c r="AM5999">
        <v>1</v>
      </c>
    </row>
    <row r="6000" spans="3:39" x14ac:dyDescent="0.25">
      <c r="C6000" s="52"/>
      <c r="AM6000">
        <v>1</v>
      </c>
    </row>
    <row r="6001" spans="3:39" x14ac:dyDescent="0.25">
      <c r="C6001" s="52"/>
      <c r="AM6001">
        <v>1</v>
      </c>
    </row>
    <row r="6002" spans="3:39" x14ac:dyDescent="0.25">
      <c r="C6002" s="52"/>
      <c r="AM6002">
        <v>1</v>
      </c>
    </row>
    <row r="6003" spans="3:39" x14ac:dyDescent="0.25">
      <c r="C6003" s="52"/>
      <c r="AM6003">
        <v>1</v>
      </c>
    </row>
    <row r="6004" spans="3:39" x14ac:dyDescent="0.25">
      <c r="C6004" s="52"/>
      <c r="AM6004">
        <v>1</v>
      </c>
    </row>
    <row r="6005" spans="3:39" x14ac:dyDescent="0.25">
      <c r="C6005" s="52"/>
      <c r="AM6005">
        <v>1</v>
      </c>
    </row>
    <row r="6006" spans="3:39" x14ac:dyDescent="0.25">
      <c r="C6006" s="52"/>
      <c r="AM6006">
        <v>1</v>
      </c>
    </row>
    <row r="6007" spans="3:39" x14ac:dyDescent="0.25">
      <c r="C6007" s="52"/>
      <c r="AM6007">
        <v>1</v>
      </c>
    </row>
    <row r="6008" spans="3:39" x14ac:dyDescent="0.25">
      <c r="C6008" s="52"/>
      <c r="AM6008">
        <v>1</v>
      </c>
    </row>
    <row r="6009" spans="3:39" x14ac:dyDescent="0.25">
      <c r="C6009" s="52"/>
      <c r="AM6009">
        <v>1</v>
      </c>
    </row>
    <row r="6010" spans="3:39" x14ac:dyDescent="0.25">
      <c r="C6010" s="52"/>
      <c r="AM6010">
        <v>1</v>
      </c>
    </row>
    <row r="6011" spans="3:39" x14ac:dyDescent="0.25">
      <c r="C6011" s="52"/>
      <c r="AM6011">
        <v>1</v>
      </c>
    </row>
    <row r="6012" spans="3:39" x14ac:dyDescent="0.25">
      <c r="C6012" s="52"/>
      <c r="AM6012">
        <v>1</v>
      </c>
    </row>
    <row r="6013" spans="3:39" x14ac:dyDescent="0.25">
      <c r="C6013" s="52"/>
      <c r="AM6013">
        <v>1</v>
      </c>
    </row>
    <row r="6014" spans="3:39" x14ac:dyDescent="0.25">
      <c r="C6014" s="52"/>
      <c r="AM6014">
        <v>1</v>
      </c>
    </row>
    <row r="6015" spans="3:39" x14ac:dyDescent="0.25">
      <c r="C6015" s="52"/>
      <c r="AM6015">
        <v>1</v>
      </c>
    </row>
    <row r="6016" spans="3:39" x14ac:dyDescent="0.25">
      <c r="C6016" s="52"/>
      <c r="AM6016">
        <v>1</v>
      </c>
    </row>
    <row r="6017" spans="3:39" x14ac:dyDescent="0.25">
      <c r="C6017" s="52"/>
      <c r="AM6017">
        <v>1</v>
      </c>
    </row>
    <row r="6018" spans="3:39" x14ac:dyDescent="0.25">
      <c r="C6018" s="52"/>
      <c r="AM6018">
        <v>1</v>
      </c>
    </row>
    <row r="6019" spans="3:39" x14ac:dyDescent="0.25">
      <c r="C6019" s="52"/>
      <c r="AM6019">
        <v>1</v>
      </c>
    </row>
    <row r="6020" spans="3:39" x14ac:dyDescent="0.25">
      <c r="C6020" s="52"/>
      <c r="AM6020">
        <v>1</v>
      </c>
    </row>
    <row r="6021" spans="3:39" x14ac:dyDescent="0.25">
      <c r="C6021" s="52"/>
      <c r="AM6021">
        <v>1</v>
      </c>
    </row>
    <row r="6022" spans="3:39" x14ac:dyDescent="0.25">
      <c r="C6022" s="52"/>
      <c r="AM6022">
        <v>1</v>
      </c>
    </row>
    <row r="6023" spans="3:39" x14ac:dyDescent="0.25">
      <c r="C6023" s="52"/>
      <c r="AM6023">
        <v>1</v>
      </c>
    </row>
    <row r="6024" spans="3:39" x14ac:dyDescent="0.25">
      <c r="C6024" s="52"/>
      <c r="AM6024">
        <v>1</v>
      </c>
    </row>
    <row r="6025" spans="3:39" x14ac:dyDescent="0.25">
      <c r="C6025" s="52"/>
      <c r="AM6025">
        <v>1</v>
      </c>
    </row>
    <row r="6026" spans="3:39" x14ac:dyDescent="0.25">
      <c r="C6026" s="52"/>
      <c r="AM6026">
        <v>1</v>
      </c>
    </row>
    <row r="6027" spans="3:39" x14ac:dyDescent="0.25">
      <c r="C6027" s="52"/>
      <c r="AM6027">
        <v>1</v>
      </c>
    </row>
    <row r="6028" spans="3:39" x14ac:dyDescent="0.25">
      <c r="C6028" s="52"/>
      <c r="AM6028">
        <v>1</v>
      </c>
    </row>
    <row r="6029" spans="3:39" x14ac:dyDescent="0.25">
      <c r="C6029" s="52"/>
      <c r="AM6029">
        <v>1</v>
      </c>
    </row>
    <row r="6030" spans="3:39" x14ac:dyDescent="0.25">
      <c r="C6030" s="52"/>
      <c r="AM6030">
        <v>1</v>
      </c>
    </row>
    <row r="6031" spans="3:39" x14ac:dyDescent="0.25">
      <c r="C6031" s="52"/>
      <c r="AM6031">
        <v>1</v>
      </c>
    </row>
    <row r="6032" spans="3:39" x14ac:dyDescent="0.25">
      <c r="C6032" s="52"/>
      <c r="AM6032">
        <v>1</v>
      </c>
    </row>
    <row r="6033" spans="3:39" x14ac:dyDescent="0.25">
      <c r="C6033" s="52"/>
      <c r="AM6033">
        <v>1</v>
      </c>
    </row>
    <row r="6034" spans="3:39" x14ac:dyDescent="0.25">
      <c r="C6034" s="52"/>
      <c r="AM6034">
        <v>1</v>
      </c>
    </row>
    <row r="6035" spans="3:39" x14ac:dyDescent="0.25">
      <c r="C6035" s="52"/>
      <c r="AM6035">
        <v>1</v>
      </c>
    </row>
    <row r="6036" spans="3:39" x14ac:dyDescent="0.25">
      <c r="C6036" s="52"/>
      <c r="AM6036">
        <v>1</v>
      </c>
    </row>
    <row r="6037" spans="3:39" x14ac:dyDescent="0.25">
      <c r="C6037" s="52"/>
      <c r="AM6037">
        <v>1</v>
      </c>
    </row>
    <row r="6038" spans="3:39" x14ac:dyDescent="0.25">
      <c r="C6038" s="52"/>
      <c r="AM6038">
        <v>1</v>
      </c>
    </row>
    <row r="6039" spans="3:39" x14ac:dyDescent="0.25">
      <c r="C6039" s="52"/>
      <c r="AM6039">
        <v>1</v>
      </c>
    </row>
    <row r="6040" spans="3:39" x14ac:dyDescent="0.25">
      <c r="C6040" s="52"/>
      <c r="AM6040">
        <v>1</v>
      </c>
    </row>
    <row r="6041" spans="3:39" x14ac:dyDescent="0.25">
      <c r="C6041" s="52"/>
      <c r="AM6041">
        <v>1</v>
      </c>
    </row>
    <row r="6042" spans="3:39" x14ac:dyDescent="0.25">
      <c r="C6042" s="52"/>
      <c r="AM6042">
        <v>1</v>
      </c>
    </row>
    <row r="6043" spans="3:39" x14ac:dyDescent="0.25">
      <c r="C6043" s="52"/>
      <c r="AM6043">
        <v>1</v>
      </c>
    </row>
    <row r="6044" spans="3:39" x14ac:dyDescent="0.25">
      <c r="C6044" s="52"/>
      <c r="AM6044">
        <v>1</v>
      </c>
    </row>
    <row r="6045" spans="3:39" x14ac:dyDescent="0.25">
      <c r="C6045" s="52"/>
      <c r="AM6045">
        <v>1</v>
      </c>
    </row>
    <row r="6046" spans="3:39" x14ac:dyDescent="0.25">
      <c r="C6046" s="52"/>
      <c r="AM6046">
        <v>1</v>
      </c>
    </row>
    <row r="6047" spans="3:39" x14ac:dyDescent="0.25">
      <c r="C6047" s="52"/>
      <c r="AM6047">
        <v>1</v>
      </c>
    </row>
    <row r="6048" spans="3:39" x14ac:dyDescent="0.25">
      <c r="C6048" s="52"/>
      <c r="AM6048">
        <v>1</v>
      </c>
    </row>
    <row r="6049" spans="3:39" x14ac:dyDescent="0.25">
      <c r="C6049" s="52"/>
      <c r="AM6049">
        <v>1</v>
      </c>
    </row>
    <row r="6050" spans="3:39" x14ac:dyDescent="0.25">
      <c r="C6050" s="52"/>
      <c r="AM6050">
        <v>1</v>
      </c>
    </row>
    <row r="6051" spans="3:39" x14ac:dyDescent="0.25">
      <c r="C6051" s="52"/>
      <c r="AM6051">
        <v>1</v>
      </c>
    </row>
    <row r="6052" spans="3:39" x14ac:dyDescent="0.25">
      <c r="C6052" s="52"/>
      <c r="AM6052">
        <v>1</v>
      </c>
    </row>
    <row r="6053" spans="3:39" x14ac:dyDescent="0.25">
      <c r="C6053" s="52"/>
      <c r="AM6053">
        <v>1</v>
      </c>
    </row>
    <row r="6054" spans="3:39" x14ac:dyDescent="0.25">
      <c r="C6054" s="52"/>
      <c r="AM6054">
        <v>1</v>
      </c>
    </row>
    <row r="6055" spans="3:39" x14ac:dyDescent="0.25">
      <c r="C6055" s="52"/>
      <c r="AM6055">
        <v>1</v>
      </c>
    </row>
    <row r="6056" spans="3:39" x14ac:dyDescent="0.25">
      <c r="C6056" s="52"/>
      <c r="AM6056">
        <v>1</v>
      </c>
    </row>
    <row r="6057" spans="3:39" x14ac:dyDescent="0.25">
      <c r="C6057" s="52"/>
      <c r="AM6057">
        <v>1</v>
      </c>
    </row>
    <row r="6058" spans="3:39" x14ac:dyDescent="0.25">
      <c r="C6058" s="52"/>
      <c r="AM6058">
        <v>1</v>
      </c>
    </row>
    <row r="6059" spans="3:39" x14ac:dyDescent="0.25">
      <c r="C6059" s="52"/>
      <c r="AM6059">
        <v>1</v>
      </c>
    </row>
    <row r="6060" spans="3:39" x14ac:dyDescent="0.25">
      <c r="C6060" s="52"/>
      <c r="AM6060">
        <v>1</v>
      </c>
    </row>
    <row r="6061" spans="3:39" x14ac:dyDescent="0.25">
      <c r="C6061" s="52"/>
      <c r="AM6061">
        <v>1</v>
      </c>
    </row>
    <row r="6062" spans="3:39" x14ac:dyDescent="0.25">
      <c r="C6062" s="52"/>
      <c r="AM6062">
        <v>1</v>
      </c>
    </row>
    <row r="6063" spans="3:39" x14ac:dyDescent="0.25">
      <c r="C6063" s="52"/>
      <c r="AM6063">
        <v>1</v>
      </c>
    </row>
    <row r="6064" spans="3:39" x14ac:dyDescent="0.25">
      <c r="C6064" s="52"/>
      <c r="AM6064">
        <v>1</v>
      </c>
    </row>
    <row r="6065" spans="3:39" x14ac:dyDescent="0.25">
      <c r="C6065" s="52"/>
      <c r="AM6065">
        <v>1</v>
      </c>
    </row>
    <row r="6066" spans="3:39" x14ac:dyDescent="0.25">
      <c r="C6066" s="52"/>
      <c r="AM6066">
        <v>1</v>
      </c>
    </row>
    <row r="6067" spans="3:39" x14ac:dyDescent="0.25">
      <c r="C6067" s="52"/>
      <c r="AM6067">
        <v>1</v>
      </c>
    </row>
    <row r="6068" spans="3:39" x14ac:dyDescent="0.25">
      <c r="C6068" s="52"/>
      <c r="AM6068">
        <v>1</v>
      </c>
    </row>
    <row r="6069" spans="3:39" x14ac:dyDescent="0.25">
      <c r="C6069" s="52"/>
      <c r="AM6069">
        <v>1</v>
      </c>
    </row>
    <row r="6070" spans="3:39" x14ac:dyDescent="0.25">
      <c r="C6070" s="52"/>
      <c r="AM6070">
        <v>1</v>
      </c>
    </row>
    <row r="6071" spans="3:39" x14ac:dyDescent="0.25">
      <c r="C6071" s="52"/>
      <c r="AM6071">
        <v>1</v>
      </c>
    </row>
    <row r="6072" spans="3:39" x14ac:dyDescent="0.25">
      <c r="C6072" s="52"/>
      <c r="AM6072">
        <v>1</v>
      </c>
    </row>
    <row r="6073" spans="3:39" x14ac:dyDescent="0.25">
      <c r="C6073" s="52"/>
      <c r="AM6073">
        <v>1</v>
      </c>
    </row>
    <row r="6074" spans="3:39" x14ac:dyDescent="0.25">
      <c r="C6074" s="52"/>
      <c r="AM6074">
        <v>1</v>
      </c>
    </row>
    <row r="6075" spans="3:39" x14ac:dyDescent="0.25">
      <c r="C6075" s="52"/>
      <c r="AM6075">
        <v>1</v>
      </c>
    </row>
    <row r="6076" spans="3:39" x14ac:dyDescent="0.25">
      <c r="C6076" s="52"/>
      <c r="AM6076">
        <v>1</v>
      </c>
    </row>
    <row r="6077" spans="3:39" x14ac:dyDescent="0.25">
      <c r="C6077" s="52"/>
      <c r="AM6077">
        <v>1</v>
      </c>
    </row>
    <row r="6078" spans="3:39" x14ac:dyDescent="0.25">
      <c r="C6078" s="52"/>
      <c r="AM6078">
        <v>1</v>
      </c>
    </row>
    <row r="6079" spans="3:39" x14ac:dyDescent="0.25">
      <c r="C6079" s="52"/>
      <c r="AM6079">
        <v>1</v>
      </c>
    </row>
    <row r="6080" spans="3:39" x14ac:dyDescent="0.25">
      <c r="C6080" s="52"/>
      <c r="AM6080">
        <v>1</v>
      </c>
    </row>
    <row r="6081" spans="3:39" x14ac:dyDescent="0.25">
      <c r="C6081" s="52"/>
      <c r="AM6081">
        <v>1</v>
      </c>
    </row>
    <row r="6082" spans="3:39" x14ac:dyDescent="0.25">
      <c r="C6082" s="52"/>
      <c r="AM6082">
        <v>1</v>
      </c>
    </row>
    <row r="6083" spans="3:39" x14ac:dyDescent="0.25">
      <c r="C6083" s="52"/>
      <c r="AM6083">
        <v>1</v>
      </c>
    </row>
    <row r="6084" spans="3:39" x14ac:dyDescent="0.25">
      <c r="C6084" s="52"/>
      <c r="AM6084">
        <v>1</v>
      </c>
    </row>
    <row r="6085" spans="3:39" x14ac:dyDescent="0.25">
      <c r="C6085" s="52"/>
      <c r="AM6085">
        <v>1</v>
      </c>
    </row>
    <row r="6086" spans="3:39" x14ac:dyDescent="0.25">
      <c r="C6086" s="52"/>
      <c r="AM6086">
        <v>1</v>
      </c>
    </row>
    <row r="6087" spans="3:39" x14ac:dyDescent="0.25">
      <c r="C6087" s="52"/>
      <c r="AM6087">
        <v>1</v>
      </c>
    </row>
    <row r="6088" spans="3:39" x14ac:dyDescent="0.25">
      <c r="C6088" s="52"/>
      <c r="AM6088">
        <v>1</v>
      </c>
    </row>
    <row r="6089" spans="3:39" x14ac:dyDescent="0.25">
      <c r="C6089" s="52"/>
      <c r="AM6089">
        <v>1</v>
      </c>
    </row>
    <row r="6090" spans="3:39" x14ac:dyDescent="0.25">
      <c r="C6090" s="52"/>
      <c r="AM6090">
        <v>1</v>
      </c>
    </row>
    <row r="6091" spans="3:39" x14ac:dyDescent="0.25">
      <c r="C6091" s="52"/>
      <c r="AM6091">
        <v>1</v>
      </c>
    </row>
    <row r="6092" spans="3:39" x14ac:dyDescent="0.25">
      <c r="C6092" s="52"/>
      <c r="AM6092">
        <v>1</v>
      </c>
    </row>
    <row r="6093" spans="3:39" x14ac:dyDescent="0.25">
      <c r="C6093" s="52"/>
      <c r="AM6093">
        <v>1</v>
      </c>
    </row>
    <row r="6094" spans="3:39" x14ac:dyDescent="0.25">
      <c r="C6094" s="52"/>
      <c r="AM6094">
        <v>1</v>
      </c>
    </row>
    <row r="6095" spans="3:39" x14ac:dyDescent="0.25">
      <c r="C6095" s="52"/>
      <c r="AM6095">
        <v>1</v>
      </c>
    </row>
    <row r="6096" spans="3:39" x14ac:dyDescent="0.25">
      <c r="C6096" s="52"/>
      <c r="AM6096">
        <v>1</v>
      </c>
    </row>
    <row r="6097" spans="3:39" x14ac:dyDescent="0.25">
      <c r="C6097" s="52"/>
      <c r="AM6097">
        <v>1</v>
      </c>
    </row>
    <row r="6098" spans="3:39" x14ac:dyDescent="0.25">
      <c r="C6098" s="52"/>
      <c r="AM6098">
        <v>1</v>
      </c>
    </row>
    <row r="6099" spans="3:39" x14ac:dyDescent="0.25">
      <c r="C6099" s="52"/>
      <c r="AM6099">
        <v>1</v>
      </c>
    </row>
    <row r="6100" spans="3:39" x14ac:dyDescent="0.25">
      <c r="C6100" s="52"/>
      <c r="AM6100">
        <v>1</v>
      </c>
    </row>
    <row r="6101" spans="3:39" x14ac:dyDescent="0.25">
      <c r="C6101" s="52"/>
      <c r="AM6101">
        <v>1</v>
      </c>
    </row>
    <row r="6102" spans="3:39" x14ac:dyDescent="0.25">
      <c r="C6102" s="52"/>
      <c r="AM6102">
        <v>1</v>
      </c>
    </row>
    <row r="6103" spans="3:39" x14ac:dyDescent="0.25">
      <c r="C6103" s="52"/>
      <c r="AM6103">
        <v>1</v>
      </c>
    </row>
    <row r="6104" spans="3:39" x14ac:dyDescent="0.25">
      <c r="C6104" s="52"/>
      <c r="AM6104">
        <v>1</v>
      </c>
    </row>
    <row r="6105" spans="3:39" x14ac:dyDescent="0.25">
      <c r="C6105" s="52"/>
      <c r="AM6105">
        <v>1</v>
      </c>
    </row>
    <row r="6106" spans="3:39" x14ac:dyDescent="0.25">
      <c r="C6106" s="52"/>
      <c r="AM6106">
        <v>1</v>
      </c>
    </row>
    <row r="6107" spans="3:39" x14ac:dyDescent="0.25">
      <c r="C6107" s="52"/>
      <c r="AM6107">
        <v>1</v>
      </c>
    </row>
    <row r="6108" spans="3:39" x14ac:dyDescent="0.25">
      <c r="C6108" s="52"/>
      <c r="AM6108">
        <v>1</v>
      </c>
    </row>
    <row r="6109" spans="3:39" x14ac:dyDescent="0.25">
      <c r="C6109" s="52"/>
      <c r="AM6109">
        <v>1</v>
      </c>
    </row>
    <row r="6110" spans="3:39" x14ac:dyDescent="0.25">
      <c r="C6110" s="52"/>
      <c r="AM6110">
        <v>1</v>
      </c>
    </row>
    <row r="6111" spans="3:39" x14ac:dyDescent="0.25">
      <c r="C6111" s="52"/>
      <c r="AM6111">
        <v>1</v>
      </c>
    </row>
    <row r="6112" spans="3:39" x14ac:dyDescent="0.25">
      <c r="C6112" s="52"/>
      <c r="AM6112">
        <v>1</v>
      </c>
    </row>
    <row r="6113" spans="3:39" x14ac:dyDescent="0.25">
      <c r="C6113" s="52"/>
      <c r="AM6113">
        <v>1</v>
      </c>
    </row>
    <row r="6114" spans="3:39" x14ac:dyDescent="0.25">
      <c r="C6114" s="52"/>
      <c r="AM6114">
        <v>1</v>
      </c>
    </row>
    <row r="6115" spans="3:39" x14ac:dyDescent="0.25">
      <c r="C6115" s="52"/>
      <c r="AM6115">
        <v>1</v>
      </c>
    </row>
    <row r="6116" spans="3:39" x14ac:dyDescent="0.25">
      <c r="C6116" s="52"/>
      <c r="AM6116">
        <v>1</v>
      </c>
    </row>
    <row r="6117" spans="3:39" x14ac:dyDescent="0.25">
      <c r="C6117" s="52"/>
      <c r="AM6117">
        <v>1</v>
      </c>
    </row>
    <row r="6118" spans="3:39" x14ac:dyDescent="0.25">
      <c r="C6118" s="52"/>
      <c r="AM6118">
        <v>1</v>
      </c>
    </row>
    <row r="6119" spans="3:39" x14ac:dyDescent="0.25">
      <c r="C6119" s="52"/>
      <c r="AM6119">
        <v>1</v>
      </c>
    </row>
    <row r="6120" spans="3:39" x14ac:dyDescent="0.25">
      <c r="C6120" s="52"/>
      <c r="AM6120">
        <v>1</v>
      </c>
    </row>
    <row r="6121" spans="3:39" x14ac:dyDescent="0.25">
      <c r="C6121" s="52"/>
      <c r="AM6121">
        <v>1</v>
      </c>
    </row>
    <row r="6122" spans="3:39" x14ac:dyDescent="0.25">
      <c r="C6122" s="52"/>
      <c r="AM6122">
        <v>1</v>
      </c>
    </row>
    <row r="6123" spans="3:39" x14ac:dyDescent="0.25">
      <c r="C6123" s="52"/>
      <c r="AM6123">
        <v>1</v>
      </c>
    </row>
    <row r="6124" spans="3:39" x14ac:dyDescent="0.25">
      <c r="C6124" s="52"/>
      <c r="AM6124">
        <v>1</v>
      </c>
    </row>
    <row r="6125" spans="3:39" x14ac:dyDescent="0.25">
      <c r="C6125" s="52"/>
      <c r="AM6125">
        <v>1</v>
      </c>
    </row>
    <row r="6126" spans="3:39" x14ac:dyDescent="0.25">
      <c r="C6126" s="52"/>
      <c r="AM6126">
        <v>1</v>
      </c>
    </row>
    <row r="6127" spans="3:39" x14ac:dyDescent="0.25">
      <c r="C6127" s="52"/>
      <c r="AM6127">
        <v>1</v>
      </c>
    </row>
    <row r="6128" spans="3:39" x14ac:dyDescent="0.25">
      <c r="C6128" s="52"/>
      <c r="AM6128">
        <v>1</v>
      </c>
    </row>
    <row r="6129" spans="3:39" x14ac:dyDescent="0.25">
      <c r="C6129" s="52"/>
      <c r="AM6129">
        <v>1</v>
      </c>
    </row>
    <row r="6130" spans="3:39" x14ac:dyDescent="0.25">
      <c r="C6130" s="52"/>
      <c r="AM6130">
        <v>1</v>
      </c>
    </row>
    <row r="6131" spans="3:39" x14ac:dyDescent="0.25">
      <c r="C6131" s="52"/>
      <c r="AM6131">
        <v>1</v>
      </c>
    </row>
    <row r="6132" spans="3:39" x14ac:dyDescent="0.25">
      <c r="C6132" s="52"/>
      <c r="AM6132">
        <v>1</v>
      </c>
    </row>
    <row r="6133" spans="3:39" x14ac:dyDescent="0.25">
      <c r="C6133" s="52"/>
      <c r="AM6133">
        <v>1</v>
      </c>
    </row>
    <row r="6134" spans="3:39" x14ac:dyDescent="0.25">
      <c r="C6134" s="52"/>
      <c r="AM6134">
        <v>1</v>
      </c>
    </row>
    <row r="6135" spans="3:39" x14ac:dyDescent="0.25">
      <c r="C6135" s="52"/>
      <c r="AM6135">
        <v>1</v>
      </c>
    </row>
    <row r="6136" spans="3:39" x14ac:dyDescent="0.25">
      <c r="C6136" s="52"/>
      <c r="AM6136">
        <v>1</v>
      </c>
    </row>
    <row r="6137" spans="3:39" x14ac:dyDescent="0.25">
      <c r="C6137" s="52"/>
      <c r="AM6137">
        <v>1</v>
      </c>
    </row>
    <row r="6138" spans="3:39" x14ac:dyDescent="0.25">
      <c r="C6138" s="52"/>
      <c r="AM6138">
        <v>1</v>
      </c>
    </row>
    <row r="6139" spans="3:39" x14ac:dyDescent="0.25">
      <c r="C6139" s="52"/>
      <c r="AM6139">
        <v>1</v>
      </c>
    </row>
    <row r="6140" spans="3:39" x14ac:dyDescent="0.25">
      <c r="C6140" s="52"/>
      <c r="AM6140">
        <v>1</v>
      </c>
    </row>
    <row r="6141" spans="3:39" x14ac:dyDescent="0.25">
      <c r="C6141" s="52"/>
      <c r="AM6141">
        <v>1</v>
      </c>
    </row>
    <row r="6142" spans="3:39" x14ac:dyDescent="0.25">
      <c r="C6142" s="52"/>
      <c r="AM6142">
        <v>1</v>
      </c>
    </row>
    <row r="6143" spans="3:39" x14ac:dyDescent="0.25">
      <c r="C6143" s="52"/>
      <c r="AM6143">
        <v>1</v>
      </c>
    </row>
    <row r="6144" spans="3:39" x14ac:dyDescent="0.25">
      <c r="C6144" s="52"/>
      <c r="AM6144">
        <v>1</v>
      </c>
    </row>
    <row r="6145" spans="3:39" x14ac:dyDescent="0.25">
      <c r="C6145" s="52"/>
      <c r="AM6145">
        <v>1</v>
      </c>
    </row>
    <row r="6146" spans="3:39" x14ac:dyDescent="0.25">
      <c r="C6146" s="52"/>
      <c r="AM6146">
        <v>1</v>
      </c>
    </row>
    <row r="6147" spans="3:39" x14ac:dyDescent="0.25">
      <c r="C6147" s="52"/>
      <c r="AM6147">
        <v>1</v>
      </c>
    </row>
    <row r="6148" spans="3:39" x14ac:dyDescent="0.25">
      <c r="C6148" s="52"/>
      <c r="AM6148">
        <v>1</v>
      </c>
    </row>
    <row r="6149" spans="3:39" x14ac:dyDescent="0.25">
      <c r="C6149" s="52"/>
      <c r="AM6149">
        <v>1</v>
      </c>
    </row>
    <row r="6150" spans="3:39" x14ac:dyDescent="0.25">
      <c r="C6150" s="52"/>
      <c r="AM6150">
        <v>1</v>
      </c>
    </row>
    <row r="6151" spans="3:39" x14ac:dyDescent="0.25">
      <c r="C6151" s="52"/>
      <c r="AM6151">
        <v>1</v>
      </c>
    </row>
    <row r="6152" spans="3:39" x14ac:dyDescent="0.25">
      <c r="C6152" s="52"/>
      <c r="AM6152">
        <v>1</v>
      </c>
    </row>
    <row r="6153" spans="3:39" x14ac:dyDescent="0.25">
      <c r="C6153" s="52"/>
      <c r="AM6153">
        <v>1</v>
      </c>
    </row>
    <row r="6154" spans="3:39" x14ac:dyDescent="0.25">
      <c r="C6154" s="52"/>
      <c r="AM6154">
        <v>1</v>
      </c>
    </row>
    <row r="6155" spans="3:39" x14ac:dyDescent="0.25">
      <c r="C6155" s="52"/>
      <c r="AM6155">
        <v>1</v>
      </c>
    </row>
    <row r="6156" spans="3:39" x14ac:dyDescent="0.25">
      <c r="C6156" s="52"/>
      <c r="AM6156">
        <v>1</v>
      </c>
    </row>
    <row r="6157" spans="3:39" x14ac:dyDescent="0.25">
      <c r="C6157" s="52"/>
      <c r="AM6157">
        <v>1</v>
      </c>
    </row>
    <row r="6158" spans="3:39" x14ac:dyDescent="0.25">
      <c r="C6158" s="52"/>
      <c r="AM6158">
        <v>1</v>
      </c>
    </row>
    <row r="6159" spans="3:39" x14ac:dyDescent="0.25">
      <c r="C6159" s="52"/>
      <c r="AM6159">
        <v>1</v>
      </c>
    </row>
    <row r="6160" spans="3:39" x14ac:dyDescent="0.25">
      <c r="C6160" s="52"/>
      <c r="AM6160">
        <v>1</v>
      </c>
    </row>
    <row r="6161" spans="3:39" x14ac:dyDescent="0.25">
      <c r="C6161" s="52"/>
      <c r="AM6161">
        <v>1</v>
      </c>
    </row>
    <row r="6162" spans="3:39" x14ac:dyDescent="0.25">
      <c r="C6162" s="52"/>
      <c r="AM6162">
        <v>1</v>
      </c>
    </row>
    <row r="6163" spans="3:39" x14ac:dyDescent="0.25">
      <c r="C6163" s="52"/>
      <c r="AM6163">
        <v>1</v>
      </c>
    </row>
    <row r="6164" spans="3:39" x14ac:dyDescent="0.25">
      <c r="C6164" s="52"/>
      <c r="AM6164">
        <v>1</v>
      </c>
    </row>
    <row r="6165" spans="3:39" x14ac:dyDescent="0.25">
      <c r="C6165" s="52"/>
      <c r="AM6165">
        <v>1</v>
      </c>
    </row>
    <row r="6166" spans="3:39" x14ac:dyDescent="0.25">
      <c r="C6166" s="52"/>
      <c r="AM6166">
        <v>1</v>
      </c>
    </row>
    <row r="6167" spans="3:39" x14ac:dyDescent="0.25">
      <c r="C6167" s="52"/>
      <c r="AM6167">
        <v>1</v>
      </c>
    </row>
    <row r="6168" spans="3:39" x14ac:dyDescent="0.25">
      <c r="C6168" s="52"/>
      <c r="AM6168">
        <v>1</v>
      </c>
    </row>
    <row r="6169" spans="3:39" x14ac:dyDescent="0.25">
      <c r="C6169" s="52"/>
      <c r="AM6169">
        <v>1</v>
      </c>
    </row>
    <row r="6170" spans="3:39" x14ac:dyDescent="0.25">
      <c r="C6170" s="52"/>
      <c r="AM6170">
        <v>1</v>
      </c>
    </row>
    <row r="6171" spans="3:39" x14ac:dyDescent="0.25">
      <c r="C6171" s="52"/>
      <c r="AM6171">
        <v>1</v>
      </c>
    </row>
    <row r="6172" spans="3:39" x14ac:dyDescent="0.25">
      <c r="C6172" s="52"/>
      <c r="AM6172">
        <v>1</v>
      </c>
    </row>
    <row r="6173" spans="3:39" x14ac:dyDescent="0.25">
      <c r="C6173" s="52"/>
      <c r="AM6173">
        <v>1</v>
      </c>
    </row>
    <row r="6174" spans="3:39" x14ac:dyDescent="0.25">
      <c r="C6174" s="52"/>
      <c r="AM6174">
        <v>1</v>
      </c>
    </row>
    <row r="6175" spans="3:39" x14ac:dyDescent="0.25">
      <c r="C6175" s="52"/>
      <c r="AM6175">
        <v>1</v>
      </c>
    </row>
    <row r="6176" spans="3:39" x14ac:dyDescent="0.25">
      <c r="C6176" s="52"/>
      <c r="AM6176">
        <v>1</v>
      </c>
    </row>
    <row r="6177" spans="3:39" x14ac:dyDescent="0.25">
      <c r="C6177" s="52"/>
      <c r="AM6177">
        <v>1</v>
      </c>
    </row>
    <row r="6178" spans="3:39" x14ac:dyDescent="0.25">
      <c r="C6178" s="52"/>
      <c r="AM6178">
        <v>1</v>
      </c>
    </row>
    <row r="6179" spans="3:39" x14ac:dyDescent="0.25">
      <c r="C6179" s="52"/>
      <c r="AM6179">
        <v>1</v>
      </c>
    </row>
    <row r="6180" spans="3:39" x14ac:dyDescent="0.25">
      <c r="C6180" s="52"/>
      <c r="AM6180">
        <v>1</v>
      </c>
    </row>
    <row r="6181" spans="3:39" x14ac:dyDescent="0.25">
      <c r="C6181" s="52"/>
      <c r="AM6181">
        <v>1</v>
      </c>
    </row>
    <row r="6182" spans="3:39" x14ac:dyDescent="0.25">
      <c r="C6182" s="52"/>
      <c r="AM6182">
        <v>1</v>
      </c>
    </row>
    <row r="6183" spans="3:39" x14ac:dyDescent="0.25">
      <c r="C6183" s="52"/>
      <c r="AM6183">
        <v>1</v>
      </c>
    </row>
    <row r="6184" spans="3:39" x14ac:dyDescent="0.25">
      <c r="C6184" s="52"/>
      <c r="AM6184">
        <v>1</v>
      </c>
    </row>
    <row r="6185" spans="3:39" x14ac:dyDescent="0.25">
      <c r="C6185" s="52"/>
      <c r="AM6185">
        <v>1</v>
      </c>
    </row>
    <row r="6186" spans="3:39" x14ac:dyDescent="0.25">
      <c r="C6186" s="52"/>
      <c r="AM6186">
        <v>1</v>
      </c>
    </row>
    <row r="6187" spans="3:39" x14ac:dyDescent="0.25">
      <c r="C6187" s="52"/>
      <c r="AM6187">
        <v>1</v>
      </c>
    </row>
    <row r="6188" spans="3:39" x14ac:dyDescent="0.25">
      <c r="C6188" s="52"/>
      <c r="AM6188">
        <v>1</v>
      </c>
    </row>
    <row r="6189" spans="3:39" x14ac:dyDescent="0.25">
      <c r="C6189" s="52"/>
      <c r="AM6189">
        <v>1</v>
      </c>
    </row>
    <row r="6190" spans="3:39" x14ac:dyDescent="0.25">
      <c r="C6190" s="52"/>
      <c r="AM6190">
        <v>1</v>
      </c>
    </row>
    <row r="6191" spans="3:39" x14ac:dyDescent="0.25">
      <c r="C6191" s="52"/>
      <c r="AM6191">
        <v>1</v>
      </c>
    </row>
    <row r="6192" spans="3:39" x14ac:dyDescent="0.25">
      <c r="C6192" s="52"/>
      <c r="AM6192">
        <v>1</v>
      </c>
    </row>
    <row r="6193" spans="3:39" x14ac:dyDescent="0.25">
      <c r="C6193" s="52"/>
      <c r="AM6193">
        <v>1</v>
      </c>
    </row>
    <row r="6194" spans="3:39" x14ac:dyDescent="0.25">
      <c r="C6194" s="52"/>
      <c r="AM6194">
        <v>1</v>
      </c>
    </row>
    <row r="6195" spans="3:39" x14ac:dyDescent="0.25">
      <c r="C6195" s="52"/>
      <c r="AM6195">
        <v>1</v>
      </c>
    </row>
    <row r="6196" spans="3:39" x14ac:dyDescent="0.25">
      <c r="C6196" s="52"/>
      <c r="AM6196">
        <v>1</v>
      </c>
    </row>
    <row r="6197" spans="3:39" x14ac:dyDescent="0.25">
      <c r="C6197" s="52"/>
      <c r="AM6197">
        <v>1</v>
      </c>
    </row>
    <row r="6198" spans="3:39" x14ac:dyDescent="0.25">
      <c r="C6198" s="52"/>
      <c r="AM6198">
        <v>1</v>
      </c>
    </row>
    <row r="6199" spans="3:39" x14ac:dyDescent="0.25">
      <c r="C6199" s="52"/>
      <c r="AM6199">
        <v>1</v>
      </c>
    </row>
    <row r="6200" spans="3:39" x14ac:dyDescent="0.25">
      <c r="C6200" s="52"/>
      <c r="AM6200">
        <v>1</v>
      </c>
    </row>
    <row r="6201" spans="3:39" x14ac:dyDescent="0.25">
      <c r="C6201" s="52"/>
      <c r="AM6201">
        <v>1</v>
      </c>
    </row>
    <row r="6202" spans="3:39" x14ac:dyDescent="0.25">
      <c r="C6202" s="52"/>
      <c r="AM6202">
        <v>1</v>
      </c>
    </row>
    <row r="6203" spans="3:39" x14ac:dyDescent="0.25">
      <c r="C6203" s="52"/>
      <c r="AM6203">
        <v>1</v>
      </c>
    </row>
    <row r="6204" spans="3:39" x14ac:dyDescent="0.25">
      <c r="C6204" s="52"/>
      <c r="AM6204">
        <v>1</v>
      </c>
    </row>
    <row r="6205" spans="3:39" x14ac:dyDescent="0.25">
      <c r="C6205" s="52"/>
      <c r="AM6205">
        <v>1</v>
      </c>
    </row>
    <row r="6206" spans="3:39" x14ac:dyDescent="0.25">
      <c r="C6206" s="52"/>
      <c r="AM6206">
        <v>1</v>
      </c>
    </row>
    <row r="6207" spans="3:39" x14ac:dyDescent="0.25">
      <c r="C6207" s="52"/>
      <c r="AM6207">
        <v>1</v>
      </c>
    </row>
    <row r="6208" spans="3:39" x14ac:dyDescent="0.25">
      <c r="C6208" s="52"/>
      <c r="AM6208">
        <v>1</v>
      </c>
    </row>
    <row r="6209" spans="3:39" x14ac:dyDescent="0.25">
      <c r="C6209" s="52"/>
      <c r="AM6209">
        <v>1</v>
      </c>
    </row>
    <row r="6210" spans="3:39" x14ac:dyDescent="0.25">
      <c r="C6210" s="52"/>
      <c r="AM6210">
        <v>1</v>
      </c>
    </row>
    <row r="6211" spans="3:39" x14ac:dyDescent="0.25">
      <c r="C6211" s="52"/>
      <c r="AM6211">
        <v>1</v>
      </c>
    </row>
    <row r="6212" spans="3:39" x14ac:dyDescent="0.25">
      <c r="C6212" s="52"/>
      <c r="AM6212">
        <v>1</v>
      </c>
    </row>
    <row r="6213" spans="3:39" x14ac:dyDescent="0.25">
      <c r="C6213" s="52"/>
      <c r="AM6213">
        <v>1</v>
      </c>
    </row>
    <row r="6214" spans="3:39" x14ac:dyDescent="0.25">
      <c r="C6214" s="52"/>
      <c r="AM6214">
        <v>1</v>
      </c>
    </row>
    <row r="6215" spans="3:39" x14ac:dyDescent="0.25">
      <c r="C6215" s="52"/>
      <c r="AM6215">
        <v>1</v>
      </c>
    </row>
    <row r="6216" spans="3:39" x14ac:dyDescent="0.25">
      <c r="C6216" s="52"/>
      <c r="AM6216">
        <v>1</v>
      </c>
    </row>
    <row r="6217" spans="3:39" x14ac:dyDescent="0.25">
      <c r="C6217" s="52"/>
      <c r="AM6217">
        <v>1</v>
      </c>
    </row>
    <row r="6218" spans="3:39" x14ac:dyDescent="0.25">
      <c r="C6218" s="52"/>
      <c r="AM6218">
        <v>1</v>
      </c>
    </row>
    <row r="6219" spans="3:39" x14ac:dyDescent="0.25">
      <c r="C6219" s="52"/>
      <c r="AM6219">
        <v>1</v>
      </c>
    </row>
    <row r="6220" spans="3:39" x14ac:dyDescent="0.25">
      <c r="C6220" s="52"/>
      <c r="AM6220">
        <v>1</v>
      </c>
    </row>
    <row r="6221" spans="3:39" x14ac:dyDescent="0.25">
      <c r="C6221" s="52"/>
      <c r="AM6221">
        <v>1</v>
      </c>
    </row>
    <row r="6222" spans="3:39" x14ac:dyDescent="0.25">
      <c r="C6222" s="52"/>
      <c r="AM6222">
        <v>1</v>
      </c>
    </row>
    <row r="6223" spans="3:39" x14ac:dyDescent="0.25">
      <c r="C6223" s="52"/>
      <c r="AM6223">
        <v>1</v>
      </c>
    </row>
    <row r="6224" spans="3:39" x14ac:dyDescent="0.25">
      <c r="C6224" s="52"/>
      <c r="AM6224">
        <v>1</v>
      </c>
    </row>
    <row r="6225" spans="3:39" x14ac:dyDescent="0.25">
      <c r="C6225" s="52"/>
      <c r="AM6225">
        <v>1</v>
      </c>
    </row>
    <row r="6226" spans="3:39" x14ac:dyDescent="0.25">
      <c r="C6226" s="52"/>
      <c r="AM6226">
        <v>1</v>
      </c>
    </row>
    <row r="6227" spans="3:39" x14ac:dyDescent="0.25">
      <c r="C6227" s="52"/>
      <c r="AM6227">
        <v>1</v>
      </c>
    </row>
    <row r="6228" spans="3:39" x14ac:dyDescent="0.25">
      <c r="C6228" s="52"/>
      <c r="AM6228">
        <v>1</v>
      </c>
    </row>
    <row r="6229" spans="3:39" x14ac:dyDescent="0.25">
      <c r="C6229" s="52"/>
      <c r="AM6229">
        <v>1</v>
      </c>
    </row>
    <row r="6230" spans="3:39" x14ac:dyDescent="0.25">
      <c r="C6230" s="52"/>
      <c r="AM6230">
        <v>1</v>
      </c>
    </row>
    <row r="6231" spans="3:39" x14ac:dyDescent="0.25">
      <c r="C6231" s="52"/>
      <c r="AM6231">
        <v>1</v>
      </c>
    </row>
    <row r="6232" spans="3:39" x14ac:dyDescent="0.25">
      <c r="C6232" s="52"/>
      <c r="AM6232">
        <v>1</v>
      </c>
    </row>
    <row r="6233" spans="3:39" x14ac:dyDescent="0.25">
      <c r="C6233" s="52"/>
      <c r="AM6233">
        <v>1</v>
      </c>
    </row>
    <row r="6234" spans="3:39" x14ac:dyDescent="0.25">
      <c r="C6234" s="52"/>
      <c r="AM6234">
        <v>1</v>
      </c>
    </row>
    <row r="6235" spans="3:39" x14ac:dyDescent="0.25">
      <c r="C6235" s="52"/>
      <c r="AM6235">
        <v>1</v>
      </c>
    </row>
    <row r="6236" spans="3:39" x14ac:dyDescent="0.25">
      <c r="C6236" s="52"/>
      <c r="AM6236">
        <v>1</v>
      </c>
    </row>
    <row r="6237" spans="3:39" x14ac:dyDescent="0.25">
      <c r="C6237" s="52"/>
      <c r="AM6237">
        <v>1</v>
      </c>
    </row>
    <row r="6238" spans="3:39" x14ac:dyDescent="0.25">
      <c r="C6238" s="52"/>
      <c r="AM6238">
        <v>1</v>
      </c>
    </row>
    <row r="6239" spans="3:39" x14ac:dyDescent="0.25">
      <c r="C6239" s="52"/>
      <c r="AM6239">
        <v>1</v>
      </c>
    </row>
    <row r="6240" spans="3:39" x14ac:dyDescent="0.25">
      <c r="C6240" s="52"/>
      <c r="AM6240">
        <v>1</v>
      </c>
    </row>
    <row r="6241" spans="3:39" x14ac:dyDescent="0.25">
      <c r="C6241" s="52"/>
      <c r="AM6241">
        <v>1</v>
      </c>
    </row>
    <row r="6242" spans="3:39" x14ac:dyDescent="0.25">
      <c r="C6242" s="52"/>
      <c r="AM6242">
        <v>1</v>
      </c>
    </row>
    <row r="6243" spans="3:39" x14ac:dyDescent="0.25">
      <c r="C6243" s="52"/>
      <c r="AM6243">
        <v>1</v>
      </c>
    </row>
    <row r="6244" spans="3:39" x14ac:dyDescent="0.25">
      <c r="C6244" s="52"/>
      <c r="AM6244">
        <v>1</v>
      </c>
    </row>
    <row r="6245" spans="3:39" x14ac:dyDescent="0.25">
      <c r="C6245" s="52"/>
      <c r="AM6245">
        <v>1</v>
      </c>
    </row>
    <row r="6246" spans="3:39" x14ac:dyDescent="0.25">
      <c r="C6246" s="52"/>
      <c r="AM6246">
        <v>1</v>
      </c>
    </row>
    <row r="6247" spans="3:39" x14ac:dyDescent="0.25">
      <c r="C6247" s="52"/>
      <c r="AM6247">
        <v>1</v>
      </c>
    </row>
    <row r="6248" spans="3:39" x14ac:dyDescent="0.25">
      <c r="C6248" s="52"/>
      <c r="AM6248">
        <v>1</v>
      </c>
    </row>
    <row r="6249" spans="3:39" x14ac:dyDescent="0.25">
      <c r="C6249" s="52"/>
      <c r="AM6249">
        <v>1</v>
      </c>
    </row>
    <row r="6250" spans="3:39" x14ac:dyDescent="0.25">
      <c r="C6250" s="52"/>
      <c r="AM6250">
        <v>1</v>
      </c>
    </row>
    <row r="6251" spans="3:39" x14ac:dyDescent="0.25">
      <c r="C6251" s="52"/>
      <c r="AM6251">
        <v>1</v>
      </c>
    </row>
    <row r="6252" spans="3:39" x14ac:dyDescent="0.25">
      <c r="C6252" s="52"/>
      <c r="AM6252">
        <v>1</v>
      </c>
    </row>
    <row r="6253" spans="3:39" x14ac:dyDescent="0.25">
      <c r="C6253" s="52"/>
      <c r="AM6253">
        <v>1</v>
      </c>
    </row>
    <row r="6254" spans="3:39" x14ac:dyDescent="0.25">
      <c r="C6254" s="52"/>
      <c r="AM6254">
        <v>1</v>
      </c>
    </row>
    <row r="6255" spans="3:39" x14ac:dyDescent="0.25">
      <c r="C6255" s="52"/>
      <c r="AM6255">
        <v>1</v>
      </c>
    </row>
    <row r="6256" spans="3:39" x14ac:dyDescent="0.25">
      <c r="C6256" s="52"/>
      <c r="AM6256">
        <v>1</v>
      </c>
    </row>
    <row r="6257" spans="3:39" x14ac:dyDescent="0.25">
      <c r="C6257" s="52"/>
      <c r="AM6257">
        <v>1</v>
      </c>
    </row>
    <row r="6258" spans="3:39" x14ac:dyDescent="0.25">
      <c r="C6258" s="52"/>
      <c r="AM6258">
        <v>1</v>
      </c>
    </row>
    <row r="6259" spans="3:39" x14ac:dyDescent="0.25">
      <c r="C6259" s="52"/>
      <c r="AM6259">
        <v>1</v>
      </c>
    </row>
    <row r="6260" spans="3:39" x14ac:dyDescent="0.25">
      <c r="C6260" s="52"/>
      <c r="AM6260">
        <v>1</v>
      </c>
    </row>
    <row r="6261" spans="3:39" x14ac:dyDescent="0.25">
      <c r="C6261" s="52"/>
      <c r="AM6261">
        <v>1</v>
      </c>
    </row>
    <row r="6262" spans="3:39" x14ac:dyDescent="0.25">
      <c r="C6262" s="52"/>
      <c r="AM6262">
        <v>1</v>
      </c>
    </row>
    <row r="6263" spans="3:39" x14ac:dyDescent="0.25">
      <c r="C6263" s="52"/>
      <c r="AM6263">
        <v>1</v>
      </c>
    </row>
    <row r="6264" spans="3:39" x14ac:dyDescent="0.25">
      <c r="C6264" s="52"/>
      <c r="AM6264">
        <v>1</v>
      </c>
    </row>
    <row r="6265" spans="3:39" x14ac:dyDescent="0.25">
      <c r="C6265" s="52"/>
      <c r="AM6265">
        <v>1</v>
      </c>
    </row>
    <row r="6266" spans="3:39" x14ac:dyDescent="0.25">
      <c r="C6266" s="52"/>
      <c r="AM6266">
        <v>1</v>
      </c>
    </row>
    <row r="6267" spans="3:39" x14ac:dyDescent="0.25">
      <c r="C6267" s="52"/>
      <c r="AM6267">
        <v>1</v>
      </c>
    </row>
    <row r="6268" spans="3:39" x14ac:dyDescent="0.25">
      <c r="C6268" s="52"/>
      <c r="AM6268">
        <v>1</v>
      </c>
    </row>
    <row r="6269" spans="3:39" x14ac:dyDescent="0.25">
      <c r="C6269" s="52"/>
      <c r="AM6269">
        <v>1</v>
      </c>
    </row>
    <row r="6270" spans="3:39" x14ac:dyDescent="0.25">
      <c r="C6270" s="52"/>
      <c r="AM6270">
        <v>1</v>
      </c>
    </row>
    <row r="6271" spans="3:39" x14ac:dyDescent="0.25">
      <c r="C6271" s="52"/>
      <c r="AM6271">
        <v>1</v>
      </c>
    </row>
    <row r="6272" spans="3:39" x14ac:dyDescent="0.25">
      <c r="C6272" s="52"/>
      <c r="AM6272">
        <v>1</v>
      </c>
    </row>
    <row r="6273" spans="3:39" x14ac:dyDescent="0.25">
      <c r="C6273" s="52"/>
      <c r="AM6273">
        <v>1</v>
      </c>
    </row>
    <row r="6274" spans="3:39" x14ac:dyDescent="0.25">
      <c r="C6274" s="52"/>
      <c r="AM6274">
        <v>1</v>
      </c>
    </row>
    <row r="6275" spans="3:39" x14ac:dyDescent="0.25">
      <c r="C6275" s="52"/>
      <c r="AM6275">
        <v>1</v>
      </c>
    </row>
    <row r="6276" spans="3:39" x14ac:dyDescent="0.25">
      <c r="C6276" s="52"/>
      <c r="AM6276">
        <v>1</v>
      </c>
    </row>
    <row r="6277" spans="3:39" x14ac:dyDescent="0.25">
      <c r="C6277" s="52"/>
      <c r="AM6277">
        <v>1</v>
      </c>
    </row>
    <row r="6278" spans="3:39" x14ac:dyDescent="0.25">
      <c r="C6278" s="52"/>
      <c r="AM6278">
        <v>1</v>
      </c>
    </row>
    <row r="6279" spans="3:39" x14ac:dyDescent="0.25">
      <c r="C6279" s="52"/>
      <c r="AM6279">
        <v>1</v>
      </c>
    </row>
    <row r="6280" spans="3:39" x14ac:dyDescent="0.25">
      <c r="C6280" s="52"/>
      <c r="AM6280">
        <v>1</v>
      </c>
    </row>
    <row r="6281" spans="3:39" x14ac:dyDescent="0.25">
      <c r="C6281" s="52"/>
      <c r="AM6281">
        <v>1</v>
      </c>
    </row>
    <row r="6282" spans="3:39" x14ac:dyDescent="0.25">
      <c r="C6282" s="52"/>
      <c r="AM6282">
        <v>1</v>
      </c>
    </row>
    <row r="6283" spans="3:39" x14ac:dyDescent="0.25">
      <c r="C6283" s="52"/>
      <c r="AM6283">
        <v>1</v>
      </c>
    </row>
    <row r="6284" spans="3:39" x14ac:dyDescent="0.25">
      <c r="C6284" s="52"/>
      <c r="AM6284">
        <v>1</v>
      </c>
    </row>
    <row r="6285" spans="3:39" x14ac:dyDescent="0.25">
      <c r="C6285" s="52"/>
      <c r="AM6285">
        <v>1</v>
      </c>
    </row>
    <row r="6286" spans="3:39" x14ac:dyDescent="0.25">
      <c r="C6286" s="52"/>
      <c r="AM6286">
        <v>1</v>
      </c>
    </row>
    <row r="6287" spans="3:39" x14ac:dyDescent="0.25">
      <c r="C6287" s="52"/>
      <c r="AM6287">
        <v>1</v>
      </c>
    </row>
    <row r="6288" spans="3:39" x14ac:dyDescent="0.25">
      <c r="C6288" s="52"/>
      <c r="AM6288">
        <v>1</v>
      </c>
    </row>
    <row r="6289" spans="3:39" x14ac:dyDescent="0.25">
      <c r="C6289" s="52"/>
      <c r="AM6289">
        <v>1</v>
      </c>
    </row>
    <row r="6290" spans="3:39" x14ac:dyDescent="0.25">
      <c r="C6290" s="52"/>
      <c r="AM6290">
        <v>1</v>
      </c>
    </row>
    <row r="6291" spans="3:39" x14ac:dyDescent="0.25">
      <c r="C6291" s="52"/>
      <c r="AM6291">
        <v>1</v>
      </c>
    </row>
    <row r="6292" spans="3:39" x14ac:dyDescent="0.25">
      <c r="C6292" s="52"/>
      <c r="AM6292">
        <v>1</v>
      </c>
    </row>
    <row r="6293" spans="3:39" x14ac:dyDescent="0.25">
      <c r="C6293" s="52"/>
      <c r="AM6293">
        <v>1</v>
      </c>
    </row>
    <row r="6294" spans="3:39" x14ac:dyDescent="0.25">
      <c r="C6294" s="52"/>
      <c r="AM6294">
        <v>1</v>
      </c>
    </row>
    <row r="6295" spans="3:39" x14ac:dyDescent="0.25">
      <c r="C6295" s="52"/>
      <c r="AM6295">
        <v>1</v>
      </c>
    </row>
    <row r="6296" spans="3:39" x14ac:dyDescent="0.25">
      <c r="C6296" s="52"/>
      <c r="AM6296">
        <v>1</v>
      </c>
    </row>
    <row r="6297" spans="3:39" x14ac:dyDescent="0.25">
      <c r="C6297" s="52"/>
      <c r="AM6297">
        <v>1</v>
      </c>
    </row>
    <row r="6298" spans="3:39" x14ac:dyDescent="0.25">
      <c r="C6298" s="52"/>
      <c r="AM6298">
        <v>1</v>
      </c>
    </row>
    <row r="6299" spans="3:39" x14ac:dyDescent="0.25">
      <c r="C6299" s="52"/>
      <c r="AM6299">
        <v>1</v>
      </c>
    </row>
    <row r="6300" spans="3:39" x14ac:dyDescent="0.25">
      <c r="C6300" s="52"/>
      <c r="AM6300">
        <v>1</v>
      </c>
    </row>
    <row r="6301" spans="3:39" x14ac:dyDescent="0.25">
      <c r="C6301" s="52"/>
      <c r="AM6301">
        <v>1</v>
      </c>
    </row>
    <row r="6302" spans="3:39" x14ac:dyDescent="0.25">
      <c r="C6302" s="52"/>
      <c r="AM6302">
        <v>1</v>
      </c>
    </row>
    <row r="6303" spans="3:39" x14ac:dyDescent="0.25">
      <c r="C6303" s="52"/>
      <c r="AM6303">
        <v>1</v>
      </c>
    </row>
    <row r="6304" spans="3:39" x14ac:dyDescent="0.25">
      <c r="C6304" s="52"/>
      <c r="AM6304">
        <v>1</v>
      </c>
    </row>
    <row r="6305" spans="3:39" x14ac:dyDescent="0.25">
      <c r="C6305" s="52"/>
      <c r="AM6305">
        <v>1</v>
      </c>
    </row>
    <row r="6306" spans="3:39" x14ac:dyDescent="0.25">
      <c r="C6306" s="52"/>
      <c r="AM6306">
        <v>1</v>
      </c>
    </row>
    <row r="6307" spans="3:39" x14ac:dyDescent="0.25">
      <c r="C6307" s="52"/>
      <c r="AM6307">
        <v>1</v>
      </c>
    </row>
    <row r="6308" spans="3:39" x14ac:dyDescent="0.25">
      <c r="C6308" s="52"/>
      <c r="AM6308">
        <v>1</v>
      </c>
    </row>
    <row r="6309" spans="3:39" x14ac:dyDescent="0.25">
      <c r="C6309" s="52"/>
      <c r="AM6309">
        <v>1</v>
      </c>
    </row>
    <row r="6310" spans="3:39" x14ac:dyDescent="0.25">
      <c r="C6310" s="52"/>
      <c r="AM6310">
        <v>1</v>
      </c>
    </row>
    <row r="6311" spans="3:39" x14ac:dyDescent="0.25">
      <c r="C6311" s="52"/>
      <c r="AM6311">
        <v>1</v>
      </c>
    </row>
    <row r="6312" spans="3:39" x14ac:dyDescent="0.25">
      <c r="C6312" s="52"/>
      <c r="AM6312">
        <v>1</v>
      </c>
    </row>
    <row r="6313" spans="3:39" x14ac:dyDescent="0.25">
      <c r="C6313" s="52"/>
      <c r="AM6313">
        <v>1</v>
      </c>
    </row>
    <row r="6314" spans="3:39" x14ac:dyDescent="0.25">
      <c r="C6314" s="52"/>
      <c r="AM6314">
        <v>1</v>
      </c>
    </row>
    <row r="6315" spans="3:39" x14ac:dyDescent="0.25">
      <c r="C6315" s="52"/>
      <c r="AM6315">
        <v>1</v>
      </c>
    </row>
    <row r="6316" spans="3:39" x14ac:dyDescent="0.25">
      <c r="C6316" s="52"/>
      <c r="AM6316">
        <v>1</v>
      </c>
    </row>
    <row r="6317" spans="3:39" x14ac:dyDescent="0.25">
      <c r="C6317" s="52"/>
      <c r="AM6317">
        <v>1</v>
      </c>
    </row>
    <row r="6318" spans="3:39" x14ac:dyDescent="0.25">
      <c r="C6318" s="52"/>
      <c r="AM6318">
        <v>1</v>
      </c>
    </row>
    <row r="6319" spans="3:39" x14ac:dyDescent="0.25">
      <c r="C6319" s="52"/>
      <c r="AM6319">
        <v>1</v>
      </c>
    </row>
    <row r="6320" spans="3:39" x14ac:dyDescent="0.25">
      <c r="C6320" s="52"/>
      <c r="AM6320">
        <v>1</v>
      </c>
    </row>
    <row r="6321" spans="3:39" x14ac:dyDescent="0.25">
      <c r="C6321" s="52"/>
      <c r="AM6321">
        <v>1</v>
      </c>
    </row>
    <row r="6322" spans="3:39" x14ac:dyDescent="0.25">
      <c r="C6322" s="52"/>
      <c r="AM6322">
        <v>1</v>
      </c>
    </row>
    <row r="6323" spans="3:39" x14ac:dyDescent="0.25">
      <c r="C6323" s="52"/>
      <c r="AM6323">
        <v>1</v>
      </c>
    </row>
    <row r="6324" spans="3:39" x14ac:dyDescent="0.25">
      <c r="C6324" s="52"/>
      <c r="AM6324">
        <v>1</v>
      </c>
    </row>
    <row r="6325" spans="3:39" x14ac:dyDescent="0.25">
      <c r="C6325" s="52"/>
      <c r="AM6325">
        <v>1</v>
      </c>
    </row>
    <row r="6326" spans="3:39" x14ac:dyDescent="0.25">
      <c r="C6326" s="52"/>
      <c r="AM6326">
        <v>1</v>
      </c>
    </row>
    <row r="6327" spans="3:39" x14ac:dyDescent="0.25">
      <c r="C6327" s="52"/>
      <c r="AM6327">
        <v>1</v>
      </c>
    </row>
    <row r="6328" spans="3:39" x14ac:dyDescent="0.25">
      <c r="C6328" s="52"/>
      <c r="AM6328">
        <v>1</v>
      </c>
    </row>
    <row r="6329" spans="3:39" x14ac:dyDescent="0.25">
      <c r="C6329" s="52"/>
      <c r="AM6329">
        <v>1</v>
      </c>
    </row>
    <row r="6330" spans="3:39" x14ac:dyDescent="0.25">
      <c r="C6330" s="52"/>
      <c r="AM6330">
        <v>1</v>
      </c>
    </row>
    <row r="6331" spans="3:39" x14ac:dyDescent="0.25">
      <c r="C6331" s="52"/>
      <c r="AM6331">
        <v>1</v>
      </c>
    </row>
    <row r="6332" spans="3:39" x14ac:dyDescent="0.25">
      <c r="C6332" s="52"/>
      <c r="AM6332">
        <v>1</v>
      </c>
    </row>
    <row r="6333" spans="3:39" x14ac:dyDescent="0.25">
      <c r="C6333" s="52"/>
      <c r="AM6333">
        <v>1</v>
      </c>
    </row>
    <row r="6334" spans="3:39" x14ac:dyDescent="0.25">
      <c r="C6334" s="52"/>
      <c r="AM6334">
        <v>1</v>
      </c>
    </row>
    <row r="6335" spans="3:39" x14ac:dyDescent="0.25">
      <c r="C6335" s="52"/>
      <c r="AM6335">
        <v>1</v>
      </c>
    </row>
    <row r="6336" spans="3:39" x14ac:dyDescent="0.25">
      <c r="C6336" s="52"/>
      <c r="AM6336">
        <v>1</v>
      </c>
    </row>
    <row r="6337" spans="3:39" x14ac:dyDescent="0.25">
      <c r="C6337" s="52"/>
      <c r="AM6337">
        <v>1</v>
      </c>
    </row>
    <row r="6338" spans="3:39" x14ac:dyDescent="0.25">
      <c r="C6338" s="52"/>
      <c r="AM6338">
        <v>1</v>
      </c>
    </row>
    <row r="6339" spans="3:39" x14ac:dyDescent="0.25">
      <c r="C6339" s="52"/>
      <c r="AM6339">
        <v>1</v>
      </c>
    </row>
    <row r="6340" spans="3:39" x14ac:dyDescent="0.25">
      <c r="C6340" s="52"/>
      <c r="AM6340">
        <v>1</v>
      </c>
    </row>
    <row r="6341" spans="3:39" x14ac:dyDescent="0.25">
      <c r="C6341" s="52"/>
      <c r="AM6341">
        <v>1</v>
      </c>
    </row>
    <row r="6342" spans="3:39" x14ac:dyDescent="0.25">
      <c r="C6342" s="52"/>
      <c r="AM6342">
        <v>1</v>
      </c>
    </row>
    <row r="6343" spans="3:39" x14ac:dyDescent="0.25">
      <c r="C6343" s="52"/>
      <c r="AM6343">
        <v>1</v>
      </c>
    </row>
    <row r="6344" spans="3:39" x14ac:dyDescent="0.25">
      <c r="C6344" s="52"/>
      <c r="AM6344">
        <v>1</v>
      </c>
    </row>
    <row r="6345" spans="3:39" x14ac:dyDescent="0.25">
      <c r="C6345" s="52"/>
      <c r="AM6345">
        <v>1</v>
      </c>
    </row>
    <row r="6346" spans="3:39" x14ac:dyDescent="0.25">
      <c r="C6346" s="52"/>
      <c r="AM6346">
        <v>1</v>
      </c>
    </row>
    <row r="6347" spans="3:39" x14ac:dyDescent="0.25">
      <c r="C6347" s="52"/>
      <c r="AM6347">
        <v>1</v>
      </c>
    </row>
    <row r="6348" spans="3:39" x14ac:dyDescent="0.25">
      <c r="C6348" s="52"/>
      <c r="AM6348">
        <v>1</v>
      </c>
    </row>
    <row r="6349" spans="3:39" x14ac:dyDescent="0.25">
      <c r="C6349" s="52"/>
      <c r="AM6349">
        <v>1</v>
      </c>
    </row>
    <row r="6350" spans="3:39" x14ac:dyDescent="0.25">
      <c r="C6350" s="52"/>
      <c r="AM6350">
        <v>1</v>
      </c>
    </row>
    <row r="6351" spans="3:39" x14ac:dyDescent="0.25">
      <c r="C6351" s="52"/>
      <c r="AM6351">
        <v>1</v>
      </c>
    </row>
    <row r="6352" spans="3:39" x14ac:dyDescent="0.25">
      <c r="C6352" s="52"/>
      <c r="AM6352">
        <v>1</v>
      </c>
    </row>
    <row r="6353" spans="3:39" x14ac:dyDescent="0.25">
      <c r="C6353" s="52"/>
      <c r="AM6353">
        <v>1</v>
      </c>
    </row>
    <row r="6354" spans="3:39" x14ac:dyDescent="0.25">
      <c r="C6354" s="52"/>
      <c r="AM6354">
        <v>1</v>
      </c>
    </row>
    <row r="6355" spans="3:39" x14ac:dyDescent="0.25">
      <c r="C6355" s="52"/>
      <c r="AM6355">
        <v>1</v>
      </c>
    </row>
    <row r="6356" spans="3:39" x14ac:dyDescent="0.25">
      <c r="C6356" s="52"/>
      <c r="AM6356">
        <v>1</v>
      </c>
    </row>
    <row r="6357" spans="3:39" x14ac:dyDescent="0.25">
      <c r="C6357" s="52"/>
      <c r="AM6357">
        <v>1</v>
      </c>
    </row>
    <row r="6358" spans="3:39" x14ac:dyDescent="0.25">
      <c r="C6358" s="52"/>
      <c r="AM6358">
        <v>1</v>
      </c>
    </row>
    <row r="6359" spans="3:39" x14ac:dyDescent="0.25">
      <c r="C6359" s="52"/>
      <c r="AM6359">
        <v>1</v>
      </c>
    </row>
    <row r="6360" spans="3:39" x14ac:dyDescent="0.25">
      <c r="C6360" s="52"/>
      <c r="AM6360">
        <v>1</v>
      </c>
    </row>
    <row r="6361" spans="3:39" x14ac:dyDescent="0.25">
      <c r="C6361" s="52"/>
      <c r="AM6361">
        <v>1</v>
      </c>
    </row>
    <row r="6362" spans="3:39" x14ac:dyDescent="0.25">
      <c r="C6362" s="52"/>
      <c r="AM6362">
        <v>1</v>
      </c>
    </row>
    <row r="6363" spans="3:39" x14ac:dyDescent="0.25">
      <c r="C6363" s="52"/>
      <c r="AM6363">
        <v>1</v>
      </c>
    </row>
    <row r="6364" spans="3:39" x14ac:dyDescent="0.25">
      <c r="C6364" s="52"/>
      <c r="AM6364">
        <v>1</v>
      </c>
    </row>
    <row r="6365" spans="3:39" x14ac:dyDescent="0.25">
      <c r="C6365" s="52"/>
      <c r="AM6365">
        <v>1</v>
      </c>
    </row>
    <row r="6366" spans="3:39" x14ac:dyDescent="0.25">
      <c r="C6366" s="52"/>
      <c r="AM6366">
        <v>1</v>
      </c>
    </row>
    <row r="6367" spans="3:39" x14ac:dyDescent="0.25">
      <c r="C6367" s="52"/>
      <c r="AM6367">
        <v>1</v>
      </c>
    </row>
    <row r="6368" spans="3:39" x14ac:dyDescent="0.25">
      <c r="C6368" s="52"/>
      <c r="AM6368">
        <v>1</v>
      </c>
    </row>
    <row r="6369" spans="3:39" x14ac:dyDescent="0.25">
      <c r="C6369" s="52"/>
      <c r="AM6369">
        <v>1</v>
      </c>
    </row>
    <row r="6370" spans="3:39" x14ac:dyDescent="0.25">
      <c r="C6370" s="52"/>
      <c r="AM6370">
        <v>1</v>
      </c>
    </row>
    <row r="6371" spans="3:39" x14ac:dyDescent="0.25">
      <c r="C6371" s="52"/>
      <c r="AM6371">
        <v>1</v>
      </c>
    </row>
    <row r="6372" spans="3:39" x14ac:dyDescent="0.25">
      <c r="C6372" s="52"/>
      <c r="AM6372">
        <v>1</v>
      </c>
    </row>
    <row r="6373" spans="3:39" x14ac:dyDescent="0.25">
      <c r="C6373" s="52"/>
      <c r="AM6373">
        <v>1</v>
      </c>
    </row>
    <row r="6374" spans="3:39" x14ac:dyDescent="0.25">
      <c r="C6374" s="52"/>
      <c r="AM6374">
        <v>1</v>
      </c>
    </row>
    <row r="6375" spans="3:39" x14ac:dyDescent="0.25">
      <c r="C6375" s="52"/>
      <c r="AM6375">
        <v>1</v>
      </c>
    </row>
    <row r="6376" spans="3:39" x14ac:dyDescent="0.25">
      <c r="C6376" s="52"/>
      <c r="AM6376">
        <v>1</v>
      </c>
    </row>
    <row r="6377" spans="3:39" x14ac:dyDescent="0.25">
      <c r="C6377" s="52"/>
      <c r="AM6377">
        <v>1</v>
      </c>
    </row>
    <row r="6378" spans="3:39" x14ac:dyDescent="0.25">
      <c r="C6378" s="52"/>
      <c r="AM6378">
        <v>1</v>
      </c>
    </row>
    <row r="6379" spans="3:39" x14ac:dyDescent="0.25">
      <c r="C6379" s="52"/>
      <c r="AM6379">
        <v>1</v>
      </c>
    </row>
    <row r="6380" spans="3:39" x14ac:dyDescent="0.25">
      <c r="C6380" s="52"/>
      <c r="AM6380">
        <v>1</v>
      </c>
    </row>
    <row r="6381" spans="3:39" x14ac:dyDescent="0.25">
      <c r="C6381" s="52"/>
      <c r="AM6381">
        <v>1</v>
      </c>
    </row>
    <row r="6382" spans="3:39" x14ac:dyDescent="0.25">
      <c r="C6382" s="52"/>
      <c r="AM6382">
        <v>1</v>
      </c>
    </row>
    <row r="6383" spans="3:39" x14ac:dyDescent="0.25">
      <c r="C6383" s="52"/>
      <c r="AM6383">
        <v>1</v>
      </c>
    </row>
    <row r="6384" spans="3:39" x14ac:dyDescent="0.25">
      <c r="C6384" s="52"/>
      <c r="AM6384">
        <v>1</v>
      </c>
    </row>
    <row r="6385" spans="3:39" x14ac:dyDescent="0.25">
      <c r="C6385" s="52"/>
      <c r="AM6385">
        <v>1</v>
      </c>
    </row>
    <row r="6386" spans="3:39" x14ac:dyDescent="0.25">
      <c r="C6386" s="52"/>
      <c r="AM6386">
        <v>1</v>
      </c>
    </row>
    <row r="6387" spans="3:39" x14ac:dyDescent="0.25">
      <c r="C6387" s="52"/>
      <c r="AM6387">
        <v>1</v>
      </c>
    </row>
    <row r="6388" spans="3:39" x14ac:dyDescent="0.25">
      <c r="C6388" s="52"/>
      <c r="AM6388">
        <v>1</v>
      </c>
    </row>
    <row r="6389" spans="3:39" x14ac:dyDescent="0.25">
      <c r="C6389" s="52"/>
      <c r="AM6389">
        <v>1</v>
      </c>
    </row>
    <row r="6390" spans="3:39" x14ac:dyDescent="0.25">
      <c r="C6390" s="52"/>
      <c r="AM6390">
        <v>1</v>
      </c>
    </row>
    <row r="6391" spans="3:39" x14ac:dyDescent="0.25">
      <c r="C6391" s="52"/>
      <c r="AM6391">
        <v>1</v>
      </c>
    </row>
    <row r="6392" spans="3:39" x14ac:dyDescent="0.25">
      <c r="C6392" s="52"/>
      <c r="AM6392">
        <v>1</v>
      </c>
    </row>
    <row r="6393" spans="3:39" x14ac:dyDescent="0.25">
      <c r="C6393" s="52"/>
      <c r="AM6393">
        <v>1</v>
      </c>
    </row>
    <row r="6394" spans="3:39" x14ac:dyDescent="0.25">
      <c r="C6394" s="52"/>
      <c r="AM6394">
        <v>1</v>
      </c>
    </row>
    <row r="6395" spans="3:39" x14ac:dyDescent="0.25">
      <c r="C6395" s="52"/>
      <c r="AM6395">
        <v>1</v>
      </c>
    </row>
    <row r="6396" spans="3:39" x14ac:dyDescent="0.25">
      <c r="C6396" s="52"/>
      <c r="AM6396">
        <v>1</v>
      </c>
    </row>
    <row r="6397" spans="3:39" x14ac:dyDescent="0.25">
      <c r="C6397" s="52"/>
      <c r="AM6397">
        <v>1</v>
      </c>
    </row>
    <row r="6398" spans="3:39" x14ac:dyDescent="0.25">
      <c r="C6398" s="52"/>
      <c r="AM6398">
        <v>1</v>
      </c>
    </row>
    <row r="6399" spans="3:39" x14ac:dyDescent="0.25">
      <c r="C6399" s="52"/>
      <c r="AM6399">
        <v>1</v>
      </c>
    </row>
    <row r="6400" spans="3:39" x14ac:dyDescent="0.25">
      <c r="C6400" s="52"/>
      <c r="AM6400">
        <v>1</v>
      </c>
    </row>
    <row r="6401" spans="3:39" x14ac:dyDescent="0.25">
      <c r="C6401" s="52"/>
      <c r="AM6401">
        <v>1</v>
      </c>
    </row>
    <row r="6402" spans="3:39" x14ac:dyDescent="0.25">
      <c r="C6402" s="52"/>
      <c r="AM6402">
        <v>1</v>
      </c>
    </row>
    <row r="6403" spans="3:39" x14ac:dyDescent="0.25">
      <c r="C6403" s="52"/>
      <c r="AM6403">
        <v>1</v>
      </c>
    </row>
    <row r="6404" spans="3:39" x14ac:dyDescent="0.25">
      <c r="C6404" s="52"/>
      <c r="AM6404">
        <v>1</v>
      </c>
    </row>
    <row r="6405" spans="3:39" x14ac:dyDescent="0.25">
      <c r="C6405" s="52"/>
      <c r="AM6405">
        <v>1</v>
      </c>
    </row>
    <row r="6406" spans="3:39" x14ac:dyDescent="0.25">
      <c r="C6406" s="52"/>
      <c r="AM6406">
        <v>1</v>
      </c>
    </row>
    <row r="6407" spans="3:39" x14ac:dyDescent="0.25">
      <c r="C6407" s="52"/>
      <c r="AM6407">
        <v>1</v>
      </c>
    </row>
    <row r="6408" spans="3:39" x14ac:dyDescent="0.25">
      <c r="C6408" s="52"/>
      <c r="AM6408">
        <v>1</v>
      </c>
    </row>
    <row r="6409" spans="3:39" x14ac:dyDescent="0.25">
      <c r="C6409" s="52"/>
      <c r="AM6409">
        <v>1</v>
      </c>
    </row>
    <row r="6410" spans="3:39" x14ac:dyDescent="0.25">
      <c r="C6410" s="52"/>
      <c r="AM6410">
        <v>1</v>
      </c>
    </row>
    <row r="6411" spans="3:39" x14ac:dyDescent="0.25">
      <c r="C6411" s="52"/>
      <c r="AM6411">
        <v>1</v>
      </c>
    </row>
    <row r="6412" spans="3:39" x14ac:dyDescent="0.25">
      <c r="C6412" s="52"/>
      <c r="AM6412">
        <v>1</v>
      </c>
    </row>
    <row r="6413" spans="3:39" x14ac:dyDescent="0.25">
      <c r="C6413" s="52"/>
      <c r="AM6413">
        <v>1</v>
      </c>
    </row>
    <row r="6414" spans="3:39" x14ac:dyDescent="0.25">
      <c r="C6414" s="52"/>
      <c r="AM6414">
        <v>1</v>
      </c>
    </row>
    <row r="6415" spans="3:39" x14ac:dyDescent="0.25">
      <c r="C6415" s="52"/>
      <c r="AM6415">
        <v>1</v>
      </c>
    </row>
    <row r="6416" spans="3:39" x14ac:dyDescent="0.25">
      <c r="C6416" s="52"/>
      <c r="AM6416">
        <v>1</v>
      </c>
    </row>
    <row r="6417" spans="3:39" x14ac:dyDescent="0.25">
      <c r="C6417" s="52"/>
      <c r="AM6417">
        <v>1</v>
      </c>
    </row>
    <row r="6418" spans="3:39" x14ac:dyDescent="0.25">
      <c r="C6418" s="52"/>
      <c r="AM6418">
        <v>1</v>
      </c>
    </row>
    <row r="6419" spans="3:39" x14ac:dyDescent="0.25">
      <c r="C6419" s="52"/>
      <c r="AM6419">
        <v>1</v>
      </c>
    </row>
    <row r="6420" spans="3:39" x14ac:dyDescent="0.25">
      <c r="C6420" s="52"/>
      <c r="AM6420">
        <v>1</v>
      </c>
    </row>
    <row r="6421" spans="3:39" x14ac:dyDescent="0.25">
      <c r="C6421" s="52"/>
      <c r="AM6421">
        <v>1</v>
      </c>
    </row>
    <row r="6422" spans="3:39" x14ac:dyDescent="0.25">
      <c r="C6422" s="52"/>
      <c r="AM6422">
        <v>1</v>
      </c>
    </row>
    <row r="6423" spans="3:39" x14ac:dyDescent="0.25">
      <c r="C6423" s="52"/>
      <c r="AM6423">
        <v>1</v>
      </c>
    </row>
    <row r="6424" spans="3:39" x14ac:dyDescent="0.25">
      <c r="C6424" s="52"/>
      <c r="AM6424">
        <v>1</v>
      </c>
    </row>
    <row r="6425" spans="3:39" x14ac:dyDescent="0.25">
      <c r="C6425" s="52"/>
      <c r="AM6425">
        <v>1</v>
      </c>
    </row>
    <row r="6426" spans="3:39" x14ac:dyDescent="0.25">
      <c r="C6426" s="52"/>
      <c r="AM6426">
        <v>1</v>
      </c>
    </row>
    <row r="6427" spans="3:39" x14ac:dyDescent="0.25">
      <c r="C6427" s="52"/>
      <c r="AM6427">
        <v>1</v>
      </c>
    </row>
    <row r="6428" spans="3:39" x14ac:dyDescent="0.25">
      <c r="C6428" s="52"/>
      <c r="AM6428">
        <v>1</v>
      </c>
    </row>
    <row r="6429" spans="3:39" x14ac:dyDescent="0.25">
      <c r="C6429" s="52"/>
      <c r="AM6429">
        <v>1</v>
      </c>
    </row>
    <row r="6430" spans="3:39" x14ac:dyDescent="0.25">
      <c r="C6430" s="52"/>
      <c r="AM6430">
        <v>1</v>
      </c>
    </row>
    <row r="6431" spans="3:39" x14ac:dyDescent="0.25">
      <c r="C6431" s="52"/>
      <c r="AM6431">
        <v>1</v>
      </c>
    </row>
    <row r="6432" spans="3:39" x14ac:dyDescent="0.25">
      <c r="C6432" s="52"/>
      <c r="AM6432">
        <v>1</v>
      </c>
    </row>
    <row r="6433" spans="3:39" x14ac:dyDescent="0.25">
      <c r="C6433" s="52"/>
      <c r="AM6433">
        <v>1</v>
      </c>
    </row>
    <row r="6434" spans="3:39" x14ac:dyDescent="0.25">
      <c r="C6434" s="52"/>
      <c r="AM6434">
        <v>1</v>
      </c>
    </row>
    <row r="6435" spans="3:39" x14ac:dyDescent="0.25">
      <c r="C6435" s="52"/>
      <c r="AM6435">
        <v>1</v>
      </c>
    </row>
    <row r="6436" spans="3:39" x14ac:dyDescent="0.25">
      <c r="C6436" s="52"/>
      <c r="AM6436">
        <v>1</v>
      </c>
    </row>
    <row r="6437" spans="3:39" x14ac:dyDescent="0.25">
      <c r="C6437" s="52"/>
      <c r="AM6437">
        <v>1</v>
      </c>
    </row>
    <row r="6438" spans="3:39" x14ac:dyDescent="0.25">
      <c r="C6438" s="52"/>
      <c r="AM6438">
        <v>1</v>
      </c>
    </row>
    <row r="6439" spans="3:39" x14ac:dyDescent="0.25">
      <c r="C6439" s="52"/>
      <c r="AM6439">
        <v>1</v>
      </c>
    </row>
    <row r="6440" spans="3:39" x14ac:dyDescent="0.25">
      <c r="C6440" s="52"/>
      <c r="AM6440">
        <v>1</v>
      </c>
    </row>
    <row r="6441" spans="3:39" x14ac:dyDescent="0.25">
      <c r="C6441" s="52"/>
      <c r="AM6441">
        <v>1</v>
      </c>
    </row>
    <row r="6442" spans="3:39" x14ac:dyDescent="0.25">
      <c r="C6442" s="52"/>
      <c r="AM6442">
        <v>1</v>
      </c>
    </row>
    <row r="6443" spans="3:39" x14ac:dyDescent="0.25">
      <c r="C6443" s="52"/>
      <c r="AM6443">
        <v>1</v>
      </c>
    </row>
    <row r="6444" spans="3:39" x14ac:dyDescent="0.25">
      <c r="C6444" s="52"/>
      <c r="AM6444">
        <v>1</v>
      </c>
    </row>
    <row r="6445" spans="3:39" x14ac:dyDescent="0.25">
      <c r="C6445" s="52"/>
      <c r="AM6445">
        <v>1</v>
      </c>
    </row>
    <row r="6446" spans="3:39" x14ac:dyDescent="0.25">
      <c r="C6446" s="52"/>
      <c r="AM6446">
        <v>1</v>
      </c>
    </row>
    <row r="6447" spans="3:39" x14ac:dyDescent="0.25">
      <c r="C6447" s="52"/>
      <c r="AM6447">
        <v>1</v>
      </c>
    </row>
    <row r="6448" spans="3:39" x14ac:dyDescent="0.25">
      <c r="C6448" s="52"/>
      <c r="AM6448">
        <v>1</v>
      </c>
    </row>
    <row r="6449" spans="3:39" x14ac:dyDescent="0.25">
      <c r="C6449" s="52"/>
      <c r="AM6449">
        <v>1</v>
      </c>
    </row>
    <row r="6450" spans="3:39" x14ac:dyDescent="0.25">
      <c r="C6450" s="52"/>
      <c r="AM6450">
        <v>1</v>
      </c>
    </row>
    <row r="6451" spans="3:39" x14ac:dyDescent="0.25">
      <c r="C6451" s="52"/>
      <c r="AM6451">
        <v>1</v>
      </c>
    </row>
    <row r="6452" spans="3:39" x14ac:dyDescent="0.25">
      <c r="C6452" s="52"/>
      <c r="AM6452">
        <v>1</v>
      </c>
    </row>
    <row r="6453" spans="3:39" x14ac:dyDescent="0.25">
      <c r="C6453" s="52"/>
      <c r="AM6453">
        <v>1</v>
      </c>
    </row>
    <row r="6454" spans="3:39" x14ac:dyDescent="0.25">
      <c r="C6454" s="52"/>
      <c r="AM6454">
        <v>1</v>
      </c>
    </row>
    <row r="6455" spans="3:39" x14ac:dyDescent="0.25">
      <c r="C6455" s="52"/>
      <c r="AM6455">
        <v>1</v>
      </c>
    </row>
    <row r="6456" spans="3:39" x14ac:dyDescent="0.25">
      <c r="C6456" s="52"/>
      <c r="AM6456">
        <v>1</v>
      </c>
    </row>
    <row r="6457" spans="3:39" x14ac:dyDescent="0.25">
      <c r="C6457" s="52"/>
      <c r="AM6457">
        <v>1</v>
      </c>
    </row>
    <row r="6458" spans="3:39" x14ac:dyDescent="0.25">
      <c r="C6458" s="52"/>
      <c r="AM6458">
        <v>1</v>
      </c>
    </row>
    <row r="6459" spans="3:39" x14ac:dyDescent="0.25">
      <c r="C6459" s="52"/>
      <c r="AM6459">
        <v>1</v>
      </c>
    </row>
    <row r="6460" spans="3:39" x14ac:dyDescent="0.25">
      <c r="C6460" s="52"/>
      <c r="AM6460">
        <v>1</v>
      </c>
    </row>
    <row r="6461" spans="3:39" x14ac:dyDescent="0.25">
      <c r="C6461" s="52"/>
      <c r="AM6461">
        <v>1</v>
      </c>
    </row>
    <row r="6462" spans="3:39" x14ac:dyDescent="0.25">
      <c r="C6462" s="52"/>
      <c r="AM6462">
        <v>1</v>
      </c>
    </row>
    <row r="6463" spans="3:39" x14ac:dyDescent="0.25">
      <c r="C6463" s="52"/>
      <c r="AM6463">
        <v>1</v>
      </c>
    </row>
    <row r="6464" spans="3:39" x14ac:dyDescent="0.25">
      <c r="C6464" s="52"/>
      <c r="AM6464">
        <v>1</v>
      </c>
    </row>
    <row r="6465" spans="3:39" x14ac:dyDescent="0.25">
      <c r="C6465" s="52"/>
      <c r="AM6465">
        <v>1</v>
      </c>
    </row>
    <row r="6466" spans="3:39" x14ac:dyDescent="0.25">
      <c r="C6466" s="52"/>
      <c r="AM6466">
        <v>1</v>
      </c>
    </row>
    <row r="6467" spans="3:39" x14ac:dyDescent="0.25">
      <c r="C6467" s="52"/>
      <c r="AM6467">
        <v>1</v>
      </c>
    </row>
    <row r="6468" spans="3:39" x14ac:dyDescent="0.25">
      <c r="C6468" s="52"/>
      <c r="AM6468">
        <v>1</v>
      </c>
    </row>
    <row r="6469" spans="3:39" x14ac:dyDescent="0.25">
      <c r="C6469" s="52"/>
      <c r="AM6469">
        <v>1</v>
      </c>
    </row>
    <row r="6470" spans="3:39" x14ac:dyDescent="0.25">
      <c r="C6470" s="52"/>
      <c r="AM6470">
        <v>1</v>
      </c>
    </row>
    <row r="6471" spans="3:39" x14ac:dyDescent="0.25">
      <c r="C6471" s="52"/>
      <c r="AM6471">
        <v>1</v>
      </c>
    </row>
    <row r="6472" spans="3:39" x14ac:dyDescent="0.25">
      <c r="C6472" s="52"/>
      <c r="AM6472">
        <v>1</v>
      </c>
    </row>
    <row r="6473" spans="3:39" x14ac:dyDescent="0.25">
      <c r="C6473" s="52"/>
      <c r="AM6473">
        <v>1</v>
      </c>
    </row>
    <row r="6474" spans="3:39" x14ac:dyDescent="0.25">
      <c r="C6474" s="52"/>
      <c r="AM6474">
        <v>1</v>
      </c>
    </row>
    <row r="6475" spans="3:39" x14ac:dyDescent="0.25">
      <c r="C6475" s="52"/>
      <c r="AM6475">
        <v>1</v>
      </c>
    </row>
    <row r="6476" spans="3:39" x14ac:dyDescent="0.25">
      <c r="C6476" s="52"/>
      <c r="AM6476">
        <v>1</v>
      </c>
    </row>
    <row r="6477" spans="3:39" x14ac:dyDescent="0.25">
      <c r="C6477" s="52"/>
      <c r="AM6477">
        <v>1</v>
      </c>
    </row>
    <row r="6478" spans="3:39" x14ac:dyDescent="0.25">
      <c r="C6478" s="52"/>
      <c r="AM6478">
        <v>1</v>
      </c>
    </row>
    <row r="6479" spans="3:39" x14ac:dyDescent="0.25">
      <c r="C6479" s="52"/>
      <c r="AM6479">
        <v>1</v>
      </c>
    </row>
    <row r="6480" spans="3:39" x14ac:dyDescent="0.25">
      <c r="C6480" s="52"/>
      <c r="AM6480">
        <v>1</v>
      </c>
    </row>
    <row r="6481" spans="3:39" x14ac:dyDescent="0.25">
      <c r="C6481" s="52"/>
      <c r="AM6481">
        <v>1</v>
      </c>
    </row>
    <row r="6482" spans="3:39" x14ac:dyDescent="0.25">
      <c r="C6482" s="52"/>
      <c r="AM6482">
        <v>1</v>
      </c>
    </row>
    <row r="6483" spans="3:39" x14ac:dyDescent="0.25">
      <c r="C6483" s="52"/>
      <c r="AM6483">
        <v>1</v>
      </c>
    </row>
    <row r="6484" spans="3:39" x14ac:dyDescent="0.25">
      <c r="C6484" s="52"/>
      <c r="AM6484">
        <v>1</v>
      </c>
    </row>
    <row r="6485" spans="3:39" x14ac:dyDescent="0.25">
      <c r="C6485" s="52"/>
      <c r="AM6485">
        <v>1</v>
      </c>
    </row>
    <row r="6486" spans="3:39" x14ac:dyDescent="0.25">
      <c r="C6486" s="52"/>
      <c r="AM6486">
        <v>1</v>
      </c>
    </row>
    <row r="6487" spans="3:39" x14ac:dyDescent="0.25">
      <c r="C6487" s="52"/>
      <c r="AM6487">
        <v>1</v>
      </c>
    </row>
    <row r="6488" spans="3:39" x14ac:dyDescent="0.25">
      <c r="C6488" s="52"/>
      <c r="AM6488">
        <v>1</v>
      </c>
    </row>
    <row r="6489" spans="3:39" x14ac:dyDescent="0.25">
      <c r="C6489" s="52"/>
      <c r="AM6489">
        <v>1</v>
      </c>
    </row>
    <row r="6490" spans="3:39" x14ac:dyDescent="0.25">
      <c r="C6490" s="52"/>
      <c r="AM6490">
        <v>1</v>
      </c>
    </row>
    <row r="6491" spans="3:39" x14ac:dyDescent="0.25">
      <c r="C6491" s="52"/>
      <c r="AM6491">
        <v>1</v>
      </c>
    </row>
    <row r="6492" spans="3:39" x14ac:dyDescent="0.25">
      <c r="C6492" s="52"/>
      <c r="AM6492">
        <v>1</v>
      </c>
    </row>
    <row r="6493" spans="3:39" x14ac:dyDescent="0.25">
      <c r="C6493" s="52"/>
      <c r="AM6493">
        <v>1</v>
      </c>
    </row>
    <row r="6494" spans="3:39" x14ac:dyDescent="0.25">
      <c r="C6494" s="52"/>
      <c r="AM6494">
        <v>1</v>
      </c>
    </row>
    <row r="6495" spans="3:39" x14ac:dyDescent="0.25">
      <c r="C6495" s="52"/>
      <c r="AM6495">
        <v>1</v>
      </c>
    </row>
    <row r="6496" spans="3:39" x14ac:dyDescent="0.25">
      <c r="C6496" s="52"/>
      <c r="AM6496">
        <v>1</v>
      </c>
    </row>
    <row r="6497" spans="3:39" x14ac:dyDescent="0.25">
      <c r="C6497" s="52"/>
      <c r="AM6497">
        <v>1</v>
      </c>
    </row>
    <row r="6498" spans="3:39" x14ac:dyDescent="0.25">
      <c r="C6498" s="52"/>
      <c r="AM6498">
        <v>1</v>
      </c>
    </row>
    <row r="6499" spans="3:39" x14ac:dyDescent="0.25">
      <c r="C6499" s="52"/>
      <c r="AM6499">
        <v>1</v>
      </c>
    </row>
    <row r="6500" spans="3:39" x14ac:dyDescent="0.25">
      <c r="C6500" s="52"/>
      <c r="AM6500">
        <v>1</v>
      </c>
    </row>
    <row r="6501" spans="3:39" x14ac:dyDescent="0.25">
      <c r="C6501" s="52"/>
      <c r="AM6501">
        <v>1</v>
      </c>
    </row>
    <row r="6502" spans="3:39" x14ac:dyDescent="0.25">
      <c r="C6502" s="52"/>
      <c r="AM6502">
        <v>1</v>
      </c>
    </row>
    <row r="6503" spans="3:39" x14ac:dyDescent="0.25">
      <c r="C6503" s="52"/>
      <c r="AM6503">
        <v>1</v>
      </c>
    </row>
    <row r="6504" spans="3:39" x14ac:dyDescent="0.25">
      <c r="C6504" s="52"/>
      <c r="AM6504">
        <v>1</v>
      </c>
    </row>
    <row r="6505" spans="3:39" x14ac:dyDescent="0.25">
      <c r="C6505" s="52"/>
      <c r="AM6505">
        <v>1</v>
      </c>
    </row>
    <row r="6506" spans="3:39" x14ac:dyDescent="0.25">
      <c r="C6506" s="52"/>
      <c r="AM6506">
        <v>1</v>
      </c>
    </row>
    <row r="6507" spans="3:39" x14ac:dyDescent="0.25">
      <c r="C6507" s="52"/>
      <c r="AM6507">
        <v>1</v>
      </c>
    </row>
    <row r="6508" spans="3:39" x14ac:dyDescent="0.25">
      <c r="C6508" s="52"/>
      <c r="AM6508">
        <v>1</v>
      </c>
    </row>
    <row r="6509" spans="3:39" x14ac:dyDescent="0.25">
      <c r="C6509" s="52"/>
      <c r="AM6509">
        <v>1</v>
      </c>
    </row>
    <row r="6510" spans="3:39" x14ac:dyDescent="0.25">
      <c r="C6510" s="52"/>
      <c r="AM6510">
        <v>1</v>
      </c>
    </row>
    <row r="6511" spans="3:39" x14ac:dyDescent="0.25">
      <c r="C6511" s="52"/>
      <c r="AM6511">
        <v>1</v>
      </c>
    </row>
    <row r="6512" spans="3:39" x14ac:dyDescent="0.25">
      <c r="C6512" s="52"/>
      <c r="AM6512">
        <v>1</v>
      </c>
    </row>
    <row r="6513" spans="3:39" x14ac:dyDescent="0.25">
      <c r="C6513" s="52"/>
      <c r="AM6513">
        <v>1</v>
      </c>
    </row>
    <row r="6514" spans="3:39" x14ac:dyDescent="0.25">
      <c r="C6514" s="52"/>
      <c r="AM6514">
        <v>1</v>
      </c>
    </row>
    <row r="6515" spans="3:39" x14ac:dyDescent="0.25">
      <c r="C6515" s="52"/>
      <c r="AM6515">
        <v>1</v>
      </c>
    </row>
    <row r="6516" spans="3:39" x14ac:dyDescent="0.25">
      <c r="C6516" s="52"/>
      <c r="AM6516">
        <v>1</v>
      </c>
    </row>
    <row r="6517" spans="3:39" x14ac:dyDescent="0.25">
      <c r="C6517" s="52"/>
      <c r="AM6517">
        <v>1</v>
      </c>
    </row>
    <row r="6518" spans="3:39" x14ac:dyDescent="0.25">
      <c r="C6518" s="52"/>
      <c r="AM6518">
        <v>1</v>
      </c>
    </row>
    <row r="6519" spans="3:39" x14ac:dyDescent="0.25">
      <c r="C6519" s="52"/>
      <c r="AM6519">
        <v>1</v>
      </c>
    </row>
    <row r="6520" spans="3:39" x14ac:dyDescent="0.25">
      <c r="C6520" s="52"/>
      <c r="AM6520">
        <v>1</v>
      </c>
    </row>
    <row r="6521" spans="3:39" x14ac:dyDescent="0.25">
      <c r="C6521" s="52"/>
      <c r="AM6521">
        <v>1</v>
      </c>
    </row>
    <row r="6522" spans="3:39" x14ac:dyDescent="0.25">
      <c r="C6522" s="52"/>
      <c r="AM6522">
        <v>1</v>
      </c>
    </row>
    <row r="6523" spans="3:39" x14ac:dyDescent="0.25">
      <c r="C6523" s="52"/>
      <c r="AM6523">
        <v>1</v>
      </c>
    </row>
    <row r="6524" spans="3:39" x14ac:dyDescent="0.25">
      <c r="C6524" s="52"/>
      <c r="AM6524">
        <v>1</v>
      </c>
    </row>
    <row r="6525" spans="3:39" x14ac:dyDescent="0.25">
      <c r="C6525" s="52"/>
      <c r="AM6525">
        <v>1</v>
      </c>
    </row>
    <row r="6526" spans="3:39" x14ac:dyDescent="0.25">
      <c r="C6526" s="52"/>
      <c r="AM6526">
        <v>1</v>
      </c>
    </row>
    <row r="6527" spans="3:39" x14ac:dyDescent="0.25">
      <c r="C6527" s="52"/>
      <c r="AM6527">
        <v>1</v>
      </c>
    </row>
    <row r="6528" spans="3:39" x14ac:dyDescent="0.25">
      <c r="C6528" s="52"/>
      <c r="AM6528">
        <v>1</v>
      </c>
    </row>
    <row r="6529" spans="3:39" x14ac:dyDescent="0.25">
      <c r="C6529" s="52"/>
      <c r="AM6529">
        <v>1</v>
      </c>
    </row>
    <row r="6530" spans="3:39" x14ac:dyDescent="0.25">
      <c r="C6530" s="52"/>
      <c r="AM6530">
        <v>1</v>
      </c>
    </row>
    <row r="6531" spans="3:39" x14ac:dyDescent="0.25">
      <c r="C6531" s="52"/>
      <c r="AM6531">
        <v>1</v>
      </c>
    </row>
    <row r="6532" spans="3:39" x14ac:dyDescent="0.25">
      <c r="C6532" s="52"/>
      <c r="AM6532">
        <v>1</v>
      </c>
    </row>
    <row r="6533" spans="3:39" x14ac:dyDescent="0.25">
      <c r="C6533" s="52"/>
      <c r="AM6533">
        <v>1</v>
      </c>
    </row>
    <row r="6534" spans="3:39" x14ac:dyDescent="0.25">
      <c r="C6534" s="52"/>
      <c r="AM6534">
        <v>1</v>
      </c>
    </row>
    <row r="6535" spans="3:39" x14ac:dyDescent="0.25">
      <c r="C6535" s="52"/>
      <c r="AM6535">
        <v>1</v>
      </c>
    </row>
    <row r="6536" spans="3:39" x14ac:dyDescent="0.25">
      <c r="C6536" s="52"/>
      <c r="AM6536">
        <v>1</v>
      </c>
    </row>
    <row r="6537" spans="3:39" x14ac:dyDescent="0.25">
      <c r="C6537" s="52"/>
      <c r="AM6537">
        <v>1</v>
      </c>
    </row>
    <row r="6538" spans="3:39" x14ac:dyDescent="0.25">
      <c r="C6538" s="52"/>
      <c r="AM6538">
        <v>1</v>
      </c>
    </row>
    <row r="6539" spans="3:39" x14ac:dyDescent="0.25">
      <c r="C6539" s="52"/>
      <c r="AM6539">
        <v>1</v>
      </c>
    </row>
    <row r="6540" spans="3:39" x14ac:dyDescent="0.25">
      <c r="C6540" s="52"/>
      <c r="AM6540">
        <v>1</v>
      </c>
    </row>
    <row r="6541" spans="3:39" x14ac:dyDescent="0.25">
      <c r="C6541" s="52"/>
      <c r="AM6541">
        <v>1</v>
      </c>
    </row>
    <row r="6542" spans="3:39" x14ac:dyDescent="0.25">
      <c r="C6542" s="52"/>
      <c r="AM6542">
        <v>1</v>
      </c>
    </row>
    <row r="6543" spans="3:39" x14ac:dyDescent="0.25">
      <c r="C6543" s="52"/>
      <c r="AM6543">
        <v>1</v>
      </c>
    </row>
    <row r="6544" spans="3:39" x14ac:dyDescent="0.25">
      <c r="C6544" s="52"/>
      <c r="AM6544">
        <v>1</v>
      </c>
    </row>
    <row r="6545" spans="3:39" x14ac:dyDescent="0.25">
      <c r="C6545" s="52"/>
      <c r="AM6545">
        <v>1</v>
      </c>
    </row>
    <row r="6546" spans="3:39" x14ac:dyDescent="0.25">
      <c r="C6546" s="52"/>
      <c r="AM6546">
        <v>1</v>
      </c>
    </row>
    <row r="6547" spans="3:39" x14ac:dyDescent="0.25">
      <c r="C6547" s="52"/>
      <c r="AM6547">
        <v>1</v>
      </c>
    </row>
    <row r="6548" spans="3:39" x14ac:dyDescent="0.25">
      <c r="C6548" s="52"/>
      <c r="AM6548">
        <v>1</v>
      </c>
    </row>
    <row r="6549" spans="3:39" x14ac:dyDescent="0.25">
      <c r="C6549" s="52"/>
      <c r="AM6549">
        <v>1</v>
      </c>
    </row>
    <row r="6550" spans="3:39" x14ac:dyDescent="0.25">
      <c r="C6550" s="52"/>
      <c r="AM6550">
        <v>1</v>
      </c>
    </row>
    <row r="6551" spans="3:39" x14ac:dyDescent="0.25">
      <c r="C6551" s="52"/>
      <c r="AM6551">
        <v>1</v>
      </c>
    </row>
    <row r="6552" spans="3:39" x14ac:dyDescent="0.25">
      <c r="C6552" s="52"/>
      <c r="AM6552">
        <v>1</v>
      </c>
    </row>
    <row r="6553" spans="3:39" x14ac:dyDescent="0.25">
      <c r="C6553" s="52"/>
      <c r="AM6553">
        <v>1</v>
      </c>
    </row>
    <row r="6554" spans="3:39" x14ac:dyDescent="0.25">
      <c r="C6554" s="52"/>
      <c r="AM6554">
        <v>1</v>
      </c>
    </row>
    <row r="6555" spans="3:39" x14ac:dyDescent="0.25">
      <c r="C6555" s="52"/>
      <c r="AM6555">
        <v>1</v>
      </c>
    </row>
    <row r="6556" spans="3:39" x14ac:dyDescent="0.25">
      <c r="C6556" s="52"/>
      <c r="AM6556">
        <v>1</v>
      </c>
    </row>
    <row r="6557" spans="3:39" x14ac:dyDescent="0.25">
      <c r="C6557" s="52"/>
      <c r="AM6557">
        <v>1</v>
      </c>
    </row>
    <row r="6558" spans="3:39" x14ac:dyDescent="0.25">
      <c r="C6558" s="52"/>
      <c r="AM6558">
        <v>1</v>
      </c>
    </row>
    <row r="6559" spans="3:39" x14ac:dyDescent="0.25">
      <c r="C6559" s="52"/>
      <c r="AM6559">
        <v>1</v>
      </c>
    </row>
    <row r="6560" spans="3:39" x14ac:dyDescent="0.25">
      <c r="C6560" s="52"/>
      <c r="AM6560">
        <v>1</v>
      </c>
    </row>
    <row r="6561" spans="3:39" x14ac:dyDescent="0.25">
      <c r="C6561" s="52"/>
      <c r="AM6561">
        <v>1</v>
      </c>
    </row>
    <row r="6562" spans="3:39" x14ac:dyDescent="0.25">
      <c r="C6562" s="52"/>
      <c r="AM6562">
        <v>1</v>
      </c>
    </row>
    <row r="6563" spans="3:39" x14ac:dyDescent="0.25">
      <c r="C6563" s="52"/>
      <c r="AM6563">
        <v>1</v>
      </c>
    </row>
    <row r="6564" spans="3:39" x14ac:dyDescent="0.25">
      <c r="C6564" s="52"/>
      <c r="AM6564">
        <v>1</v>
      </c>
    </row>
    <row r="6565" spans="3:39" x14ac:dyDescent="0.25">
      <c r="C6565" s="52"/>
      <c r="AM6565">
        <v>1</v>
      </c>
    </row>
    <row r="6566" spans="3:39" x14ac:dyDescent="0.25">
      <c r="C6566" s="52"/>
      <c r="AM6566">
        <v>1</v>
      </c>
    </row>
    <row r="6567" spans="3:39" x14ac:dyDescent="0.25">
      <c r="C6567" s="52"/>
      <c r="AM6567">
        <v>1</v>
      </c>
    </row>
    <row r="6568" spans="3:39" x14ac:dyDescent="0.25">
      <c r="C6568" s="52"/>
      <c r="AM6568">
        <v>1</v>
      </c>
    </row>
    <row r="6569" spans="3:39" x14ac:dyDescent="0.25">
      <c r="C6569" s="52"/>
      <c r="AM6569">
        <v>1</v>
      </c>
    </row>
    <row r="6570" spans="3:39" x14ac:dyDescent="0.25">
      <c r="C6570" s="52"/>
      <c r="AM6570">
        <v>1</v>
      </c>
    </row>
    <row r="6571" spans="3:39" x14ac:dyDescent="0.25">
      <c r="C6571" s="52"/>
      <c r="AM6571">
        <v>1</v>
      </c>
    </row>
    <row r="6572" spans="3:39" x14ac:dyDescent="0.25">
      <c r="C6572" s="52"/>
      <c r="AM6572">
        <v>1</v>
      </c>
    </row>
    <row r="6573" spans="3:39" x14ac:dyDescent="0.25">
      <c r="C6573" s="52"/>
      <c r="AM6573">
        <v>1</v>
      </c>
    </row>
    <row r="6574" spans="3:39" x14ac:dyDescent="0.25">
      <c r="C6574" s="52"/>
      <c r="AM6574">
        <v>1</v>
      </c>
    </row>
    <row r="6575" spans="3:39" x14ac:dyDescent="0.25">
      <c r="C6575" s="52"/>
      <c r="AM6575">
        <v>1</v>
      </c>
    </row>
    <row r="6576" spans="3:39" x14ac:dyDescent="0.25">
      <c r="C6576" s="52"/>
      <c r="AM6576">
        <v>1</v>
      </c>
    </row>
    <row r="6577" spans="3:39" x14ac:dyDescent="0.25">
      <c r="C6577" s="52"/>
      <c r="AM6577">
        <v>1</v>
      </c>
    </row>
    <row r="6578" spans="3:39" x14ac:dyDescent="0.25">
      <c r="C6578" s="52"/>
      <c r="AM6578">
        <v>1</v>
      </c>
    </row>
    <row r="6579" spans="3:39" x14ac:dyDescent="0.25">
      <c r="C6579" s="52"/>
      <c r="AM6579">
        <v>1</v>
      </c>
    </row>
    <row r="6580" spans="3:39" x14ac:dyDescent="0.25">
      <c r="C6580" s="52"/>
      <c r="AM6580">
        <v>1</v>
      </c>
    </row>
    <row r="6581" spans="3:39" x14ac:dyDescent="0.25">
      <c r="C6581" s="52"/>
      <c r="AM6581">
        <v>1</v>
      </c>
    </row>
    <row r="6582" spans="3:39" x14ac:dyDescent="0.25">
      <c r="C6582" s="52"/>
      <c r="AM6582">
        <v>1</v>
      </c>
    </row>
    <row r="6583" spans="3:39" x14ac:dyDescent="0.25">
      <c r="C6583" s="52"/>
      <c r="AM6583">
        <v>1</v>
      </c>
    </row>
    <row r="6584" spans="3:39" x14ac:dyDescent="0.25">
      <c r="C6584" s="52"/>
      <c r="AM6584">
        <v>1</v>
      </c>
    </row>
    <row r="6585" spans="3:39" x14ac:dyDescent="0.25">
      <c r="C6585" s="52"/>
      <c r="AM6585">
        <v>1</v>
      </c>
    </row>
    <row r="6586" spans="3:39" x14ac:dyDescent="0.25">
      <c r="C6586" s="52"/>
      <c r="AM6586">
        <v>1</v>
      </c>
    </row>
    <row r="6587" spans="3:39" x14ac:dyDescent="0.25">
      <c r="C6587" s="52"/>
      <c r="AM6587">
        <v>1</v>
      </c>
    </row>
    <row r="6588" spans="3:39" x14ac:dyDescent="0.25">
      <c r="C6588" s="52"/>
      <c r="AM6588">
        <v>1</v>
      </c>
    </row>
    <row r="6589" spans="3:39" x14ac:dyDescent="0.25">
      <c r="C6589" s="52"/>
      <c r="AM6589">
        <v>1</v>
      </c>
    </row>
    <row r="6590" spans="3:39" x14ac:dyDescent="0.25">
      <c r="C6590" s="52"/>
      <c r="AM6590">
        <v>1</v>
      </c>
    </row>
    <row r="6591" spans="3:39" x14ac:dyDescent="0.25">
      <c r="C6591" s="52"/>
      <c r="AM6591">
        <v>1</v>
      </c>
    </row>
    <row r="6592" spans="3:39" x14ac:dyDescent="0.25">
      <c r="C6592" s="52"/>
      <c r="AM6592">
        <v>1</v>
      </c>
    </row>
    <row r="6593" spans="3:39" x14ac:dyDescent="0.25">
      <c r="C6593" s="52"/>
      <c r="AM6593">
        <v>1</v>
      </c>
    </row>
    <row r="6594" spans="3:39" x14ac:dyDescent="0.25">
      <c r="C6594" s="52"/>
      <c r="AM6594">
        <v>1</v>
      </c>
    </row>
    <row r="6595" spans="3:39" x14ac:dyDescent="0.25">
      <c r="C6595" s="52"/>
      <c r="AM6595">
        <v>1</v>
      </c>
    </row>
    <row r="6596" spans="3:39" x14ac:dyDescent="0.25">
      <c r="C6596" s="52"/>
      <c r="AM6596">
        <v>1</v>
      </c>
    </row>
    <row r="6597" spans="3:39" x14ac:dyDescent="0.25">
      <c r="C6597" s="52"/>
      <c r="AM6597">
        <v>1</v>
      </c>
    </row>
    <row r="6598" spans="3:39" x14ac:dyDescent="0.25">
      <c r="C6598" s="52"/>
      <c r="AM6598">
        <v>1</v>
      </c>
    </row>
    <row r="6599" spans="3:39" x14ac:dyDescent="0.25">
      <c r="C6599" s="52"/>
      <c r="AM6599">
        <v>1</v>
      </c>
    </row>
    <row r="6600" spans="3:39" x14ac:dyDescent="0.25">
      <c r="C6600" s="52"/>
      <c r="AM6600">
        <v>1</v>
      </c>
    </row>
    <row r="6601" spans="3:39" x14ac:dyDescent="0.25">
      <c r="C6601" s="52"/>
      <c r="AM6601">
        <v>1</v>
      </c>
    </row>
    <row r="6602" spans="3:39" x14ac:dyDescent="0.25">
      <c r="C6602" s="52"/>
      <c r="AM6602">
        <v>1</v>
      </c>
    </row>
    <row r="6603" spans="3:39" x14ac:dyDescent="0.25">
      <c r="C6603" s="52"/>
      <c r="AM6603">
        <v>1</v>
      </c>
    </row>
    <row r="6604" spans="3:39" x14ac:dyDescent="0.25">
      <c r="C6604" s="52"/>
      <c r="AM6604">
        <v>1</v>
      </c>
    </row>
    <row r="6605" spans="3:39" x14ac:dyDescent="0.25">
      <c r="C6605" s="52"/>
      <c r="AM6605">
        <v>1</v>
      </c>
    </row>
    <row r="6606" spans="3:39" x14ac:dyDescent="0.25">
      <c r="C6606" s="52"/>
      <c r="AM6606">
        <v>1</v>
      </c>
    </row>
    <row r="6607" spans="3:39" x14ac:dyDescent="0.25">
      <c r="C6607" s="52"/>
      <c r="AM6607">
        <v>1</v>
      </c>
    </row>
    <row r="6608" spans="3:39" x14ac:dyDescent="0.25">
      <c r="C6608" s="52"/>
      <c r="AM6608">
        <v>1</v>
      </c>
    </row>
    <row r="6609" spans="3:39" x14ac:dyDescent="0.25">
      <c r="C6609" s="52"/>
      <c r="AM6609">
        <v>1</v>
      </c>
    </row>
    <row r="6610" spans="3:39" x14ac:dyDescent="0.25">
      <c r="C6610" s="52"/>
      <c r="AM6610">
        <v>1</v>
      </c>
    </row>
    <row r="6611" spans="3:39" x14ac:dyDescent="0.25">
      <c r="C6611" s="52"/>
      <c r="AM6611">
        <v>1</v>
      </c>
    </row>
    <row r="6612" spans="3:39" x14ac:dyDescent="0.25">
      <c r="C6612" s="52"/>
      <c r="AM6612">
        <v>1</v>
      </c>
    </row>
    <row r="6613" spans="3:39" x14ac:dyDescent="0.25">
      <c r="C6613" s="52"/>
      <c r="AM6613">
        <v>1</v>
      </c>
    </row>
    <row r="6614" spans="3:39" x14ac:dyDescent="0.25">
      <c r="C6614" s="52"/>
      <c r="AM6614">
        <v>1</v>
      </c>
    </row>
    <row r="6615" spans="3:39" x14ac:dyDescent="0.25">
      <c r="C6615" s="52"/>
      <c r="AM6615">
        <v>1</v>
      </c>
    </row>
    <row r="6616" spans="3:39" x14ac:dyDescent="0.25">
      <c r="C6616" s="52"/>
      <c r="AM6616">
        <v>1</v>
      </c>
    </row>
    <row r="6617" spans="3:39" x14ac:dyDescent="0.25">
      <c r="C6617" s="52"/>
      <c r="AM6617">
        <v>1</v>
      </c>
    </row>
    <row r="6618" spans="3:39" x14ac:dyDescent="0.25">
      <c r="C6618" s="52"/>
      <c r="AM6618">
        <v>1</v>
      </c>
    </row>
    <row r="6619" spans="3:39" x14ac:dyDescent="0.25">
      <c r="C6619" s="52"/>
      <c r="AM6619">
        <v>1</v>
      </c>
    </row>
    <row r="6620" spans="3:39" x14ac:dyDescent="0.25">
      <c r="C6620" s="52"/>
      <c r="AM6620">
        <v>1</v>
      </c>
    </row>
    <row r="6621" spans="3:39" x14ac:dyDescent="0.25">
      <c r="C6621" s="52"/>
      <c r="AM6621">
        <v>1</v>
      </c>
    </row>
    <row r="6622" spans="3:39" x14ac:dyDescent="0.25">
      <c r="C6622" s="52"/>
      <c r="AM6622">
        <v>1</v>
      </c>
    </row>
    <row r="6623" spans="3:39" x14ac:dyDescent="0.25">
      <c r="C6623" s="52"/>
      <c r="AM6623">
        <v>1</v>
      </c>
    </row>
    <row r="6624" spans="3:39" x14ac:dyDescent="0.25">
      <c r="C6624" s="52"/>
      <c r="AM6624">
        <v>1</v>
      </c>
    </row>
    <row r="6625" spans="3:39" x14ac:dyDescent="0.25">
      <c r="C6625" s="52"/>
      <c r="AM6625">
        <v>1</v>
      </c>
    </row>
    <row r="6626" spans="3:39" x14ac:dyDescent="0.25">
      <c r="C6626" s="52"/>
      <c r="AM6626">
        <v>1</v>
      </c>
    </row>
    <row r="6627" spans="3:39" x14ac:dyDescent="0.25">
      <c r="C6627" s="52"/>
      <c r="AM6627">
        <v>1</v>
      </c>
    </row>
    <row r="6628" spans="3:39" x14ac:dyDescent="0.25">
      <c r="C6628" s="52"/>
      <c r="AM6628">
        <v>1</v>
      </c>
    </row>
    <row r="6629" spans="3:39" x14ac:dyDescent="0.25">
      <c r="C6629" s="52"/>
      <c r="AM6629">
        <v>1</v>
      </c>
    </row>
    <row r="6630" spans="3:39" x14ac:dyDescent="0.25">
      <c r="C6630" s="52"/>
      <c r="AM6630">
        <v>1</v>
      </c>
    </row>
    <row r="6631" spans="3:39" x14ac:dyDescent="0.25">
      <c r="C6631" s="52"/>
      <c r="AM6631">
        <v>1</v>
      </c>
    </row>
    <row r="6632" spans="3:39" x14ac:dyDescent="0.25">
      <c r="C6632" s="52"/>
      <c r="AM6632">
        <v>1</v>
      </c>
    </row>
    <row r="6633" spans="3:39" x14ac:dyDescent="0.25">
      <c r="C6633" s="52"/>
      <c r="AM6633">
        <v>1</v>
      </c>
    </row>
    <row r="6634" spans="3:39" x14ac:dyDescent="0.25">
      <c r="C6634" s="52"/>
      <c r="AM6634">
        <v>1</v>
      </c>
    </row>
    <row r="6635" spans="3:39" x14ac:dyDescent="0.25">
      <c r="C6635" s="52"/>
      <c r="AM6635">
        <v>1</v>
      </c>
    </row>
    <row r="6636" spans="3:39" x14ac:dyDescent="0.25">
      <c r="C6636" s="52"/>
      <c r="AM6636">
        <v>1</v>
      </c>
    </row>
    <row r="6637" spans="3:39" x14ac:dyDescent="0.25">
      <c r="C6637" s="52"/>
      <c r="AM6637">
        <v>1</v>
      </c>
    </row>
    <row r="6638" spans="3:39" x14ac:dyDescent="0.25">
      <c r="C6638" s="52"/>
      <c r="AM6638">
        <v>1</v>
      </c>
    </row>
    <row r="6639" spans="3:39" x14ac:dyDescent="0.25">
      <c r="C6639" s="52"/>
      <c r="AM6639">
        <v>1</v>
      </c>
    </row>
    <row r="6640" spans="3:39" x14ac:dyDescent="0.25">
      <c r="C6640" s="52"/>
      <c r="AM6640">
        <v>1</v>
      </c>
    </row>
    <row r="6641" spans="3:39" x14ac:dyDescent="0.25">
      <c r="C6641" s="52"/>
      <c r="AM6641">
        <v>1</v>
      </c>
    </row>
    <row r="6642" spans="3:39" x14ac:dyDescent="0.25">
      <c r="C6642" s="52"/>
      <c r="AM6642">
        <v>1</v>
      </c>
    </row>
    <row r="6643" spans="3:39" x14ac:dyDescent="0.25">
      <c r="C6643" s="52"/>
      <c r="AM6643">
        <v>1</v>
      </c>
    </row>
    <row r="6644" spans="3:39" x14ac:dyDescent="0.25">
      <c r="C6644" s="52"/>
      <c r="AM6644">
        <v>1</v>
      </c>
    </row>
    <row r="6645" spans="3:39" x14ac:dyDescent="0.25">
      <c r="C6645" s="52"/>
      <c r="AM6645">
        <v>1</v>
      </c>
    </row>
    <row r="6646" spans="3:39" x14ac:dyDescent="0.25">
      <c r="C6646" s="52"/>
      <c r="AM6646">
        <v>1</v>
      </c>
    </row>
    <row r="6647" spans="3:39" x14ac:dyDescent="0.25">
      <c r="C6647" s="52"/>
      <c r="AM6647">
        <v>1</v>
      </c>
    </row>
    <row r="6648" spans="3:39" x14ac:dyDescent="0.25">
      <c r="C6648" s="52"/>
      <c r="AM6648">
        <v>1</v>
      </c>
    </row>
    <row r="6649" spans="3:39" x14ac:dyDescent="0.25">
      <c r="C6649" s="52"/>
      <c r="AM6649">
        <v>1</v>
      </c>
    </row>
    <row r="6650" spans="3:39" x14ac:dyDescent="0.25">
      <c r="C6650" s="52"/>
      <c r="AM6650">
        <v>1</v>
      </c>
    </row>
    <row r="6651" spans="3:39" x14ac:dyDescent="0.25">
      <c r="C6651" s="52"/>
      <c r="AM6651">
        <v>1</v>
      </c>
    </row>
    <row r="6652" spans="3:39" x14ac:dyDescent="0.25">
      <c r="C6652" s="52"/>
      <c r="AM6652">
        <v>1</v>
      </c>
    </row>
    <row r="6653" spans="3:39" x14ac:dyDescent="0.25">
      <c r="C6653" s="52"/>
      <c r="AM6653">
        <v>1</v>
      </c>
    </row>
    <row r="6654" spans="3:39" x14ac:dyDescent="0.25">
      <c r="C6654" s="52"/>
      <c r="AM6654">
        <v>1</v>
      </c>
    </row>
    <row r="6655" spans="3:39" x14ac:dyDescent="0.25">
      <c r="C6655" s="52"/>
      <c r="AM6655">
        <v>1</v>
      </c>
    </row>
    <row r="6656" spans="3:39" x14ac:dyDescent="0.25">
      <c r="C6656" s="52"/>
      <c r="AM6656">
        <v>1</v>
      </c>
    </row>
    <row r="6657" spans="3:39" x14ac:dyDescent="0.25">
      <c r="C6657" s="52"/>
      <c r="AM6657">
        <v>1</v>
      </c>
    </row>
    <row r="6658" spans="3:39" x14ac:dyDescent="0.25">
      <c r="C6658" s="52"/>
      <c r="AM6658">
        <v>1</v>
      </c>
    </row>
    <row r="6659" spans="3:39" x14ac:dyDescent="0.25">
      <c r="C6659" s="52"/>
      <c r="AM6659">
        <v>1</v>
      </c>
    </row>
    <row r="6660" spans="3:39" x14ac:dyDescent="0.25">
      <c r="C6660" s="52"/>
      <c r="AM6660">
        <v>1</v>
      </c>
    </row>
    <row r="6661" spans="3:39" x14ac:dyDescent="0.25">
      <c r="C6661" s="52"/>
      <c r="AM6661">
        <v>1</v>
      </c>
    </row>
    <row r="6662" spans="3:39" x14ac:dyDescent="0.25">
      <c r="C6662" s="52"/>
      <c r="AM6662">
        <v>1</v>
      </c>
    </row>
    <row r="6663" spans="3:39" x14ac:dyDescent="0.25">
      <c r="C6663" s="52"/>
      <c r="AM6663">
        <v>1</v>
      </c>
    </row>
    <row r="6664" spans="3:39" x14ac:dyDescent="0.25">
      <c r="C6664" s="52"/>
      <c r="AM6664">
        <v>1</v>
      </c>
    </row>
    <row r="6665" spans="3:39" x14ac:dyDescent="0.25">
      <c r="C6665" s="52"/>
      <c r="AM6665">
        <v>1</v>
      </c>
    </row>
    <row r="6666" spans="3:39" x14ac:dyDescent="0.25">
      <c r="C6666" s="52"/>
      <c r="AM6666">
        <v>1</v>
      </c>
    </row>
    <row r="6667" spans="3:39" x14ac:dyDescent="0.25">
      <c r="C6667" s="52"/>
      <c r="AM6667">
        <v>1</v>
      </c>
    </row>
    <row r="6668" spans="3:39" x14ac:dyDescent="0.25">
      <c r="C6668" s="52"/>
      <c r="AM6668">
        <v>1</v>
      </c>
    </row>
    <row r="6669" spans="3:39" x14ac:dyDescent="0.25">
      <c r="C6669" s="52"/>
      <c r="AM6669">
        <v>1</v>
      </c>
    </row>
    <row r="6670" spans="3:39" x14ac:dyDescent="0.25">
      <c r="C6670" s="52"/>
      <c r="AM6670">
        <v>1</v>
      </c>
    </row>
    <row r="6671" spans="3:39" x14ac:dyDescent="0.25">
      <c r="C6671" s="52"/>
      <c r="AM6671">
        <v>1</v>
      </c>
    </row>
    <row r="6672" spans="3:39" x14ac:dyDescent="0.25">
      <c r="C6672" s="52"/>
      <c r="AM6672">
        <v>1</v>
      </c>
    </row>
    <row r="6673" spans="3:39" x14ac:dyDescent="0.25">
      <c r="C6673" s="52"/>
      <c r="AM6673">
        <v>1</v>
      </c>
    </row>
    <row r="6674" spans="3:39" x14ac:dyDescent="0.25">
      <c r="C6674" s="52"/>
      <c r="AM6674">
        <v>1</v>
      </c>
    </row>
    <row r="6675" spans="3:39" x14ac:dyDescent="0.25">
      <c r="C6675" s="52"/>
      <c r="AM6675">
        <v>1</v>
      </c>
    </row>
    <row r="6676" spans="3:39" x14ac:dyDescent="0.25">
      <c r="C6676" s="52"/>
      <c r="AM6676">
        <v>1</v>
      </c>
    </row>
    <row r="6677" spans="3:39" x14ac:dyDescent="0.25">
      <c r="C6677" s="52"/>
      <c r="AM6677">
        <v>1</v>
      </c>
    </row>
    <row r="6678" spans="3:39" x14ac:dyDescent="0.25">
      <c r="C6678" s="52"/>
      <c r="AM6678">
        <v>1</v>
      </c>
    </row>
    <row r="6679" spans="3:39" x14ac:dyDescent="0.25">
      <c r="C6679" s="52"/>
      <c r="AM6679">
        <v>1</v>
      </c>
    </row>
    <row r="6680" spans="3:39" x14ac:dyDescent="0.25">
      <c r="C6680" s="52"/>
      <c r="AM6680">
        <v>1</v>
      </c>
    </row>
    <row r="6681" spans="3:39" x14ac:dyDescent="0.25">
      <c r="C6681" s="52"/>
      <c r="AM6681">
        <v>1</v>
      </c>
    </row>
    <row r="6682" spans="3:39" x14ac:dyDescent="0.25">
      <c r="C6682" s="52"/>
      <c r="AM6682">
        <v>1</v>
      </c>
    </row>
    <row r="6683" spans="3:39" x14ac:dyDescent="0.25">
      <c r="C6683" s="52"/>
      <c r="AM6683">
        <v>1</v>
      </c>
    </row>
    <row r="6684" spans="3:39" x14ac:dyDescent="0.25">
      <c r="C6684" s="52"/>
      <c r="AM6684">
        <v>1</v>
      </c>
    </row>
    <row r="6685" spans="3:39" x14ac:dyDescent="0.25">
      <c r="C6685" s="52"/>
      <c r="AM6685">
        <v>1</v>
      </c>
    </row>
    <row r="6686" spans="3:39" x14ac:dyDescent="0.25">
      <c r="C6686" s="52"/>
      <c r="AM6686">
        <v>1</v>
      </c>
    </row>
    <row r="6687" spans="3:39" x14ac:dyDescent="0.25">
      <c r="C6687" s="52"/>
      <c r="AM6687">
        <v>1</v>
      </c>
    </row>
    <row r="6688" spans="3:39" x14ac:dyDescent="0.25">
      <c r="C6688" s="52"/>
      <c r="AM6688">
        <v>1</v>
      </c>
    </row>
    <row r="6689" spans="3:39" x14ac:dyDescent="0.25">
      <c r="C6689" s="52"/>
      <c r="AM6689">
        <v>1</v>
      </c>
    </row>
    <row r="6690" spans="3:39" x14ac:dyDescent="0.25">
      <c r="C6690" s="52"/>
      <c r="AM6690">
        <v>1</v>
      </c>
    </row>
    <row r="6691" spans="3:39" x14ac:dyDescent="0.25">
      <c r="C6691" s="52"/>
      <c r="AM6691">
        <v>1</v>
      </c>
    </row>
    <row r="6692" spans="3:39" x14ac:dyDescent="0.25">
      <c r="C6692" s="52"/>
      <c r="AM6692">
        <v>1</v>
      </c>
    </row>
    <row r="6693" spans="3:39" x14ac:dyDescent="0.25">
      <c r="C6693" s="52"/>
      <c r="AM6693">
        <v>1</v>
      </c>
    </row>
    <row r="6694" spans="3:39" x14ac:dyDescent="0.25">
      <c r="C6694" s="52"/>
      <c r="AM6694">
        <v>1</v>
      </c>
    </row>
    <row r="6695" spans="3:39" x14ac:dyDescent="0.25">
      <c r="C6695" s="52"/>
      <c r="AM6695">
        <v>1</v>
      </c>
    </row>
    <row r="6696" spans="3:39" x14ac:dyDescent="0.25">
      <c r="C6696" s="52"/>
      <c r="AM6696">
        <v>1</v>
      </c>
    </row>
    <row r="6697" spans="3:39" x14ac:dyDescent="0.25">
      <c r="C6697" s="52"/>
      <c r="AM6697">
        <v>1</v>
      </c>
    </row>
    <row r="6698" spans="3:39" x14ac:dyDescent="0.25">
      <c r="C6698" s="52"/>
      <c r="AM6698">
        <v>1</v>
      </c>
    </row>
    <row r="6699" spans="3:39" x14ac:dyDescent="0.25">
      <c r="C6699" s="52"/>
      <c r="AM6699">
        <v>1</v>
      </c>
    </row>
    <row r="6700" spans="3:39" x14ac:dyDescent="0.25">
      <c r="C6700" s="52"/>
      <c r="AM6700">
        <v>1</v>
      </c>
    </row>
    <row r="6701" spans="3:39" x14ac:dyDescent="0.25">
      <c r="C6701" s="52"/>
      <c r="AM6701">
        <v>1</v>
      </c>
    </row>
    <row r="6702" spans="3:39" x14ac:dyDescent="0.25">
      <c r="C6702" s="52"/>
      <c r="AM6702">
        <v>1</v>
      </c>
    </row>
    <row r="6703" spans="3:39" x14ac:dyDescent="0.25">
      <c r="C6703" s="52"/>
      <c r="AM6703">
        <v>1</v>
      </c>
    </row>
    <row r="6704" spans="3:39" x14ac:dyDescent="0.25">
      <c r="C6704" s="52"/>
      <c r="AM6704">
        <v>1</v>
      </c>
    </row>
    <row r="6705" spans="3:39" x14ac:dyDescent="0.25">
      <c r="C6705" s="52"/>
      <c r="AM6705">
        <v>1</v>
      </c>
    </row>
    <row r="6706" spans="3:39" x14ac:dyDescent="0.25">
      <c r="C6706" s="52"/>
      <c r="AM6706">
        <v>1</v>
      </c>
    </row>
    <row r="6707" spans="3:39" x14ac:dyDescent="0.25">
      <c r="C6707" s="52"/>
      <c r="AM6707">
        <v>1</v>
      </c>
    </row>
    <row r="6708" spans="3:39" x14ac:dyDescent="0.25">
      <c r="C6708" s="52"/>
      <c r="AM6708">
        <v>1</v>
      </c>
    </row>
    <row r="6709" spans="3:39" x14ac:dyDescent="0.25">
      <c r="C6709" s="52"/>
      <c r="AM6709">
        <v>1</v>
      </c>
    </row>
    <row r="6710" spans="3:39" x14ac:dyDescent="0.25">
      <c r="C6710" s="52"/>
      <c r="AM6710">
        <v>1</v>
      </c>
    </row>
    <row r="6711" spans="3:39" x14ac:dyDescent="0.25">
      <c r="C6711" s="52"/>
      <c r="AM6711">
        <v>1</v>
      </c>
    </row>
    <row r="6712" spans="3:39" x14ac:dyDescent="0.25">
      <c r="C6712" s="52"/>
      <c r="AM6712">
        <v>1</v>
      </c>
    </row>
    <row r="6713" spans="3:39" x14ac:dyDescent="0.25">
      <c r="C6713" s="52"/>
      <c r="AM6713">
        <v>1</v>
      </c>
    </row>
    <row r="6714" spans="3:39" x14ac:dyDescent="0.25">
      <c r="C6714" s="52"/>
      <c r="AM6714">
        <v>1</v>
      </c>
    </row>
    <row r="6715" spans="3:39" x14ac:dyDescent="0.25">
      <c r="C6715" s="52"/>
      <c r="AM6715">
        <v>1</v>
      </c>
    </row>
    <row r="6716" spans="3:39" x14ac:dyDescent="0.25">
      <c r="C6716" s="52"/>
      <c r="AM6716">
        <v>1</v>
      </c>
    </row>
    <row r="6717" spans="3:39" x14ac:dyDescent="0.25">
      <c r="C6717" s="52"/>
      <c r="AM6717">
        <v>1</v>
      </c>
    </row>
    <row r="6718" spans="3:39" x14ac:dyDescent="0.25">
      <c r="C6718" s="52"/>
      <c r="AM6718">
        <v>1</v>
      </c>
    </row>
    <row r="6719" spans="3:39" x14ac:dyDescent="0.25">
      <c r="C6719" s="52"/>
      <c r="AM6719">
        <v>1</v>
      </c>
    </row>
    <row r="6720" spans="3:39" x14ac:dyDescent="0.25">
      <c r="C6720" s="52"/>
      <c r="AM6720">
        <v>1</v>
      </c>
    </row>
    <row r="6721" spans="3:39" x14ac:dyDescent="0.25">
      <c r="C6721" s="52"/>
      <c r="AM6721">
        <v>1</v>
      </c>
    </row>
    <row r="6722" spans="3:39" x14ac:dyDescent="0.25">
      <c r="C6722" s="52"/>
      <c r="AM6722">
        <v>1</v>
      </c>
    </row>
    <row r="6723" spans="3:39" x14ac:dyDescent="0.25">
      <c r="C6723" s="52"/>
      <c r="AM6723">
        <v>1</v>
      </c>
    </row>
    <row r="6724" spans="3:39" x14ac:dyDescent="0.25">
      <c r="C6724" s="52"/>
      <c r="AM6724">
        <v>1</v>
      </c>
    </row>
    <row r="6725" spans="3:39" x14ac:dyDescent="0.25">
      <c r="C6725" s="52"/>
      <c r="AM6725">
        <v>1</v>
      </c>
    </row>
    <row r="6726" spans="3:39" x14ac:dyDescent="0.25">
      <c r="C6726" s="52"/>
      <c r="AM6726">
        <v>1</v>
      </c>
    </row>
    <row r="6727" spans="3:39" x14ac:dyDescent="0.25">
      <c r="C6727" s="52"/>
      <c r="AM6727">
        <v>1</v>
      </c>
    </row>
    <row r="6728" spans="3:39" x14ac:dyDescent="0.25">
      <c r="C6728" s="52"/>
      <c r="AM6728">
        <v>1</v>
      </c>
    </row>
    <row r="6729" spans="3:39" x14ac:dyDescent="0.25">
      <c r="C6729" s="52"/>
      <c r="AM6729">
        <v>1</v>
      </c>
    </row>
    <row r="6730" spans="3:39" x14ac:dyDescent="0.25">
      <c r="C6730" s="52"/>
      <c r="AM6730">
        <v>1</v>
      </c>
    </row>
    <row r="6731" spans="3:39" x14ac:dyDescent="0.25">
      <c r="C6731" s="52"/>
      <c r="AM6731">
        <v>1</v>
      </c>
    </row>
    <row r="6732" spans="3:39" x14ac:dyDescent="0.25">
      <c r="C6732" s="52"/>
      <c r="AM6732">
        <v>1</v>
      </c>
    </row>
    <row r="6733" spans="3:39" x14ac:dyDescent="0.25">
      <c r="C6733" s="52"/>
      <c r="AM6733">
        <v>1</v>
      </c>
    </row>
    <row r="6734" spans="3:39" x14ac:dyDescent="0.25">
      <c r="C6734" s="52"/>
      <c r="AM6734">
        <v>1</v>
      </c>
    </row>
    <row r="6735" spans="3:39" x14ac:dyDescent="0.25">
      <c r="C6735" s="52"/>
      <c r="AM6735">
        <v>1</v>
      </c>
    </row>
    <row r="6736" spans="3:39" x14ac:dyDescent="0.25">
      <c r="C6736" s="52"/>
      <c r="AM6736">
        <v>1</v>
      </c>
    </row>
    <row r="6737" spans="3:39" x14ac:dyDescent="0.25">
      <c r="C6737" s="52"/>
      <c r="AM6737">
        <v>1</v>
      </c>
    </row>
    <row r="6738" spans="3:39" x14ac:dyDescent="0.25">
      <c r="C6738" s="52"/>
      <c r="AM6738">
        <v>1</v>
      </c>
    </row>
    <row r="6739" spans="3:39" x14ac:dyDescent="0.25">
      <c r="C6739" s="52"/>
      <c r="AM6739">
        <v>1</v>
      </c>
    </row>
    <row r="6740" spans="3:39" x14ac:dyDescent="0.25">
      <c r="C6740" s="52"/>
      <c r="AM6740">
        <v>1</v>
      </c>
    </row>
    <row r="6741" spans="3:39" x14ac:dyDescent="0.25">
      <c r="C6741" s="52"/>
      <c r="AM6741">
        <v>1</v>
      </c>
    </row>
    <row r="6742" spans="3:39" x14ac:dyDescent="0.25">
      <c r="C6742" s="52"/>
      <c r="AM6742">
        <v>1</v>
      </c>
    </row>
    <row r="6743" spans="3:39" x14ac:dyDescent="0.25">
      <c r="C6743" s="52"/>
      <c r="AM6743">
        <v>1</v>
      </c>
    </row>
    <row r="6744" spans="3:39" x14ac:dyDescent="0.25">
      <c r="C6744" s="52"/>
      <c r="AM6744">
        <v>1</v>
      </c>
    </row>
    <row r="6745" spans="3:39" x14ac:dyDescent="0.25">
      <c r="C6745" s="52"/>
      <c r="AM6745">
        <v>1</v>
      </c>
    </row>
    <row r="6746" spans="3:39" x14ac:dyDescent="0.25">
      <c r="C6746" s="52"/>
      <c r="AM6746">
        <v>1</v>
      </c>
    </row>
    <row r="6747" spans="3:39" x14ac:dyDescent="0.25">
      <c r="C6747" s="52"/>
      <c r="AM6747">
        <v>1</v>
      </c>
    </row>
    <row r="6748" spans="3:39" x14ac:dyDescent="0.25">
      <c r="C6748" s="52"/>
      <c r="AM6748">
        <v>1</v>
      </c>
    </row>
    <row r="6749" spans="3:39" x14ac:dyDescent="0.25">
      <c r="C6749" s="52"/>
      <c r="AM6749">
        <v>1</v>
      </c>
    </row>
    <row r="6750" spans="3:39" x14ac:dyDescent="0.25">
      <c r="C6750" s="52"/>
      <c r="AM6750">
        <v>1</v>
      </c>
    </row>
    <row r="6751" spans="3:39" x14ac:dyDescent="0.25">
      <c r="C6751" s="52"/>
      <c r="AM6751">
        <v>1</v>
      </c>
    </row>
    <row r="6752" spans="3:39" x14ac:dyDescent="0.25">
      <c r="C6752" s="52"/>
      <c r="AM6752">
        <v>1</v>
      </c>
    </row>
    <row r="6753" spans="3:39" x14ac:dyDescent="0.25">
      <c r="C6753" s="52"/>
      <c r="AM6753">
        <v>1</v>
      </c>
    </row>
    <row r="6754" spans="3:39" x14ac:dyDescent="0.25">
      <c r="C6754" s="52"/>
      <c r="AM6754">
        <v>1</v>
      </c>
    </row>
    <row r="6755" spans="3:39" x14ac:dyDescent="0.25">
      <c r="C6755" s="52"/>
      <c r="AM6755">
        <v>1</v>
      </c>
    </row>
    <row r="6756" spans="3:39" x14ac:dyDescent="0.25">
      <c r="C6756" s="52"/>
      <c r="AM6756">
        <v>1</v>
      </c>
    </row>
    <row r="6757" spans="3:39" x14ac:dyDescent="0.25">
      <c r="C6757" s="52"/>
      <c r="AM6757">
        <v>1</v>
      </c>
    </row>
    <row r="6758" spans="3:39" x14ac:dyDescent="0.25">
      <c r="C6758" s="52"/>
      <c r="AM6758">
        <v>1</v>
      </c>
    </row>
    <row r="6759" spans="3:39" x14ac:dyDescent="0.25">
      <c r="C6759" s="52"/>
      <c r="AM6759">
        <v>1</v>
      </c>
    </row>
    <row r="6760" spans="3:39" x14ac:dyDescent="0.25">
      <c r="C6760" s="52"/>
      <c r="AM6760">
        <v>1</v>
      </c>
    </row>
    <row r="6761" spans="3:39" x14ac:dyDescent="0.25">
      <c r="C6761" s="52"/>
      <c r="AM6761">
        <v>1</v>
      </c>
    </row>
    <row r="6762" spans="3:39" x14ac:dyDescent="0.25">
      <c r="C6762" s="52"/>
      <c r="AM6762">
        <v>1</v>
      </c>
    </row>
    <row r="6763" spans="3:39" x14ac:dyDescent="0.25">
      <c r="C6763" s="52"/>
      <c r="AM6763">
        <v>1</v>
      </c>
    </row>
    <row r="6764" spans="3:39" x14ac:dyDescent="0.25">
      <c r="C6764" s="52"/>
      <c r="AM6764">
        <v>1</v>
      </c>
    </row>
    <row r="6765" spans="3:39" x14ac:dyDescent="0.25">
      <c r="C6765" s="52"/>
      <c r="AM6765">
        <v>1</v>
      </c>
    </row>
    <row r="6766" spans="3:39" x14ac:dyDescent="0.25">
      <c r="C6766" s="52"/>
      <c r="AM6766">
        <v>1</v>
      </c>
    </row>
    <row r="6767" spans="3:39" x14ac:dyDescent="0.25">
      <c r="C6767" s="52"/>
      <c r="AM6767">
        <v>1</v>
      </c>
    </row>
    <row r="6768" spans="3:39" x14ac:dyDescent="0.25">
      <c r="C6768" s="52"/>
      <c r="AM6768">
        <v>1</v>
      </c>
    </row>
    <row r="6769" spans="3:39" x14ac:dyDescent="0.25">
      <c r="C6769" s="52"/>
      <c r="AM6769">
        <v>1</v>
      </c>
    </row>
    <row r="6770" spans="3:39" x14ac:dyDescent="0.25">
      <c r="C6770" s="52"/>
      <c r="AM6770">
        <v>1</v>
      </c>
    </row>
    <row r="6771" spans="3:39" x14ac:dyDescent="0.25">
      <c r="C6771" s="52"/>
      <c r="AM6771">
        <v>1</v>
      </c>
    </row>
    <row r="6772" spans="3:39" x14ac:dyDescent="0.25">
      <c r="C6772" s="52"/>
      <c r="AM6772">
        <v>1</v>
      </c>
    </row>
    <row r="6773" spans="3:39" x14ac:dyDescent="0.25">
      <c r="C6773" s="52"/>
      <c r="AM6773">
        <v>1</v>
      </c>
    </row>
    <row r="6774" spans="3:39" x14ac:dyDescent="0.25">
      <c r="C6774" s="52"/>
      <c r="AM6774">
        <v>1</v>
      </c>
    </row>
    <row r="6775" spans="3:39" x14ac:dyDescent="0.25">
      <c r="C6775" s="52"/>
      <c r="AM6775">
        <v>1</v>
      </c>
    </row>
    <row r="6776" spans="3:39" x14ac:dyDescent="0.25">
      <c r="C6776" s="52"/>
      <c r="AM6776">
        <v>1</v>
      </c>
    </row>
    <row r="6777" spans="3:39" x14ac:dyDescent="0.25">
      <c r="C6777" s="52"/>
      <c r="AM6777">
        <v>1</v>
      </c>
    </row>
    <row r="6778" spans="3:39" x14ac:dyDescent="0.25">
      <c r="C6778" s="52"/>
      <c r="AM6778">
        <v>1</v>
      </c>
    </row>
    <row r="6779" spans="3:39" x14ac:dyDescent="0.25">
      <c r="C6779" s="52"/>
      <c r="AM6779">
        <v>1</v>
      </c>
    </row>
    <row r="6780" spans="3:39" x14ac:dyDescent="0.25">
      <c r="C6780" s="52"/>
      <c r="AM6780">
        <v>1</v>
      </c>
    </row>
    <row r="6781" spans="3:39" x14ac:dyDescent="0.25">
      <c r="C6781" s="52"/>
      <c r="AM6781">
        <v>1</v>
      </c>
    </row>
    <row r="6782" spans="3:39" x14ac:dyDescent="0.25">
      <c r="C6782" s="52"/>
      <c r="AM6782">
        <v>1</v>
      </c>
    </row>
    <row r="6783" spans="3:39" x14ac:dyDescent="0.25">
      <c r="C6783" s="52"/>
      <c r="AM6783">
        <v>1</v>
      </c>
    </row>
    <row r="6784" spans="3:39" x14ac:dyDescent="0.25">
      <c r="C6784" s="52"/>
      <c r="AM6784">
        <v>1</v>
      </c>
    </row>
    <row r="6785" spans="3:39" x14ac:dyDescent="0.25">
      <c r="C6785" s="52"/>
      <c r="AM6785">
        <v>1</v>
      </c>
    </row>
    <row r="6786" spans="3:39" x14ac:dyDescent="0.25">
      <c r="C6786" s="52"/>
      <c r="AM6786">
        <v>1</v>
      </c>
    </row>
    <row r="6787" spans="3:39" x14ac:dyDescent="0.25">
      <c r="C6787" s="52"/>
      <c r="AM6787">
        <v>1</v>
      </c>
    </row>
    <row r="6788" spans="3:39" x14ac:dyDescent="0.25">
      <c r="C6788" s="52"/>
      <c r="AM6788">
        <v>1</v>
      </c>
    </row>
    <row r="6789" spans="3:39" x14ac:dyDescent="0.25">
      <c r="C6789" s="52"/>
      <c r="AM6789">
        <v>1</v>
      </c>
    </row>
    <row r="6790" spans="3:39" x14ac:dyDescent="0.25">
      <c r="C6790" s="52"/>
      <c r="AM6790">
        <v>1</v>
      </c>
    </row>
    <row r="6791" spans="3:39" x14ac:dyDescent="0.25">
      <c r="C6791" s="52"/>
      <c r="AM6791">
        <v>1</v>
      </c>
    </row>
    <row r="6792" spans="3:39" x14ac:dyDescent="0.25">
      <c r="C6792" s="52"/>
      <c r="AM6792">
        <v>1</v>
      </c>
    </row>
    <row r="6793" spans="3:39" x14ac:dyDescent="0.25">
      <c r="C6793" s="52"/>
      <c r="AM6793">
        <v>1</v>
      </c>
    </row>
    <row r="6794" spans="3:39" x14ac:dyDescent="0.25">
      <c r="C6794" s="52"/>
      <c r="AM6794">
        <v>1</v>
      </c>
    </row>
    <row r="6795" spans="3:39" x14ac:dyDescent="0.25">
      <c r="C6795" s="52"/>
      <c r="AM6795">
        <v>1</v>
      </c>
    </row>
    <row r="6796" spans="3:39" x14ac:dyDescent="0.25">
      <c r="C6796" s="52"/>
      <c r="AM6796">
        <v>1</v>
      </c>
    </row>
    <row r="6797" spans="3:39" x14ac:dyDescent="0.25">
      <c r="C6797" s="52"/>
      <c r="AM6797">
        <v>1</v>
      </c>
    </row>
    <row r="6798" spans="3:39" x14ac:dyDescent="0.25">
      <c r="C6798" s="52"/>
      <c r="AM6798">
        <v>1</v>
      </c>
    </row>
    <row r="6799" spans="3:39" x14ac:dyDescent="0.25">
      <c r="C6799" s="52"/>
      <c r="AM6799">
        <v>1</v>
      </c>
    </row>
    <row r="6800" spans="3:39" x14ac:dyDescent="0.25">
      <c r="C6800" s="52"/>
      <c r="AM6800">
        <v>1</v>
      </c>
    </row>
    <row r="6801" spans="3:39" x14ac:dyDescent="0.25">
      <c r="C6801" s="52"/>
      <c r="AM6801">
        <v>1</v>
      </c>
    </row>
    <row r="6802" spans="3:39" x14ac:dyDescent="0.25">
      <c r="C6802" s="52"/>
      <c r="AM6802">
        <v>1</v>
      </c>
    </row>
    <row r="6803" spans="3:39" x14ac:dyDescent="0.25">
      <c r="C6803" s="52"/>
      <c r="AM6803">
        <v>1</v>
      </c>
    </row>
    <row r="6804" spans="3:39" x14ac:dyDescent="0.25">
      <c r="C6804" s="52"/>
      <c r="AM6804">
        <v>1</v>
      </c>
    </row>
    <row r="6805" spans="3:39" x14ac:dyDescent="0.25">
      <c r="C6805" s="52"/>
      <c r="AM6805">
        <v>1</v>
      </c>
    </row>
    <row r="6806" spans="3:39" x14ac:dyDescent="0.25">
      <c r="C6806" s="52"/>
      <c r="AM6806">
        <v>1</v>
      </c>
    </row>
    <row r="6807" spans="3:39" x14ac:dyDescent="0.25">
      <c r="C6807" s="52"/>
      <c r="AM6807">
        <v>1</v>
      </c>
    </row>
    <row r="6808" spans="3:39" x14ac:dyDescent="0.25">
      <c r="C6808" s="52"/>
      <c r="AM6808">
        <v>1</v>
      </c>
    </row>
    <row r="6809" spans="3:39" x14ac:dyDescent="0.25">
      <c r="C6809" s="52"/>
      <c r="AM6809">
        <v>1</v>
      </c>
    </row>
    <row r="6810" spans="3:39" x14ac:dyDescent="0.25">
      <c r="C6810" s="52"/>
      <c r="AM6810">
        <v>1</v>
      </c>
    </row>
    <row r="6811" spans="3:39" x14ac:dyDescent="0.25">
      <c r="C6811" s="52"/>
      <c r="AM6811">
        <v>1</v>
      </c>
    </row>
    <row r="6812" spans="3:39" x14ac:dyDescent="0.25">
      <c r="C6812" s="52"/>
      <c r="AM6812">
        <v>1</v>
      </c>
    </row>
    <row r="6813" spans="3:39" x14ac:dyDescent="0.25">
      <c r="C6813" s="52"/>
      <c r="AM6813">
        <v>1</v>
      </c>
    </row>
    <row r="6814" spans="3:39" x14ac:dyDescent="0.25">
      <c r="C6814" s="52"/>
      <c r="AM6814">
        <v>1</v>
      </c>
    </row>
    <row r="6815" spans="3:39" x14ac:dyDescent="0.25">
      <c r="C6815" s="52"/>
      <c r="AM6815">
        <v>1</v>
      </c>
    </row>
    <row r="6816" spans="3:39" x14ac:dyDescent="0.25">
      <c r="C6816" s="52"/>
      <c r="AM6816">
        <v>1</v>
      </c>
    </row>
    <row r="6817" spans="3:39" x14ac:dyDescent="0.25">
      <c r="C6817" s="52"/>
      <c r="AM6817">
        <v>1</v>
      </c>
    </row>
    <row r="6818" spans="3:39" x14ac:dyDescent="0.25">
      <c r="C6818" s="52"/>
      <c r="AM6818">
        <v>1</v>
      </c>
    </row>
    <row r="6819" spans="3:39" x14ac:dyDescent="0.25">
      <c r="C6819" s="52"/>
      <c r="AM6819">
        <v>1</v>
      </c>
    </row>
    <row r="6820" spans="3:39" x14ac:dyDescent="0.25">
      <c r="C6820" s="52"/>
      <c r="AM6820">
        <v>1</v>
      </c>
    </row>
    <row r="6821" spans="3:39" x14ac:dyDescent="0.25">
      <c r="C6821" s="52"/>
      <c r="AM6821">
        <v>1</v>
      </c>
    </row>
    <row r="6822" spans="3:39" x14ac:dyDescent="0.25">
      <c r="C6822" s="52"/>
      <c r="AM6822">
        <v>1</v>
      </c>
    </row>
    <row r="6823" spans="3:39" x14ac:dyDescent="0.25">
      <c r="C6823" s="52"/>
      <c r="AM6823">
        <v>1</v>
      </c>
    </row>
    <row r="6824" spans="3:39" x14ac:dyDescent="0.25">
      <c r="C6824" s="52"/>
      <c r="AM6824">
        <v>1</v>
      </c>
    </row>
    <row r="6825" spans="3:39" x14ac:dyDescent="0.25">
      <c r="C6825" s="52"/>
      <c r="AM6825">
        <v>1</v>
      </c>
    </row>
    <row r="6826" spans="3:39" x14ac:dyDescent="0.25">
      <c r="C6826" s="52"/>
      <c r="AM6826">
        <v>1</v>
      </c>
    </row>
    <row r="6827" spans="3:39" x14ac:dyDescent="0.25">
      <c r="C6827" s="52"/>
      <c r="AM6827">
        <v>1</v>
      </c>
    </row>
    <row r="6828" spans="3:39" x14ac:dyDescent="0.25">
      <c r="C6828" s="52"/>
      <c r="AM6828">
        <v>1</v>
      </c>
    </row>
    <row r="6829" spans="3:39" x14ac:dyDescent="0.25">
      <c r="C6829" s="52"/>
      <c r="AM6829">
        <v>1</v>
      </c>
    </row>
    <row r="6830" spans="3:39" x14ac:dyDescent="0.25">
      <c r="C6830" s="52"/>
      <c r="AM6830">
        <v>1</v>
      </c>
    </row>
    <row r="6831" spans="3:39" x14ac:dyDescent="0.25">
      <c r="C6831" s="52"/>
      <c r="AM6831">
        <v>1</v>
      </c>
    </row>
    <row r="6832" spans="3:39" x14ac:dyDescent="0.25">
      <c r="C6832" s="52"/>
      <c r="AM6832">
        <v>1</v>
      </c>
    </row>
    <row r="6833" spans="3:39" x14ac:dyDescent="0.25">
      <c r="C6833" s="52"/>
      <c r="AM6833">
        <v>1</v>
      </c>
    </row>
    <row r="6834" spans="3:39" x14ac:dyDescent="0.25">
      <c r="C6834" s="52"/>
      <c r="AM6834">
        <v>1</v>
      </c>
    </row>
    <row r="6835" spans="3:39" x14ac:dyDescent="0.25">
      <c r="C6835" s="52"/>
      <c r="AM6835">
        <v>1</v>
      </c>
    </row>
    <row r="6836" spans="3:39" x14ac:dyDescent="0.25">
      <c r="C6836" s="52"/>
      <c r="AM6836">
        <v>1</v>
      </c>
    </row>
    <row r="6837" spans="3:39" x14ac:dyDescent="0.25">
      <c r="C6837" s="52"/>
      <c r="AM6837">
        <v>1</v>
      </c>
    </row>
    <row r="6838" spans="3:39" x14ac:dyDescent="0.25">
      <c r="C6838" s="52"/>
      <c r="AM6838">
        <v>1</v>
      </c>
    </row>
    <row r="6839" spans="3:39" x14ac:dyDescent="0.25">
      <c r="C6839" s="52"/>
      <c r="AM6839">
        <v>1</v>
      </c>
    </row>
    <row r="6840" spans="3:39" x14ac:dyDescent="0.25">
      <c r="C6840" s="52"/>
      <c r="AM6840">
        <v>1</v>
      </c>
    </row>
    <row r="6841" spans="3:39" x14ac:dyDescent="0.25">
      <c r="C6841" s="52"/>
      <c r="AM6841">
        <v>1</v>
      </c>
    </row>
    <row r="6842" spans="3:39" x14ac:dyDescent="0.25">
      <c r="C6842" s="52"/>
      <c r="AM6842">
        <v>1</v>
      </c>
    </row>
    <row r="6843" spans="3:39" x14ac:dyDescent="0.25">
      <c r="C6843" s="52"/>
      <c r="AM6843">
        <v>1</v>
      </c>
    </row>
    <row r="6844" spans="3:39" x14ac:dyDescent="0.25">
      <c r="C6844" s="52"/>
      <c r="AM6844">
        <v>1</v>
      </c>
    </row>
    <row r="6845" spans="3:39" x14ac:dyDescent="0.25">
      <c r="C6845" s="52"/>
      <c r="AM6845">
        <v>1</v>
      </c>
    </row>
    <row r="6846" spans="3:39" x14ac:dyDescent="0.25">
      <c r="C6846" s="52"/>
      <c r="AM6846">
        <v>1</v>
      </c>
    </row>
    <row r="6847" spans="3:39" x14ac:dyDescent="0.25">
      <c r="C6847" s="52"/>
      <c r="AM6847">
        <v>1</v>
      </c>
    </row>
    <row r="6848" spans="3:39" x14ac:dyDescent="0.25">
      <c r="C6848" s="52"/>
      <c r="AM6848">
        <v>1</v>
      </c>
    </row>
    <row r="6849" spans="3:39" x14ac:dyDescent="0.25">
      <c r="C6849" s="52"/>
      <c r="AM6849">
        <v>1</v>
      </c>
    </row>
    <row r="6850" spans="3:39" x14ac:dyDescent="0.25">
      <c r="C6850" s="52"/>
      <c r="AM6850">
        <v>1</v>
      </c>
    </row>
    <row r="6851" spans="3:39" x14ac:dyDescent="0.25">
      <c r="C6851" s="52"/>
      <c r="AM6851">
        <v>1</v>
      </c>
    </row>
    <row r="6852" spans="3:39" x14ac:dyDescent="0.25">
      <c r="C6852" s="52"/>
      <c r="AM6852">
        <v>1</v>
      </c>
    </row>
    <row r="6853" spans="3:39" x14ac:dyDescent="0.25">
      <c r="C6853" s="52"/>
      <c r="AM6853">
        <v>1</v>
      </c>
    </row>
    <row r="6854" spans="3:39" x14ac:dyDescent="0.25">
      <c r="C6854" s="52"/>
      <c r="AM6854">
        <v>1</v>
      </c>
    </row>
    <row r="6855" spans="3:39" x14ac:dyDescent="0.25">
      <c r="C6855" s="52"/>
      <c r="AM6855">
        <v>1</v>
      </c>
    </row>
    <row r="6856" spans="3:39" x14ac:dyDescent="0.25">
      <c r="C6856" s="52"/>
      <c r="AM6856">
        <v>1</v>
      </c>
    </row>
    <row r="6857" spans="3:39" x14ac:dyDescent="0.25">
      <c r="C6857" s="52"/>
      <c r="AM6857">
        <v>1</v>
      </c>
    </row>
    <row r="6858" spans="3:39" x14ac:dyDescent="0.25">
      <c r="C6858" s="52"/>
      <c r="AM6858">
        <v>1</v>
      </c>
    </row>
    <row r="6859" spans="3:39" x14ac:dyDescent="0.25">
      <c r="C6859" s="52"/>
      <c r="AM6859">
        <v>1</v>
      </c>
    </row>
    <row r="6860" spans="3:39" x14ac:dyDescent="0.25">
      <c r="C6860" s="52"/>
      <c r="AM6860">
        <v>1</v>
      </c>
    </row>
    <row r="6861" spans="3:39" x14ac:dyDescent="0.25">
      <c r="C6861" s="52"/>
      <c r="AM6861">
        <v>1</v>
      </c>
    </row>
    <row r="6862" spans="3:39" x14ac:dyDescent="0.25">
      <c r="C6862" s="52"/>
      <c r="AM6862">
        <v>1</v>
      </c>
    </row>
    <row r="6863" spans="3:39" x14ac:dyDescent="0.25">
      <c r="C6863" s="52"/>
      <c r="AM6863">
        <v>1</v>
      </c>
    </row>
    <row r="6864" spans="3:39" x14ac:dyDescent="0.25">
      <c r="C6864" s="52"/>
      <c r="AM6864">
        <v>1</v>
      </c>
    </row>
    <row r="6865" spans="3:39" x14ac:dyDescent="0.25">
      <c r="C6865" s="52"/>
      <c r="AM6865">
        <v>1</v>
      </c>
    </row>
    <row r="6866" spans="3:39" x14ac:dyDescent="0.25">
      <c r="C6866" s="52"/>
      <c r="AM6866">
        <v>1</v>
      </c>
    </row>
    <row r="6867" spans="3:39" x14ac:dyDescent="0.25">
      <c r="C6867" s="52"/>
      <c r="AM6867">
        <v>1</v>
      </c>
    </row>
    <row r="6868" spans="3:39" x14ac:dyDescent="0.25">
      <c r="C6868" s="52"/>
      <c r="AM6868">
        <v>1</v>
      </c>
    </row>
    <row r="6869" spans="3:39" x14ac:dyDescent="0.25">
      <c r="C6869" s="52"/>
      <c r="AM6869">
        <v>1</v>
      </c>
    </row>
    <row r="6870" spans="3:39" x14ac:dyDescent="0.25">
      <c r="C6870" s="52"/>
      <c r="AM6870">
        <v>1</v>
      </c>
    </row>
    <row r="6871" spans="3:39" x14ac:dyDescent="0.25">
      <c r="C6871" s="52"/>
      <c r="AM6871">
        <v>1</v>
      </c>
    </row>
    <row r="6872" spans="3:39" x14ac:dyDescent="0.25">
      <c r="C6872" s="52"/>
      <c r="AM6872">
        <v>1</v>
      </c>
    </row>
    <row r="6873" spans="3:39" x14ac:dyDescent="0.25">
      <c r="C6873" s="52"/>
      <c r="AM6873">
        <v>1</v>
      </c>
    </row>
    <row r="6874" spans="3:39" x14ac:dyDescent="0.25">
      <c r="C6874" s="52"/>
      <c r="AM6874">
        <v>1</v>
      </c>
    </row>
    <row r="6875" spans="3:39" x14ac:dyDescent="0.25">
      <c r="C6875" s="52"/>
      <c r="AM6875">
        <v>1</v>
      </c>
    </row>
    <row r="6876" spans="3:39" x14ac:dyDescent="0.25">
      <c r="C6876" s="52"/>
      <c r="AM6876">
        <v>1</v>
      </c>
    </row>
    <row r="6877" spans="3:39" x14ac:dyDescent="0.25">
      <c r="C6877" s="52"/>
      <c r="AM6877">
        <v>1</v>
      </c>
    </row>
    <row r="6878" spans="3:39" x14ac:dyDescent="0.25">
      <c r="C6878" s="52"/>
      <c r="AM6878">
        <v>1</v>
      </c>
    </row>
    <row r="6879" spans="3:39" x14ac:dyDescent="0.25">
      <c r="C6879" s="52"/>
      <c r="AM6879">
        <v>1</v>
      </c>
    </row>
    <row r="6880" spans="3:39" x14ac:dyDescent="0.25">
      <c r="C6880" s="52"/>
      <c r="AM6880">
        <v>1</v>
      </c>
    </row>
    <row r="6881" spans="3:39" x14ac:dyDescent="0.25">
      <c r="C6881" s="52"/>
      <c r="AM6881">
        <v>1</v>
      </c>
    </row>
    <row r="6882" spans="3:39" x14ac:dyDescent="0.25">
      <c r="C6882" s="52"/>
      <c r="AM6882">
        <v>1</v>
      </c>
    </row>
    <row r="6883" spans="3:39" x14ac:dyDescent="0.25">
      <c r="C6883" s="52"/>
      <c r="AM6883">
        <v>1</v>
      </c>
    </row>
    <row r="6884" spans="3:39" x14ac:dyDescent="0.25">
      <c r="C6884" s="52"/>
      <c r="AM6884">
        <v>1</v>
      </c>
    </row>
    <row r="6885" spans="3:39" x14ac:dyDescent="0.25">
      <c r="C6885" s="52"/>
      <c r="AM6885">
        <v>1</v>
      </c>
    </row>
    <row r="6886" spans="3:39" x14ac:dyDescent="0.25">
      <c r="C6886" s="52"/>
      <c r="AM6886">
        <v>1</v>
      </c>
    </row>
    <row r="6887" spans="3:39" x14ac:dyDescent="0.25">
      <c r="C6887" s="52"/>
      <c r="AM6887">
        <v>1</v>
      </c>
    </row>
    <row r="6888" spans="3:39" x14ac:dyDescent="0.25">
      <c r="C6888" s="52"/>
      <c r="AM6888">
        <v>1</v>
      </c>
    </row>
    <row r="6889" spans="3:39" x14ac:dyDescent="0.25">
      <c r="C6889" s="52"/>
      <c r="AM6889">
        <v>1</v>
      </c>
    </row>
    <row r="6890" spans="3:39" x14ac:dyDescent="0.25">
      <c r="C6890" s="52"/>
      <c r="AM6890">
        <v>1</v>
      </c>
    </row>
    <row r="6891" spans="3:39" x14ac:dyDescent="0.25">
      <c r="C6891" s="52"/>
      <c r="AM6891">
        <v>1</v>
      </c>
    </row>
    <row r="6892" spans="3:39" x14ac:dyDescent="0.25">
      <c r="C6892" s="52"/>
      <c r="AM6892">
        <v>1</v>
      </c>
    </row>
    <row r="6893" spans="3:39" x14ac:dyDescent="0.25">
      <c r="C6893" s="52"/>
      <c r="AM6893">
        <v>1</v>
      </c>
    </row>
    <row r="6894" spans="3:39" x14ac:dyDescent="0.25">
      <c r="C6894" s="52"/>
      <c r="AM6894">
        <v>1</v>
      </c>
    </row>
    <row r="6895" spans="3:39" x14ac:dyDescent="0.25">
      <c r="C6895" s="52"/>
      <c r="AM6895">
        <v>1</v>
      </c>
    </row>
    <row r="6896" spans="3:39" x14ac:dyDescent="0.25">
      <c r="C6896" s="52"/>
      <c r="AM6896">
        <v>1</v>
      </c>
    </row>
    <row r="6897" spans="3:39" x14ac:dyDescent="0.25">
      <c r="C6897" s="52"/>
      <c r="AM6897">
        <v>1</v>
      </c>
    </row>
    <row r="6898" spans="3:39" x14ac:dyDescent="0.25">
      <c r="C6898" s="52"/>
      <c r="AM6898">
        <v>1</v>
      </c>
    </row>
    <row r="6899" spans="3:39" x14ac:dyDescent="0.25">
      <c r="C6899" s="52"/>
      <c r="AM6899">
        <v>1</v>
      </c>
    </row>
    <row r="6900" spans="3:39" x14ac:dyDescent="0.25">
      <c r="C6900" s="52"/>
      <c r="AM6900">
        <v>1</v>
      </c>
    </row>
    <row r="6901" spans="3:39" x14ac:dyDescent="0.25">
      <c r="C6901" s="52"/>
      <c r="AM6901">
        <v>1</v>
      </c>
    </row>
    <row r="6902" spans="3:39" x14ac:dyDescent="0.25">
      <c r="C6902" s="52"/>
      <c r="AM6902">
        <v>1</v>
      </c>
    </row>
    <row r="6903" spans="3:39" x14ac:dyDescent="0.25">
      <c r="C6903" s="52"/>
      <c r="AM6903">
        <v>1</v>
      </c>
    </row>
    <row r="6904" spans="3:39" x14ac:dyDescent="0.25">
      <c r="C6904" s="52"/>
      <c r="AM6904">
        <v>1</v>
      </c>
    </row>
    <row r="6905" spans="3:39" x14ac:dyDescent="0.25">
      <c r="C6905" s="52"/>
      <c r="AM6905">
        <v>1</v>
      </c>
    </row>
    <row r="6906" spans="3:39" x14ac:dyDescent="0.25">
      <c r="C6906" s="52"/>
      <c r="AM6906">
        <v>1</v>
      </c>
    </row>
    <row r="6907" spans="3:39" x14ac:dyDescent="0.25">
      <c r="C6907" s="52"/>
      <c r="AM6907">
        <v>1</v>
      </c>
    </row>
    <row r="6908" spans="3:39" x14ac:dyDescent="0.25">
      <c r="C6908" s="52"/>
      <c r="AM6908">
        <v>1</v>
      </c>
    </row>
    <row r="6909" spans="3:39" x14ac:dyDescent="0.25">
      <c r="C6909" s="52"/>
      <c r="AM6909">
        <v>1</v>
      </c>
    </row>
    <row r="6910" spans="3:39" x14ac:dyDescent="0.25">
      <c r="C6910" s="52"/>
      <c r="AM6910">
        <v>1</v>
      </c>
    </row>
    <row r="6911" spans="3:39" x14ac:dyDescent="0.25">
      <c r="C6911" s="52"/>
      <c r="AM6911">
        <v>1</v>
      </c>
    </row>
    <row r="6912" spans="3:39" x14ac:dyDescent="0.25">
      <c r="C6912" s="52"/>
      <c r="AM6912">
        <v>1</v>
      </c>
    </row>
    <row r="6913" spans="3:39" x14ac:dyDescent="0.25">
      <c r="C6913" s="52"/>
      <c r="AM6913">
        <v>1</v>
      </c>
    </row>
    <row r="6914" spans="3:39" x14ac:dyDescent="0.25">
      <c r="C6914" s="52"/>
      <c r="AM6914">
        <v>1</v>
      </c>
    </row>
    <row r="6915" spans="3:39" x14ac:dyDescent="0.25">
      <c r="C6915" s="52"/>
      <c r="AM6915">
        <v>1</v>
      </c>
    </row>
    <row r="6916" spans="3:39" x14ac:dyDescent="0.25">
      <c r="C6916" s="52"/>
      <c r="AM6916">
        <v>1</v>
      </c>
    </row>
    <row r="6917" spans="3:39" x14ac:dyDescent="0.25">
      <c r="C6917" s="52"/>
      <c r="AM6917">
        <v>1</v>
      </c>
    </row>
    <row r="6918" spans="3:39" x14ac:dyDescent="0.25">
      <c r="C6918" s="52"/>
      <c r="AM6918">
        <v>1</v>
      </c>
    </row>
    <row r="6919" spans="3:39" x14ac:dyDescent="0.25">
      <c r="C6919" s="52"/>
      <c r="AM6919">
        <v>1</v>
      </c>
    </row>
    <row r="6920" spans="3:39" x14ac:dyDescent="0.25">
      <c r="C6920" s="52"/>
      <c r="AM6920">
        <v>1</v>
      </c>
    </row>
    <row r="6921" spans="3:39" x14ac:dyDescent="0.25">
      <c r="C6921" s="52"/>
      <c r="AM6921">
        <v>1</v>
      </c>
    </row>
    <row r="6922" spans="3:39" x14ac:dyDescent="0.25">
      <c r="C6922" s="52"/>
      <c r="AM6922">
        <v>1</v>
      </c>
    </row>
    <row r="6923" spans="3:39" x14ac:dyDescent="0.25">
      <c r="C6923" s="52"/>
      <c r="AM6923">
        <v>1</v>
      </c>
    </row>
    <row r="6924" spans="3:39" x14ac:dyDescent="0.25">
      <c r="C6924" s="52"/>
      <c r="AM6924">
        <v>1</v>
      </c>
    </row>
    <row r="6925" spans="3:39" x14ac:dyDescent="0.25">
      <c r="C6925" s="52"/>
      <c r="AM6925">
        <v>1</v>
      </c>
    </row>
    <row r="6926" spans="3:39" x14ac:dyDescent="0.25">
      <c r="C6926" s="52"/>
      <c r="AM6926">
        <v>1</v>
      </c>
    </row>
    <row r="6927" spans="3:39" x14ac:dyDescent="0.25">
      <c r="C6927" s="52"/>
      <c r="AM6927">
        <v>1</v>
      </c>
    </row>
    <row r="6928" spans="3:39" x14ac:dyDescent="0.25">
      <c r="C6928" s="52"/>
      <c r="AM6928">
        <v>1</v>
      </c>
    </row>
    <row r="6929" spans="3:39" x14ac:dyDescent="0.25">
      <c r="C6929" s="52"/>
      <c r="AM6929">
        <v>1</v>
      </c>
    </row>
    <row r="6930" spans="3:39" x14ac:dyDescent="0.25">
      <c r="C6930" s="52"/>
      <c r="AM6930">
        <v>1</v>
      </c>
    </row>
    <row r="6931" spans="3:39" x14ac:dyDescent="0.25">
      <c r="C6931" s="52"/>
      <c r="AM6931">
        <v>1</v>
      </c>
    </row>
    <row r="6932" spans="3:39" x14ac:dyDescent="0.25">
      <c r="C6932" s="52"/>
      <c r="AM6932">
        <v>1</v>
      </c>
    </row>
    <row r="6933" spans="3:39" x14ac:dyDescent="0.25">
      <c r="C6933" s="52"/>
      <c r="AM6933">
        <v>1</v>
      </c>
    </row>
    <row r="6934" spans="3:39" x14ac:dyDescent="0.25">
      <c r="C6934" s="52"/>
      <c r="AM6934">
        <v>1</v>
      </c>
    </row>
    <row r="6935" spans="3:39" x14ac:dyDescent="0.25">
      <c r="C6935" s="52"/>
      <c r="AM6935">
        <v>1</v>
      </c>
    </row>
    <row r="6936" spans="3:39" x14ac:dyDescent="0.25">
      <c r="C6936" s="52"/>
      <c r="AM6936">
        <v>1</v>
      </c>
    </row>
    <row r="6937" spans="3:39" x14ac:dyDescent="0.25">
      <c r="C6937" s="52"/>
      <c r="AM6937">
        <v>1</v>
      </c>
    </row>
    <row r="6938" spans="3:39" x14ac:dyDescent="0.25">
      <c r="C6938" s="52"/>
      <c r="AM6938">
        <v>1</v>
      </c>
    </row>
    <row r="6939" spans="3:39" x14ac:dyDescent="0.25">
      <c r="C6939" s="52"/>
      <c r="AM6939">
        <v>1</v>
      </c>
    </row>
    <row r="6940" spans="3:39" x14ac:dyDescent="0.25">
      <c r="C6940" s="52"/>
      <c r="AM6940">
        <v>1</v>
      </c>
    </row>
    <row r="6941" spans="3:39" x14ac:dyDescent="0.25">
      <c r="C6941" s="52"/>
      <c r="AM6941">
        <v>1</v>
      </c>
    </row>
    <row r="6942" spans="3:39" x14ac:dyDescent="0.25">
      <c r="C6942" s="52"/>
      <c r="AM6942">
        <v>1</v>
      </c>
    </row>
    <row r="6943" spans="3:39" x14ac:dyDescent="0.25">
      <c r="C6943" s="52"/>
      <c r="AM6943">
        <v>1</v>
      </c>
    </row>
    <row r="6944" spans="3:39" x14ac:dyDescent="0.25">
      <c r="C6944" s="52"/>
      <c r="AM6944">
        <v>1</v>
      </c>
    </row>
    <row r="6945" spans="3:39" x14ac:dyDescent="0.25">
      <c r="C6945" s="52"/>
      <c r="AM6945">
        <v>1</v>
      </c>
    </row>
    <row r="6946" spans="3:39" x14ac:dyDescent="0.25">
      <c r="C6946" s="52"/>
      <c r="AM6946">
        <v>1</v>
      </c>
    </row>
    <row r="6947" spans="3:39" x14ac:dyDescent="0.25">
      <c r="C6947" s="52"/>
      <c r="AM6947">
        <v>1</v>
      </c>
    </row>
    <row r="6948" spans="3:39" x14ac:dyDescent="0.25">
      <c r="C6948" s="52"/>
      <c r="AM6948">
        <v>1</v>
      </c>
    </row>
    <row r="6949" spans="3:39" x14ac:dyDescent="0.25">
      <c r="C6949" s="52"/>
      <c r="AM6949">
        <v>1</v>
      </c>
    </row>
    <row r="6950" spans="3:39" x14ac:dyDescent="0.25">
      <c r="C6950" s="52"/>
      <c r="AM6950">
        <v>1</v>
      </c>
    </row>
    <row r="6951" spans="3:39" x14ac:dyDescent="0.25">
      <c r="C6951" s="52"/>
      <c r="AM6951">
        <v>1</v>
      </c>
    </row>
    <row r="6952" spans="3:39" x14ac:dyDescent="0.25">
      <c r="C6952" s="52"/>
      <c r="AM6952">
        <v>1</v>
      </c>
    </row>
    <row r="6953" spans="3:39" x14ac:dyDescent="0.25">
      <c r="C6953" s="52"/>
      <c r="AM6953">
        <v>1</v>
      </c>
    </row>
    <row r="6954" spans="3:39" x14ac:dyDescent="0.25">
      <c r="C6954" s="52"/>
      <c r="AM6954">
        <v>1</v>
      </c>
    </row>
    <row r="6955" spans="3:39" x14ac:dyDescent="0.25">
      <c r="C6955" s="52"/>
      <c r="AM6955">
        <v>1</v>
      </c>
    </row>
    <row r="6956" spans="3:39" x14ac:dyDescent="0.25">
      <c r="C6956" s="52"/>
      <c r="AM6956">
        <v>1</v>
      </c>
    </row>
    <row r="6957" spans="3:39" x14ac:dyDescent="0.25">
      <c r="C6957" s="52"/>
      <c r="AM6957">
        <v>1</v>
      </c>
    </row>
    <row r="6958" spans="3:39" x14ac:dyDescent="0.25">
      <c r="C6958" s="52"/>
      <c r="AM6958">
        <v>1</v>
      </c>
    </row>
    <row r="6959" spans="3:39" x14ac:dyDescent="0.25">
      <c r="C6959" s="52"/>
      <c r="AM6959">
        <v>1</v>
      </c>
    </row>
    <row r="6960" spans="3:39" x14ac:dyDescent="0.25">
      <c r="C6960" s="52"/>
      <c r="AM6960">
        <v>1</v>
      </c>
    </row>
    <row r="6961" spans="3:39" x14ac:dyDescent="0.25">
      <c r="C6961" s="52"/>
      <c r="AM6961">
        <v>1</v>
      </c>
    </row>
    <row r="6962" spans="3:39" x14ac:dyDescent="0.25">
      <c r="C6962" s="52"/>
      <c r="AM6962">
        <v>1</v>
      </c>
    </row>
    <row r="6963" spans="3:39" x14ac:dyDescent="0.25">
      <c r="C6963" s="52"/>
      <c r="AM6963">
        <v>1</v>
      </c>
    </row>
    <row r="6964" spans="3:39" x14ac:dyDescent="0.25">
      <c r="C6964" s="52"/>
      <c r="AM6964">
        <v>1</v>
      </c>
    </row>
    <row r="6965" spans="3:39" x14ac:dyDescent="0.25">
      <c r="C6965" s="52"/>
      <c r="AM6965">
        <v>1</v>
      </c>
    </row>
    <row r="6966" spans="3:39" x14ac:dyDescent="0.25">
      <c r="C6966" s="52"/>
      <c r="AM6966">
        <v>1</v>
      </c>
    </row>
    <row r="6967" spans="3:39" x14ac:dyDescent="0.25">
      <c r="C6967" s="52"/>
      <c r="AM6967">
        <v>1</v>
      </c>
    </row>
    <row r="6968" spans="3:39" x14ac:dyDescent="0.25">
      <c r="C6968" s="52"/>
      <c r="AM6968">
        <v>1</v>
      </c>
    </row>
    <row r="6969" spans="3:39" x14ac:dyDescent="0.25">
      <c r="C6969" s="52"/>
      <c r="AM6969">
        <v>1</v>
      </c>
    </row>
    <row r="6970" spans="3:39" x14ac:dyDescent="0.25">
      <c r="C6970" s="52"/>
      <c r="AM6970">
        <v>1</v>
      </c>
    </row>
    <row r="6971" spans="3:39" x14ac:dyDescent="0.25">
      <c r="C6971" s="52"/>
      <c r="AM6971">
        <v>1</v>
      </c>
    </row>
    <row r="6972" spans="3:39" x14ac:dyDescent="0.25">
      <c r="C6972" s="52"/>
      <c r="AM6972">
        <v>1</v>
      </c>
    </row>
    <row r="6973" spans="3:39" x14ac:dyDescent="0.25">
      <c r="C6973" s="52"/>
      <c r="AM6973">
        <v>1</v>
      </c>
    </row>
    <row r="6974" spans="3:39" x14ac:dyDescent="0.25">
      <c r="C6974" s="52"/>
      <c r="AM6974">
        <v>1</v>
      </c>
    </row>
    <row r="6975" spans="3:39" x14ac:dyDescent="0.25">
      <c r="C6975" s="52"/>
      <c r="AM6975">
        <v>1</v>
      </c>
    </row>
    <row r="6976" spans="3:39" x14ac:dyDescent="0.25">
      <c r="C6976" s="52"/>
      <c r="AM6976">
        <v>1</v>
      </c>
    </row>
    <row r="6977" spans="3:39" x14ac:dyDescent="0.25">
      <c r="C6977" s="52"/>
      <c r="AM6977">
        <v>1</v>
      </c>
    </row>
    <row r="6978" spans="3:39" x14ac:dyDescent="0.25">
      <c r="C6978" s="52"/>
      <c r="AM6978">
        <v>1</v>
      </c>
    </row>
    <row r="6979" spans="3:39" x14ac:dyDescent="0.25">
      <c r="C6979" s="52"/>
      <c r="AM6979">
        <v>1</v>
      </c>
    </row>
    <row r="6980" spans="3:39" x14ac:dyDescent="0.25">
      <c r="C6980" s="52"/>
      <c r="AM6980">
        <v>1</v>
      </c>
    </row>
    <row r="6981" spans="3:39" x14ac:dyDescent="0.25">
      <c r="C6981" s="52"/>
      <c r="AM6981">
        <v>1</v>
      </c>
    </row>
    <row r="6982" spans="3:39" x14ac:dyDescent="0.25">
      <c r="C6982" s="52"/>
      <c r="AM6982">
        <v>1</v>
      </c>
    </row>
    <row r="6983" spans="3:39" x14ac:dyDescent="0.25">
      <c r="C6983" s="52"/>
      <c r="AM6983">
        <v>1</v>
      </c>
    </row>
    <row r="6984" spans="3:39" x14ac:dyDescent="0.25">
      <c r="C6984" s="52"/>
      <c r="AM6984">
        <v>1</v>
      </c>
    </row>
    <row r="6985" spans="3:39" x14ac:dyDescent="0.25">
      <c r="C6985" s="52"/>
      <c r="AM6985">
        <v>1</v>
      </c>
    </row>
    <row r="6986" spans="3:39" x14ac:dyDescent="0.25">
      <c r="C6986" s="52"/>
      <c r="AM6986">
        <v>1</v>
      </c>
    </row>
    <row r="6987" spans="3:39" x14ac:dyDescent="0.25">
      <c r="C6987" s="52"/>
      <c r="AM6987">
        <v>1</v>
      </c>
    </row>
    <row r="6988" spans="3:39" x14ac:dyDescent="0.25">
      <c r="C6988" s="52"/>
      <c r="AM6988">
        <v>1</v>
      </c>
    </row>
    <row r="6989" spans="3:39" x14ac:dyDescent="0.25">
      <c r="C6989" s="52"/>
      <c r="AM6989">
        <v>1</v>
      </c>
    </row>
    <row r="6990" spans="3:39" x14ac:dyDescent="0.25">
      <c r="C6990" s="52"/>
      <c r="AM6990">
        <v>1</v>
      </c>
    </row>
    <row r="6991" spans="3:39" x14ac:dyDescent="0.25">
      <c r="C6991" s="52"/>
      <c r="AM6991">
        <v>1</v>
      </c>
    </row>
    <row r="6992" spans="3:39" x14ac:dyDescent="0.25">
      <c r="C6992" s="52"/>
      <c r="AM6992">
        <v>1</v>
      </c>
    </row>
    <row r="6993" spans="3:39" x14ac:dyDescent="0.25">
      <c r="C6993" s="52"/>
      <c r="AM6993">
        <v>1</v>
      </c>
    </row>
    <row r="6994" spans="3:39" x14ac:dyDescent="0.25">
      <c r="C6994" s="52"/>
      <c r="AM6994">
        <v>1</v>
      </c>
    </row>
    <row r="6995" spans="3:39" x14ac:dyDescent="0.25">
      <c r="C6995" s="52"/>
      <c r="AM6995">
        <v>1</v>
      </c>
    </row>
    <row r="6996" spans="3:39" x14ac:dyDescent="0.25">
      <c r="C6996" s="52"/>
      <c r="AM6996">
        <v>1</v>
      </c>
    </row>
    <row r="6997" spans="3:39" x14ac:dyDescent="0.25">
      <c r="C6997" s="52"/>
      <c r="AM6997">
        <v>1</v>
      </c>
    </row>
    <row r="6998" spans="3:39" x14ac:dyDescent="0.25">
      <c r="C6998" s="52"/>
      <c r="AM6998">
        <v>1</v>
      </c>
    </row>
    <row r="6999" spans="3:39" x14ac:dyDescent="0.25">
      <c r="C6999" s="52"/>
      <c r="AM6999">
        <v>1</v>
      </c>
    </row>
    <row r="7000" spans="3:39" x14ac:dyDescent="0.25">
      <c r="C7000" s="52"/>
      <c r="AM7000">
        <v>1</v>
      </c>
    </row>
    <row r="7001" spans="3:39" x14ac:dyDescent="0.25">
      <c r="C7001" s="52"/>
      <c r="AM7001">
        <v>1</v>
      </c>
    </row>
    <row r="7002" spans="3:39" x14ac:dyDescent="0.25">
      <c r="C7002" s="52"/>
      <c r="AM7002">
        <v>1</v>
      </c>
    </row>
    <row r="7003" spans="3:39" x14ac:dyDescent="0.25">
      <c r="C7003" s="52"/>
      <c r="AM7003">
        <v>1</v>
      </c>
    </row>
    <row r="7004" spans="3:39" x14ac:dyDescent="0.25">
      <c r="C7004" s="52"/>
      <c r="AM7004">
        <v>1</v>
      </c>
    </row>
    <row r="7005" spans="3:39" x14ac:dyDescent="0.25">
      <c r="C7005" s="52"/>
      <c r="AM7005">
        <v>1</v>
      </c>
    </row>
    <row r="7006" spans="3:39" x14ac:dyDescent="0.25">
      <c r="C7006" s="52"/>
      <c r="AM7006">
        <v>1</v>
      </c>
    </row>
    <row r="7007" spans="3:39" x14ac:dyDescent="0.25">
      <c r="C7007" s="52"/>
      <c r="AM7007">
        <v>1</v>
      </c>
    </row>
    <row r="7008" spans="3:39" x14ac:dyDescent="0.25">
      <c r="C7008" s="52"/>
      <c r="AM7008">
        <v>1</v>
      </c>
    </row>
    <row r="7009" spans="3:39" x14ac:dyDescent="0.25">
      <c r="C7009" s="52"/>
      <c r="AM7009">
        <v>1</v>
      </c>
    </row>
    <row r="7010" spans="3:39" x14ac:dyDescent="0.25">
      <c r="C7010" s="52"/>
      <c r="AM7010">
        <v>1</v>
      </c>
    </row>
    <row r="7011" spans="3:39" x14ac:dyDescent="0.25">
      <c r="C7011" s="52"/>
      <c r="AM7011">
        <v>1</v>
      </c>
    </row>
    <row r="7012" spans="3:39" x14ac:dyDescent="0.25">
      <c r="C7012" s="52"/>
      <c r="AM7012">
        <v>1</v>
      </c>
    </row>
    <row r="7013" spans="3:39" x14ac:dyDescent="0.25">
      <c r="C7013" s="52"/>
      <c r="AM7013">
        <v>1</v>
      </c>
    </row>
    <row r="7014" spans="3:39" x14ac:dyDescent="0.25">
      <c r="C7014" s="52"/>
      <c r="AM7014">
        <v>1</v>
      </c>
    </row>
    <row r="7015" spans="3:39" x14ac:dyDescent="0.25">
      <c r="C7015" s="52"/>
      <c r="AM7015">
        <v>1</v>
      </c>
    </row>
    <row r="7016" spans="3:39" x14ac:dyDescent="0.25">
      <c r="C7016" s="52"/>
      <c r="AM7016">
        <v>1</v>
      </c>
    </row>
    <row r="7017" spans="3:39" x14ac:dyDescent="0.25">
      <c r="C7017" s="52"/>
      <c r="AM7017">
        <v>1</v>
      </c>
    </row>
    <row r="7018" spans="3:39" x14ac:dyDescent="0.25">
      <c r="C7018" s="52"/>
      <c r="AM7018">
        <v>1</v>
      </c>
    </row>
    <row r="7019" spans="3:39" x14ac:dyDescent="0.25">
      <c r="C7019" s="52"/>
      <c r="AM7019">
        <v>1</v>
      </c>
    </row>
    <row r="7020" spans="3:39" x14ac:dyDescent="0.25">
      <c r="C7020" s="52"/>
      <c r="AM7020">
        <v>1</v>
      </c>
    </row>
    <row r="7021" spans="3:39" x14ac:dyDescent="0.25">
      <c r="C7021" s="52"/>
      <c r="AM7021">
        <v>1</v>
      </c>
    </row>
    <row r="7022" spans="3:39" x14ac:dyDescent="0.25">
      <c r="C7022" s="52"/>
      <c r="AM7022">
        <v>1</v>
      </c>
    </row>
    <row r="7023" spans="3:39" x14ac:dyDescent="0.25">
      <c r="C7023" s="52"/>
      <c r="AM7023">
        <v>1</v>
      </c>
    </row>
    <row r="7024" spans="3:39" x14ac:dyDescent="0.25">
      <c r="C7024" s="52"/>
      <c r="AM7024">
        <v>1</v>
      </c>
    </row>
    <row r="7025" spans="3:39" x14ac:dyDescent="0.25">
      <c r="C7025" s="52"/>
      <c r="AM7025">
        <v>1</v>
      </c>
    </row>
    <row r="7026" spans="3:39" x14ac:dyDescent="0.25">
      <c r="C7026" s="52"/>
      <c r="AM7026">
        <v>1</v>
      </c>
    </row>
    <row r="7027" spans="3:39" x14ac:dyDescent="0.25">
      <c r="C7027" s="52"/>
      <c r="AM7027">
        <v>1</v>
      </c>
    </row>
    <row r="7028" spans="3:39" x14ac:dyDescent="0.25">
      <c r="C7028" s="52"/>
      <c r="AM7028">
        <v>1</v>
      </c>
    </row>
    <row r="7029" spans="3:39" x14ac:dyDescent="0.25">
      <c r="C7029" s="52"/>
      <c r="AM7029">
        <v>1</v>
      </c>
    </row>
    <row r="7030" spans="3:39" x14ac:dyDescent="0.25">
      <c r="C7030" s="52"/>
      <c r="AM7030">
        <v>1</v>
      </c>
    </row>
    <row r="7031" spans="3:39" x14ac:dyDescent="0.25">
      <c r="C7031" s="52"/>
      <c r="AM7031">
        <v>1</v>
      </c>
    </row>
    <row r="7032" spans="3:39" x14ac:dyDescent="0.25">
      <c r="C7032" s="52"/>
      <c r="AM7032">
        <v>1</v>
      </c>
    </row>
    <row r="7033" spans="3:39" x14ac:dyDescent="0.25">
      <c r="C7033" s="52"/>
      <c r="AM7033">
        <v>1</v>
      </c>
    </row>
    <row r="7034" spans="3:39" x14ac:dyDescent="0.25">
      <c r="C7034" s="52"/>
      <c r="AM7034">
        <v>1</v>
      </c>
    </row>
    <row r="7035" spans="3:39" x14ac:dyDescent="0.25">
      <c r="C7035" s="52"/>
      <c r="AM7035">
        <v>1</v>
      </c>
    </row>
    <row r="7036" spans="3:39" x14ac:dyDescent="0.25">
      <c r="C7036" s="52"/>
      <c r="AM7036">
        <v>1</v>
      </c>
    </row>
    <row r="7037" spans="3:39" x14ac:dyDescent="0.25">
      <c r="C7037" s="52"/>
      <c r="AM7037">
        <v>1</v>
      </c>
    </row>
    <row r="7038" spans="3:39" x14ac:dyDescent="0.25">
      <c r="C7038" s="52"/>
      <c r="AM7038">
        <v>1</v>
      </c>
    </row>
    <row r="7039" spans="3:39" x14ac:dyDescent="0.25">
      <c r="C7039" s="52"/>
      <c r="AM7039">
        <v>1</v>
      </c>
    </row>
    <row r="7040" spans="3:39" x14ac:dyDescent="0.25">
      <c r="C7040" s="52"/>
      <c r="AM7040">
        <v>1</v>
      </c>
    </row>
    <row r="7041" spans="3:39" x14ac:dyDescent="0.25">
      <c r="C7041" s="52"/>
      <c r="AM7041">
        <v>1</v>
      </c>
    </row>
    <row r="7042" spans="3:39" x14ac:dyDescent="0.25">
      <c r="C7042" s="52"/>
      <c r="AM7042">
        <v>1</v>
      </c>
    </row>
    <row r="7043" spans="3:39" x14ac:dyDescent="0.25">
      <c r="C7043" s="52"/>
      <c r="AM7043">
        <v>1</v>
      </c>
    </row>
    <row r="7044" spans="3:39" x14ac:dyDescent="0.25">
      <c r="C7044" s="52"/>
      <c r="AM7044">
        <v>1</v>
      </c>
    </row>
    <row r="7045" spans="3:39" x14ac:dyDescent="0.25">
      <c r="C7045" s="52"/>
      <c r="AM7045">
        <v>1</v>
      </c>
    </row>
    <row r="7046" spans="3:39" x14ac:dyDescent="0.25">
      <c r="C7046" s="52"/>
      <c r="AM7046">
        <v>1</v>
      </c>
    </row>
    <row r="7047" spans="3:39" x14ac:dyDescent="0.25">
      <c r="C7047" s="52"/>
      <c r="AM7047">
        <v>1</v>
      </c>
    </row>
    <row r="7048" spans="3:39" x14ac:dyDescent="0.25">
      <c r="C7048" s="52"/>
      <c r="AM7048">
        <v>1</v>
      </c>
    </row>
    <row r="7049" spans="3:39" x14ac:dyDescent="0.25">
      <c r="C7049" s="52"/>
      <c r="AM7049">
        <v>1</v>
      </c>
    </row>
    <row r="7050" spans="3:39" x14ac:dyDescent="0.25">
      <c r="C7050" s="52"/>
      <c r="AM7050">
        <v>1</v>
      </c>
    </row>
    <row r="7051" spans="3:39" x14ac:dyDescent="0.25">
      <c r="C7051" s="52"/>
      <c r="AM7051">
        <v>1</v>
      </c>
    </row>
    <row r="7052" spans="3:39" x14ac:dyDescent="0.25">
      <c r="C7052" s="52"/>
      <c r="AM7052">
        <v>1</v>
      </c>
    </row>
    <row r="7053" spans="3:39" x14ac:dyDescent="0.25">
      <c r="C7053" s="52"/>
      <c r="AM7053">
        <v>1</v>
      </c>
    </row>
    <row r="7054" spans="3:39" x14ac:dyDescent="0.25">
      <c r="C7054" s="52"/>
      <c r="AM7054">
        <v>1</v>
      </c>
    </row>
    <row r="7055" spans="3:39" x14ac:dyDescent="0.25">
      <c r="C7055" s="52"/>
      <c r="AM7055">
        <v>1</v>
      </c>
    </row>
    <row r="7056" spans="3:39" x14ac:dyDescent="0.25">
      <c r="C7056" s="52"/>
      <c r="AM7056">
        <v>1</v>
      </c>
    </row>
    <row r="7057" spans="3:39" x14ac:dyDescent="0.25">
      <c r="C7057" s="52"/>
      <c r="AM7057">
        <v>1</v>
      </c>
    </row>
    <row r="7058" spans="3:39" x14ac:dyDescent="0.25">
      <c r="C7058" s="52"/>
      <c r="AM7058">
        <v>1</v>
      </c>
    </row>
    <row r="7059" spans="3:39" x14ac:dyDescent="0.25">
      <c r="C7059" s="52"/>
      <c r="AM7059">
        <v>1</v>
      </c>
    </row>
    <row r="7060" spans="3:39" x14ac:dyDescent="0.25">
      <c r="C7060" s="52"/>
      <c r="AM7060">
        <v>1</v>
      </c>
    </row>
    <row r="7061" spans="3:39" x14ac:dyDescent="0.25">
      <c r="C7061" s="52"/>
      <c r="AM7061">
        <v>1</v>
      </c>
    </row>
    <row r="7062" spans="3:39" x14ac:dyDescent="0.25">
      <c r="C7062" s="52"/>
      <c r="AM7062">
        <v>1</v>
      </c>
    </row>
    <row r="7063" spans="3:39" x14ac:dyDescent="0.25">
      <c r="C7063" s="52"/>
      <c r="AM7063">
        <v>1</v>
      </c>
    </row>
    <row r="7064" spans="3:39" x14ac:dyDescent="0.25">
      <c r="C7064" s="52"/>
      <c r="AM7064">
        <v>1</v>
      </c>
    </row>
    <row r="7065" spans="3:39" x14ac:dyDescent="0.25">
      <c r="C7065" s="52"/>
      <c r="AM7065">
        <v>1</v>
      </c>
    </row>
    <row r="7066" spans="3:39" x14ac:dyDescent="0.25">
      <c r="C7066" s="52"/>
      <c r="AM7066">
        <v>1</v>
      </c>
    </row>
    <row r="7067" spans="3:39" x14ac:dyDescent="0.25">
      <c r="C7067" s="52"/>
      <c r="AM7067">
        <v>1</v>
      </c>
    </row>
    <row r="7068" spans="3:39" x14ac:dyDescent="0.25">
      <c r="C7068" s="52"/>
      <c r="AM7068">
        <v>1</v>
      </c>
    </row>
    <row r="7069" spans="3:39" x14ac:dyDescent="0.25">
      <c r="C7069" s="52"/>
      <c r="AM7069">
        <v>1</v>
      </c>
    </row>
    <row r="7070" spans="3:39" x14ac:dyDescent="0.25">
      <c r="C7070" s="52"/>
      <c r="AM7070">
        <v>1</v>
      </c>
    </row>
    <row r="7071" spans="3:39" x14ac:dyDescent="0.25">
      <c r="C7071" s="52"/>
      <c r="AM7071">
        <v>1</v>
      </c>
    </row>
    <row r="7072" spans="3:39" x14ac:dyDescent="0.25">
      <c r="C7072" s="52"/>
      <c r="AM7072">
        <v>1</v>
      </c>
    </row>
    <row r="7073" spans="3:39" x14ac:dyDescent="0.25">
      <c r="C7073" s="52"/>
      <c r="AM7073">
        <v>1</v>
      </c>
    </row>
    <row r="7074" spans="3:39" x14ac:dyDescent="0.25">
      <c r="C7074" s="52"/>
      <c r="AM7074">
        <v>1</v>
      </c>
    </row>
    <row r="7075" spans="3:39" x14ac:dyDescent="0.25">
      <c r="C7075" s="52"/>
      <c r="AM7075">
        <v>1</v>
      </c>
    </row>
    <row r="7076" spans="3:39" x14ac:dyDescent="0.25">
      <c r="C7076" s="52"/>
      <c r="AM7076">
        <v>1</v>
      </c>
    </row>
    <row r="7077" spans="3:39" x14ac:dyDescent="0.25">
      <c r="C7077" s="52"/>
      <c r="AM7077">
        <v>1</v>
      </c>
    </row>
    <row r="7078" spans="3:39" x14ac:dyDescent="0.25">
      <c r="C7078" s="52"/>
      <c r="AM7078">
        <v>1</v>
      </c>
    </row>
    <row r="7079" spans="3:39" x14ac:dyDescent="0.25">
      <c r="C7079" s="52"/>
      <c r="AM7079">
        <v>1</v>
      </c>
    </row>
    <row r="7080" spans="3:39" x14ac:dyDescent="0.25">
      <c r="C7080" s="52"/>
      <c r="AM7080">
        <v>1</v>
      </c>
    </row>
    <row r="7081" spans="3:39" x14ac:dyDescent="0.25">
      <c r="C7081" s="52"/>
      <c r="AM7081">
        <v>1</v>
      </c>
    </row>
    <row r="7082" spans="3:39" x14ac:dyDescent="0.25">
      <c r="C7082" s="52"/>
      <c r="AM7082">
        <v>1</v>
      </c>
    </row>
    <row r="7083" spans="3:39" x14ac:dyDescent="0.25">
      <c r="C7083" s="52"/>
      <c r="AM7083">
        <v>1</v>
      </c>
    </row>
    <row r="7084" spans="3:39" x14ac:dyDescent="0.25">
      <c r="C7084" s="52"/>
      <c r="AM7084">
        <v>1</v>
      </c>
    </row>
    <row r="7085" spans="3:39" x14ac:dyDescent="0.25">
      <c r="C7085" s="52"/>
      <c r="AM7085">
        <v>1</v>
      </c>
    </row>
    <row r="7086" spans="3:39" x14ac:dyDescent="0.25">
      <c r="C7086" s="52"/>
      <c r="AM7086">
        <v>1</v>
      </c>
    </row>
    <row r="7087" spans="3:39" x14ac:dyDescent="0.25">
      <c r="C7087" s="52"/>
      <c r="AM7087">
        <v>1</v>
      </c>
    </row>
    <row r="7088" spans="3:39" x14ac:dyDescent="0.25">
      <c r="C7088" s="52"/>
      <c r="AM7088">
        <v>1</v>
      </c>
    </row>
    <row r="7089" spans="3:39" x14ac:dyDescent="0.25">
      <c r="C7089" s="52"/>
      <c r="AM7089">
        <v>1</v>
      </c>
    </row>
    <row r="7090" spans="3:39" x14ac:dyDescent="0.25">
      <c r="C7090" s="52"/>
      <c r="AM7090">
        <v>1</v>
      </c>
    </row>
    <row r="7091" spans="3:39" x14ac:dyDescent="0.25">
      <c r="C7091" s="52"/>
      <c r="AM7091">
        <v>1</v>
      </c>
    </row>
    <row r="7092" spans="3:39" x14ac:dyDescent="0.25">
      <c r="C7092" s="52"/>
      <c r="AM7092">
        <v>1</v>
      </c>
    </row>
    <row r="7093" spans="3:39" x14ac:dyDescent="0.25">
      <c r="C7093" s="52"/>
      <c r="AM7093">
        <v>1</v>
      </c>
    </row>
    <row r="7094" spans="3:39" x14ac:dyDescent="0.25">
      <c r="C7094" s="52"/>
      <c r="AM7094">
        <v>1</v>
      </c>
    </row>
    <row r="7095" spans="3:39" x14ac:dyDescent="0.25">
      <c r="C7095" s="52"/>
      <c r="AM7095">
        <v>1</v>
      </c>
    </row>
    <row r="7096" spans="3:39" x14ac:dyDescent="0.25">
      <c r="C7096" s="52"/>
      <c r="AM7096">
        <v>1</v>
      </c>
    </row>
    <row r="7097" spans="3:39" x14ac:dyDescent="0.25">
      <c r="C7097" s="52"/>
      <c r="AM7097">
        <v>1</v>
      </c>
    </row>
    <row r="7098" spans="3:39" x14ac:dyDescent="0.25">
      <c r="C7098" s="52"/>
      <c r="AM7098">
        <v>1</v>
      </c>
    </row>
    <row r="7099" spans="3:39" x14ac:dyDescent="0.25">
      <c r="C7099" s="52"/>
      <c r="AM7099">
        <v>1</v>
      </c>
    </row>
    <row r="7100" spans="3:39" x14ac:dyDescent="0.25">
      <c r="C7100" s="52"/>
      <c r="AM7100">
        <v>1</v>
      </c>
    </row>
    <row r="7101" spans="3:39" x14ac:dyDescent="0.25">
      <c r="C7101" s="52"/>
      <c r="AM7101">
        <v>1</v>
      </c>
    </row>
    <row r="7102" spans="3:39" x14ac:dyDescent="0.25">
      <c r="C7102" s="52"/>
      <c r="AM7102">
        <v>1</v>
      </c>
    </row>
    <row r="7103" spans="3:39" x14ac:dyDescent="0.25">
      <c r="C7103" s="52"/>
      <c r="AM7103">
        <v>1</v>
      </c>
    </row>
    <row r="7104" spans="3:39" x14ac:dyDescent="0.25">
      <c r="C7104" s="52"/>
      <c r="AM7104">
        <v>1</v>
      </c>
    </row>
    <row r="7105" spans="3:39" x14ac:dyDescent="0.25">
      <c r="C7105" s="52"/>
      <c r="AM7105">
        <v>1</v>
      </c>
    </row>
    <row r="7106" spans="3:39" x14ac:dyDescent="0.25">
      <c r="C7106" s="52"/>
      <c r="AM7106">
        <v>1</v>
      </c>
    </row>
    <row r="7107" spans="3:39" x14ac:dyDescent="0.25">
      <c r="C7107" s="52"/>
      <c r="AM7107">
        <v>1</v>
      </c>
    </row>
    <row r="7108" spans="3:39" x14ac:dyDescent="0.25">
      <c r="C7108" s="52"/>
      <c r="AM7108">
        <v>1</v>
      </c>
    </row>
    <row r="7109" spans="3:39" x14ac:dyDescent="0.25">
      <c r="C7109" s="52"/>
      <c r="AM7109">
        <v>1</v>
      </c>
    </row>
    <row r="7110" spans="3:39" x14ac:dyDescent="0.25">
      <c r="C7110" s="52"/>
      <c r="AM7110">
        <v>1</v>
      </c>
    </row>
    <row r="7111" spans="3:39" x14ac:dyDescent="0.25">
      <c r="C7111" s="52"/>
      <c r="AM7111">
        <v>1</v>
      </c>
    </row>
    <row r="7112" spans="3:39" x14ac:dyDescent="0.25">
      <c r="C7112" s="52"/>
      <c r="AM7112">
        <v>1</v>
      </c>
    </row>
    <row r="7113" spans="3:39" x14ac:dyDescent="0.25">
      <c r="C7113" s="52"/>
      <c r="AM7113">
        <v>1</v>
      </c>
    </row>
    <row r="7114" spans="3:39" x14ac:dyDescent="0.25">
      <c r="C7114" s="52"/>
      <c r="AM7114">
        <v>1</v>
      </c>
    </row>
    <row r="7115" spans="3:39" x14ac:dyDescent="0.25">
      <c r="C7115" s="52"/>
      <c r="AM7115">
        <v>1</v>
      </c>
    </row>
    <row r="7116" spans="3:39" x14ac:dyDescent="0.25">
      <c r="C7116" s="52"/>
      <c r="AM7116">
        <v>1</v>
      </c>
    </row>
    <row r="7117" spans="3:39" x14ac:dyDescent="0.25">
      <c r="C7117" s="52"/>
      <c r="AM7117">
        <v>1</v>
      </c>
    </row>
    <row r="7118" spans="3:39" x14ac:dyDescent="0.25">
      <c r="C7118" s="52"/>
      <c r="AM7118">
        <v>1</v>
      </c>
    </row>
    <row r="7119" spans="3:39" x14ac:dyDescent="0.25">
      <c r="C7119" s="52"/>
      <c r="AM7119">
        <v>1</v>
      </c>
    </row>
    <row r="7120" spans="3:39" x14ac:dyDescent="0.25">
      <c r="C7120" s="52"/>
      <c r="AM7120">
        <v>1</v>
      </c>
    </row>
    <row r="7121" spans="3:39" x14ac:dyDescent="0.25">
      <c r="C7121" s="52"/>
      <c r="AM7121">
        <v>1</v>
      </c>
    </row>
    <row r="7122" spans="3:39" x14ac:dyDescent="0.25">
      <c r="C7122" s="52"/>
      <c r="AM7122">
        <v>1</v>
      </c>
    </row>
    <row r="7123" spans="3:39" x14ac:dyDescent="0.25">
      <c r="C7123" s="52"/>
      <c r="AM7123">
        <v>1</v>
      </c>
    </row>
    <row r="7124" spans="3:39" x14ac:dyDescent="0.25">
      <c r="C7124" s="52"/>
      <c r="AM7124">
        <v>1</v>
      </c>
    </row>
    <row r="7125" spans="3:39" x14ac:dyDescent="0.25">
      <c r="C7125" s="52"/>
      <c r="AM7125">
        <v>1</v>
      </c>
    </row>
    <row r="7126" spans="3:39" x14ac:dyDescent="0.25">
      <c r="C7126" s="52"/>
      <c r="AM7126">
        <v>1</v>
      </c>
    </row>
    <row r="7127" spans="3:39" x14ac:dyDescent="0.25">
      <c r="C7127" s="52"/>
      <c r="AM7127">
        <v>1</v>
      </c>
    </row>
    <row r="7128" spans="3:39" x14ac:dyDescent="0.25">
      <c r="C7128" s="52"/>
      <c r="AM7128">
        <v>1</v>
      </c>
    </row>
    <row r="7129" spans="3:39" x14ac:dyDescent="0.25">
      <c r="C7129" s="52"/>
      <c r="AM7129">
        <v>1</v>
      </c>
    </row>
    <row r="7130" spans="3:39" x14ac:dyDescent="0.25">
      <c r="C7130" s="52"/>
      <c r="AM7130">
        <v>1</v>
      </c>
    </row>
    <row r="7131" spans="3:39" x14ac:dyDescent="0.25">
      <c r="C7131" s="52"/>
      <c r="AM7131">
        <v>1</v>
      </c>
    </row>
    <row r="7132" spans="3:39" x14ac:dyDescent="0.25">
      <c r="C7132" s="52"/>
      <c r="AM7132">
        <v>1</v>
      </c>
    </row>
    <row r="7133" spans="3:39" x14ac:dyDescent="0.25">
      <c r="C7133" s="52"/>
      <c r="AM7133">
        <v>1</v>
      </c>
    </row>
    <row r="7134" spans="3:39" x14ac:dyDescent="0.25">
      <c r="C7134" s="52"/>
      <c r="AM7134">
        <v>1</v>
      </c>
    </row>
    <row r="7135" spans="3:39" x14ac:dyDescent="0.25">
      <c r="C7135" s="52"/>
      <c r="AM7135">
        <v>1</v>
      </c>
    </row>
    <row r="7136" spans="3:39" x14ac:dyDescent="0.25">
      <c r="C7136" s="52"/>
      <c r="AM7136">
        <v>1</v>
      </c>
    </row>
    <row r="7137" spans="3:39" x14ac:dyDescent="0.25">
      <c r="C7137" s="52"/>
      <c r="AM7137">
        <v>1</v>
      </c>
    </row>
    <row r="7138" spans="3:39" x14ac:dyDescent="0.25">
      <c r="C7138" s="52"/>
      <c r="AM7138">
        <v>1</v>
      </c>
    </row>
    <row r="7139" spans="3:39" x14ac:dyDescent="0.25">
      <c r="C7139" s="52"/>
      <c r="AM7139">
        <v>1</v>
      </c>
    </row>
    <row r="7140" spans="3:39" x14ac:dyDescent="0.25">
      <c r="C7140" s="52"/>
      <c r="AM7140">
        <v>1</v>
      </c>
    </row>
    <row r="7141" spans="3:39" x14ac:dyDescent="0.25">
      <c r="C7141" s="52"/>
      <c r="AM7141">
        <v>1</v>
      </c>
    </row>
    <row r="7142" spans="3:39" x14ac:dyDescent="0.25">
      <c r="C7142" s="52"/>
      <c r="AM7142">
        <v>1</v>
      </c>
    </row>
    <row r="7143" spans="3:39" x14ac:dyDescent="0.25">
      <c r="C7143" s="52"/>
      <c r="AM7143">
        <v>1</v>
      </c>
    </row>
    <row r="7144" spans="3:39" x14ac:dyDescent="0.25">
      <c r="C7144" s="52"/>
      <c r="AM7144">
        <v>1</v>
      </c>
    </row>
    <row r="7145" spans="3:39" x14ac:dyDescent="0.25">
      <c r="C7145" s="52"/>
      <c r="AM7145">
        <v>1</v>
      </c>
    </row>
    <row r="7146" spans="3:39" x14ac:dyDescent="0.25">
      <c r="C7146" s="52"/>
      <c r="AM7146">
        <v>1</v>
      </c>
    </row>
    <row r="7147" spans="3:39" x14ac:dyDescent="0.25">
      <c r="C7147" s="52"/>
      <c r="AM7147">
        <v>1</v>
      </c>
    </row>
    <row r="7148" spans="3:39" x14ac:dyDescent="0.25">
      <c r="C7148" s="52"/>
      <c r="AM7148">
        <v>1</v>
      </c>
    </row>
    <row r="7149" spans="3:39" x14ac:dyDescent="0.25">
      <c r="C7149" s="52"/>
      <c r="AM7149">
        <v>1</v>
      </c>
    </row>
    <row r="7150" spans="3:39" x14ac:dyDescent="0.25">
      <c r="C7150" s="52"/>
      <c r="AM7150">
        <v>1</v>
      </c>
    </row>
    <row r="7151" spans="3:39" x14ac:dyDescent="0.25">
      <c r="C7151" s="52"/>
      <c r="AM7151">
        <v>1</v>
      </c>
    </row>
    <row r="7152" spans="3:39" x14ac:dyDescent="0.25">
      <c r="C7152" s="52"/>
      <c r="AM7152">
        <v>1</v>
      </c>
    </row>
    <row r="7153" spans="3:39" x14ac:dyDescent="0.25">
      <c r="C7153" s="52"/>
      <c r="AM7153">
        <v>1</v>
      </c>
    </row>
    <row r="7154" spans="3:39" x14ac:dyDescent="0.25">
      <c r="C7154" s="52"/>
      <c r="AM7154">
        <v>1</v>
      </c>
    </row>
    <row r="7155" spans="3:39" x14ac:dyDescent="0.25">
      <c r="C7155" s="52"/>
      <c r="AM7155">
        <v>1</v>
      </c>
    </row>
    <row r="7156" spans="3:39" x14ac:dyDescent="0.25">
      <c r="C7156" s="52"/>
      <c r="AM7156">
        <v>1</v>
      </c>
    </row>
    <row r="7157" spans="3:39" x14ac:dyDescent="0.25">
      <c r="C7157" s="52"/>
      <c r="AM7157">
        <v>1</v>
      </c>
    </row>
    <row r="7158" spans="3:39" x14ac:dyDescent="0.25">
      <c r="C7158" s="52"/>
      <c r="AM7158">
        <v>1</v>
      </c>
    </row>
    <row r="7159" spans="3:39" x14ac:dyDescent="0.25">
      <c r="C7159" s="52"/>
      <c r="AM7159">
        <v>1</v>
      </c>
    </row>
    <row r="7160" spans="3:39" x14ac:dyDescent="0.25">
      <c r="C7160" s="52"/>
      <c r="AM7160">
        <v>1</v>
      </c>
    </row>
    <row r="7161" spans="3:39" x14ac:dyDescent="0.25">
      <c r="C7161" s="52"/>
      <c r="AM7161">
        <v>1</v>
      </c>
    </row>
    <row r="7162" spans="3:39" x14ac:dyDescent="0.25">
      <c r="C7162" s="52"/>
      <c r="AM7162">
        <v>1</v>
      </c>
    </row>
    <row r="7163" spans="3:39" x14ac:dyDescent="0.25">
      <c r="C7163" s="52"/>
      <c r="AM7163">
        <v>1</v>
      </c>
    </row>
    <row r="7164" spans="3:39" x14ac:dyDescent="0.25">
      <c r="C7164" s="52"/>
      <c r="AM7164">
        <v>1</v>
      </c>
    </row>
    <row r="7165" spans="3:39" x14ac:dyDescent="0.25">
      <c r="C7165" s="52"/>
      <c r="AM7165">
        <v>1</v>
      </c>
    </row>
    <row r="7166" spans="3:39" x14ac:dyDescent="0.25">
      <c r="C7166" s="52"/>
      <c r="AM7166">
        <v>1</v>
      </c>
    </row>
    <row r="7167" spans="3:39" x14ac:dyDescent="0.25">
      <c r="C7167" s="52"/>
      <c r="AM7167">
        <v>1</v>
      </c>
    </row>
    <row r="7168" spans="3:39" x14ac:dyDescent="0.25">
      <c r="C7168" s="52"/>
      <c r="AM7168">
        <v>1</v>
      </c>
    </row>
    <row r="7169" spans="3:39" x14ac:dyDescent="0.25">
      <c r="C7169" s="52"/>
      <c r="AM7169">
        <v>1</v>
      </c>
    </row>
    <row r="7170" spans="3:39" x14ac:dyDescent="0.25">
      <c r="C7170" s="52"/>
      <c r="AM7170">
        <v>1</v>
      </c>
    </row>
    <row r="7171" spans="3:39" x14ac:dyDescent="0.25">
      <c r="C7171" s="52"/>
      <c r="AM7171">
        <v>1</v>
      </c>
    </row>
    <row r="7172" spans="3:39" x14ac:dyDescent="0.25">
      <c r="C7172" s="52"/>
      <c r="AM7172">
        <v>1</v>
      </c>
    </row>
    <row r="7173" spans="3:39" x14ac:dyDescent="0.25">
      <c r="C7173" s="52"/>
      <c r="AM7173">
        <v>1</v>
      </c>
    </row>
    <row r="7174" spans="3:39" x14ac:dyDescent="0.25">
      <c r="C7174" s="52"/>
      <c r="AM7174">
        <v>1</v>
      </c>
    </row>
    <row r="7175" spans="3:39" x14ac:dyDescent="0.25">
      <c r="C7175" s="52"/>
      <c r="AM7175">
        <v>1</v>
      </c>
    </row>
    <row r="7176" spans="3:39" x14ac:dyDescent="0.25">
      <c r="C7176" s="52"/>
      <c r="AM7176">
        <v>1</v>
      </c>
    </row>
    <row r="7177" spans="3:39" x14ac:dyDescent="0.25">
      <c r="C7177" s="52"/>
      <c r="AM7177">
        <v>1</v>
      </c>
    </row>
    <row r="7178" spans="3:39" x14ac:dyDescent="0.25">
      <c r="C7178" s="52"/>
      <c r="AM7178">
        <v>1</v>
      </c>
    </row>
    <row r="7179" spans="3:39" x14ac:dyDescent="0.25">
      <c r="C7179" s="52"/>
      <c r="AM7179">
        <v>1</v>
      </c>
    </row>
    <row r="7180" spans="3:39" x14ac:dyDescent="0.25">
      <c r="C7180" s="52"/>
      <c r="AM7180">
        <v>1</v>
      </c>
    </row>
    <row r="7181" spans="3:39" x14ac:dyDescent="0.25">
      <c r="C7181" s="52"/>
      <c r="AM7181">
        <v>1</v>
      </c>
    </row>
    <row r="7182" spans="3:39" x14ac:dyDescent="0.25">
      <c r="C7182" s="52"/>
      <c r="AM7182">
        <v>1</v>
      </c>
    </row>
    <row r="7183" spans="3:39" x14ac:dyDescent="0.25">
      <c r="C7183" s="52"/>
      <c r="AM7183">
        <v>1</v>
      </c>
    </row>
    <row r="7184" spans="3:39" x14ac:dyDescent="0.25">
      <c r="C7184" s="52"/>
      <c r="AM7184">
        <v>1</v>
      </c>
    </row>
    <row r="7185" spans="3:39" x14ac:dyDescent="0.25">
      <c r="C7185" s="52"/>
      <c r="AM7185">
        <v>1</v>
      </c>
    </row>
    <row r="7186" spans="3:39" x14ac:dyDescent="0.25">
      <c r="C7186" s="52"/>
      <c r="AM7186">
        <v>1</v>
      </c>
    </row>
    <row r="7187" spans="3:39" x14ac:dyDescent="0.25">
      <c r="C7187" s="52"/>
      <c r="AM7187">
        <v>1</v>
      </c>
    </row>
    <row r="7188" spans="3:39" x14ac:dyDescent="0.25">
      <c r="C7188" s="52"/>
      <c r="AM7188">
        <v>1</v>
      </c>
    </row>
    <row r="7189" spans="3:39" x14ac:dyDescent="0.25">
      <c r="C7189" s="52"/>
      <c r="AM7189">
        <v>1</v>
      </c>
    </row>
    <row r="7190" spans="3:39" x14ac:dyDescent="0.25">
      <c r="C7190" s="52"/>
      <c r="AM7190">
        <v>1</v>
      </c>
    </row>
    <row r="7191" spans="3:39" x14ac:dyDescent="0.25">
      <c r="C7191" s="52"/>
      <c r="AM7191">
        <v>1</v>
      </c>
    </row>
    <row r="7192" spans="3:39" x14ac:dyDescent="0.25">
      <c r="C7192" s="52"/>
      <c r="AM7192">
        <v>1</v>
      </c>
    </row>
    <row r="7193" spans="3:39" x14ac:dyDescent="0.25">
      <c r="C7193" s="52"/>
      <c r="AM7193">
        <v>1</v>
      </c>
    </row>
    <row r="7194" spans="3:39" x14ac:dyDescent="0.25">
      <c r="C7194" s="52"/>
      <c r="AM7194">
        <v>1</v>
      </c>
    </row>
    <row r="7195" spans="3:39" x14ac:dyDescent="0.25">
      <c r="C7195" s="52"/>
      <c r="AM7195">
        <v>1</v>
      </c>
    </row>
    <row r="7196" spans="3:39" x14ac:dyDescent="0.25">
      <c r="C7196" s="52"/>
      <c r="AM7196">
        <v>1</v>
      </c>
    </row>
    <row r="7197" spans="3:39" x14ac:dyDescent="0.25">
      <c r="C7197" s="52"/>
      <c r="AM7197">
        <v>1</v>
      </c>
    </row>
    <row r="7198" spans="3:39" x14ac:dyDescent="0.25">
      <c r="C7198" s="52"/>
      <c r="AM7198">
        <v>1</v>
      </c>
    </row>
    <row r="7199" spans="3:39" x14ac:dyDescent="0.25">
      <c r="C7199" s="52"/>
      <c r="AM7199">
        <v>1</v>
      </c>
    </row>
    <row r="7200" spans="3:39" x14ac:dyDescent="0.25">
      <c r="C7200" s="52"/>
      <c r="AM7200">
        <v>1</v>
      </c>
    </row>
    <row r="7201" spans="3:39" x14ac:dyDescent="0.25">
      <c r="C7201" s="52"/>
      <c r="AM7201">
        <v>1</v>
      </c>
    </row>
    <row r="7202" spans="3:39" x14ac:dyDescent="0.25">
      <c r="C7202" s="52"/>
      <c r="AM7202">
        <v>1</v>
      </c>
    </row>
    <row r="7203" spans="3:39" x14ac:dyDescent="0.25">
      <c r="C7203" s="52"/>
      <c r="AM7203">
        <v>1</v>
      </c>
    </row>
    <row r="7204" spans="3:39" x14ac:dyDescent="0.25">
      <c r="C7204" s="52"/>
      <c r="AM7204">
        <v>1</v>
      </c>
    </row>
    <row r="7205" spans="3:39" x14ac:dyDescent="0.25">
      <c r="C7205" s="52"/>
      <c r="AM7205">
        <v>1</v>
      </c>
    </row>
    <row r="7206" spans="3:39" x14ac:dyDescent="0.25">
      <c r="C7206" s="52"/>
      <c r="AM7206">
        <v>1</v>
      </c>
    </row>
    <row r="7207" spans="3:39" x14ac:dyDescent="0.25">
      <c r="C7207" s="52"/>
      <c r="AM7207">
        <v>1</v>
      </c>
    </row>
    <row r="7208" spans="3:39" x14ac:dyDescent="0.25">
      <c r="C7208" s="52"/>
      <c r="AM7208">
        <v>1</v>
      </c>
    </row>
    <row r="7209" spans="3:39" x14ac:dyDescent="0.25">
      <c r="C7209" s="52"/>
      <c r="AM7209">
        <v>1</v>
      </c>
    </row>
    <row r="7210" spans="3:39" x14ac:dyDescent="0.25">
      <c r="C7210" s="52"/>
      <c r="AM7210">
        <v>1</v>
      </c>
    </row>
    <row r="7211" spans="3:39" x14ac:dyDescent="0.25">
      <c r="C7211" s="52"/>
      <c r="AM7211">
        <v>1</v>
      </c>
    </row>
    <row r="7212" spans="3:39" x14ac:dyDescent="0.25">
      <c r="C7212" s="52"/>
      <c r="AM7212">
        <v>1</v>
      </c>
    </row>
    <row r="7213" spans="3:39" x14ac:dyDescent="0.25">
      <c r="C7213" s="52"/>
      <c r="AM7213">
        <v>1</v>
      </c>
    </row>
    <row r="7214" spans="3:39" x14ac:dyDescent="0.25">
      <c r="C7214" s="52"/>
      <c r="AM7214">
        <v>1</v>
      </c>
    </row>
    <row r="7215" spans="3:39" x14ac:dyDescent="0.25">
      <c r="C7215" s="52"/>
      <c r="AM7215">
        <v>1</v>
      </c>
    </row>
    <row r="7216" spans="3:39" x14ac:dyDescent="0.25">
      <c r="C7216" s="52"/>
      <c r="AM7216">
        <v>1</v>
      </c>
    </row>
    <row r="7217" spans="3:39" x14ac:dyDescent="0.25">
      <c r="C7217" s="52"/>
      <c r="AM7217">
        <v>1</v>
      </c>
    </row>
    <row r="7218" spans="3:39" x14ac:dyDescent="0.25">
      <c r="C7218" s="52"/>
      <c r="AM7218">
        <v>1</v>
      </c>
    </row>
    <row r="7219" spans="3:39" x14ac:dyDescent="0.25">
      <c r="C7219" s="52"/>
      <c r="AM7219">
        <v>1</v>
      </c>
    </row>
    <row r="7220" spans="3:39" x14ac:dyDescent="0.25">
      <c r="C7220" s="52"/>
      <c r="AM7220">
        <v>1</v>
      </c>
    </row>
    <row r="7221" spans="3:39" x14ac:dyDescent="0.25">
      <c r="C7221" s="52"/>
      <c r="AM7221">
        <v>1</v>
      </c>
    </row>
    <row r="7222" spans="3:39" x14ac:dyDescent="0.25">
      <c r="C7222" s="52"/>
      <c r="AM7222">
        <v>1</v>
      </c>
    </row>
    <row r="7223" spans="3:39" x14ac:dyDescent="0.25">
      <c r="C7223" s="52"/>
      <c r="AM7223">
        <v>1</v>
      </c>
    </row>
    <row r="7224" spans="3:39" x14ac:dyDescent="0.25">
      <c r="C7224" s="52"/>
      <c r="AM7224">
        <v>1</v>
      </c>
    </row>
    <row r="7225" spans="3:39" x14ac:dyDescent="0.25">
      <c r="C7225" s="52"/>
      <c r="AM7225">
        <v>1</v>
      </c>
    </row>
    <row r="7226" spans="3:39" x14ac:dyDescent="0.25">
      <c r="C7226" s="52"/>
      <c r="AM7226">
        <v>1</v>
      </c>
    </row>
    <row r="7227" spans="3:39" x14ac:dyDescent="0.25">
      <c r="C7227" s="52"/>
      <c r="AM7227">
        <v>1</v>
      </c>
    </row>
    <row r="7228" spans="3:39" x14ac:dyDescent="0.25">
      <c r="C7228" s="52"/>
      <c r="AM7228">
        <v>1</v>
      </c>
    </row>
    <row r="7229" spans="3:39" x14ac:dyDescent="0.25">
      <c r="C7229" s="52"/>
      <c r="AM7229">
        <v>1</v>
      </c>
    </row>
    <row r="7230" spans="3:39" x14ac:dyDescent="0.25">
      <c r="C7230" s="52"/>
      <c r="AM7230">
        <v>1</v>
      </c>
    </row>
    <row r="7231" spans="3:39" x14ac:dyDescent="0.25">
      <c r="C7231" s="52"/>
      <c r="AM7231">
        <v>1</v>
      </c>
    </row>
    <row r="7232" spans="3:39" x14ac:dyDescent="0.25">
      <c r="C7232" s="52"/>
      <c r="AM7232">
        <v>1</v>
      </c>
    </row>
    <row r="7233" spans="3:39" x14ac:dyDescent="0.25">
      <c r="C7233" s="52"/>
      <c r="AM7233">
        <v>1</v>
      </c>
    </row>
    <row r="7234" spans="3:39" x14ac:dyDescent="0.25">
      <c r="C7234" s="52"/>
      <c r="AM7234">
        <v>1</v>
      </c>
    </row>
    <row r="7235" spans="3:39" x14ac:dyDescent="0.25">
      <c r="C7235" s="52"/>
      <c r="AM7235">
        <v>1</v>
      </c>
    </row>
    <row r="7236" spans="3:39" x14ac:dyDescent="0.25">
      <c r="C7236" s="52"/>
      <c r="AM7236">
        <v>1</v>
      </c>
    </row>
    <row r="7237" spans="3:39" x14ac:dyDescent="0.25">
      <c r="C7237" s="52"/>
      <c r="AM7237">
        <v>1</v>
      </c>
    </row>
    <row r="7238" spans="3:39" x14ac:dyDescent="0.25">
      <c r="C7238" s="52"/>
      <c r="AM7238">
        <v>1</v>
      </c>
    </row>
    <row r="7239" spans="3:39" x14ac:dyDescent="0.25">
      <c r="C7239" s="52"/>
      <c r="AM7239">
        <v>1</v>
      </c>
    </row>
    <row r="7240" spans="3:39" x14ac:dyDescent="0.25">
      <c r="C7240" s="52"/>
      <c r="AM7240">
        <v>1</v>
      </c>
    </row>
    <row r="7241" spans="3:39" x14ac:dyDescent="0.25">
      <c r="C7241" s="52"/>
      <c r="AM7241">
        <v>1</v>
      </c>
    </row>
    <row r="7242" spans="3:39" x14ac:dyDescent="0.25">
      <c r="C7242" s="52"/>
      <c r="AM7242">
        <v>1</v>
      </c>
    </row>
    <row r="7243" spans="3:39" x14ac:dyDescent="0.25">
      <c r="C7243" s="52"/>
      <c r="AM7243">
        <v>1</v>
      </c>
    </row>
    <row r="7244" spans="3:39" x14ac:dyDescent="0.25">
      <c r="C7244" s="52"/>
      <c r="AM7244">
        <v>1</v>
      </c>
    </row>
    <row r="7245" spans="3:39" x14ac:dyDescent="0.25">
      <c r="C7245" s="52"/>
      <c r="AM7245">
        <v>1</v>
      </c>
    </row>
    <row r="7246" spans="3:39" x14ac:dyDescent="0.25">
      <c r="C7246" s="52"/>
      <c r="AM7246">
        <v>1</v>
      </c>
    </row>
    <row r="7247" spans="3:39" x14ac:dyDescent="0.25">
      <c r="C7247" s="52"/>
      <c r="AM7247">
        <v>1</v>
      </c>
    </row>
    <row r="7248" spans="3:39" x14ac:dyDescent="0.25">
      <c r="C7248" s="52"/>
      <c r="AM7248">
        <v>1</v>
      </c>
    </row>
    <row r="7249" spans="3:39" x14ac:dyDescent="0.25">
      <c r="C7249" s="52"/>
      <c r="AM7249">
        <v>1</v>
      </c>
    </row>
    <row r="7250" spans="3:39" x14ac:dyDescent="0.25">
      <c r="C7250" s="52"/>
      <c r="AM7250">
        <v>1</v>
      </c>
    </row>
    <row r="7251" spans="3:39" x14ac:dyDescent="0.25">
      <c r="C7251" s="52"/>
      <c r="AM7251">
        <v>1</v>
      </c>
    </row>
    <row r="7252" spans="3:39" x14ac:dyDescent="0.25">
      <c r="C7252" s="52"/>
      <c r="AM7252">
        <v>1</v>
      </c>
    </row>
    <row r="7253" spans="3:39" x14ac:dyDescent="0.25">
      <c r="C7253" s="52"/>
      <c r="AM7253">
        <v>1</v>
      </c>
    </row>
    <row r="7254" spans="3:39" x14ac:dyDescent="0.25">
      <c r="C7254" s="52"/>
      <c r="AM7254">
        <v>1</v>
      </c>
    </row>
    <row r="7255" spans="3:39" x14ac:dyDescent="0.25">
      <c r="C7255" s="52"/>
      <c r="AM7255">
        <v>1</v>
      </c>
    </row>
    <row r="7256" spans="3:39" x14ac:dyDescent="0.25">
      <c r="C7256" s="52"/>
      <c r="AM7256">
        <v>1</v>
      </c>
    </row>
    <row r="7257" spans="3:39" x14ac:dyDescent="0.25">
      <c r="C7257" s="52"/>
      <c r="AM7257">
        <v>1</v>
      </c>
    </row>
    <row r="7258" spans="3:39" x14ac:dyDescent="0.25">
      <c r="C7258" s="52"/>
      <c r="AM7258">
        <v>1</v>
      </c>
    </row>
    <row r="7259" spans="3:39" x14ac:dyDescent="0.25">
      <c r="C7259" s="52"/>
      <c r="AM7259">
        <v>1</v>
      </c>
    </row>
    <row r="7260" spans="3:39" x14ac:dyDescent="0.25">
      <c r="C7260" s="52"/>
      <c r="AM7260">
        <v>1</v>
      </c>
    </row>
    <row r="7261" spans="3:39" x14ac:dyDescent="0.25">
      <c r="C7261" s="52"/>
      <c r="AM7261">
        <v>1</v>
      </c>
    </row>
    <row r="7262" spans="3:39" x14ac:dyDescent="0.25">
      <c r="C7262" s="52"/>
      <c r="AM7262">
        <v>1</v>
      </c>
    </row>
    <row r="7263" spans="3:39" x14ac:dyDescent="0.25">
      <c r="C7263" s="52"/>
      <c r="AM7263">
        <v>1</v>
      </c>
    </row>
    <row r="7264" spans="3:39" x14ac:dyDescent="0.25">
      <c r="C7264" s="52"/>
      <c r="AM7264">
        <v>1</v>
      </c>
    </row>
    <row r="7265" spans="3:39" x14ac:dyDescent="0.25">
      <c r="C7265" s="52"/>
      <c r="AM7265">
        <v>1</v>
      </c>
    </row>
    <row r="7266" spans="3:39" x14ac:dyDescent="0.25">
      <c r="C7266" s="52"/>
      <c r="AM7266">
        <v>1</v>
      </c>
    </row>
    <row r="7267" spans="3:39" x14ac:dyDescent="0.25">
      <c r="C7267" s="52"/>
      <c r="AM7267">
        <v>1</v>
      </c>
    </row>
    <row r="7268" spans="3:39" x14ac:dyDescent="0.25">
      <c r="C7268" s="52"/>
      <c r="AM7268">
        <v>1</v>
      </c>
    </row>
    <row r="7269" spans="3:39" x14ac:dyDescent="0.25">
      <c r="C7269" s="52"/>
      <c r="AM7269">
        <v>1</v>
      </c>
    </row>
    <row r="7270" spans="3:39" x14ac:dyDescent="0.25">
      <c r="C7270" s="52"/>
      <c r="AM7270">
        <v>1</v>
      </c>
    </row>
    <row r="7271" spans="3:39" x14ac:dyDescent="0.25">
      <c r="C7271" s="52"/>
      <c r="AM7271">
        <v>1</v>
      </c>
    </row>
    <row r="7272" spans="3:39" x14ac:dyDescent="0.25">
      <c r="C7272" s="52"/>
      <c r="AM7272">
        <v>1</v>
      </c>
    </row>
    <row r="7273" spans="3:39" x14ac:dyDescent="0.25">
      <c r="C7273" s="52"/>
      <c r="AM7273">
        <v>1</v>
      </c>
    </row>
    <row r="7274" spans="3:39" x14ac:dyDescent="0.25">
      <c r="C7274" s="52"/>
      <c r="AM7274">
        <v>1</v>
      </c>
    </row>
    <row r="7275" spans="3:39" x14ac:dyDescent="0.25">
      <c r="C7275" s="52"/>
      <c r="AM7275">
        <v>1</v>
      </c>
    </row>
    <row r="7276" spans="3:39" x14ac:dyDescent="0.25">
      <c r="C7276" s="52"/>
      <c r="AM7276">
        <v>1</v>
      </c>
    </row>
    <row r="7277" spans="3:39" x14ac:dyDescent="0.25">
      <c r="C7277" s="52"/>
      <c r="AM7277">
        <v>1</v>
      </c>
    </row>
    <row r="7278" spans="3:39" x14ac:dyDescent="0.25">
      <c r="C7278" s="52"/>
      <c r="AM7278">
        <v>1</v>
      </c>
    </row>
    <row r="7279" spans="3:39" x14ac:dyDescent="0.25">
      <c r="C7279" s="52"/>
      <c r="AM7279">
        <v>1</v>
      </c>
    </row>
    <row r="7280" spans="3:39" x14ac:dyDescent="0.25">
      <c r="C7280" s="52"/>
      <c r="AM7280">
        <v>1</v>
      </c>
    </row>
    <row r="7281" spans="3:39" x14ac:dyDescent="0.25">
      <c r="C7281" s="52"/>
      <c r="AM7281">
        <v>1</v>
      </c>
    </row>
    <row r="7282" spans="3:39" x14ac:dyDescent="0.25">
      <c r="C7282" s="52"/>
      <c r="AM7282">
        <v>1</v>
      </c>
    </row>
    <row r="7283" spans="3:39" x14ac:dyDescent="0.25">
      <c r="C7283" s="52"/>
      <c r="AM7283">
        <v>1</v>
      </c>
    </row>
    <row r="7284" spans="3:39" x14ac:dyDescent="0.25">
      <c r="C7284" s="52"/>
      <c r="AM7284">
        <v>1</v>
      </c>
    </row>
    <row r="7285" spans="3:39" x14ac:dyDescent="0.25">
      <c r="C7285" s="52"/>
      <c r="AM7285">
        <v>1</v>
      </c>
    </row>
    <row r="7286" spans="3:39" x14ac:dyDescent="0.25">
      <c r="C7286" s="52"/>
      <c r="AM7286">
        <v>1</v>
      </c>
    </row>
    <row r="7287" spans="3:39" x14ac:dyDescent="0.25">
      <c r="C7287" s="52"/>
      <c r="AM7287">
        <v>1</v>
      </c>
    </row>
    <row r="7288" spans="3:39" x14ac:dyDescent="0.25">
      <c r="C7288" s="52"/>
      <c r="AM7288">
        <v>1</v>
      </c>
    </row>
    <row r="7289" spans="3:39" x14ac:dyDescent="0.25">
      <c r="C7289" s="52"/>
      <c r="AM7289">
        <v>1</v>
      </c>
    </row>
    <row r="7290" spans="3:39" x14ac:dyDescent="0.25">
      <c r="C7290" s="52"/>
      <c r="AM7290">
        <v>1</v>
      </c>
    </row>
    <row r="7291" spans="3:39" x14ac:dyDescent="0.25">
      <c r="C7291" s="52"/>
      <c r="AM7291">
        <v>1</v>
      </c>
    </row>
    <row r="7292" spans="3:39" x14ac:dyDescent="0.25">
      <c r="C7292" s="52"/>
      <c r="AM7292">
        <v>1</v>
      </c>
    </row>
    <row r="7293" spans="3:39" x14ac:dyDescent="0.25">
      <c r="C7293" s="52"/>
      <c r="AM7293">
        <v>1</v>
      </c>
    </row>
    <row r="7294" spans="3:39" x14ac:dyDescent="0.25">
      <c r="C7294" s="52"/>
      <c r="AM7294">
        <v>1</v>
      </c>
    </row>
    <row r="7295" spans="3:39" x14ac:dyDescent="0.25">
      <c r="C7295" s="52"/>
      <c r="AM7295">
        <v>1</v>
      </c>
    </row>
    <row r="7296" spans="3:39" x14ac:dyDescent="0.25">
      <c r="C7296" s="52"/>
      <c r="AM7296">
        <v>1</v>
      </c>
    </row>
    <row r="7297" spans="3:39" x14ac:dyDescent="0.25">
      <c r="C7297" s="52"/>
      <c r="AM7297">
        <v>1</v>
      </c>
    </row>
    <row r="7298" spans="3:39" x14ac:dyDescent="0.25">
      <c r="C7298" s="52"/>
      <c r="AM7298">
        <v>1</v>
      </c>
    </row>
    <row r="7299" spans="3:39" x14ac:dyDescent="0.25">
      <c r="C7299" s="52"/>
      <c r="AM7299">
        <v>1</v>
      </c>
    </row>
    <row r="7300" spans="3:39" x14ac:dyDescent="0.25">
      <c r="C7300" s="52"/>
      <c r="AM7300">
        <v>1</v>
      </c>
    </row>
    <row r="7301" spans="3:39" x14ac:dyDescent="0.25">
      <c r="C7301" s="52"/>
      <c r="AM7301">
        <v>1</v>
      </c>
    </row>
    <row r="7302" spans="3:39" x14ac:dyDescent="0.25">
      <c r="C7302" s="52"/>
      <c r="AM7302">
        <v>1</v>
      </c>
    </row>
    <row r="7303" spans="3:39" x14ac:dyDescent="0.25">
      <c r="C7303" s="52"/>
      <c r="AM7303">
        <v>1</v>
      </c>
    </row>
    <row r="7304" spans="3:39" x14ac:dyDescent="0.25">
      <c r="C7304" s="52"/>
      <c r="AM7304">
        <v>1</v>
      </c>
    </row>
    <row r="7305" spans="3:39" x14ac:dyDescent="0.25">
      <c r="C7305" s="52"/>
      <c r="AM7305">
        <v>1</v>
      </c>
    </row>
    <row r="7306" spans="3:39" x14ac:dyDescent="0.25">
      <c r="C7306" s="52"/>
      <c r="AM7306">
        <v>1</v>
      </c>
    </row>
    <row r="7307" spans="3:39" x14ac:dyDescent="0.25">
      <c r="C7307" s="52"/>
      <c r="AM7307">
        <v>1</v>
      </c>
    </row>
    <row r="7308" spans="3:39" x14ac:dyDescent="0.25">
      <c r="C7308" s="52"/>
      <c r="AM7308">
        <v>1</v>
      </c>
    </row>
    <row r="7309" spans="3:39" x14ac:dyDescent="0.25">
      <c r="C7309" s="52"/>
      <c r="AM7309">
        <v>1</v>
      </c>
    </row>
    <row r="7310" spans="3:39" x14ac:dyDescent="0.25">
      <c r="C7310" s="52"/>
      <c r="AM7310">
        <v>1</v>
      </c>
    </row>
    <row r="7311" spans="3:39" x14ac:dyDescent="0.25">
      <c r="C7311" s="52"/>
      <c r="AM7311">
        <v>1</v>
      </c>
    </row>
    <row r="7312" spans="3:39" x14ac:dyDescent="0.25">
      <c r="C7312" s="52"/>
      <c r="AM7312">
        <v>1</v>
      </c>
    </row>
    <row r="7313" spans="3:39" x14ac:dyDescent="0.25">
      <c r="C7313" s="52"/>
      <c r="AM7313">
        <v>1</v>
      </c>
    </row>
    <row r="7314" spans="3:39" x14ac:dyDescent="0.25">
      <c r="C7314" s="52"/>
      <c r="AM7314">
        <v>1</v>
      </c>
    </row>
    <row r="7315" spans="3:39" x14ac:dyDescent="0.25">
      <c r="C7315" s="52"/>
      <c r="AM7315">
        <v>1</v>
      </c>
    </row>
    <row r="7316" spans="3:39" x14ac:dyDescent="0.25">
      <c r="C7316" s="52"/>
      <c r="AM7316">
        <v>1</v>
      </c>
    </row>
    <row r="7317" spans="3:39" x14ac:dyDescent="0.25">
      <c r="C7317" s="52"/>
      <c r="AM7317">
        <v>1</v>
      </c>
    </row>
    <row r="7318" spans="3:39" x14ac:dyDescent="0.25">
      <c r="C7318" s="52"/>
      <c r="AM7318">
        <v>1</v>
      </c>
    </row>
    <row r="7319" spans="3:39" x14ac:dyDescent="0.25">
      <c r="C7319" s="52"/>
      <c r="AM7319">
        <v>1</v>
      </c>
    </row>
    <row r="7320" spans="3:39" x14ac:dyDescent="0.25">
      <c r="C7320" s="52"/>
      <c r="AM7320">
        <v>1</v>
      </c>
    </row>
    <row r="7321" spans="3:39" x14ac:dyDescent="0.25">
      <c r="C7321" s="52"/>
      <c r="AM7321">
        <v>1</v>
      </c>
    </row>
    <row r="7322" spans="3:39" x14ac:dyDescent="0.25">
      <c r="C7322" s="52"/>
      <c r="AM7322">
        <v>1</v>
      </c>
    </row>
    <row r="7323" spans="3:39" x14ac:dyDescent="0.25">
      <c r="C7323" s="52"/>
      <c r="AM7323">
        <v>1</v>
      </c>
    </row>
    <row r="7324" spans="3:39" x14ac:dyDescent="0.25">
      <c r="C7324" s="52"/>
      <c r="AM7324">
        <v>1</v>
      </c>
    </row>
    <row r="7325" spans="3:39" x14ac:dyDescent="0.25">
      <c r="C7325" s="52"/>
      <c r="AM7325">
        <v>1</v>
      </c>
    </row>
    <row r="7326" spans="3:39" x14ac:dyDescent="0.25">
      <c r="C7326" s="52"/>
      <c r="AM7326">
        <v>1</v>
      </c>
    </row>
    <row r="7327" spans="3:39" x14ac:dyDescent="0.25">
      <c r="C7327" s="52"/>
      <c r="AM7327">
        <v>1</v>
      </c>
    </row>
    <row r="7328" spans="3:39" x14ac:dyDescent="0.25">
      <c r="C7328" s="52"/>
      <c r="AM7328">
        <v>1</v>
      </c>
    </row>
    <row r="7329" spans="3:39" x14ac:dyDescent="0.25">
      <c r="C7329" s="52"/>
      <c r="AM7329">
        <v>1</v>
      </c>
    </row>
    <row r="7330" spans="3:39" x14ac:dyDescent="0.25">
      <c r="C7330" s="52"/>
      <c r="AM7330">
        <v>1</v>
      </c>
    </row>
    <row r="7331" spans="3:39" x14ac:dyDescent="0.25">
      <c r="C7331" s="52"/>
      <c r="AM7331">
        <v>1</v>
      </c>
    </row>
    <row r="7332" spans="3:39" x14ac:dyDescent="0.25">
      <c r="C7332" s="52"/>
      <c r="AM7332">
        <v>1</v>
      </c>
    </row>
    <row r="7333" spans="3:39" x14ac:dyDescent="0.25">
      <c r="C7333" s="52"/>
      <c r="AM7333">
        <v>1</v>
      </c>
    </row>
    <row r="7334" spans="3:39" x14ac:dyDescent="0.25">
      <c r="C7334" s="52"/>
      <c r="AM7334">
        <v>1</v>
      </c>
    </row>
    <row r="7335" spans="3:39" x14ac:dyDescent="0.25">
      <c r="C7335" s="52"/>
      <c r="AM7335">
        <v>1</v>
      </c>
    </row>
    <row r="7336" spans="3:39" x14ac:dyDescent="0.25">
      <c r="C7336" s="52"/>
      <c r="AM7336">
        <v>1</v>
      </c>
    </row>
    <row r="7337" spans="3:39" x14ac:dyDescent="0.25">
      <c r="C7337" s="52"/>
      <c r="AM7337">
        <v>1</v>
      </c>
    </row>
    <row r="7338" spans="3:39" x14ac:dyDescent="0.25">
      <c r="C7338" s="52"/>
      <c r="AM7338">
        <v>1</v>
      </c>
    </row>
    <row r="7339" spans="3:39" x14ac:dyDescent="0.25">
      <c r="C7339" s="52"/>
      <c r="AM7339">
        <v>1</v>
      </c>
    </row>
    <row r="7340" spans="3:39" x14ac:dyDescent="0.25">
      <c r="C7340" s="52"/>
      <c r="AM7340">
        <v>1</v>
      </c>
    </row>
    <row r="7341" spans="3:39" x14ac:dyDescent="0.25">
      <c r="C7341" s="52"/>
      <c r="AM7341">
        <v>1</v>
      </c>
    </row>
    <row r="7342" spans="3:39" x14ac:dyDescent="0.25">
      <c r="C7342" s="52"/>
      <c r="AM7342">
        <v>1</v>
      </c>
    </row>
    <row r="7343" spans="3:39" x14ac:dyDescent="0.25">
      <c r="C7343" s="52"/>
      <c r="AM7343">
        <v>1</v>
      </c>
    </row>
    <row r="7344" spans="3:39" x14ac:dyDescent="0.25">
      <c r="C7344" s="52"/>
      <c r="AM7344">
        <v>1</v>
      </c>
    </row>
    <row r="7345" spans="3:39" x14ac:dyDescent="0.25">
      <c r="C7345" s="52"/>
      <c r="AM7345">
        <v>1</v>
      </c>
    </row>
    <row r="7346" spans="3:39" x14ac:dyDescent="0.25">
      <c r="C7346" s="52"/>
      <c r="AM7346">
        <v>1</v>
      </c>
    </row>
    <row r="7347" spans="3:39" x14ac:dyDescent="0.25">
      <c r="C7347" s="52"/>
      <c r="AM7347">
        <v>1</v>
      </c>
    </row>
    <row r="7348" spans="3:39" x14ac:dyDescent="0.25">
      <c r="C7348" s="52"/>
      <c r="AM7348">
        <v>1</v>
      </c>
    </row>
    <row r="7349" spans="3:39" x14ac:dyDescent="0.25">
      <c r="C7349" s="52"/>
      <c r="AM7349">
        <v>1</v>
      </c>
    </row>
    <row r="7350" spans="3:39" x14ac:dyDescent="0.25">
      <c r="C7350" s="52"/>
      <c r="AM7350">
        <v>1</v>
      </c>
    </row>
    <row r="7351" spans="3:39" x14ac:dyDescent="0.25">
      <c r="C7351" s="52"/>
      <c r="AM7351">
        <v>1</v>
      </c>
    </row>
    <row r="7352" spans="3:39" x14ac:dyDescent="0.25">
      <c r="C7352" s="52"/>
      <c r="AM7352">
        <v>1</v>
      </c>
    </row>
    <row r="7353" spans="3:39" x14ac:dyDescent="0.25">
      <c r="C7353" s="52"/>
      <c r="AM7353">
        <v>1</v>
      </c>
    </row>
    <row r="7354" spans="3:39" x14ac:dyDescent="0.25">
      <c r="C7354" s="52"/>
      <c r="AM7354">
        <v>1</v>
      </c>
    </row>
    <row r="7355" spans="3:39" x14ac:dyDescent="0.25">
      <c r="C7355" s="52"/>
      <c r="AM7355">
        <v>1</v>
      </c>
    </row>
    <row r="7356" spans="3:39" x14ac:dyDescent="0.25">
      <c r="C7356" s="52"/>
      <c r="AM7356">
        <v>1</v>
      </c>
    </row>
    <row r="7357" spans="3:39" x14ac:dyDescent="0.25">
      <c r="C7357" s="52"/>
      <c r="AM7357">
        <v>1</v>
      </c>
    </row>
    <row r="7358" spans="3:39" x14ac:dyDescent="0.25">
      <c r="C7358" s="52"/>
      <c r="AM7358">
        <v>1</v>
      </c>
    </row>
    <row r="7359" spans="3:39" x14ac:dyDescent="0.25">
      <c r="C7359" s="52"/>
      <c r="AM7359">
        <v>1</v>
      </c>
    </row>
    <row r="7360" spans="3:39" x14ac:dyDescent="0.25">
      <c r="C7360" s="52"/>
      <c r="AM7360">
        <v>1</v>
      </c>
    </row>
    <row r="7361" spans="3:39" x14ac:dyDescent="0.25">
      <c r="C7361" s="52"/>
      <c r="AM7361">
        <v>1</v>
      </c>
    </row>
    <row r="7362" spans="3:39" x14ac:dyDescent="0.25">
      <c r="C7362" s="52"/>
      <c r="AM7362">
        <v>1</v>
      </c>
    </row>
    <row r="7363" spans="3:39" x14ac:dyDescent="0.25">
      <c r="C7363" s="52"/>
      <c r="AM7363">
        <v>1</v>
      </c>
    </row>
    <row r="7364" spans="3:39" x14ac:dyDescent="0.25">
      <c r="C7364" s="52"/>
      <c r="AM7364">
        <v>1</v>
      </c>
    </row>
    <row r="7365" spans="3:39" x14ac:dyDescent="0.25">
      <c r="C7365" s="52"/>
      <c r="AM7365">
        <v>1</v>
      </c>
    </row>
    <row r="7366" spans="3:39" x14ac:dyDescent="0.25">
      <c r="C7366" s="52"/>
      <c r="AM7366">
        <v>1</v>
      </c>
    </row>
    <row r="7367" spans="3:39" x14ac:dyDescent="0.25">
      <c r="C7367" s="52"/>
      <c r="AM7367">
        <v>1</v>
      </c>
    </row>
    <row r="7368" spans="3:39" x14ac:dyDescent="0.25">
      <c r="C7368" s="52"/>
      <c r="AM7368">
        <v>1</v>
      </c>
    </row>
    <row r="7369" spans="3:39" x14ac:dyDescent="0.25">
      <c r="C7369" s="52"/>
      <c r="AM7369">
        <v>1</v>
      </c>
    </row>
    <row r="7370" spans="3:39" x14ac:dyDescent="0.25">
      <c r="C7370" s="52"/>
      <c r="AM7370">
        <v>1</v>
      </c>
    </row>
    <row r="7371" spans="3:39" x14ac:dyDescent="0.25">
      <c r="C7371" s="52"/>
      <c r="AM7371">
        <v>1</v>
      </c>
    </row>
    <row r="7372" spans="3:39" x14ac:dyDescent="0.25">
      <c r="C7372" s="52"/>
      <c r="AM7372">
        <v>1</v>
      </c>
    </row>
    <row r="7373" spans="3:39" x14ac:dyDescent="0.25">
      <c r="C7373" s="52"/>
      <c r="AM7373">
        <v>1</v>
      </c>
    </row>
    <row r="7374" spans="3:39" x14ac:dyDescent="0.25">
      <c r="C7374" s="52"/>
      <c r="AM7374">
        <v>1</v>
      </c>
    </row>
    <row r="7375" spans="3:39" x14ac:dyDescent="0.25">
      <c r="C7375" s="52"/>
      <c r="AM7375">
        <v>1</v>
      </c>
    </row>
    <row r="7376" spans="3:39" x14ac:dyDescent="0.25">
      <c r="C7376" s="52"/>
      <c r="AM7376">
        <v>1</v>
      </c>
    </row>
    <row r="7377" spans="3:39" x14ac:dyDescent="0.25">
      <c r="C7377" s="52"/>
      <c r="AM7377">
        <v>1</v>
      </c>
    </row>
    <row r="7378" spans="3:39" x14ac:dyDescent="0.25">
      <c r="C7378" s="52"/>
      <c r="AM7378">
        <v>1</v>
      </c>
    </row>
    <row r="7379" spans="3:39" x14ac:dyDescent="0.25">
      <c r="C7379" s="52"/>
      <c r="AM7379">
        <v>1</v>
      </c>
    </row>
    <row r="7380" spans="3:39" x14ac:dyDescent="0.25">
      <c r="C7380" s="52"/>
      <c r="AM7380">
        <v>1</v>
      </c>
    </row>
    <row r="7381" spans="3:39" x14ac:dyDescent="0.25">
      <c r="C7381" s="52"/>
      <c r="AM7381">
        <v>1</v>
      </c>
    </row>
    <row r="7382" spans="3:39" x14ac:dyDescent="0.25">
      <c r="C7382" s="52"/>
      <c r="AM7382">
        <v>1</v>
      </c>
    </row>
    <row r="7383" spans="3:39" x14ac:dyDescent="0.25">
      <c r="C7383" s="52"/>
      <c r="AM7383">
        <v>1</v>
      </c>
    </row>
    <row r="7384" spans="3:39" x14ac:dyDescent="0.25">
      <c r="C7384" s="52"/>
      <c r="AM7384">
        <v>1</v>
      </c>
    </row>
    <row r="7385" spans="3:39" x14ac:dyDescent="0.25">
      <c r="C7385" s="52"/>
      <c r="AM7385">
        <v>1</v>
      </c>
    </row>
    <row r="7386" spans="3:39" x14ac:dyDescent="0.25">
      <c r="C7386" s="52"/>
      <c r="AM7386">
        <v>1</v>
      </c>
    </row>
    <row r="7387" spans="3:39" x14ac:dyDescent="0.25">
      <c r="C7387" s="52"/>
      <c r="AM7387">
        <v>1</v>
      </c>
    </row>
    <row r="7388" spans="3:39" x14ac:dyDescent="0.25">
      <c r="C7388" s="52"/>
      <c r="AM7388">
        <v>1</v>
      </c>
    </row>
    <row r="7389" spans="3:39" x14ac:dyDescent="0.25">
      <c r="C7389" s="52"/>
      <c r="AM7389">
        <v>1</v>
      </c>
    </row>
    <row r="7390" spans="3:39" x14ac:dyDescent="0.25">
      <c r="C7390" s="52"/>
      <c r="AM7390">
        <v>1</v>
      </c>
    </row>
    <row r="7391" spans="3:39" x14ac:dyDescent="0.25">
      <c r="C7391" s="52"/>
      <c r="AM7391">
        <v>1</v>
      </c>
    </row>
    <row r="7392" spans="3:39" x14ac:dyDescent="0.25">
      <c r="C7392" s="52"/>
      <c r="AM7392">
        <v>1</v>
      </c>
    </row>
    <row r="7393" spans="3:39" x14ac:dyDescent="0.25">
      <c r="C7393" s="52"/>
      <c r="AM7393">
        <v>1</v>
      </c>
    </row>
    <row r="7394" spans="3:39" x14ac:dyDescent="0.25">
      <c r="C7394" s="52"/>
      <c r="AM7394">
        <v>1</v>
      </c>
    </row>
    <row r="7395" spans="3:39" x14ac:dyDescent="0.25">
      <c r="C7395" s="52"/>
      <c r="AM7395">
        <v>1</v>
      </c>
    </row>
    <row r="7396" spans="3:39" x14ac:dyDescent="0.25">
      <c r="C7396" s="52"/>
      <c r="AM7396">
        <v>1</v>
      </c>
    </row>
    <row r="7397" spans="3:39" x14ac:dyDescent="0.25">
      <c r="C7397" s="52"/>
      <c r="AM7397">
        <v>1</v>
      </c>
    </row>
    <row r="7398" spans="3:39" x14ac:dyDescent="0.25">
      <c r="C7398" s="52"/>
      <c r="AM7398">
        <v>1</v>
      </c>
    </row>
    <row r="7399" spans="3:39" x14ac:dyDescent="0.25">
      <c r="C7399" s="52"/>
      <c r="AM7399">
        <v>1</v>
      </c>
    </row>
    <row r="7400" spans="3:39" x14ac:dyDescent="0.25">
      <c r="C7400" s="52"/>
      <c r="AM7400">
        <v>1</v>
      </c>
    </row>
    <row r="7401" spans="3:39" x14ac:dyDescent="0.25">
      <c r="C7401" s="52"/>
      <c r="AM7401">
        <v>1</v>
      </c>
    </row>
    <row r="7402" spans="3:39" x14ac:dyDescent="0.25">
      <c r="C7402" s="52"/>
      <c r="AM7402">
        <v>1</v>
      </c>
    </row>
    <row r="7403" spans="3:39" x14ac:dyDescent="0.25">
      <c r="C7403" s="52"/>
      <c r="AM7403">
        <v>1</v>
      </c>
    </row>
    <row r="7404" spans="3:39" x14ac:dyDescent="0.25">
      <c r="C7404" s="52"/>
      <c r="AM7404">
        <v>1</v>
      </c>
    </row>
    <row r="7405" spans="3:39" x14ac:dyDescent="0.25">
      <c r="C7405" s="52"/>
      <c r="AM7405">
        <v>1</v>
      </c>
    </row>
    <row r="7406" spans="3:39" x14ac:dyDescent="0.25">
      <c r="C7406" s="52"/>
      <c r="AM7406">
        <v>1</v>
      </c>
    </row>
    <row r="7407" spans="3:39" x14ac:dyDescent="0.25">
      <c r="C7407" s="52"/>
      <c r="AM7407">
        <v>1</v>
      </c>
    </row>
    <row r="7408" spans="3:39" x14ac:dyDescent="0.25">
      <c r="C7408" s="52"/>
      <c r="AM7408">
        <v>1</v>
      </c>
    </row>
    <row r="7409" spans="3:39" x14ac:dyDescent="0.25">
      <c r="C7409" s="52"/>
      <c r="AM7409">
        <v>1</v>
      </c>
    </row>
    <row r="7410" spans="3:39" x14ac:dyDescent="0.25">
      <c r="C7410" s="52"/>
      <c r="AM7410">
        <v>1</v>
      </c>
    </row>
    <row r="7411" spans="3:39" x14ac:dyDescent="0.25">
      <c r="C7411" s="52"/>
      <c r="AM7411">
        <v>1</v>
      </c>
    </row>
    <row r="7412" spans="3:39" x14ac:dyDescent="0.25">
      <c r="C7412" s="52"/>
      <c r="AM7412">
        <v>1</v>
      </c>
    </row>
    <row r="7413" spans="3:39" x14ac:dyDescent="0.25">
      <c r="C7413" s="52"/>
      <c r="AM7413">
        <v>1</v>
      </c>
    </row>
    <row r="7414" spans="3:39" x14ac:dyDescent="0.25">
      <c r="C7414" s="52"/>
      <c r="AM7414">
        <v>1</v>
      </c>
    </row>
    <row r="7415" spans="3:39" x14ac:dyDescent="0.25">
      <c r="C7415" s="52"/>
      <c r="AM7415">
        <v>1</v>
      </c>
    </row>
    <row r="7416" spans="3:39" x14ac:dyDescent="0.25">
      <c r="C7416" s="52"/>
      <c r="AM7416">
        <v>1</v>
      </c>
    </row>
    <row r="7417" spans="3:39" x14ac:dyDescent="0.25">
      <c r="C7417" s="52"/>
      <c r="AM7417">
        <v>1</v>
      </c>
    </row>
    <row r="7418" spans="3:39" x14ac:dyDescent="0.25">
      <c r="C7418" s="52"/>
      <c r="AM7418">
        <v>1</v>
      </c>
    </row>
    <row r="7419" spans="3:39" x14ac:dyDescent="0.25">
      <c r="C7419" s="52"/>
      <c r="AM7419">
        <v>1</v>
      </c>
    </row>
    <row r="7420" spans="3:39" x14ac:dyDescent="0.25">
      <c r="C7420" s="52"/>
      <c r="AM7420">
        <v>1</v>
      </c>
    </row>
    <row r="7421" spans="3:39" x14ac:dyDescent="0.25">
      <c r="C7421" s="52"/>
      <c r="AM7421">
        <v>1</v>
      </c>
    </row>
    <row r="7422" spans="3:39" x14ac:dyDescent="0.25">
      <c r="C7422" s="52"/>
      <c r="AM7422">
        <v>1</v>
      </c>
    </row>
    <row r="7423" spans="3:39" x14ac:dyDescent="0.25">
      <c r="C7423" s="52"/>
      <c r="AM7423">
        <v>1</v>
      </c>
    </row>
    <row r="7424" spans="3:39" x14ac:dyDescent="0.25">
      <c r="C7424" s="52"/>
      <c r="AM7424">
        <v>1</v>
      </c>
    </row>
    <row r="7425" spans="3:39" x14ac:dyDescent="0.25">
      <c r="C7425" s="52"/>
      <c r="AM7425">
        <v>1</v>
      </c>
    </row>
    <row r="7426" spans="3:39" x14ac:dyDescent="0.25">
      <c r="C7426" s="52"/>
      <c r="AM7426">
        <v>1</v>
      </c>
    </row>
    <row r="7427" spans="3:39" x14ac:dyDescent="0.25">
      <c r="C7427" s="52"/>
      <c r="AM7427">
        <v>1</v>
      </c>
    </row>
    <row r="7428" spans="3:39" x14ac:dyDescent="0.25">
      <c r="C7428" s="52"/>
      <c r="AM7428">
        <v>1</v>
      </c>
    </row>
    <row r="7429" spans="3:39" x14ac:dyDescent="0.25">
      <c r="C7429" s="52"/>
      <c r="AM7429">
        <v>1</v>
      </c>
    </row>
    <row r="7430" spans="3:39" x14ac:dyDescent="0.25">
      <c r="C7430" s="52"/>
      <c r="AM7430">
        <v>1</v>
      </c>
    </row>
    <row r="7431" spans="3:39" x14ac:dyDescent="0.25">
      <c r="C7431" s="52"/>
      <c r="AM7431">
        <v>1</v>
      </c>
    </row>
    <row r="7432" spans="3:39" x14ac:dyDescent="0.25">
      <c r="C7432" s="52"/>
      <c r="AM7432">
        <v>1</v>
      </c>
    </row>
    <row r="7433" spans="3:39" x14ac:dyDescent="0.25">
      <c r="C7433" s="52"/>
      <c r="AM7433">
        <v>1</v>
      </c>
    </row>
    <row r="7434" spans="3:39" x14ac:dyDescent="0.25">
      <c r="C7434" s="52"/>
      <c r="AM7434">
        <v>1</v>
      </c>
    </row>
    <row r="7435" spans="3:39" x14ac:dyDescent="0.25">
      <c r="C7435" s="52"/>
      <c r="AM7435">
        <v>1</v>
      </c>
    </row>
    <row r="7436" spans="3:39" x14ac:dyDescent="0.25">
      <c r="C7436" s="52"/>
      <c r="AM7436">
        <v>1</v>
      </c>
    </row>
    <row r="7437" spans="3:39" x14ac:dyDescent="0.25">
      <c r="C7437" s="52"/>
      <c r="AM7437">
        <v>1</v>
      </c>
    </row>
    <row r="7438" spans="3:39" x14ac:dyDescent="0.25">
      <c r="C7438" s="52"/>
      <c r="AM7438">
        <v>1</v>
      </c>
    </row>
    <row r="7439" spans="3:39" x14ac:dyDescent="0.25">
      <c r="C7439" s="52"/>
      <c r="AM7439">
        <v>1</v>
      </c>
    </row>
    <row r="7440" spans="3:39" x14ac:dyDescent="0.25">
      <c r="C7440" s="52"/>
      <c r="AM7440">
        <v>1</v>
      </c>
    </row>
    <row r="7441" spans="3:39" x14ac:dyDescent="0.25">
      <c r="C7441" s="52"/>
      <c r="AM7441">
        <v>1</v>
      </c>
    </row>
    <row r="7442" spans="3:39" x14ac:dyDescent="0.25">
      <c r="C7442" s="52"/>
      <c r="AM7442">
        <v>1</v>
      </c>
    </row>
    <row r="7443" spans="3:39" x14ac:dyDescent="0.25">
      <c r="C7443" s="52"/>
      <c r="AM7443">
        <v>1</v>
      </c>
    </row>
    <row r="7444" spans="3:39" x14ac:dyDescent="0.25">
      <c r="C7444" s="52"/>
      <c r="AM7444">
        <v>1</v>
      </c>
    </row>
    <row r="7445" spans="3:39" x14ac:dyDescent="0.25">
      <c r="C7445" s="52"/>
      <c r="AM7445">
        <v>1</v>
      </c>
    </row>
    <row r="7446" spans="3:39" x14ac:dyDescent="0.25">
      <c r="C7446" s="52"/>
      <c r="AM7446">
        <v>1</v>
      </c>
    </row>
    <row r="7447" spans="3:39" x14ac:dyDescent="0.25">
      <c r="C7447" s="52"/>
      <c r="AM7447">
        <v>1</v>
      </c>
    </row>
    <row r="7448" spans="3:39" x14ac:dyDescent="0.25">
      <c r="C7448" s="52"/>
      <c r="AM7448">
        <v>1</v>
      </c>
    </row>
    <row r="7449" spans="3:39" x14ac:dyDescent="0.25">
      <c r="C7449" s="52"/>
      <c r="AM7449">
        <v>1</v>
      </c>
    </row>
    <row r="7450" spans="3:39" x14ac:dyDescent="0.25">
      <c r="C7450" s="52"/>
      <c r="AM7450">
        <v>1</v>
      </c>
    </row>
    <row r="7451" spans="3:39" x14ac:dyDescent="0.25">
      <c r="C7451" s="52"/>
      <c r="AM7451">
        <v>1</v>
      </c>
    </row>
    <row r="7452" spans="3:39" x14ac:dyDescent="0.25">
      <c r="C7452" s="52"/>
      <c r="AM7452">
        <v>1</v>
      </c>
    </row>
    <row r="7453" spans="3:39" x14ac:dyDescent="0.25">
      <c r="C7453" s="52"/>
      <c r="AM7453">
        <v>1</v>
      </c>
    </row>
    <row r="7454" spans="3:39" x14ac:dyDescent="0.25">
      <c r="C7454" s="52"/>
      <c r="AM7454">
        <v>1</v>
      </c>
    </row>
    <row r="7455" spans="3:39" x14ac:dyDescent="0.25">
      <c r="C7455" s="52"/>
      <c r="AM7455">
        <v>1</v>
      </c>
    </row>
    <row r="7456" spans="3:39" x14ac:dyDescent="0.25">
      <c r="C7456" s="52"/>
      <c r="AM7456">
        <v>1</v>
      </c>
    </row>
    <row r="7457" spans="3:39" x14ac:dyDescent="0.25">
      <c r="C7457" s="52"/>
      <c r="AM7457">
        <v>1</v>
      </c>
    </row>
    <row r="7458" spans="3:39" x14ac:dyDescent="0.25">
      <c r="C7458" s="52"/>
      <c r="AM7458">
        <v>1</v>
      </c>
    </row>
    <row r="7459" spans="3:39" x14ac:dyDescent="0.25">
      <c r="C7459" s="52"/>
      <c r="AM7459">
        <v>1</v>
      </c>
    </row>
    <row r="7460" spans="3:39" x14ac:dyDescent="0.25">
      <c r="C7460" s="52"/>
      <c r="AM7460">
        <v>1</v>
      </c>
    </row>
    <row r="7461" spans="3:39" x14ac:dyDescent="0.25">
      <c r="C7461" s="52"/>
      <c r="AM7461">
        <v>1</v>
      </c>
    </row>
    <row r="7462" spans="3:39" x14ac:dyDescent="0.25">
      <c r="C7462" s="52"/>
      <c r="AM7462">
        <v>1</v>
      </c>
    </row>
    <row r="7463" spans="3:39" x14ac:dyDescent="0.25">
      <c r="C7463" s="52"/>
      <c r="AM7463">
        <v>1</v>
      </c>
    </row>
    <row r="7464" spans="3:39" x14ac:dyDescent="0.25">
      <c r="C7464" s="52"/>
      <c r="AM7464">
        <v>1</v>
      </c>
    </row>
    <row r="7465" spans="3:39" x14ac:dyDescent="0.25">
      <c r="C7465" s="52"/>
      <c r="AM7465">
        <v>1</v>
      </c>
    </row>
    <row r="7466" spans="3:39" x14ac:dyDescent="0.25">
      <c r="C7466" s="52"/>
      <c r="AM7466">
        <v>1</v>
      </c>
    </row>
    <row r="7467" spans="3:39" x14ac:dyDescent="0.25">
      <c r="C7467" s="52"/>
      <c r="AM7467">
        <v>1</v>
      </c>
    </row>
    <row r="7468" spans="3:39" x14ac:dyDescent="0.25">
      <c r="C7468" s="52"/>
      <c r="AM7468">
        <v>1</v>
      </c>
    </row>
    <row r="7469" spans="3:39" x14ac:dyDescent="0.25">
      <c r="C7469" s="52"/>
      <c r="AM7469">
        <v>1</v>
      </c>
    </row>
    <row r="7470" spans="3:39" x14ac:dyDescent="0.25">
      <c r="C7470" s="52"/>
      <c r="AM7470">
        <v>1</v>
      </c>
    </row>
    <row r="7471" spans="3:39" x14ac:dyDescent="0.25">
      <c r="C7471" s="52"/>
      <c r="AM7471">
        <v>1</v>
      </c>
    </row>
    <row r="7472" spans="3:39" x14ac:dyDescent="0.25">
      <c r="C7472" s="52"/>
      <c r="AM7472">
        <v>1</v>
      </c>
    </row>
    <row r="7473" spans="3:39" x14ac:dyDescent="0.25">
      <c r="C7473" s="52"/>
      <c r="AM7473">
        <v>1</v>
      </c>
    </row>
    <row r="7474" spans="3:39" x14ac:dyDescent="0.25">
      <c r="C7474" s="52"/>
      <c r="AM7474">
        <v>1</v>
      </c>
    </row>
    <row r="7475" spans="3:39" x14ac:dyDescent="0.25">
      <c r="C7475" s="52"/>
      <c r="AM7475">
        <v>1</v>
      </c>
    </row>
    <row r="7476" spans="3:39" x14ac:dyDescent="0.25">
      <c r="C7476" s="52"/>
      <c r="AM7476">
        <v>1</v>
      </c>
    </row>
    <row r="7477" spans="3:39" x14ac:dyDescent="0.25">
      <c r="C7477" s="52"/>
      <c r="AM7477">
        <v>1</v>
      </c>
    </row>
    <row r="7478" spans="3:39" x14ac:dyDescent="0.25">
      <c r="C7478" s="52"/>
      <c r="AM7478">
        <v>1</v>
      </c>
    </row>
    <row r="7479" spans="3:39" x14ac:dyDescent="0.25">
      <c r="C7479" s="52"/>
      <c r="AM7479">
        <v>1</v>
      </c>
    </row>
    <row r="7480" spans="3:39" x14ac:dyDescent="0.25">
      <c r="C7480" s="52"/>
      <c r="AM7480">
        <v>1</v>
      </c>
    </row>
    <row r="7481" spans="3:39" x14ac:dyDescent="0.25">
      <c r="C7481" s="52"/>
      <c r="AM7481">
        <v>1</v>
      </c>
    </row>
    <row r="7482" spans="3:39" x14ac:dyDescent="0.25">
      <c r="C7482" s="52"/>
      <c r="AM7482">
        <v>1</v>
      </c>
    </row>
    <row r="7483" spans="3:39" x14ac:dyDescent="0.25">
      <c r="C7483" s="52"/>
      <c r="AM7483">
        <v>1</v>
      </c>
    </row>
    <row r="7484" spans="3:39" x14ac:dyDescent="0.25">
      <c r="C7484" s="52"/>
      <c r="AM7484">
        <v>1</v>
      </c>
    </row>
    <row r="7485" spans="3:39" x14ac:dyDescent="0.25">
      <c r="C7485" s="52"/>
      <c r="AM7485">
        <v>1</v>
      </c>
    </row>
    <row r="7486" spans="3:39" x14ac:dyDescent="0.25">
      <c r="C7486" s="52"/>
      <c r="AM7486">
        <v>1</v>
      </c>
    </row>
    <row r="7487" spans="3:39" x14ac:dyDescent="0.25">
      <c r="C7487" s="52"/>
      <c r="AM7487">
        <v>1</v>
      </c>
    </row>
    <row r="7488" spans="3:39" x14ac:dyDescent="0.25">
      <c r="C7488" s="52"/>
      <c r="AM7488">
        <v>1</v>
      </c>
    </row>
    <row r="7489" spans="3:39" x14ac:dyDescent="0.25">
      <c r="C7489" s="52"/>
      <c r="AM7489">
        <v>1</v>
      </c>
    </row>
    <row r="7490" spans="3:39" x14ac:dyDescent="0.25">
      <c r="C7490" s="52"/>
      <c r="AM7490">
        <v>1</v>
      </c>
    </row>
    <row r="7491" spans="3:39" x14ac:dyDescent="0.25">
      <c r="C7491" s="52"/>
      <c r="AM7491">
        <v>1</v>
      </c>
    </row>
    <row r="7492" spans="3:39" x14ac:dyDescent="0.25">
      <c r="C7492" s="52"/>
      <c r="AM7492">
        <v>1</v>
      </c>
    </row>
    <row r="7493" spans="3:39" x14ac:dyDescent="0.25">
      <c r="C7493" s="52"/>
      <c r="AM7493">
        <v>1</v>
      </c>
    </row>
    <row r="7494" spans="3:39" x14ac:dyDescent="0.25">
      <c r="C7494" s="52"/>
      <c r="AM7494">
        <v>1</v>
      </c>
    </row>
    <row r="7495" spans="3:39" x14ac:dyDescent="0.25">
      <c r="C7495" s="52"/>
      <c r="AM7495">
        <v>1</v>
      </c>
    </row>
    <row r="7496" spans="3:39" x14ac:dyDescent="0.25">
      <c r="C7496" s="52"/>
      <c r="AM7496">
        <v>1</v>
      </c>
    </row>
    <row r="7497" spans="3:39" x14ac:dyDescent="0.25">
      <c r="C7497" s="52"/>
      <c r="AM7497">
        <v>1</v>
      </c>
    </row>
    <row r="7498" spans="3:39" x14ac:dyDescent="0.25">
      <c r="C7498" s="52"/>
      <c r="AM7498">
        <v>1</v>
      </c>
    </row>
    <row r="7499" spans="3:39" x14ac:dyDescent="0.25">
      <c r="C7499" s="52"/>
      <c r="AM7499">
        <v>1</v>
      </c>
    </row>
    <row r="7500" spans="3:39" x14ac:dyDescent="0.25">
      <c r="C7500" s="52"/>
      <c r="AM7500">
        <v>1</v>
      </c>
    </row>
    <row r="7501" spans="3:39" x14ac:dyDescent="0.25">
      <c r="C7501" s="52"/>
      <c r="AM7501">
        <v>1</v>
      </c>
    </row>
    <row r="7502" spans="3:39" x14ac:dyDescent="0.25">
      <c r="C7502" s="52"/>
      <c r="AM7502">
        <v>1</v>
      </c>
    </row>
    <row r="7503" spans="3:39" x14ac:dyDescent="0.25">
      <c r="C7503" s="52"/>
      <c r="AM7503">
        <v>1</v>
      </c>
    </row>
    <row r="7504" spans="3:39" x14ac:dyDescent="0.25">
      <c r="C7504" s="52"/>
      <c r="AM7504">
        <v>1</v>
      </c>
    </row>
    <row r="7505" spans="3:39" x14ac:dyDescent="0.25">
      <c r="C7505" s="52"/>
      <c r="AM7505">
        <v>1</v>
      </c>
    </row>
    <row r="7506" spans="3:39" x14ac:dyDescent="0.25">
      <c r="C7506" s="52"/>
      <c r="AM7506">
        <v>1</v>
      </c>
    </row>
    <row r="7507" spans="3:39" x14ac:dyDescent="0.25">
      <c r="C7507" s="52"/>
      <c r="AM7507">
        <v>1</v>
      </c>
    </row>
    <row r="7508" spans="3:39" x14ac:dyDescent="0.25">
      <c r="C7508" s="52"/>
      <c r="AM7508">
        <v>1</v>
      </c>
    </row>
    <row r="7509" spans="3:39" x14ac:dyDescent="0.25">
      <c r="C7509" s="52"/>
      <c r="AM7509">
        <v>1</v>
      </c>
    </row>
    <row r="7510" spans="3:39" x14ac:dyDescent="0.25">
      <c r="C7510" s="52"/>
      <c r="AM7510">
        <v>1</v>
      </c>
    </row>
    <row r="7511" spans="3:39" x14ac:dyDescent="0.25">
      <c r="C7511" s="52"/>
      <c r="AM7511">
        <v>1</v>
      </c>
    </row>
    <row r="7512" spans="3:39" x14ac:dyDescent="0.25">
      <c r="C7512" s="52"/>
      <c r="AM7512">
        <v>1</v>
      </c>
    </row>
    <row r="7513" spans="3:39" x14ac:dyDescent="0.25">
      <c r="C7513" s="52"/>
      <c r="AM7513">
        <v>1</v>
      </c>
    </row>
    <row r="7514" spans="3:39" x14ac:dyDescent="0.25">
      <c r="C7514" s="52"/>
      <c r="AM7514">
        <v>1</v>
      </c>
    </row>
    <row r="7515" spans="3:39" x14ac:dyDescent="0.25">
      <c r="C7515" s="52"/>
      <c r="AM7515">
        <v>1</v>
      </c>
    </row>
    <row r="7516" spans="3:39" x14ac:dyDescent="0.25">
      <c r="C7516" s="52"/>
      <c r="AM7516">
        <v>1</v>
      </c>
    </row>
    <row r="7517" spans="3:39" x14ac:dyDescent="0.25">
      <c r="C7517" s="52"/>
      <c r="AM7517">
        <v>1</v>
      </c>
    </row>
    <row r="7518" spans="3:39" x14ac:dyDescent="0.25">
      <c r="C7518" s="52"/>
      <c r="AM7518">
        <v>1</v>
      </c>
    </row>
    <row r="7519" spans="3:39" x14ac:dyDescent="0.25">
      <c r="C7519" s="52"/>
      <c r="AM7519">
        <v>1</v>
      </c>
    </row>
    <row r="7520" spans="3:39" x14ac:dyDescent="0.25">
      <c r="C7520" s="52"/>
      <c r="AM7520">
        <v>1</v>
      </c>
    </row>
    <row r="7521" spans="3:39" x14ac:dyDescent="0.25">
      <c r="C7521" s="52"/>
      <c r="AM7521">
        <v>1</v>
      </c>
    </row>
    <row r="7522" spans="3:39" x14ac:dyDescent="0.25">
      <c r="C7522" s="52"/>
      <c r="AM7522">
        <v>1</v>
      </c>
    </row>
    <row r="7523" spans="3:39" x14ac:dyDescent="0.25">
      <c r="C7523" s="52"/>
      <c r="AM7523">
        <v>1</v>
      </c>
    </row>
    <row r="7524" spans="3:39" x14ac:dyDescent="0.25">
      <c r="C7524" s="52"/>
      <c r="AM7524">
        <v>1</v>
      </c>
    </row>
    <row r="7525" spans="3:39" x14ac:dyDescent="0.25">
      <c r="C7525" s="52"/>
      <c r="AM7525">
        <v>1</v>
      </c>
    </row>
    <row r="7526" spans="3:39" x14ac:dyDescent="0.25">
      <c r="C7526" s="52"/>
      <c r="AM7526">
        <v>1</v>
      </c>
    </row>
    <row r="7527" spans="3:39" x14ac:dyDescent="0.25">
      <c r="C7527" s="52"/>
      <c r="AM7527">
        <v>1</v>
      </c>
    </row>
    <row r="7528" spans="3:39" x14ac:dyDescent="0.25">
      <c r="C7528" s="52"/>
      <c r="AM7528">
        <v>1</v>
      </c>
    </row>
    <row r="7529" spans="3:39" x14ac:dyDescent="0.25">
      <c r="C7529" s="52"/>
      <c r="AM7529">
        <v>1</v>
      </c>
    </row>
    <row r="7530" spans="3:39" x14ac:dyDescent="0.25">
      <c r="C7530" s="52"/>
      <c r="AM7530">
        <v>1</v>
      </c>
    </row>
    <row r="7531" spans="3:39" x14ac:dyDescent="0.25">
      <c r="C7531" s="52"/>
      <c r="AM7531">
        <v>1</v>
      </c>
    </row>
    <row r="7532" spans="3:39" x14ac:dyDescent="0.25">
      <c r="C7532" s="52"/>
      <c r="AM7532">
        <v>1</v>
      </c>
    </row>
    <row r="7533" spans="3:39" x14ac:dyDescent="0.25">
      <c r="C7533" s="52"/>
      <c r="AM7533">
        <v>1</v>
      </c>
    </row>
    <row r="7534" spans="3:39" x14ac:dyDescent="0.25">
      <c r="C7534" s="52"/>
      <c r="AM7534">
        <v>1</v>
      </c>
    </row>
    <row r="7535" spans="3:39" x14ac:dyDescent="0.25">
      <c r="C7535" s="52"/>
      <c r="AM7535">
        <v>1</v>
      </c>
    </row>
    <row r="7536" spans="3:39" x14ac:dyDescent="0.25">
      <c r="C7536" s="52"/>
      <c r="AM7536">
        <v>1</v>
      </c>
    </row>
    <row r="7537" spans="3:39" x14ac:dyDescent="0.25">
      <c r="C7537" s="52"/>
      <c r="AM7537">
        <v>1</v>
      </c>
    </row>
    <row r="7538" spans="3:39" x14ac:dyDescent="0.25">
      <c r="C7538" s="52"/>
      <c r="AM7538">
        <v>1</v>
      </c>
    </row>
    <row r="7539" spans="3:39" x14ac:dyDescent="0.25">
      <c r="C7539" s="52"/>
      <c r="AM7539">
        <v>1</v>
      </c>
    </row>
    <row r="7540" spans="3:39" x14ac:dyDescent="0.25">
      <c r="C7540" s="52"/>
      <c r="AM7540">
        <v>1</v>
      </c>
    </row>
    <row r="7541" spans="3:39" x14ac:dyDescent="0.25">
      <c r="C7541" s="52"/>
      <c r="AM7541">
        <v>1</v>
      </c>
    </row>
    <row r="7542" spans="3:39" x14ac:dyDescent="0.25">
      <c r="C7542" s="52"/>
      <c r="AM7542">
        <v>1</v>
      </c>
    </row>
    <row r="7543" spans="3:39" x14ac:dyDescent="0.25">
      <c r="C7543" s="52"/>
      <c r="AM7543">
        <v>1</v>
      </c>
    </row>
    <row r="7544" spans="3:39" x14ac:dyDescent="0.25">
      <c r="C7544" s="52"/>
      <c r="AM7544">
        <v>1</v>
      </c>
    </row>
    <row r="7545" spans="3:39" x14ac:dyDescent="0.25">
      <c r="C7545" s="52"/>
      <c r="AM7545">
        <v>1</v>
      </c>
    </row>
    <row r="7546" spans="3:39" x14ac:dyDescent="0.25">
      <c r="C7546" s="52"/>
      <c r="AM7546">
        <v>1</v>
      </c>
    </row>
    <row r="7547" spans="3:39" x14ac:dyDescent="0.25">
      <c r="C7547" s="52"/>
      <c r="AM7547">
        <v>1</v>
      </c>
    </row>
    <row r="7548" spans="3:39" x14ac:dyDescent="0.25">
      <c r="C7548" s="52"/>
      <c r="AM7548">
        <v>1</v>
      </c>
    </row>
    <row r="7549" spans="3:39" x14ac:dyDescent="0.25">
      <c r="C7549" s="52"/>
      <c r="AM7549">
        <v>1</v>
      </c>
    </row>
    <row r="7550" spans="3:39" x14ac:dyDescent="0.25">
      <c r="C7550" s="52"/>
      <c r="AM7550">
        <v>1</v>
      </c>
    </row>
    <row r="7551" spans="3:39" x14ac:dyDescent="0.25">
      <c r="C7551" s="52"/>
      <c r="AM7551">
        <v>1</v>
      </c>
    </row>
    <row r="7552" spans="3:39" x14ac:dyDescent="0.25">
      <c r="C7552" s="52"/>
      <c r="AM7552">
        <v>1</v>
      </c>
    </row>
    <row r="7553" spans="3:39" x14ac:dyDescent="0.25">
      <c r="C7553" s="52"/>
      <c r="AM7553">
        <v>1</v>
      </c>
    </row>
    <row r="7554" spans="3:39" x14ac:dyDescent="0.25">
      <c r="C7554" s="52"/>
      <c r="AM7554">
        <v>1</v>
      </c>
    </row>
    <row r="7555" spans="3:39" x14ac:dyDescent="0.25">
      <c r="C7555" s="52"/>
      <c r="AM7555">
        <v>1</v>
      </c>
    </row>
    <row r="7556" spans="3:39" x14ac:dyDescent="0.25">
      <c r="C7556" s="52"/>
      <c r="AM7556">
        <v>1</v>
      </c>
    </row>
    <row r="7557" spans="3:39" x14ac:dyDescent="0.25">
      <c r="C7557" s="52"/>
      <c r="AM7557">
        <v>1</v>
      </c>
    </row>
    <row r="7558" spans="3:39" x14ac:dyDescent="0.25">
      <c r="C7558" s="52"/>
      <c r="AM7558">
        <v>1</v>
      </c>
    </row>
    <row r="7559" spans="3:39" x14ac:dyDescent="0.25">
      <c r="C7559" s="52"/>
      <c r="AM7559">
        <v>1</v>
      </c>
    </row>
    <row r="7560" spans="3:39" x14ac:dyDescent="0.25">
      <c r="C7560" s="52"/>
      <c r="AM7560">
        <v>1</v>
      </c>
    </row>
    <row r="7561" spans="3:39" x14ac:dyDescent="0.25">
      <c r="C7561" s="52"/>
      <c r="AM7561">
        <v>1</v>
      </c>
    </row>
    <row r="7562" spans="3:39" x14ac:dyDescent="0.25">
      <c r="C7562" s="52"/>
      <c r="AM7562">
        <v>1</v>
      </c>
    </row>
    <row r="7563" spans="3:39" x14ac:dyDescent="0.25">
      <c r="C7563" s="52"/>
      <c r="AM7563">
        <v>1</v>
      </c>
    </row>
    <row r="7564" spans="3:39" x14ac:dyDescent="0.25">
      <c r="C7564" s="52"/>
      <c r="AM7564">
        <v>1</v>
      </c>
    </row>
    <row r="7565" spans="3:39" x14ac:dyDescent="0.25">
      <c r="C7565" s="52"/>
      <c r="AM7565">
        <v>1</v>
      </c>
    </row>
    <row r="7566" spans="3:39" x14ac:dyDescent="0.25">
      <c r="C7566" s="52"/>
      <c r="AM7566">
        <v>1</v>
      </c>
    </row>
    <row r="7567" spans="3:39" x14ac:dyDescent="0.25">
      <c r="C7567" s="52"/>
      <c r="AM7567">
        <v>1</v>
      </c>
    </row>
    <row r="7568" spans="3:39" x14ac:dyDescent="0.25">
      <c r="C7568" s="52"/>
      <c r="AM7568">
        <v>1</v>
      </c>
    </row>
    <row r="7569" spans="3:39" x14ac:dyDescent="0.25">
      <c r="C7569" s="52"/>
      <c r="AM7569">
        <v>1</v>
      </c>
    </row>
    <row r="7570" spans="3:39" x14ac:dyDescent="0.25">
      <c r="C7570" s="52"/>
      <c r="AM7570">
        <v>1</v>
      </c>
    </row>
    <row r="7571" spans="3:39" x14ac:dyDescent="0.25">
      <c r="C7571" s="52"/>
      <c r="AM7571">
        <v>1</v>
      </c>
    </row>
    <row r="7572" spans="3:39" x14ac:dyDescent="0.25">
      <c r="C7572" s="52"/>
      <c r="AM7572">
        <v>1</v>
      </c>
    </row>
    <row r="7573" spans="3:39" x14ac:dyDescent="0.25">
      <c r="C7573" s="52"/>
      <c r="AM7573">
        <v>1</v>
      </c>
    </row>
    <row r="7574" spans="3:39" x14ac:dyDescent="0.25">
      <c r="C7574" s="52"/>
      <c r="AM7574">
        <v>1</v>
      </c>
    </row>
    <row r="7575" spans="3:39" x14ac:dyDescent="0.25">
      <c r="C7575" s="52"/>
      <c r="AM7575">
        <v>1</v>
      </c>
    </row>
    <row r="7576" spans="3:39" x14ac:dyDescent="0.25">
      <c r="C7576" s="52"/>
      <c r="AM7576">
        <v>1</v>
      </c>
    </row>
    <row r="7577" spans="3:39" x14ac:dyDescent="0.25">
      <c r="C7577" s="52"/>
      <c r="AM7577">
        <v>1</v>
      </c>
    </row>
    <row r="7578" spans="3:39" x14ac:dyDescent="0.25">
      <c r="C7578" s="52"/>
      <c r="AM7578">
        <v>1</v>
      </c>
    </row>
    <row r="7579" spans="3:39" x14ac:dyDescent="0.25">
      <c r="C7579" s="52"/>
      <c r="AM7579">
        <v>1</v>
      </c>
    </row>
    <row r="7580" spans="3:39" x14ac:dyDescent="0.25">
      <c r="C7580" s="52"/>
      <c r="AM7580">
        <v>1</v>
      </c>
    </row>
    <row r="7581" spans="3:39" x14ac:dyDescent="0.25">
      <c r="C7581" s="52"/>
      <c r="AM7581">
        <v>1</v>
      </c>
    </row>
    <row r="7582" spans="3:39" x14ac:dyDescent="0.25">
      <c r="C7582" s="52"/>
      <c r="AM7582">
        <v>1</v>
      </c>
    </row>
    <row r="7583" spans="3:39" x14ac:dyDescent="0.25">
      <c r="C7583" s="52"/>
      <c r="AM7583">
        <v>1</v>
      </c>
    </row>
    <row r="7584" spans="3:39" x14ac:dyDescent="0.25">
      <c r="C7584" s="52"/>
      <c r="AM7584">
        <v>1</v>
      </c>
    </row>
    <row r="7585" spans="3:39" x14ac:dyDescent="0.25">
      <c r="C7585" s="52"/>
      <c r="AM7585">
        <v>1</v>
      </c>
    </row>
    <row r="7586" spans="3:39" x14ac:dyDescent="0.25">
      <c r="C7586" s="52"/>
      <c r="AM7586">
        <v>1</v>
      </c>
    </row>
    <row r="7587" spans="3:39" x14ac:dyDescent="0.25">
      <c r="C7587" s="52"/>
      <c r="AM7587">
        <v>1</v>
      </c>
    </row>
    <row r="7588" spans="3:39" x14ac:dyDescent="0.25">
      <c r="C7588" s="52"/>
      <c r="AM7588">
        <v>1</v>
      </c>
    </row>
    <row r="7589" spans="3:39" x14ac:dyDescent="0.25">
      <c r="C7589" s="52"/>
      <c r="AM7589">
        <v>1</v>
      </c>
    </row>
    <row r="7590" spans="3:39" x14ac:dyDescent="0.25">
      <c r="C7590" s="52"/>
      <c r="AM7590">
        <v>1</v>
      </c>
    </row>
    <row r="7591" spans="3:39" x14ac:dyDescent="0.25">
      <c r="C7591" s="52"/>
      <c r="AM7591">
        <v>1</v>
      </c>
    </row>
    <row r="7592" spans="3:39" x14ac:dyDescent="0.25">
      <c r="C7592" s="52"/>
      <c r="AM7592">
        <v>1</v>
      </c>
    </row>
    <row r="7593" spans="3:39" x14ac:dyDescent="0.25">
      <c r="C7593" s="52"/>
      <c r="AM7593">
        <v>1</v>
      </c>
    </row>
    <row r="7594" spans="3:39" x14ac:dyDescent="0.25">
      <c r="C7594" s="52"/>
      <c r="AM7594">
        <v>1</v>
      </c>
    </row>
    <row r="7595" spans="3:39" x14ac:dyDescent="0.25">
      <c r="C7595" s="52"/>
      <c r="AM7595">
        <v>1</v>
      </c>
    </row>
    <row r="7596" spans="3:39" x14ac:dyDescent="0.25">
      <c r="C7596" s="52"/>
      <c r="AM7596">
        <v>1</v>
      </c>
    </row>
    <row r="7597" spans="3:39" x14ac:dyDescent="0.25">
      <c r="C7597" s="52"/>
      <c r="AM7597">
        <v>1</v>
      </c>
    </row>
    <row r="7598" spans="3:39" x14ac:dyDescent="0.25">
      <c r="C7598" s="52"/>
      <c r="AM7598">
        <v>1</v>
      </c>
    </row>
    <row r="7599" spans="3:39" x14ac:dyDescent="0.25">
      <c r="C7599" s="52"/>
      <c r="AM7599">
        <v>1</v>
      </c>
    </row>
    <row r="7600" spans="3:39" x14ac:dyDescent="0.25">
      <c r="C7600" s="52"/>
      <c r="AM7600">
        <v>1</v>
      </c>
    </row>
    <row r="7601" spans="3:39" x14ac:dyDescent="0.25">
      <c r="C7601" s="52"/>
      <c r="AM7601">
        <v>1</v>
      </c>
    </row>
    <row r="7602" spans="3:39" x14ac:dyDescent="0.25">
      <c r="C7602" s="52"/>
      <c r="AM7602">
        <v>1</v>
      </c>
    </row>
    <row r="7603" spans="3:39" x14ac:dyDescent="0.25">
      <c r="C7603" s="52"/>
      <c r="AM7603">
        <v>1</v>
      </c>
    </row>
    <row r="7604" spans="3:39" x14ac:dyDescent="0.25">
      <c r="C7604" s="52"/>
      <c r="AM7604">
        <v>1</v>
      </c>
    </row>
    <row r="7605" spans="3:39" x14ac:dyDescent="0.25">
      <c r="C7605" s="52"/>
      <c r="AM7605">
        <v>1</v>
      </c>
    </row>
    <row r="7606" spans="3:39" x14ac:dyDescent="0.25">
      <c r="C7606" s="52"/>
      <c r="AM7606">
        <v>1</v>
      </c>
    </row>
    <row r="7607" spans="3:39" x14ac:dyDescent="0.25">
      <c r="C7607" s="52"/>
      <c r="AM7607">
        <v>1</v>
      </c>
    </row>
    <row r="7608" spans="3:39" x14ac:dyDescent="0.25">
      <c r="C7608" s="52"/>
      <c r="AM7608">
        <v>1</v>
      </c>
    </row>
    <row r="7609" spans="3:39" x14ac:dyDescent="0.25">
      <c r="C7609" s="52"/>
      <c r="AM7609">
        <v>1</v>
      </c>
    </row>
    <row r="7610" spans="3:39" x14ac:dyDescent="0.25">
      <c r="C7610" s="52"/>
      <c r="AM7610">
        <v>1</v>
      </c>
    </row>
    <row r="7611" spans="3:39" x14ac:dyDescent="0.25">
      <c r="C7611" s="52"/>
      <c r="AM7611">
        <v>1</v>
      </c>
    </row>
    <row r="7612" spans="3:39" x14ac:dyDescent="0.25">
      <c r="C7612" s="52"/>
      <c r="AM7612">
        <v>1</v>
      </c>
    </row>
    <row r="7613" spans="3:39" x14ac:dyDescent="0.25">
      <c r="C7613" s="52"/>
      <c r="AM7613">
        <v>1</v>
      </c>
    </row>
    <row r="7614" spans="3:39" x14ac:dyDescent="0.25">
      <c r="C7614" s="52"/>
      <c r="AM7614">
        <v>1</v>
      </c>
    </row>
    <row r="7615" spans="3:39" x14ac:dyDescent="0.25">
      <c r="C7615" s="52"/>
      <c r="AM7615">
        <v>1</v>
      </c>
    </row>
    <row r="7616" spans="3:39" x14ac:dyDescent="0.25">
      <c r="C7616" s="52"/>
      <c r="AM7616">
        <v>1</v>
      </c>
    </row>
    <row r="7617" spans="3:39" x14ac:dyDescent="0.25">
      <c r="C7617" s="52"/>
      <c r="AM7617">
        <v>1</v>
      </c>
    </row>
    <row r="7618" spans="3:39" x14ac:dyDescent="0.25">
      <c r="C7618" s="52"/>
      <c r="AM7618">
        <v>1</v>
      </c>
    </row>
    <row r="7619" spans="3:39" x14ac:dyDescent="0.25">
      <c r="C7619" s="52"/>
      <c r="AM7619">
        <v>1</v>
      </c>
    </row>
    <row r="7620" spans="3:39" x14ac:dyDescent="0.25">
      <c r="C7620" s="52"/>
      <c r="AM7620">
        <v>1</v>
      </c>
    </row>
    <row r="7621" spans="3:39" x14ac:dyDescent="0.25">
      <c r="C7621" s="52"/>
      <c r="AM7621">
        <v>1</v>
      </c>
    </row>
    <row r="7622" spans="3:39" x14ac:dyDescent="0.25">
      <c r="C7622" s="52"/>
      <c r="AM7622">
        <v>1</v>
      </c>
    </row>
    <row r="7623" spans="3:39" x14ac:dyDescent="0.25">
      <c r="C7623" s="52"/>
      <c r="AM7623">
        <v>1</v>
      </c>
    </row>
    <row r="7624" spans="3:39" x14ac:dyDescent="0.25">
      <c r="C7624" s="52"/>
      <c r="AM7624">
        <v>1</v>
      </c>
    </row>
    <row r="7625" spans="3:39" x14ac:dyDescent="0.25">
      <c r="C7625" s="52"/>
      <c r="AM7625">
        <v>1</v>
      </c>
    </row>
    <row r="7626" spans="3:39" x14ac:dyDescent="0.25">
      <c r="C7626" s="52"/>
      <c r="AM7626">
        <v>1</v>
      </c>
    </row>
    <row r="7627" spans="3:39" x14ac:dyDescent="0.25">
      <c r="C7627" s="52"/>
      <c r="AM7627">
        <v>1</v>
      </c>
    </row>
    <row r="7628" spans="3:39" x14ac:dyDescent="0.25">
      <c r="C7628" s="52"/>
      <c r="AM7628">
        <v>1</v>
      </c>
    </row>
    <row r="7629" spans="3:39" x14ac:dyDescent="0.25">
      <c r="C7629" s="52"/>
      <c r="AM7629">
        <v>1</v>
      </c>
    </row>
    <row r="7630" spans="3:39" x14ac:dyDescent="0.25">
      <c r="C7630" s="52"/>
      <c r="AM7630">
        <v>1</v>
      </c>
    </row>
    <row r="7631" spans="3:39" x14ac:dyDescent="0.25">
      <c r="C7631" s="52"/>
      <c r="AM7631">
        <v>1</v>
      </c>
    </row>
    <row r="7632" spans="3:39" x14ac:dyDescent="0.25">
      <c r="C7632" s="52"/>
      <c r="AM7632">
        <v>1</v>
      </c>
    </row>
    <row r="7633" spans="3:39" x14ac:dyDescent="0.25">
      <c r="C7633" s="52"/>
      <c r="AM7633">
        <v>1</v>
      </c>
    </row>
    <row r="7634" spans="3:39" x14ac:dyDescent="0.25">
      <c r="C7634" s="52"/>
      <c r="AM7634">
        <v>1</v>
      </c>
    </row>
    <row r="7635" spans="3:39" x14ac:dyDescent="0.25">
      <c r="C7635" s="52"/>
      <c r="AM7635">
        <v>1</v>
      </c>
    </row>
    <row r="7636" spans="3:39" x14ac:dyDescent="0.25">
      <c r="C7636" s="52"/>
      <c r="AM7636">
        <v>1</v>
      </c>
    </row>
    <row r="7637" spans="3:39" x14ac:dyDescent="0.25">
      <c r="C7637" s="52"/>
      <c r="AM7637">
        <v>1</v>
      </c>
    </row>
    <row r="7638" spans="3:39" x14ac:dyDescent="0.25">
      <c r="C7638" s="52"/>
      <c r="AM7638">
        <v>1</v>
      </c>
    </row>
    <row r="7639" spans="3:39" x14ac:dyDescent="0.25">
      <c r="C7639" s="52"/>
      <c r="AM7639">
        <v>1</v>
      </c>
    </row>
    <row r="7640" spans="3:39" x14ac:dyDescent="0.25">
      <c r="C7640" s="52"/>
      <c r="AM7640">
        <v>1</v>
      </c>
    </row>
    <row r="7641" spans="3:39" x14ac:dyDescent="0.25">
      <c r="C7641" s="52"/>
      <c r="AM7641">
        <v>1</v>
      </c>
    </row>
    <row r="7642" spans="3:39" x14ac:dyDescent="0.25">
      <c r="C7642" s="52"/>
      <c r="AM7642">
        <v>1</v>
      </c>
    </row>
    <row r="7643" spans="3:39" x14ac:dyDescent="0.25">
      <c r="C7643" s="52"/>
      <c r="AM7643">
        <v>1</v>
      </c>
    </row>
    <row r="7644" spans="3:39" x14ac:dyDescent="0.25">
      <c r="C7644" s="52"/>
      <c r="AM7644">
        <v>1</v>
      </c>
    </row>
    <row r="7645" spans="3:39" x14ac:dyDescent="0.25">
      <c r="C7645" s="52"/>
      <c r="AM7645">
        <v>1</v>
      </c>
    </row>
    <row r="7646" spans="3:39" x14ac:dyDescent="0.25">
      <c r="C7646" s="52"/>
      <c r="AM7646">
        <v>1</v>
      </c>
    </row>
    <row r="7647" spans="3:39" x14ac:dyDescent="0.25">
      <c r="C7647" s="52"/>
      <c r="AM7647">
        <v>1</v>
      </c>
    </row>
    <row r="7648" spans="3:39" x14ac:dyDescent="0.25">
      <c r="C7648" s="52"/>
      <c r="AM7648">
        <v>1</v>
      </c>
    </row>
    <row r="7649" spans="3:39" x14ac:dyDescent="0.25">
      <c r="C7649" s="52"/>
      <c r="AM7649">
        <v>1</v>
      </c>
    </row>
    <row r="7650" spans="3:39" x14ac:dyDescent="0.25">
      <c r="C7650" s="52"/>
      <c r="AM7650">
        <v>1</v>
      </c>
    </row>
    <row r="7651" spans="3:39" x14ac:dyDescent="0.25">
      <c r="C7651" s="52"/>
      <c r="AM7651">
        <v>1</v>
      </c>
    </row>
    <row r="7652" spans="3:39" x14ac:dyDescent="0.25">
      <c r="C7652" s="52"/>
      <c r="AM7652">
        <v>1</v>
      </c>
    </row>
    <row r="7653" spans="3:39" x14ac:dyDescent="0.25">
      <c r="C7653" s="52"/>
      <c r="AM7653">
        <v>1</v>
      </c>
    </row>
    <row r="7654" spans="3:39" x14ac:dyDescent="0.25">
      <c r="C7654" s="52"/>
      <c r="AM7654">
        <v>1</v>
      </c>
    </row>
    <row r="7655" spans="3:39" x14ac:dyDescent="0.25">
      <c r="C7655" s="52"/>
      <c r="AM7655">
        <v>1</v>
      </c>
    </row>
    <row r="7656" spans="3:39" x14ac:dyDescent="0.25">
      <c r="C7656" s="52"/>
      <c r="AM7656">
        <v>1</v>
      </c>
    </row>
    <row r="7657" spans="3:39" x14ac:dyDescent="0.25">
      <c r="C7657" s="52"/>
      <c r="AM7657">
        <v>1</v>
      </c>
    </row>
    <row r="7658" spans="3:39" x14ac:dyDescent="0.25">
      <c r="C7658" s="52"/>
      <c r="AM7658">
        <v>1</v>
      </c>
    </row>
    <row r="7659" spans="3:39" x14ac:dyDescent="0.25">
      <c r="C7659" s="52"/>
      <c r="AM7659">
        <v>1</v>
      </c>
    </row>
    <row r="7660" spans="3:39" x14ac:dyDescent="0.25">
      <c r="C7660" s="52"/>
      <c r="AM7660">
        <v>1</v>
      </c>
    </row>
    <row r="7661" spans="3:39" x14ac:dyDescent="0.25">
      <c r="C7661" s="52"/>
      <c r="AM7661">
        <v>1</v>
      </c>
    </row>
    <row r="7662" spans="3:39" x14ac:dyDescent="0.25">
      <c r="C7662" s="52"/>
      <c r="AM7662">
        <v>1</v>
      </c>
    </row>
    <row r="7663" spans="3:39" x14ac:dyDescent="0.25">
      <c r="C7663" s="52"/>
      <c r="AM7663">
        <v>1</v>
      </c>
    </row>
    <row r="7664" spans="3:39" x14ac:dyDescent="0.25">
      <c r="C7664" s="52"/>
      <c r="AM7664">
        <v>1</v>
      </c>
    </row>
    <row r="7665" spans="3:39" x14ac:dyDescent="0.25">
      <c r="C7665" s="52"/>
      <c r="AM7665">
        <v>1</v>
      </c>
    </row>
    <row r="7666" spans="3:39" x14ac:dyDescent="0.25">
      <c r="C7666" s="52"/>
      <c r="AM7666">
        <v>1</v>
      </c>
    </row>
    <row r="7667" spans="3:39" x14ac:dyDescent="0.25">
      <c r="C7667" s="52"/>
      <c r="AM7667">
        <v>1</v>
      </c>
    </row>
    <row r="7668" spans="3:39" x14ac:dyDescent="0.25">
      <c r="C7668" s="52"/>
      <c r="AM7668">
        <v>1</v>
      </c>
    </row>
    <row r="7669" spans="3:39" x14ac:dyDescent="0.25">
      <c r="C7669" s="52"/>
      <c r="AM7669">
        <v>1</v>
      </c>
    </row>
    <row r="7670" spans="3:39" x14ac:dyDescent="0.25">
      <c r="C7670" s="52"/>
      <c r="AM7670">
        <v>1</v>
      </c>
    </row>
    <row r="7671" spans="3:39" x14ac:dyDescent="0.25">
      <c r="C7671" s="52"/>
      <c r="AM7671">
        <v>1</v>
      </c>
    </row>
    <row r="7672" spans="3:39" x14ac:dyDescent="0.25">
      <c r="C7672" s="52"/>
      <c r="AM7672">
        <v>1</v>
      </c>
    </row>
    <row r="7673" spans="3:39" x14ac:dyDescent="0.25">
      <c r="C7673" s="52"/>
      <c r="AM7673">
        <v>1</v>
      </c>
    </row>
    <row r="7674" spans="3:39" x14ac:dyDescent="0.25">
      <c r="C7674" s="52"/>
      <c r="AM7674">
        <v>1</v>
      </c>
    </row>
    <row r="7675" spans="3:39" x14ac:dyDescent="0.25">
      <c r="C7675" s="52"/>
      <c r="AM7675">
        <v>1</v>
      </c>
    </row>
    <row r="7676" spans="3:39" x14ac:dyDescent="0.25">
      <c r="C7676" s="52"/>
      <c r="AM7676">
        <v>1</v>
      </c>
    </row>
    <row r="7677" spans="3:39" x14ac:dyDescent="0.25">
      <c r="C7677" s="52"/>
      <c r="AM7677">
        <v>1</v>
      </c>
    </row>
    <row r="7678" spans="3:39" x14ac:dyDescent="0.25">
      <c r="C7678" s="52"/>
      <c r="AM7678">
        <v>1</v>
      </c>
    </row>
    <row r="7679" spans="3:39" x14ac:dyDescent="0.25">
      <c r="C7679" s="52"/>
      <c r="AM7679">
        <v>1</v>
      </c>
    </row>
    <row r="7680" spans="3:39" x14ac:dyDescent="0.25">
      <c r="C7680" s="52"/>
      <c r="AM7680">
        <v>1</v>
      </c>
    </row>
    <row r="7681" spans="3:39" x14ac:dyDescent="0.25">
      <c r="C7681" s="52"/>
      <c r="AM7681">
        <v>1</v>
      </c>
    </row>
    <row r="7682" spans="3:39" x14ac:dyDescent="0.25">
      <c r="C7682" s="52"/>
      <c r="AM7682">
        <v>1</v>
      </c>
    </row>
    <row r="7683" spans="3:39" x14ac:dyDescent="0.25">
      <c r="C7683" s="52"/>
      <c r="AM7683">
        <v>1</v>
      </c>
    </row>
    <row r="7684" spans="3:39" x14ac:dyDescent="0.25">
      <c r="C7684" s="52"/>
      <c r="AM7684">
        <v>1</v>
      </c>
    </row>
    <row r="7685" spans="3:39" x14ac:dyDescent="0.25">
      <c r="C7685" s="52"/>
      <c r="AM7685">
        <v>1</v>
      </c>
    </row>
    <row r="7686" spans="3:39" x14ac:dyDescent="0.25">
      <c r="C7686" s="52"/>
      <c r="AM7686">
        <v>1</v>
      </c>
    </row>
    <row r="7687" spans="3:39" x14ac:dyDescent="0.25">
      <c r="C7687" s="52"/>
      <c r="AM7687">
        <v>1</v>
      </c>
    </row>
    <row r="7688" spans="3:39" x14ac:dyDescent="0.25">
      <c r="C7688" s="52"/>
      <c r="AM7688">
        <v>1</v>
      </c>
    </row>
    <row r="7689" spans="3:39" x14ac:dyDescent="0.25">
      <c r="C7689" s="52"/>
      <c r="AM7689">
        <v>1</v>
      </c>
    </row>
    <row r="7690" spans="3:39" x14ac:dyDescent="0.25">
      <c r="C7690" s="52"/>
      <c r="AM7690">
        <v>1</v>
      </c>
    </row>
    <row r="7691" spans="3:39" x14ac:dyDescent="0.25">
      <c r="C7691" s="52"/>
      <c r="AM7691">
        <v>1</v>
      </c>
    </row>
    <row r="7692" spans="3:39" x14ac:dyDescent="0.25">
      <c r="C7692" s="52"/>
      <c r="AM7692">
        <v>1</v>
      </c>
    </row>
    <row r="7693" spans="3:39" x14ac:dyDescent="0.25">
      <c r="C7693" s="52"/>
      <c r="AM7693">
        <v>1</v>
      </c>
    </row>
    <row r="7694" spans="3:39" x14ac:dyDescent="0.25">
      <c r="C7694" s="52"/>
      <c r="AM7694">
        <v>1</v>
      </c>
    </row>
    <row r="7695" spans="3:39" x14ac:dyDescent="0.25">
      <c r="C7695" s="52"/>
      <c r="AM7695">
        <v>1</v>
      </c>
    </row>
    <row r="7696" spans="3:39" x14ac:dyDescent="0.25">
      <c r="C7696" s="52"/>
      <c r="AM7696">
        <v>1</v>
      </c>
    </row>
    <row r="7697" spans="3:39" x14ac:dyDescent="0.25">
      <c r="C7697" s="52"/>
      <c r="AM7697">
        <v>1</v>
      </c>
    </row>
    <row r="7698" spans="3:39" x14ac:dyDescent="0.25">
      <c r="C7698" s="52"/>
      <c r="AM7698">
        <v>1</v>
      </c>
    </row>
    <row r="7699" spans="3:39" x14ac:dyDescent="0.25">
      <c r="C7699" s="52"/>
      <c r="AM7699">
        <v>1</v>
      </c>
    </row>
    <row r="7700" spans="3:39" x14ac:dyDescent="0.25">
      <c r="C7700" s="52"/>
      <c r="AM7700">
        <v>1</v>
      </c>
    </row>
    <row r="7701" spans="3:39" x14ac:dyDescent="0.25">
      <c r="C7701" s="52"/>
      <c r="AM7701">
        <v>1</v>
      </c>
    </row>
    <row r="7702" spans="3:39" x14ac:dyDescent="0.25">
      <c r="C7702" s="52"/>
      <c r="AM7702">
        <v>1</v>
      </c>
    </row>
    <row r="7703" spans="3:39" x14ac:dyDescent="0.25">
      <c r="C7703" s="52"/>
      <c r="AM7703">
        <v>1</v>
      </c>
    </row>
    <row r="7704" spans="3:39" x14ac:dyDescent="0.25">
      <c r="C7704" s="52"/>
      <c r="AM7704">
        <v>1</v>
      </c>
    </row>
    <row r="7705" spans="3:39" x14ac:dyDescent="0.25">
      <c r="C7705" s="52"/>
      <c r="AM7705">
        <v>1</v>
      </c>
    </row>
    <row r="7706" spans="3:39" x14ac:dyDescent="0.25">
      <c r="C7706" s="52"/>
      <c r="AM7706">
        <v>1</v>
      </c>
    </row>
    <row r="7707" spans="3:39" x14ac:dyDescent="0.25">
      <c r="C7707" s="52"/>
      <c r="AM7707">
        <v>1</v>
      </c>
    </row>
    <row r="7708" spans="3:39" x14ac:dyDescent="0.25">
      <c r="C7708" s="52"/>
      <c r="AM7708">
        <v>1</v>
      </c>
    </row>
    <row r="7709" spans="3:39" x14ac:dyDescent="0.25">
      <c r="C7709" s="52"/>
      <c r="AM7709">
        <v>1</v>
      </c>
    </row>
    <row r="7710" spans="3:39" x14ac:dyDescent="0.25">
      <c r="C7710" s="52"/>
      <c r="AM7710">
        <v>1</v>
      </c>
    </row>
    <row r="7711" spans="3:39" x14ac:dyDescent="0.25">
      <c r="C7711" s="52"/>
      <c r="AM7711">
        <v>1</v>
      </c>
    </row>
    <row r="7712" spans="3:39" x14ac:dyDescent="0.25">
      <c r="C7712" s="52"/>
      <c r="AM7712">
        <v>1</v>
      </c>
    </row>
    <row r="7713" spans="3:39" x14ac:dyDescent="0.25">
      <c r="C7713" s="52"/>
      <c r="AM7713">
        <v>1</v>
      </c>
    </row>
    <row r="7714" spans="3:39" x14ac:dyDescent="0.25">
      <c r="C7714" s="52"/>
      <c r="AM7714">
        <v>1</v>
      </c>
    </row>
    <row r="7715" spans="3:39" x14ac:dyDescent="0.25">
      <c r="C7715" s="52"/>
      <c r="AM7715">
        <v>1</v>
      </c>
    </row>
    <row r="7716" spans="3:39" x14ac:dyDescent="0.25">
      <c r="C7716" s="52"/>
      <c r="AM7716">
        <v>1</v>
      </c>
    </row>
    <row r="7717" spans="3:39" x14ac:dyDescent="0.25">
      <c r="C7717" s="52"/>
      <c r="AM7717">
        <v>1</v>
      </c>
    </row>
    <row r="7718" spans="3:39" x14ac:dyDescent="0.25">
      <c r="C7718" s="52"/>
      <c r="AM7718">
        <v>1</v>
      </c>
    </row>
    <row r="7719" spans="3:39" x14ac:dyDescent="0.25">
      <c r="C7719" s="52"/>
      <c r="AM7719">
        <v>1</v>
      </c>
    </row>
    <row r="7720" spans="3:39" x14ac:dyDescent="0.25">
      <c r="C7720" s="52"/>
      <c r="AM7720">
        <v>1</v>
      </c>
    </row>
    <row r="7721" spans="3:39" x14ac:dyDescent="0.25">
      <c r="C7721" s="52"/>
      <c r="AM7721">
        <v>1</v>
      </c>
    </row>
    <row r="7722" spans="3:39" x14ac:dyDescent="0.25">
      <c r="C7722" s="52"/>
      <c r="AM7722">
        <v>1</v>
      </c>
    </row>
    <row r="7723" spans="3:39" x14ac:dyDescent="0.25">
      <c r="C7723" s="52"/>
      <c r="AM7723">
        <v>1</v>
      </c>
    </row>
    <row r="7724" spans="3:39" x14ac:dyDescent="0.25">
      <c r="C7724" s="52"/>
      <c r="AM7724">
        <v>1</v>
      </c>
    </row>
    <row r="7725" spans="3:39" x14ac:dyDescent="0.25">
      <c r="C7725" s="52"/>
      <c r="AM7725">
        <v>1</v>
      </c>
    </row>
    <row r="7726" spans="3:39" x14ac:dyDescent="0.25">
      <c r="C7726" s="52"/>
      <c r="AM7726">
        <v>1</v>
      </c>
    </row>
    <row r="7727" spans="3:39" x14ac:dyDescent="0.25">
      <c r="C7727" s="52"/>
      <c r="AM7727">
        <v>1</v>
      </c>
    </row>
    <row r="7728" spans="3:39" x14ac:dyDescent="0.25">
      <c r="C7728" s="52"/>
      <c r="AM7728">
        <v>1</v>
      </c>
    </row>
    <row r="7729" spans="3:39" x14ac:dyDescent="0.25">
      <c r="C7729" s="52"/>
      <c r="AM7729">
        <v>1</v>
      </c>
    </row>
    <row r="7730" spans="3:39" x14ac:dyDescent="0.25">
      <c r="C7730" s="52"/>
      <c r="AM7730">
        <v>1</v>
      </c>
    </row>
    <row r="7731" spans="3:39" x14ac:dyDescent="0.25">
      <c r="C7731" s="52"/>
      <c r="AM7731">
        <v>1</v>
      </c>
    </row>
    <row r="7732" spans="3:39" x14ac:dyDescent="0.25">
      <c r="C7732" s="52"/>
      <c r="AM7732">
        <v>1</v>
      </c>
    </row>
    <row r="7733" spans="3:39" x14ac:dyDescent="0.25">
      <c r="C7733" s="52"/>
      <c r="AM7733">
        <v>1</v>
      </c>
    </row>
    <row r="7734" spans="3:39" x14ac:dyDescent="0.25">
      <c r="C7734" s="52"/>
      <c r="AM7734">
        <v>1</v>
      </c>
    </row>
    <row r="7735" spans="3:39" x14ac:dyDescent="0.25">
      <c r="C7735" s="52"/>
      <c r="AM7735">
        <v>1</v>
      </c>
    </row>
    <row r="7736" spans="3:39" x14ac:dyDescent="0.25">
      <c r="C7736" s="52"/>
      <c r="AM7736">
        <v>1</v>
      </c>
    </row>
    <row r="7737" spans="3:39" x14ac:dyDescent="0.25">
      <c r="C7737" s="52"/>
      <c r="AM7737">
        <v>1</v>
      </c>
    </row>
    <row r="7738" spans="3:39" x14ac:dyDescent="0.25">
      <c r="C7738" s="52"/>
      <c r="AM7738">
        <v>1</v>
      </c>
    </row>
    <row r="7739" spans="3:39" x14ac:dyDescent="0.25">
      <c r="C7739" s="52"/>
      <c r="AM7739">
        <v>1</v>
      </c>
    </row>
    <row r="7740" spans="3:39" x14ac:dyDescent="0.25">
      <c r="C7740" s="52"/>
      <c r="AM7740">
        <v>1</v>
      </c>
    </row>
    <row r="7741" spans="3:39" x14ac:dyDescent="0.25">
      <c r="C7741" s="52"/>
      <c r="AM7741">
        <v>1</v>
      </c>
    </row>
    <row r="7742" spans="3:39" x14ac:dyDescent="0.25">
      <c r="C7742" s="52"/>
      <c r="AM7742">
        <v>1</v>
      </c>
    </row>
    <row r="7743" spans="3:39" x14ac:dyDescent="0.25">
      <c r="C7743" s="52"/>
      <c r="AM7743">
        <v>1</v>
      </c>
    </row>
    <row r="7744" spans="3:39" x14ac:dyDescent="0.25">
      <c r="C7744" s="52"/>
      <c r="AM7744">
        <v>1</v>
      </c>
    </row>
    <row r="7745" spans="3:39" x14ac:dyDescent="0.25">
      <c r="C7745" s="52"/>
      <c r="AM7745">
        <v>1</v>
      </c>
    </row>
    <row r="7746" spans="3:39" x14ac:dyDescent="0.25">
      <c r="C7746" s="52"/>
      <c r="AM7746">
        <v>1</v>
      </c>
    </row>
    <row r="7747" spans="3:39" x14ac:dyDescent="0.25">
      <c r="C7747" s="52"/>
      <c r="AM7747">
        <v>1</v>
      </c>
    </row>
    <row r="7748" spans="3:39" x14ac:dyDescent="0.25">
      <c r="C7748" s="52"/>
      <c r="AM7748">
        <v>1</v>
      </c>
    </row>
    <row r="7749" spans="3:39" x14ac:dyDescent="0.25">
      <c r="C7749" s="52"/>
      <c r="AM7749">
        <v>1</v>
      </c>
    </row>
    <row r="7750" spans="3:39" x14ac:dyDescent="0.25">
      <c r="C7750" s="52"/>
      <c r="AM7750">
        <v>1</v>
      </c>
    </row>
    <row r="7751" spans="3:39" x14ac:dyDescent="0.25">
      <c r="C7751" s="52"/>
      <c r="AM7751">
        <v>1</v>
      </c>
    </row>
    <row r="7752" spans="3:39" x14ac:dyDescent="0.25">
      <c r="C7752" s="52"/>
      <c r="AM7752">
        <v>1</v>
      </c>
    </row>
    <row r="7753" spans="3:39" x14ac:dyDescent="0.25">
      <c r="C7753" s="52"/>
      <c r="AM7753">
        <v>1</v>
      </c>
    </row>
    <row r="7754" spans="3:39" x14ac:dyDescent="0.25">
      <c r="C7754" s="52"/>
      <c r="AM7754">
        <v>1</v>
      </c>
    </row>
    <row r="7755" spans="3:39" x14ac:dyDescent="0.25">
      <c r="C7755" s="52"/>
      <c r="AM7755">
        <v>1</v>
      </c>
    </row>
    <row r="7756" spans="3:39" x14ac:dyDescent="0.25">
      <c r="C7756" s="52"/>
      <c r="AM7756">
        <v>1</v>
      </c>
    </row>
    <row r="7757" spans="3:39" x14ac:dyDescent="0.25">
      <c r="C7757" s="52"/>
      <c r="AM7757">
        <v>1</v>
      </c>
    </row>
    <row r="7758" spans="3:39" x14ac:dyDescent="0.25">
      <c r="C7758" s="52"/>
      <c r="AM7758">
        <v>1</v>
      </c>
    </row>
    <row r="7759" spans="3:39" x14ac:dyDescent="0.25">
      <c r="C7759" s="52"/>
      <c r="AM7759">
        <v>1</v>
      </c>
    </row>
    <row r="7760" spans="3:39" x14ac:dyDescent="0.25">
      <c r="C7760" s="52"/>
      <c r="AM7760">
        <v>1</v>
      </c>
    </row>
    <row r="7761" spans="3:39" x14ac:dyDescent="0.25">
      <c r="C7761" s="52"/>
      <c r="AM7761">
        <v>1</v>
      </c>
    </row>
    <row r="7762" spans="3:39" x14ac:dyDescent="0.25">
      <c r="C7762" s="52"/>
      <c r="AM7762">
        <v>1</v>
      </c>
    </row>
    <row r="7763" spans="3:39" x14ac:dyDescent="0.25">
      <c r="C7763" s="52"/>
      <c r="AM7763">
        <v>1</v>
      </c>
    </row>
    <row r="7764" spans="3:39" x14ac:dyDescent="0.25">
      <c r="C7764" s="52"/>
      <c r="AM7764">
        <v>1</v>
      </c>
    </row>
    <row r="7765" spans="3:39" x14ac:dyDescent="0.25">
      <c r="C7765" s="52"/>
      <c r="AM7765">
        <v>1</v>
      </c>
    </row>
    <row r="7766" spans="3:39" x14ac:dyDescent="0.25">
      <c r="C7766" s="52"/>
      <c r="AM7766">
        <v>1</v>
      </c>
    </row>
    <row r="7767" spans="3:39" x14ac:dyDescent="0.25">
      <c r="C7767" s="52"/>
      <c r="AM7767">
        <v>1</v>
      </c>
    </row>
    <row r="7768" spans="3:39" x14ac:dyDescent="0.25">
      <c r="C7768" s="52"/>
      <c r="AM7768">
        <v>1</v>
      </c>
    </row>
    <row r="7769" spans="3:39" x14ac:dyDescent="0.25">
      <c r="C7769" s="52"/>
      <c r="AM7769">
        <v>1</v>
      </c>
    </row>
    <row r="7770" spans="3:39" x14ac:dyDescent="0.25">
      <c r="C7770" s="52"/>
      <c r="AM7770">
        <v>1</v>
      </c>
    </row>
    <row r="7771" spans="3:39" x14ac:dyDescent="0.25">
      <c r="C7771" s="52"/>
      <c r="AM7771">
        <v>1</v>
      </c>
    </row>
    <row r="7772" spans="3:39" x14ac:dyDescent="0.25">
      <c r="C7772" s="52"/>
      <c r="AM7772">
        <v>1</v>
      </c>
    </row>
    <row r="7773" spans="3:39" x14ac:dyDescent="0.25">
      <c r="C7773" s="52"/>
      <c r="AM7773">
        <v>1</v>
      </c>
    </row>
    <row r="7774" spans="3:39" x14ac:dyDescent="0.25">
      <c r="C7774" s="52"/>
      <c r="AM7774">
        <v>1</v>
      </c>
    </row>
    <row r="7775" spans="3:39" x14ac:dyDescent="0.25">
      <c r="C7775" s="52"/>
      <c r="AM7775">
        <v>1</v>
      </c>
    </row>
    <row r="7776" spans="3:39" x14ac:dyDescent="0.25">
      <c r="C7776" s="52"/>
      <c r="AM7776">
        <v>1</v>
      </c>
    </row>
    <row r="7777" spans="3:39" x14ac:dyDescent="0.25">
      <c r="C7777" s="52"/>
      <c r="AM7777">
        <v>1</v>
      </c>
    </row>
    <row r="7778" spans="3:39" x14ac:dyDescent="0.25">
      <c r="C7778" s="52"/>
      <c r="AM7778">
        <v>1</v>
      </c>
    </row>
    <row r="7779" spans="3:39" x14ac:dyDescent="0.25">
      <c r="C7779" s="52"/>
      <c r="AM7779">
        <v>1</v>
      </c>
    </row>
    <row r="7780" spans="3:39" x14ac:dyDescent="0.25">
      <c r="C7780" s="52"/>
      <c r="AM7780">
        <v>1</v>
      </c>
    </row>
    <row r="7781" spans="3:39" x14ac:dyDescent="0.25">
      <c r="C7781" s="52"/>
      <c r="AM7781">
        <v>1</v>
      </c>
    </row>
    <row r="7782" spans="3:39" x14ac:dyDescent="0.25">
      <c r="C7782" s="52"/>
      <c r="AM7782">
        <v>1</v>
      </c>
    </row>
    <row r="7783" spans="3:39" x14ac:dyDescent="0.25">
      <c r="C7783" s="52"/>
      <c r="AM7783">
        <v>1</v>
      </c>
    </row>
    <row r="7784" spans="3:39" x14ac:dyDescent="0.25">
      <c r="C7784" s="52"/>
      <c r="AM7784">
        <v>1</v>
      </c>
    </row>
    <row r="7785" spans="3:39" x14ac:dyDescent="0.25">
      <c r="C7785" s="52"/>
      <c r="AM7785">
        <v>1</v>
      </c>
    </row>
    <row r="7786" spans="3:39" x14ac:dyDescent="0.25">
      <c r="C7786" s="52"/>
      <c r="AM7786">
        <v>1</v>
      </c>
    </row>
    <row r="7787" spans="3:39" x14ac:dyDescent="0.25">
      <c r="C7787" s="52"/>
      <c r="AM7787">
        <v>1</v>
      </c>
    </row>
    <row r="7788" spans="3:39" x14ac:dyDescent="0.25">
      <c r="C7788" s="52"/>
      <c r="AM7788">
        <v>1</v>
      </c>
    </row>
    <row r="7789" spans="3:39" x14ac:dyDescent="0.25">
      <c r="C7789" s="52"/>
      <c r="AM7789">
        <v>1</v>
      </c>
    </row>
    <row r="7790" spans="3:39" x14ac:dyDescent="0.25">
      <c r="C7790" s="52"/>
      <c r="AM7790">
        <v>1</v>
      </c>
    </row>
    <row r="7791" spans="3:39" x14ac:dyDescent="0.25">
      <c r="C7791" s="52"/>
      <c r="AM7791">
        <v>1</v>
      </c>
    </row>
    <row r="7792" spans="3:39" x14ac:dyDescent="0.25">
      <c r="C7792" s="52"/>
      <c r="AM7792">
        <v>1</v>
      </c>
    </row>
    <row r="7793" spans="3:39" x14ac:dyDescent="0.25">
      <c r="C7793" s="52"/>
      <c r="AM7793">
        <v>1</v>
      </c>
    </row>
    <row r="7794" spans="3:39" x14ac:dyDescent="0.25">
      <c r="C7794" s="52"/>
      <c r="AM7794">
        <v>1</v>
      </c>
    </row>
    <row r="7795" spans="3:39" x14ac:dyDescent="0.25">
      <c r="C7795" s="52"/>
      <c r="AM7795">
        <v>1</v>
      </c>
    </row>
    <row r="7796" spans="3:39" x14ac:dyDescent="0.25">
      <c r="C7796" s="52"/>
      <c r="AM7796">
        <v>1</v>
      </c>
    </row>
    <row r="7797" spans="3:39" x14ac:dyDescent="0.25">
      <c r="C7797" s="52"/>
      <c r="AM7797">
        <v>1</v>
      </c>
    </row>
    <row r="7798" spans="3:39" x14ac:dyDescent="0.25">
      <c r="C7798" s="52"/>
      <c r="AM7798">
        <v>1</v>
      </c>
    </row>
    <row r="7799" spans="3:39" x14ac:dyDescent="0.25">
      <c r="C7799" s="52"/>
      <c r="AM7799">
        <v>1</v>
      </c>
    </row>
    <row r="7800" spans="3:39" x14ac:dyDescent="0.25">
      <c r="C7800" s="52"/>
      <c r="AM7800">
        <v>1</v>
      </c>
    </row>
    <row r="7801" spans="3:39" x14ac:dyDescent="0.25">
      <c r="C7801" s="52"/>
      <c r="AM7801">
        <v>1</v>
      </c>
    </row>
    <row r="7802" spans="3:39" x14ac:dyDescent="0.25">
      <c r="C7802" s="52"/>
      <c r="AM7802">
        <v>1</v>
      </c>
    </row>
    <row r="7803" spans="3:39" x14ac:dyDescent="0.25">
      <c r="C7803" s="52"/>
      <c r="AM7803">
        <v>1</v>
      </c>
    </row>
    <row r="7804" spans="3:39" x14ac:dyDescent="0.25">
      <c r="C7804" s="52"/>
      <c r="AM7804">
        <v>1</v>
      </c>
    </row>
    <row r="7805" spans="3:39" x14ac:dyDescent="0.25">
      <c r="C7805" s="52"/>
      <c r="AM7805">
        <v>1</v>
      </c>
    </row>
    <row r="7806" spans="3:39" x14ac:dyDescent="0.25">
      <c r="C7806" s="52"/>
      <c r="AM7806">
        <v>1</v>
      </c>
    </row>
    <row r="7807" spans="3:39" x14ac:dyDescent="0.25">
      <c r="C7807" s="52"/>
      <c r="AM7807">
        <v>1</v>
      </c>
    </row>
    <row r="7808" spans="3:39" x14ac:dyDescent="0.25">
      <c r="C7808" s="52"/>
      <c r="AM7808">
        <v>1</v>
      </c>
    </row>
    <row r="7809" spans="3:39" x14ac:dyDescent="0.25">
      <c r="C7809" s="52"/>
      <c r="AM7809">
        <v>1</v>
      </c>
    </row>
    <row r="7810" spans="3:39" x14ac:dyDescent="0.25">
      <c r="C7810" s="52"/>
      <c r="AM7810">
        <v>1</v>
      </c>
    </row>
    <row r="7811" spans="3:39" x14ac:dyDescent="0.25">
      <c r="C7811" s="52"/>
      <c r="AM7811">
        <v>1</v>
      </c>
    </row>
    <row r="7812" spans="3:39" x14ac:dyDescent="0.25">
      <c r="C7812" s="52"/>
      <c r="AM7812">
        <v>1</v>
      </c>
    </row>
    <row r="7813" spans="3:39" x14ac:dyDescent="0.25">
      <c r="C7813" s="52"/>
      <c r="AM7813">
        <v>1</v>
      </c>
    </row>
    <row r="7814" spans="3:39" x14ac:dyDescent="0.25">
      <c r="C7814" s="52"/>
      <c r="AM7814">
        <v>1</v>
      </c>
    </row>
    <row r="7815" spans="3:39" x14ac:dyDescent="0.25">
      <c r="C7815" s="52"/>
      <c r="AM7815">
        <v>1</v>
      </c>
    </row>
    <row r="7816" spans="3:39" x14ac:dyDescent="0.25">
      <c r="C7816" s="52"/>
      <c r="AM7816">
        <v>1</v>
      </c>
    </row>
    <row r="7817" spans="3:39" x14ac:dyDescent="0.25">
      <c r="C7817" s="52"/>
      <c r="AM7817">
        <v>1</v>
      </c>
    </row>
    <row r="7818" spans="3:39" x14ac:dyDescent="0.25">
      <c r="C7818" s="52"/>
      <c r="AM7818">
        <v>1</v>
      </c>
    </row>
    <row r="7819" spans="3:39" x14ac:dyDescent="0.25">
      <c r="C7819" s="52"/>
      <c r="AM7819">
        <v>1</v>
      </c>
    </row>
    <row r="7820" spans="3:39" x14ac:dyDescent="0.25">
      <c r="C7820" s="52"/>
      <c r="AM7820">
        <v>1</v>
      </c>
    </row>
    <row r="7821" spans="3:39" x14ac:dyDescent="0.25">
      <c r="C7821" s="52"/>
      <c r="AM7821">
        <v>1</v>
      </c>
    </row>
    <row r="7822" spans="3:39" x14ac:dyDescent="0.25">
      <c r="C7822" s="52"/>
      <c r="AM7822">
        <v>1</v>
      </c>
    </row>
    <row r="7823" spans="3:39" x14ac:dyDescent="0.25">
      <c r="C7823" s="52"/>
      <c r="AM7823">
        <v>1</v>
      </c>
    </row>
    <row r="7824" spans="3:39" x14ac:dyDescent="0.25">
      <c r="C7824" s="52"/>
      <c r="AM7824">
        <v>1</v>
      </c>
    </row>
    <row r="7825" spans="3:39" x14ac:dyDescent="0.25">
      <c r="C7825" s="52"/>
      <c r="AM7825">
        <v>1</v>
      </c>
    </row>
    <row r="7826" spans="3:39" x14ac:dyDescent="0.25">
      <c r="C7826" s="52"/>
      <c r="AM7826">
        <v>1</v>
      </c>
    </row>
    <row r="7827" spans="3:39" x14ac:dyDescent="0.25">
      <c r="C7827" s="52"/>
      <c r="AM7827">
        <v>1</v>
      </c>
    </row>
    <row r="7828" spans="3:39" x14ac:dyDescent="0.25">
      <c r="C7828" s="52"/>
      <c r="AM7828">
        <v>1</v>
      </c>
    </row>
    <row r="7829" spans="3:39" x14ac:dyDescent="0.25">
      <c r="C7829" s="52"/>
      <c r="AM7829">
        <v>1</v>
      </c>
    </row>
    <row r="7830" spans="3:39" x14ac:dyDescent="0.25">
      <c r="C7830" s="52"/>
      <c r="AM7830">
        <v>1</v>
      </c>
    </row>
    <row r="7831" spans="3:39" x14ac:dyDescent="0.25">
      <c r="C7831" s="52"/>
      <c r="AM7831">
        <v>1</v>
      </c>
    </row>
    <row r="7832" spans="3:39" x14ac:dyDescent="0.25">
      <c r="C7832" s="52"/>
      <c r="AM7832">
        <v>1</v>
      </c>
    </row>
    <row r="7833" spans="3:39" x14ac:dyDescent="0.25">
      <c r="C7833" s="52"/>
      <c r="AM7833">
        <v>1</v>
      </c>
    </row>
    <row r="7834" spans="3:39" x14ac:dyDescent="0.25">
      <c r="C7834" s="52"/>
      <c r="AM7834">
        <v>1</v>
      </c>
    </row>
    <row r="7835" spans="3:39" x14ac:dyDescent="0.25">
      <c r="C7835" s="52"/>
      <c r="AM7835">
        <v>1</v>
      </c>
    </row>
    <row r="7836" spans="3:39" x14ac:dyDescent="0.25">
      <c r="C7836" s="52"/>
      <c r="AM7836">
        <v>1</v>
      </c>
    </row>
    <row r="7837" spans="3:39" x14ac:dyDescent="0.25">
      <c r="C7837" s="52"/>
      <c r="AM7837">
        <v>1</v>
      </c>
    </row>
    <row r="7838" spans="3:39" x14ac:dyDescent="0.25">
      <c r="C7838" s="52"/>
      <c r="AM7838">
        <v>1</v>
      </c>
    </row>
    <row r="7839" spans="3:39" x14ac:dyDescent="0.25">
      <c r="C7839" s="52"/>
      <c r="AM7839">
        <v>1</v>
      </c>
    </row>
    <row r="7840" spans="3:39" x14ac:dyDescent="0.25">
      <c r="C7840" s="52"/>
      <c r="AM7840">
        <v>1</v>
      </c>
    </row>
    <row r="7841" spans="3:39" x14ac:dyDescent="0.25">
      <c r="C7841" s="52"/>
      <c r="AM7841">
        <v>1</v>
      </c>
    </row>
    <row r="7842" spans="3:39" x14ac:dyDescent="0.25">
      <c r="C7842" s="52"/>
      <c r="AM7842">
        <v>1</v>
      </c>
    </row>
    <row r="7843" spans="3:39" x14ac:dyDescent="0.25">
      <c r="C7843" s="52"/>
      <c r="AM7843">
        <v>1</v>
      </c>
    </row>
    <row r="7844" spans="3:39" x14ac:dyDescent="0.25">
      <c r="C7844" s="52"/>
      <c r="AM7844">
        <v>1</v>
      </c>
    </row>
    <row r="7845" spans="3:39" x14ac:dyDescent="0.25">
      <c r="C7845" s="52"/>
      <c r="AM7845">
        <v>1</v>
      </c>
    </row>
    <row r="7846" spans="3:39" x14ac:dyDescent="0.25">
      <c r="C7846" s="52"/>
      <c r="AM7846">
        <v>1</v>
      </c>
    </row>
    <row r="7847" spans="3:39" x14ac:dyDescent="0.25">
      <c r="C7847" s="52"/>
      <c r="AM7847">
        <v>1</v>
      </c>
    </row>
    <row r="7848" spans="3:39" x14ac:dyDescent="0.25">
      <c r="C7848" s="52"/>
      <c r="AM7848">
        <v>1</v>
      </c>
    </row>
    <row r="7849" spans="3:39" x14ac:dyDescent="0.25">
      <c r="C7849" s="52"/>
      <c r="AM7849">
        <v>1</v>
      </c>
    </row>
    <row r="7850" spans="3:39" x14ac:dyDescent="0.25">
      <c r="C7850" s="52"/>
      <c r="AM7850">
        <v>1</v>
      </c>
    </row>
    <row r="7851" spans="3:39" x14ac:dyDescent="0.25">
      <c r="C7851" s="52"/>
      <c r="AM7851">
        <v>1</v>
      </c>
    </row>
    <row r="7852" spans="3:39" x14ac:dyDescent="0.25">
      <c r="C7852" s="52"/>
      <c r="AM7852">
        <v>1</v>
      </c>
    </row>
    <row r="7853" spans="3:39" x14ac:dyDescent="0.25">
      <c r="C7853" s="52"/>
      <c r="AM7853">
        <v>1</v>
      </c>
    </row>
    <row r="7854" spans="3:39" x14ac:dyDescent="0.25">
      <c r="C7854" s="52"/>
      <c r="AM7854">
        <v>1</v>
      </c>
    </row>
    <row r="7855" spans="3:39" x14ac:dyDescent="0.25">
      <c r="C7855" s="52"/>
      <c r="AM7855">
        <v>1</v>
      </c>
    </row>
    <row r="7856" spans="3:39" x14ac:dyDescent="0.25">
      <c r="C7856" s="52"/>
      <c r="AM7856">
        <v>1</v>
      </c>
    </row>
    <row r="7857" spans="3:39" x14ac:dyDescent="0.25">
      <c r="C7857" s="52"/>
      <c r="AM7857">
        <v>1</v>
      </c>
    </row>
    <row r="7858" spans="3:39" x14ac:dyDescent="0.25">
      <c r="C7858" s="52"/>
      <c r="AM7858">
        <v>1</v>
      </c>
    </row>
    <row r="7859" spans="3:39" x14ac:dyDescent="0.25">
      <c r="C7859" s="52"/>
      <c r="AM7859">
        <v>1</v>
      </c>
    </row>
    <row r="7860" spans="3:39" x14ac:dyDescent="0.25">
      <c r="C7860" s="52"/>
      <c r="AM7860">
        <v>1</v>
      </c>
    </row>
    <row r="7861" spans="3:39" x14ac:dyDescent="0.25">
      <c r="C7861" s="52"/>
      <c r="AM7861">
        <v>1</v>
      </c>
    </row>
    <row r="7862" spans="3:39" x14ac:dyDescent="0.25">
      <c r="C7862" s="52"/>
      <c r="AM7862">
        <v>1</v>
      </c>
    </row>
    <row r="7863" spans="3:39" x14ac:dyDescent="0.25">
      <c r="C7863" s="52"/>
      <c r="AM7863">
        <v>1</v>
      </c>
    </row>
    <row r="7864" spans="3:39" x14ac:dyDescent="0.25">
      <c r="C7864" s="52"/>
      <c r="AM7864">
        <v>1</v>
      </c>
    </row>
    <row r="7865" spans="3:39" x14ac:dyDescent="0.25">
      <c r="C7865" s="52"/>
      <c r="AM7865">
        <v>1</v>
      </c>
    </row>
    <row r="7866" spans="3:39" x14ac:dyDescent="0.25">
      <c r="C7866" s="52"/>
      <c r="AM7866">
        <v>1</v>
      </c>
    </row>
    <row r="7867" spans="3:39" x14ac:dyDescent="0.25">
      <c r="C7867" s="52"/>
      <c r="AM7867">
        <v>1</v>
      </c>
    </row>
    <row r="7868" spans="3:39" x14ac:dyDescent="0.25">
      <c r="C7868" s="52"/>
      <c r="AM7868">
        <v>1</v>
      </c>
    </row>
    <row r="7869" spans="3:39" x14ac:dyDescent="0.25">
      <c r="C7869" s="52"/>
      <c r="AM7869">
        <v>1</v>
      </c>
    </row>
    <row r="7870" spans="3:39" x14ac:dyDescent="0.25">
      <c r="C7870" s="52"/>
      <c r="AM7870">
        <v>1</v>
      </c>
    </row>
    <row r="7871" spans="3:39" x14ac:dyDescent="0.25">
      <c r="C7871" s="52"/>
      <c r="AM7871">
        <v>1</v>
      </c>
    </row>
    <row r="7872" spans="3:39" x14ac:dyDescent="0.25">
      <c r="C7872" s="52"/>
      <c r="AM7872">
        <v>1</v>
      </c>
    </row>
    <row r="7873" spans="3:39" x14ac:dyDescent="0.25">
      <c r="C7873" s="52"/>
      <c r="AM7873">
        <v>1</v>
      </c>
    </row>
    <row r="7874" spans="3:39" x14ac:dyDescent="0.25">
      <c r="C7874" s="52"/>
      <c r="AM7874">
        <v>1</v>
      </c>
    </row>
    <row r="7875" spans="3:39" x14ac:dyDescent="0.25">
      <c r="C7875" s="52"/>
      <c r="AM7875">
        <v>1</v>
      </c>
    </row>
    <row r="7876" spans="3:39" x14ac:dyDescent="0.25">
      <c r="C7876" s="52"/>
      <c r="AM7876">
        <v>1</v>
      </c>
    </row>
    <row r="7877" spans="3:39" x14ac:dyDescent="0.25">
      <c r="C7877" s="52"/>
      <c r="AM7877">
        <v>1</v>
      </c>
    </row>
    <row r="7878" spans="3:39" x14ac:dyDescent="0.25">
      <c r="C7878" s="52"/>
      <c r="AM7878">
        <v>1</v>
      </c>
    </row>
    <row r="7879" spans="3:39" x14ac:dyDescent="0.25">
      <c r="C7879" s="52"/>
      <c r="AM7879">
        <v>1</v>
      </c>
    </row>
    <row r="7880" spans="3:39" x14ac:dyDescent="0.25">
      <c r="C7880" s="52"/>
      <c r="AM7880">
        <v>1</v>
      </c>
    </row>
    <row r="7881" spans="3:39" x14ac:dyDescent="0.25">
      <c r="C7881" s="52"/>
      <c r="AM7881">
        <v>1</v>
      </c>
    </row>
    <row r="7882" spans="3:39" x14ac:dyDescent="0.25">
      <c r="C7882" s="52"/>
      <c r="AM7882">
        <v>1</v>
      </c>
    </row>
    <row r="7883" spans="3:39" x14ac:dyDescent="0.25">
      <c r="C7883" s="52"/>
      <c r="AM7883">
        <v>1</v>
      </c>
    </row>
    <row r="7884" spans="3:39" x14ac:dyDescent="0.25">
      <c r="C7884" s="52"/>
      <c r="AM7884">
        <v>1</v>
      </c>
    </row>
    <row r="7885" spans="3:39" x14ac:dyDescent="0.25">
      <c r="C7885" s="52"/>
      <c r="AM7885">
        <v>1</v>
      </c>
    </row>
    <row r="7886" spans="3:39" x14ac:dyDescent="0.25">
      <c r="C7886" s="52"/>
      <c r="AM7886">
        <v>1</v>
      </c>
    </row>
    <row r="7887" spans="3:39" x14ac:dyDescent="0.25">
      <c r="C7887" s="52"/>
      <c r="AM7887">
        <v>1</v>
      </c>
    </row>
    <row r="7888" spans="3:39" x14ac:dyDescent="0.25">
      <c r="C7888" s="52"/>
      <c r="AM7888">
        <v>1</v>
      </c>
    </row>
    <row r="7889" spans="3:39" x14ac:dyDescent="0.25">
      <c r="C7889" s="52"/>
      <c r="AM7889">
        <v>1</v>
      </c>
    </row>
    <row r="7890" spans="3:39" x14ac:dyDescent="0.25">
      <c r="C7890" s="52"/>
      <c r="AM7890">
        <v>1</v>
      </c>
    </row>
    <row r="7891" spans="3:39" x14ac:dyDescent="0.25">
      <c r="C7891" s="52"/>
      <c r="AM7891">
        <v>1</v>
      </c>
    </row>
    <row r="7892" spans="3:39" x14ac:dyDescent="0.25">
      <c r="C7892" s="52"/>
      <c r="AM7892">
        <v>1</v>
      </c>
    </row>
    <row r="7893" spans="3:39" x14ac:dyDescent="0.25">
      <c r="C7893" s="52"/>
      <c r="AM7893">
        <v>1</v>
      </c>
    </row>
    <row r="7894" spans="3:39" x14ac:dyDescent="0.25">
      <c r="C7894" s="52"/>
      <c r="AM7894">
        <v>1</v>
      </c>
    </row>
    <row r="7895" spans="3:39" x14ac:dyDescent="0.25">
      <c r="C7895" s="52"/>
      <c r="AM7895">
        <v>1</v>
      </c>
    </row>
    <row r="7896" spans="3:39" x14ac:dyDescent="0.25">
      <c r="C7896" s="52"/>
      <c r="AM7896">
        <v>1</v>
      </c>
    </row>
    <row r="7897" spans="3:39" x14ac:dyDescent="0.25">
      <c r="C7897" s="52"/>
      <c r="AM7897">
        <v>1</v>
      </c>
    </row>
    <row r="7898" spans="3:39" x14ac:dyDescent="0.25">
      <c r="C7898" s="52"/>
      <c r="AM7898">
        <v>1</v>
      </c>
    </row>
    <row r="7899" spans="3:39" x14ac:dyDescent="0.25">
      <c r="C7899" s="52"/>
      <c r="AM7899">
        <v>1</v>
      </c>
    </row>
    <row r="7900" spans="3:39" x14ac:dyDescent="0.25">
      <c r="C7900" s="52"/>
      <c r="AM7900">
        <v>1</v>
      </c>
    </row>
    <row r="7901" spans="3:39" x14ac:dyDescent="0.25">
      <c r="C7901" s="52"/>
      <c r="AM7901">
        <v>1</v>
      </c>
    </row>
    <row r="7902" spans="3:39" x14ac:dyDescent="0.25">
      <c r="C7902" s="52"/>
      <c r="AM7902">
        <v>1</v>
      </c>
    </row>
    <row r="7903" spans="3:39" x14ac:dyDescent="0.25">
      <c r="C7903" s="52"/>
      <c r="AM7903">
        <v>1</v>
      </c>
    </row>
    <row r="7904" spans="3:39" x14ac:dyDescent="0.25">
      <c r="C7904" s="52"/>
      <c r="AM7904">
        <v>1</v>
      </c>
    </row>
    <row r="7905" spans="3:39" x14ac:dyDescent="0.25">
      <c r="C7905" s="52"/>
      <c r="AM7905">
        <v>1</v>
      </c>
    </row>
    <row r="7906" spans="3:39" x14ac:dyDescent="0.25">
      <c r="C7906" s="52"/>
      <c r="AM7906">
        <v>1</v>
      </c>
    </row>
    <row r="7907" spans="3:39" x14ac:dyDescent="0.25">
      <c r="C7907" s="52"/>
      <c r="AM7907">
        <v>1</v>
      </c>
    </row>
    <row r="7908" spans="3:39" x14ac:dyDescent="0.25">
      <c r="C7908" s="52"/>
      <c r="AM7908">
        <v>1</v>
      </c>
    </row>
    <row r="7909" spans="3:39" x14ac:dyDescent="0.25">
      <c r="C7909" s="52"/>
      <c r="AM7909">
        <v>1</v>
      </c>
    </row>
    <row r="7910" spans="3:39" x14ac:dyDescent="0.25">
      <c r="C7910" s="52"/>
      <c r="AM7910">
        <v>1</v>
      </c>
    </row>
    <row r="7911" spans="3:39" x14ac:dyDescent="0.25">
      <c r="C7911" s="52"/>
      <c r="AM7911">
        <v>1</v>
      </c>
    </row>
    <row r="7912" spans="3:39" x14ac:dyDescent="0.25">
      <c r="C7912" s="52"/>
      <c r="AM7912">
        <v>1</v>
      </c>
    </row>
    <row r="7913" spans="3:39" x14ac:dyDescent="0.25">
      <c r="C7913" s="52"/>
      <c r="AM7913">
        <v>1</v>
      </c>
    </row>
    <row r="7914" spans="3:39" x14ac:dyDescent="0.25">
      <c r="C7914" s="52"/>
      <c r="AM7914">
        <v>1</v>
      </c>
    </row>
    <row r="7915" spans="3:39" x14ac:dyDescent="0.25">
      <c r="C7915" s="52"/>
      <c r="AM7915">
        <v>1</v>
      </c>
    </row>
    <row r="7916" spans="3:39" x14ac:dyDescent="0.25">
      <c r="C7916" s="52"/>
      <c r="AM7916">
        <v>1</v>
      </c>
    </row>
    <row r="7917" spans="3:39" x14ac:dyDescent="0.25">
      <c r="C7917" s="52"/>
      <c r="AM7917">
        <v>1</v>
      </c>
    </row>
    <row r="7918" spans="3:39" x14ac:dyDescent="0.25">
      <c r="C7918" s="52"/>
      <c r="AM7918">
        <v>1</v>
      </c>
    </row>
    <row r="7919" spans="3:39" x14ac:dyDescent="0.25">
      <c r="C7919" s="52"/>
      <c r="AM7919">
        <v>1</v>
      </c>
    </row>
    <row r="7920" spans="3:39" x14ac:dyDescent="0.25">
      <c r="C7920" s="52"/>
      <c r="AM7920">
        <v>1</v>
      </c>
    </row>
    <row r="7921" spans="3:39" x14ac:dyDescent="0.25">
      <c r="C7921" s="52"/>
      <c r="AM7921">
        <v>1</v>
      </c>
    </row>
    <row r="7922" spans="3:39" x14ac:dyDescent="0.25">
      <c r="C7922" s="52"/>
      <c r="AM7922">
        <v>1</v>
      </c>
    </row>
    <row r="7923" spans="3:39" x14ac:dyDescent="0.25">
      <c r="C7923" s="52"/>
      <c r="AM7923">
        <v>1</v>
      </c>
    </row>
    <row r="7924" spans="3:39" x14ac:dyDescent="0.25">
      <c r="C7924" s="52"/>
      <c r="AM7924">
        <v>1</v>
      </c>
    </row>
    <row r="7925" spans="3:39" x14ac:dyDescent="0.25">
      <c r="C7925" s="52"/>
      <c r="AM7925">
        <v>1</v>
      </c>
    </row>
    <row r="7926" spans="3:39" x14ac:dyDescent="0.25">
      <c r="C7926" s="52"/>
      <c r="AM7926">
        <v>1</v>
      </c>
    </row>
    <row r="7927" spans="3:39" x14ac:dyDescent="0.25">
      <c r="C7927" s="52"/>
      <c r="AM7927">
        <v>1</v>
      </c>
    </row>
    <row r="7928" spans="3:39" x14ac:dyDescent="0.25">
      <c r="C7928" s="52"/>
      <c r="AM7928">
        <v>1</v>
      </c>
    </row>
    <row r="7929" spans="3:39" x14ac:dyDescent="0.25">
      <c r="C7929" s="52"/>
      <c r="AM7929">
        <v>1</v>
      </c>
    </row>
    <row r="7930" spans="3:39" x14ac:dyDescent="0.25">
      <c r="C7930" s="52"/>
      <c r="AM7930">
        <v>1</v>
      </c>
    </row>
    <row r="7931" spans="3:39" x14ac:dyDescent="0.25">
      <c r="C7931" s="52"/>
      <c r="AM7931">
        <v>1</v>
      </c>
    </row>
    <row r="7932" spans="3:39" x14ac:dyDescent="0.25">
      <c r="C7932" s="52"/>
      <c r="AM7932">
        <v>1</v>
      </c>
    </row>
    <row r="7933" spans="3:39" x14ac:dyDescent="0.25">
      <c r="C7933" s="52"/>
      <c r="AM7933">
        <v>1</v>
      </c>
    </row>
    <row r="7934" spans="3:39" x14ac:dyDescent="0.25">
      <c r="C7934" s="52"/>
      <c r="AM7934">
        <v>1</v>
      </c>
    </row>
    <row r="7935" spans="3:39" x14ac:dyDescent="0.25">
      <c r="C7935" s="52"/>
      <c r="AM7935">
        <v>1</v>
      </c>
    </row>
    <row r="7936" spans="3:39" x14ac:dyDescent="0.25">
      <c r="C7936" s="52"/>
      <c r="AM7936">
        <v>1</v>
      </c>
    </row>
    <row r="7937" spans="3:39" x14ac:dyDescent="0.25">
      <c r="C7937" s="52"/>
      <c r="AM7937">
        <v>1</v>
      </c>
    </row>
    <row r="7938" spans="3:39" x14ac:dyDescent="0.25">
      <c r="C7938" s="52"/>
      <c r="AM7938">
        <v>1</v>
      </c>
    </row>
    <row r="7939" spans="3:39" x14ac:dyDescent="0.25">
      <c r="C7939" s="52"/>
      <c r="AM7939">
        <v>1</v>
      </c>
    </row>
    <row r="7940" spans="3:39" x14ac:dyDescent="0.25">
      <c r="C7940" s="52"/>
      <c r="AM7940">
        <v>1</v>
      </c>
    </row>
    <row r="7941" spans="3:39" x14ac:dyDescent="0.25">
      <c r="C7941" s="52"/>
      <c r="AM7941">
        <v>1</v>
      </c>
    </row>
    <row r="7942" spans="3:39" x14ac:dyDescent="0.25">
      <c r="C7942" s="52"/>
      <c r="AM7942">
        <v>1</v>
      </c>
    </row>
    <row r="7943" spans="3:39" x14ac:dyDescent="0.25">
      <c r="C7943" s="52"/>
      <c r="AM7943">
        <v>1</v>
      </c>
    </row>
    <row r="7944" spans="3:39" x14ac:dyDescent="0.25">
      <c r="C7944" s="52"/>
      <c r="AM7944">
        <v>1</v>
      </c>
    </row>
    <row r="7945" spans="3:39" x14ac:dyDescent="0.25">
      <c r="C7945" s="52"/>
      <c r="AM7945">
        <v>1</v>
      </c>
    </row>
    <row r="7946" spans="3:39" x14ac:dyDescent="0.25">
      <c r="C7946" s="52"/>
      <c r="AM7946">
        <v>1</v>
      </c>
    </row>
    <row r="7947" spans="3:39" x14ac:dyDescent="0.25">
      <c r="C7947" s="52"/>
      <c r="AM7947">
        <v>1</v>
      </c>
    </row>
    <row r="7948" spans="3:39" x14ac:dyDescent="0.25">
      <c r="C7948" s="52"/>
      <c r="AM7948">
        <v>1</v>
      </c>
    </row>
    <row r="7949" spans="3:39" x14ac:dyDescent="0.25">
      <c r="C7949" s="52"/>
      <c r="AM7949">
        <v>1</v>
      </c>
    </row>
    <row r="7950" spans="3:39" x14ac:dyDescent="0.25">
      <c r="C7950" s="52"/>
      <c r="AM7950">
        <v>1</v>
      </c>
    </row>
    <row r="7951" spans="3:39" x14ac:dyDescent="0.25">
      <c r="C7951" s="52"/>
      <c r="AM7951">
        <v>1</v>
      </c>
    </row>
    <row r="7952" spans="3:39" x14ac:dyDescent="0.25">
      <c r="C7952" s="52"/>
      <c r="AM7952">
        <v>1</v>
      </c>
    </row>
    <row r="7953" spans="3:39" x14ac:dyDescent="0.25">
      <c r="C7953" s="52"/>
      <c r="AM7953">
        <v>1</v>
      </c>
    </row>
    <row r="7954" spans="3:39" x14ac:dyDescent="0.25">
      <c r="C7954" s="52"/>
      <c r="AM7954">
        <v>1</v>
      </c>
    </row>
    <row r="7955" spans="3:39" x14ac:dyDescent="0.25">
      <c r="C7955" s="52"/>
      <c r="AM7955">
        <v>1</v>
      </c>
    </row>
    <row r="7956" spans="3:39" x14ac:dyDescent="0.25">
      <c r="C7956" s="52"/>
      <c r="AM7956">
        <v>1</v>
      </c>
    </row>
    <row r="7957" spans="3:39" x14ac:dyDescent="0.25">
      <c r="C7957" s="52"/>
      <c r="AM7957">
        <v>1</v>
      </c>
    </row>
    <row r="7958" spans="3:39" x14ac:dyDescent="0.25">
      <c r="C7958" s="52"/>
      <c r="AM7958">
        <v>1</v>
      </c>
    </row>
    <row r="7959" spans="3:39" x14ac:dyDescent="0.25">
      <c r="C7959" s="52"/>
      <c r="AM7959">
        <v>1</v>
      </c>
    </row>
    <row r="7960" spans="3:39" x14ac:dyDescent="0.25">
      <c r="C7960" s="52"/>
      <c r="AM7960">
        <v>1</v>
      </c>
    </row>
    <row r="7961" spans="3:39" x14ac:dyDescent="0.25">
      <c r="C7961" s="52"/>
      <c r="AM7961">
        <v>1</v>
      </c>
    </row>
    <row r="7962" spans="3:39" x14ac:dyDescent="0.25">
      <c r="C7962" s="52"/>
      <c r="AM7962">
        <v>1</v>
      </c>
    </row>
    <row r="7963" spans="3:39" x14ac:dyDescent="0.25">
      <c r="C7963" s="52"/>
      <c r="AM7963">
        <v>1</v>
      </c>
    </row>
    <row r="7964" spans="3:39" x14ac:dyDescent="0.25">
      <c r="C7964" s="52"/>
      <c r="AM7964">
        <v>1</v>
      </c>
    </row>
    <row r="7965" spans="3:39" x14ac:dyDescent="0.25">
      <c r="C7965" s="52"/>
      <c r="AM7965">
        <v>1</v>
      </c>
    </row>
    <row r="7966" spans="3:39" x14ac:dyDescent="0.25">
      <c r="C7966" s="52"/>
      <c r="AM7966">
        <v>1</v>
      </c>
    </row>
    <row r="7967" spans="3:39" x14ac:dyDescent="0.25">
      <c r="C7967" s="52"/>
      <c r="AM7967">
        <v>1</v>
      </c>
    </row>
    <row r="7968" spans="3:39" x14ac:dyDescent="0.25">
      <c r="C7968" s="52"/>
      <c r="AM7968">
        <v>1</v>
      </c>
    </row>
    <row r="7969" spans="3:39" x14ac:dyDescent="0.25">
      <c r="C7969" s="52"/>
      <c r="AM7969">
        <v>1</v>
      </c>
    </row>
    <row r="7970" spans="3:39" x14ac:dyDescent="0.25">
      <c r="C7970" s="52"/>
      <c r="AM7970">
        <v>1</v>
      </c>
    </row>
    <row r="7971" spans="3:39" x14ac:dyDescent="0.25">
      <c r="C7971" s="52"/>
      <c r="AM7971">
        <v>1</v>
      </c>
    </row>
    <row r="7972" spans="3:39" x14ac:dyDescent="0.25">
      <c r="C7972" s="52"/>
      <c r="AM7972">
        <v>1</v>
      </c>
    </row>
    <row r="7973" spans="3:39" x14ac:dyDescent="0.25">
      <c r="C7973" s="52"/>
      <c r="AM7973">
        <v>1</v>
      </c>
    </row>
    <row r="7974" spans="3:39" x14ac:dyDescent="0.25">
      <c r="C7974" s="52"/>
      <c r="AM7974">
        <v>1</v>
      </c>
    </row>
    <row r="7975" spans="3:39" x14ac:dyDescent="0.25">
      <c r="C7975" s="52"/>
      <c r="AM7975">
        <v>1</v>
      </c>
    </row>
    <row r="7976" spans="3:39" x14ac:dyDescent="0.25">
      <c r="C7976" s="52"/>
      <c r="AM7976">
        <v>1</v>
      </c>
    </row>
    <row r="7977" spans="3:39" x14ac:dyDescent="0.25">
      <c r="C7977" s="52"/>
      <c r="AM7977">
        <v>1</v>
      </c>
    </row>
    <row r="7978" spans="3:39" x14ac:dyDescent="0.25">
      <c r="C7978" s="52"/>
      <c r="AM7978">
        <v>1</v>
      </c>
    </row>
    <row r="7979" spans="3:39" x14ac:dyDescent="0.25">
      <c r="C7979" s="52"/>
      <c r="AM7979">
        <v>1</v>
      </c>
    </row>
    <row r="7980" spans="3:39" x14ac:dyDescent="0.25">
      <c r="C7980" s="52"/>
      <c r="AM7980">
        <v>1</v>
      </c>
    </row>
    <row r="7981" spans="3:39" x14ac:dyDescent="0.25">
      <c r="C7981" s="52"/>
      <c r="AM7981">
        <v>1</v>
      </c>
    </row>
    <row r="7982" spans="3:39" x14ac:dyDescent="0.25">
      <c r="C7982" s="52"/>
      <c r="AM7982">
        <v>1</v>
      </c>
    </row>
    <row r="7983" spans="3:39" x14ac:dyDescent="0.25">
      <c r="C7983" s="52"/>
      <c r="AM7983">
        <v>1</v>
      </c>
    </row>
    <row r="7984" spans="3:39" x14ac:dyDescent="0.25">
      <c r="C7984" s="52"/>
      <c r="AM7984">
        <v>1</v>
      </c>
    </row>
    <row r="7985" spans="3:39" x14ac:dyDescent="0.25">
      <c r="C7985" s="52"/>
      <c r="AM7985">
        <v>1</v>
      </c>
    </row>
    <row r="7986" spans="3:39" x14ac:dyDescent="0.25">
      <c r="C7986" s="52"/>
      <c r="AM7986">
        <v>1</v>
      </c>
    </row>
    <row r="7987" spans="3:39" x14ac:dyDescent="0.25">
      <c r="C7987" s="52"/>
      <c r="AM7987">
        <v>1</v>
      </c>
    </row>
    <row r="7988" spans="3:39" x14ac:dyDescent="0.25">
      <c r="C7988" s="52"/>
      <c r="AM7988">
        <v>1</v>
      </c>
    </row>
    <row r="7989" spans="3:39" x14ac:dyDescent="0.25">
      <c r="C7989" s="52"/>
      <c r="AM7989">
        <v>1</v>
      </c>
    </row>
    <row r="7990" spans="3:39" x14ac:dyDescent="0.25">
      <c r="C7990" s="52"/>
      <c r="AM7990">
        <v>1</v>
      </c>
    </row>
    <row r="7991" spans="3:39" x14ac:dyDescent="0.25">
      <c r="C7991" s="52"/>
      <c r="AM7991">
        <v>1</v>
      </c>
    </row>
    <row r="7992" spans="3:39" x14ac:dyDescent="0.25">
      <c r="C7992" s="52"/>
      <c r="AM7992">
        <v>1</v>
      </c>
    </row>
    <row r="7993" spans="3:39" x14ac:dyDescent="0.25">
      <c r="C7993" s="52"/>
      <c r="AM7993">
        <v>1</v>
      </c>
    </row>
    <row r="7994" spans="3:39" x14ac:dyDescent="0.25">
      <c r="C7994" s="52"/>
      <c r="AM7994">
        <v>1</v>
      </c>
    </row>
    <row r="7995" spans="3:39" x14ac:dyDescent="0.25">
      <c r="C7995" s="52"/>
      <c r="AM7995">
        <v>1</v>
      </c>
    </row>
    <row r="7996" spans="3:39" x14ac:dyDescent="0.25">
      <c r="C7996" s="52"/>
      <c r="AM7996">
        <v>1</v>
      </c>
    </row>
    <row r="7997" spans="3:39" x14ac:dyDescent="0.25">
      <c r="C7997" s="52"/>
      <c r="AM7997">
        <v>1</v>
      </c>
    </row>
    <row r="7998" spans="3:39" x14ac:dyDescent="0.25">
      <c r="C7998" s="52"/>
      <c r="AM7998">
        <v>1</v>
      </c>
    </row>
    <row r="7999" spans="3:39" x14ac:dyDescent="0.25">
      <c r="C7999" s="52"/>
      <c r="AM7999">
        <v>1</v>
      </c>
    </row>
    <row r="8000" spans="3:39" x14ac:dyDescent="0.25">
      <c r="C8000" s="52"/>
      <c r="AM8000">
        <v>1</v>
      </c>
    </row>
    <row r="8001" spans="3:39" x14ac:dyDescent="0.25">
      <c r="C8001" s="52"/>
      <c r="AM8001">
        <v>1</v>
      </c>
    </row>
    <row r="8002" spans="3:39" x14ac:dyDescent="0.25">
      <c r="C8002" s="52"/>
      <c r="AM8002">
        <v>1</v>
      </c>
    </row>
    <row r="8003" spans="3:39" x14ac:dyDescent="0.25">
      <c r="C8003" s="52"/>
      <c r="AM8003">
        <v>1</v>
      </c>
    </row>
    <row r="8004" spans="3:39" x14ac:dyDescent="0.25">
      <c r="C8004" s="52"/>
      <c r="AM8004">
        <v>1</v>
      </c>
    </row>
    <row r="8005" spans="3:39" x14ac:dyDescent="0.25">
      <c r="C8005" s="52"/>
      <c r="AM8005">
        <v>1</v>
      </c>
    </row>
    <row r="8006" spans="3:39" x14ac:dyDescent="0.25">
      <c r="C8006" s="52"/>
      <c r="AM8006">
        <v>1</v>
      </c>
    </row>
    <row r="8007" spans="3:39" x14ac:dyDescent="0.25">
      <c r="C8007" s="52"/>
      <c r="AM8007">
        <v>1</v>
      </c>
    </row>
    <row r="8008" spans="3:39" x14ac:dyDescent="0.25">
      <c r="C8008" s="52"/>
      <c r="AM8008">
        <v>1</v>
      </c>
    </row>
    <row r="8009" spans="3:39" x14ac:dyDescent="0.25">
      <c r="C8009" s="52"/>
      <c r="AM8009">
        <v>1</v>
      </c>
    </row>
    <row r="8010" spans="3:39" x14ac:dyDescent="0.25">
      <c r="C8010" s="52"/>
      <c r="AM8010">
        <v>1</v>
      </c>
    </row>
    <row r="8011" spans="3:39" x14ac:dyDescent="0.25">
      <c r="C8011" s="52"/>
      <c r="AM8011">
        <v>1</v>
      </c>
    </row>
    <row r="8012" spans="3:39" x14ac:dyDescent="0.25">
      <c r="C8012" s="52"/>
      <c r="AM8012">
        <v>1</v>
      </c>
    </row>
    <row r="8013" spans="3:39" x14ac:dyDescent="0.25">
      <c r="C8013" s="52"/>
      <c r="AM8013">
        <v>1</v>
      </c>
    </row>
    <row r="8014" spans="3:39" x14ac:dyDescent="0.25">
      <c r="C8014" s="52"/>
      <c r="AM8014">
        <v>1</v>
      </c>
    </row>
    <row r="8015" spans="3:39" x14ac:dyDescent="0.25">
      <c r="C8015" s="52"/>
      <c r="AM8015">
        <v>1</v>
      </c>
    </row>
    <row r="8016" spans="3:39" x14ac:dyDescent="0.25">
      <c r="C8016" s="52"/>
      <c r="AM8016">
        <v>1</v>
      </c>
    </row>
    <row r="8017" spans="3:39" x14ac:dyDescent="0.25">
      <c r="C8017" s="52"/>
      <c r="AM8017">
        <v>1</v>
      </c>
    </row>
    <row r="8018" spans="3:39" x14ac:dyDescent="0.25">
      <c r="C8018" s="52"/>
      <c r="AM8018">
        <v>1</v>
      </c>
    </row>
    <row r="8019" spans="3:39" x14ac:dyDescent="0.25">
      <c r="C8019" s="52"/>
      <c r="AM8019">
        <v>1</v>
      </c>
    </row>
    <row r="8020" spans="3:39" x14ac:dyDescent="0.25">
      <c r="C8020" s="52"/>
      <c r="AM8020">
        <v>1</v>
      </c>
    </row>
    <row r="8021" spans="3:39" x14ac:dyDescent="0.25">
      <c r="C8021" s="52"/>
      <c r="AM8021">
        <v>1</v>
      </c>
    </row>
    <row r="8022" spans="3:39" x14ac:dyDescent="0.25">
      <c r="C8022" s="52"/>
      <c r="AM8022">
        <v>1</v>
      </c>
    </row>
    <row r="8023" spans="3:39" x14ac:dyDescent="0.25">
      <c r="C8023" s="52"/>
      <c r="AM8023">
        <v>1</v>
      </c>
    </row>
    <row r="8024" spans="3:39" x14ac:dyDescent="0.25">
      <c r="C8024" s="52"/>
      <c r="AM8024">
        <v>1</v>
      </c>
    </row>
    <row r="8025" spans="3:39" x14ac:dyDescent="0.25">
      <c r="C8025" s="52"/>
      <c r="AM8025">
        <v>1</v>
      </c>
    </row>
    <row r="8026" spans="3:39" x14ac:dyDescent="0.25">
      <c r="C8026" s="52"/>
      <c r="AM8026">
        <v>1</v>
      </c>
    </row>
    <row r="8027" spans="3:39" x14ac:dyDescent="0.25">
      <c r="C8027" s="52"/>
      <c r="AM8027">
        <v>1</v>
      </c>
    </row>
    <row r="8028" spans="3:39" x14ac:dyDescent="0.25">
      <c r="C8028" s="52"/>
      <c r="AM8028">
        <v>1</v>
      </c>
    </row>
    <row r="8029" spans="3:39" x14ac:dyDescent="0.25">
      <c r="C8029" s="52"/>
      <c r="AM8029">
        <v>1</v>
      </c>
    </row>
    <row r="8030" spans="3:39" x14ac:dyDescent="0.25">
      <c r="C8030" s="52"/>
      <c r="AM8030">
        <v>1</v>
      </c>
    </row>
    <row r="8031" spans="3:39" x14ac:dyDescent="0.25">
      <c r="C8031" s="52"/>
      <c r="AM8031">
        <v>1</v>
      </c>
    </row>
    <row r="8032" spans="3:39" x14ac:dyDescent="0.25">
      <c r="C8032" s="52"/>
      <c r="AM8032">
        <v>1</v>
      </c>
    </row>
    <row r="8033" spans="3:39" x14ac:dyDescent="0.25">
      <c r="C8033" s="52"/>
      <c r="AM8033">
        <v>1</v>
      </c>
    </row>
    <row r="8034" spans="3:39" x14ac:dyDescent="0.25">
      <c r="C8034" s="52"/>
      <c r="AM8034">
        <v>1</v>
      </c>
    </row>
    <row r="8035" spans="3:39" x14ac:dyDescent="0.25">
      <c r="C8035" s="52"/>
      <c r="AM8035">
        <v>1</v>
      </c>
    </row>
    <row r="8036" spans="3:39" x14ac:dyDescent="0.25">
      <c r="C8036" s="52"/>
      <c r="AM8036">
        <v>1</v>
      </c>
    </row>
    <row r="8037" spans="3:39" x14ac:dyDescent="0.25">
      <c r="C8037" s="52"/>
      <c r="AM8037">
        <v>1</v>
      </c>
    </row>
    <row r="8038" spans="3:39" x14ac:dyDescent="0.25">
      <c r="C8038" s="52"/>
      <c r="AM8038">
        <v>1</v>
      </c>
    </row>
    <row r="8039" spans="3:39" x14ac:dyDescent="0.25">
      <c r="C8039" s="52"/>
      <c r="AM8039">
        <v>1</v>
      </c>
    </row>
    <row r="8040" spans="3:39" x14ac:dyDescent="0.25">
      <c r="C8040" s="52"/>
      <c r="AM8040">
        <v>1</v>
      </c>
    </row>
    <row r="8041" spans="3:39" x14ac:dyDescent="0.25">
      <c r="C8041" s="52"/>
      <c r="AM8041">
        <v>1</v>
      </c>
    </row>
    <row r="8042" spans="3:39" x14ac:dyDescent="0.25">
      <c r="C8042" s="52"/>
      <c r="AM8042">
        <v>1</v>
      </c>
    </row>
    <row r="8043" spans="3:39" x14ac:dyDescent="0.25">
      <c r="C8043" s="52"/>
      <c r="AM8043">
        <v>1</v>
      </c>
    </row>
    <row r="8044" spans="3:39" x14ac:dyDescent="0.25">
      <c r="C8044" s="52"/>
      <c r="AM8044">
        <v>1</v>
      </c>
    </row>
    <row r="8045" spans="3:39" x14ac:dyDescent="0.25">
      <c r="C8045" s="52"/>
      <c r="AM8045">
        <v>1</v>
      </c>
    </row>
    <row r="8046" spans="3:39" x14ac:dyDescent="0.25">
      <c r="C8046" s="52"/>
      <c r="AM8046">
        <v>1</v>
      </c>
    </row>
    <row r="8047" spans="3:39" x14ac:dyDescent="0.25">
      <c r="C8047" s="52"/>
      <c r="AM8047">
        <v>1</v>
      </c>
    </row>
    <row r="8048" spans="3:39" x14ac:dyDescent="0.25">
      <c r="C8048" s="52"/>
      <c r="AM8048">
        <v>1</v>
      </c>
    </row>
    <row r="8049" spans="3:39" x14ac:dyDescent="0.25">
      <c r="C8049" s="52"/>
      <c r="AM8049">
        <v>1</v>
      </c>
    </row>
    <row r="8050" spans="3:39" x14ac:dyDescent="0.25">
      <c r="C8050" s="52"/>
      <c r="AM8050">
        <v>1</v>
      </c>
    </row>
    <row r="8051" spans="3:39" x14ac:dyDescent="0.25">
      <c r="C8051" s="52"/>
      <c r="AM8051">
        <v>1</v>
      </c>
    </row>
    <row r="8052" spans="3:39" x14ac:dyDescent="0.25">
      <c r="C8052" s="52"/>
      <c r="AM8052">
        <v>1</v>
      </c>
    </row>
    <row r="8053" spans="3:39" x14ac:dyDescent="0.25">
      <c r="C8053" s="52"/>
      <c r="AM8053">
        <v>1</v>
      </c>
    </row>
    <row r="8054" spans="3:39" x14ac:dyDescent="0.25">
      <c r="C8054" s="52"/>
      <c r="AM8054">
        <v>1</v>
      </c>
    </row>
    <row r="8055" spans="3:39" x14ac:dyDescent="0.25">
      <c r="C8055" s="52"/>
      <c r="AM8055">
        <v>1</v>
      </c>
    </row>
    <row r="8056" spans="3:39" x14ac:dyDescent="0.25">
      <c r="C8056" s="52"/>
      <c r="AM8056">
        <v>1</v>
      </c>
    </row>
    <row r="8057" spans="3:39" x14ac:dyDescent="0.25">
      <c r="C8057" s="52"/>
      <c r="AM8057">
        <v>1</v>
      </c>
    </row>
    <row r="8058" spans="3:39" x14ac:dyDescent="0.25">
      <c r="C8058" s="52"/>
      <c r="AM8058">
        <v>1</v>
      </c>
    </row>
    <row r="8059" spans="3:39" x14ac:dyDescent="0.25">
      <c r="C8059" s="52"/>
      <c r="AM8059">
        <v>1</v>
      </c>
    </row>
    <row r="8060" spans="3:39" x14ac:dyDescent="0.25">
      <c r="C8060" s="52"/>
      <c r="AM8060">
        <v>1</v>
      </c>
    </row>
    <row r="8061" spans="3:39" x14ac:dyDescent="0.25">
      <c r="C8061" s="52"/>
      <c r="AM8061">
        <v>1</v>
      </c>
    </row>
    <row r="8062" spans="3:39" x14ac:dyDescent="0.25">
      <c r="C8062" s="52"/>
      <c r="AM8062">
        <v>1</v>
      </c>
    </row>
    <row r="8063" spans="3:39" x14ac:dyDescent="0.25">
      <c r="C8063" s="52"/>
      <c r="AM8063">
        <v>1</v>
      </c>
    </row>
    <row r="8064" spans="3:39" x14ac:dyDescent="0.25">
      <c r="C8064" s="52"/>
      <c r="AM8064">
        <v>1</v>
      </c>
    </row>
    <row r="8065" spans="3:39" x14ac:dyDescent="0.25">
      <c r="C8065" s="52"/>
      <c r="AM8065">
        <v>1</v>
      </c>
    </row>
    <row r="8066" spans="3:39" x14ac:dyDescent="0.25">
      <c r="C8066" s="52"/>
      <c r="AM8066">
        <v>1</v>
      </c>
    </row>
    <row r="8067" spans="3:39" x14ac:dyDescent="0.25">
      <c r="C8067" s="52"/>
      <c r="AM8067">
        <v>1</v>
      </c>
    </row>
    <row r="8068" spans="3:39" x14ac:dyDescent="0.25">
      <c r="C8068" s="52"/>
      <c r="AM8068">
        <v>1</v>
      </c>
    </row>
    <row r="8069" spans="3:39" x14ac:dyDescent="0.25">
      <c r="C8069" s="52"/>
      <c r="AM8069">
        <v>1</v>
      </c>
    </row>
    <row r="8070" spans="3:39" x14ac:dyDescent="0.25">
      <c r="C8070" s="52"/>
      <c r="AM8070">
        <v>1</v>
      </c>
    </row>
    <row r="8071" spans="3:39" x14ac:dyDescent="0.25">
      <c r="C8071" s="52"/>
      <c r="AM8071">
        <v>1</v>
      </c>
    </row>
    <row r="8072" spans="3:39" x14ac:dyDescent="0.25">
      <c r="C8072" s="52"/>
      <c r="AM8072">
        <v>1</v>
      </c>
    </row>
    <row r="8073" spans="3:39" x14ac:dyDescent="0.25">
      <c r="C8073" s="52"/>
      <c r="AM8073">
        <v>1</v>
      </c>
    </row>
    <row r="8074" spans="3:39" x14ac:dyDescent="0.25">
      <c r="C8074" s="52"/>
      <c r="AM8074">
        <v>1</v>
      </c>
    </row>
    <row r="8075" spans="3:39" x14ac:dyDescent="0.25">
      <c r="C8075" s="52"/>
      <c r="AM8075">
        <v>1</v>
      </c>
    </row>
    <row r="8076" spans="3:39" x14ac:dyDescent="0.25">
      <c r="C8076" s="52"/>
      <c r="AM8076">
        <v>1</v>
      </c>
    </row>
    <row r="8077" spans="3:39" x14ac:dyDescent="0.25">
      <c r="C8077" s="52"/>
      <c r="AM8077">
        <v>1</v>
      </c>
    </row>
    <row r="8078" spans="3:39" x14ac:dyDescent="0.25">
      <c r="C8078" s="52"/>
      <c r="AM8078">
        <v>1</v>
      </c>
    </row>
    <row r="8079" spans="3:39" x14ac:dyDescent="0.25">
      <c r="C8079" s="52"/>
      <c r="AM8079">
        <v>1</v>
      </c>
    </row>
    <row r="8080" spans="3:39" x14ac:dyDescent="0.25">
      <c r="C8080" s="52"/>
      <c r="AM8080">
        <v>1</v>
      </c>
    </row>
    <row r="8081" spans="3:39" x14ac:dyDescent="0.25">
      <c r="C8081" s="52"/>
      <c r="AM8081">
        <v>1</v>
      </c>
    </row>
    <row r="8082" spans="3:39" x14ac:dyDescent="0.25">
      <c r="C8082" s="52"/>
      <c r="AM8082">
        <v>1</v>
      </c>
    </row>
    <row r="8083" spans="3:39" x14ac:dyDescent="0.25">
      <c r="C8083" s="52"/>
      <c r="AM8083">
        <v>1</v>
      </c>
    </row>
    <row r="8084" spans="3:39" x14ac:dyDescent="0.25">
      <c r="C8084" s="52"/>
      <c r="AM8084">
        <v>1</v>
      </c>
    </row>
    <row r="8085" spans="3:39" x14ac:dyDescent="0.25">
      <c r="C8085" s="52"/>
      <c r="AM8085">
        <v>1</v>
      </c>
    </row>
    <row r="8086" spans="3:39" x14ac:dyDescent="0.25">
      <c r="C8086" s="52"/>
      <c r="AM8086">
        <v>1</v>
      </c>
    </row>
    <row r="8087" spans="3:39" x14ac:dyDescent="0.25">
      <c r="C8087" s="52"/>
      <c r="AM8087">
        <v>1</v>
      </c>
    </row>
    <row r="8088" spans="3:39" x14ac:dyDescent="0.25">
      <c r="C8088" s="52"/>
      <c r="AM8088">
        <v>1</v>
      </c>
    </row>
    <row r="8089" spans="3:39" x14ac:dyDescent="0.25">
      <c r="C8089" s="52"/>
      <c r="AM8089">
        <v>1</v>
      </c>
    </row>
    <row r="8090" spans="3:39" x14ac:dyDescent="0.25">
      <c r="C8090" s="52"/>
      <c r="AM8090">
        <v>1</v>
      </c>
    </row>
    <row r="8091" spans="3:39" x14ac:dyDescent="0.25">
      <c r="C8091" s="52"/>
      <c r="AM8091">
        <v>1</v>
      </c>
    </row>
    <row r="8092" spans="3:39" x14ac:dyDescent="0.25">
      <c r="C8092" s="52"/>
      <c r="AM8092">
        <v>1</v>
      </c>
    </row>
    <row r="8093" spans="3:39" x14ac:dyDescent="0.25">
      <c r="C8093" s="52"/>
      <c r="AM8093">
        <v>1</v>
      </c>
    </row>
    <row r="8094" spans="3:39" x14ac:dyDescent="0.25">
      <c r="C8094" s="52"/>
      <c r="AM8094">
        <v>1</v>
      </c>
    </row>
    <row r="8095" spans="3:39" x14ac:dyDescent="0.25">
      <c r="C8095" s="52"/>
      <c r="AM8095">
        <v>1</v>
      </c>
    </row>
    <row r="8096" spans="3:39" x14ac:dyDescent="0.25">
      <c r="C8096" s="52"/>
      <c r="AM8096">
        <v>1</v>
      </c>
    </row>
    <row r="8097" spans="3:39" x14ac:dyDescent="0.25">
      <c r="C8097" s="52"/>
      <c r="AM8097">
        <v>1</v>
      </c>
    </row>
    <row r="8098" spans="3:39" x14ac:dyDescent="0.25">
      <c r="C8098" s="52"/>
      <c r="AM8098">
        <v>1</v>
      </c>
    </row>
    <row r="8099" spans="3:39" x14ac:dyDescent="0.25">
      <c r="C8099" s="52"/>
      <c r="AM8099">
        <v>1</v>
      </c>
    </row>
    <row r="8100" spans="3:39" x14ac:dyDescent="0.25">
      <c r="C8100" s="52"/>
      <c r="AM8100">
        <v>1</v>
      </c>
    </row>
    <row r="8101" spans="3:39" x14ac:dyDescent="0.25">
      <c r="C8101" s="52"/>
      <c r="AM8101">
        <v>1</v>
      </c>
    </row>
    <row r="8102" spans="3:39" x14ac:dyDescent="0.25">
      <c r="C8102" s="52"/>
      <c r="AM8102">
        <v>1</v>
      </c>
    </row>
    <row r="8103" spans="3:39" x14ac:dyDescent="0.25">
      <c r="C8103" s="52"/>
      <c r="AM8103">
        <v>1</v>
      </c>
    </row>
    <row r="8104" spans="3:39" x14ac:dyDescent="0.25">
      <c r="C8104" s="52"/>
      <c r="AM8104">
        <v>1</v>
      </c>
    </row>
    <row r="8105" spans="3:39" x14ac:dyDescent="0.25">
      <c r="C8105" s="52"/>
      <c r="AM8105">
        <v>1</v>
      </c>
    </row>
    <row r="8106" spans="3:39" x14ac:dyDescent="0.25">
      <c r="C8106" s="52"/>
      <c r="AM8106">
        <v>1</v>
      </c>
    </row>
    <row r="8107" spans="3:39" x14ac:dyDescent="0.25">
      <c r="C8107" s="52"/>
      <c r="AM8107">
        <v>1</v>
      </c>
    </row>
    <row r="8108" spans="3:39" x14ac:dyDescent="0.25">
      <c r="C8108" s="52"/>
      <c r="AM8108">
        <v>1</v>
      </c>
    </row>
    <row r="8109" spans="3:39" x14ac:dyDescent="0.25">
      <c r="C8109" s="52"/>
      <c r="AM8109">
        <v>1</v>
      </c>
    </row>
    <row r="8110" spans="3:39" x14ac:dyDescent="0.25">
      <c r="C8110" s="52"/>
      <c r="AM8110">
        <v>1</v>
      </c>
    </row>
    <row r="8111" spans="3:39" x14ac:dyDescent="0.25">
      <c r="C8111" s="52"/>
      <c r="AM8111">
        <v>1</v>
      </c>
    </row>
    <row r="8112" spans="3:39" x14ac:dyDescent="0.25">
      <c r="C8112" s="52"/>
      <c r="AM8112">
        <v>1</v>
      </c>
    </row>
    <row r="8113" spans="3:39" x14ac:dyDescent="0.25">
      <c r="C8113" s="52"/>
      <c r="AM8113">
        <v>1</v>
      </c>
    </row>
    <row r="8114" spans="3:39" x14ac:dyDescent="0.25">
      <c r="C8114" s="52"/>
      <c r="AM8114">
        <v>1</v>
      </c>
    </row>
    <row r="8115" spans="3:39" x14ac:dyDescent="0.25">
      <c r="C8115" s="52"/>
      <c r="AM8115">
        <v>1</v>
      </c>
    </row>
    <row r="8116" spans="3:39" x14ac:dyDescent="0.25">
      <c r="C8116" s="52"/>
      <c r="AM8116">
        <v>1</v>
      </c>
    </row>
    <row r="8117" spans="3:39" x14ac:dyDescent="0.25">
      <c r="C8117" s="52"/>
      <c r="AM8117">
        <v>1</v>
      </c>
    </row>
    <row r="8118" spans="3:39" x14ac:dyDescent="0.25">
      <c r="C8118" s="52"/>
      <c r="AM8118">
        <v>1</v>
      </c>
    </row>
    <row r="8119" spans="3:39" x14ac:dyDescent="0.25">
      <c r="C8119" s="52"/>
      <c r="AM8119">
        <v>1</v>
      </c>
    </row>
    <row r="8120" spans="3:39" x14ac:dyDescent="0.25">
      <c r="C8120" s="52"/>
      <c r="AM8120">
        <v>1</v>
      </c>
    </row>
    <row r="8121" spans="3:39" x14ac:dyDescent="0.25">
      <c r="C8121" s="52"/>
      <c r="AM8121">
        <v>1</v>
      </c>
    </row>
    <row r="8122" spans="3:39" x14ac:dyDescent="0.25">
      <c r="C8122" s="52"/>
      <c r="AM8122">
        <v>1</v>
      </c>
    </row>
    <row r="8123" spans="3:39" x14ac:dyDescent="0.25">
      <c r="C8123" s="52"/>
      <c r="AM8123">
        <v>1</v>
      </c>
    </row>
    <row r="8124" spans="3:39" x14ac:dyDescent="0.25">
      <c r="C8124" s="52"/>
      <c r="AM8124">
        <v>1</v>
      </c>
    </row>
    <row r="8125" spans="3:39" x14ac:dyDescent="0.25">
      <c r="C8125" s="52"/>
      <c r="AM8125">
        <v>1</v>
      </c>
    </row>
    <row r="8126" spans="3:39" x14ac:dyDescent="0.25">
      <c r="C8126" s="52"/>
      <c r="AM8126">
        <v>1</v>
      </c>
    </row>
    <row r="8127" spans="3:39" x14ac:dyDescent="0.25">
      <c r="C8127" s="52"/>
      <c r="AM8127">
        <v>1</v>
      </c>
    </row>
    <row r="8128" spans="3:39" x14ac:dyDescent="0.25">
      <c r="C8128" s="52"/>
      <c r="AM8128">
        <v>1</v>
      </c>
    </row>
    <row r="8129" spans="3:39" x14ac:dyDescent="0.25">
      <c r="C8129" s="52"/>
      <c r="AM8129">
        <v>1</v>
      </c>
    </row>
    <row r="8130" spans="3:39" x14ac:dyDescent="0.25">
      <c r="C8130" s="52"/>
      <c r="AM8130">
        <v>1</v>
      </c>
    </row>
    <row r="8131" spans="3:39" x14ac:dyDescent="0.25">
      <c r="C8131" s="52"/>
      <c r="AM8131">
        <v>1</v>
      </c>
    </row>
    <row r="8132" spans="3:39" x14ac:dyDescent="0.25">
      <c r="C8132" s="52"/>
      <c r="AM8132">
        <v>1</v>
      </c>
    </row>
    <row r="8133" spans="3:39" x14ac:dyDescent="0.25">
      <c r="C8133" s="52"/>
      <c r="AM8133">
        <v>1</v>
      </c>
    </row>
    <row r="8134" spans="3:39" x14ac:dyDescent="0.25">
      <c r="C8134" s="52"/>
      <c r="AM8134">
        <v>1</v>
      </c>
    </row>
    <row r="8135" spans="3:39" x14ac:dyDescent="0.25">
      <c r="C8135" s="52"/>
      <c r="AM8135">
        <v>1</v>
      </c>
    </row>
    <row r="8136" spans="3:39" x14ac:dyDescent="0.25">
      <c r="C8136" s="52"/>
      <c r="AM8136">
        <v>1</v>
      </c>
    </row>
    <row r="8137" spans="3:39" x14ac:dyDescent="0.25">
      <c r="C8137" s="52"/>
      <c r="AM8137">
        <v>1</v>
      </c>
    </row>
    <row r="8138" spans="3:39" x14ac:dyDescent="0.25">
      <c r="C8138" s="52"/>
      <c r="AM8138">
        <v>1</v>
      </c>
    </row>
    <row r="8139" spans="3:39" x14ac:dyDescent="0.25">
      <c r="C8139" s="52"/>
      <c r="AM8139">
        <v>1</v>
      </c>
    </row>
    <row r="8140" spans="3:39" x14ac:dyDescent="0.25">
      <c r="C8140" s="52"/>
      <c r="AM8140">
        <v>1</v>
      </c>
    </row>
    <row r="8141" spans="3:39" x14ac:dyDescent="0.25">
      <c r="C8141" s="52"/>
      <c r="AM8141">
        <v>1</v>
      </c>
    </row>
    <row r="8142" spans="3:39" x14ac:dyDescent="0.25">
      <c r="C8142" s="52"/>
      <c r="AM8142">
        <v>1</v>
      </c>
    </row>
    <row r="8143" spans="3:39" x14ac:dyDescent="0.25">
      <c r="C8143" s="52"/>
      <c r="AM8143">
        <v>1</v>
      </c>
    </row>
    <row r="8144" spans="3:39" x14ac:dyDescent="0.25">
      <c r="C8144" s="52"/>
      <c r="AM8144">
        <v>1</v>
      </c>
    </row>
    <row r="8145" spans="3:39" x14ac:dyDescent="0.25">
      <c r="C8145" s="52"/>
      <c r="AM8145">
        <v>1</v>
      </c>
    </row>
    <row r="8146" spans="3:39" x14ac:dyDescent="0.25">
      <c r="C8146" s="52"/>
      <c r="AM8146">
        <v>1</v>
      </c>
    </row>
    <row r="8147" spans="3:39" x14ac:dyDescent="0.25">
      <c r="C8147" s="52"/>
      <c r="AM8147">
        <v>1</v>
      </c>
    </row>
    <row r="8148" spans="3:39" x14ac:dyDescent="0.25">
      <c r="C8148" s="52"/>
      <c r="AM8148">
        <v>1</v>
      </c>
    </row>
    <row r="8149" spans="3:39" x14ac:dyDescent="0.25">
      <c r="C8149" s="52"/>
      <c r="AM8149">
        <v>1</v>
      </c>
    </row>
    <row r="8150" spans="3:39" x14ac:dyDescent="0.25">
      <c r="C8150" s="52"/>
      <c r="AM8150">
        <v>1</v>
      </c>
    </row>
    <row r="8151" spans="3:39" x14ac:dyDescent="0.25">
      <c r="C8151" s="52"/>
      <c r="AM8151">
        <v>1</v>
      </c>
    </row>
    <row r="8152" spans="3:39" x14ac:dyDescent="0.25">
      <c r="C8152" s="52"/>
      <c r="AM8152">
        <v>1</v>
      </c>
    </row>
    <row r="8153" spans="3:39" x14ac:dyDescent="0.25">
      <c r="C8153" s="52"/>
      <c r="AM8153">
        <v>1</v>
      </c>
    </row>
    <row r="8154" spans="3:39" x14ac:dyDescent="0.25">
      <c r="C8154" s="52"/>
      <c r="AM8154">
        <v>1</v>
      </c>
    </row>
    <row r="8155" spans="3:39" x14ac:dyDescent="0.25">
      <c r="C8155" s="52"/>
      <c r="AM8155">
        <v>1</v>
      </c>
    </row>
    <row r="8156" spans="3:39" x14ac:dyDescent="0.25">
      <c r="C8156" s="52"/>
      <c r="AM8156">
        <v>1</v>
      </c>
    </row>
    <row r="8157" spans="3:39" x14ac:dyDescent="0.25">
      <c r="C8157" s="52"/>
      <c r="AM8157">
        <v>1</v>
      </c>
    </row>
    <row r="8158" spans="3:39" x14ac:dyDescent="0.25">
      <c r="C8158" s="52"/>
      <c r="AM8158">
        <v>1</v>
      </c>
    </row>
    <row r="8159" spans="3:39" x14ac:dyDescent="0.25">
      <c r="C8159" s="52"/>
      <c r="AM8159">
        <v>1</v>
      </c>
    </row>
    <row r="8160" spans="3:39" x14ac:dyDescent="0.25">
      <c r="C8160" s="52"/>
      <c r="AM8160">
        <v>1</v>
      </c>
    </row>
    <row r="8161" spans="3:39" x14ac:dyDescent="0.25">
      <c r="C8161" s="52"/>
      <c r="AM8161">
        <v>1</v>
      </c>
    </row>
    <row r="8162" spans="3:39" x14ac:dyDescent="0.25">
      <c r="C8162" s="52"/>
      <c r="AM8162">
        <v>1</v>
      </c>
    </row>
    <row r="8163" spans="3:39" x14ac:dyDescent="0.25">
      <c r="C8163" s="52"/>
      <c r="AM8163">
        <v>1</v>
      </c>
    </row>
    <row r="8164" spans="3:39" x14ac:dyDescent="0.25">
      <c r="C8164" s="52"/>
      <c r="AM8164">
        <v>1</v>
      </c>
    </row>
    <row r="8165" spans="3:39" x14ac:dyDescent="0.25">
      <c r="C8165" s="52"/>
      <c r="AM8165">
        <v>1</v>
      </c>
    </row>
    <row r="8166" spans="3:39" x14ac:dyDescent="0.25">
      <c r="C8166" s="52"/>
      <c r="AM8166">
        <v>1</v>
      </c>
    </row>
    <row r="8167" spans="3:39" x14ac:dyDescent="0.25">
      <c r="C8167" s="52"/>
      <c r="AM8167">
        <v>1</v>
      </c>
    </row>
    <row r="8168" spans="3:39" x14ac:dyDescent="0.25">
      <c r="C8168" s="52"/>
      <c r="AM8168">
        <v>1</v>
      </c>
    </row>
    <row r="8169" spans="3:39" x14ac:dyDescent="0.25">
      <c r="C8169" s="52"/>
      <c r="AM8169">
        <v>1</v>
      </c>
    </row>
    <row r="8170" spans="3:39" x14ac:dyDescent="0.25">
      <c r="C8170" s="52"/>
      <c r="AM8170">
        <v>1</v>
      </c>
    </row>
    <row r="8171" spans="3:39" x14ac:dyDescent="0.25">
      <c r="C8171" s="52"/>
      <c r="AM8171">
        <v>1</v>
      </c>
    </row>
    <row r="8172" spans="3:39" x14ac:dyDescent="0.25">
      <c r="C8172" s="52"/>
      <c r="AM8172">
        <v>1</v>
      </c>
    </row>
    <row r="8173" spans="3:39" x14ac:dyDescent="0.25">
      <c r="C8173" s="52"/>
      <c r="AM8173">
        <v>1</v>
      </c>
    </row>
    <row r="8174" spans="3:39" x14ac:dyDescent="0.25">
      <c r="C8174" s="52"/>
      <c r="AM8174">
        <v>1</v>
      </c>
    </row>
    <row r="8175" spans="3:39" x14ac:dyDescent="0.25">
      <c r="C8175" s="52"/>
      <c r="AM8175">
        <v>1</v>
      </c>
    </row>
    <row r="8176" spans="3:39" x14ac:dyDescent="0.25">
      <c r="C8176" s="52"/>
      <c r="AM8176">
        <v>1</v>
      </c>
    </row>
    <row r="8177" spans="3:39" x14ac:dyDescent="0.25">
      <c r="C8177" s="52"/>
      <c r="AM8177">
        <v>1</v>
      </c>
    </row>
    <row r="8178" spans="3:39" x14ac:dyDescent="0.25">
      <c r="C8178" s="52"/>
      <c r="AM8178">
        <v>1</v>
      </c>
    </row>
    <row r="8179" spans="3:39" x14ac:dyDescent="0.25">
      <c r="C8179" s="52"/>
      <c r="AM8179">
        <v>1</v>
      </c>
    </row>
    <row r="8180" spans="3:39" x14ac:dyDescent="0.25">
      <c r="C8180" s="52"/>
      <c r="AM8180">
        <v>1</v>
      </c>
    </row>
    <row r="8181" spans="3:39" x14ac:dyDescent="0.25">
      <c r="C8181" s="52"/>
      <c r="AM8181">
        <v>1</v>
      </c>
    </row>
    <row r="8182" spans="3:39" x14ac:dyDescent="0.25">
      <c r="C8182" s="52"/>
      <c r="AM8182">
        <v>1</v>
      </c>
    </row>
    <row r="8183" spans="3:39" x14ac:dyDescent="0.25">
      <c r="C8183" s="52"/>
      <c r="AM8183">
        <v>1</v>
      </c>
    </row>
    <row r="8184" spans="3:39" x14ac:dyDescent="0.25">
      <c r="C8184" s="52"/>
      <c r="AM8184">
        <v>1</v>
      </c>
    </row>
    <row r="8185" spans="3:39" x14ac:dyDescent="0.25">
      <c r="C8185" s="52"/>
      <c r="AM8185">
        <v>1</v>
      </c>
    </row>
    <row r="8186" spans="3:39" x14ac:dyDescent="0.25">
      <c r="C8186" s="52"/>
      <c r="AM8186">
        <v>1</v>
      </c>
    </row>
    <row r="8187" spans="3:39" x14ac:dyDescent="0.25">
      <c r="C8187" s="52"/>
      <c r="AM8187">
        <v>1</v>
      </c>
    </row>
    <row r="8188" spans="3:39" x14ac:dyDescent="0.25">
      <c r="C8188" s="52"/>
      <c r="AM8188">
        <v>1</v>
      </c>
    </row>
    <row r="8189" spans="3:39" x14ac:dyDescent="0.25">
      <c r="C8189" s="52"/>
      <c r="AM8189">
        <v>1</v>
      </c>
    </row>
    <row r="8190" spans="3:39" x14ac:dyDescent="0.25">
      <c r="C8190" s="52"/>
      <c r="AM8190">
        <v>1</v>
      </c>
    </row>
    <row r="8191" spans="3:39" x14ac:dyDescent="0.25">
      <c r="C8191" s="52"/>
      <c r="AM8191">
        <v>1</v>
      </c>
    </row>
    <row r="8192" spans="3:39" x14ac:dyDescent="0.25">
      <c r="C8192" s="52"/>
      <c r="AM8192">
        <v>1</v>
      </c>
    </row>
    <row r="8193" spans="3:39" x14ac:dyDescent="0.25">
      <c r="C8193" s="52"/>
      <c r="AM8193">
        <v>1</v>
      </c>
    </row>
    <row r="8194" spans="3:39" x14ac:dyDescent="0.25">
      <c r="C8194" s="52"/>
      <c r="AM8194">
        <v>1</v>
      </c>
    </row>
    <row r="8195" spans="3:39" x14ac:dyDescent="0.25">
      <c r="C8195" s="52"/>
      <c r="AM8195">
        <v>1</v>
      </c>
    </row>
    <row r="8196" spans="3:39" x14ac:dyDescent="0.25">
      <c r="C8196" s="52"/>
      <c r="AM8196">
        <v>1</v>
      </c>
    </row>
    <row r="8197" spans="3:39" x14ac:dyDescent="0.25">
      <c r="C8197" s="52"/>
      <c r="AM8197">
        <v>1</v>
      </c>
    </row>
    <row r="8198" spans="3:39" x14ac:dyDescent="0.25">
      <c r="C8198" s="52"/>
      <c r="AM8198">
        <v>1</v>
      </c>
    </row>
    <row r="8199" spans="3:39" x14ac:dyDescent="0.25">
      <c r="C8199" s="52"/>
      <c r="AM8199">
        <v>1</v>
      </c>
    </row>
    <row r="8200" spans="3:39" x14ac:dyDescent="0.25">
      <c r="C8200" s="52"/>
      <c r="AM8200">
        <v>1</v>
      </c>
    </row>
    <row r="8201" spans="3:39" x14ac:dyDescent="0.25">
      <c r="C8201" s="52"/>
      <c r="AM8201">
        <v>1</v>
      </c>
    </row>
    <row r="8202" spans="3:39" x14ac:dyDescent="0.25">
      <c r="C8202" s="52"/>
      <c r="AM8202">
        <v>1</v>
      </c>
    </row>
    <row r="8203" spans="3:39" x14ac:dyDescent="0.25">
      <c r="C8203" s="52"/>
      <c r="AM8203">
        <v>1</v>
      </c>
    </row>
    <row r="8204" spans="3:39" x14ac:dyDescent="0.25">
      <c r="C8204" s="52"/>
      <c r="AM8204">
        <v>1</v>
      </c>
    </row>
    <row r="8205" spans="3:39" x14ac:dyDescent="0.25">
      <c r="C8205" s="52"/>
      <c r="AM8205">
        <v>1</v>
      </c>
    </row>
    <row r="8206" spans="3:39" x14ac:dyDescent="0.25">
      <c r="C8206" s="52"/>
      <c r="AM8206">
        <v>1</v>
      </c>
    </row>
    <row r="8207" spans="3:39" x14ac:dyDescent="0.25">
      <c r="C8207" s="52"/>
      <c r="AM8207">
        <v>1</v>
      </c>
    </row>
    <row r="8208" spans="3:39" x14ac:dyDescent="0.25">
      <c r="C8208" s="52"/>
      <c r="AM8208">
        <v>1</v>
      </c>
    </row>
    <row r="8209" spans="3:39" x14ac:dyDescent="0.25">
      <c r="C8209" s="52"/>
      <c r="AM8209">
        <v>1</v>
      </c>
    </row>
    <row r="8210" spans="3:39" x14ac:dyDescent="0.25">
      <c r="C8210" s="52"/>
      <c r="AM8210">
        <v>1</v>
      </c>
    </row>
    <row r="8211" spans="3:39" x14ac:dyDescent="0.25">
      <c r="C8211" s="52"/>
      <c r="AM8211">
        <v>1</v>
      </c>
    </row>
    <row r="8212" spans="3:39" x14ac:dyDescent="0.25">
      <c r="C8212" s="52"/>
      <c r="AM8212">
        <v>1</v>
      </c>
    </row>
    <row r="8213" spans="3:39" x14ac:dyDescent="0.25">
      <c r="C8213" s="52"/>
      <c r="AM8213">
        <v>1</v>
      </c>
    </row>
    <row r="8214" spans="3:39" x14ac:dyDescent="0.25">
      <c r="C8214" s="52"/>
      <c r="AM8214">
        <v>1</v>
      </c>
    </row>
    <row r="8215" spans="3:39" x14ac:dyDescent="0.25">
      <c r="C8215" s="52"/>
      <c r="AM8215">
        <v>1</v>
      </c>
    </row>
    <row r="8216" spans="3:39" x14ac:dyDescent="0.25">
      <c r="C8216" s="52"/>
      <c r="AM8216">
        <v>1</v>
      </c>
    </row>
    <row r="8217" spans="3:39" x14ac:dyDescent="0.25">
      <c r="C8217" s="52"/>
      <c r="AM8217">
        <v>1</v>
      </c>
    </row>
    <row r="8218" spans="3:39" x14ac:dyDescent="0.25">
      <c r="C8218" s="52"/>
      <c r="AM8218">
        <v>1</v>
      </c>
    </row>
    <row r="8219" spans="3:39" x14ac:dyDescent="0.25">
      <c r="C8219" s="52"/>
      <c r="AM8219">
        <v>1</v>
      </c>
    </row>
    <row r="8220" spans="3:39" x14ac:dyDescent="0.25">
      <c r="C8220" s="52"/>
      <c r="AM8220">
        <v>1</v>
      </c>
    </row>
    <row r="8221" spans="3:39" x14ac:dyDescent="0.25">
      <c r="C8221" s="52"/>
      <c r="AM8221">
        <v>1</v>
      </c>
    </row>
    <row r="8222" spans="3:39" x14ac:dyDescent="0.25">
      <c r="C8222" s="52"/>
      <c r="AM8222">
        <v>1</v>
      </c>
    </row>
    <row r="8223" spans="3:39" x14ac:dyDescent="0.25">
      <c r="C8223" s="52"/>
      <c r="AM8223">
        <v>1</v>
      </c>
    </row>
    <row r="8224" spans="3:39" x14ac:dyDescent="0.25">
      <c r="C8224" s="52"/>
      <c r="AM8224">
        <v>1</v>
      </c>
    </row>
    <row r="8225" spans="3:39" x14ac:dyDescent="0.25">
      <c r="C8225" s="52"/>
      <c r="AM8225">
        <v>1</v>
      </c>
    </row>
    <row r="8226" spans="3:39" x14ac:dyDescent="0.25">
      <c r="C8226" s="52"/>
      <c r="AM8226">
        <v>1</v>
      </c>
    </row>
    <row r="8227" spans="3:39" x14ac:dyDescent="0.25">
      <c r="C8227" s="52"/>
      <c r="AM8227">
        <v>1</v>
      </c>
    </row>
    <row r="8228" spans="3:39" x14ac:dyDescent="0.25">
      <c r="C8228" s="52"/>
      <c r="AM8228">
        <v>1</v>
      </c>
    </row>
    <row r="8229" spans="3:39" x14ac:dyDescent="0.25">
      <c r="C8229" s="52"/>
      <c r="AM8229">
        <v>1</v>
      </c>
    </row>
    <row r="8230" spans="3:39" x14ac:dyDescent="0.25">
      <c r="C8230" s="52"/>
      <c r="AM8230">
        <v>1</v>
      </c>
    </row>
    <row r="8231" spans="3:39" x14ac:dyDescent="0.25">
      <c r="C8231" s="52"/>
      <c r="AM8231">
        <v>1</v>
      </c>
    </row>
    <row r="8232" spans="3:39" x14ac:dyDescent="0.25">
      <c r="C8232" s="52"/>
      <c r="AM8232">
        <v>1</v>
      </c>
    </row>
    <row r="8233" spans="3:39" x14ac:dyDescent="0.25">
      <c r="C8233" s="52"/>
      <c r="AM8233">
        <v>1</v>
      </c>
    </row>
    <row r="8234" spans="3:39" x14ac:dyDescent="0.25">
      <c r="C8234" s="52"/>
      <c r="AM8234">
        <v>1</v>
      </c>
    </row>
    <row r="8235" spans="3:39" x14ac:dyDescent="0.25">
      <c r="C8235" s="52"/>
      <c r="AM8235">
        <v>1</v>
      </c>
    </row>
    <row r="8236" spans="3:39" x14ac:dyDescent="0.25">
      <c r="C8236" s="52"/>
      <c r="AM8236">
        <v>1</v>
      </c>
    </row>
    <row r="8237" spans="3:39" x14ac:dyDescent="0.25">
      <c r="C8237" s="52"/>
      <c r="AM8237">
        <v>1</v>
      </c>
    </row>
    <row r="8238" spans="3:39" x14ac:dyDescent="0.25">
      <c r="C8238" s="52"/>
      <c r="AM8238">
        <v>1</v>
      </c>
    </row>
    <row r="8239" spans="3:39" x14ac:dyDescent="0.25">
      <c r="C8239" s="52"/>
      <c r="AM8239">
        <v>1</v>
      </c>
    </row>
    <row r="8240" spans="3:39" x14ac:dyDescent="0.25">
      <c r="C8240" s="52"/>
      <c r="AM8240">
        <v>1</v>
      </c>
    </row>
    <row r="8241" spans="3:39" x14ac:dyDescent="0.25">
      <c r="C8241" s="52"/>
      <c r="AM8241">
        <v>1</v>
      </c>
    </row>
    <row r="8242" spans="3:39" x14ac:dyDescent="0.25">
      <c r="C8242" s="52"/>
      <c r="AM8242">
        <v>1</v>
      </c>
    </row>
    <row r="8243" spans="3:39" x14ac:dyDescent="0.25">
      <c r="C8243" s="52"/>
      <c r="AM8243">
        <v>1</v>
      </c>
    </row>
    <row r="8244" spans="3:39" x14ac:dyDescent="0.25">
      <c r="C8244" s="52"/>
      <c r="AM8244">
        <v>1</v>
      </c>
    </row>
    <row r="8245" spans="3:39" x14ac:dyDescent="0.25">
      <c r="C8245" s="52"/>
      <c r="AM8245">
        <v>1</v>
      </c>
    </row>
    <row r="8246" spans="3:39" x14ac:dyDescent="0.25">
      <c r="C8246" s="52"/>
      <c r="AM8246">
        <v>1</v>
      </c>
    </row>
    <row r="8247" spans="3:39" x14ac:dyDescent="0.25">
      <c r="C8247" s="52"/>
      <c r="AM8247">
        <v>1</v>
      </c>
    </row>
    <row r="8248" spans="3:39" x14ac:dyDescent="0.25">
      <c r="C8248" s="52"/>
      <c r="AM8248">
        <v>1</v>
      </c>
    </row>
    <row r="8249" spans="3:39" x14ac:dyDescent="0.25">
      <c r="C8249" s="52"/>
      <c r="AM8249">
        <v>1</v>
      </c>
    </row>
    <row r="8250" spans="3:39" x14ac:dyDescent="0.25">
      <c r="C8250" s="52"/>
      <c r="AM8250">
        <v>1</v>
      </c>
    </row>
    <row r="8251" spans="3:39" x14ac:dyDescent="0.25">
      <c r="C8251" s="52"/>
      <c r="AM8251">
        <v>1</v>
      </c>
    </row>
    <row r="8252" spans="3:39" x14ac:dyDescent="0.25">
      <c r="C8252" s="52"/>
      <c r="AM8252">
        <v>1</v>
      </c>
    </row>
    <row r="8253" spans="3:39" x14ac:dyDescent="0.25">
      <c r="C8253" s="52"/>
      <c r="AM8253">
        <v>1</v>
      </c>
    </row>
    <row r="8254" spans="3:39" x14ac:dyDescent="0.25">
      <c r="C8254" s="52"/>
      <c r="AM8254">
        <v>1</v>
      </c>
    </row>
    <row r="8255" spans="3:39" x14ac:dyDescent="0.25">
      <c r="C8255" s="52"/>
      <c r="AM8255">
        <v>1</v>
      </c>
    </row>
    <row r="8256" spans="3:39" x14ac:dyDescent="0.25">
      <c r="C8256" s="52"/>
      <c r="AM8256">
        <v>1</v>
      </c>
    </row>
    <row r="8257" spans="3:39" x14ac:dyDescent="0.25">
      <c r="C8257" s="52"/>
      <c r="AM8257">
        <v>1</v>
      </c>
    </row>
    <row r="8258" spans="3:39" x14ac:dyDescent="0.25">
      <c r="C8258" s="52"/>
      <c r="AM8258">
        <v>1</v>
      </c>
    </row>
    <row r="8259" spans="3:39" x14ac:dyDescent="0.25">
      <c r="C8259" s="52"/>
      <c r="AM8259">
        <v>1</v>
      </c>
    </row>
    <row r="8260" spans="3:39" x14ac:dyDescent="0.25">
      <c r="C8260" s="52"/>
      <c r="AM8260">
        <v>1</v>
      </c>
    </row>
    <row r="8261" spans="3:39" x14ac:dyDescent="0.25">
      <c r="C8261" s="52"/>
      <c r="AM8261">
        <v>1</v>
      </c>
    </row>
    <row r="8262" spans="3:39" x14ac:dyDescent="0.25">
      <c r="C8262" s="52"/>
      <c r="AM8262">
        <v>1</v>
      </c>
    </row>
    <row r="8263" spans="3:39" x14ac:dyDescent="0.25">
      <c r="C8263" s="52"/>
      <c r="AM8263">
        <v>1</v>
      </c>
    </row>
    <row r="8264" spans="3:39" x14ac:dyDescent="0.25">
      <c r="C8264" s="52"/>
      <c r="AM8264">
        <v>1</v>
      </c>
    </row>
    <row r="8265" spans="3:39" x14ac:dyDescent="0.25">
      <c r="C8265" s="52"/>
      <c r="AM8265">
        <v>1</v>
      </c>
    </row>
    <row r="8266" spans="3:39" x14ac:dyDescent="0.25">
      <c r="C8266" s="52"/>
      <c r="AM8266">
        <v>1</v>
      </c>
    </row>
    <row r="8267" spans="3:39" x14ac:dyDescent="0.25">
      <c r="C8267" s="52"/>
      <c r="AM8267">
        <v>1</v>
      </c>
    </row>
    <row r="8268" spans="3:39" x14ac:dyDescent="0.25">
      <c r="C8268" s="52"/>
      <c r="AM8268">
        <v>1</v>
      </c>
    </row>
    <row r="8269" spans="3:39" x14ac:dyDescent="0.25">
      <c r="C8269" s="52"/>
      <c r="AM8269">
        <v>1</v>
      </c>
    </row>
    <row r="8270" spans="3:39" x14ac:dyDescent="0.25">
      <c r="C8270" s="52"/>
      <c r="AM8270">
        <v>1</v>
      </c>
    </row>
    <row r="8271" spans="3:39" x14ac:dyDescent="0.25">
      <c r="C8271" s="52"/>
      <c r="AM8271">
        <v>1</v>
      </c>
    </row>
    <row r="8272" spans="3:39" x14ac:dyDescent="0.25">
      <c r="C8272" s="52"/>
      <c r="AM8272">
        <v>1</v>
      </c>
    </row>
    <row r="8273" spans="3:39" x14ac:dyDescent="0.25">
      <c r="C8273" s="52"/>
      <c r="AM8273">
        <v>1</v>
      </c>
    </row>
    <row r="8274" spans="3:39" x14ac:dyDescent="0.25">
      <c r="C8274" s="52"/>
      <c r="AM8274">
        <v>1</v>
      </c>
    </row>
    <row r="8275" spans="3:39" x14ac:dyDescent="0.25">
      <c r="C8275" s="52"/>
      <c r="AM8275">
        <v>1</v>
      </c>
    </row>
    <row r="8276" spans="3:39" x14ac:dyDescent="0.25">
      <c r="C8276" s="52"/>
      <c r="AM8276">
        <v>1</v>
      </c>
    </row>
    <row r="8277" spans="3:39" x14ac:dyDescent="0.25">
      <c r="C8277" s="52"/>
      <c r="AM8277">
        <v>1</v>
      </c>
    </row>
    <row r="8278" spans="3:39" x14ac:dyDescent="0.25">
      <c r="C8278" s="52"/>
      <c r="AM8278">
        <v>1</v>
      </c>
    </row>
    <row r="8279" spans="3:39" x14ac:dyDescent="0.25">
      <c r="C8279" s="52"/>
      <c r="AM8279">
        <v>1</v>
      </c>
    </row>
    <row r="8280" spans="3:39" x14ac:dyDescent="0.25">
      <c r="C8280" s="52"/>
      <c r="AM8280">
        <v>1</v>
      </c>
    </row>
    <row r="8281" spans="3:39" x14ac:dyDescent="0.25">
      <c r="C8281" s="52"/>
      <c r="AM8281">
        <v>1</v>
      </c>
    </row>
    <row r="8282" spans="3:39" x14ac:dyDescent="0.25">
      <c r="C8282" s="52"/>
      <c r="AM8282">
        <v>1</v>
      </c>
    </row>
    <row r="8283" spans="3:39" x14ac:dyDescent="0.25">
      <c r="C8283" s="52"/>
      <c r="AM8283">
        <v>1</v>
      </c>
    </row>
    <row r="8284" spans="3:39" x14ac:dyDescent="0.25">
      <c r="C8284" s="52"/>
      <c r="AM8284">
        <v>1</v>
      </c>
    </row>
    <row r="8285" spans="3:39" x14ac:dyDescent="0.25">
      <c r="C8285" s="52"/>
      <c r="AM8285">
        <v>1</v>
      </c>
    </row>
    <row r="8286" spans="3:39" x14ac:dyDescent="0.25">
      <c r="C8286" s="52"/>
      <c r="AM8286">
        <v>1</v>
      </c>
    </row>
    <row r="8287" spans="3:39" x14ac:dyDescent="0.25">
      <c r="C8287" s="52"/>
      <c r="AM8287">
        <v>1</v>
      </c>
    </row>
    <row r="8288" spans="3:39" x14ac:dyDescent="0.25">
      <c r="C8288" s="52"/>
      <c r="AM8288">
        <v>1</v>
      </c>
    </row>
    <row r="8289" spans="3:39" x14ac:dyDescent="0.25">
      <c r="C8289" s="52"/>
      <c r="AM8289">
        <v>1</v>
      </c>
    </row>
    <row r="8290" spans="3:39" x14ac:dyDescent="0.25">
      <c r="C8290" s="52"/>
      <c r="AM8290">
        <v>1</v>
      </c>
    </row>
    <row r="8291" spans="3:39" x14ac:dyDescent="0.25">
      <c r="C8291" s="52"/>
      <c r="AM8291">
        <v>1</v>
      </c>
    </row>
    <row r="8292" spans="3:39" x14ac:dyDescent="0.25">
      <c r="C8292" s="52"/>
      <c r="AM8292">
        <v>1</v>
      </c>
    </row>
    <row r="8293" spans="3:39" x14ac:dyDescent="0.25">
      <c r="C8293" s="52"/>
      <c r="AM8293">
        <v>1</v>
      </c>
    </row>
    <row r="8294" spans="3:39" x14ac:dyDescent="0.25">
      <c r="C8294" s="52"/>
      <c r="AM8294">
        <v>1</v>
      </c>
    </row>
    <row r="8295" spans="3:39" x14ac:dyDescent="0.25">
      <c r="C8295" s="52"/>
      <c r="AM8295">
        <v>1</v>
      </c>
    </row>
    <row r="8296" spans="3:39" x14ac:dyDescent="0.25">
      <c r="C8296" s="52"/>
      <c r="AM8296">
        <v>1</v>
      </c>
    </row>
    <row r="8297" spans="3:39" x14ac:dyDescent="0.25">
      <c r="C8297" s="52"/>
      <c r="AM8297">
        <v>1</v>
      </c>
    </row>
    <row r="8298" spans="3:39" x14ac:dyDescent="0.25">
      <c r="C8298" s="52"/>
      <c r="AM8298">
        <v>1</v>
      </c>
    </row>
    <row r="8299" spans="3:39" x14ac:dyDescent="0.25">
      <c r="C8299" s="52"/>
      <c r="AM8299">
        <v>1</v>
      </c>
    </row>
    <row r="8300" spans="3:39" x14ac:dyDescent="0.25">
      <c r="C8300" s="52"/>
      <c r="AM8300">
        <v>1</v>
      </c>
    </row>
    <row r="8301" spans="3:39" x14ac:dyDescent="0.25">
      <c r="C8301" s="52"/>
      <c r="AM8301">
        <v>1</v>
      </c>
    </row>
    <row r="8302" spans="3:39" x14ac:dyDescent="0.25">
      <c r="C8302" s="52"/>
      <c r="AM8302">
        <v>1</v>
      </c>
    </row>
    <row r="8303" spans="3:39" x14ac:dyDescent="0.25">
      <c r="C8303" s="52"/>
      <c r="AM8303">
        <v>1</v>
      </c>
    </row>
    <row r="8304" spans="3:39" x14ac:dyDescent="0.25">
      <c r="C8304" s="52"/>
      <c r="AM8304">
        <v>1</v>
      </c>
    </row>
    <row r="8305" spans="3:39" x14ac:dyDescent="0.25">
      <c r="C8305" s="52"/>
      <c r="AM8305">
        <v>1</v>
      </c>
    </row>
    <row r="8306" spans="3:39" x14ac:dyDescent="0.25">
      <c r="C8306" s="52"/>
      <c r="AM8306">
        <v>1</v>
      </c>
    </row>
    <row r="8307" spans="3:39" x14ac:dyDescent="0.25">
      <c r="C8307" s="52"/>
      <c r="AM8307">
        <v>1</v>
      </c>
    </row>
    <row r="8308" spans="3:39" x14ac:dyDescent="0.25">
      <c r="C8308" s="52"/>
      <c r="AM8308">
        <v>1</v>
      </c>
    </row>
    <row r="8309" spans="3:39" x14ac:dyDescent="0.25">
      <c r="C8309" s="52"/>
      <c r="AM8309">
        <v>1</v>
      </c>
    </row>
    <row r="8310" spans="3:39" x14ac:dyDescent="0.25">
      <c r="C8310" s="52"/>
      <c r="AM8310">
        <v>1</v>
      </c>
    </row>
    <row r="8311" spans="3:39" x14ac:dyDescent="0.25">
      <c r="C8311" s="52"/>
      <c r="AM8311">
        <v>1</v>
      </c>
    </row>
    <row r="8312" spans="3:39" x14ac:dyDescent="0.25">
      <c r="C8312" s="52"/>
      <c r="AM8312">
        <v>1</v>
      </c>
    </row>
    <row r="8313" spans="3:39" x14ac:dyDescent="0.25">
      <c r="C8313" s="52"/>
      <c r="AM8313">
        <v>1</v>
      </c>
    </row>
    <row r="8314" spans="3:39" x14ac:dyDescent="0.25">
      <c r="C8314" s="52"/>
      <c r="AM8314">
        <v>1</v>
      </c>
    </row>
    <row r="8315" spans="3:39" x14ac:dyDescent="0.25">
      <c r="C8315" s="52"/>
      <c r="AM8315">
        <v>1</v>
      </c>
    </row>
    <row r="8316" spans="3:39" x14ac:dyDescent="0.25">
      <c r="C8316" s="52"/>
      <c r="AM8316">
        <v>1</v>
      </c>
    </row>
    <row r="8317" spans="3:39" x14ac:dyDescent="0.25">
      <c r="C8317" s="52"/>
      <c r="AM8317">
        <v>1</v>
      </c>
    </row>
    <row r="8318" spans="3:39" x14ac:dyDescent="0.25">
      <c r="C8318" s="52"/>
      <c r="AM8318">
        <v>1</v>
      </c>
    </row>
    <row r="8319" spans="3:39" x14ac:dyDescent="0.25">
      <c r="C8319" s="52"/>
      <c r="AM8319">
        <v>1</v>
      </c>
    </row>
    <row r="8320" spans="3:39" x14ac:dyDescent="0.25">
      <c r="C8320" s="52"/>
      <c r="AM8320">
        <v>1</v>
      </c>
    </row>
    <row r="8321" spans="3:39" x14ac:dyDescent="0.25">
      <c r="C8321" s="52"/>
      <c r="AM8321">
        <v>1</v>
      </c>
    </row>
    <row r="8322" spans="3:39" x14ac:dyDescent="0.25">
      <c r="C8322" s="52"/>
      <c r="AM8322">
        <v>1</v>
      </c>
    </row>
    <row r="8323" spans="3:39" x14ac:dyDescent="0.25">
      <c r="C8323" s="52"/>
      <c r="AM8323">
        <v>1</v>
      </c>
    </row>
    <row r="8324" spans="3:39" x14ac:dyDescent="0.25">
      <c r="C8324" s="52"/>
      <c r="AM8324">
        <v>1</v>
      </c>
    </row>
    <row r="8325" spans="3:39" x14ac:dyDescent="0.25">
      <c r="C8325" s="52"/>
      <c r="AM8325">
        <v>1</v>
      </c>
    </row>
    <row r="8326" spans="3:39" x14ac:dyDescent="0.25">
      <c r="C8326" s="52"/>
      <c r="AM8326">
        <v>1</v>
      </c>
    </row>
    <row r="8327" spans="3:39" x14ac:dyDescent="0.25">
      <c r="C8327" s="52"/>
      <c r="AM8327">
        <v>1</v>
      </c>
    </row>
    <row r="8328" spans="3:39" x14ac:dyDescent="0.25">
      <c r="C8328" s="52"/>
      <c r="AM8328">
        <v>1</v>
      </c>
    </row>
    <row r="8329" spans="3:39" x14ac:dyDescent="0.25">
      <c r="C8329" s="52"/>
      <c r="AM8329">
        <v>1</v>
      </c>
    </row>
    <row r="8330" spans="3:39" x14ac:dyDescent="0.25">
      <c r="C8330" s="52"/>
      <c r="AM8330">
        <v>1</v>
      </c>
    </row>
    <row r="8331" spans="3:39" x14ac:dyDescent="0.25">
      <c r="C8331" s="52"/>
      <c r="AM8331">
        <v>1</v>
      </c>
    </row>
    <row r="8332" spans="3:39" x14ac:dyDescent="0.25">
      <c r="C8332" s="52"/>
      <c r="AM8332">
        <v>1</v>
      </c>
    </row>
    <row r="8333" spans="3:39" x14ac:dyDescent="0.25">
      <c r="C8333" s="52"/>
      <c r="AM8333">
        <v>1</v>
      </c>
    </row>
    <row r="8334" spans="3:39" x14ac:dyDescent="0.25">
      <c r="C8334" s="52"/>
      <c r="AM8334">
        <v>1</v>
      </c>
    </row>
    <row r="8335" spans="3:39" x14ac:dyDescent="0.25">
      <c r="C8335" s="52"/>
      <c r="AM8335">
        <v>1</v>
      </c>
    </row>
    <row r="8336" spans="3:39" x14ac:dyDescent="0.25">
      <c r="C8336" s="52"/>
      <c r="AM8336">
        <v>1</v>
      </c>
    </row>
    <row r="8337" spans="3:39" x14ac:dyDescent="0.25">
      <c r="C8337" s="52"/>
      <c r="AM8337">
        <v>1</v>
      </c>
    </row>
    <row r="8338" spans="3:39" x14ac:dyDescent="0.25">
      <c r="C8338" s="52"/>
      <c r="AM8338">
        <v>1</v>
      </c>
    </row>
    <row r="8339" spans="3:39" x14ac:dyDescent="0.25">
      <c r="C8339" s="52"/>
      <c r="AM8339">
        <v>1</v>
      </c>
    </row>
    <row r="8340" spans="3:39" x14ac:dyDescent="0.25">
      <c r="C8340" s="52"/>
      <c r="AM8340">
        <v>1</v>
      </c>
    </row>
    <row r="8341" spans="3:39" x14ac:dyDescent="0.25">
      <c r="C8341" s="52"/>
      <c r="AM8341">
        <v>1</v>
      </c>
    </row>
    <row r="8342" spans="3:39" x14ac:dyDescent="0.25">
      <c r="C8342" s="52"/>
      <c r="AM8342">
        <v>1</v>
      </c>
    </row>
    <row r="8343" spans="3:39" x14ac:dyDescent="0.25">
      <c r="C8343" s="52"/>
      <c r="AM8343">
        <v>1</v>
      </c>
    </row>
    <row r="8344" spans="3:39" x14ac:dyDescent="0.25">
      <c r="C8344" s="52"/>
      <c r="AM8344">
        <v>1</v>
      </c>
    </row>
    <row r="8345" spans="3:39" x14ac:dyDescent="0.25">
      <c r="C8345" s="52"/>
      <c r="AM8345">
        <v>1</v>
      </c>
    </row>
    <row r="8346" spans="3:39" x14ac:dyDescent="0.25">
      <c r="C8346" s="52"/>
      <c r="AM8346">
        <v>1</v>
      </c>
    </row>
    <row r="8347" spans="3:39" x14ac:dyDescent="0.25">
      <c r="C8347" s="52"/>
      <c r="AM8347">
        <v>1</v>
      </c>
    </row>
    <row r="8348" spans="3:39" x14ac:dyDescent="0.25">
      <c r="C8348" s="52"/>
      <c r="AM8348">
        <v>1</v>
      </c>
    </row>
    <row r="8349" spans="3:39" x14ac:dyDescent="0.25">
      <c r="C8349" s="52"/>
      <c r="AM8349">
        <v>1</v>
      </c>
    </row>
    <row r="8350" spans="3:39" x14ac:dyDescent="0.25">
      <c r="C8350" s="52"/>
      <c r="AM8350">
        <v>1</v>
      </c>
    </row>
    <row r="8351" spans="3:39" x14ac:dyDescent="0.25">
      <c r="C8351" s="52"/>
      <c r="AM8351">
        <v>1</v>
      </c>
    </row>
    <row r="8352" spans="3:39" x14ac:dyDescent="0.25">
      <c r="C8352" s="52"/>
      <c r="AM8352">
        <v>1</v>
      </c>
    </row>
    <row r="8353" spans="3:39" x14ac:dyDescent="0.25">
      <c r="C8353" s="52"/>
      <c r="AM8353">
        <v>1</v>
      </c>
    </row>
    <row r="8354" spans="3:39" x14ac:dyDescent="0.25">
      <c r="C8354" s="52"/>
      <c r="AM8354">
        <v>1</v>
      </c>
    </row>
    <row r="8355" spans="3:39" x14ac:dyDescent="0.25">
      <c r="C8355" s="52"/>
      <c r="AM8355">
        <v>1</v>
      </c>
    </row>
    <row r="8356" spans="3:39" x14ac:dyDescent="0.25">
      <c r="C8356" s="52"/>
      <c r="AM8356">
        <v>1</v>
      </c>
    </row>
    <row r="8357" spans="3:39" x14ac:dyDescent="0.25">
      <c r="C8357" s="52"/>
      <c r="AM8357">
        <v>1</v>
      </c>
    </row>
    <row r="8358" spans="3:39" x14ac:dyDescent="0.25">
      <c r="C8358" s="52"/>
      <c r="AM8358">
        <v>1</v>
      </c>
    </row>
    <row r="8359" spans="3:39" x14ac:dyDescent="0.25">
      <c r="C8359" s="52"/>
      <c r="AM8359">
        <v>1</v>
      </c>
    </row>
    <row r="8360" spans="3:39" x14ac:dyDescent="0.25">
      <c r="C8360" s="52"/>
      <c r="AM8360">
        <v>1</v>
      </c>
    </row>
    <row r="8361" spans="3:39" x14ac:dyDescent="0.25">
      <c r="C8361" s="52"/>
      <c r="AM8361">
        <v>1</v>
      </c>
    </row>
    <row r="8362" spans="3:39" x14ac:dyDescent="0.25">
      <c r="C8362" s="52"/>
      <c r="AM8362">
        <v>1</v>
      </c>
    </row>
    <row r="8363" spans="3:39" x14ac:dyDescent="0.25">
      <c r="C8363" s="52"/>
      <c r="AM8363">
        <v>1</v>
      </c>
    </row>
    <row r="8364" spans="3:39" x14ac:dyDescent="0.25">
      <c r="C8364" s="52"/>
      <c r="AM8364">
        <v>1</v>
      </c>
    </row>
    <row r="8365" spans="3:39" x14ac:dyDescent="0.25">
      <c r="C8365" s="52"/>
      <c r="AM8365">
        <v>1</v>
      </c>
    </row>
    <row r="8366" spans="3:39" x14ac:dyDescent="0.25">
      <c r="C8366" s="52"/>
      <c r="AM8366">
        <v>1</v>
      </c>
    </row>
    <row r="8367" spans="3:39" x14ac:dyDescent="0.25">
      <c r="C8367" s="52"/>
      <c r="AM8367">
        <v>1</v>
      </c>
    </row>
    <row r="8368" spans="3:39" x14ac:dyDescent="0.25">
      <c r="C8368" s="52"/>
      <c r="AM8368">
        <v>1</v>
      </c>
    </row>
    <row r="8369" spans="3:39" x14ac:dyDescent="0.25">
      <c r="C8369" s="52"/>
      <c r="AM8369">
        <v>1</v>
      </c>
    </row>
    <row r="8370" spans="3:39" x14ac:dyDescent="0.25">
      <c r="C8370" s="52"/>
      <c r="AM8370">
        <v>1</v>
      </c>
    </row>
    <row r="8371" spans="3:39" x14ac:dyDescent="0.25">
      <c r="C8371" s="52"/>
      <c r="AM8371">
        <v>1</v>
      </c>
    </row>
    <row r="8372" spans="3:39" x14ac:dyDescent="0.25">
      <c r="C8372" s="52"/>
      <c r="AM8372">
        <v>1</v>
      </c>
    </row>
    <row r="8373" spans="3:39" x14ac:dyDescent="0.25">
      <c r="C8373" s="52"/>
      <c r="AM8373">
        <v>1</v>
      </c>
    </row>
    <row r="8374" spans="3:39" x14ac:dyDescent="0.25">
      <c r="C8374" s="52"/>
      <c r="AM8374">
        <v>1</v>
      </c>
    </row>
    <row r="8375" spans="3:39" x14ac:dyDescent="0.25">
      <c r="C8375" s="52"/>
      <c r="AM8375">
        <v>1</v>
      </c>
    </row>
    <row r="8376" spans="3:39" x14ac:dyDescent="0.25">
      <c r="C8376" s="52"/>
      <c r="AM8376">
        <v>1</v>
      </c>
    </row>
    <row r="8377" spans="3:39" x14ac:dyDescent="0.25">
      <c r="C8377" s="52"/>
      <c r="AM8377">
        <v>1</v>
      </c>
    </row>
    <row r="8378" spans="3:39" x14ac:dyDescent="0.25">
      <c r="C8378" s="52"/>
      <c r="AM8378">
        <v>1</v>
      </c>
    </row>
    <row r="8379" spans="3:39" x14ac:dyDescent="0.25">
      <c r="C8379" s="52"/>
      <c r="AM8379">
        <v>1</v>
      </c>
    </row>
    <row r="8380" spans="3:39" x14ac:dyDescent="0.25">
      <c r="C8380" s="52"/>
      <c r="AM8380">
        <v>1</v>
      </c>
    </row>
    <row r="8381" spans="3:39" x14ac:dyDescent="0.25">
      <c r="C8381" s="52"/>
      <c r="AM8381">
        <v>1</v>
      </c>
    </row>
    <row r="8382" spans="3:39" x14ac:dyDescent="0.25">
      <c r="C8382" s="52"/>
      <c r="AM8382">
        <v>1</v>
      </c>
    </row>
    <row r="8383" spans="3:39" x14ac:dyDescent="0.25">
      <c r="C8383" s="52"/>
      <c r="AM8383">
        <v>1</v>
      </c>
    </row>
    <row r="8384" spans="3:39" x14ac:dyDescent="0.25">
      <c r="C8384" s="52"/>
      <c r="AM8384">
        <v>1</v>
      </c>
    </row>
    <row r="8385" spans="3:39" x14ac:dyDescent="0.25">
      <c r="C8385" s="52"/>
      <c r="AM8385">
        <v>1</v>
      </c>
    </row>
    <row r="8386" spans="3:39" x14ac:dyDescent="0.25">
      <c r="C8386" s="52"/>
      <c r="AM8386">
        <v>1</v>
      </c>
    </row>
    <row r="8387" spans="3:39" x14ac:dyDescent="0.25">
      <c r="C8387" s="52"/>
      <c r="AM8387">
        <v>1</v>
      </c>
    </row>
    <row r="8388" spans="3:39" x14ac:dyDescent="0.25">
      <c r="C8388" s="52"/>
      <c r="AM8388">
        <v>1</v>
      </c>
    </row>
    <row r="8389" spans="3:39" x14ac:dyDescent="0.25">
      <c r="C8389" s="52"/>
      <c r="AM8389">
        <v>1</v>
      </c>
    </row>
    <row r="8390" spans="3:39" x14ac:dyDescent="0.25">
      <c r="C8390" s="52"/>
      <c r="AM8390">
        <v>1</v>
      </c>
    </row>
    <row r="8391" spans="3:39" x14ac:dyDescent="0.25">
      <c r="C8391" s="52"/>
      <c r="AM8391">
        <v>1</v>
      </c>
    </row>
    <row r="8392" spans="3:39" x14ac:dyDescent="0.25">
      <c r="C8392" s="52"/>
      <c r="AM8392">
        <v>1</v>
      </c>
    </row>
    <row r="8393" spans="3:39" x14ac:dyDescent="0.25">
      <c r="C8393" s="52"/>
      <c r="AM8393">
        <v>1</v>
      </c>
    </row>
    <row r="8394" spans="3:39" x14ac:dyDescent="0.25">
      <c r="C8394" s="52"/>
      <c r="AM8394">
        <v>1</v>
      </c>
    </row>
    <row r="8395" spans="3:39" x14ac:dyDescent="0.25">
      <c r="C8395" s="52"/>
      <c r="AM8395">
        <v>1</v>
      </c>
    </row>
    <row r="8396" spans="3:39" x14ac:dyDescent="0.25">
      <c r="C8396" s="52"/>
      <c r="AM8396">
        <v>1</v>
      </c>
    </row>
    <row r="8397" spans="3:39" x14ac:dyDescent="0.25">
      <c r="C8397" s="52"/>
      <c r="AM8397">
        <v>1</v>
      </c>
    </row>
    <row r="8398" spans="3:39" x14ac:dyDescent="0.25">
      <c r="C8398" s="52"/>
      <c r="AM8398">
        <v>1</v>
      </c>
    </row>
    <row r="8399" spans="3:39" x14ac:dyDescent="0.25">
      <c r="C8399" s="52"/>
      <c r="AM8399">
        <v>1</v>
      </c>
    </row>
    <row r="8400" spans="3:39" x14ac:dyDescent="0.25">
      <c r="C8400" s="52"/>
      <c r="AM8400">
        <v>1</v>
      </c>
    </row>
    <row r="8401" spans="3:39" x14ac:dyDescent="0.25">
      <c r="C8401" s="52"/>
      <c r="AM8401">
        <v>1</v>
      </c>
    </row>
    <row r="8402" spans="3:39" x14ac:dyDescent="0.25">
      <c r="C8402" s="52"/>
      <c r="AM8402">
        <v>1</v>
      </c>
    </row>
    <row r="8403" spans="3:39" x14ac:dyDescent="0.25">
      <c r="C8403" s="52"/>
      <c r="AM8403">
        <v>1</v>
      </c>
    </row>
    <row r="8404" spans="3:39" x14ac:dyDescent="0.25">
      <c r="C8404" s="52"/>
      <c r="AM8404">
        <v>1</v>
      </c>
    </row>
    <row r="8405" spans="3:39" x14ac:dyDescent="0.25">
      <c r="C8405" s="52"/>
      <c r="AM8405">
        <v>1</v>
      </c>
    </row>
    <row r="8406" spans="3:39" x14ac:dyDescent="0.25">
      <c r="C8406" s="52"/>
      <c r="AM8406">
        <v>1</v>
      </c>
    </row>
    <row r="8407" spans="3:39" x14ac:dyDescent="0.25">
      <c r="C8407" s="52"/>
      <c r="AM8407">
        <v>1</v>
      </c>
    </row>
    <row r="8408" spans="3:39" x14ac:dyDescent="0.25">
      <c r="C8408" s="52"/>
      <c r="AM8408">
        <v>1</v>
      </c>
    </row>
    <row r="8409" spans="3:39" x14ac:dyDescent="0.25">
      <c r="C8409" s="52"/>
      <c r="AM8409">
        <v>1</v>
      </c>
    </row>
    <row r="8410" spans="3:39" x14ac:dyDescent="0.25">
      <c r="C8410" s="52"/>
      <c r="AM8410">
        <v>1</v>
      </c>
    </row>
    <row r="8411" spans="3:39" x14ac:dyDescent="0.25">
      <c r="C8411" s="52"/>
      <c r="AM8411">
        <v>1</v>
      </c>
    </row>
    <row r="8412" spans="3:39" x14ac:dyDescent="0.25">
      <c r="C8412" s="52"/>
      <c r="AM8412">
        <v>1</v>
      </c>
    </row>
    <row r="8413" spans="3:39" x14ac:dyDescent="0.25">
      <c r="C8413" s="52"/>
      <c r="AM8413">
        <v>1</v>
      </c>
    </row>
    <row r="8414" spans="3:39" x14ac:dyDescent="0.25">
      <c r="C8414" s="52"/>
      <c r="AM8414">
        <v>1</v>
      </c>
    </row>
    <row r="8415" spans="3:39" x14ac:dyDescent="0.25">
      <c r="C8415" s="52"/>
      <c r="AM8415">
        <v>1</v>
      </c>
    </row>
    <row r="8416" spans="3:39" x14ac:dyDescent="0.25">
      <c r="C8416" s="52"/>
      <c r="AM8416">
        <v>1</v>
      </c>
    </row>
    <row r="8417" spans="3:39" x14ac:dyDescent="0.25">
      <c r="C8417" s="52"/>
      <c r="AM8417">
        <v>1</v>
      </c>
    </row>
    <row r="8418" spans="3:39" x14ac:dyDescent="0.25">
      <c r="C8418" s="52"/>
      <c r="AM8418">
        <v>1</v>
      </c>
    </row>
    <row r="8419" spans="3:39" x14ac:dyDescent="0.25">
      <c r="C8419" s="52"/>
      <c r="AM8419">
        <v>1</v>
      </c>
    </row>
    <row r="8420" spans="3:39" x14ac:dyDescent="0.25">
      <c r="C8420" s="52"/>
      <c r="AM8420">
        <v>1</v>
      </c>
    </row>
    <row r="8421" spans="3:39" x14ac:dyDescent="0.25">
      <c r="C8421" s="52"/>
      <c r="AM8421">
        <v>1</v>
      </c>
    </row>
    <row r="8422" spans="3:39" x14ac:dyDescent="0.25">
      <c r="C8422" s="52"/>
      <c r="AM8422">
        <v>1</v>
      </c>
    </row>
    <row r="8423" spans="3:39" x14ac:dyDescent="0.25">
      <c r="C8423" s="52"/>
      <c r="AM8423">
        <v>1</v>
      </c>
    </row>
    <row r="8424" spans="3:39" x14ac:dyDescent="0.25">
      <c r="C8424" s="52"/>
      <c r="AM8424">
        <v>1</v>
      </c>
    </row>
    <row r="8425" spans="3:39" x14ac:dyDescent="0.25">
      <c r="C8425" s="52"/>
      <c r="AM8425">
        <v>1</v>
      </c>
    </row>
    <row r="8426" spans="3:39" x14ac:dyDescent="0.25">
      <c r="C8426" s="52"/>
      <c r="AM8426">
        <v>1</v>
      </c>
    </row>
    <row r="8427" spans="3:39" x14ac:dyDescent="0.25">
      <c r="C8427" s="52"/>
      <c r="AM8427">
        <v>1</v>
      </c>
    </row>
    <row r="8428" spans="3:39" x14ac:dyDescent="0.25">
      <c r="C8428" s="52"/>
      <c r="AM8428">
        <v>1</v>
      </c>
    </row>
    <row r="8429" spans="3:39" x14ac:dyDescent="0.25">
      <c r="C8429" s="52"/>
      <c r="AM8429">
        <v>1</v>
      </c>
    </row>
    <row r="8430" spans="3:39" x14ac:dyDescent="0.25">
      <c r="C8430" s="52"/>
      <c r="AM8430">
        <v>1</v>
      </c>
    </row>
    <row r="8431" spans="3:39" x14ac:dyDescent="0.25">
      <c r="C8431" s="52"/>
      <c r="AM8431">
        <v>1</v>
      </c>
    </row>
    <row r="8432" spans="3:39" x14ac:dyDescent="0.25">
      <c r="C8432" s="52"/>
      <c r="AM8432">
        <v>1</v>
      </c>
    </row>
    <row r="8433" spans="3:39" x14ac:dyDescent="0.25">
      <c r="C8433" s="52"/>
      <c r="AM8433">
        <v>1</v>
      </c>
    </row>
    <row r="8434" spans="3:39" x14ac:dyDescent="0.25">
      <c r="C8434" s="52"/>
      <c r="AM8434">
        <v>1</v>
      </c>
    </row>
    <row r="8435" spans="3:39" x14ac:dyDescent="0.25">
      <c r="C8435" s="52"/>
      <c r="AM8435">
        <v>1</v>
      </c>
    </row>
    <row r="8436" spans="3:39" x14ac:dyDescent="0.25">
      <c r="C8436" s="52"/>
      <c r="AM8436">
        <v>1</v>
      </c>
    </row>
    <row r="8437" spans="3:39" x14ac:dyDescent="0.25">
      <c r="C8437" s="52"/>
      <c r="AM8437">
        <v>1</v>
      </c>
    </row>
    <row r="8438" spans="3:39" x14ac:dyDescent="0.25">
      <c r="C8438" s="52"/>
      <c r="AM8438">
        <v>1</v>
      </c>
    </row>
    <row r="8439" spans="3:39" x14ac:dyDescent="0.25">
      <c r="C8439" s="52"/>
      <c r="AM8439">
        <v>1</v>
      </c>
    </row>
    <row r="8440" spans="3:39" x14ac:dyDescent="0.25">
      <c r="C8440" s="52"/>
      <c r="AM8440">
        <v>1</v>
      </c>
    </row>
    <row r="8441" spans="3:39" x14ac:dyDescent="0.25">
      <c r="C8441" s="52"/>
      <c r="AM8441">
        <v>1</v>
      </c>
    </row>
    <row r="8442" spans="3:39" x14ac:dyDescent="0.25">
      <c r="C8442" s="52"/>
      <c r="AM8442">
        <v>1</v>
      </c>
    </row>
    <row r="8443" spans="3:39" x14ac:dyDescent="0.25">
      <c r="C8443" s="52"/>
      <c r="AM8443">
        <v>1</v>
      </c>
    </row>
    <row r="8444" spans="3:39" x14ac:dyDescent="0.25">
      <c r="C8444" s="52"/>
      <c r="AM8444">
        <v>1</v>
      </c>
    </row>
    <row r="8445" spans="3:39" x14ac:dyDescent="0.25">
      <c r="C8445" s="52"/>
      <c r="AM8445">
        <v>1</v>
      </c>
    </row>
    <row r="8446" spans="3:39" x14ac:dyDescent="0.25">
      <c r="C8446" s="52"/>
      <c r="AM8446">
        <v>1</v>
      </c>
    </row>
    <row r="8447" spans="3:39" x14ac:dyDescent="0.25">
      <c r="C8447" s="52"/>
      <c r="AM8447">
        <v>1</v>
      </c>
    </row>
    <row r="8448" spans="3:39" x14ac:dyDescent="0.25">
      <c r="C8448" s="52"/>
      <c r="AM8448">
        <v>1</v>
      </c>
    </row>
    <row r="8449" spans="3:39" x14ac:dyDescent="0.25">
      <c r="C8449" s="52"/>
      <c r="AM8449">
        <v>1</v>
      </c>
    </row>
    <row r="8450" spans="3:39" x14ac:dyDescent="0.25">
      <c r="C8450" s="52"/>
      <c r="AM8450">
        <v>1</v>
      </c>
    </row>
    <row r="8451" spans="3:39" x14ac:dyDescent="0.25">
      <c r="C8451" s="52"/>
      <c r="AM8451">
        <v>1</v>
      </c>
    </row>
    <row r="8452" spans="3:39" x14ac:dyDescent="0.25">
      <c r="C8452" s="52"/>
      <c r="AM8452">
        <v>1</v>
      </c>
    </row>
    <row r="8453" spans="3:39" x14ac:dyDescent="0.25">
      <c r="C8453" s="52"/>
      <c r="AM8453">
        <v>1</v>
      </c>
    </row>
    <row r="8454" spans="3:39" x14ac:dyDescent="0.25">
      <c r="C8454" s="52"/>
      <c r="AM8454">
        <v>1</v>
      </c>
    </row>
    <row r="8455" spans="3:39" x14ac:dyDescent="0.25">
      <c r="C8455" s="52"/>
      <c r="AM8455">
        <v>1</v>
      </c>
    </row>
    <row r="8456" spans="3:39" x14ac:dyDescent="0.25">
      <c r="C8456" s="52"/>
      <c r="AM8456">
        <v>1</v>
      </c>
    </row>
    <row r="8457" spans="3:39" x14ac:dyDescent="0.25">
      <c r="C8457" s="52"/>
      <c r="AM8457">
        <v>1</v>
      </c>
    </row>
    <row r="8458" spans="3:39" x14ac:dyDescent="0.25">
      <c r="C8458" s="52"/>
      <c r="AM8458">
        <v>1</v>
      </c>
    </row>
    <row r="8459" spans="3:39" x14ac:dyDescent="0.25">
      <c r="C8459" s="52"/>
      <c r="AM8459">
        <v>1</v>
      </c>
    </row>
    <row r="8460" spans="3:39" x14ac:dyDescent="0.25">
      <c r="C8460" s="52"/>
      <c r="AM8460">
        <v>1</v>
      </c>
    </row>
    <row r="8461" spans="3:39" x14ac:dyDescent="0.25">
      <c r="C8461" s="52"/>
      <c r="AM8461">
        <v>1</v>
      </c>
    </row>
    <row r="8462" spans="3:39" x14ac:dyDescent="0.25">
      <c r="C8462" s="52"/>
      <c r="AM8462">
        <v>1</v>
      </c>
    </row>
    <row r="8463" spans="3:39" x14ac:dyDescent="0.25">
      <c r="C8463" s="52"/>
      <c r="AM8463">
        <v>1</v>
      </c>
    </row>
    <row r="8464" spans="3:39" x14ac:dyDescent="0.25">
      <c r="C8464" s="52"/>
      <c r="AM8464">
        <v>1</v>
      </c>
    </row>
    <row r="8465" spans="3:39" x14ac:dyDescent="0.25">
      <c r="C8465" s="52"/>
      <c r="AM8465">
        <v>1</v>
      </c>
    </row>
    <row r="8466" spans="3:39" x14ac:dyDescent="0.25">
      <c r="C8466" s="52"/>
      <c r="AM8466">
        <v>1</v>
      </c>
    </row>
    <row r="8467" spans="3:39" x14ac:dyDescent="0.25">
      <c r="C8467" s="52"/>
      <c r="AM8467">
        <v>1</v>
      </c>
    </row>
    <row r="8468" spans="3:39" x14ac:dyDescent="0.25">
      <c r="C8468" s="52"/>
      <c r="AM8468">
        <v>1</v>
      </c>
    </row>
    <row r="8469" spans="3:39" x14ac:dyDescent="0.25">
      <c r="C8469" s="52"/>
      <c r="AM8469">
        <v>1</v>
      </c>
    </row>
    <row r="8470" spans="3:39" x14ac:dyDescent="0.25">
      <c r="C8470" s="52"/>
      <c r="AM8470">
        <v>1</v>
      </c>
    </row>
    <row r="8471" spans="3:39" x14ac:dyDescent="0.25">
      <c r="C8471" s="52"/>
      <c r="AM8471">
        <v>1</v>
      </c>
    </row>
    <row r="8472" spans="3:39" x14ac:dyDescent="0.25">
      <c r="C8472" s="52"/>
      <c r="AM8472">
        <v>1</v>
      </c>
    </row>
    <row r="8473" spans="3:39" x14ac:dyDescent="0.25">
      <c r="C8473" s="52"/>
      <c r="AM8473">
        <v>1</v>
      </c>
    </row>
    <row r="8474" spans="3:39" x14ac:dyDescent="0.25">
      <c r="C8474" s="52"/>
      <c r="AM8474">
        <v>1</v>
      </c>
    </row>
    <row r="8475" spans="3:39" x14ac:dyDescent="0.25">
      <c r="C8475" s="52"/>
      <c r="AM8475">
        <v>1</v>
      </c>
    </row>
    <row r="8476" spans="3:39" x14ac:dyDescent="0.25">
      <c r="C8476" s="52"/>
      <c r="AM8476">
        <v>1</v>
      </c>
    </row>
    <row r="8477" spans="3:39" x14ac:dyDescent="0.25">
      <c r="C8477" s="52"/>
      <c r="AM8477">
        <v>1</v>
      </c>
    </row>
    <row r="8478" spans="3:39" x14ac:dyDescent="0.25">
      <c r="C8478" s="52"/>
      <c r="AM8478">
        <v>1</v>
      </c>
    </row>
    <row r="8479" spans="3:39" x14ac:dyDescent="0.25">
      <c r="C8479" s="52"/>
      <c r="AM8479">
        <v>1</v>
      </c>
    </row>
    <row r="8480" spans="3:39" x14ac:dyDescent="0.25">
      <c r="C8480" s="52"/>
      <c r="AM8480">
        <v>1</v>
      </c>
    </row>
    <row r="8481" spans="3:39" x14ac:dyDescent="0.25">
      <c r="C8481" s="52"/>
      <c r="AM8481">
        <v>1</v>
      </c>
    </row>
    <row r="8482" spans="3:39" x14ac:dyDescent="0.25">
      <c r="C8482" s="52"/>
      <c r="AM8482">
        <v>1</v>
      </c>
    </row>
    <row r="8483" spans="3:39" x14ac:dyDescent="0.25">
      <c r="C8483" s="52"/>
      <c r="AM8483">
        <v>1</v>
      </c>
    </row>
    <row r="8484" spans="3:39" x14ac:dyDescent="0.25">
      <c r="C8484" s="52"/>
      <c r="AM8484">
        <v>1</v>
      </c>
    </row>
    <row r="8485" spans="3:39" x14ac:dyDescent="0.25">
      <c r="C8485" s="52"/>
      <c r="AM8485">
        <v>1</v>
      </c>
    </row>
    <row r="8486" spans="3:39" x14ac:dyDescent="0.25">
      <c r="C8486" s="52"/>
      <c r="AM8486">
        <v>1</v>
      </c>
    </row>
    <row r="8487" spans="3:39" x14ac:dyDescent="0.25">
      <c r="C8487" s="52"/>
      <c r="AM8487">
        <v>1</v>
      </c>
    </row>
    <row r="8488" spans="3:39" x14ac:dyDescent="0.25">
      <c r="C8488" s="52"/>
      <c r="AM8488">
        <v>1</v>
      </c>
    </row>
    <row r="8489" spans="3:39" x14ac:dyDescent="0.25">
      <c r="C8489" s="52"/>
      <c r="AM8489">
        <v>1</v>
      </c>
    </row>
    <row r="8490" spans="3:39" x14ac:dyDescent="0.25">
      <c r="C8490" s="52"/>
      <c r="AM8490">
        <v>1</v>
      </c>
    </row>
    <row r="8491" spans="3:39" x14ac:dyDescent="0.25">
      <c r="C8491" s="52"/>
      <c r="AM8491">
        <v>1</v>
      </c>
    </row>
    <row r="8492" spans="3:39" x14ac:dyDescent="0.25">
      <c r="C8492" s="52"/>
      <c r="AM8492">
        <v>1</v>
      </c>
    </row>
    <row r="8493" spans="3:39" x14ac:dyDescent="0.25">
      <c r="C8493" s="52"/>
      <c r="AM8493">
        <v>1</v>
      </c>
    </row>
    <row r="8494" spans="3:39" x14ac:dyDescent="0.25">
      <c r="C8494" s="52"/>
      <c r="AM8494">
        <v>1</v>
      </c>
    </row>
    <row r="8495" spans="3:39" x14ac:dyDescent="0.25">
      <c r="C8495" s="52"/>
      <c r="AM8495">
        <v>1</v>
      </c>
    </row>
    <row r="8496" spans="3:39" x14ac:dyDescent="0.25">
      <c r="C8496" s="52"/>
      <c r="AM8496">
        <v>1</v>
      </c>
    </row>
    <row r="8497" spans="3:39" x14ac:dyDescent="0.25">
      <c r="C8497" s="52"/>
      <c r="AM8497">
        <v>1</v>
      </c>
    </row>
    <row r="8498" spans="3:39" x14ac:dyDescent="0.25">
      <c r="C8498" s="52"/>
      <c r="AM8498">
        <v>1</v>
      </c>
    </row>
    <row r="8499" spans="3:39" x14ac:dyDescent="0.25">
      <c r="C8499" s="52"/>
      <c r="AM8499">
        <v>1</v>
      </c>
    </row>
    <row r="8500" spans="3:39" x14ac:dyDescent="0.25">
      <c r="C8500" s="52"/>
      <c r="AM8500">
        <v>1</v>
      </c>
    </row>
    <row r="8501" spans="3:39" x14ac:dyDescent="0.25">
      <c r="C8501" s="52"/>
      <c r="AM8501">
        <v>1</v>
      </c>
    </row>
    <row r="8502" spans="3:39" x14ac:dyDescent="0.25">
      <c r="C8502" s="52"/>
      <c r="AM8502">
        <v>1</v>
      </c>
    </row>
    <row r="8503" spans="3:39" x14ac:dyDescent="0.25">
      <c r="C8503" s="52"/>
      <c r="AM8503">
        <v>1</v>
      </c>
    </row>
    <row r="8504" spans="3:39" x14ac:dyDescent="0.25">
      <c r="C8504" s="52"/>
      <c r="AM8504">
        <v>1</v>
      </c>
    </row>
    <row r="8505" spans="3:39" x14ac:dyDescent="0.25">
      <c r="C8505" s="52"/>
      <c r="AM8505">
        <v>1</v>
      </c>
    </row>
    <row r="8506" spans="3:39" x14ac:dyDescent="0.25">
      <c r="C8506" s="52"/>
      <c r="AM8506">
        <v>1</v>
      </c>
    </row>
    <row r="8507" spans="3:39" x14ac:dyDescent="0.25">
      <c r="C8507" s="52"/>
      <c r="AM8507">
        <v>1</v>
      </c>
    </row>
    <row r="8508" spans="3:39" x14ac:dyDescent="0.25">
      <c r="C8508" s="52"/>
      <c r="AM8508">
        <v>1</v>
      </c>
    </row>
    <row r="8509" spans="3:39" x14ac:dyDescent="0.25">
      <c r="C8509" s="52"/>
      <c r="AM8509">
        <v>1</v>
      </c>
    </row>
    <row r="8510" spans="3:39" x14ac:dyDescent="0.25">
      <c r="C8510" s="52"/>
      <c r="AM8510">
        <v>1</v>
      </c>
    </row>
    <row r="8511" spans="3:39" x14ac:dyDescent="0.25">
      <c r="C8511" s="52"/>
      <c r="AM8511">
        <v>1</v>
      </c>
    </row>
    <row r="8512" spans="3:39" x14ac:dyDescent="0.25">
      <c r="C8512" s="52"/>
      <c r="AM8512">
        <v>1</v>
      </c>
    </row>
    <row r="8513" spans="3:39" x14ac:dyDescent="0.25">
      <c r="C8513" s="52"/>
      <c r="AM8513">
        <v>1</v>
      </c>
    </row>
    <row r="8514" spans="3:39" x14ac:dyDescent="0.25">
      <c r="C8514" s="52"/>
      <c r="AM8514">
        <v>1</v>
      </c>
    </row>
    <row r="8515" spans="3:39" x14ac:dyDescent="0.25">
      <c r="C8515" s="52"/>
      <c r="AM8515">
        <v>1</v>
      </c>
    </row>
    <row r="8516" spans="3:39" x14ac:dyDescent="0.25">
      <c r="C8516" s="52"/>
      <c r="AM8516">
        <v>1</v>
      </c>
    </row>
    <row r="8517" spans="3:39" x14ac:dyDescent="0.25">
      <c r="C8517" s="52"/>
      <c r="AM8517">
        <v>1</v>
      </c>
    </row>
    <row r="8518" spans="3:39" x14ac:dyDescent="0.25">
      <c r="C8518" s="52"/>
      <c r="AM8518">
        <v>1</v>
      </c>
    </row>
    <row r="8519" spans="3:39" x14ac:dyDescent="0.25">
      <c r="C8519" s="52"/>
      <c r="AM8519">
        <v>1</v>
      </c>
    </row>
    <row r="8520" spans="3:39" x14ac:dyDescent="0.25">
      <c r="C8520" s="52"/>
      <c r="AM8520">
        <v>1</v>
      </c>
    </row>
    <row r="8521" spans="3:39" x14ac:dyDescent="0.25">
      <c r="C8521" s="52"/>
      <c r="AM8521">
        <v>1</v>
      </c>
    </row>
    <row r="8522" spans="3:39" x14ac:dyDescent="0.25">
      <c r="C8522" s="52"/>
      <c r="AM8522">
        <v>1</v>
      </c>
    </row>
    <row r="8523" spans="3:39" x14ac:dyDescent="0.25">
      <c r="C8523" s="52"/>
      <c r="AM8523">
        <v>1</v>
      </c>
    </row>
    <row r="8524" spans="3:39" x14ac:dyDescent="0.25">
      <c r="C8524" s="52"/>
      <c r="AM8524">
        <v>1</v>
      </c>
    </row>
    <row r="8525" spans="3:39" x14ac:dyDescent="0.25">
      <c r="C8525" s="52"/>
      <c r="AM8525">
        <v>1</v>
      </c>
    </row>
    <row r="8526" spans="3:39" x14ac:dyDescent="0.25">
      <c r="C8526" s="52"/>
      <c r="AM8526">
        <v>1</v>
      </c>
    </row>
    <row r="8527" spans="3:39" x14ac:dyDescent="0.25">
      <c r="C8527" s="52"/>
      <c r="AM8527">
        <v>1</v>
      </c>
    </row>
    <row r="8528" spans="3:39" x14ac:dyDescent="0.25">
      <c r="C8528" s="52"/>
      <c r="AM8528">
        <v>1</v>
      </c>
    </row>
    <row r="8529" spans="3:39" x14ac:dyDescent="0.25">
      <c r="C8529" s="52"/>
      <c r="AM8529">
        <v>1</v>
      </c>
    </row>
    <row r="8530" spans="3:39" x14ac:dyDescent="0.25">
      <c r="C8530" s="52"/>
      <c r="AM8530">
        <v>1</v>
      </c>
    </row>
    <row r="8531" spans="3:39" x14ac:dyDescent="0.25">
      <c r="C8531" s="52"/>
      <c r="AM8531">
        <v>1</v>
      </c>
    </row>
    <row r="8532" spans="3:39" x14ac:dyDescent="0.25">
      <c r="C8532" s="52"/>
      <c r="AM8532">
        <v>1</v>
      </c>
    </row>
    <row r="8533" spans="3:39" x14ac:dyDescent="0.25">
      <c r="C8533" s="52"/>
      <c r="AM8533">
        <v>1</v>
      </c>
    </row>
    <row r="8534" spans="3:39" x14ac:dyDescent="0.25">
      <c r="C8534" s="52"/>
      <c r="AM8534">
        <v>1</v>
      </c>
    </row>
    <row r="8535" spans="3:39" x14ac:dyDescent="0.25">
      <c r="C8535" s="52"/>
      <c r="AM8535">
        <v>1</v>
      </c>
    </row>
    <row r="8536" spans="3:39" x14ac:dyDescent="0.25">
      <c r="C8536" s="52"/>
      <c r="AM8536">
        <v>1</v>
      </c>
    </row>
    <row r="8537" spans="3:39" x14ac:dyDescent="0.25">
      <c r="C8537" s="52"/>
      <c r="AM8537">
        <v>1</v>
      </c>
    </row>
    <row r="8538" spans="3:39" x14ac:dyDescent="0.25">
      <c r="C8538" s="52"/>
      <c r="AM8538">
        <v>1</v>
      </c>
    </row>
    <row r="8539" spans="3:39" x14ac:dyDescent="0.25">
      <c r="C8539" s="52"/>
      <c r="AM8539">
        <v>1</v>
      </c>
    </row>
    <row r="8540" spans="3:39" x14ac:dyDescent="0.25">
      <c r="C8540" s="52"/>
      <c r="AM8540">
        <v>1</v>
      </c>
    </row>
    <row r="8541" spans="3:39" x14ac:dyDescent="0.25">
      <c r="C8541" s="52"/>
      <c r="AM8541">
        <v>1</v>
      </c>
    </row>
    <row r="8542" spans="3:39" x14ac:dyDescent="0.25">
      <c r="C8542" s="52"/>
      <c r="AM8542">
        <v>1</v>
      </c>
    </row>
    <row r="8543" spans="3:39" x14ac:dyDescent="0.25">
      <c r="C8543" s="52"/>
      <c r="AM8543">
        <v>1</v>
      </c>
    </row>
    <row r="8544" spans="3:39" x14ac:dyDescent="0.25">
      <c r="C8544" s="52"/>
      <c r="AM8544">
        <v>1</v>
      </c>
    </row>
    <row r="8545" spans="3:39" x14ac:dyDescent="0.25">
      <c r="C8545" s="52"/>
      <c r="AM8545">
        <v>1</v>
      </c>
    </row>
    <row r="8546" spans="3:39" x14ac:dyDescent="0.25">
      <c r="C8546" s="52"/>
      <c r="AM8546">
        <v>1</v>
      </c>
    </row>
    <row r="8547" spans="3:39" x14ac:dyDescent="0.25">
      <c r="C8547" s="52"/>
      <c r="AM8547">
        <v>1</v>
      </c>
    </row>
    <row r="8548" spans="3:39" x14ac:dyDescent="0.25">
      <c r="C8548" s="52"/>
      <c r="AM8548">
        <v>1</v>
      </c>
    </row>
    <row r="8549" spans="3:39" x14ac:dyDescent="0.25">
      <c r="C8549" s="52"/>
      <c r="AM8549">
        <v>1</v>
      </c>
    </row>
    <row r="8550" spans="3:39" x14ac:dyDescent="0.25">
      <c r="C8550" s="52"/>
      <c r="AM8550">
        <v>1</v>
      </c>
    </row>
    <row r="8551" spans="3:39" x14ac:dyDescent="0.25">
      <c r="C8551" s="52"/>
      <c r="AM8551">
        <v>1</v>
      </c>
    </row>
    <row r="8552" spans="3:39" x14ac:dyDescent="0.25">
      <c r="C8552" s="52"/>
      <c r="AM8552">
        <v>1</v>
      </c>
    </row>
    <row r="8553" spans="3:39" x14ac:dyDescent="0.25">
      <c r="C8553" s="52"/>
      <c r="AM8553">
        <v>1</v>
      </c>
    </row>
    <row r="8554" spans="3:39" x14ac:dyDescent="0.25">
      <c r="C8554" s="52"/>
      <c r="AM8554">
        <v>1</v>
      </c>
    </row>
    <row r="8555" spans="3:39" x14ac:dyDescent="0.25">
      <c r="C8555" s="52"/>
      <c r="AM8555">
        <v>1</v>
      </c>
    </row>
    <row r="8556" spans="3:39" x14ac:dyDescent="0.25">
      <c r="C8556" s="52"/>
      <c r="AM8556">
        <v>1</v>
      </c>
    </row>
    <row r="8557" spans="3:39" x14ac:dyDescent="0.25">
      <c r="C8557" s="52"/>
      <c r="AM8557">
        <v>1</v>
      </c>
    </row>
    <row r="8558" spans="3:39" x14ac:dyDescent="0.25">
      <c r="C8558" s="52"/>
      <c r="AM8558">
        <v>1</v>
      </c>
    </row>
    <row r="8559" spans="3:39" x14ac:dyDescent="0.25">
      <c r="C8559" s="52"/>
      <c r="AM8559">
        <v>1</v>
      </c>
    </row>
    <row r="8560" spans="3:39" x14ac:dyDescent="0.25">
      <c r="C8560" s="52"/>
      <c r="AM8560">
        <v>1</v>
      </c>
    </row>
    <row r="8561" spans="3:39" x14ac:dyDescent="0.25">
      <c r="C8561" s="52"/>
      <c r="AM8561">
        <v>1</v>
      </c>
    </row>
    <row r="8562" spans="3:39" x14ac:dyDescent="0.25">
      <c r="C8562" s="52"/>
      <c r="AM8562">
        <v>1</v>
      </c>
    </row>
    <row r="8563" spans="3:39" x14ac:dyDescent="0.25">
      <c r="C8563" s="52"/>
      <c r="AM8563">
        <v>1</v>
      </c>
    </row>
    <row r="8564" spans="3:39" x14ac:dyDescent="0.25">
      <c r="C8564" s="52"/>
      <c r="AM8564">
        <v>1</v>
      </c>
    </row>
    <row r="8565" spans="3:39" x14ac:dyDescent="0.25">
      <c r="C8565" s="52"/>
      <c r="AM8565">
        <v>1</v>
      </c>
    </row>
    <row r="8566" spans="3:39" x14ac:dyDescent="0.25">
      <c r="C8566" s="52"/>
      <c r="AM8566">
        <v>1</v>
      </c>
    </row>
    <row r="8567" spans="3:39" x14ac:dyDescent="0.25">
      <c r="C8567" s="52"/>
      <c r="AM8567">
        <v>1</v>
      </c>
    </row>
    <row r="8568" spans="3:39" x14ac:dyDescent="0.25">
      <c r="C8568" s="52"/>
      <c r="AM8568">
        <v>1</v>
      </c>
    </row>
    <row r="8569" spans="3:39" x14ac:dyDescent="0.25">
      <c r="C8569" s="52"/>
      <c r="AM8569">
        <v>1</v>
      </c>
    </row>
    <row r="8570" spans="3:39" x14ac:dyDescent="0.25">
      <c r="C8570" s="52"/>
      <c r="AM8570">
        <v>1</v>
      </c>
    </row>
    <row r="8571" spans="3:39" x14ac:dyDescent="0.25">
      <c r="C8571" s="52"/>
      <c r="AM8571">
        <v>1</v>
      </c>
    </row>
    <row r="8572" spans="3:39" x14ac:dyDescent="0.25">
      <c r="C8572" s="52"/>
      <c r="AM8572">
        <v>1</v>
      </c>
    </row>
    <row r="8573" spans="3:39" x14ac:dyDescent="0.25">
      <c r="C8573" s="52"/>
      <c r="AM8573">
        <v>1</v>
      </c>
    </row>
    <row r="8574" spans="3:39" x14ac:dyDescent="0.25">
      <c r="C8574" s="52"/>
      <c r="AM8574">
        <v>1</v>
      </c>
    </row>
    <row r="8575" spans="3:39" x14ac:dyDescent="0.25">
      <c r="C8575" s="52"/>
      <c r="AM8575">
        <v>1</v>
      </c>
    </row>
    <row r="8576" spans="3:39" x14ac:dyDescent="0.25">
      <c r="C8576" s="52"/>
      <c r="AM8576">
        <v>1</v>
      </c>
    </row>
    <row r="8577" spans="3:39" x14ac:dyDescent="0.25">
      <c r="C8577" s="52"/>
      <c r="AM8577">
        <v>1</v>
      </c>
    </row>
    <row r="8578" spans="3:39" x14ac:dyDescent="0.25">
      <c r="C8578" s="52"/>
      <c r="AM8578">
        <v>1</v>
      </c>
    </row>
    <row r="8579" spans="3:39" x14ac:dyDescent="0.25">
      <c r="C8579" s="52"/>
      <c r="AM8579">
        <v>1</v>
      </c>
    </row>
    <row r="8580" spans="3:39" x14ac:dyDescent="0.25">
      <c r="C8580" s="52"/>
      <c r="AM8580">
        <v>1</v>
      </c>
    </row>
    <row r="8581" spans="3:39" x14ac:dyDescent="0.25">
      <c r="C8581" s="52"/>
      <c r="AM8581">
        <v>1</v>
      </c>
    </row>
    <row r="8582" spans="3:39" x14ac:dyDescent="0.25">
      <c r="C8582" s="52"/>
      <c r="AM8582">
        <v>1</v>
      </c>
    </row>
    <row r="8583" spans="3:39" x14ac:dyDescent="0.25">
      <c r="C8583" s="52"/>
      <c r="AM8583">
        <v>1</v>
      </c>
    </row>
    <row r="8584" spans="3:39" x14ac:dyDescent="0.25">
      <c r="C8584" s="52"/>
      <c r="AM8584">
        <v>1</v>
      </c>
    </row>
    <row r="8585" spans="3:39" x14ac:dyDescent="0.25">
      <c r="C8585" s="52"/>
      <c r="AM8585">
        <v>1</v>
      </c>
    </row>
    <row r="8586" spans="3:39" x14ac:dyDescent="0.25">
      <c r="C8586" s="52"/>
      <c r="AM8586">
        <v>1</v>
      </c>
    </row>
    <row r="8587" spans="3:39" x14ac:dyDescent="0.25">
      <c r="C8587" s="52"/>
      <c r="AM8587">
        <v>1</v>
      </c>
    </row>
    <row r="8588" spans="3:39" x14ac:dyDescent="0.25">
      <c r="C8588" s="52"/>
      <c r="AM8588">
        <v>1</v>
      </c>
    </row>
    <row r="8589" spans="3:39" x14ac:dyDescent="0.25">
      <c r="C8589" s="52"/>
      <c r="AM8589">
        <v>1</v>
      </c>
    </row>
    <row r="8590" spans="3:39" x14ac:dyDescent="0.25">
      <c r="C8590" s="52"/>
      <c r="AM8590">
        <v>1</v>
      </c>
    </row>
    <row r="8591" spans="3:39" x14ac:dyDescent="0.25">
      <c r="C8591" s="52"/>
      <c r="AM8591">
        <v>1</v>
      </c>
    </row>
    <row r="8592" spans="3:39" x14ac:dyDescent="0.25">
      <c r="C8592" s="52"/>
      <c r="AM8592">
        <v>1</v>
      </c>
    </row>
    <row r="8593" spans="3:39" x14ac:dyDescent="0.25">
      <c r="C8593" s="52"/>
      <c r="AM8593">
        <v>1</v>
      </c>
    </row>
    <row r="8594" spans="3:39" x14ac:dyDescent="0.25">
      <c r="C8594" s="52"/>
      <c r="AM8594">
        <v>1</v>
      </c>
    </row>
    <row r="8595" spans="3:39" x14ac:dyDescent="0.25">
      <c r="C8595" s="52"/>
      <c r="AM8595">
        <v>1</v>
      </c>
    </row>
    <row r="8596" spans="3:39" x14ac:dyDescent="0.25">
      <c r="C8596" s="52"/>
      <c r="AM8596">
        <v>1</v>
      </c>
    </row>
    <row r="8597" spans="3:39" x14ac:dyDescent="0.25">
      <c r="C8597" s="52"/>
      <c r="AM8597">
        <v>1</v>
      </c>
    </row>
    <row r="8598" spans="3:39" x14ac:dyDescent="0.25">
      <c r="C8598" s="52"/>
      <c r="AM8598">
        <v>1</v>
      </c>
    </row>
    <row r="8599" spans="3:39" x14ac:dyDescent="0.25">
      <c r="C8599" s="52"/>
      <c r="AM8599">
        <v>1</v>
      </c>
    </row>
    <row r="8600" spans="3:39" x14ac:dyDescent="0.25">
      <c r="C8600" s="52"/>
      <c r="AM8600">
        <v>1</v>
      </c>
    </row>
    <row r="8601" spans="3:39" x14ac:dyDescent="0.25">
      <c r="C8601" s="52"/>
      <c r="AM8601">
        <v>1</v>
      </c>
    </row>
    <row r="8602" spans="3:39" x14ac:dyDescent="0.25">
      <c r="C8602" s="52"/>
      <c r="AM8602">
        <v>1</v>
      </c>
    </row>
    <row r="8603" spans="3:39" x14ac:dyDescent="0.25">
      <c r="C8603" s="52"/>
      <c r="AM8603">
        <v>1</v>
      </c>
    </row>
    <row r="8604" spans="3:39" x14ac:dyDescent="0.25">
      <c r="C8604" s="52"/>
      <c r="AM8604">
        <v>1</v>
      </c>
    </row>
    <row r="8605" spans="3:39" x14ac:dyDescent="0.25">
      <c r="C8605" s="52"/>
      <c r="AM8605">
        <v>1</v>
      </c>
    </row>
    <row r="8606" spans="3:39" x14ac:dyDescent="0.25">
      <c r="C8606" s="52"/>
      <c r="AM8606">
        <v>1</v>
      </c>
    </row>
    <row r="8607" spans="3:39" x14ac:dyDescent="0.25">
      <c r="C8607" s="52"/>
      <c r="AM8607">
        <v>1</v>
      </c>
    </row>
    <row r="8608" spans="3:39" x14ac:dyDescent="0.25">
      <c r="C8608" s="52"/>
      <c r="AM8608">
        <v>1</v>
      </c>
    </row>
    <row r="8609" spans="3:39" x14ac:dyDescent="0.25">
      <c r="C8609" s="52"/>
      <c r="AM8609">
        <v>1</v>
      </c>
    </row>
    <row r="8610" spans="3:39" x14ac:dyDescent="0.25">
      <c r="C8610" s="52"/>
      <c r="AM8610">
        <v>1</v>
      </c>
    </row>
    <row r="8611" spans="3:39" x14ac:dyDescent="0.25">
      <c r="C8611" s="52"/>
      <c r="AM8611">
        <v>1</v>
      </c>
    </row>
    <row r="8612" spans="3:39" x14ac:dyDescent="0.25">
      <c r="C8612" s="52"/>
      <c r="AM8612">
        <v>1</v>
      </c>
    </row>
    <row r="8613" spans="3:39" x14ac:dyDescent="0.25">
      <c r="C8613" s="52"/>
      <c r="AM8613">
        <v>1</v>
      </c>
    </row>
    <row r="8614" spans="3:39" x14ac:dyDescent="0.25">
      <c r="C8614" s="52"/>
      <c r="AM8614">
        <v>1</v>
      </c>
    </row>
    <row r="8615" spans="3:39" x14ac:dyDescent="0.25">
      <c r="C8615" s="52"/>
      <c r="AM8615">
        <v>1</v>
      </c>
    </row>
    <row r="8616" spans="3:39" x14ac:dyDescent="0.25">
      <c r="C8616" s="52"/>
      <c r="AM8616">
        <v>1</v>
      </c>
    </row>
    <row r="8617" spans="3:39" x14ac:dyDescent="0.25">
      <c r="C8617" s="52"/>
      <c r="AM8617">
        <v>1</v>
      </c>
    </row>
    <row r="8618" spans="3:39" x14ac:dyDescent="0.25">
      <c r="C8618" s="52"/>
      <c r="AM8618">
        <v>1</v>
      </c>
    </row>
    <row r="8619" spans="3:39" x14ac:dyDescent="0.25">
      <c r="C8619" s="52"/>
      <c r="AM8619">
        <v>1</v>
      </c>
    </row>
    <row r="8620" spans="3:39" x14ac:dyDescent="0.25">
      <c r="C8620" s="52"/>
      <c r="AM8620">
        <v>1</v>
      </c>
    </row>
    <row r="8621" spans="3:39" x14ac:dyDescent="0.25">
      <c r="C8621" s="52"/>
      <c r="AM8621">
        <v>1</v>
      </c>
    </row>
    <row r="8622" spans="3:39" x14ac:dyDescent="0.25">
      <c r="C8622" s="52"/>
      <c r="AM8622">
        <v>1</v>
      </c>
    </row>
    <row r="8623" spans="3:39" x14ac:dyDescent="0.25">
      <c r="C8623" s="52"/>
      <c r="AM8623">
        <v>1</v>
      </c>
    </row>
    <row r="8624" spans="3:39" x14ac:dyDescent="0.25">
      <c r="C8624" s="52"/>
      <c r="AM8624">
        <v>1</v>
      </c>
    </row>
    <row r="8625" spans="3:39" x14ac:dyDescent="0.25">
      <c r="C8625" s="52"/>
      <c r="AM8625">
        <v>1</v>
      </c>
    </row>
    <row r="8626" spans="3:39" x14ac:dyDescent="0.25">
      <c r="C8626" s="52"/>
      <c r="AM8626">
        <v>1</v>
      </c>
    </row>
    <row r="8627" spans="3:39" x14ac:dyDescent="0.25">
      <c r="C8627" s="52"/>
      <c r="AM8627">
        <v>1</v>
      </c>
    </row>
    <row r="8628" spans="3:39" x14ac:dyDescent="0.25">
      <c r="C8628" s="52"/>
      <c r="AM8628">
        <v>1</v>
      </c>
    </row>
    <row r="8629" spans="3:39" x14ac:dyDescent="0.25">
      <c r="C8629" s="52"/>
      <c r="AM8629">
        <v>1</v>
      </c>
    </row>
    <row r="8630" spans="3:39" x14ac:dyDescent="0.25">
      <c r="C8630" s="52"/>
      <c r="AM8630">
        <v>1</v>
      </c>
    </row>
    <row r="8631" spans="3:39" x14ac:dyDescent="0.25">
      <c r="C8631" s="52"/>
      <c r="AM8631">
        <v>1</v>
      </c>
    </row>
    <row r="8632" spans="3:39" x14ac:dyDescent="0.25">
      <c r="C8632" s="52"/>
      <c r="AM8632">
        <v>1</v>
      </c>
    </row>
    <row r="8633" spans="3:39" x14ac:dyDescent="0.25">
      <c r="C8633" s="52"/>
      <c r="AM8633">
        <v>1</v>
      </c>
    </row>
    <row r="8634" spans="3:39" x14ac:dyDescent="0.25">
      <c r="C8634" s="52"/>
      <c r="AM8634">
        <v>1</v>
      </c>
    </row>
    <row r="8635" spans="3:39" x14ac:dyDescent="0.25">
      <c r="C8635" s="52"/>
      <c r="AM8635">
        <v>1</v>
      </c>
    </row>
    <row r="8636" spans="3:39" x14ac:dyDescent="0.25">
      <c r="C8636" s="52"/>
      <c r="AM8636">
        <v>1</v>
      </c>
    </row>
    <row r="8637" spans="3:39" x14ac:dyDescent="0.25">
      <c r="C8637" s="52"/>
      <c r="AM8637">
        <v>1</v>
      </c>
    </row>
    <row r="8638" spans="3:39" x14ac:dyDescent="0.25">
      <c r="C8638" s="52"/>
      <c r="AM8638">
        <v>1</v>
      </c>
    </row>
    <row r="8639" spans="3:39" x14ac:dyDescent="0.25">
      <c r="C8639" s="52"/>
      <c r="AM8639">
        <v>1</v>
      </c>
    </row>
    <row r="8640" spans="3:39" x14ac:dyDescent="0.25">
      <c r="C8640" s="52"/>
      <c r="AM8640">
        <v>1</v>
      </c>
    </row>
    <row r="8641" spans="3:39" x14ac:dyDescent="0.25">
      <c r="C8641" s="52"/>
      <c r="AM8641">
        <v>1</v>
      </c>
    </row>
    <row r="8642" spans="3:39" x14ac:dyDescent="0.25">
      <c r="C8642" s="52"/>
      <c r="AM8642">
        <v>1</v>
      </c>
    </row>
    <row r="8643" spans="3:39" x14ac:dyDescent="0.25">
      <c r="C8643" s="52"/>
      <c r="AM8643">
        <v>1</v>
      </c>
    </row>
    <row r="8644" spans="3:39" x14ac:dyDescent="0.25">
      <c r="C8644" s="52"/>
      <c r="AM8644">
        <v>1</v>
      </c>
    </row>
    <row r="8645" spans="3:39" x14ac:dyDescent="0.25">
      <c r="C8645" s="52"/>
      <c r="AM8645">
        <v>1</v>
      </c>
    </row>
    <row r="8646" spans="3:39" x14ac:dyDescent="0.25">
      <c r="C8646" s="52"/>
      <c r="AM8646">
        <v>1</v>
      </c>
    </row>
    <row r="8647" spans="3:39" x14ac:dyDescent="0.25">
      <c r="C8647" s="52"/>
      <c r="AM8647">
        <v>1</v>
      </c>
    </row>
    <row r="8648" spans="3:39" x14ac:dyDescent="0.25">
      <c r="C8648" s="52"/>
      <c r="AM8648">
        <v>1</v>
      </c>
    </row>
    <row r="8649" spans="3:39" x14ac:dyDescent="0.25">
      <c r="C8649" s="52"/>
      <c r="AM8649">
        <v>1</v>
      </c>
    </row>
    <row r="8650" spans="3:39" x14ac:dyDescent="0.25">
      <c r="C8650" s="52"/>
      <c r="AM8650">
        <v>1</v>
      </c>
    </row>
    <row r="8651" spans="3:39" x14ac:dyDescent="0.25">
      <c r="C8651" s="52"/>
      <c r="AM8651">
        <v>1</v>
      </c>
    </row>
    <row r="8652" spans="3:39" x14ac:dyDescent="0.25">
      <c r="C8652" s="52"/>
      <c r="AM8652">
        <v>1</v>
      </c>
    </row>
    <row r="8653" spans="3:39" x14ac:dyDescent="0.25">
      <c r="C8653" s="52"/>
      <c r="AM8653">
        <v>1</v>
      </c>
    </row>
    <row r="8654" spans="3:39" x14ac:dyDescent="0.25">
      <c r="C8654" s="52"/>
      <c r="AM8654">
        <v>1</v>
      </c>
    </row>
    <row r="8655" spans="3:39" x14ac:dyDescent="0.25">
      <c r="C8655" s="52"/>
      <c r="AM8655">
        <v>1</v>
      </c>
    </row>
    <row r="8656" spans="3:39" x14ac:dyDescent="0.25">
      <c r="C8656" s="52"/>
      <c r="AM8656">
        <v>1</v>
      </c>
    </row>
    <row r="8657" spans="3:39" x14ac:dyDescent="0.25">
      <c r="C8657" s="52"/>
      <c r="AM8657">
        <v>1</v>
      </c>
    </row>
    <row r="8658" spans="3:39" x14ac:dyDescent="0.25">
      <c r="C8658" s="52"/>
      <c r="AM8658">
        <v>1</v>
      </c>
    </row>
    <row r="8659" spans="3:39" x14ac:dyDescent="0.25">
      <c r="C8659" s="52"/>
      <c r="AM8659">
        <v>1</v>
      </c>
    </row>
    <row r="8660" spans="3:39" x14ac:dyDescent="0.25">
      <c r="C8660" s="52"/>
      <c r="AM8660">
        <v>1</v>
      </c>
    </row>
    <row r="8661" spans="3:39" x14ac:dyDescent="0.25">
      <c r="C8661" s="52"/>
      <c r="AM8661">
        <v>1</v>
      </c>
    </row>
    <row r="8662" spans="3:39" x14ac:dyDescent="0.25">
      <c r="C8662" s="52"/>
      <c r="AM8662">
        <v>1</v>
      </c>
    </row>
    <row r="8663" spans="3:39" x14ac:dyDescent="0.25">
      <c r="C8663" s="52"/>
      <c r="AM8663">
        <v>1</v>
      </c>
    </row>
    <row r="8664" spans="3:39" x14ac:dyDescent="0.25">
      <c r="C8664" s="52"/>
      <c r="AM8664">
        <v>1</v>
      </c>
    </row>
    <row r="8665" spans="3:39" x14ac:dyDescent="0.25">
      <c r="C8665" s="52"/>
      <c r="AM8665">
        <v>1</v>
      </c>
    </row>
    <row r="8666" spans="3:39" x14ac:dyDescent="0.25">
      <c r="C8666" s="52"/>
      <c r="AM8666">
        <v>1</v>
      </c>
    </row>
    <row r="8667" spans="3:39" x14ac:dyDescent="0.25">
      <c r="C8667" s="52"/>
      <c r="AM8667">
        <v>1</v>
      </c>
    </row>
    <row r="8668" spans="3:39" x14ac:dyDescent="0.25">
      <c r="C8668" s="52"/>
      <c r="AM8668">
        <v>1</v>
      </c>
    </row>
    <row r="8669" spans="3:39" x14ac:dyDescent="0.25">
      <c r="C8669" s="52"/>
      <c r="AM8669">
        <v>1</v>
      </c>
    </row>
    <row r="8670" spans="3:39" x14ac:dyDescent="0.25">
      <c r="C8670" s="52"/>
      <c r="AM8670">
        <v>1</v>
      </c>
    </row>
    <row r="8671" spans="3:39" x14ac:dyDescent="0.25">
      <c r="C8671" s="52"/>
      <c r="AM8671">
        <v>1</v>
      </c>
    </row>
    <row r="8672" spans="3:39" x14ac:dyDescent="0.25">
      <c r="C8672" s="52"/>
      <c r="AM8672">
        <v>1</v>
      </c>
    </row>
    <row r="8673" spans="3:39" x14ac:dyDescent="0.25">
      <c r="C8673" s="52"/>
      <c r="AM8673">
        <v>1</v>
      </c>
    </row>
    <row r="8674" spans="3:39" x14ac:dyDescent="0.25">
      <c r="C8674" s="52"/>
      <c r="AM8674">
        <v>1</v>
      </c>
    </row>
    <row r="8675" spans="3:39" x14ac:dyDescent="0.25">
      <c r="C8675" s="52"/>
      <c r="AM8675">
        <v>1</v>
      </c>
    </row>
    <row r="8676" spans="3:39" x14ac:dyDescent="0.25">
      <c r="C8676" s="52"/>
      <c r="AM8676">
        <v>1</v>
      </c>
    </row>
    <row r="8677" spans="3:39" x14ac:dyDescent="0.25">
      <c r="C8677" s="52"/>
      <c r="AM8677">
        <v>1</v>
      </c>
    </row>
    <row r="8678" spans="3:39" x14ac:dyDescent="0.25">
      <c r="C8678" s="52"/>
      <c r="AM8678">
        <v>1</v>
      </c>
    </row>
    <row r="8679" spans="3:39" x14ac:dyDescent="0.25">
      <c r="C8679" s="52"/>
      <c r="AM8679">
        <v>1</v>
      </c>
    </row>
    <row r="8680" spans="3:39" x14ac:dyDescent="0.25">
      <c r="C8680" s="52"/>
      <c r="AM8680">
        <v>1</v>
      </c>
    </row>
    <row r="8681" spans="3:39" x14ac:dyDescent="0.25">
      <c r="C8681" s="52"/>
      <c r="AM8681">
        <v>1</v>
      </c>
    </row>
    <row r="8682" spans="3:39" x14ac:dyDescent="0.25">
      <c r="C8682" s="52"/>
      <c r="AM8682">
        <v>1</v>
      </c>
    </row>
    <row r="8683" spans="3:39" x14ac:dyDescent="0.25">
      <c r="C8683" s="52"/>
      <c r="AM8683">
        <v>1</v>
      </c>
    </row>
    <row r="8684" spans="3:39" x14ac:dyDescent="0.25">
      <c r="C8684" s="52"/>
      <c r="AM8684">
        <v>1</v>
      </c>
    </row>
    <row r="8685" spans="3:39" x14ac:dyDescent="0.25">
      <c r="C8685" s="52"/>
      <c r="AM8685">
        <v>1</v>
      </c>
    </row>
    <row r="8686" spans="3:39" x14ac:dyDescent="0.25">
      <c r="C8686" s="52"/>
      <c r="AM8686">
        <v>1</v>
      </c>
    </row>
    <row r="8687" spans="3:39" x14ac:dyDescent="0.25">
      <c r="C8687" s="52"/>
      <c r="AM8687">
        <v>1</v>
      </c>
    </row>
    <row r="8688" spans="3:39" x14ac:dyDescent="0.25">
      <c r="C8688" s="52"/>
      <c r="AM8688">
        <v>1</v>
      </c>
    </row>
    <row r="8689" spans="3:39" x14ac:dyDescent="0.25">
      <c r="C8689" s="52"/>
      <c r="AM8689">
        <v>1</v>
      </c>
    </row>
    <row r="8690" spans="3:39" x14ac:dyDescent="0.25">
      <c r="C8690" s="52"/>
      <c r="AM8690">
        <v>1</v>
      </c>
    </row>
    <row r="8691" spans="3:39" x14ac:dyDescent="0.25">
      <c r="C8691" s="52"/>
      <c r="AM8691">
        <v>1</v>
      </c>
    </row>
    <row r="8692" spans="3:39" x14ac:dyDescent="0.25">
      <c r="C8692" s="52"/>
      <c r="AM8692">
        <v>1</v>
      </c>
    </row>
    <row r="8693" spans="3:39" x14ac:dyDescent="0.25">
      <c r="C8693" s="52"/>
      <c r="AM8693">
        <v>1</v>
      </c>
    </row>
    <row r="8694" spans="3:39" x14ac:dyDescent="0.25">
      <c r="C8694" s="52"/>
      <c r="AM8694">
        <v>1</v>
      </c>
    </row>
    <row r="8695" spans="3:39" x14ac:dyDescent="0.25">
      <c r="C8695" s="52"/>
      <c r="AM8695">
        <v>1</v>
      </c>
    </row>
    <row r="8696" spans="3:39" x14ac:dyDescent="0.25">
      <c r="C8696" s="52"/>
      <c r="AM8696">
        <v>1</v>
      </c>
    </row>
    <row r="8697" spans="3:39" x14ac:dyDescent="0.25">
      <c r="C8697" s="52"/>
      <c r="AM8697">
        <v>1</v>
      </c>
    </row>
    <row r="8698" spans="3:39" x14ac:dyDescent="0.25">
      <c r="C8698" s="52"/>
      <c r="AM8698">
        <v>1</v>
      </c>
    </row>
    <row r="8699" spans="3:39" x14ac:dyDescent="0.25">
      <c r="C8699" s="52"/>
      <c r="AM8699">
        <v>1</v>
      </c>
    </row>
    <row r="8700" spans="3:39" x14ac:dyDescent="0.25">
      <c r="C8700" s="52"/>
      <c r="AM8700">
        <v>1</v>
      </c>
    </row>
    <row r="8701" spans="3:39" x14ac:dyDescent="0.25">
      <c r="C8701" s="52"/>
      <c r="AM8701">
        <v>1</v>
      </c>
    </row>
    <row r="8702" spans="3:39" x14ac:dyDescent="0.25">
      <c r="C8702" s="52"/>
      <c r="AM8702">
        <v>1</v>
      </c>
    </row>
    <row r="8703" spans="3:39" x14ac:dyDescent="0.25">
      <c r="C8703" s="52"/>
      <c r="AM8703">
        <v>1</v>
      </c>
    </row>
    <row r="8704" spans="3:39" x14ac:dyDescent="0.25">
      <c r="C8704" s="52"/>
      <c r="AM8704">
        <v>1</v>
      </c>
    </row>
    <row r="8705" spans="3:39" x14ac:dyDescent="0.25">
      <c r="C8705" s="52"/>
      <c r="AM8705">
        <v>1</v>
      </c>
    </row>
    <row r="8706" spans="3:39" x14ac:dyDescent="0.25">
      <c r="C8706" s="52"/>
      <c r="AM8706">
        <v>1</v>
      </c>
    </row>
    <row r="8707" spans="3:39" x14ac:dyDescent="0.25">
      <c r="C8707" s="52"/>
      <c r="AM8707">
        <v>1</v>
      </c>
    </row>
    <row r="8708" spans="3:39" x14ac:dyDescent="0.25">
      <c r="C8708" s="52"/>
      <c r="AM8708">
        <v>1</v>
      </c>
    </row>
    <row r="8709" spans="3:39" x14ac:dyDescent="0.25">
      <c r="C8709" s="52"/>
      <c r="AM8709">
        <v>1</v>
      </c>
    </row>
    <row r="8710" spans="3:39" x14ac:dyDescent="0.25">
      <c r="C8710" s="52"/>
      <c r="AM8710">
        <v>1</v>
      </c>
    </row>
    <row r="8711" spans="3:39" x14ac:dyDescent="0.25">
      <c r="C8711" s="52"/>
      <c r="AM8711">
        <v>1</v>
      </c>
    </row>
    <row r="8712" spans="3:39" x14ac:dyDescent="0.25">
      <c r="C8712" s="52"/>
      <c r="AM8712">
        <v>1</v>
      </c>
    </row>
    <row r="8713" spans="3:39" x14ac:dyDescent="0.25">
      <c r="C8713" s="52"/>
      <c r="AM8713">
        <v>1</v>
      </c>
    </row>
    <row r="8714" spans="3:39" x14ac:dyDescent="0.25">
      <c r="C8714" s="52"/>
      <c r="AM8714">
        <v>1</v>
      </c>
    </row>
    <row r="8715" spans="3:39" x14ac:dyDescent="0.25">
      <c r="C8715" s="52"/>
      <c r="AM8715">
        <v>1</v>
      </c>
    </row>
    <row r="8716" spans="3:39" x14ac:dyDescent="0.25">
      <c r="C8716" s="52"/>
      <c r="AM8716">
        <v>1</v>
      </c>
    </row>
    <row r="8717" spans="3:39" x14ac:dyDescent="0.25">
      <c r="C8717" s="52"/>
      <c r="AM8717">
        <v>1</v>
      </c>
    </row>
    <row r="8718" spans="3:39" x14ac:dyDescent="0.25">
      <c r="C8718" s="52"/>
      <c r="AM8718">
        <v>1</v>
      </c>
    </row>
    <row r="8719" spans="3:39" x14ac:dyDescent="0.25">
      <c r="C8719" s="52"/>
      <c r="AM8719">
        <v>1</v>
      </c>
    </row>
    <row r="8720" spans="3:39" x14ac:dyDescent="0.25">
      <c r="C8720" s="52"/>
      <c r="AM8720">
        <v>1</v>
      </c>
    </row>
    <row r="8721" spans="3:39" x14ac:dyDescent="0.25">
      <c r="C8721" s="52"/>
      <c r="AM8721">
        <v>1</v>
      </c>
    </row>
    <row r="8722" spans="3:39" x14ac:dyDescent="0.25">
      <c r="C8722" s="52"/>
      <c r="AM8722">
        <v>1</v>
      </c>
    </row>
    <row r="8723" spans="3:39" x14ac:dyDescent="0.25">
      <c r="C8723" s="52"/>
      <c r="AM8723">
        <v>1</v>
      </c>
    </row>
    <row r="8724" spans="3:39" x14ac:dyDescent="0.25">
      <c r="C8724" s="52"/>
      <c r="AM8724">
        <v>1</v>
      </c>
    </row>
    <row r="8725" spans="3:39" x14ac:dyDescent="0.25">
      <c r="C8725" s="52"/>
      <c r="AM8725">
        <v>1</v>
      </c>
    </row>
    <row r="8726" spans="3:39" x14ac:dyDescent="0.25">
      <c r="C8726" s="52"/>
      <c r="AM8726">
        <v>1</v>
      </c>
    </row>
    <row r="8727" spans="3:39" x14ac:dyDescent="0.25">
      <c r="C8727" s="52"/>
      <c r="AM8727">
        <v>1</v>
      </c>
    </row>
    <row r="8728" spans="3:39" x14ac:dyDescent="0.25">
      <c r="C8728" s="52"/>
      <c r="AM8728">
        <v>1</v>
      </c>
    </row>
    <row r="8729" spans="3:39" x14ac:dyDescent="0.25">
      <c r="C8729" s="52"/>
      <c r="AM8729">
        <v>1</v>
      </c>
    </row>
    <row r="8730" spans="3:39" x14ac:dyDescent="0.25">
      <c r="C8730" s="52"/>
      <c r="AM8730">
        <v>1</v>
      </c>
    </row>
    <row r="8731" spans="3:39" x14ac:dyDescent="0.25">
      <c r="C8731" s="52"/>
      <c r="AM8731">
        <v>1</v>
      </c>
    </row>
    <row r="8732" spans="3:39" x14ac:dyDescent="0.25">
      <c r="C8732" s="52"/>
      <c r="AM8732">
        <v>1</v>
      </c>
    </row>
    <row r="8733" spans="3:39" x14ac:dyDescent="0.25">
      <c r="C8733" s="52"/>
      <c r="AM8733">
        <v>1</v>
      </c>
    </row>
    <row r="8734" spans="3:39" x14ac:dyDescent="0.25">
      <c r="C8734" s="52"/>
      <c r="AM8734">
        <v>1</v>
      </c>
    </row>
    <row r="8735" spans="3:39" x14ac:dyDescent="0.25">
      <c r="C8735" s="52"/>
      <c r="AM8735">
        <v>1</v>
      </c>
    </row>
    <row r="8736" spans="3:39" x14ac:dyDescent="0.25">
      <c r="C8736" s="52"/>
      <c r="AM8736">
        <v>1</v>
      </c>
    </row>
    <row r="8737" spans="3:39" x14ac:dyDescent="0.25">
      <c r="C8737" s="52"/>
      <c r="AM8737">
        <v>1</v>
      </c>
    </row>
    <row r="8738" spans="3:39" x14ac:dyDescent="0.25">
      <c r="C8738" s="52"/>
      <c r="AM8738">
        <v>1</v>
      </c>
    </row>
    <row r="8739" spans="3:39" x14ac:dyDescent="0.25">
      <c r="C8739" s="52"/>
      <c r="AM8739">
        <v>1</v>
      </c>
    </row>
    <row r="8740" spans="3:39" x14ac:dyDescent="0.25">
      <c r="C8740" s="52"/>
      <c r="AM8740">
        <v>1</v>
      </c>
    </row>
    <row r="8741" spans="3:39" x14ac:dyDescent="0.25">
      <c r="C8741" s="52"/>
      <c r="AM8741">
        <v>1</v>
      </c>
    </row>
    <row r="8742" spans="3:39" x14ac:dyDescent="0.25">
      <c r="C8742" s="52"/>
      <c r="AM8742">
        <v>1</v>
      </c>
    </row>
    <row r="8743" spans="3:39" x14ac:dyDescent="0.25">
      <c r="C8743" s="52"/>
      <c r="AM8743">
        <v>1</v>
      </c>
    </row>
    <row r="8744" spans="3:39" x14ac:dyDescent="0.25">
      <c r="C8744" s="52"/>
      <c r="AM8744">
        <v>1</v>
      </c>
    </row>
    <row r="8745" spans="3:39" x14ac:dyDescent="0.25">
      <c r="C8745" s="52"/>
      <c r="AM8745">
        <v>1</v>
      </c>
    </row>
    <row r="8746" spans="3:39" x14ac:dyDescent="0.25">
      <c r="C8746" s="52"/>
      <c r="AM8746">
        <v>1</v>
      </c>
    </row>
    <row r="8747" spans="3:39" x14ac:dyDescent="0.25">
      <c r="C8747" s="52"/>
      <c r="AM8747">
        <v>1</v>
      </c>
    </row>
    <row r="8748" spans="3:39" x14ac:dyDescent="0.25">
      <c r="C8748" s="52"/>
      <c r="AM8748">
        <v>1</v>
      </c>
    </row>
    <row r="8749" spans="3:39" x14ac:dyDescent="0.25">
      <c r="C8749" s="52"/>
      <c r="AM8749">
        <v>1</v>
      </c>
    </row>
    <row r="8750" spans="3:39" x14ac:dyDescent="0.25">
      <c r="C8750" s="52"/>
      <c r="AM8750">
        <v>1</v>
      </c>
    </row>
    <row r="8751" spans="3:39" x14ac:dyDescent="0.25">
      <c r="C8751" s="52"/>
      <c r="AM8751">
        <v>1</v>
      </c>
    </row>
    <row r="8752" spans="3:39" x14ac:dyDescent="0.25">
      <c r="C8752" s="52"/>
      <c r="AM8752">
        <v>1</v>
      </c>
    </row>
    <row r="8753" spans="3:39" x14ac:dyDescent="0.25">
      <c r="C8753" s="52"/>
      <c r="AM8753">
        <v>1</v>
      </c>
    </row>
    <row r="8754" spans="3:39" x14ac:dyDescent="0.25">
      <c r="C8754" s="52"/>
      <c r="AM8754">
        <v>1</v>
      </c>
    </row>
    <row r="8755" spans="3:39" x14ac:dyDescent="0.25">
      <c r="C8755" s="52"/>
      <c r="AM8755">
        <v>1</v>
      </c>
    </row>
    <row r="8756" spans="3:39" x14ac:dyDescent="0.25">
      <c r="C8756" s="52"/>
      <c r="AM8756">
        <v>1</v>
      </c>
    </row>
    <row r="8757" spans="3:39" x14ac:dyDescent="0.25">
      <c r="C8757" s="52"/>
      <c r="AM8757">
        <v>1</v>
      </c>
    </row>
    <row r="8758" spans="3:39" x14ac:dyDescent="0.25">
      <c r="C8758" s="52"/>
      <c r="AM8758">
        <v>1</v>
      </c>
    </row>
    <row r="8759" spans="3:39" x14ac:dyDescent="0.25">
      <c r="C8759" s="52"/>
      <c r="AM8759">
        <v>1</v>
      </c>
    </row>
    <row r="8760" spans="3:39" x14ac:dyDescent="0.25">
      <c r="C8760" s="52"/>
      <c r="AM8760">
        <v>1</v>
      </c>
    </row>
    <row r="8761" spans="3:39" x14ac:dyDescent="0.25">
      <c r="C8761" s="52"/>
      <c r="AM8761">
        <v>1</v>
      </c>
    </row>
    <row r="8762" spans="3:39" x14ac:dyDescent="0.25">
      <c r="C8762" s="52"/>
      <c r="AM8762">
        <v>1</v>
      </c>
    </row>
    <row r="8763" spans="3:39" x14ac:dyDescent="0.25">
      <c r="C8763" s="52"/>
      <c r="AM8763">
        <v>1</v>
      </c>
    </row>
    <row r="8764" spans="3:39" x14ac:dyDescent="0.25">
      <c r="C8764" s="52"/>
      <c r="AM8764">
        <v>1</v>
      </c>
    </row>
    <row r="8765" spans="3:39" x14ac:dyDescent="0.25">
      <c r="C8765" s="52"/>
      <c r="AM8765">
        <v>1</v>
      </c>
    </row>
    <row r="8766" spans="3:39" x14ac:dyDescent="0.25">
      <c r="C8766" s="52"/>
      <c r="AM8766">
        <v>1</v>
      </c>
    </row>
    <row r="8767" spans="3:39" x14ac:dyDescent="0.25">
      <c r="C8767" s="52"/>
      <c r="AM8767">
        <v>1</v>
      </c>
    </row>
    <row r="8768" spans="3:39" x14ac:dyDescent="0.25">
      <c r="C8768" s="52"/>
      <c r="AM8768">
        <v>1</v>
      </c>
    </row>
    <row r="8769" spans="3:39" x14ac:dyDescent="0.25">
      <c r="C8769" s="52"/>
      <c r="AM8769">
        <v>1</v>
      </c>
    </row>
    <row r="8770" spans="3:39" x14ac:dyDescent="0.25">
      <c r="C8770" s="52"/>
      <c r="AM8770">
        <v>1</v>
      </c>
    </row>
    <row r="8771" spans="3:39" x14ac:dyDescent="0.25">
      <c r="C8771" s="52"/>
      <c r="AM8771">
        <v>1</v>
      </c>
    </row>
    <row r="8772" spans="3:39" x14ac:dyDescent="0.25">
      <c r="C8772" s="52"/>
      <c r="AM8772">
        <v>1</v>
      </c>
    </row>
    <row r="8773" spans="3:39" x14ac:dyDescent="0.25">
      <c r="C8773" s="52"/>
      <c r="AM8773">
        <v>1</v>
      </c>
    </row>
    <row r="8774" spans="3:39" x14ac:dyDescent="0.25">
      <c r="C8774" s="52"/>
      <c r="AM8774">
        <v>1</v>
      </c>
    </row>
    <row r="8775" spans="3:39" x14ac:dyDescent="0.25">
      <c r="C8775" s="52"/>
      <c r="AM8775">
        <v>1</v>
      </c>
    </row>
    <row r="8776" spans="3:39" x14ac:dyDescent="0.25">
      <c r="C8776" s="52"/>
      <c r="AM8776">
        <v>1</v>
      </c>
    </row>
    <row r="8777" spans="3:39" x14ac:dyDescent="0.25">
      <c r="C8777" s="52"/>
      <c r="AM8777">
        <v>1</v>
      </c>
    </row>
    <row r="8778" spans="3:39" x14ac:dyDescent="0.25">
      <c r="C8778" s="52"/>
      <c r="AM8778">
        <v>1</v>
      </c>
    </row>
    <row r="8779" spans="3:39" x14ac:dyDescent="0.25">
      <c r="C8779" s="52"/>
      <c r="AM8779">
        <v>1</v>
      </c>
    </row>
    <row r="8780" spans="3:39" x14ac:dyDescent="0.25">
      <c r="C8780" s="52"/>
      <c r="AM8780">
        <v>1</v>
      </c>
    </row>
    <row r="8781" spans="3:39" x14ac:dyDescent="0.25">
      <c r="C8781" s="52"/>
      <c r="AM8781">
        <v>1</v>
      </c>
    </row>
    <row r="8782" spans="3:39" x14ac:dyDescent="0.25">
      <c r="C8782" s="52"/>
      <c r="AM8782">
        <v>1</v>
      </c>
    </row>
    <row r="8783" spans="3:39" x14ac:dyDescent="0.25">
      <c r="C8783" s="52"/>
      <c r="AM8783">
        <v>1</v>
      </c>
    </row>
    <row r="8784" spans="3:39" x14ac:dyDescent="0.25">
      <c r="C8784" s="52"/>
      <c r="AM8784">
        <v>1</v>
      </c>
    </row>
    <row r="8785" spans="3:39" x14ac:dyDescent="0.25">
      <c r="C8785" s="52"/>
      <c r="AM8785">
        <v>1</v>
      </c>
    </row>
    <row r="8786" spans="3:39" x14ac:dyDescent="0.25">
      <c r="C8786" s="52"/>
      <c r="AM8786">
        <v>1</v>
      </c>
    </row>
    <row r="8787" spans="3:39" x14ac:dyDescent="0.25">
      <c r="C8787" s="52"/>
      <c r="AM8787">
        <v>1</v>
      </c>
    </row>
    <row r="8788" spans="3:39" x14ac:dyDescent="0.25">
      <c r="C8788" s="52"/>
      <c r="AM8788">
        <v>1</v>
      </c>
    </row>
    <row r="8789" spans="3:39" x14ac:dyDescent="0.25">
      <c r="C8789" s="52"/>
      <c r="AM8789">
        <v>1</v>
      </c>
    </row>
    <row r="8790" spans="3:39" x14ac:dyDescent="0.25">
      <c r="C8790" s="52"/>
      <c r="AM8790">
        <v>1</v>
      </c>
    </row>
    <row r="8791" spans="3:39" x14ac:dyDescent="0.25">
      <c r="C8791" s="52"/>
      <c r="AM8791">
        <v>1</v>
      </c>
    </row>
    <row r="8792" spans="3:39" x14ac:dyDescent="0.25">
      <c r="C8792" s="52"/>
      <c r="AM8792">
        <v>1</v>
      </c>
    </row>
    <row r="8793" spans="3:39" x14ac:dyDescent="0.25">
      <c r="C8793" s="52"/>
      <c r="AM8793">
        <v>1</v>
      </c>
    </row>
    <row r="8794" spans="3:39" x14ac:dyDescent="0.25">
      <c r="C8794" s="52"/>
      <c r="AM8794">
        <v>1</v>
      </c>
    </row>
    <row r="8795" spans="3:39" x14ac:dyDescent="0.25">
      <c r="C8795" s="52"/>
      <c r="AM8795">
        <v>1</v>
      </c>
    </row>
    <row r="8796" spans="3:39" x14ac:dyDescent="0.25">
      <c r="C8796" s="52"/>
      <c r="AM8796">
        <v>1</v>
      </c>
    </row>
    <row r="8797" spans="3:39" x14ac:dyDescent="0.25">
      <c r="C8797" s="52"/>
      <c r="AM8797">
        <v>1</v>
      </c>
    </row>
    <row r="8798" spans="3:39" x14ac:dyDescent="0.25">
      <c r="C8798" s="52"/>
      <c r="AM8798">
        <v>1</v>
      </c>
    </row>
    <row r="8799" spans="3:39" x14ac:dyDescent="0.25">
      <c r="C8799" s="52"/>
      <c r="AM8799">
        <v>1</v>
      </c>
    </row>
    <row r="8800" spans="3:39" x14ac:dyDescent="0.25">
      <c r="C8800" s="52"/>
      <c r="AM8800">
        <v>1</v>
      </c>
    </row>
    <row r="8801" spans="3:39" x14ac:dyDescent="0.25">
      <c r="C8801" s="52"/>
      <c r="AM8801">
        <v>1</v>
      </c>
    </row>
    <row r="8802" spans="3:39" x14ac:dyDescent="0.25">
      <c r="C8802" s="52"/>
      <c r="AM8802">
        <v>1</v>
      </c>
    </row>
    <row r="8803" spans="3:39" x14ac:dyDescent="0.25">
      <c r="C8803" s="52"/>
      <c r="AM8803">
        <v>1</v>
      </c>
    </row>
    <row r="8804" spans="3:39" x14ac:dyDescent="0.25">
      <c r="C8804" s="52"/>
      <c r="AM8804">
        <v>1</v>
      </c>
    </row>
    <row r="8805" spans="3:39" x14ac:dyDescent="0.25">
      <c r="C8805" s="52"/>
      <c r="AM8805">
        <v>1</v>
      </c>
    </row>
    <row r="8806" spans="3:39" x14ac:dyDescent="0.25">
      <c r="C8806" s="52"/>
      <c r="AM8806">
        <v>1</v>
      </c>
    </row>
    <row r="8807" spans="3:39" x14ac:dyDescent="0.25">
      <c r="C8807" s="52"/>
      <c r="AM8807">
        <v>1</v>
      </c>
    </row>
    <row r="8808" spans="3:39" x14ac:dyDescent="0.25">
      <c r="C8808" s="52"/>
      <c r="AM8808">
        <v>1</v>
      </c>
    </row>
    <row r="8809" spans="3:39" x14ac:dyDescent="0.25">
      <c r="C8809" s="52"/>
      <c r="AM8809">
        <v>1</v>
      </c>
    </row>
    <row r="8810" spans="3:39" x14ac:dyDescent="0.25">
      <c r="C8810" s="52"/>
      <c r="AM8810">
        <v>1</v>
      </c>
    </row>
    <row r="8811" spans="3:39" x14ac:dyDescent="0.25">
      <c r="C8811" s="52"/>
      <c r="AM8811">
        <v>1</v>
      </c>
    </row>
    <row r="8812" spans="3:39" x14ac:dyDescent="0.25">
      <c r="C8812" s="52"/>
      <c r="AM8812">
        <v>1</v>
      </c>
    </row>
    <row r="8813" spans="3:39" x14ac:dyDescent="0.25">
      <c r="C8813" s="52"/>
      <c r="AM8813">
        <v>1</v>
      </c>
    </row>
    <row r="8814" spans="3:39" x14ac:dyDescent="0.25">
      <c r="C8814" s="52"/>
      <c r="AM8814">
        <v>1</v>
      </c>
    </row>
    <row r="8815" spans="3:39" x14ac:dyDescent="0.25">
      <c r="C8815" s="52"/>
      <c r="AM8815">
        <v>1</v>
      </c>
    </row>
    <row r="8816" spans="3:39" x14ac:dyDescent="0.25">
      <c r="C8816" s="52"/>
      <c r="AM8816">
        <v>1</v>
      </c>
    </row>
    <row r="8817" spans="3:39" x14ac:dyDescent="0.25">
      <c r="C8817" s="52"/>
      <c r="AM8817">
        <v>1</v>
      </c>
    </row>
    <row r="8818" spans="3:39" x14ac:dyDescent="0.25">
      <c r="C8818" s="52"/>
      <c r="AM8818">
        <v>1</v>
      </c>
    </row>
    <row r="8819" spans="3:39" x14ac:dyDescent="0.25">
      <c r="C8819" s="52"/>
      <c r="AM8819">
        <v>1</v>
      </c>
    </row>
    <row r="8820" spans="3:39" x14ac:dyDescent="0.25">
      <c r="C8820" s="52"/>
      <c r="AM8820">
        <v>1</v>
      </c>
    </row>
    <row r="8821" spans="3:39" x14ac:dyDescent="0.25">
      <c r="C8821" s="52"/>
      <c r="AM8821">
        <v>1</v>
      </c>
    </row>
    <row r="8822" spans="3:39" x14ac:dyDescent="0.25">
      <c r="C8822" s="52"/>
      <c r="AM8822">
        <v>1</v>
      </c>
    </row>
    <row r="8823" spans="3:39" x14ac:dyDescent="0.25">
      <c r="C8823" s="52"/>
      <c r="AM8823">
        <v>1</v>
      </c>
    </row>
    <row r="8824" spans="3:39" x14ac:dyDescent="0.25">
      <c r="C8824" s="52"/>
      <c r="AM8824">
        <v>1</v>
      </c>
    </row>
    <row r="8825" spans="3:39" x14ac:dyDescent="0.25">
      <c r="C8825" s="52"/>
      <c r="AM8825">
        <v>1</v>
      </c>
    </row>
    <row r="8826" spans="3:39" x14ac:dyDescent="0.25">
      <c r="C8826" s="52"/>
      <c r="AM8826">
        <v>1</v>
      </c>
    </row>
    <row r="8827" spans="3:39" x14ac:dyDescent="0.25">
      <c r="C8827" s="52"/>
      <c r="AM8827">
        <v>1</v>
      </c>
    </row>
    <row r="8828" spans="3:39" x14ac:dyDescent="0.25">
      <c r="C8828" s="52"/>
      <c r="AM8828">
        <v>1</v>
      </c>
    </row>
    <row r="8829" spans="3:39" x14ac:dyDescent="0.25">
      <c r="C8829" s="52"/>
      <c r="AM8829">
        <v>1</v>
      </c>
    </row>
    <row r="8830" spans="3:39" x14ac:dyDescent="0.25">
      <c r="C8830" s="52"/>
      <c r="AM8830">
        <v>1</v>
      </c>
    </row>
    <row r="8831" spans="3:39" x14ac:dyDescent="0.25">
      <c r="C8831" s="52"/>
      <c r="AM8831">
        <v>1</v>
      </c>
    </row>
    <row r="8832" spans="3:39" x14ac:dyDescent="0.25">
      <c r="C8832" s="52"/>
      <c r="AM8832">
        <v>1</v>
      </c>
    </row>
    <row r="8833" spans="3:39" x14ac:dyDescent="0.25">
      <c r="C8833" s="52"/>
      <c r="AM8833">
        <v>1</v>
      </c>
    </row>
    <row r="8834" spans="3:39" x14ac:dyDescent="0.25">
      <c r="C8834" s="52"/>
      <c r="AM8834">
        <v>1</v>
      </c>
    </row>
    <row r="8835" spans="3:39" x14ac:dyDescent="0.25">
      <c r="C8835" s="52"/>
      <c r="AM8835">
        <v>1</v>
      </c>
    </row>
    <row r="8836" spans="3:39" x14ac:dyDescent="0.25">
      <c r="C8836" s="52"/>
      <c r="AM8836">
        <v>1</v>
      </c>
    </row>
    <row r="8837" spans="3:39" x14ac:dyDescent="0.25">
      <c r="C8837" s="52"/>
      <c r="AM8837">
        <v>1</v>
      </c>
    </row>
    <row r="8838" spans="3:39" x14ac:dyDescent="0.25">
      <c r="C8838" s="52"/>
      <c r="AM8838">
        <v>1</v>
      </c>
    </row>
    <row r="8839" spans="3:39" x14ac:dyDescent="0.25">
      <c r="C8839" s="52"/>
      <c r="AM8839">
        <v>1</v>
      </c>
    </row>
    <row r="8840" spans="3:39" x14ac:dyDescent="0.25">
      <c r="C8840" s="52"/>
      <c r="AM8840">
        <v>1</v>
      </c>
    </row>
    <row r="8841" spans="3:39" x14ac:dyDescent="0.25">
      <c r="C8841" s="52"/>
      <c r="AM8841">
        <v>1</v>
      </c>
    </row>
    <row r="8842" spans="3:39" x14ac:dyDescent="0.25">
      <c r="C8842" s="52"/>
      <c r="AM8842">
        <v>1</v>
      </c>
    </row>
    <row r="8843" spans="3:39" x14ac:dyDescent="0.25">
      <c r="C8843" s="52"/>
      <c r="AM8843">
        <v>1</v>
      </c>
    </row>
    <row r="8844" spans="3:39" x14ac:dyDescent="0.25">
      <c r="C8844" s="52"/>
      <c r="AM8844">
        <v>1</v>
      </c>
    </row>
    <row r="8845" spans="3:39" x14ac:dyDescent="0.25">
      <c r="C8845" s="52"/>
      <c r="AM8845">
        <v>1</v>
      </c>
    </row>
    <row r="8846" spans="3:39" x14ac:dyDescent="0.25">
      <c r="C8846" s="52"/>
      <c r="AM8846">
        <v>1</v>
      </c>
    </row>
    <row r="8847" spans="3:39" x14ac:dyDescent="0.25">
      <c r="C8847" s="52"/>
      <c r="AM8847">
        <v>1</v>
      </c>
    </row>
    <row r="8848" spans="3:39" x14ac:dyDescent="0.25">
      <c r="C8848" s="52"/>
      <c r="AM8848">
        <v>1</v>
      </c>
    </row>
    <row r="8849" spans="3:39" x14ac:dyDescent="0.25">
      <c r="C8849" s="52"/>
      <c r="AM8849">
        <v>1</v>
      </c>
    </row>
    <row r="8850" spans="3:39" x14ac:dyDescent="0.25">
      <c r="C8850" s="52"/>
      <c r="AM8850">
        <v>1</v>
      </c>
    </row>
    <row r="8851" spans="3:39" x14ac:dyDescent="0.25">
      <c r="C8851" s="52"/>
      <c r="AM8851">
        <v>1</v>
      </c>
    </row>
    <row r="8852" spans="3:39" x14ac:dyDescent="0.25">
      <c r="C8852" s="52"/>
      <c r="AM8852">
        <v>1</v>
      </c>
    </row>
    <row r="8853" spans="3:39" x14ac:dyDescent="0.25">
      <c r="C8853" s="52"/>
      <c r="AM8853">
        <v>1</v>
      </c>
    </row>
    <row r="8854" spans="3:39" x14ac:dyDescent="0.25">
      <c r="C8854" s="52"/>
      <c r="AM8854">
        <v>1</v>
      </c>
    </row>
    <row r="8855" spans="3:39" x14ac:dyDescent="0.25">
      <c r="C8855" s="52"/>
      <c r="AM8855">
        <v>1</v>
      </c>
    </row>
    <row r="8856" spans="3:39" x14ac:dyDescent="0.25">
      <c r="C8856" s="52"/>
      <c r="AM8856">
        <v>1</v>
      </c>
    </row>
    <row r="8857" spans="3:39" x14ac:dyDescent="0.25">
      <c r="C8857" s="52"/>
      <c r="AM8857">
        <v>1</v>
      </c>
    </row>
    <row r="8858" spans="3:39" x14ac:dyDescent="0.25">
      <c r="C8858" s="52"/>
      <c r="AM8858">
        <v>1</v>
      </c>
    </row>
    <row r="8859" spans="3:39" x14ac:dyDescent="0.25">
      <c r="C8859" s="52"/>
      <c r="AM8859">
        <v>1</v>
      </c>
    </row>
    <row r="8860" spans="3:39" x14ac:dyDescent="0.25">
      <c r="C8860" s="52"/>
      <c r="AM8860">
        <v>1</v>
      </c>
    </row>
    <row r="8861" spans="3:39" x14ac:dyDescent="0.25">
      <c r="C8861" s="52"/>
      <c r="AM8861">
        <v>1</v>
      </c>
    </row>
    <row r="8862" spans="3:39" x14ac:dyDescent="0.25">
      <c r="C8862" s="52"/>
      <c r="AM8862">
        <v>1</v>
      </c>
    </row>
    <row r="8863" spans="3:39" x14ac:dyDescent="0.25">
      <c r="C8863" s="52"/>
      <c r="AM8863">
        <v>1</v>
      </c>
    </row>
    <row r="8864" spans="3:39" x14ac:dyDescent="0.25">
      <c r="C8864" s="52"/>
      <c r="AM8864">
        <v>1</v>
      </c>
    </row>
    <row r="8865" spans="3:39" x14ac:dyDescent="0.25">
      <c r="C8865" s="52"/>
      <c r="AM8865">
        <v>1</v>
      </c>
    </row>
    <row r="8866" spans="3:39" x14ac:dyDescent="0.25">
      <c r="C8866" s="52"/>
      <c r="AM8866">
        <v>1</v>
      </c>
    </row>
    <row r="8867" spans="3:39" x14ac:dyDescent="0.25">
      <c r="C8867" s="52"/>
      <c r="AM8867">
        <v>1</v>
      </c>
    </row>
    <row r="8868" spans="3:39" x14ac:dyDescent="0.25">
      <c r="C8868" s="52"/>
      <c r="AM8868">
        <v>1</v>
      </c>
    </row>
    <row r="8869" spans="3:39" x14ac:dyDescent="0.25">
      <c r="C8869" s="52"/>
      <c r="AM8869">
        <v>1</v>
      </c>
    </row>
    <row r="8870" spans="3:39" x14ac:dyDescent="0.25">
      <c r="C8870" s="52"/>
      <c r="AM8870">
        <v>1</v>
      </c>
    </row>
    <row r="8871" spans="3:39" x14ac:dyDescent="0.25">
      <c r="C8871" s="52"/>
      <c r="AM8871">
        <v>1</v>
      </c>
    </row>
    <row r="8872" spans="3:39" x14ac:dyDescent="0.25">
      <c r="C8872" s="52"/>
      <c r="AM8872">
        <v>1</v>
      </c>
    </row>
    <row r="8873" spans="3:39" x14ac:dyDescent="0.25">
      <c r="C8873" s="52"/>
      <c r="AM8873">
        <v>1</v>
      </c>
    </row>
    <row r="8874" spans="3:39" x14ac:dyDescent="0.25">
      <c r="C8874" s="52"/>
      <c r="AM8874">
        <v>1</v>
      </c>
    </row>
    <row r="8875" spans="3:39" x14ac:dyDescent="0.25">
      <c r="C8875" s="52"/>
      <c r="AM8875">
        <v>1</v>
      </c>
    </row>
    <row r="8876" spans="3:39" x14ac:dyDescent="0.25">
      <c r="C8876" s="52"/>
      <c r="AM8876">
        <v>1</v>
      </c>
    </row>
    <row r="8877" spans="3:39" x14ac:dyDescent="0.25">
      <c r="C8877" s="52"/>
      <c r="AM8877">
        <v>1</v>
      </c>
    </row>
    <row r="8878" spans="3:39" x14ac:dyDescent="0.25">
      <c r="C8878" s="52"/>
      <c r="AM8878">
        <v>1</v>
      </c>
    </row>
    <row r="8879" spans="3:39" x14ac:dyDescent="0.25">
      <c r="C8879" s="52"/>
      <c r="AM8879">
        <v>1</v>
      </c>
    </row>
    <row r="8880" spans="3:39" x14ac:dyDescent="0.25">
      <c r="C8880" s="52"/>
      <c r="AM8880">
        <v>1</v>
      </c>
    </row>
    <row r="8881" spans="3:39" x14ac:dyDescent="0.25">
      <c r="C8881" s="52"/>
      <c r="AM8881">
        <v>1</v>
      </c>
    </row>
    <row r="8882" spans="3:39" x14ac:dyDescent="0.25">
      <c r="C8882" s="52"/>
      <c r="AM8882">
        <v>1</v>
      </c>
    </row>
    <row r="8883" spans="3:39" x14ac:dyDescent="0.25">
      <c r="C8883" s="52"/>
      <c r="AM8883">
        <v>1</v>
      </c>
    </row>
    <row r="8884" spans="3:39" x14ac:dyDescent="0.25">
      <c r="C8884" s="52"/>
      <c r="AM8884">
        <v>1</v>
      </c>
    </row>
    <row r="8885" spans="3:39" x14ac:dyDescent="0.25">
      <c r="C8885" s="52"/>
      <c r="AM8885">
        <v>1</v>
      </c>
    </row>
    <row r="8886" spans="3:39" x14ac:dyDescent="0.25">
      <c r="C8886" s="52"/>
      <c r="AM8886">
        <v>1</v>
      </c>
    </row>
    <row r="8887" spans="3:39" x14ac:dyDescent="0.25">
      <c r="C8887" s="52"/>
      <c r="AM8887">
        <v>1</v>
      </c>
    </row>
    <row r="8888" spans="3:39" x14ac:dyDescent="0.25">
      <c r="C8888" s="52"/>
      <c r="AM8888">
        <v>1</v>
      </c>
    </row>
    <row r="8889" spans="3:39" x14ac:dyDescent="0.25">
      <c r="C8889" s="52"/>
      <c r="AM8889">
        <v>1</v>
      </c>
    </row>
    <row r="8890" spans="3:39" x14ac:dyDescent="0.25">
      <c r="C8890" s="52"/>
      <c r="AM8890">
        <v>1</v>
      </c>
    </row>
    <row r="8891" spans="3:39" x14ac:dyDescent="0.25">
      <c r="C8891" s="52"/>
      <c r="AM8891">
        <v>1</v>
      </c>
    </row>
    <row r="8892" spans="3:39" x14ac:dyDescent="0.25">
      <c r="C8892" s="52"/>
      <c r="AM8892">
        <v>1</v>
      </c>
    </row>
    <row r="8893" spans="3:39" x14ac:dyDescent="0.25">
      <c r="C8893" s="52"/>
      <c r="AM8893">
        <v>1</v>
      </c>
    </row>
    <row r="8894" spans="3:39" x14ac:dyDescent="0.25">
      <c r="C8894" s="52"/>
      <c r="AM8894">
        <v>1</v>
      </c>
    </row>
    <row r="8895" spans="3:39" x14ac:dyDescent="0.25">
      <c r="C8895" s="52"/>
      <c r="AM8895">
        <v>1</v>
      </c>
    </row>
    <row r="8896" spans="3:39" x14ac:dyDescent="0.25">
      <c r="C8896" s="52"/>
      <c r="AM8896">
        <v>1</v>
      </c>
    </row>
    <row r="8897" spans="3:39" x14ac:dyDescent="0.25">
      <c r="C8897" s="52"/>
      <c r="AM8897">
        <v>1</v>
      </c>
    </row>
    <row r="8898" spans="3:39" x14ac:dyDescent="0.25">
      <c r="C8898" s="52"/>
      <c r="AM8898">
        <v>1</v>
      </c>
    </row>
    <row r="8899" spans="3:39" x14ac:dyDescent="0.25">
      <c r="C8899" s="52"/>
      <c r="AM8899">
        <v>1</v>
      </c>
    </row>
    <row r="8900" spans="3:39" x14ac:dyDescent="0.25">
      <c r="C8900" s="52"/>
      <c r="AM8900">
        <v>1</v>
      </c>
    </row>
    <row r="8901" spans="3:39" x14ac:dyDescent="0.25">
      <c r="C8901" s="52"/>
      <c r="AM8901">
        <v>1</v>
      </c>
    </row>
    <row r="8902" spans="3:39" x14ac:dyDescent="0.25">
      <c r="C8902" s="52"/>
      <c r="AM8902">
        <v>1</v>
      </c>
    </row>
    <row r="8903" spans="3:39" x14ac:dyDescent="0.25">
      <c r="C8903" s="52"/>
      <c r="AM8903">
        <v>1</v>
      </c>
    </row>
    <row r="8904" spans="3:39" x14ac:dyDescent="0.25">
      <c r="C8904" s="52"/>
      <c r="AM8904">
        <v>1</v>
      </c>
    </row>
    <row r="8905" spans="3:39" x14ac:dyDescent="0.25">
      <c r="C8905" s="52"/>
      <c r="AM8905">
        <v>1</v>
      </c>
    </row>
    <row r="8906" spans="3:39" x14ac:dyDescent="0.25">
      <c r="C8906" s="52"/>
      <c r="AM8906">
        <v>1</v>
      </c>
    </row>
    <row r="8907" spans="3:39" x14ac:dyDescent="0.25">
      <c r="C8907" s="52"/>
      <c r="AM8907">
        <v>1</v>
      </c>
    </row>
    <row r="8908" spans="3:39" x14ac:dyDescent="0.25">
      <c r="C8908" s="52"/>
      <c r="AM8908">
        <v>1</v>
      </c>
    </row>
    <row r="8909" spans="3:39" x14ac:dyDescent="0.25">
      <c r="C8909" s="52"/>
      <c r="AM8909">
        <v>1</v>
      </c>
    </row>
    <row r="8910" spans="3:39" x14ac:dyDescent="0.25">
      <c r="C8910" s="52"/>
      <c r="AM8910">
        <v>1</v>
      </c>
    </row>
    <row r="8911" spans="3:39" x14ac:dyDescent="0.25">
      <c r="C8911" s="52"/>
      <c r="AM8911">
        <v>1</v>
      </c>
    </row>
    <row r="8912" spans="3:39" x14ac:dyDescent="0.25">
      <c r="C8912" s="52"/>
      <c r="AM8912">
        <v>1</v>
      </c>
    </row>
    <row r="8913" spans="3:39" x14ac:dyDescent="0.25">
      <c r="C8913" s="52"/>
      <c r="AM8913">
        <v>1</v>
      </c>
    </row>
    <row r="8914" spans="3:39" x14ac:dyDescent="0.25">
      <c r="C8914" s="52"/>
      <c r="AM8914">
        <v>1</v>
      </c>
    </row>
    <row r="8915" spans="3:39" x14ac:dyDescent="0.25">
      <c r="C8915" s="52"/>
      <c r="AM8915">
        <v>1</v>
      </c>
    </row>
    <row r="8916" spans="3:39" x14ac:dyDescent="0.25">
      <c r="C8916" s="52"/>
      <c r="AM8916">
        <v>1</v>
      </c>
    </row>
    <row r="8917" spans="3:39" x14ac:dyDescent="0.25">
      <c r="C8917" s="52"/>
      <c r="AM8917">
        <v>1</v>
      </c>
    </row>
    <row r="8918" spans="3:39" x14ac:dyDescent="0.25">
      <c r="C8918" s="52"/>
      <c r="AM8918">
        <v>1</v>
      </c>
    </row>
    <row r="8919" spans="3:39" x14ac:dyDescent="0.25">
      <c r="C8919" s="52"/>
      <c r="AM8919">
        <v>1</v>
      </c>
    </row>
    <row r="8920" spans="3:39" x14ac:dyDescent="0.25">
      <c r="C8920" s="52"/>
      <c r="AM8920">
        <v>1</v>
      </c>
    </row>
    <row r="8921" spans="3:39" x14ac:dyDescent="0.25">
      <c r="C8921" s="52"/>
      <c r="AM8921">
        <v>1</v>
      </c>
    </row>
    <row r="8922" spans="3:39" x14ac:dyDescent="0.25">
      <c r="C8922" s="52"/>
      <c r="AM8922">
        <v>1</v>
      </c>
    </row>
    <row r="8923" spans="3:39" x14ac:dyDescent="0.25">
      <c r="C8923" s="52"/>
      <c r="AM8923">
        <v>1</v>
      </c>
    </row>
    <row r="8924" spans="3:39" x14ac:dyDescent="0.25">
      <c r="C8924" s="52"/>
      <c r="AM8924">
        <v>1</v>
      </c>
    </row>
    <row r="8925" spans="3:39" x14ac:dyDescent="0.25">
      <c r="C8925" s="52"/>
      <c r="AM8925">
        <v>1</v>
      </c>
    </row>
    <row r="8926" spans="3:39" x14ac:dyDescent="0.25">
      <c r="C8926" s="52"/>
      <c r="AM8926">
        <v>1</v>
      </c>
    </row>
    <row r="8927" spans="3:39" x14ac:dyDescent="0.25">
      <c r="C8927" s="52"/>
      <c r="AM8927">
        <v>1</v>
      </c>
    </row>
    <row r="8928" spans="3:39" x14ac:dyDescent="0.25">
      <c r="C8928" s="52"/>
      <c r="AM8928">
        <v>1</v>
      </c>
    </row>
    <row r="8929" spans="3:39" x14ac:dyDescent="0.25">
      <c r="C8929" s="52"/>
      <c r="AM8929">
        <v>1</v>
      </c>
    </row>
    <row r="8930" spans="3:39" x14ac:dyDescent="0.25">
      <c r="C8930" s="52"/>
      <c r="AM8930">
        <v>1</v>
      </c>
    </row>
    <row r="8931" spans="3:39" x14ac:dyDescent="0.25">
      <c r="C8931" s="52"/>
      <c r="AM8931">
        <v>1</v>
      </c>
    </row>
    <row r="8932" spans="3:39" x14ac:dyDescent="0.25">
      <c r="C8932" s="52"/>
      <c r="AM8932">
        <v>1</v>
      </c>
    </row>
    <row r="8933" spans="3:39" x14ac:dyDescent="0.25">
      <c r="C8933" s="52"/>
      <c r="AM8933">
        <v>1</v>
      </c>
    </row>
    <row r="8934" spans="3:39" x14ac:dyDescent="0.25">
      <c r="C8934" s="52"/>
      <c r="AM8934">
        <v>1</v>
      </c>
    </row>
    <row r="8935" spans="3:39" x14ac:dyDescent="0.25">
      <c r="C8935" s="52"/>
      <c r="AM8935">
        <v>1</v>
      </c>
    </row>
    <row r="8936" spans="3:39" x14ac:dyDescent="0.25">
      <c r="C8936" s="52"/>
      <c r="AM8936">
        <v>1</v>
      </c>
    </row>
    <row r="8937" spans="3:39" x14ac:dyDescent="0.25">
      <c r="C8937" s="52"/>
      <c r="AM8937">
        <v>1</v>
      </c>
    </row>
    <row r="8938" spans="3:39" x14ac:dyDescent="0.25">
      <c r="C8938" s="52"/>
      <c r="AM8938">
        <v>1</v>
      </c>
    </row>
    <row r="8939" spans="3:39" x14ac:dyDescent="0.25">
      <c r="C8939" s="52"/>
      <c r="AM8939">
        <v>1</v>
      </c>
    </row>
    <row r="8940" spans="3:39" x14ac:dyDescent="0.25">
      <c r="C8940" s="52"/>
      <c r="AM8940">
        <v>1</v>
      </c>
    </row>
    <row r="8941" spans="3:39" x14ac:dyDescent="0.25">
      <c r="C8941" s="52"/>
      <c r="AM8941">
        <v>1</v>
      </c>
    </row>
    <row r="8942" spans="3:39" x14ac:dyDescent="0.25">
      <c r="C8942" s="52"/>
      <c r="AM8942">
        <v>1</v>
      </c>
    </row>
    <row r="8943" spans="3:39" x14ac:dyDescent="0.25">
      <c r="C8943" s="52"/>
      <c r="AM8943">
        <v>1</v>
      </c>
    </row>
    <row r="8944" spans="3:39" x14ac:dyDescent="0.25">
      <c r="C8944" s="52"/>
      <c r="AM8944">
        <v>1</v>
      </c>
    </row>
    <row r="8945" spans="3:39" x14ac:dyDescent="0.25">
      <c r="C8945" s="52"/>
      <c r="AM8945">
        <v>1</v>
      </c>
    </row>
    <row r="8946" spans="3:39" x14ac:dyDescent="0.25">
      <c r="C8946" s="52"/>
      <c r="AM8946">
        <v>1</v>
      </c>
    </row>
    <row r="8947" spans="3:39" x14ac:dyDescent="0.25">
      <c r="C8947" s="52"/>
      <c r="AM8947">
        <v>1</v>
      </c>
    </row>
    <row r="8948" spans="3:39" x14ac:dyDescent="0.25">
      <c r="C8948" s="52"/>
      <c r="AM8948">
        <v>1</v>
      </c>
    </row>
    <row r="8949" spans="3:39" x14ac:dyDescent="0.25">
      <c r="C8949" s="52"/>
      <c r="AM8949">
        <v>1</v>
      </c>
    </row>
    <row r="8950" spans="3:39" x14ac:dyDescent="0.25">
      <c r="C8950" s="52"/>
      <c r="AM8950">
        <v>1</v>
      </c>
    </row>
    <row r="8951" spans="3:39" x14ac:dyDescent="0.25">
      <c r="C8951" s="52"/>
      <c r="AM8951">
        <v>1</v>
      </c>
    </row>
    <row r="8952" spans="3:39" x14ac:dyDescent="0.25">
      <c r="C8952" s="52"/>
      <c r="AM8952">
        <v>1</v>
      </c>
    </row>
    <row r="8953" spans="3:39" x14ac:dyDescent="0.25">
      <c r="C8953" s="52"/>
      <c r="AM8953">
        <v>1</v>
      </c>
    </row>
    <row r="8954" spans="3:39" x14ac:dyDescent="0.25">
      <c r="C8954" s="52"/>
      <c r="AM8954">
        <v>1</v>
      </c>
    </row>
    <row r="8955" spans="3:39" x14ac:dyDescent="0.25">
      <c r="C8955" s="52"/>
      <c r="AM8955">
        <v>1</v>
      </c>
    </row>
    <row r="8956" spans="3:39" x14ac:dyDescent="0.25">
      <c r="C8956" s="52"/>
      <c r="AM8956">
        <v>1</v>
      </c>
    </row>
    <row r="8957" spans="3:39" x14ac:dyDescent="0.25">
      <c r="C8957" s="52"/>
      <c r="AM8957">
        <v>1</v>
      </c>
    </row>
    <row r="8958" spans="3:39" x14ac:dyDescent="0.25">
      <c r="C8958" s="52"/>
      <c r="AM8958">
        <v>1</v>
      </c>
    </row>
    <row r="8959" spans="3:39" x14ac:dyDescent="0.25">
      <c r="C8959" s="52"/>
      <c r="AM8959">
        <v>1</v>
      </c>
    </row>
    <row r="8960" spans="3:39" x14ac:dyDescent="0.25">
      <c r="C8960" s="52"/>
      <c r="AM8960">
        <v>1</v>
      </c>
    </row>
    <row r="8961" spans="3:39" x14ac:dyDescent="0.25">
      <c r="C8961" s="52"/>
      <c r="AM8961">
        <v>1</v>
      </c>
    </row>
    <row r="8962" spans="3:39" x14ac:dyDescent="0.25">
      <c r="C8962" s="52"/>
      <c r="AM8962">
        <v>1</v>
      </c>
    </row>
    <row r="8963" spans="3:39" x14ac:dyDescent="0.25">
      <c r="C8963" s="52"/>
      <c r="AM8963">
        <v>1</v>
      </c>
    </row>
    <row r="8964" spans="3:39" x14ac:dyDescent="0.25">
      <c r="C8964" s="52"/>
      <c r="AM8964">
        <v>1</v>
      </c>
    </row>
    <row r="8965" spans="3:39" x14ac:dyDescent="0.25">
      <c r="C8965" s="52"/>
      <c r="AM8965">
        <v>1</v>
      </c>
    </row>
    <row r="8966" spans="3:39" x14ac:dyDescent="0.25">
      <c r="C8966" s="52"/>
      <c r="AM8966">
        <v>1</v>
      </c>
    </row>
    <row r="8967" spans="3:39" x14ac:dyDescent="0.25">
      <c r="C8967" s="52"/>
      <c r="AM8967">
        <v>1</v>
      </c>
    </row>
    <row r="8968" spans="3:39" x14ac:dyDescent="0.25">
      <c r="C8968" s="52"/>
      <c r="AM8968">
        <v>1</v>
      </c>
    </row>
    <row r="8969" spans="3:39" x14ac:dyDescent="0.25">
      <c r="C8969" s="52"/>
      <c r="AM8969">
        <v>1</v>
      </c>
    </row>
    <row r="8970" spans="3:39" x14ac:dyDescent="0.25">
      <c r="C8970" s="52"/>
      <c r="AM8970">
        <v>1</v>
      </c>
    </row>
    <row r="8971" spans="3:39" x14ac:dyDescent="0.25">
      <c r="C8971" s="52"/>
      <c r="AM8971">
        <v>1</v>
      </c>
    </row>
    <row r="8972" spans="3:39" x14ac:dyDescent="0.25">
      <c r="C8972" s="52"/>
      <c r="AM8972">
        <v>1</v>
      </c>
    </row>
    <row r="8973" spans="3:39" x14ac:dyDescent="0.25">
      <c r="C8973" s="52"/>
      <c r="AM8973">
        <v>1</v>
      </c>
    </row>
    <row r="8974" spans="3:39" x14ac:dyDescent="0.25">
      <c r="C8974" s="52"/>
      <c r="AM8974">
        <v>1</v>
      </c>
    </row>
    <row r="8975" spans="3:39" x14ac:dyDescent="0.25">
      <c r="C8975" s="52"/>
      <c r="AM8975">
        <v>1</v>
      </c>
    </row>
    <row r="8976" spans="3:39" x14ac:dyDescent="0.25">
      <c r="C8976" s="52"/>
      <c r="AM8976">
        <v>1</v>
      </c>
    </row>
    <row r="8977" spans="3:39" x14ac:dyDescent="0.25">
      <c r="C8977" s="52"/>
      <c r="AM8977">
        <v>1</v>
      </c>
    </row>
    <row r="8978" spans="3:39" x14ac:dyDescent="0.25">
      <c r="C8978" s="52"/>
      <c r="AM8978">
        <v>1</v>
      </c>
    </row>
    <row r="8979" spans="3:39" x14ac:dyDescent="0.25">
      <c r="C8979" s="52"/>
      <c r="AM8979">
        <v>1</v>
      </c>
    </row>
    <row r="8980" spans="3:39" x14ac:dyDescent="0.25">
      <c r="C8980" s="52"/>
      <c r="AM8980">
        <v>1</v>
      </c>
    </row>
    <row r="8981" spans="3:39" x14ac:dyDescent="0.25">
      <c r="C8981" s="52"/>
      <c r="AM8981">
        <v>1</v>
      </c>
    </row>
    <row r="8982" spans="3:39" x14ac:dyDescent="0.25">
      <c r="C8982" s="52"/>
      <c r="AM8982">
        <v>1</v>
      </c>
    </row>
    <row r="8983" spans="3:39" x14ac:dyDescent="0.25">
      <c r="C8983" s="52"/>
      <c r="AM8983">
        <v>1</v>
      </c>
    </row>
    <row r="8984" spans="3:39" x14ac:dyDescent="0.25">
      <c r="C8984" s="52"/>
      <c r="AM8984">
        <v>1</v>
      </c>
    </row>
    <row r="8985" spans="3:39" x14ac:dyDescent="0.25">
      <c r="C8985" s="52"/>
      <c r="AM8985">
        <v>1</v>
      </c>
    </row>
    <row r="8986" spans="3:39" x14ac:dyDescent="0.25">
      <c r="C8986" s="52"/>
      <c r="AM8986">
        <v>1</v>
      </c>
    </row>
    <row r="8987" spans="3:39" x14ac:dyDescent="0.25">
      <c r="C8987" s="52"/>
      <c r="AM8987">
        <v>1</v>
      </c>
    </row>
    <row r="8988" spans="3:39" x14ac:dyDescent="0.25">
      <c r="C8988" s="52"/>
      <c r="AM8988">
        <v>1</v>
      </c>
    </row>
    <row r="8989" spans="3:39" x14ac:dyDescent="0.25">
      <c r="C8989" s="52"/>
      <c r="AM8989">
        <v>1</v>
      </c>
    </row>
    <row r="8990" spans="3:39" x14ac:dyDescent="0.25">
      <c r="C8990" s="52"/>
      <c r="AM8990">
        <v>1</v>
      </c>
    </row>
    <row r="8991" spans="3:39" x14ac:dyDescent="0.25">
      <c r="C8991" s="52"/>
      <c r="AM8991">
        <v>1</v>
      </c>
    </row>
    <row r="8992" spans="3:39" x14ac:dyDescent="0.25">
      <c r="C8992" s="52"/>
      <c r="AM8992">
        <v>1</v>
      </c>
    </row>
    <row r="8993" spans="3:39" x14ac:dyDescent="0.25">
      <c r="C8993" s="52"/>
      <c r="AM8993">
        <v>1</v>
      </c>
    </row>
    <row r="8994" spans="3:39" x14ac:dyDescent="0.25">
      <c r="C8994" s="52"/>
      <c r="AM8994">
        <v>1</v>
      </c>
    </row>
    <row r="8995" spans="3:39" x14ac:dyDescent="0.25">
      <c r="C8995" s="52"/>
      <c r="AM8995">
        <v>1</v>
      </c>
    </row>
    <row r="8996" spans="3:39" x14ac:dyDescent="0.25">
      <c r="C8996" s="52"/>
      <c r="AM8996">
        <v>1</v>
      </c>
    </row>
    <row r="8997" spans="3:39" x14ac:dyDescent="0.25">
      <c r="C8997" s="52"/>
      <c r="AM8997">
        <v>1</v>
      </c>
    </row>
    <row r="8998" spans="3:39" x14ac:dyDescent="0.25">
      <c r="C8998" s="52"/>
      <c r="AM8998">
        <v>1</v>
      </c>
    </row>
    <row r="8999" spans="3:39" x14ac:dyDescent="0.25">
      <c r="C8999" s="52"/>
      <c r="AM8999">
        <v>1</v>
      </c>
    </row>
    <row r="9000" spans="3:39" x14ac:dyDescent="0.25">
      <c r="C9000" s="52"/>
      <c r="AM9000">
        <v>1</v>
      </c>
    </row>
    <row r="9001" spans="3:39" x14ac:dyDescent="0.25">
      <c r="C9001" s="52"/>
      <c r="AM9001">
        <v>1</v>
      </c>
    </row>
    <row r="9002" spans="3:39" x14ac:dyDescent="0.25">
      <c r="C9002" s="52"/>
      <c r="AM9002">
        <v>1</v>
      </c>
    </row>
    <row r="9003" spans="3:39" x14ac:dyDescent="0.25">
      <c r="C9003" s="52"/>
      <c r="AM9003">
        <v>1</v>
      </c>
    </row>
    <row r="9004" spans="3:39" x14ac:dyDescent="0.25">
      <c r="C9004" s="52"/>
      <c r="AM9004">
        <v>1</v>
      </c>
    </row>
    <row r="9005" spans="3:39" x14ac:dyDescent="0.25">
      <c r="C9005" s="52"/>
      <c r="AM9005">
        <v>1</v>
      </c>
    </row>
    <row r="9006" spans="3:39" x14ac:dyDescent="0.25">
      <c r="C9006" s="52"/>
      <c r="AM9006">
        <v>1</v>
      </c>
    </row>
    <row r="9007" spans="3:39" x14ac:dyDescent="0.25">
      <c r="C9007" s="52"/>
      <c r="AM9007">
        <v>1</v>
      </c>
    </row>
    <row r="9008" spans="3:39" x14ac:dyDescent="0.25">
      <c r="C9008" s="52"/>
      <c r="AM9008">
        <v>1</v>
      </c>
    </row>
    <row r="9009" spans="3:39" x14ac:dyDescent="0.25">
      <c r="C9009" s="52"/>
      <c r="AM9009">
        <v>1</v>
      </c>
    </row>
    <row r="9010" spans="3:39" x14ac:dyDescent="0.25">
      <c r="C9010" s="52"/>
      <c r="AM9010">
        <v>1</v>
      </c>
    </row>
    <row r="9011" spans="3:39" x14ac:dyDescent="0.25">
      <c r="C9011" s="52"/>
      <c r="AM9011">
        <v>1</v>
      </c>
    </row>
    <row r="9012" spans="3:39" x14ac:dyDescent="0.25">
      <c r="C9012" s="52"/>
      <c r="AM9012">
        <v>1</v>
      </c>
    </row>
    <row r="9013" spans="3:39" x14ac:dyDescent="0.25">
      <c r="C9013" s="52"/>
      <c r="AM9013">
        <v>1</v>
      </c>
    </row>
    <row r="9014" spans="3:39" x14ac:dyDescent="0.25">
      <c r="C9014" s="52"/>
      <c r="AM9014">
        <v>1</v>
      </c>
    </row>
    <row r="9015" spans="3:39" x14ac:dyDescent="0.25">
      <c r="C9015" s="52"/>
      <c r="AM9015">
        <v>1</v>
      </c>
    </row>
    <row r="9016" spans="3:39" x14ac:dyDescent="0.25">
      <c r="C9016" s="52"/>
      <c r="AM9016">
        <v>1</v>
      </c>
    </row>
    <row r="9017" spans="3:39" x14ac:dyDescent="0.25">
      <c r="C9017" s="52"/>
      <c r="AM9017">
        <v>1</v>
      </c>
    </row>
    <row r="9018" spans="3:39" x14ac:dyDescent="0.25">
      <c r="C9018" s="52"/>
      <c r="AM9018">
        <v>1</v>
      </c>
    </row>
    <row r="9019" spans="3:39" x14ac:dyDescent="0.25">
      <c r="C9019" s="52"/>
      <c r="AM9019">
        <v>1</v>
      </c>
    </row>
    <row r="9020" spans="3:39" x14ac:dyDescent="0.25">
      <c r="C9020" s="52"/>
      <c r="AM9020">
        <v>1</v>
      </c>
    </row>
    <row r="9021" spans="3:39" x14ac:dyDescent="0.25">
      <c r="C9021" s="52"/>
      <c r="AM9021">
        <v>1</v>
      </c>
    </row>
    <row r="9022" spans="3:39" x14ac:dyDescent="0.25">
      <c r="C9022" s="52"/>
      <c r="AM9022">
        <v>1</v>
      </c>
    </row>
    <row r="9023" spans="3:39" x14ac:dyDescent="0.25">
      <c r="C9023" s="52"/>
      <c r="AM9023">
        <v>1</v>
      </c>
    </row>
    <row r="9024" spans="3:39" x14ac:dyDescent="0.25">
      <c r="C9024" s="52"/>
      <c r="AM9024">
        <v>1</v>
      </c>
    </row>
    <row r="9025" spans="3:39" x14ac:dyDescent="0.25">
      <c r="C9025" s="52"/>
      <c r="AM9025">
        <v>1</v>
      </c>
    </row>
    <row r="9026" spans="3:39" x14ac:dyDescent="0.25">
      <c r="C9026" s="52"/>
      <c r="AM9026">
        <v>1</v>
      </c>
    </row>
    <row r="9027" spans="3:39" x14ac:dyDescent="0.25">
      <c r="C9027" s="52"/>
      <c r="AM9027">
        <v>1</v>
      </c>
    </row>
    <row r="9028" spans="3:39" x14ac:dyDescent="0.25">
      <c r="C9028" s="52"/>
      <c r="AM9028">
        <v>1</v>
      </c>
    </row>
    <row r="9029" spans="3:39" x14ac:dyDescent="0.25">
      <c r="C9029" s="52"/>
      <c r="AM9029">
        <v>1</v>
      </c>
    </row>
    <row r="9030" spans="3:39" x14ac:dyDescent="0.25">
      <c r="C9030" s="52"/>
      <c r="AM9030">
        <v>1</v>
      </c>
    </row>
    <row r="9031" spans="3:39" x14ac:dyDescent="0.25">
      <c r="C9031" s="52"/>
      <c r="AM9031">
        <v>1</v>
      </c>
    </row>
    <row r="9032" spans="3:39" x14ac:dyDescent="0.25">
      <c r="C9032" s="52"/>
      <c r="AM9032">
        <v>1</v>
      </c>
    </row>
    <row r="9033" spans="3:39" x14ac:dyDescent="0.25">
      <c r="C9033" s="52"/>
      <c r="AM9033">
        <v>1</v>
      </c>
    </row>
    <row r="9034" spans="3:39" x14ac:dyDescent="0.25">
      <c r="C9034" s="52"/>
      <c r="AM9034">
        <v>1</v>
      </c>
    </row>
    <row r="9035" spans="3:39" x14ac:dyDescent="0.25">
      <c r="C9035" s="52"/>
      <c r="AM9035">
        <v>1</v>
      </c>
    </row>
    <row r="9036" spans="3:39" x14ac:dyDescent="0.25">
      <c r="C9036" s="52"/>
      <c r="AM9036">
        <v>1</v>
      </c>
    </row>
    <row r="9037" spans="3:39" x14ac:dyDescent="0.25">
      <c r="C9037" s="52"/>
      <c r="AM9037">
        <v>1</v>
      </c>
    </row>
    <row r="9038" spans="3:39" x14ac:dyDescent="0.25">
      <c r="C9038" s="52"/>
      <c r="AM9038">
        <v>1</v>
      </c>
    </row>
    <row r="9039" spans="3:39" x14ac:dyDescent="0.25">
      <c r="C9039" s="52"/>
      <c r="AM9039">
        <v>1</v>
      </c>
    </row>
    <row r="9040" spans="3:39" x14ac:dyDescent="0.25">
      <c r="C9040" s="52"/>
      <c r="AM9040">
        <v>1</v>
      </c>
    </row>
    <row r="9041" spans="3:39" x14ac:dyDescent="0.25">
      <c r="C9041" s="52"/>
      <c r="AM9041">
        <v>1</v>
      </c>
    </row>
    <row r="9042" spans="3:39" x14ac:dyDescent="0.25">
      <c r="C9042" s="52"/>
      <c r="AM9042">
        <v>1</v>
      </c>
    </row>
    <row r="9043" spans="3:39" x14ac:dyDescent="0.25">
      <c r="C9043" s="52"/>
      <c r="AM9043">
        <v>1</v>
      </c>
    </row>
    <row r="9044" spans="3:39" x14ac:dyDescent="0.25">
      <c r="C9044" s="52"/>
      <c r="AM9044">
        <v>1</v>
      </c>
    </row>
    <row r="9045" spans="3:39" x14ac:dyDescent="0.25">
      <c r="C9045" s="52"/>
      <c r="AM9045">
        <v>1</v>
      </c>
    </row>
    <row r="9046" spans="3:39" x14ac:dyDescent="0.25">
      <c r="C9046" s="52"/>
      <c r="AM9046">
        <v>1</v>
      </c>
    </row>
    <row r="9047" spans="3:39" x14ac:dyDescent="0.25">
      <c r="C9047" s="52"/>
      <c r="AM9047">
        <v>1</v>
      </c>
    </row>
    <row r="9048" spans="3:39" x14ac:dyDescent="0.25">
      <c r="C9048" s="52"/>
      <c r="AM9048">
        <v>1</v>
      </c>
    </row>
    <row r="9049" spans="3:39" x14ac:dyDescent="0.25">
      <c r="C9049" s="52"/>
      <c r="AM9049">
        <v>1</v>
      </c>
    </row>
    <row r="9050" spans="3:39" x14ac:dyDescent="0.25">
      <c r="C9050" s="52"/>
      <c r="AM9050">
        <v>1</v>
      </c>
    </row>
    <row r="9051" spans="3:39" x14ac:dyDescent="0.25">
      <c r="C9051" s="52"/>
      <c r="AM9051">
        <v>1</v>
      </c>
    </row>
    <row r="9052" spans="3:39" x14ac:dyDescent="0.25">
      <c r="C9052" s="52"/>
      <c r="AM9052">
        <v>1</v>
      </c>
    </row>
    <row r="9053" spans="3:39" x14ac:dyDescent="0.25">
      <c r="C9053" s="52"/>
      <c r="AM9053">
        <v>1</v>
      </c>
    </row>
    <row r="9054" spans="3:39" x14ac:dyDescent="0.25">
      <c r="C9054" s="52"/>
      <c r="AM9054">
        <v>1</v>
      </c>
    </row>
    <row r="9055" spans="3:39" x14ac:dyDescent="0.25">
      <c r="C9055" s="52"/>
      <c r="AM9055">
        <v>1</v>
      </c>
    </row>
    <row r="9056" spans="3:39" x14ac:dyDescent="0.25">
      <c r="C9056" s="52"/>
      <c r="AM9056">
        <v>1</v>
      </c>
    </row>
    <row r="9057" spans="3:39" x14ac:dyDescent="0.25">
      <c r="C9057" s="52"/>
      <c r="AM9057">
        <v>1</v>
      </c>
    </row>
    <row r="9058" spans="3:39" x14ac:dyDescent="0.25">
      <c r="C9058" s="52"/>
      <c r="AM9058">
        <v>1</v>
      </c>
    </row>
    <row r="9059" spans="3:39" x14ac:dyDescent="0.25">
      <c r="C9059" s="52"/>
      <c r="AM9059">
        <v>1</v>
      </c>
    </row>
    <row r="9060" spans="3:39" x14ac:dyDescent="0.25">
      <c r="C9060" s="52"/>
      <c r="AM9060">
        <v>1</v>
      </c>
    </row>
    <row r="9061" spans="3:39" x14ac:dyDescent="0.25">
      <c r="C9061" s="52"/>
      <c r="AM9061">
        <v>1</v>
      </c>
    </row>
    <row r="9062" spans="3:39" x14ac:dyDescent="0.25">
      <c r="C9062" s="52"/>
      <c r="AM9062">
        <v>1</v>
      </c>
    </row>
    <row r="9063" spans="3:39" x14ac:dyDescent="0.25">
      <c r="C9063" s="52"/>
      <c r="AM9063">
        <v>1</v>
      </c>
    </row>
    <row r="9064" spans="3:39" x14ac:dyDescent="0.25">
      <c r="C9064" s="52"/>
      <c r="AM9064">
        <v>1</v>
      </c>
    </row>
    <row r="9065" spans="3:39" x14ac:dyDescent="0.25">
      <c r="C9065" s="52"/>
      <c r="AM9065">
        <v>1</v>
      </c>
    </row>
    <row r="9066" spans="3:39" x14ac:dyDescent="0.25">
      <c r="C9066" s="52"/>
      <c r="AM9066">
        <v>1</v>
      </c>
    </row>
    <row r="9067" spans="3:39" x14ac:dyDescent="0.25">
      <c r="C9067" s="52"/>
      <c r="AM9067">
        <v>1</v>
      </c>
    </row>
    <row r="9068" spans="3:39" x14ac:dyDescent="0.25">
      <c r="C9068" s="52"/>
      <c r="AM9068">
        <v>1</v>
      </c>
    </row>
    <row r="9069" spans="3:39" x14ac:dyDescent="0.25">
      <c r="C9069" s="52"/>
      <c r="AM9069">
        <v>1</v>
      </c>
    </row>
    <row r="9070" spans="3:39" x14ac:dyDescent="0.25">
      <c r="C9070" s="52"/>
      <c r="AM9070">
        <v>1</v>
      </c>
    </row>
    <row r="9071" spans="3:39" x14ac:dyDescent="0.25">
      <c r="C9071" s="52"/>
      <c r="AM9071">
        <v>1</v>
      </c>
    </row>
    <row r="9072" spans="3:39" x14ac:dyDescent="0.25">
      <c r="C9072" s="52"/>
      <c r="AM9072">
        <v>1</v>
      </c>
    </row>
    <row r="9073" spans="3:39" x14ac:dyDescent="0.25">
      <c r="C9073" s="52"/>
      <c r="AM9073">
        <v>1</v>
      </c>
    </row>
    <row r="9074" spans="3:39" x14ac:dyDescent="0.25">
      <c r="C9074" s="52"/>
      <c r="AM9074">
        <v>1</v>
      </c>
    </row>
    <row r="9075" spans="3:39" x14ac:dyDescent="0.25">
      <c r="C9075" s="52"/>
      <c r="AM9075">
        <v>1</v>
      </c>
    </row>
    <row r="9076" spans="3:39" x14ac:dyDescent="0.25">
      <c r="C9076" s="52"/>
      <c r="AM9076">
        <v>1</v>
      </c>
    </row>
    <row r="9077" spans="3:39" x14ac:dyDescent="0.25">
      <c r="C9077" s="52"/>
      <c r="AM9077">
        <v>1</v>
      </c>
    </row>
    <row r="9078" spans="3:39" x14ac:dyDescent="0.25">
      <c r="C9078" s="52"/>
      <c r="AM9078">
        <v>1</v>
      </c>
    </row>
    <row r="9079" spans="3:39" x14ac:dyDescent="0.25">
      <c r="C9079" s="52"/>
      <c r="AM9079">
        <v>1</v>
      </c>
    </row>
    <row r="9080" spans="3:39" x14ac:dyDescent="0.25">
      <c r="C9080" s="52"/>
      <c r="AM9080">
        <v>1</v>
      </c>
    </row>
    <row r="9081" spans="3:39" x14ac:dyDescent="0.25">
      <c r="C9081" s="52"/>
      <c r="AM9081">
        <v>1</v>
      </c>
    </row>
    <row r="9082" spans="3:39" x14ac:dyDescent="0.25">
      <c r="C9082" s="52"/>
      <c r="AM9082">
        <v>1</v>
      </c>
    </row>
    <row r="9083" spans="3:39" x14ac:dyDescent="0.25">
      <c r="C9083" s="52"/>
      <c r="AM9083">
        <v>1</v>
      </c>
    </row>
    <row r="9084" spans="3:39" x14ac:dyDescent="0.25">
      <c r="C9084" s="52"/>
      <c r="AM9084">
        <v>1</v>
      </c>
    </row>
    <row r="9085" spans="3:39" x14ac:dyDescent="0.25">
      <c r="C9085" s="52"/>
      <c r="AM9085">
        <v>1</v>
      </c>
    </row>
    <row r="9086" spans="3:39" x14ac:dyDescent="0.25">
      <c r="C9086" s="52"/>
      <c r="AM9086">
        <v>1</v>
      </c>
    </row>
    <row r="9087" spans="3:39" x14ac:dyDescent="0.25">
      <c r="C9087" s="52"/>
      <c r="AM9087">
        <v>1</v>
      </c>
    </row>
    <row r="9088" spans="3:39" x14ac:dyDescent="0.25">
      <c r="C9088" s="52"/>
      <c r="AM9088">
        <v>1</v>
      </c>
    </row>
    <row r="9089" spans="3:39" x14ac:dyDescent="0.25">
      <c r="C9089" s="52"/>
      <c r="AM9089">
        <v>1</v>
      </c>
    </row>
    <row r="9090" spans="3:39" x14ac:dyDescent="0.25">
      <c r="C9090" s="52"/>
      <c r="AM9090">
        <v>1</v>
      </c>
    </row>
    <row r="9091" spans="3:39" x14ac:dyDescent="0.25">
      <c r="C9091" s="52"/>
      <c r="AM9091">
        <v>1</v>
      </c>
    </row>
    <row r="9092" spans="3:39" x14ac:dyDescent="0.25">
      <c r="C9092" s="52"/>
      <c r="AM9092">
        <v>1</v>
      </c>
    </row>
    <row r="9093" spans="3:39" x14ac:dyDescent="0.25">
      <c r="C9093" s="52"/>
      <c r="AM9093">
        <v>1</v>
      </c>
    </row>
    <row r="9094" spans="3:39" x14ac:dyDescent="0.25">
      <c r="C9094" s="52"/>
      <c r="AM9094">
        <v>1</v>
      </c>
    </row>
    <row r="9095" spans="3:39" x14ac:dyDescent="0.25">
      <c r="C9095" s="52"/>
      <c r="AM9095">
        <v>1</v>
      </c>
    </row>
    <row r="9096" spans="3:39" x14ac:dyDescent="0.25">
      <c r="C9096" s="52"/>
      <c r="AM9096">
        <v>1</v>
      </c>
    </row>
    <row r="9097" spans="3:39" x14ac:dyDescent="0.25">
      <c r="C9097" s="52"/>
      <c r="AM9097">
        <v>1</v>
      </c>
    </row>
    <row r="9098" spans="3:39" x14ac:dyDescent="0.25">
      <c r="C9098" s="52"/>
      <c r="AM9098">
        <v>1</v>
      </c>
    </row>
    <row r="9099" spans="3:39" x14ac:dyDescent="0.25">
      <c r="C9099" s="52"/>
      <c r="AM9099">
        <v>1</v>
      </c>
    </row>
    <row r="9100" spans="3:39" x14ac:dyDescent="0.25">
      <c r="C9100" s="52"/>
      <c r="AM9100">
        <v>1</v>
      </c>
    </row>
    <row r="9101" spans="3:39" x14ac:dyDescent="0.25">
      <c r="C9101" s="52"/>
      <c r="AM9101">
        <v>1</v>
      </c>
    </row>
    <row r="9102" spans="3:39" x14ac:dyDescent="0.25">
      <c r="C9102" s="52"/>
      <c r="AM9102">
        <v>1</v>
      </c>
    </row>
    <row r="9103" spans="3:39" x14ac:dyDescent="0.25">
      <c r="C9103" s="52"/>
      <c r="AM9103">
        <v>1</v>
      </c>
    </row>
    <row r="9104" spans="3:39" x14ac:dyDescent="0.25">
      <c r="C9104" s="52"/>
      <c r="AM9104">
        <v>1</v>
      </c>
    </row>
    <row r="9105" spans="3:39" x14ac:dyDescent="0.25">
      <c r="C9105" s="52"/>
      <c r="AM9105">
        <v>1</v>
      </c>
    </row>
    <row r="9106" spans="3:39" x14ac:dyDescent="0.25">
      <c r="C9106" s="52"/>
      <c r="AM9106">
        <v>1</v>
      </c>
    </row>
    <row r="9107" spans="3:39" x14ac:dyDescent="0.25">
      <c r="C9107" s="52"/>
      <c r="AM9107">
        <v>1</v>
      </c>
    </row>
    <row r="9108" spans="3:39" x14ac:dyDescent="0.25">
      <c r="C9108" s="52"/>
      <c r="AM9108">
        <v>1</v>
      </c>
    </row>
    <row r="9109" spans="3:39" x14ac:dyDescent="0.25">
      <c r="C9109" s="52"/>
      <c r="AM9109">
        <v>1</v>
      </c>
    </row>
    <row r="9110" spans="3:39" x14ac:dyDescent="0.25">
      <c r="C9110" s="52"/>
      <c r="AM9110">
        <v>1</v>
      </c>
    </row>
    <row r="9111" spans="3:39" x14ac:dyDescent="0.25">
      <c r="C9111" s="52"/>
      <c r="AM9111">
        <v>1</v>
      </c>
    </row>
    <row r="9112" spans="3:39" x14ac:dyDescent="0.25">
      <c r="C9112" s="52"/>
      <c r="AM9112">
        <v>1</v>
      </c>
    </row>
    <row r="9113" spans="3:39" x14ac:dyDescent="0.25">
      <c r="C9113" s="52"/>
      <c r="AM9113">
        <v>1</v>
      </c>
    </row>
    <row r="9114" spans="3:39" x14ac:dyDescent="0.25">
      <c r="C9114" s="52"/>
      <c r="AM9114">
        <v>1</v>
      </c>
    </row>
    <row r="9115" spans="3:39" x14ac:dyDescent="0.25">
      <c r="C9115" s="52"/>
      <c r="AM9115">
        <v>1</v>
      </c>
    </row>
    <row r="9116" spans="3:39" x14ac:dyDescent="0.25">
      <c r="C9116" s="52"/>
      <c r="AM9116">
        <v>1</v>
      </c>
    </row>
    <row r="9117" spans="3:39" x14ac:dyDescent="0.25">
      <c r="C9117" s="52"/>
      <c r="AM9117">
        <v>1</v>
      </c>
    </row>
    <row r="9118" spans="3:39" x14ac:dyDescent="0.25">
      <c r="C9118" s="52"/>
      <c r="AM9118">
        <v>1</v>
      </c>
    </row>
    <row r="9119" spans="3:39" x14ac:dyDescent="0.25">
      <c r="C9119" s="52"/>
      <c r="AM9119">
        <v>1</v>
      </c>
    </row>
    <row r="9120" spans="3:39" x14ac:dyDescent="0.25">
      <c r="C9120" s="52"/>
      <c r="AM9120">
        <v>1</v>
      </c>
    </row>
    <row r="9121" spans="3:39" x14ac:dyDescent="0.25">
      <c r="C9121" s="52"/>
      <c r="AM9121">
        <v>1</v>
      </c>
    </row>
    <row r="9122" spans="3:39" x14ac:dyDescent="0.25">
      <c r="C9122" s="52"/>
      <c r="AM9122">
        <v>1</v>
      </c>
    </row>
    <row r="9123" spans="3:39" x14ac:dyDescent="0.25">
      <c r="C9123" s="52"/>
      <c r="AM9123">
        <v>1</v>
      </c>
    </row>
    <row r="9124" spans="3:39" x14ac:dyDescent="0.25">
      <c r="C9124" s="52"/>
      <c r="AM9124">
        <v>1</v>
      </c>
    </row>
    <row r="9125" spans="3:39" x14ac:dyDescent="0.25">
      <c r="C9125" s="52"/>
      <c r="AM9125">
        <v>1</v>
      </c>
    </row>
    <row r="9126" spans="3:39" x14ac:dyDescent="0.25">
      <c r="C9126" s="52"/>
      <c r="AM9126">
        <v>1</v>
      </c>
    </row>
    <row r="9127" spans="3:39" x14ac:dyDescent="0.25">
      <c r="C9127" s="52"/>
      <c r="AM9127">
        <v>1</v>
      </c>
    </row>
    <row r="9128" spans="3:39" x14ac:dyDescent="0.25">
      <c r="C9128" s="52"/>
      <c r="AM9128">
        <v>1</v>
      </c>
    </row>
    <row r="9129" spans="3:39" x14ac:dyDescent="0.25">
      <c r="C9129" s="52"/>
      <c r="AM9129">
        <v>1</v>
      </c>
    </row>
    <row r="9130" spans="3:39" x14ac:dyDescent="0.25">
      <c r="C9130" s="52"/>
      <c r="AM9130">
        <v>1</v>
      </c>
    </row>
    <row r="9131" spans="3:39" x14ac:dyDescent="0.25">
      <c r="C9131" s="52"/>
      <c r="AM9131">
        <v>1</v>
      </c>
    </row>
    <row r="9132" spans="3:39" x14ac:dyDescent="0.25">
      <c r="C9132" s="52"/>
      <c r="AM9132">
        <v>1</v>
      </c>
    </row>
    <row r="9133" spans="3:39" x14ac:dyDescent="0.25">
      <c r="C9133" s="52"/>
      <c r="AM9133">
        <v>1</v>
      </c>
    </row>
    <row r="9134" spans="3:39" x14ac:dyDescent="0.25">
      <c r="C9134" s="52"/>
      <c r="AM9134">
        <v>1</v>
      </c>
    </row>
    <row r="9135" spans="3:39" x14ac:dyDescent="0.25">
      <c r="C9135" s="52"/>
      <c r="AM9135">
        <v>1</v>
      </c>
    </row>
    <row r="9136" spans="3:39" x14ac:dyDescent="0.25">
      <c r="C9136" s="52"/>
      <c r="AM9136">
        <v>1</v>
      </c>
    </row>
    <row r="9137" spans="3:39" x14ac:dyDescent="0.25">
      <c r="C9137" s="52"/>
      <c r="AM9137">
        <v>1</v>
      </c>
    </row>
    <row r="9138" spans="3:39" x14ac:dyDescent="0.25">
      <c r="C9138" s="52"/>
      <c r="AM9138">
        <v>1</v>
      </c>
    </row>
    <row r="9139" spans="3:39" x14ac:dyDescent="0.25">
      <c r="C9139" s="52"/>
      <c r="AM9139">
        <v>1</v>
      </c>
    </row>
    <row r="9140" spans="3:39" x14ac:dyDescent="0.25">
      <c r="C9140" s="52"/>
      <c r="AM9140">
        <v>1</v>
      </c>
    </row>
    <row r="9141" spans="3:39" x14ac:dyDescent="0.25">
      <c r="C9141" s="52"/>
      <c r="AM9141">
        <v>1</v>
      </c>
    </row>
    <row r="9142" spans="3:39" x14ac:dyDescent="0.25">
      <c r="C9142" s="52"/>
      <c r="AM9142">
        <v>1</v>
      </c>
    </row>
    <row r="9143" spans="3:39" x14ac:dyDescent="0.25">
      <c r="C9143" s="52"/>
      <c r="AM9143">
        <v>1</v>
      </c>
    </row>
    <row r="9144" spans="3:39" x14ac:dyDescent="0.25">
      <c r="C9144" s="52"/>
      <c r="AM9144">
        <v>1</v>
      </c>
    </row>
    <row r="9145" spans="3:39" x14ac:dyDescent="0.25">
      <c r="C9145" s="52"/>
      <c r="AM9145">
        <v>1</v>
      </c>
    </row>
    <row r="9146" spans="3:39" x14ac:dyDescent="0.25">
      <c r="C9146" s="52"/>
      <c r="AM9146">
        <v>1</v>
      </c>
    </row>
    <row r="9147" spans="3:39" x14ac:dyDescent="0.25">
      <c r="C9147" s="52"/>
      <c r="AM9147">
        <v>1</v>
      </c>
    </row>
    <row r="9148" spans="3:39" x14ac:dyDescent="0.25">
      <c r="C9148" s="52"/>
      <c r="AM9148">
        <v>1</v>
      </c>
    </row>
    <row r="9149" spans="3:39" x14ac:dyDescent="0.25">
      <c r="C9149" s="52"/>
      <c r="AM9149">
        <v>1</v>
      </c>
    </row>
    <row r="9150" spans="3:39" x14ac:dyDescent="0.25">
      <c r="C9150" s="52"/>
      <c r="AM9150">
        <v>1</v>
      </c>
    </row>
    <row r="9151" spans="3:39" x14ac:dyDescent="0.25">
      <c r="C9151" s="52"/>
      <c r="AM9151">
        <v>1</v>
      </c>
    </row>
    <row r="9152" spans="3:39" x14ac:dyDescent="0.25">
      <c r="C9152" s="52"/>
      <c r="AM9152">
        <v>1</v>
      </c>
    </row>
    <row r="9153" spans="3:39" x14ac:dyDescent="0.25">
      <c r="C9153" s="52"/>
      <c r="AM9153">
        <v>1</v>
      </c>
    </row>
    <row r="9154" spans="3:39" x14ac:dyDescent="0.25">
      <c r="C9154" s="52"/>
      <c r="AM9154">
        <v>1</v>
      </c>
    </row>
    <row r="9155" spans="3:39" x14ac:dyDescent="0.25">
      <c r="C9155" s="52"/>
      <c r="AM9155">
        <v>1</v>
      </c>
    </row>
    <row r="9156" spans="3:39" x14ac:dyDescent="0.25">
      <c r="C9156" s="52"/>
      <c r="AM9156">
        <v>1</v>
      </c>
    </row>
    <row r="9157" spans="3:39" x14ac:dyDescent="0.25">
      <c r="C9157" s="52"/>
      <c r="AM9157">
        <v>1</v>
      </c>
    </row>
    <row r="9158" spans="3:39" x14ac:dyDescent="0.25">
      <c r="C9158" s="52"/>
      <c r="AM9158">
        <v>1</v>
      </c>
    </row>
    <row r="9159" spans="3:39" x14ac:dyDescent="0.25">
      <c r="C9159" s="52"/>
      <c r="AM9159">
        <v>1</v>
      </c>
    </row>
    <row r="9160" spans="3:39" x14ac:dyDescent="0.25">
      <c r="C9160" s="52"/>
      <c r="AM9160">
        <v>1</v>
      </c>
    </row>
    <row r="9161" spans="3:39" x14ac:dyDescent="0.25">
      <c r="C9161" s="52"/>
      <c r="AM9161">
        <v>1</v>
      </c>
    </row>
    <row r="9162" spans="3:39" x14ac:dyDescent="0.25">
      <c r="C9162" s="52"/>
      <c r="AM9162">
        <v>1</v>
      </c>
    </row>
    <row r="9163" spans="3:39" x14ac:dyDescent="0.25">
      <c r="C9163" s="52"/>
      <c r="AM9163">
        <v>1</v>
      </c>
    </row>
    <row r="9164" spans="3:39" x14ac:dyDescent="0.25">
      <c r="C9164" s="52"/>
      <c r="AM9164">
        <v>1</v>
      </c>
    </row>
    <row r="9165" spans="3:39" x14ac:dyDescent="0.25">
      <c r="C9165" s="52"/>
      <c r="AM9165">
        <v>1</v>
      </c>
    </row>
    <row r="9166" spans="3:39" x14ac:dyDescent="0.25">
      <c r="C9166" s="52"/>
      <c r="AM9166">
        <v>1</v>
      </c>
    </row>
    <row r="9167" spans="3:39" x14ac:dyDescent="0.25">
      <c r="C9167" s="52"/>
      <c r="AM9167">
        <v>1</v>
      </c>
    </row>
    <row r="9168" spans="3:39" x14ac:dyDescent="0.25">
      <c r="C9168" s="52"/>
      <c r="AM9168">
        <v>1</v>
      </c>
    </row>
    <row r="9169" spans="3:39" x14ac:dyDescent="0.25">
      <c r="C9169" s="52"/>
      <c r="AM9169">
        <v>1</v>
      </c>
    </row>
    <row r="9170" spans="3:39" x14ac:dyDescent="0.25">
      <c r="C9170" s="52"/>
      <c r="AM9170">
        <v>1</v>
      </c>
    </row>
    <row r="9171" spans="3:39" x14ac:dyDescent="0.25">
      <c r="C9171" s="52"/>
      <c r="AM9171">
        <v>1</v>
      </c>
    </row>
    <row r="9172" spans="3:39" x14ac:dyDescent="0.25">
      <c r="C9172" s="52"/>
      <c r="AM9172">
        <v>1</v>
      </c>
    </row>
    <row r="9173" spans="3:39" x14ac:dyDescent="0.25">
      <c r="C9173" s="52"/>
      <c r="AM9173">
        <v>1</v>
      </c>
    </row>
    <row r="9174" spans="3:39" x14ac:dyDescent="0.25">
      <c r="C9174" s="52"/>
      <c r="AM9174">
        <v>1</v>
      </c>
    </row>
    <row r="9175" spans="3:39" x14ac:dyDescent="0.25">
      <c r="C9175" s="52"/>
      <c r="AM9175">
        <v>1</v>
      </c>
    </row>
    <row r="9176" spans="3:39" x14ac:dyDescent="0.25">
      <c r="C9176" s="52"/>
      <c r="AM9176">
        <v>1</v>
      </c>
    </row>
    <row r="9177" spans="3:39" x14ac:dyDescent="0.25">
      <c r="C9177" s="52"/>
      <c r="AM9177">
        <v>1</v>
      </c>
    </row>
    <row r="9178" spans="3:39" x14ac:dyDescent="0.25">
      <c r="C9178" s="52"/>
      <c r="AM9178">
        <v>1</v>
      </c>
    </row>
    <row r="9179" spans="3:39" x14ac:dyDescent="0.25">
      <c r="C9179" s="52"/>
      <c r="AM9179">
        <v>1</v>
      </c>
    </row>
    <row r="9180" spans="3:39" x14ac:dyDescent="0.25">
      <c r="C9180" s="52"/>
      <c r="AM9180">
        <v>1</v>
      </c>
    </row>
    <row r="9181" spans="3:39" x14ac:dyDescent="0.25">
      <c r="C9181" s="52"/>
      <c r="AM9181">
        <v>1</v>
      </c>
    </row>
    <row r="9182" spans="3:39" x14ac:dyDescent="0.25">
      <c r="C9182" s="52"/>
      <c r="AM9182">
        <v>1</v>
      </c>
    </row>
    <row r="9183" spans="3:39" x14ac:dyDescent="0.25">
      <c r="C9183" s="52"/>
      <c r="AM9183">
        <v>1</v>
      </c>
    </row>
    <row r="9184" spans="3:39" x14ac:dyDescent="0.25">
      <c r="C9184" s="52"/>
      <c r="AM9184">
        <v>1</v>
      </c>
    </row>
    <row r="9185" spans="3:39" x14ac:dyDescent="0.25">
      <c r="C9185" s="52"/>
      <c r="AM9185">
        <v>1</v>
      </c>
    </row>
    <row r="9186" spans="3:39" x14ac:dyDescent="0.25">
      <c r="C9186" s="52"/>
      <c r="AM9186">
        <v>1</v>
      </c>
    </row>
    <row r="9187" spans="3:39" x14ac:dyDescent="0.25">
      <c r="C9187" s="52"/>
      <c r="AM9187">
        <v>1</v>
      </c>
    </row>
    <row r="9188" spans="3:39" x14ac:dyDescent="0.25">
      <c r="C9188" s="52"/>
      <c r="AM9188">
        <v>1</v>
      </c>
    </row>
    <row r="9189" spans="3:39" x14ac:dyDescent="0.25">
      <c r="C9189" s="52"/>
      <c r="AM9189">
        <v>1</v>
      </c>
    </row>
    <row r="9190" spans="3:39" x14ac:dyDescent="0.25">
      <c r="C9190" s="52"/>
      <c r="AM9190">
        <v>1</v>
      </c>
    </row>
    <row r="9191" spans="3:39" x14ac:dyDescent="0.25">
      <c r="C9191" s="52"/>
      <c r="AM9191">
        <v>1</v>
      </c>
    </row>
    <row r="9192" spans="3:39" x14ac:dyDescent="0.25">
      <c r="C9192" s="52"/>
      <c r="AM9192">
        <v>1</v>
      </c>
    </row>
    <row r="9193" spans="3:39" x14ac:dyDescent="0.25">
      <c r="C9193" s="52"/>
      <c r="AM9193">
        <v>1</v>
      </c>
    </row>
    <row r="9194" spans="3:39" x14ac:dyDescent="0.25">
      <c r="C9194" s="52"/>
      <c r="AM9194">
        <v>1</v>
      </c>
    </row>
    <row r="9195" spans="3:39" x14ac:dyDescent="0.25">
      <c r="C9195" s="52"/>
      <c r="AM9195">
        <v>1</v>
      </c>
    </row>
    <row r="9196" spans="3:39" x14ac:dyDescent="0.25">
      <c r="C9196" s="52"/>
      <c r="AM9196">
        <v>1</v>
      </c>
    </row>
    <row r="9197" spans="3:39" x14ac:dyDescent="0.25">
      <c r="C9197" s="52"/>
      <c r="AM9197">
        <v>1</v>
      </c>
    </row>
    <row r="9198" spans="3:39" x14ac:dyDescent="0.25">
      <c r="C9198" s="52"/>
      <c r="AM9198">
        <v>1</v>
      </c>
    </row>
    <row r="9199" spans="3:39" x14ac:dyDescent="0.25">
      <c r="C9199" s="52"/>
      <c r="AM9199">
        <v>1</v>
      </c>
    </row>
    <row r="9200" spans="3:39" x14ac:dyDescent="0.25">
      <c r="C9200" s="52"/>
      <c r="AM9200">
        <v>1</v>
      </c>
    </row>
    <row r="9201" spans="3:39" x14ac:dyDescent="0.25">
      <c r="C9201" s="52"/>
      <c r="AM9201">
        <v>1</v>
      </c>
    </row>
    <row r="9202" spans="3:39" x14ac:dyDescent="0.25">
      <c r="C9202" s="52"/>
      <c r="AM9202">
        <v>1</v>
      </c>
    </row>
    <row r="9203" spans="3:39" x14ac:dyDescent="0.25">
      <c r="C9203" s="52"/>
      <c r="AM9203">
        <v>1</v>
      </c>
    </row>
    <row r="9204" spans="3:39" x14ac:dyDescent="0.25">
      <c r="C9204" s="52"/>
      <c r="AM9204">
        <v>1</v>
      </c>
    </row>
    <row r="9205" spans="3:39" x14ac:dyDescent="0.25">
      <c r="C9205" s="52"/>
      <c r="AM9205">
        <v>1</v>
      </c>
    </row>
    <row r="9206" spans="3:39" x14ac:dyDescent="0.25">
      <c r="C9206" s="52"/>
      <c r="AM9206">
        <v>1</v>
      </c>
    </row>
    <row r="9207" spans="3:39" x14ac:dyDescent="0.25">
      <c r="C9207" s="52"/>
      <c r="AM9207">
        <v>1</v>
      </c>
    </row>
    <row r="9208" spans="3:39" x14ac:dyDescent="0.25">
      <c r="C9208" s="52"/>
      <c r="AM9208">
        <v>1</v>
      </c>
    </row>
    <row r="9209" spans="3:39" x14ac:dyDescent="0.25">
      <c r="C9209" s="52"/>
      <c r="AM9209">
        <v>1</v>
      </c>
    </row>
    <row r="9210" spans="3:39" x14ac:dyDescent="0.25">
      <c r="C9210" s="52"/>
      <c r="AM9210">
        <v>1</v>
      </c>
    </row>
    <row r="9211" spans="3:39" x14ac:dyDescent="0.25">
      <c r="C9211" s="52"/>
      <c r="AM9211">
        <v>1</v>
      </c>
    </row>
    <row r="9212" spans="3:39" x14ac:dyDescent="0.25">
      <c r="C9212" s="52"/>
      <c r="AM9212">
        <v>1</v>
      </c>
    </row>
    <row r="9213" spans="3:39" x14ac:dyDescent="0.25">
      <c r="C9213" s="52"/>
      <c r="AM9213">
        <v>1</v>
      </c>
    </row>
    <row r="9214" spans="3:39" x14ac:dyDescent="0.25">
      <c r="C9214" s="52"/>
      <c r="AM9214">
        <v>1</v>
      </c>
    </row>
    <row r="9215" spans="3:39" x14ac:dyDescent="0.25">
      <c r="C9215" s="52"/>
      <c r="AM9215">
        <v>1</v>
      </c>
    </row>
    <row r="9216" spans="3:39" x14ac:dyDescent="0.25">
      <c r="C9216" s="52"/>
      <c r="AM9216">
        <v>1</v>
      </c>
    </row>
    <row r="9217" spans="3:39" x14ac:dyDescent="0.25">
      <c r="C9217" s="52"/>
      <c r="AM9217">
        <v>1</v>
      </c>
    </row>
    <row r="9218" spans="3:39" x14ac:dyDescent="0.25">
      <c r="C9218" s="52"/>
      <c r="AM9218">
        <v>1</v>
      </c>
    </row>
    <row r="9219" spans="3:39" x14ac:dyDescent="0.25">
      <c r="C9219" s="52"/>
      <c r="AM9219">
        <v>1</v>
      </c>
    </row>
    <row r="9220" spans="3:39" x14ac:dyDescent="0.25">
      <c r="C9220" s="52"/>
      <c r="AM9220">
        <v>1</v>
      </c>
    </row>
    <row r="9221" spans="3:39" x14ac:dyDescent="0.25">
      <c r="C9221" s="52"/>
      <c r="AM9221">
        <v>1</v>
      </c>
    </row>
    <row r="9222" spans="3:39" x14ac:dyDescent="0.25">
      <c r="C9222" s="52"/>
      <c r="AM9222">
        <v>1</v>
      </c>
    </row>
    <row r="9223" spans="3:39" x14ac:dyDescent="0.25">
      <c r="C9223" s="52"/>
      <c r="AM9223">
        <v>1</v>
      </c>
    </row>
    <row r="9224" spans="3:39" x14ac:dyDescent="0.25">
      <c r="C9224" s="52"/>
      <c r="AM9224">
        <v>1</v>
      </c>
    </row>
    <row r="9225" spans="3:39" x14ac:dyDescent="0.25">
      <c r="C9225" s="52"/>
      <c r="AM9225">
        <v>1</v>
      </c>
    </row>
    <row r="9226" spans="3:39" x14ac:dyDescent="0.25">
      <c r="C9226" s="52"/>
      <c r="AM9226">
        <v>1</v>
      </c>
    </row>
    <row r="9227" spans="3:39" x14ac:dyDescent="0.25">
      <c r="C9227" s="52"/>
      <c r="AM9227">
        <v>1</v>
      </c>
    </row>
    <row r="9228" spans="3:39" x14ac:dyDescent="0.25">
      <c r="C9228" s="52"/>
      <c r="AM9228">
        <v>1</v>
      </c>
    </row>
    <row r="9229" spans="3:39" x14ac:dyDescent="0.25">
      <c r="C9229" s="52"/>
      <c r="AM9229">
        <v>1</v>
      </c>
    </row>
    <row r="9230" spans="3:39" x14ac:dyDescent="0.25">
      <c r="C9230" s="52"/>
      <c r="AM9230">
        <v>1</v>
      </c>
    </row>
    <row r="9231" spans="3:39" x14ac:dyDescent="0.25">
      <c r="C9231" s="52"/>
      <c r="AM9231">
        <v>1</v>
      </c>
    </row>
    <row r="9232" spans="3:39" x14ac:dyDescent="0.25">
      <c r="C9232" s="52"/>
      <c r="AM9232">
        <v>1</v>
      </c>
    </row>
    <row r="9233" spans="3:39" x14ac:dyDescent="0.25">
      <c r="C9233" s="52"/>
      <c r="AM9233">
        <v>1</v>
      </c>
    </row>
    <row r="9234" spans="3:39" x14ac:dyDescent="0.25">
      <c r="C9234" s="52"/>
      <c r="AM9234">
        <v>1</v>
      </c>
    </row>
    <row r="9235" spans="3:39" x14ac:dyDescent="0.25">
      <c r="C9235" s="52"/>
      <c r="AM9235">
        <v>1</v>
      </c>
    </row>
    <row r="9236" spans="3:39" x14ac:dyDescent="0.25">
      <c r="C9236" s="52"/>
      <c r="AM9236">
        <v>1</v>
      </c>
    </row>
    <row r="9237" spans="3:39" x14ac:dyDescent="0.25">
      <c r="C9237" s="52"/>
      <c r="AM9237">
        <v>1</v>
      </c>
    </row>
    <row r="9238" spans="3:39" x14ac:dyDescent="0.25">
      <c r="C9238" s="52"/>
      <c r="AM9238">
        <v>1</v>
      </c>
    </row>
    <row r="9239" spans="3:39" x14ac:dyDescent="0.25">
      <c r="C9239" s="52"/>
      <c r="AM9239">
        <v>1</v>
      </c>
    </row>
    <row r="9240" spans="3:39" x14ac:dyDescent="0.25">
      <c r="C9240" s="52"/>
      <c r="AM9240">
        <v>1</v>
      </c>
    </row>
    <row r="9241" spans="3:39" x14ac:dyDescent="0.25">
      <c r="C9241" s="52"/>
      <c r="AM9241">
        <v>1</v>
      </c>
    </row>
    <row r="9242" spans="3:39" x14ac:dyDescent="0.25">
      <c r="C9242" s="52"/>
      <c r="AM9242">
        <v>1</v>
      </c>
    </row>
    <row r="9243" spans="3:39" x14ac:dyDescent="0.25">
      <c r="C9243" s="52"/>
      <c r="AM9243">
        <v>1</v>
      </c>
    </row>
    <row r="9244" spans="3:39" x14ac:dyDescent="0.25">
      <c r="C9244" s="52"/>
      <c r="AM9244">
        <v>1</v>
      </c>
    </row>
    <row r="9245" spans="3:39" x14ac:dyDescent="0.25">
      <c r="C9245" s="52"/>
      <c r="AM9245">
        <v>1</v>
      </c>
    </row>
    <row r="9246" spans="3:39" x14ac:dyDescent="0.25">
      <c r="C9246" s="52"/>
      <c r="AM9246">
        <v>1</v>
      </c>
    </row>
    <row r="9247" spans="3:39" x14ac:dyDescent="0.25">
      <c r="C9247" s="52"/>
      <c r="AM9247">
        <v>1</v>
      </c>
    </row>
    <row r="9248" spans="3:39" x14ac:dyDescent="0.25">
      <c r="C9248" s="52"/>
      <c r="AM9248">
        <v>1</v>
      </c>
    </row>
    <row r="9249" spans="3:39" x14ac:dyDescent="0.25">
      <c r="C9249" s="52"/>
      <c r="AM9249">
        <v>1</v>
      </c>
    </row>
    <row r="9250" spans="3:39" x14ac:dyDescent="0.25">
      <c r="C9250" s="52"/>
      <c r="AM9250">
        <v>1</v>
      </c>
    </row>
    <row r="9251" spans="3:39" x14ac:dyDescent="0.25">
      <c r="C9251" s="52"/>
      <c r="AM9251">
        <v>1</v>
      </c>
    </row>
    <row r="9252" spans="3:39" x14ac:dyDescent="0.25">
      <c r="C9252" s="52"/>
      <c r="AM9252">
        <v>1</v>
      </c>
    </row>
    <row r="9253" spans="3:39" x14ac:dyDescent="0.25">
      <c r="C9253" s="52"/>
      <c r="AM9253">
        <v>1</v>
      </c>
    </row>
    <row r="9254" spans="3:39" x14ac:dyDescent="0.25">
      <c r="C9254" s="52"/>
      <c r="AM9254">
        <v>1</v>
      </c>
    </row>
    <row r="9255" spans="3:39" x14ac:dyDescent="0.25">
      <c r="C9255" s="52"/>
      <c r="AM9255">
        <v>1</v>
      </c>
    </row>
    <row r="9256" spans="3:39" x14ac:dyDescent="0.25">
      <c r="C9256" s="52"/>
      <c r="AM9256">
        <v>1</v>
      </c>
    </row>
    <row r="9257" spans="3:39" x14ac:dyDescent="0.25">
      <c r="C9257" s="52"/>
      <c r="AM9257">
        <v>1</v>
      </c>
    </row>
    <row r="9258" spans="3:39" x14ac:dyDescent="0.25">
      <c r="C9258" s="52"/>
      <c r="AM9258">
        <v>1</v>
      </c>
    </row>
    <row r="9259" spans="3:39" x14ac:dyDescent="0.25">
      <c r="C9259" s="52"/>
      <c r="AM9259">
        <v>1</v>
      </c>
    </row>
    <row r="9260" spans="3:39" x14ac:dyDescent="0.25">
      <c r="C9260" s="52"/>
      <c r="AM9260">
        <v>1</v>
      </c>
    </row>
    <row r="9261" spans="3:39" x14ac:dyDescent="0.25">
      <c r="C9261" s="52"/>
      <c r="AM9261">
        <v>1</v>
      </c>
    </row>
    <row r="9262" spans="3:39" x14ac:dyDescent="0.25">
      <c r="C9262" s="52"/>
      <c r="AM9262">
        <v>1</v>
      </c>
    </row>
    <row r="9263" spans="3:39" x14ac:dyDescent="0.25">
      <c r="C9263" s="52"/>
      <c r="AM9263">
        <v>1</v>
      </c>
    </row>
    <row r="9264" spans="3:39" x14ac:dyDescent="0.25">
      <c r="C9264" s="52"/>
      <c r="AM9264">
        <v>1</v>
      </c>
    </row>
    <row r="9265" spans="3:39" x14ac:dyDescent="0.25">
      <c r="C9265" s="52"/>
      <c r="AM9265">
        <v>1</v>
      </c>
    </row>
    <row r="9266" spans="3:39" x14ac:dyDescent="0.25">
      <c r="C9266" s="52"/>
      <c r="AM9266">
        <v>1</v>
      </c>
    </row>
    <row r="9267" spans="3:39" x14ac:dyDescent="0.25">
      <c r="C9267" s="52"/>
      <c r="AM9267">
        <v>1</v>
      </c>
    </row>
    <row r="9268" spans="3:39" x14ac:dyDescent="0.25">
      <c r="C9268" s="52"/>
      <c r="AM9268">
        <v>1</v>
      </c>
    </row>
    <row r="9269" spans="3:39" x14ac:dyDescent="0.25">
      <c r="C9269" s="52"/>
      <c r="AM9269">
        <v>1</v>
      </c>
    </row>
    <row r="9270" spans="3:39" x14ac:dyDescent="0.25">
      <c r="C9270" s="52"/>
      <c r="AM9270">
        <v>1</v>
      </c>
    </row>
    <row r="9271" spans="3:39" x14ac:dyDescent="0.25">
      <c r="C9271" s="52"/>
      <c r="AM9271">
        <v>1</v>
      </c>
    </row>
    <row r="9272" spans="3:39" x14ac:dyDescent="0.25">
      <c r="C9272" s="52"/>
      <c r="AM9272">
        <v>1</v>
      </c>
    </row>
    <row r="9273" spans="3:39" x14ac:dyDescent="0.25">
      <c r="C9273" s="52"/>
      <c r="AM9273">
        <v>1</v>
      </c>
    </row>
    <row r="9274" spans="3:39" x14ac:dyDescent="0.25">
      <c r="C9274" s="52"/>
      <c r="AM9274">
        <v>1</v>
      </c>
    </row>
    <row r="9275" spans="3:39" x14ac:dyDescent="0.25">
      <c r="C9275" s="52"/>
      <c r="AM9275">
        <v>1</v>
      </c>
    </row>
    <row r="9276" spans="3:39" x14ac:dyDescent="0.25">
      <c r="C9276" s="52"/>
      <c r="AM9276">
        <v>1</v>
      </c>
    </row>
    <row r="9277" spans="3:39" x14ac:dyDescent="0.25">
      <c r="C9277" s="52"/>
      <c r="AM9277">
        <v>1</v>
      </c>
    </row>
    <row r="9278" spans="3:39" x14ac:dyDescent="0.25">
      <c r="C9278" s="52"/>
      <c r="AM9278">
        <v>1</v>
      </c>
    </row>
    <row r="9279" spans="3:39" x14ac:dyDescent="0.25">
      <c r="C9279" s="52"/>
      <c r="AM9279">
        <v>1</v>
      </c>
    </row>
    <row r="9280" spans="3:39" x14ac:dyDescent="0.25">
      <c r="C9280" s="52"/>
      <c r="AM9280">
        <v>1</v>
      </c>
    </row>
    <row r="9281" spans="3:39" x14ac:dyDescent="0.25">
      <c r="C9281" s="52"/>
      <c r="AM9281">
        <v>1</v>
      </c>
    </row>
    <row r="9282" spans="3:39" x14ac:dyDescent="0.25">
      <c r="C9282" s="52"/>
      <c r="AM9282">
        <v>1</v>
      </c>
    </row>
    <row r="9283" spans="3:39" x14ac:dyDescent="0.25">
      <c r="C9283" s="52"/>
      <c r="AM9283">
        <v>1</v>
      </c>
    </row>
    <row r="9284" spans="3:39" x14ac:dyDescent="0.25">
      <c r="C9284" s="52"/>
      <c r="AM9284">
        <v>1</v>
      </c>
    </row>
    <row r="9285" spans="3:39" x14ac:dyDescent="0.25">
      <c r="C9285" s="52"/>
      <c r="AM9285">
        <v>1</v>
      </c>
    </row>
    <row r="9286" spans="3:39" x14ac:dyDescent="0.25">
      <c r="C9286" s="52"/>
      <c r="AM9286">
        <v>1</v>
      </c>
    </row>
    <row r="9287" spans="3:39" x14ac:dyDescent="0.25">
      <c r="C9287" s="52"/>
      <c r="AM9287">
        <v>1</v>
      </c>
    </row>
    <row r="9288" spans="3:39" x14ac:dyDescent="0.25">
      <c r="C9288" s="52"/>
      <c r="AM9288">
        <v>1</v>
      </c>
    </row>
    <row r="9289" spans="3:39" x14ac:dyDescent="0.25">
      <c r="C9289" s="52"/>
      <c r="AM9289">
        <v>1</v>
      </c>
    </row>
    <row r="9290" spans="3:39" x14ac:dyDescent="0.25">
      <c r="C9290" s="52"/>
      <c r="AM9290">
        <v>1</v>
      </c>
    </row>
    <row r="9291" spans="3:39" x14ac:dyDescent="0.25">
      <c r="C9291" s="52"/>
      <c r="AM9291">
        <v>1</v>
      </c>
    </row>
    <row r="9292" spans="3:39" x14ac:dyDescent="0.25">
      <c r="C9292" s="52"/>
      <c r="AM9292">
        <v>1</v>
      </c>
    </row>
    <row r="9293" spans="3:39" x14ac:dyDescent="0.25">
      <c r="C9293" s="52"/>
      <c r="AM9293">
        <v>1</v>
      </c>
    </row>
    <row r="9294" spans="3:39" x14ac:dyDescent="0.25">
      <c r="C9294" s="52"/>
      <c r="AM9294">
        <v>1</v>
      </c>
    </row>
    <row r="9295" spans="3:39" x14ac:dyDescent="0.25">
      <c r="C9295" s="52"/>
      <c r="AM9295">
        <v>1</v>
      </c>
    </row>
    <row r="9296" spans="3:39" x14ac:dyDescent="0.25">
      <c r="C9296" s="52"/>
      <c r="AM9296">
        <v>1</v>
      </c>
    </row>
    <row r="9297" spans="3:39" x14ac:dyDescent="0.25">
      <c r="C9297" s="52"/>
      <c r="AM9297">
        <v>1</v>
      </c>
    </row>
    <row r="9298" spans="3:39" x14ac:dyDescent="0.25">
      <c r="C9298" s="52"/>
      <c r="AM9298">
        <v>1</v>
      </c>
    </row>
    <row r="9299" spans="3:39" x14ac:dyDescent="0.25">
      <c r="C9299" s="52"/>
      <c r="AM9299">
        <v>1</v>
      </c>
    </row>
    <row r="9300" spans="3:39" x14ac:dyDescent="0.25">
      <c r="C9300" s="52"/>
      <c r="AM9300">
        <v>1</v>
      </c>
    </row>
    <row r="9301" spans="3:39" x14ac:dyDescent="0.25">
      <c r="C9301" s="52"/>
      <c r="AM9301">
        <v>1</v>
      </c>
    </row>
    <row r="9302" spans="3:39" x14ac:dyDescent="0.25">
      <c r="C9302" s="52"/>
      <c r="AM9302">
        <v>1</v>
      </c>
    </row>
    <row r="9303" spans="3:39" x14ac:dyDescent="0.25">
      <c r="C9303" s="52"/>
      <c r="AM9303">
        <v>1</v>
      </c>
    </row>
    <row r="9304" spans="3:39" x14ac:dyDescent="0.25">
      <c r="C9304" s="52"/>
      <c r="AM9304">
        <v>1</v>
      </c>
    </row>
    <row r="9305" spans="3:39" x14ac:dyDescent="0.25">
      <c r="C9305" s="52"/>
      <c r="AM9305">
        <v>1</v>
      </c>
    </row>
    <row r="9306" spans="3:39" x14ac:dyDescent="0.25">
      <c r="C9306" s="52"/>
      <c r="AM9306">
        <v>1</v>
      </c>
    </row>
    <row r="9307" spans="3:39" x14ac:dyDescent="0.25">
      <c r="C9307" s="52"/>
      <c r="AM9307">
        <v>1</v>
      </c>
    </row>
    <row r="9308" spans="3:39" x14ac:dyDescent="0.25">
      <c r="C9308" s="52"/>
      <c r="AM9308">
        <v>1</v>
      </c>
    </row>
    <row r="9309" spans="3:39" x14ac:dyDescent="0.25">
      <c r="C9309" s="52"/>
      <c r="AM9309">
        <v>1</v>
      </c>
    </row>
    <row r="9310" spans="3:39" x14ac:dyDescent="0.25">
      <c r="C9310" s="52"/>
      <c r="AM9310">
        <v>1</v>
      </c>
    </row>
    <row r="9311" spans="3:39" x14ac:dyDescent="0.25">
      <c r="C9311" s="52"/>
      <c r="AM9311">
        <v>1</v>
      </c>
    </row>
    <row r="9312" spans="3:39" x14ac:dyDescent="0.25">
      <c r="C9312" s="52"/>
      <c r="AM9312">
        <v>1</v>
      </c>
    </row>
    <row r="9313" spans="3:39" x14ac:dyDescent="0.25">
      <c r="C9313" s="52"/>
      <c r="AM9313">
        <v>1</v>
      </c>
    </row>
    <row r="9314" spans="3:39" x14ac:dyDescent="0.25">
      <c r="C9314" s="52"/>
      <c r="AM9314">
        <v>1</v>
      </c>
    </row>
    <row r="9315" spans="3:39" x14ac:dyDescent="0.25">
      <c r="C9315" s="52"/>
      <c r="AM9315">
        <v>1</v>
      </c>
    </row>
    <row r="9316" spans="3:39" x14ac:dyDescent="0.25">
      <c r="C9316" s="52"/>
      <c r="AM9316">
        <v>1</v>
      </c>
    </row>
    <row r="9317" spans="3:39" x14ac:dyDescent="0.25">
      <c r="C9317" s="52"/>
      <c r="AM9317">
        <v>1</v>
      </c>
    </row>
    <row r="9318" spans="3:39" x14ac:dyDescent="0.25">
      <c r="C9318" s="52"/>
      <c r="AM9318">
        <v>1</v>
      </c>
    </row>
    <row r="9319" spans="3:39" x14ac:dyDescent="0.25">
      <c r="C9319" s="52"/>
      <c r="AM9319">
        <v>1</v>
      </c>
    </row>
    <row r="9320" spans="3:39" x14ac:dyDescent="0.25">
      <c r="C9320" s="52"/>
      <c r="AM9320">
        <v>1</v>
      </c>
    </row>
    <row r="9321" spans="3:39" x14ac:dyDescent="0.25">
      <c r="C9321" s="52"/>
      <c r="AM9321">
        <v>1</v>
      </c>
    </row>
    <row r="9322" spans="3:39" x14ac:dyDescent="0.25">
      <c r="C9322" s="52"/>
      <c r="AM9322">
        <v>1</v>
      </c>
    </row>
    <row r="9323" spans="3:39" x14ac:dyDescent="0.25">
      <c r="C9323" s="52"/>
      <c r="AM9323">
        <v>1</v>
      </c>
    </row>
    <row r="9324" spans="3:39" x14ac:dyDescent="0.25">
      <c r="C9324" s="52"/>
      <c r="AM9324">
        <v>1</v>
      </c>
    </row>
    <row r="9325" spans="3:39" x14ac:dyDescent="0.25">
      <c r="C9325" s="52"/>
      <c r="AM9325">
        <v>1</v>
      </c>
    </row>
    <row r="9326" spans="3:39" x14ac:dyDescent="0.25">
      <c r="C9326" s="52"/>
      <c r="AM9326">
        <v>1</v>
      </c>
    </row>
    <row r="9327" spans="3:39" x14ac:dyDescent="0.25">
      <c r="C9327" s="52"/>
      <c r="AM9327">
        <v>1</v>
      </c>
    </row>
    <row r="9328" spans="3:39" x14ac:dyDescent="0.25">
      <c r="C9328" s="52"/>
      <c r="AM9328">
        <v>1</v>
      </c>
    </row>
    <row r="9329" spans="3:39" x14ac:dyDescent="0.25">
      <c r="C9329" s="52"/>
      <c r="AM9329">
        <v>1</v>
      </c>
    </row>
    <row r="9330" spans="3:39" x14ac:dyDescent="0.25">
      <c r="C9330" s="52"/>
      <c r="AM9330">
        <v>1</v>
      </c>
    </row>
    <row r="9331" spans="3:39" x14ac:dyDescent="0.25">
      <c r="C9331" s="52"/>
      <c r="AM9331">
        <v>1</v>
      </c>
    </row>
    <row r="9332" spans="3:39" x14ac:dyDescent="0.25">
      <c r="C9332" s="52"/>
      <c r="AM9332">
        <v>1</v>
      </c>
    </row>
    <row r="9333" spans="3:39" x14ac:dyDescent="0.25">
      <c r="C9333" s="52"/>
      <c r="AM9333">
        <v>1</v>
      </c>
    </row>
    <row r="9334" spans="3:39" x14ac:dyDescent="0.25">
      <c r="C9334" s="52"/>
      <c r="AM9334">
        <v>1</v>
      </c>
    </row>
    <row r="9335" spans="3:39" x14ac:dyDescent="0.25">
      <c r="C9335" s="52"/>
      <c r="AM9335">
        <v>1</v>
      </c>
    </row>
    <row r="9336" spans="3:39" x14ac:dyDescent="0.25">
      <c r="C9336" s="52"/>
      <c r="AM9336">
        <v>1</v>
      </c>
    </row>
    <row r="9337" spans="3:39" x14ac:dyDescent="0.25">
      <c r="C9337" s="52"/>
      <c r="AM9337">
        <v>1</v>
      </c>
    </row>
    <row r="9338" spans="3:39" x14ac:dyDescent="0.25">
      <c r="C9338" s="52"/>
      <c r="AM9338">
        <v>1</v>
      </c>
    </row>
    <row r="9339" spans="3:39" x14ac:dyDescent="0.25">
      <c r="C9339" s="52"/>
      <c r="AM9339">
        <v>1</v>
      </c>
    </row>
    <row r="9340" spans="3:39" x14ac:dyDescent="0.25">
      <c r="C9340" s="52"/>
      <c r="AM9340">
        <v>1</v>
      </c>
    </row>
    <row r="9341" spans="3:39" x14ac:dyDescent="0.25">
      <c r="C9341" s="52"/>
      <c r="AM9341">
        <v>1</v>
      </c>
    </row>
    <row r="9342" spans="3:39" x14ac:dyDescent="0.25">
      <c r="C9342" s="52"/>
      <c r="AM9342">
        <v>1</v>
      </c>
    </row>
    <row r="9343" spans="3:39" x14ac:dyDescent="0.25">
      <c r="C9343" s="52"/>
      <c r="AM9343">
        <v>1</v>
      </c>
    </row>
    <row r="9344" spans="3:39" x14ac:dyDescent="0.25">
      <c r="C9344" s="52"/>
      <c r="AM9344">
        <v>1</v>
      </c>
    </row>
    <row r="9345" spans="3:39" x14ac:dyDescent="0.25">
      <c r="C9345" s="52"/>
      <c r="AM9345">
        <v>1</v>
      </c>
    </row>
    <row r="9346" spans="3:39" x14ac:dyDescent="0.25">
      <c r="C9346" s="52"/>
      <c r="AM9346">
        <v>1</v>
      </c>
    </row>
    <row r="9347" spans="3:39" x14ac:dyDescent="0.25">
      <c r="C9347" s="52"/>
      <c r="AM9347">
        <v>1</v>
      </c>
    </row>
    <row r="9348" spans="3:39" x14ac:dyDescent="0.25">
      <c r="C9348" s="52"/>
      <c r="AM9348">
        <v>1</v>
      </c>
    </row>
    <row r="9349" spans="3:39" x14ac:dyDescent="0.25">
      <c r="C9349" s="52"/>
      <c r="AM9349">
        <v>1</v>
      </c>
    </row>
    <row r="9350" spans="3:39" x14ac:dyDescent="0.25">
      <c r="C9350" s="52"/>
      <c r="AM9350">
        <v>1</v>
      </c>
    </row>
    <row r="9351" spans="3:39" x14ac:dyDescent="0.25">
      <c r="C9351" s="52"/>
      <c r="AM9351">
        <v>1</v>
      </c>
    </row>
    <row r="9352" spans="3:39" x14ac:dyDescent="0.25">
      <c r="C9352" s="52"/>
      <c r="AM9352">
        <v>1</v>
      </c>
    </row>
    <row r="9353" spans="3:39" x14ac:dyDescent="0.25">
      <c r="C9353" s="52"/>
      <c r="AM9353">
        <v>1</v>
      </c>
    </row>
    <row r="9354" spans="3:39" x14ac:dyDescent="0.25">
      <c r="C9354" s="52"/>
      <c r="AM9354">
        <v>1</v>
      </c>
    </row>
    <row r="9355" spans="3:39" x14ac:dyDescent="0.25">
      <c r="C9355" s="52"/>
      <c r="AM9355">
        <v>1</v>
      </c>
    </row>
    <row r="9356" spans="3:39" x14ac:dyDescent="0.25">
      <c r="C9356" s="52"/>
      <c r="AM9356">
        <v>1</v>
      </c>
    </row>
    <row r="9357" spans="3:39" x14ac:dyDescent="0.25">
      <c r="C9357" s="52"/>
      <c r="AM9357">
        <v>1</v>
      </c>
    </row>
    <row r="9358" spans="3:39" x14ac:dyDescent="0.25">
      <c r="C9358" s="52"/>
      <c r="AM9358">
        <v>1</v>
      </c>
    </row>
    <row r="9359" spans="3:39" x14ac:dyDescent="0.25">
      <c r="C9359" s="52"/>
      <c r="AM9359">
        <v>1</v>
      </c>
    </row>
    <row r="9360" spans="3:39" x14ac:dyDescent="0.25">
      <c r="C9360" s="52"/>
      <c r="AM9360">
        <v>1</v>
      </c>
    </row>
    <row r="9361" spans="3:39" x14ac:dyDescent="0.25">
      <c r="C9361" s="52"/>
      <c r="AM9361">
        <v>1</v>
      </c>
    </row>
    <row r="9362" spans="3:39" x14ac:dyDescent="0.25">
      <c r="C9362" s="52"/>
      <c r="AM9362">
        <v>1</v>
      </c>
    </row>
    <row r="9363" spans="3:39" x14ac:dyDescent="0.25">
      <c r="C9363" s="52"/>
      <c r="AM9363">
        <v>1</v>
      </c>
    </row>
    <row r="9364" spans="3:39" x14ac:dyDescent="0.25">
      <c r="C9364" s="52"/>
      <c r="AM9364">
        <v>1</v>
      </c>
    </row>
    <row r="9365" spans="3:39" x14ac:dyDescent="0.25">
      <c r="C9365" s="52"/>
      <c r="AM9365">
        <v>1</v>
      </c>
    </row>
    <row r="9366" spans="3:39" x14ac:dyDescent="0.25">
      <c r="C9366" s="52"/>
      <c r="AM9366">
        <v>1</v>
      </c>
    </row>
    <row r="9367" spans="3:39" x14ac:dyDescent="0.25">
      <c r="C9367" s="52"/>
      <c r="AM9367">
        <v>1</v>
      </c>
    </row>
    <row r="9368" spans="3:39" x14ac:dyDescent="0.25">
      <c r="C9368" s="52"/>
      <c r="AM9368">
        <v>1</v>
      </c>
    </row>
    <row r="9369" spans="3:39" x14ac:dyDescent="0.25">
      <c r="C9369" s="52"/>
      <c r="AM9369">
        <v>1</v>
      </c>
    </row>
    <row r="9370" spans="3:39" x14ac:dyDescent="0.25">
      <c r="C9370" s="52"/>
      <c r="AM9370">
        <v>1</v>
      </c>
    </row>
    <row r="9371" spans="3:39" x14ac:dyDescent="0.25">
      <c r="C9371" s="52"/>
      <c r="AM9371">
        <v>1</v>
      </c>
    </row>
    <row r="9372" spans="3:39" x14ac:dyDescent="0.25">
      <c r="C9372" s="52"/>
      <c r="AM9372">
        <v>1</v>
      </c>
    </row>
    <row r="9373" spans="3:39" x14ac:dyDescent="0.25">
      <c r="C9373" s="52"/>
      <c r="AM9373">
        <v>1</v>
      </c>
    </row>
    <row r="9374" spans="3:39" x14ac:dyDescent="0.25">
      <c r="C9374" s="52"/>
      <c r="AM9374">
        <v>1</v>
      </c>
    </row>
    <row r="9375" spans="3:39" x14ac:dyDescent="0.25">
      <c r="C9375" s="52"/>
      <c r="AM9375">
        <v>1</v>
      </c>
    </row>
    <row r="9376" spans="3:39" x14ac:dyDescent="0.25">
      <c r="C9376" s="52"/>
      <c r="AM9376">
        <v>1</v>
      </c>
    </row>
    <row r="9377" spans="3:39" x14ac:dyDescent="0.25">
      <c r="C9377" s="52"/>
      <c r="AM9377">
        <v>1</v>
      </c>
    </row>
    <row r="9378" spans="3:39" x14ac:dyDescent="0.25">
      <c r="C9378" s="52"/>
      <c r="AM9378">
        <v>1</v>
      </c>
    </row>
    <row r="9379" spans="3:39" x14ac:dyDescent="0.25">
      <c r="C9379" s="52"/>
      <c r="AM9379">
        <v>1</v>
      </c>
    </row>
    <row r="9380" spans="3:39" x14ac:dyDescent="0.25">
      <c r="C9380" s="52"/>
      <c r="AM9380">
        <v>1</v>
      </c>
    </row>
    <row r="9381" spans="3:39" x14ac:dyDescent="0.25">
      <c r="C9381" s="52"/>
      <c r="AM9381">
        <v>1</v>
      </c>
    </row>
    <row r="9382" spans="3:39" x14ac:dyDescent="0.25">
      <c r="C9382" s="52"/>
      <c r="AM9382">
        <v>1</v>
      </c>
    </row>
    <row r="9383" spans="3:39" x14ac:dyDescent="0.25">
      <c r="C9383" s="52"/>
      <c r="AM9383">
        <v>1</v>
      </c>
    </row>
    <row r="9384" spans="3:39" x14ac:dyDescent="0.25">
      <c r="C9384" s="52"/>
      <c r="AM9384">
        <v>1</v>
      </c>
    </row>
    <row r="9385" spans="3:39" x14ac:dyDescent="0.25">
      <c r="C9385" s="52"/>
      <c r="AM9385">
        <v>1</v>
      </c>
    </row>
    <row r="9386" spans="3:39" x14ac:dyDescent="0.25">
      <c r="C9386" s="52"/>
      <c r="AM9386">
        <v>1</v>
      </c>
    </row>
    <row r="9387" spans="3:39" x14ac:dyDescent="0.25">
      <c r="C9387" s="52"/>
      <c r="AM9387">
        <v>1</v>
      </c>
    </row>
    <row r="9388" spans="3:39" x14ac:dyDescent="0.25">
      <c r="C9388" s="52"/>
      <c r="AM9388">
        <v>1</v>
      </c>
    </row>
    <row r="9389" spans="3:39" x14ac:dyDescent="0.25">
      <c r="C9389" s="52"/>
      <c r="AM9389">
        <v>1</v>
      </c>
    </row>
    <row r="9390" spans="3:39" x14ac:dyDescent="0.25">
      <c r="C9390" s="52"/>
      <c r="AM9390">
        <v>1</v>
      </c>
    </row>
    <row r="9391" spans="3:39" x14ac:dyDescent="0.25">
      <c r="C9391" s="52"/>
      <c r="AM9391">
        <v>1</v>
      </c>
    </row>
    <row r="9392" spans="3:39" x14ac:dyDescent="0.25">
      <c r="C9392" s="52"/>
      <c r="AM9392">
        <v>1</v>
      </c>
    </row>
    <row r="9393" spans="3:39" x14ac:dyDescent="0.25">
      <c r="C9393" s="52"/>
      <c r="AM9393">
        <v>1</v>
      </c>
    </row>
    <row r="9394" spans="3:39" x14ac:dyDescent="0.25">
      <c r="C9394" s="52"/>
      <c r="AM9394">
        <v>1</v>
      </c>
    </row>
    <row r="9395" spans="3:39" x14ac:dyDescent="0.25">
      <c r="C9395" s="52"/>
      <c r="AM9395">
        <v>1</v>
      </c>
    </row>
    <row r="9396" spans="3:39" x14ac:dyDescent="0.25">
      <c r="C9396" s="52"/>
      <c r="AM9396">
        <v>1</v>
      </c>
    </row>
    <row r="9397" spans="3:39" x14ac:dyDescent="0.25">
      <c r="C9397" s="52"/>
      <c r="AM9397">
        <v>1</v>
      </c>
    </row>
    <row r="9398" spans="3:39" x14ac:dyDescent="0.25">
      <c r="C9398" s="52"/>
      <c r="AM9398">
        <v>1</v>
      </c>
    </row>
    <row r="9399" spans="3:39" x14ac:dyDescent="0.25">
      <c r="C9399" s="52"/>
      <c r="AM9399">
        <v>1</v>
      </c>
    </row>
    <row r="9400" spans="3:39" x14ac:dyDescent="0.25">
      <c r="C9400" s="52"/>
      <c r="AM9400">
        <v>1</v>
      </c>
    </row>
    <row r="9401" spans="3:39" x14ac:dyDescent="0.25">
      <c r="C9401" s="52"/>
      <c r="AM9401">
        <v>1</v>
      </c>
    </row>
    <row r="9402" spans="3:39" x14ac:dyDescent="0.25">
      <c r="C9402" s="52"/>
      <c r="AM9402">
        <v>1</v>
      </c>
    </row>
    <row r="9403" spans="3:39" x14ac:dyDescent="0.25">
      <c r="C9403" s="52"/>
      <c r="AM9403">
        <v>1</v>
      </c>
    </row>
    <row r="9404" spans="3:39" x14ac:dyDescent="0.25">
      <c r="C9404" s="52"/>
      <c r="AM9404">
        <v>1</v>
      </c>
    </row>
    <row r="9405" spans="3:39" x14ac:dyDescent="0.25">
      <c r="C9405" s="52"/>
      <c r="AM9405">
        <v>1</v>
      </c>
    </row>
    <row r="9406" spans="3:39" x14ac:dyDescent="0.25">
      <c r="C9406" s="52"/>
      <c r="AM9406">
        <v>1</v>
      </c>
    </row>
    <row r="9407" spans="3:39" x14ac:dyDescent="0.25">
      <c r="C9407" s="52"/>
      <c r="AM9407">
        <v>1</v>
      </c>
    </row>
    <row r="9408" spans="3:39" x14ac:dyDescent="0.25">
      <c r="C9408" s="52"/>
      <c r="AM9408">
        <v>1</v>
      </c>
    </row>
    <row r="9409" spans="3:39" x14ac:dyDescent="0.25">
      <c r="C9409" s="52"/>
      <c r="AM9409">
        <v>1</v>
      </c>
    </row>
    <row r="9410" spans="3:39" x14ac:dyDescent="0.25">
      <c r="C9410" s="52"/>
      <c r="AM9410">
        <v>1</v>
      </c>
    </row>
    <row r="9411" spans="3:39" x14ac:dyDescent="0.25">
      <c r="C9411" s="52"/>
      <c r="AM9411">
        <v>1</v>
      </c>
    </row>
    <row r="9412" spans="3:39" x14ac:dyDescent="0.25">
      <c r="C9412" s="52"/>
      <c r="AM9412">
        <v>1</v>
      </c>
    </row>
    <row r="9413" spans="3:39" x14ac:dyDescent="0.25">
      <c r="C9413" s="52"/>
      <c r="AM9413">
        <v>1</v>
      </c>
    </row>
    <row r="9414" spans="3:39" x14ac:dyDescent="0.25">
      <c r="C9414" s="52"/>
      <c r="AM9414">
        <v>1</v>
      </c>
    </row>
    <row r="9415" spans="3:39" x14ac:dyDescent="0.25">
      <c r="C9415" s="52"/>
      <c r="AM9415">
        <v>1</v>
      </c>
    </row>
    <row r="9416" spans="3:39" x14ac:dyDescent="0.25">
      <c r="C9416" s="52"/>
      <c r="AM9416">
        <v>1</v>
      </c>
    </row>
    <row r="9417" spans="3:39" x14ac:dyDescent="0.25">
      <c r="C9417" s="52"/>
      <c r="AM9417">
        <v>1</v>
      </c>
    </row>
    <row r="9418" spans="3:39" x14ac:dyDescent="0.25">
      <c r="C9418" s="52"/>
      <c r="AM9418">
        <v>1</v>
      </c>
    </row>
    <row r="9419" spans="3:39" x14ac:dyDescent="0.25">
      <c r="C9419" s="52"/>
      <c r="AM9419">
        <v>1</v>
      </c>
    </row>
    <row r="9420" spans="3:39" x14ac:dyDescent="0.25">
      <c r="C9420" s="52"/>
      <c r="AM9420">
        <v>1</v>
      </c>
    </row>
    <row r="9421" spans="3:39" x14ac:dyDescent="0.25">
      <c r="C9421" s="52"/>
      <c r="AM9421">
        <v>1</v>
      </c>
    </row>
    <row r="9422" spans="3:39" x14ac:dyDescent="0.25">
      <c r="C9422" s="52"/>
      <c r="AM9422">
        <v>1</v>
      </c>
    </row>
    <row r="9423" spans="3:39" x14ac:dyDescent="0.25">
      <c r="C9423" s="52"/>
      <c r="AM9423">
        <v>1</v>
      </c>
    </row>
    <row r="9424" spans="3:39" x14ac:dyDescent="0.25">
      <c r="C9424" s="52"/>
      <c r="AM9424">
        <v>1</v>
      </c>
    </row>
    <row r="9425" spans="3:39" x14ac:dyDescent="0.25">
      <c r="C9425" s="52"/>
      <c r="AM9425">
        <v>1</v>
      </c>
    </row>
    <row r="9426" spans="3:39" x14ac:dyDescent="0.25">
      <c r="C9426" s="52"/>
      <c r="AM9426">
        <v>1</v>
      </c>
    </row>
    <row r="9427" spans="3:39" x14ac:dyDescent="0.25">
      <c r="C9427" s="52"/>
      <c r="AM9427">
        <v>1</v>
      </c>
    </row>
    <row r="9428" spans="3:39" x14ac:dyDescent="0.25">
      <c r="C9428" s="52"/>
      <c r="AM9428">
        <v>1</v>
      </c>
    </row>
    <row r="9429" spans="3:39" x14ac:dyDescent="0.25">
      <c r="C9429" s="52"/>
      <c r="AM9429">
        <v>1</v>
      </c>
    </row>
    <row r="9430" spans="3:39" x14ac:dyDescent="0.25">
      <c r="C9430" s="52"/>
      <c r="AM9430">
        <v>1</v>
      </c>
    </row>
    <row r="9431" spans="3:39" x14ac:dyDescent="0.25">
      <c r="C9431" s="52"/>
      <c r="AM9431">
        <v>1</v>
      </c>
    </row>
    <row r="9432" spans="3:39" x14ac:dyDescent="0.25">
      <c r="C9432" s="52"/>
      <c r="AM9432">
        <v>1</v>
      </c>
    </row>
    <row r="9433" spans="3:39" x14ac:dyDescent="0.25">
      <c r="C9433" s="52"/>
      <c r="AM9433">
        <v>1</v>
      </c>
    </row>
    <row r="9434" spans="3:39" x14ac:dyDescent="0.25">
      <c r="C9434" s="52"/>
      <c r="AM9434">
        <v>1</v>
      </c>
    </row>
    <row r="9435" spans="3:39" x14ac:dyDescent="0.25">
      <c r="C9435" s="52"/>
      <c r="AM9435">
        <v>1</v>
      </c>
    </row>
    <row r="9436" spans="3:39" x14ac:dyDescent="0.25">
      <c r="C9436" s="52"/>
      <c r="AM9436">
        <v>1</v>
      </c>
    </row>
    <row r="9437" spans="3:39" x14ac:dyDescent="0.25">
      <c r="C9437" s="52"/>
      <c r="AM9437">
        <v>1</v>
      </c>
    </row>
    <row r="9438" spans="3:39" x14ac:dyDescent="0.25">
      <c r="C9438" s="52"/>
      <c r="AM9438">
        <v>1</v>
      </c>
    </row>
    <row r="9439" spans="3:39" x14ac:dyDescent="0.25">
      <c r="C9439" s="52"/>
      <c r="AM9439">
        <v>1</v>
      </c>
    </row>
    <row r="9440" spans="3:39" x14ac:dyDescent="0.25">
      <c r="C9440" s="52"/>
      <c r="AM9440">
        <v>1</v>
      </c>
    </row>
    <row r="9441" spans="3:39" x14ac:dyDescent="0.25">
      <c r="C9441" s="52"/>
      <c r="AM9441">
        <v>1</v>
      </c>
    </row>
    <row r="9442" spans="3:39" x14ac:dyDescent="0.25">
      <c r="C9442" s="52"/>
      <c r="AM9442">
        <v>1</v>
      </c>
    </row>
    <row r="9443" spans="3:39" x14ac:dyDescent="0.25">
      <c r="C9443" s="52"/>
      <c r="AM9443">
        <v>1</v>
      </c>
    </row>
    <row r="9444" spans="3:39" x14ac:dyDescent="0.25">
      <c r="C9444" s="52"/>
      <c r="AM9444">
        <v>1</v>
      </c>
    </row>
    <row r="9445" spans="3:39" x14ac:dyDescent="0.25">
      <c r="C9445" s="52"/>
      <c r="AM9445">
        <v>1</v>
      </c>
    </row>
    <row r="9446" spans="3:39" x14ac:dyDescent="0.25">
      <c r="C9446" s="52"/>
      <c r="AM9446">
        <v>1</v>
      </c>
    </row>
    <row r="9447" spans="3:39" x14ac:dyDescent="0.25">
      <c r="C9447" s="52"/>
      <c r="AM9447">
        <v>1</v>
      </c>
    </row>
    <row r="9448" spans="3:39" x14ac:dyDescent="0.25">
      <c r="C9448" s="52"/>
      <c r="AM9448">
        <v>1</v>
      </c>
    </row>
    <row r="9449" spans="3:39" x14ac:dyDescent="0.25">
      <c r="C9449" s="52"/>
      <c r="AM9449">
        <v>1</v>
      </c>
    </row>
    <row r="9450" spans="3:39" x14ac:dyDescent="0.25">
      <c r="C9450" s="52"/>
      <c r="AM9450">
        <v>1</v>
      </c>
    </row>
    <row r="9451" spans="3:39" x14ac:dyDescent="0.25">
      <c r="C9451" s="52"/>
      <c r="AM9451">
        <v>1</v>
      </c>
    </row>
    <row r="9452" spans="3:39" x14ac:dyDescent="0.25">
      <c r="C9452" s="52"/>
      <c r="AM9452">
        <v>1</v>
      </c>
    </row>
    <row r="9453" spans="3:39" x14ac:dyDescent="0.25">
      <c r="C9453" s="52"/>
      <c r="AM9453">
        <v>1</v>
      </c>
    </row>
    <row r="9454" spans="3:39" x14ac:dyDescent="0.25">
      <c r="C9454" s="52"/>
      <c r="AM9454">
        <v>1</v>
      </c>
    </row>
    <row r="9455" spans="3:39" x14ac:dyDescent="0.25">
      <c r="C9455" s="52"/>
      <c r="AM9455">
        <v>1</v>
      </c>
    </row>
    <row r="9456" spans="3:39" x14ac:dyDescent="0.25">
      <c r="C9456" s="52"/>
      <c r="AM9456">
        <v>1</v>
      </c>
    </row>
    <row r="9457" spans="3:39" x14ac:dyDescent="0.25">
      <c r="C9457" s="52"/>
      <c r="AM9457">
        <v>1</v>
      </c>
    </row>
    <row r="9458" spans="3:39" x14ac:dyDescent="0.25">
      <c r="C9458" s="52"/>
      <c r="AM9458">
        <v>1</v>
      </c>
    </row>
    <row r="9459" spans="3:39" x14ac:dyDescent="0.25">
      <c r="C9459" s="52"/>
      <c r="AM9459">
        <v>1</v>
      </c>
    </row>
    <row r="9460" spans="3:39" x14ac:dyDescent="0.25">
      <c r="C9460" s="52"/>
      <c r="AM9460">
        <v>1</v>
      </c>
    </row>
    <row r="9461" spans="3:39" x14ac:dyDescent="0.25">
      <c r="C9461" s="52"/>
      <c r="AM9461">
        <v>1</v>
      </c>
    </row>
    <row r="9462" spans="3:39" x14ac:dyDescent="0.25">
      <c r="C9462" s="52"/>
      <c r="AM9462">
        <v>1</v>
      </c>
    </row>
    <row r="9463" spans="3:39" x14ac:dyDescent="0.25">
      <c r="C9463" s="52"/>
      <c r="AM9463">
        <v>1</v>
      </c>
    </row>
    <row r="9464" spans="3:39" x14ac:dyDescent="0.25">
      <c r="C9464" s="52"/>
      <c r="AM9464">
        <v>1</v>
      </c>
    </row>
    <row r="9465" spans="3:39" x14ac:dyDescent="0.25">
      <c r="C9465" s="52"/>
      <c r="AM9465">
        <v>1</v>
      </c>
    </row>
    <row r="9466" spans="3:39" x14ac:dyDescent="0.25">
      <c r="C9466" s="52"/>
      <c r="AM9466">
        <v>1</v>
      </c>
    </row>
    <row r="9467" spans="3:39" x14ac:dyDescent="0.25">
      <c r="C9467" s="52"/>
      <c r="AM9467">
        <v>1</v>
      </c>
    </row>
    <row r="9468" spans="3:39" x14ac:dyDescent="0.25">
      <c r="C9468" s="52"/>
      <c r="AM9468">
        <v>1</v>
      </c>
    </row>
    <row r="9469" spans="3:39" x14ac:dyDescent="0.25">
      <c r="C9469" s="52"/>
      <c r="AM9469">
        <v>1</v>
      </c>
    </row>
    <row r="9470" spans="3:39" x14ac:dyDescent="0.25">
      <c r="C9470" s="52"/>
      <c r="AM9470">
        <v>1</v>
      </c>
    </row>
    <row r="9471" spans="3:39" x14ac:dyDescent="0.25">
      <c r="C9471" s="52"/>
      <c r="AM9471">
        <v>1</v>
      </c>
    </row>
    <row r="9472" spans="3:39" x14ac:dyDescent="0.25">
      <c r="C9472" s="52"/>
      <c r="AM9472">
        <v>1</v>
      </c>
    </row>
    <row r="9473" spans="3:39" x14ac:dyDescent="0.25">
      <c r="C9473" s="52"/>
      <c r="AM9473">
        <v>1</v>
      </c>
    </row>
    <row r="9474" spans="3:39" x14ac:dyDescent="0.25">
      <c r="C9474" s="52"/>
      <c r="AM9474">
        <v>1</v>
      </c>
    </row>
    <row r="9475" spans="3:39" x14ac:dyDescent="0.25">
      <c r="C9475" s="52"/>
      <c r="AM9475">
        <v>1</v>
      </c>
    </row>
    <row r="9476" spans="3:39" x14ac:dyDescent="0.25">
      <c r="C9476" s="52"/>
      <c r="AM9476">
        <v>1</v>
      </c>
    </row>
    <row r="9477" spans="3:39" x14ac:dyDescent="0.25">
      <c r="C9477" s="52"/>
      <c r="AM9477">
        <v>1</v>
      </c>
    </row>
    <row r="9478" spans="3:39" x14ac:dyDescent="0.25">
      <c r="C9478" s="52"/>
      <c r="AM9478">
        <v>1</v>
      </c>
    </row>
    <row r="9479" spans="3:39" x14ac:dyDescent="0.25">
      <c r="C9479" s="52"/>
      <c r="AM9479">
        <v>1</v>
      </c>
    </row>
    <row r="9480" spans="3:39" x14ac:dyDescent="0.25">
      <c r="C9480" s="52"/>
      <c r="AM9480">
        <v>1</v>
      </c>
    </row>
    <row r="9481" spans="3:39" x14ac:dyDescent="0.25">
      <c r="C9481" s="52"/>
      <c r="AM9481">
        <v>1</v>
      </c>
    </row>
    <row r="9482" spans="3:39" x14ac:dyDescent="0.25">
      <c r="C9482" s="52"/>
      <c r="AM9482">
        <v>1</v>
      </c>
    </row>
    <row r="9483" spans="3:39" x14ac:dyDescent="0.25">
      <c r="C9483" s="52"/>
      <c r="AM9483">
        <v>1</v>
      </c>
    </row>
    <row r="9484" spans="3:39" x14ac:dyDescent="0.25">
      <c r="C9484" s="52"/>
      <c r="AM9484">
        <v>1</v>
      </c>
    </row>
    <row r="9485" spans="3:39" x14ac:dyDescent="0.25">
      <c r="C9485" s="52"/>
      <c r="AM9485">
        <v>1</v>
      </c>
    </row>
    <row r="9486" spans="3:39" x14ac:dyDescent="0.25">
      <c r="C9486" s="52"/>
      <c r="AM9486">
        <v>1</v>
      </c>
    </row>
    <row r="9487" spans="3:39" x14ac:dyDescent="0.25">
      <c r="C9487" s="52"/>
      <c r="AM9487">
        <v>1</v>
      </c>
    </row>
    <row r="9488" spans="3:39" x14ac:dyDescent="0.25">
      <c r="C9488" s="52"/>
      <c r="AM9488">
        <v>1</v>
      </c>
    </row>
    <row r="9489" spans="3:39" x14ac:dyDescent="0.25">
      <c r="C9489" s="52"/>
      <c r="AM9489">
        <v>1</v>
      </c>
    </row>
    <row r="9490" spans="3:39" x14ac:dyDescent="0.25">
      <c r="C9490" s="52"/>
      <c r="AM9490">
        <v>1</v>
      </c>
    </row>
    <row r="9491" spans="3:39" x14ac:dyDescent="0.25">
      <c r="C9491" s="52"/>
      <c r="AM9491">
        <v>1</v>
      </c>
    </row>
    <row r="9492" spans="3:39" x14ac:dyDescent="0.25">
      <c r="C9492" s="52"/>
      <c r="AM9492">
        <v>1</v>
      </c>
    </row>
    <row r="9493" spans="3:39" x14ac:dyDescent="0.25">
      <c r="C9493" s="52"/>
      <c r="AM9493">
        <v>1</v>
      </c>
    </row>
    <row r="9494" spans="3:39" x14ac:dyDescent="0.25">
      <c r="C9494" s="52"/>
      <c r="AM9494">
        <v>1</v>
      </c>
    </row>
    <row r="9495" spans="3:39" x14ac:dyDescent="0.25">
      <c r="C9495" s="52"/>
      <c r="AM9495">
        <v>1</v>
      </c>
    </row>
    <row r="9496" spans="3:39" x14ac:dyDescent="0.25">
      <c r="C9496" s="52"/>
      <c r="AM9496">
        <v>1</v>
      </c>
    </row>
    <row r="9497" spans="3:39" x14ac:dyDescent="0.25">
      <c r="C9497" s="52"/>
      <c r="AM9497">
        <v>1</v>
      </c>
    </row>
    <row r="9498" spans="3:39" x14ac:dyDescent="0.25">
      <c r="C9498" s="52"/>
      <c r="AM9498">
        <v>1</v>
      </c>
    </row>
    <row r="9499" spans="3:39" x14ac:dyDescent="0.25">
      <c r="C9499" s="52"/>
      <c r="AM9499">
        <v>1</v>
      </c>
    </row>
    <row r="9500" spans="3:39" x14ac:dyDescent="0.25">
      <c r="C9500" s="52"/>
      <c r="AM9500">
        <v>1</v>
      </c>
    </row>
    <row r="9501" spans="3:39" x14ac:dyDescent="0.25">
      <c r="C9501" s="52"/>
      <c r="AM9501">
        <v>1</v>
      </c>
    </row>
    <row r="9502" spans="3:39" x14ac:dyDescent="0.25">
      <c r="C9502" s="52"/>
      <c r="AM9502">
        <v>1</v>
      </c>
    </row>
    <row r="9503" spans="3:39" x14ac:dyDescent="0.25">
      <c r="C9503" s="52"/>
      <c r="AM9503">
        <v>1</v>
      </c>
    </row>
    <row r="9504" spans="3:39" x14ac:dyDescent="0.25">
      <c r="C9504" s="52"/>
      <c r="AM9504">
        <v>1</v>
      </c>
    </row>
    <row r="9505" spans="3:39" x14ac:dyDescent="0.25">
      <c r="C9505" s="52"/>
      <c r="AM9505">
        <v>1</v>
      </c>
    </row>
    <row r="9506" spans="3:39" x14ac:dyDescent="0.25">
      <c r="C9506" s="52"/>
      <c r="AM9506">
        <v>1</v>
      </c>
    </row>
    <row r="9507" spans="3:39" x14ac:dyDescent="0.25">
      <c r="C9507" s="52"/>
      <c r="AM9507">
        <v>1</v>
      </c>
    </row>
    <row r="9508" spans="3:39" x14ac:dyDescent="0.25">
      <c r="C9508" s="52"/>
      <c r="AM9508">
        <v>1</v>
      </c>
    </row>
    <row r="9509" spans="3:39" x14ac:dyDescent="0.25">
      <c r="C9509" s="52"/>
      <c r="AM9509">
        <v>1</v>
      </c>
    </row>
    <row r="9510" spans="3:39" x14ac:dyDescent="0.25">
      <c r="C9510" s="52"/>
      <c r="AM9510">
        <v>1</v>
      </c>
    </row>
    <row r="9511" spans="3:39" x14ac:dyDescent="0.25">
      <c r="C9511" s="52"/>
      <c r="AM9511">
        <v>1</v>
      </c>
    </row>
    <row r="9512" spans="3:39" x14ac:dyDescent="0.25">
      <c r="C9512" s="52"/>
      <c r="AM9512">
        <v>1</v>
      </c>
    </row>
    <row r="9513" spans="3:39" x14ac:dyDescent="0.25">
      <c r="C9513" s="52"/>
      <c r="AM9513">
        <v>1</v>
      </c>
    </row>
    <row r="9514" spans="3:39" x14ac:dyDescent="0.25">
      <c r="C9514" s="52"/>
      <c r="AM9514">
        <v>1</v>
      </c>
    </row>
    <row r="9515" spans="3:39" x14ac:dyDescent="0.25">
      <c r="C9515" s="52"/>
      <c r="AM9515">
        <v>1</v>
      </c>
    </row>
    <row r="9516" spans="3:39" x14ac:dyDescent="0.25">
      <c r="C9516" s="52"/>
      <c r="AM9516">
        <v>1</v>
      </c>
    </row>
    <row r="9517" spans="3:39" x14ac:dyDescent="0.25">
      <c r="C9517" s="52"/>
      <c r="AM9517">
        <v>1</v>
      </c>
    </row>
    <row r="9518" spans="3:39" x14ac:dyDescent="0.25">
      <c r="C9518" s="52"/>
      <c r="AM9518">
        <v>1</v>
      </c>
    </row>
    <row r="9519" spans="3:39" x14ac:dyDescent="0.25">
      <c r="C9519" s="52"/>
      <c r="AM9519">
        <v>1</v>
      </c>
    </row>
    <row r="9520" spans="3:39" x14ac:dyDescent="0.25">
      <c r="C9520" s="52"/>
      <c r="AM9520">
        <v>1</v>
      </c>
    </row>
    <row r="9521" spans="3:39" x14ac:dyDescent="0.25">
      <c r="C9521" s="52"/>
      <c r="AM9521">
        <v>1</v>
      </c>
    </row>
    <row r="9522" spans="3:39" x14ac:dyDescent="0.25">
      <c r="C9522" s="52"/>
      <c r="AM9522">
        <v>1</v>
      </c>
    </row>
    <row r="9523" spans="3:39" x14ac:dyDescent="0.25">
      <c r="C9523" s="52"/>
      <c r="AM9523">
        <v>1</v>
      </c>
    </row>
    <row r="9524" spans="3:39" x14ac:dyDescent="0.25">
      <c r="C9524" s="52"/>
      <c r="AM9524">
        <v>1</v>
      </c>
    </row>
    <row r="9525" spans="3:39" x14ac:dyDescent="0.25">
      <c r="C9525" s="52"/>
      <c r="AM9525">
        <v>1</v>
      </c>
    </row>
    <row r="9526" spans="3:39" x14ac:dyDescent="0.25">
      <c r="C9526" s="52"/>
      <c r="AM9526">
        <v>1</v>
      </c>
    </row>
    <row r="9527" spans="3:39" x14ac:dyDescent="0.25">
      <c r="C9527" s="52"/>
      <c r="AM9527">
        <v>1</v>
      </c>
    </row>
    <row r="9528" spans="3:39" x14ac:dyDescent="0.25">
      <c r="C9528" s="52"/>
      <c r="AM9528">
        <v>1</v>
      </c>
    </row>
    <row r="9529" spans="3:39" x14ac:dyDescent="0.25">
      <c r="C9529" s="52"/>
      <c r="AM9529">
        <v>1</v>
      </c>
    </row>
    <row r="9530" spans="3:39" x14ac:dyDescent="0.25">
      <c r="C9530" s="52"/>
      <c r="AM9530">
        <v>1</v>
      </c>
    </row>
    <row r="9531" spans="3:39" x14ac:dyDescent="0.25">
      <c r="C9531" s="52"/>
      <c r="AM9531">
        <v>1</v>
      </c>
    </row>
    <row r="9532" spans="3:39" x14ac:dyDescent="0.25">
      <c r="C9532" s="52"/>
      <c r="AM9532">
        <v>1</v>
      </c>
    </row>
    <row r="9533" spans="3:39" x14ac:dyDescent="0.25">
      <c r="C9533" s="52"/>
      <c r="AM9533">
        <v>1</v>
      </c>
    </row>
    <row r="9534" spans="3:39" x14ac:dyDescent="0.25">
      <c r="C9534" s="52"/>
      <c r="AM9534">
        <v>1</v>
      </c>
    </row>
    <row r="9535" spans="3:39" x14ac:dyDescent="0.25">
      <c r="C9535" s="52"/>
      <c r="AM9535">
        <v>1</v>
      </c>
    </row>
    <row r="9536" spans="3:39" x14ac:dyDescent="0.25">
      <c r="C9536" s="52"/>
      <c r="AM9536">
        <v>1</v>
      </c>
    </row>
    <row r="9537" spans="3:39" x14ac:dyDescent="0.25">
      <c r="C9537" s="52"/>
      <c r="AM9537">
        <v>1</v>
      </c>
    </row>
    <row r="9538" spans="3:39" x14ac:dyDescent="0.25">
      <c r="C9538" s="52"/>
      <c r="AM9538">
        <v>1</v>
      </c>
    </row>
    <row r="9539" spans="3:39" x14ac:dyDescent="0.25">
      <c r="C9539" s="52"/>
      <c r="AM9539">
        <v>1</v>
      </c>
    </row>
    <row r="9540" spans="3:39" x14ac:dyDescent="0.25">
      <c r="C9540" s="52"/>
      <c r="AM9540">
        <v>1</v>
      </c>
    </row>
    <row r="9541" spans="3:39" x14ac:dyDescent="0.25">
      <c r="C9541" s="52"/>
      <c r="AM9541">
        <v>1</v>
      </c>
    </row>
    <row r="9542" spans="3:39" x14ac:dyDescent="0.25">
      <c r="C9542" s="52"/>
      <c r="AM9542">
        <v>1</v>
      </c>
    </row>
    <row r="9543" spans="3:39" x14ac:dyDescent="0.25">
      <c r="C9543" s="52"/>
      <c r="AM9543">
        <v>1</v>
      </c>
    </row>
    <row r="9544" spans="3:39" x14ac:dyDescent="0.25">
      <c r="C9544" s="52"/>
      <c r="AM9544">
        <v>1</v>
      </c>
    </row>
    <row r="9545" spans="3:39" x14ac:dyDescent="0.25">
      <c r="C9545" s="52"/>
      <c r="AM9545">
        <v>1</v>
      </c>
    </row>
    <row r="9546" spans="3:39" x14ac:dyDescent="0.25">
      <c r="C9546" s="52"/>
      <c r="AM9546">
        <v>1</v>
      </c>
    </row>
    <row r="9547" spans="3:39" x14ac:dyDescent="0.25">
      <c r="C9547" s="52"/>
      <c r="AM9547">
        <v>1</v>
      </c>
    </row>
    <row r="9548" spans="3:39" x14ac:dyDescent="0.25">
      <c r="C9548" s="52"/>
      <c r="AM9548">
        <v>1</v>
      </c>
    </row>
    <row r="9549" spans="3:39" x14ac:dyDescent="0.25">
      <c r="C9549" s="52"/>
      <c r="AM9549">
        <v>1</v>
      </c>
    </row>
    <row r="9550" spans="3:39" x14ac:dyDescent="0.25">
      <c r="C9550" s="52"/>
      <c r="AM9550">
        <v>1</v>
      </c>
    </row>
    <row r="9551" spans="3:39" x14ac:dyDescent="0.25">
      <c r="C9551" s="52"/>
      <c r="AM9551">
        <v>1</v>
      </c>
    </row>
    <row r="9552" spans="3:39" x14ac:dyDescent="0.25">
      <c r="C9552" s="52"/>
      <c r="AM9552">
        <v>1</v>
      </c>
    </row>
    <row r="9553" spans="3:39" x14ac:dyDescent="0.25">
      <c r="C9553" s="52"/>
      <c r="AM9553">
        <v>1</v>
      </c>
    </row>
    <row r="9554" spans="3:39" x14ac:dyDescent="0.25">
      <c r="C9554" s="52"/>
      <c r="AM9554">
        <v>1</v>
      </c>
    </row>
    <row r="9555" spans="3:39" x14ac:dyDescent="0.25">
      <c r="C9555" s="52"/>
      <c r="AM9555">
        <v>1</v>
      </c>
    </row>
    <row r="9556" spans="3:39" x14ac:dyDescent="0.25">
      <c r="C9556" s="52"/>
      <c r="AM9556">
        <v>1</v>
      </c>
    </row>
    <row r="9557" spans="3:39" x14ac:dyDescent="0.25">
      <c r="C9557" s="52"/>
      <c r="AM9557">
        <v>1</v>
      </c>
    </row>
    <row r="9558" spans="3:39" x14ac:dyDescent="0.25">
      <c r="C9558" s="52"/>
      <c r="AM9558">
        <v>1</v>
      </c>
    </row>
    <row r="9559" spans="3:39" x14ac:dyDescent="0.25">
      <c r="C9559" s="52"/>
      <c r="AM9559">
        <v>1</v>
      </c>
    </row>
    <row r="9560" spans="3:39" x14ac:dyDescent="0.25">
      <c r="C9560" s="52"/>
      <c r="AM9560">
        <v>1</v>
      </c>
    </row>
    <row r="9561" spans="3:39" x14ac:dyDescent="0.25">
      <c r="C9561" s="52"/>
      <c r="AM9561">
        <v>1</v>
      </c>
    </row>
    <row r="9562" spans="3:39" x14ac:dyDescent="0.25">
      <c r="C9562" s="52"/>
      <c r="AM9562">
        <v>1</v>
      </c>
    </row>
    <row r="9563" spans="3:39" x14ac:dyDescent="0.25">
      <c r="C9563" s="52"/>
      <c r="AM9563">
        <v>1</v>
      </c>
    </row>
    <row r="9564" spans="3:39" x14ac:dyDescent="0.25">
      <c r="C9564" s="52"/>
      <c r="AM9564">
        <v>1</v>
      </c>
    </row>
    <row r="9565" spans="3:39" x14ac:dyDescent="0.25">
      <c r="C9565" s="52"/>
      <c r="AM9565">
        <v>1</v>
      </c>
    </row>
    <row r="9566" spans="3:39" x14ac:dyDescent="0.25">
      <c r="C9566" s="52"/>
      <c r="AM9566">
        <v>1</v>
      </c>
    </row>
    <row r="9567" spans="3:39" x14ac:dyDescent="0.25">
      <c r="C9567" s="52"/>
      <c r="AM9567">
        <v>1</v>
      </c>
    </row>
    <row r="9568" spans="3:39" x14ac:dyDescent="0.25">
      <c r="C9568" s="52"/>
      <c r="AM9568">
        <v>1</v>
      </c>
    </row>
    <row r="9569" spans="3:39" x14ac:dyDescent="0.25">
      <c r="C9569" s="52"/>
      <c r="AM9569">
        <v>1</v>
      </c>
    </row>
    <row r="9570" spans="3:39" x14ac:dyDescent="0.25">
      <c r="C9570" s="52"/>
      <c r="AM9570">
        <v>1</v>
      </c>
    </row>
    <row r="9571" spans="3:39" x14ac:dyDescent="0.25">
      <c r="C9571" s="52"/>
      <c r="AM9571">
        <v>1</v>
      </c>
    </row>
    <row r="9572" spans="3:39" x14ac:dyDescent="0.25">
      <c r="C9572" s="52"/>
      <c r="AM9572">
        <v>1</v>
      </c>
    </row>
    <row r="9573" spans="3:39" x14ac:dyDescent="0.25">
      <c r="C9573" s="52"/>
      <c r="AM9573">
        <v>1</v>
      </c>
    </row>
    <row r="9574" spans="3:39" x14ac:dyDescent="0.25">
      <c r="C9574" s="52"/>
      <c r="AM9574">
        <v>1</v>
      </c>
    </row>
    <row r="9575" spans="3:39" x14ac:dyDescent="0.25">
      <c r="C9575" s="52"/>
      <c r="AM9575">
        <v>1</v>
      </c>
    </row>
    <row r="9576" spans="3:39" x14ac:dyDescent="0.25">
      <c r="C9576" s="52"/>
      <c r="AM9576">
        <v>1</v>
      </c>
    </row>
    <row r="9577" spans="3:39" x14ac:dyDescent="0.25">
      <c r="C9577" s="52"/>
      <c r="AM9577">
        <v>1</v>
      </c>
    </row>
    <row r="9578" spans="3:39" x14ac:dyDescent="0.25">
      <c r="C9578" s="52"/>
      <c r="AM9578">
        <v>1</v>
      </c>
    </row>
    <row r="9579" spans="3:39" x14ac:dyDescent="0.25">
      <c r="C9579" s="52"/>
      <c r="AM9579">
        <v>1</v>
      </c>
    </row>
    <row r="9580" spans="3:39" x14ac:dyDescent="0.25">
      <c r="C9580" s="52"/>
      <c r="AM9580">
        <v>1</v>
      </c>
    </row>
    <row r="9581" spans="3:39" x14ac:dyDescent="0.25">
      <c r="C9581" s="52"/>
      <c r="AM9581">
        <v>1</v>
      </c>
    </row>
    <row r="9582" spans="3:39" x14ac:dyDescent="0.25">
      <c r="C9582" s="52"/>
      <c r="AM9582">
        <v>1</v>
      </c>
    </row>
    <row r="9583" spans="3:39" x14ac:dyDescent="0.25">
      <c r="C9583" s="52"/>
      <c r="AM9583">
        <v>1</v>
      </c>
    </row>
    <row r="9584" spans="3:39" x14ac:dyDescent="0.25">
      <c r="C9584" s="52"/>
      <c r="AM9584">
        <v>1</v>
      </c>
    </row>
    <row r="9585" spans="3:39" x14ac:dyDescent="0.25">
      <c r="C9585" s="52"/>
      <c r="AM9585">
        <v>1</v>
      </c>
    </row>
    <row r="9586" spans="3:39" x14ac:dyDescent="0.25">
      <c r="C9586" s="52"/>
      <c r="AM9586">
        <v>1</v>
      </c>
    </row>
    <row r="9587" spans="3:39" x14ac:dyDescent="0.25">
      <c r="C9587" s="52"/>
      <c r="AM9587">
        <v>1</v>
      </c>
    </row>
    <row r="9588" spans="3:39" x14ac:dyDescent="0.25">
      <c r="C9588" s="52"/>
      <c r="AM9588">
        <v>1</v>
      </c>
    </row>
    <row r="9589" spans="3:39" x14ac:dyDescent="0.25">
      <c r="C9589" s="52"/>
      <c r="AM9589">
        <v>1</v>
      </c>
    </row>
    <row r="9590" spans="3:39" x14ac:dyDescent="0.25">
      <c r="C9590" s="52"/>
      <c r="AM9590">
        <v>1</v>
      </c>
    </row>
    <row r="9591" spans="3:39" x14ac:dyDescent="0.25">
      <c r="C9591" s="52"/>
      <c r="AM9591">
        <v>1</v>
      </c>
    </row>
    <row r="9592" spans="3:39" x14ac:dyDescent="0.25">
      <c r="C9592" s="52"/>
      <c r="AM9592">
        <v>1</v>
      </c>
    </row>
    <row r="9593" spans="3:39" x14ac:dyDescent="0.25">
      <c r="C9593" s="52"/>
      <c r="AM9593">
        <v>1</v>
      </c>
    </row>
    <row r="9594" spans="3:39" x14ac:dyDescent="0.25">
      <c r="C9594" s="52"/>
      <c r="AM9594">
        <v>1</v>
      </c>
    </row>
    <row r="9595" spans="3:39" x14ac:dyDescent="0.25">
      <c r="C9595" s="52"/>
      <c r="AM9595">
        <v>1</v>
      </c>
    </row>
    <row r="9596" spans="3:39" x14ac:dyDescent="0.25">
      <c r="C9596" s="52"/>
      <c r="AM9596">
        <v>1</v>
      </c>
    </row>
    <row r="9597" spans="3:39" x14ac:dyDescent="0.25">
      <c r="C9597" s="52"/>
      <c r="AM9597">
        <v>1</v>
      </c>
    </row>
    <row r="9598" spans="3:39" x14ac:dyDescent="0.25">
      <c r="C9598" s="52"/>
      <c r="AM9598">
        <v>1</v>
      </c>
    </row>
    <row r="9599" spans="3:39" x14ac:dyDescent="0.25">
      <c r="C9599" s="52"/>
      <c r="AM9599">
        <v>1</v>
      </c>
    </row>
    <row r="9600" spans="3:39" x14ac:dyDescent="0.25">
      <c r="C9600" s="52"/>
      <c r="AM9600">
        <v>1</v>
      </c>
    </row>
    <row r="9601" spans="3:39" x14ac:dyDescent="0.25">
      <c r="C9601" s="52"/>
      <c r="AM9601">
        <v>1</v>
      </c>
    </row>
    <row r="9602" spans="3:39" x14ac:dyDescent="0.25">
      <c r="C9602" s="52"/>
      <c r="AM9602">
        <v>1</v>
      </c>
    </row>
    <row r="9603" spans="3:39" x14ac:dyDescent="0.25">
      <c r="C9603" s="52"/>
      <c r="AM9603">
        <v>1</v>
      </c>
    </row>
    <row r="9604" spans="3:39" x14ac:dyDescent="0.25">
      <c r="C9604" s="52"/>
      <c r="AM9604">
        <v>1</v>
      </c>
    </row>
    <row r="9605" spans="3:39" x14ac:dyDescent="0.25">
      <c r="C9605" s="52"/>
      <c r="AM9605">
        <v>1</v>
      </c>
    </row>
    <row r="9606" spans="3:39" x14ac:dyDescent="0.25">
      <c r="C9606" s="52"/>
      <c r="AM9606">
        <v>1</v>
      </c>
    </row>
    <row r="9607" spans="3:39" x14ac:dyDescent="0.25">
      <c r="C9607" s="52"/>
      <c r="AM9607">
        <v>1</v>
      </c>
    </row>
    <row r="9608" spans="3:39" x14ac:dyDescent="0.25">
      <c r="C9608" s="52"/>
      <c r="AM9608">
        <v>1</v>
      </c>
    </row>
    <row r="9609" spans="3:39" x14ac:dyDescent="0.25">
      <c r="C9609" s="52"/>
      <c r="AM9609">
        <v>1</v>
      </c>
    </row>
    <row r="9610" spans="3:39" x14ac:dyDescent="0.25">
      <c r="C9610" s="52"/>
      <c r="AM9610">
        <v>1</v>
      </c>
    </row>
    <row r="9611" spans="3:39" x14ac:dyDescent="0.25">
      <c r="C9611" s="52"/>
      <c r="AM9611">
        <v>1</v>
      </c>
    </row>
    <row r="9612" spans="3:39" x14ac:dyDescent="0.25">
      <c r="C9612" s="52"/>
      <c r="AM9612">
        <v>1</v>
      </c>
    </row>
    <row r="9613" spans="3:39" x14ac:dyDescent="0.25">
      <c r="C9613" s="52"/>
      <c r="AM9613">
        <v>1</v>
      </c>
    </row>
    <row r="9614" spans="3:39" x14ac:dyDescent="0.25">
      <c r="C9614" s="52"/>
      <c r="AM9614">
        <v>1</v>
      </c>
    </row>
    <row r="9615" spans="3:39" x14ac:dyDescent="0.25">
      <c r="C9615" s="52"/>
      <c r="AM9615">
        <v>1</v>
      </c>
    </row>
    <row r="9616" spans="3:39" x14ac:dyDescent="0.25">
      <c r="C9616" s="52"/>
      <c r="AM9616">
        <v>1</v>
      </c>
    </row>
    <row r="9617" spans="3:39" x14ac:dyDescent="0.25">
      <c r="C9617" s="52"/>
      <c r="AM9617">
        <v>1</v>
      </c>
    </row>
    <row r="9618" spans="3:39" x14ac:dyDescent="0.25">
      <c r="C9618" s="52"/>
      <c r="AM9618">
        <v>1</v>
      </c>
    </row>
    <row r="9619" spans="3:39" x14ac:dyDescent="0.25">
      <c r="C9619" s="52"/>
      <c r="AM9619">
        <v>1</v>
      </c>
    </row>
    <row r="9620" spans="3:39" x14ac:dyDescent="0.25">
      <c r="C9620" s="52"/>
      <c r="AM9620">
        <v>1</v>
      </c>
    </row>
    <row r="9621" spans="3:39" x14ac:dyDescent="0.25">
      <c r="C9621" s="52"/>
      <c r="AM9621">
        <v>1</v>
      </c>
    </row>
    <row r="9622" spans="3:39" x14ac:dyDescent="0.25">
      <c r="C9622" s="52"/>
      <c r="AM9622">
        <v>1</v>
      </c>
    </row>
    <row r="9623" spans="3:39" x14ac:dyDescent="0.25">
      <c r="C9623" s="52"/>
      <c r="AM9623">
        <v>1</v>
      </c>
    </row>
    <row r="9624" spans="3:39" x14ac:dyDescent="0.25">
      <c r="C9624" s="52"/>
      <c r="AM9624">
        <v>1</v>
      </c>
    </row>
    <row r="9625" spans="3:39" x14ac:dyDescent="0.25">
      <c r="C9625" s="52"/>
      <c r="AM9625">
        <v>1</v>
      </c>
    </row>
    <row r="9626" spans="3:39" x14ac:dyDescent="0.25">
      <c r="C9626" s="52"/>
      <c r="AM9626">
        <v>1</v>
      </c>
    </row>
    <row r="9627" spans="3:39" x14ac:dyDescent="0.25">
      <c r="C9627" s="52"/>
      <c r="AM9627">
        <v>1</v>
      </c>
    </row>
    <row r="9628" spans="3:39" x14ac:dyDescent="0.25">
      <c r="C9628" s="52"/>
      <c r="AM9628">
        <v>1</v>
      </c>
    </row>
    <row r="9629" spans="3:39" x14ac:dyDescent="0.25">
      <c r="C9629" s="52"/>
      <c r="AM9629">
        <v>1</v>
      </c>
    </row>
    <row r="9630" spans="3:39" x14ac:dyDescent="0.25">
      <c r="C9630" s="52"/>
      <c r="AM9630">
        <v>1</v>
      </c>
    </row>
    <row r="9631" spans="3:39" x14ac:dyDescent="0.25">
      <c r="C9631" s="52"/>
      <c r="AM9631">
        <v>1</v>
      </c>
    </row>
    <row r="9632" spans="3:39" x14ac:dyDescent="0.25">
      <c r="C9632" s="52"/>
      <c r="AM9632">
        <v>1</v>
      </c>
    </row>
    <row r="9633" spans="3:39" x14ac:dyDescent="0.25">
      <c r="C9633" s="52"/>
      <c r="AM9633">
        <v>1</v>
      </c>
    </row>
    <row r="9634" spans="3:39" x14ac:dyDescent="0.25">
      <c r="C9634" s="52"/>
      <c r="AM9634">
        <v>1</v>
      </c>
    </row>
    <row r="9635" spans="3:39" x14ac:dyDescent="0.25">
      <c r="C9635" s="52"/>
      <c r="AM9635">
        <v>1</v>
      </c>
    </row>
    <row r="9636" spans="3:39" x14ac:dyDescent="0.25">
      <c r="C9636" s="52"/>
      <c r="AM9636">
        <v>1</v>
      </c>
    </row>
    <row r="9637" spans="3:39" x14ac:dyDescent="0.25">
      <c r="C9637" s="52"/>
      <c r="AM9637">
        <v>1</v>
      </c>
    </row>
    <row r="9638" spans="3:39" x14ac:dyDescent="0.25">
      <c r="C9638" s="52"/>
      <c r="AM9638">
        <v>1</v>
      </c>
    </row>
    <row r="9639" spans="3:39" x14ac:dyDescent="0.25">
      <c r="C9639" s="52"/>
      <c r="AM9639">
        <v>1</v>
      </c>
    </row>
    <row r="9640" spans="3:39" x14ac:dyDescent="0.25">
      <c r="C9640" s="52"/>
      <c r="AM9640">
        <v>1</v>
      </c>
    </row>
    <row r="9641" spans="3:39" x14ac:dyDescent="0.25">
      <c r="C9641" s="52"/>
      <c r="AM9641">
        <v>1</v>
      </c>
    </row>
    <row r="9642" spans="3:39" x14ac:dyDescent="0.25">
      <c r="C9642" s="52"/>
      <c r="AM9642">
        <v>1</v>
      </c>
    </row>
    <row r="9643" spans="3:39" x14ac:dyDescent="0.25">
      <c r="C9643" s="52"/>
      <c r="AM9643">
        <v>1</v>
      </c>
    </row>
    <row r="9644" spans="3:39" x14ac:dyDescent="0.25">
      <c r="C9644" s="52"/>
      <c r="AM9644">
        <v>1</v>
      </c>
    </row>
    <row r="9645" spans="3:39" x14ac:dyDescent="0.25">
      <c r="C9645" s="52"/>
      <c r="AM9645">
        <v>1</v>
      </c>
    </row>
    <row r="9646" spans="3:39" x14ac:dyDescent="0.25">
      <c r="C9646" s="52"/>
      <c r="AM9646">
        <v>1</v>
      </c>
    </row>
    <row r="9647" spans="3:39" x14ac:dyDescent="0.25">
      <c r="C9647" s="52"/>
      <c r="AM9647">
        <v>1</v>
      </c>
    </row>
    <row r="9648" spans="3:39" x14ac:dyDescent="0.25">
      <c r="C9648" s="52"/>
      <c r="AM9648">
        <v>1</v>
      </c>
    </row>
    <row r="9649" spans="3:39" x14ac:dyDescent="0.25">
      <c r="C9649" s="52"/>
      <c r="AM9649">
        <v>1</v>
      </c>
    </row>
    <row r="9650" spans="3:39" x14ac:dyDescent="0.25">
      <c r="C9650" s="52"/>
      <c r="AM9650">
        <v>1</v>
      </c>
    </row>
    <row r="9651" spans="3:39" x14ac:dyDescent="0.25">
      <c r="C9651" s="52"/>
      <c r="AM9651">
        <v>1</v>
      </c>
    </row>
    <row r="9652" spans="3:39" x14ac:dyDescent="0.25">
      <c r="C9652" s="52"/>
      <c r="AM9652">
        <v>1</v>
      </c>
    </row>
    <row r="9653" spans="3:39" x14ac:dyDescent="0.25">
      <c r="C9653" s="52"/>
      <c r="AM9653">
        <v>1</v>
      </c>
    </row>
    <row r="9654" spans="3:39" x14ac:dyDescent="0.25">
      <c r="C9654" s="52"/>
      <c r="AM9654">
        <v>1</v>
      </c>
    </row>
    <row r="9655" spans="3:39" x14ac:dyDescent="0.25">
      <c r="C9655" s="52"/>
      <c r="AM9655">
        <v>1</v>
      </c>
    </row>
    <row r="9656" spans="3:39" x14ac:dyDescent="0.25">
      <c r="C9656" s="52"/>
      <c r="AM9656">
        <v>1</v>
      </c>
    </row>
    <row r="9657" spans="3:39" x14ac:dyDescent="0.25">
      <c r="C9657" s="52"/>
      <c r="AM9657">
        <v>1</v>
      </c>
    </row>
    <row r="9658" spans="3:39" x14ac:dyDescent="0.25">
      <c r="C9658" s="52"/>
      <c r="AM9658">
        <v>1</v>
      </c>
    </row>
    <row r="9659" spans="3:39" x14ac:dyDescent="0.25">
      <c r="C9659" s="52"/>
      <c r="AM9659">
        <v>1</v>
      </c>
    </row>
    <row r="9660" spans="3:39" x14ac:dyDescent="0.25">
      <c r="C9660" s="52"/>
      <c r="AM9660">
        <v>1</v>
      </c>
    </row>
    <row r="9661" spans="3:39" x14ac:dyDescent="0.25">
      <c r="C9661" s="52"/>
      <c r="AM9661">
        <v>1</v>
      </c>
    </row>
    <row r="9662" spans="3:39" x14ac:dyDescent="0.25">
      <c r="C9662" s="52"/>
      <c r="AM9662">
        <v>1</v>
      </c>
    </row>
    <row r="9663" spans="3:39" x14ac:dyDescent="0.25">
      <c r="C9663" s="52"/>
      <c r="AM9663">
        <v>1</v>
      </c>
    </row>
    <row r="9664" spans="3:39" x14ac:dyDescent="0.25">
      <c r="C9664" s="52"/>
      <c r="AM9664">
        <v>1</v>
      </c>
    </row>
    <row r="9665" spans="3:39" x14ac:dyDescent="0.25">
      <c r="C9665" s="52"/>
      <c r="AM9665">
        <v>1</v>
      </c>
    </row>
    <row r="9666" spans="3:39" x14ac:dyDescent="0.25">
      <c r="C9666" s="52"/>
      <c r="AM9666">
        <v>1</v>
      </c>
    </row>
    <row r="9667" spans="3:39" x14ac:dyDescent="0.25">
      <c r="C9667" s="52"/>
      <c r="AM9667">
        <v>1</v>
      </c>
    </row>
    <row r="9668" spans="3:39" x14ac:dyDescent="0.25">
      <c r="C9668" s="52"/>
      <c r="AM9668">
        <v>1</v>
      </c>
    </row>
    <row r="9669" spans="3:39" x14ac:dyDescent="0.25">
      <c r="C9669" s="52"/>
      <c r="AM9669">
        <v>1</v>
      </c>
    </row>
    <row r="9670" spans="3:39" x14ac:dyDescent="0.25">
      <c r="C9670" s="52"/>
      <c r="AM9670">
        <v>1</v>
      </c>
    </row>
    <row r="9671" spans="3:39" x14ac:dyDescent="0.25">
      <c r="C9671" s="52"/>
      <c r="AM9671">
        <v>1</v>
      </c>
    </row>
    <row r="9672" spans="3:39" x14ac:dyDescent="0.25">
      <c r="C9672" s="52"/>
      <c r="AM9672">
        <v>1</v>
      </c>
    </row>
    <row r="9673" spans="3:39" x14ac:dyDescent="0.25">
      <c r="C9673" s="52"/>
      <c r="AM9673">
        <v>1</v>
      </c>
    </row>
    <row r="9674" spans="3:39" x14ac:dyDescent="0.25">
      <c r="C9674" s="52"/>
      <c r="AM9674">
        <v>1</v>
      </c>
    </row>
    <row r="9675" spans="3:39" x14ac:dyDescent="0.25">
      <c r="C9675" s="52"/>
      <c r="AM9675">
        <v>1</v>
      </c>
    </row>
    <row r="9676" spans="3:39" x14ac:dyDescent="0.25">
      <c r="C9676" s="52"/>
      <c r="AM9676">
        <v>1</v>
      </c>
    </row>
    <row r="9677" spans="3:39" x14ac:dyDescent="0.25">
      <c r="C9677" s="52"/>
      <c r="AM9677">
        <v>1</v>
      </c>
    </row>
    <row r="9678" spans="3:39" x14ac:dyDescent="0.25">
      <c r="C9678" s="52"/>
      <c r="AM9678">
        <v>1</v>
      </c>
    </row>
    <row r="9679" spans="3:39" x14ac:dyDescent="0.25">
      <c r="C9679" s="52"/>
      <c r="AM9679">
        <v>1</v>
      </c>
    </row>
    <row r="9680" spans="3:39" x14ac:dyDescent="0.25">
      <c r="C9680" s="52"/>
      <c r="AM9680">
        <v>1</v>
      </c>
    </row>
    <row r="9681" spans="3:39" x14ac:dyDescent="0.25">
      <c r="C9681" s="52"/>
      <c r="AM9681">
        <v>1</v>
      </c>
    </row>
    <row r="9682" spans="3:39" x14ac:dyDescent="0.25">
      <c r="C9682" s="52"/>
      <c r="AM9682">
        <v>1</v>
      </c>
    </row>
    <row r="9683" spans="3:39" x14ac:dyDescent="0.25">
      <c r="C9683" s="52"/>
      <c r="AM9683">
        <v>1</v>
      </c>
    </row>
    <row r="9684" spans="3:39" x14ac:dyDescent="0.25">
      <c r="C9684" s="52"/>
      <c r="AM9684">
        <v>1</v>
      </c>
    </row>
    <row r="9685" spans="3:39" x14ac:dyDescent="0.25">
      <c r="C9685" s="52"/>
      <c r="AM9685">
        <v>1</v>
      </c>
    </row>
    <row r="9686" spans="3:39" x14ac:dyDescent="0.25">
      <c r="C9686" s="52"/>
      <c r="AM9686">
        <v>1</v>
      </c>
    </row>
    <row r="9687" spans="3:39" x14ac:dyDescent="0.25">
      <c r="C9687" s="52"/>
      <c r="AM9687">
        <v>1</v>
      </c>
    </row>
    <row r="9688" spans="3:39" x14ac:dyDescent="0.25">
      <c r="C9688" s="52"/>
      <c r="AM9688">
        <v>1</v>
      </c>
    </row>
    <row r="9689" spans="3:39" x14ac:dyDescent="0.25">
      <c r="C9689" s="52"/>
      <c r="AM9689">
        <v>1</v>
      </c>
    </row>
    <row r="9690" spans="3:39" x14ac:dyDescent="0.25">
      <c r="C9690" s="52"/>
      <c r="AM9690">
        <v>1</v>
      </c>
    </row>
    <row r="9691" spans="3:39" x14ac:dyDescent="0.25">
      <c r="C9691" s="52"/>
      <c r="AM9691">
        <v>1</v>
      </c>
    </row>
    <row r="9692" spans="3:39" x14ac:dyDescent="0.25">
      <c r="C9692" s="52"/>
      <c r="AM9692">
        <v>1</v>
      </c>
    </row>
    <row r="9693" spans="3:39" x14ac:dyDescent="0.25">
      <c r="C9693" s="52"/>
      <c r="AM9693">
        <v>1</v>
      </c>
    </row>
    <row r="9694" spans="3:39" x14ac:dyDescent="0.25">
      <c r="C9694" s="52"/>
      <c r="AM9694">
        <v>1</v>
      </c>
    </row>
    <row r="9695" spans="3:39" x14ac:dyDescent="0.25">
      <c r="C9695" s="52"/>
      <c r="AM9695">
        <v>1</v>
      </c>
    </row>
    <row r="9696" spans="3:39" x14ac:dyDescent="0.25">
      <c r="C9696" s="52"/>
      <c r="AM9696">
        <v>1</v>
      </c>
    </row>
    <row r="9697" spans="3:39" x14ac:dyDescent="0.25">
      <c r="C9697" s="52"/>
      <c r="AM9697">
        <v>1</v>
      </c>
    </row>
    <row r="9698" spans="3:39" x14ac:dyDescent="0.25">
      <c r="C9698" s="52"/>
      <c r="AM9698">
        <v>1</v>
      </c>
    </row>
    <row r="9699" spans="3:39" x14ac:dyDescent="0.25">
      <c r="C9699" s="52"/>
      <c r="AM9699">
        <v>1</v>
      </c>
    </row>
    <row r="9700" spans="3:39" x14ac:dyDescent="0.25">
      <c r="C9700" s="52"/>
      <c r="AM9700">
        <v>1</v>
      </c>
    </row>
    <row r="9701" spans="3:39" x14ac:dyDescent="0.25">
      <c r="C9701" s="52"/>
      <c r="AM9701">
        <v>1</v>
      </c>
    </row>
    <row r="9702" spans="3:39" x14ac:dyDescent="0.25">
      <c r="C9702" s="52"/>
      <c r="AM9702">
        <v>1</v>
      </c>
    </row>
    <row r="9703" spans="3:39" x14ac:dyDescent="0.25">
      <c r="C9703" s="52"/>
      <c r="AM9703">
        <v>1</v>
      </c>
    </row>
    <row r="9704" spans="3:39" x14ac:dyDescent="0.25">
      <c r="C9704" s="52"/>
      <c r="AM9704">
        <v>1</v>
      </c>
    </row>
    <row r="9705" spans="3:39" x14ac:dyDescent="0.25">
      <c r="C9705" s="52"/>
      <c r="AM9705">
        <v>1</v>
      </c>
    </row>
    <row r="9706" spans="3:39" x14ac:dyDescent="0.25">
      <c r="C9706" s="52"/>
      <c r="AM9706">
        <v>1</v>
      </c>
    </row>
    <row r="9707" spans="3:39" x14ac:dyDescent="0.25">
      <c r="C9707" s="52"/>
      <c r="AM9707">
        <v>1</v>
      </c>
    </row>
    <row r="9708" spans="3:39" x14ac:dyDescent="0.25">
      <c r="C9708" s="52"/>
      <c r="AM9708">
        <v>1</v>
      </c>
    </row>
    <row r="9709" spans="3:39" x14ac:dyDescent="0.25">
      <c r="C9709" s="52"/>
      <c r="AM9709">
        <v>1</v>
      </c>
    </row>
    <row r="9710" spans="3:39" x14ac:dyDescent="0.25">
      <c r="C9710" s="52"/>
      <c r="AM9710">
        <v>1</v>
      </c>
    </row>
    <row r="9711" spans="3:39" x14ac:dyDescent="0.25">
      <c r="C9711" s="52"/>
      <c r="AM9711">
        <v>1</v>
      </c>
    </row>
    <row r="9712" spans="3:39" x14ac:dyDescent="0.25">
      <c r="C9712" s="52"/>
      <c r="AM9712">
        <v>1</v>
      </c>
    </row>
    <row r="9713" spans="3:39" x14ac:dyDescent="0.25">
      <c r="C9713" s="52"/>
      <c r="AM9713">
        <v>1</v>
      </c>
    </row>
    <row r="9714" spans="3:39" x14ac:dyDescent="0.25">
      <c r="C9714" s="52"/>
      <c r="AM9714">
        <v>1</v>
      </c>
    </row>
    <row r="9715" spans="3:39" x14ac:dyDescent="0.25">
      <c r="C9715" s="52"/>
      <c r="AM9715">
        <v>1</v>
      </c>
    </row>
    <row r="9716" spans="3:39" x14ac:dyDescent="0.25">
      <c r="C9716" s="52"/>
      <c r="AM9716">
        <v>1</v>
      </c>
    </row>
    <row r="9717" spans="3:39" x14ac:dyDescent="0.25">
      <c r="C9717" s="52"/>
      <c r="AM9717">
        <v>1</v>
      </c>
    </row>
    <row r="9718" spans="3:39" x14ac:dyDescent="0.25">
      <c r="C9718" s="52"/>
      <c r="AM9718">
        <v>1</v>
      </c>
    </row>
    <row r="9719" spans="3:39" x14ac:dyDescent="0.25">
      <c r="C9719" s="52"/>
      <c r="AM9719">
        <v>1</v>
      </c>
    </row>
    <row r="9720" spans="3:39" x14ac:dyDescent="0.25">
      <c r="C9720" s="52"/>
      <c r="AM9720">
        <v>1</v>
      </c>
    </row>
    <row r="9721" spans="3:39" x14ac:dyDescent="0.25">
      <c r="C9721" s="52"/>
      <c r="AM9721">
        <v>1</v>
      </c>
    </row>
    <row r="9722" spans="3:39" x14ac:dyDescent="0.25">
      <c r="C9722" s="52"/>
      <c r="AM9722">
        <v>1</v>
      </c>
    </row>
    <row r="9723" spans="3:39" x14ac:dyDescent="0.25">
      <c r="C9723" s="52"/>
      <c r="AM9723">
        <v>1</v>
      </c>
    </row>
    <row r="9724" spans="3:39" x14ac:dyDescent="0.25">
      <c r="C9724" s="52"/>
      <c r="AM9724">
        <v>1</v>
      </c>
    </row>
    <row r="9725" spans="3:39" x14ac:dyDescent="0.25">
      <c r="C9725" s="52"/>
      <c r="AM9725">
        <v>1</v>
      </c>
    </row>
    <row r="9726" spans="3:39" x14ac:dyDescent="0.25">
      <c r="C9726" s="52"/>
      <c r="AM9726">
        <v>1</v>
      </c>
    </row>
    <row r="9727" spans="3:39" x14ac:dyDescent="0.25">
      <c r="C9727" s="52"/>
      <c r="AM9727">
        <v>1</v>
      </c>
    </row>
    <row r="9728" spans="3:39" x14ac:dyDescent="0.25">
      <c r="C9728" s="52"/>
      <c r="AM9728">
        <v>1</v>
      </c>
    </row>
    <row r="9729" spans="3:39" x14ac:dyDescent="0.25">
      <c r="C9729" s="52"/>
      <c r="AM9729">
        <v>1</v>
      </c>
    </row>
    <row r="9730" spans="3:39" x14ac:dyDescent="0.25">
      <c r="C9730" s="52"/>
      <c r="AM9730">
        <v>1</v>
      </c>
    </row>
    <row r="9731" spans="3:39" x14ac:dyDescent="0.25">
      <c r="C9731" s="52"/>
      <c r="AM9731">
        <v>1</v>
      </c>
    </row>
    <row r="9732" spans="3:39" x14ac:dyDescent="0.25">
      <c r="C9732" s="52"/>
      <c r="AM9732">
        <v>1</v>
      </c>
    </row>
    <row r="9733" spans="3:39" x14ac:dyDescent="0.25">
      <c r="C9733" s="52"/>
      <c r="AM9733">
        <v>1</v>
      </c>
    </row>
    <row r="9734" spans="3:39" x14ac:dyDescent="0.25">
      <c r="C9734" s="52"/>
      <c r="AM9734">
        <v>1</v>
      </c>
    </row>
    <row r="9735" spans="3:39" x14ac:dyDescent="0.25">
      <c r="C9735" s="52"/>
      <c r="AM9735">
        <v>1</v>
      </c>
    </row>
    <row r="9736" spans="3:39" x14ac:dyDescent="0.25">
      <c r="C9736" s="52"/>
      <c r="AM9736">
        <v>1</v>
      </c>
    </row>
    <row r="9737" spans="3:39" x14ac:dyDescent="0.25">
      <c r="C9737" s="52"/>
      <c r="AM9737">
        <v>1</v>
      </c>
    </row>
    <row r="9738" spans="3:39" x14ac:dyDescent="0.25">
      <c r="C9738" s="52"/>
      <c r="AM9738">
        <v>1</v>
      </c>
    </row>
    <row r="9739" spans="3:39" x14ac:dyDescent="0.25">
      <c r="C9739" s="52"/>
      <c r="AM9739">
        <v>1</v>
      </c>
    </row>
    <row r="9740" spans="3:39" x14ac:dyDescent="0.25">
      <c r="C9740" s="52"/>
      <c r="AM9740">
        <v>1</v>
      </c>
    </row>
    <row r="9741" spans="3:39" x14ac:dyDescent="0.25">
      <c r="C9741" s="52"/>
      <c r="AM9741">
        <v>1</v>
      </c>
    </row>
    <row r="9742" spans="3:39" x14ac:dyDescent="0.25">
      <c r="C9742" s="52"/>
      <c r="AM9742">
        <v>1</v>
      </c>
    </row>
    <row r="9743" spans="3:39" x14ac:dyDescent="0.25">
      <c r="C9743" s="52"/>
      <c r="AM9743">
        <v>1</v>
      </c>
    </row>
    <row r="9744" spans="3:39" x14ac:dyDescent="0.25">
      <c r="C9744" s="52"/>
      <c r="AM9744">
        <v>1</v>
      </c>
    </row>
    <row r="9745" spans="3:39" x14ac:dyDescent="0.25">
      <c r="C9745" s="52"/>
      <c r="AM9745">
        <v>1</v>
      </c>
    </row>
    <row r="9746" spans="3:39" x14ac:dyDescent="0.25">
      <c r="C9746" s="52"/>
      <c r="AM9746">
        <v>1</v>
      </c>
    </row>
    <row r="9747" spans="3:39" x14ac:dyDescent="0.25">
      <c r="C9747" s="52"/>
      <c r="AM9747">
        <v>1</v>
      </c>
    </row>
    <row r="9748" spans="3:39" x14ac:dyDescent="0.25">
      <c r="C9748" s="52"/>
      <c r="AM9748">
        <v>1</v>
      </c>
    </row>
    <row r="9749" spans="3:39" x14ac:dyDescent="0.25">
      <c r="C9749" s="52"/>
      <c r="AM9749">
        <v>1</v>
      </c>
    </row>
    <row r="9750" spans="3:39" x14ac:dyDescent="0.25">
      <c r="C9750" s="52"/>
      <c r="AM9750">
        <v>1</v>
      </c>
    </row>
    <row r="9751" spans="3:39" x14ac:dyDescent="0.25">
      <c r="C9751" s="52"/>
      <c r="AM9751">
        <v>1</v>
      </c>
    </row>
    <row r="9752" spans="3:39" x14ac:dyDescent="0.25">
      <c r="C9752" s="52"/>
      <c r="AM9752">
        <v>1</v>
      </c>
    </row>
    <row r="9753" spans="3:39" x14ac:dyDescent="0.25">
      <c r="C9753" s="52"/>
      <c r="AM9753">
        <v>1</v>
      </c>
    </row>
    <row r="9754" spans="3:39" x14ac:dyDescent="0.25">
      <c r="C9754" s="52"/>
      <c r="AM9754">
        <v>1</v>
      </c>
    </row>
    <row r="9755" spans="3:39" x14ac:dyDescent="0.25">
      <c r="C9755" s="52"/>
      <c r="AM9755">
        <v>1</v>
      </c>
    </row>
    <row r="9756" spans="3:39" x14ac:dyDescent="0.25">
      <c r="C9756" s="52"/>
      <c r="AM9756">
        <v>1</v>
      </c>
    </row>
    <row r="9757" spans="3:39" x14ac:dyDescent="0.25">
      <c r="C9757" s="52"/>
      <c r="AM9757">
        <v>1</v>
      </c>
    </row>
    <row r="9758" spans="3:39" x14ac:dyDescent="0.25">
      <c r="C9758" s="52"/>
      <c r="AM9758">
        <v>1</v>
      </c>
    </row>
    <row r="9759" spans="3:39" x14ac:dyDescent="0.25">
      <c r="C9759" s="52"/>
      <c r="AM9759">
        <v>1</v>
      </c>
    </row>
    <row r="9760" spans="3:39" x14ac:dyDescent="0.25">
      <c r="C9760" s="52"/>
      <c r="AM9760">
        <v>1</v>
      </c>
    </row>
    <row r="9761" spans="3:39" x14ac:dyDescent="0.25">
      <c r="C9761" s="52"/>
      <c r="AM9761">
        <v>1</v>
      </c>
    </row>
    <row r="9762" spans="3:39" x14ac:dyDescent="0.25">
      <c r="C9762" s="52"/>
      <c r="AM9762">
        <v>1</v>
      </c>
    </row>
    <row r="9763" spans="3:39" x14ac:dyDescent="0.25">
      <c r="C9763" s="52"/>
      <c r="AM9763">
        <v>1</v>
      </c>
    </row>
    <row r="9764" spans="3:39" x14ac:dyDescent="0.25">
      <c r="C9764" s="52"/>
      <c r="AM9764">
        <v>1</v>
      </c>
    </row>
    <row r="9765" spans="3:39" x14ac:dyDescent="0.25">
      <c r="C9765" s="52"/>
      <c r="AM9765">
        <v>1</v>
      </c>
    </row>
    <row r="9766" spans="3:39" x14ac:dyDescent="0.25">
      <c r="C9766" s="52"/>
      <c r="AM9766">
        <v>1</v>
      </c>
    </row>
    <row r="9767" spans="3:39" x14ac:dyDescent="0.25">
      <c r="C9767" s="52"/>
      <c r="AM9767">
        <v>1</v>
      </c>
    </row>
    <row r="9768" spans="3:39" x14ac:dyDescent="0.25">
      <c r="C9768" s="52"/>
      <c r="AM9768">
        <v>1</v>
      </c>
    </row>
    <row r="9769" spans="3:39" x14ac:dyDescent="0.25">
      <c r="C9769" s="52"/>
      <c r="AM9769">
        <v>1</v>
      </c>
    </row>
    <row r="9770" spans="3:39" x14ac:dyDescent="0.25">
      <c r="C9770" s="52"/>
      <c r="AM9770">
        <v>1</v>
      </c>
    </row>
    <row r="9771" spans="3:39" x14ac:dyDescent="0.25">
      <c r="C9771" s="52"/>
      <c r="AM9771">
        <v>1</v>
      </c>
    </row>
    <row r="9772" spans="3:39" x14ac:dyDescent="0.25">
      <c r="C9772" s="52"/>
      <c r="AM9772">
        <v>1</v>
      </c>
    </row>
    <row r="9773" spans="3:39" x14ac:dyDescent="0.25">
      <c r="C9773" s="52"/>
      <c r="AM9773">
        <v>1</v>
      </c>
    </row>
    <row r="9774" spans="3:39" x14ac:dyDescent="0.25">
      <c r="C9774" s="52"/>
      <c r="AM9774">
        <v>1</v>
      </c>
    </row>
    <row r="9775" spans="3:39" x14ac:dyDescent="0.25">
      <c r="C9775" s="52"/>
      <c r="AM9775">
        <v>1</v>
      </c>
    </row>
    <row r="9776" spans="3:39" x14ac:dyDescent="0.25">
      <c r="C9776" s="52"/>
      <c r="AM9776">
        <v>1</v>
      </c>
    </row>
    <row r="9777" spans="3:39" x14ac:dyDescent="0.25">
      <c r="C9777" s="52"/>
      <c r="AM9777">
        <v>1</v>
      </c>
    </row>
    <row r="9778" spans="3:39" x14ac:dyDescent="0.25">
      <c r="C9778" s="52"/>
      <c r="AM9778">
        <v>1</v>
      </c>
    </row>
    <row r="9779" spans="3:39" x14ac:dyDescent="0.25">
      <c r="C9779" s="52"/>
      <c r="AM9779">
        <v>1</v>
      </c>
    </row>
    <row r="9780" spans="3:39" x14ac:dyDescent="0.25">
      <c r="C9780" s="52"/>
      <c r="AM9780">
        <v>1</v>
      </c>
    </row>
    <row r="9781" spans="3:39" x14ac:dyDescent="0.25">
      <c r="C9781" s="52"/>
      <c r="AM9781">
        <v>1</v>
      </c>
    </row>
    <row r="9782" spans="3:39" x14ac:dyDescent="0.25">
      <c r="C9782" s="52"/>
      <c r="AM9782">
        <v>1</v>
      </c>
    </row>
    <row r="9783" spans="3:39" x14ac:dyDescent="0.25">
      <c r="C9783" s="52"/>
      <c r="AM9783">
        <v>1</v>
      </c>
    </row>
    <row r="9784" spans="3:39" x14ac:dyDescent="0.25">
      <c r="C9784" s="52"/>
      <c r="AM9784">
        <v>1</v>
      </c>
    </row>
    <row r="9785" spans="3:39" x14ac:dyDescent="0.25">
      <c r="C9785" s="52"/>
      <c r="AM9785">
        <v>1</v>
      </c>
    </row>
    <row r="9786" spans="3:39" x14ac:dyDescent="0.25">
      <c r="C9786" s="52"/>
      <c r="AM9786">
        <v>1</v>
      </c>
    </row>
    <row r="9787" spans="3:39" x14ac:dyDescent="0.25">
      <c r="C9787" s="52"/>
      <c r="AM9787">
        <v>1</v>
      </c>
    </row>
    <row r="9788" spans="3:39" x14ac:dyDescent="0.25">
      <c r="C9788" s="52"/>
      <c r="AM9788">
        <v>1</v>
      </c>
    </row>
    <row r="9789" spans="3:39" x14ac:dyDescent="0.25">
      <c r="C9789" s="52"/>
      <c r="AM9789">
        <v>1</v>
      </c>
    </row>
    <row r="9790" spans="3:39" x14ac:dyDescent="0.25">
      <c r="C9790" s="52"/>
      <c r="AM9790">
        <v>1</v>
      </c>
    </row>
    <row r="9791" spans="3:39" x14ac:dyDescent="0.25">
      <c r="C9791" s="52"/>
      <c r="AM9791">
        <v>1</v>
      </c>
    </row>
    <row r="9792" spans="3:39" x14ac:dyDescent="0.25">
      <c r="C9792" s="52"/>
      <c r="AM9792">
        <v>1</v>
      </c>
    </row>
    <row r="9793" spans="3:39" x14ac:dyDescent="0.25">
      <c r="C9793" s="52"/>
      <c r="AM9793">
        <v>1</v>
      </c>
    </row>
    <row r="9794" spans="3:39" x14ac:dyDescent="0.25">
      <c r="C9794" s="52"/>
      <c r="AM9794">
        <v>1</v>
      </c>
    </row>
    <row r="9795" spans="3:39" x14ac:dyDescent="0.25">
      <c r="C9795" s="52"/>
      <c r="AM9795">
        <v>1</v>
      </c>
    </row>
    <row r="9796" spans="3:39" x14ac:dyDescent="0.25">
      <c r="C9796" s="52"/>
      <c r="AM9796">
        <v>1</v>
      </c>
    </row>
    <row r="9797" spans="3:39" x14ac:dyDescent="0.25">
      <c r="C9797" s="52"/>
      <c r="AM9797">
        <v>1</v>
      </c>
    </row>
    <row r="9798" spans="3:39" x14ac:dyDescent="0.25">
      <c r="C9798" s="52"/>
      <c r="AM9798">
        <v>1</v>
      </c>
    </row>
    <row r="9799" spans="3:39" x14ac:dyDescent="0.25">
      <c r="C9799" s="52"/>
      <c r="AM9799">
        <v>1</v>
      </c>
    </row>
    <row r="9800" spans="3:39" x14ac:dyDescent="0.25">
      <c r="C9800" s="52"/>
      <c r="AM9800">
        <v>1</v>
      </c>
    </row>
    <row r="9801" spans="3:39" x14ac:dyDescent="0.25">
      <c r="C9801" s="52"/>
      <c r="AM9801">
        <v>1</v>
      </c>
    </row>
    <row r="9802" spans="3:39" x14ac:dyDescent="0.25">
      <c r="C9802" s="52"/>
      <c r="AM9802">
        <v>1</v>
      </c>
    </row>
    <row r="9803" spans="3:39" x14ac:dyDescent="0.25">
      <c r="C9803" s="52"/>
      <c r="AM9803">
        <v>1</v>
      </c>
    </row>
    <row r="9804" spans="3:39" x14ac:dyDescent="0.25">
      <c r="C9804" s="52"/>
      <c r="AM9804">
        <v>1</v>
      </c>
    </row>
    <row r="9805" spans="3:39" x14ac:dyDescent="0.25">
      <c r="C9805" s="52"/>
      <c r="AM9805">
        <v>1</v>
      </c>
    </row>
    <row r="9806" spans="3:39" x14ac:dyDescent="0.25">
      <c r="C9806" s="52"/>
      <c r="AM9806">
        <v>1</v>
      </c>
    </row>
    <row r="9807" spans="3:39" x14ac:dyDescent="0.25">
      <c r="C9807" s="52"/>
      <c r="AM9807">
        <v>1</v>
      </c>
    </row>
    <row r="9808" spans="3:39" x14ac:dyDescent="0.25">
      <c r="C9808" s="52"/>
      <c r="AM9808">
        <v>1</v>
      </c>
    </row>
    <row r="9809" spans="3:39" x14ac:dyDescent="0.25">
      <c r="C9809" s="52"/>
      <c r="AM9809">
        <v>1</v>
      </c>
    </row>
    <row r="9810" spans="3:39" x14ac:dyDescent="0.25">
      <c r="C9810" s="52"/>
      <c r="AM9810">
        <v>1</v>
      </c>
    </row>
    <row r="9811" spans="3:39" x14ac:dyDescent="0.25">
      <c r="C9811" s="52"/>
      <c r="AM9811">
        <v>1</v>
      </c>
    </row>
    <row r="9812" spans="3:39" x14ac:dyDescent="0.25">
      <c r="C9812" s="52"/>
      <c r="AM9812">
        <v>1</v>
      </c>
    </row>
    <row r="9813" spans="3:39" x14ac:dyDescent="0.25">
      <c r="C9813" s="52"/>
      <c r="AM9813">
        <v>1</v>
      </c>
    </row>
    <row r="9814" spans="3:39" x14ac:dyDescent="0.25">
      <c r="C9814" s="52"/>
      <c r="AM9814">
        <v>1</v>
      </c>
    </row>
    <row r="9815" spans="3:39" x14ac:dyDescent="0.25">
      <c r="C9815" s="52"/>
      <c r="AM9815">
        <v>1</v>
      </c>
    </row>
    <row r="9816" spans="3:39" x14ac:dyDescent="0.25">
      <c r="C9816" s="52"/>
      <c r="AM9816">
        <v>1</v>
      </c>
    </row>
    <row r="9817" spans="3:39" x14ac:dyDescent="0.25">
      <c r="C9817" s="52"/>
      <c r="AM9817">
        <v>1</v>
      </c>
    </row>
    <row r="9818" spans="3:39" x14ac:dyDescent="0.25">
      <c r="C9818" s="52"/>
      <c r="AM9818">
        <v>1</v>
      </c>
    </row>
    <row r="9819" spans="3:39" x14ac:dyDescent="0.25">
      <c r="C9819" s="52"/>
      <c r="AM9819">
        <v>1</v>
      </c>
    </row>
    <row r="9820" spans="3:39" x14ac:dyDescent="0.25">
      <c r="C9820" s="52"/>
      <c r="AM9820">
        <v>1</v>
      </c>
    </row>
    <row r="9821" spans="3:39" x14ac:dyDescent="0.25">
      <c r="C9821" s="52"/>
      <c r="AM9821">
        <v>1</v>
      </c>
    </row>
    <row r="9822" spans="3:39" x14ac:dyDescent="0.25">
      <c r="C9822" s="52"/>
      <c r="AM9822">
        <v>1</v>
      </c>
    </row>
    <row r="9823" spans="3:39" x14ac:dyDescent="0.25">
      <c r="C9823" s="52"/>
      <c r="AM9823">
        <v>1</v>
      </c>
    </row>
    <row r="9824" spans="3:39" x14ac:dyDescent="0.25">
      <c r="C9824" s="52"/>
      <c r="AM9824">
        <v>1</v>
      </c>
    </row>
    <row r="9825" spans="3:39" x14ac:dyDescent="0.25">
      <c r="C9825" s="52"/>
      <c r="AM9825">
        <v>1</v>
      </c>
    </row>
    <row r="9826" spans="3:39" x14ac:dyDescent="0.25">
      <c r="C9826" s="52"/>
      <c r="AM9826">
        <v>1</v>
      </c>
    </row>
    <row r="9827" spans="3:39" x14ac:dyDescent="0.25">
      <c r="C9827" s="52"/>
      <c r="AM9827">
        <v>1</v>
      </c>
    </row>
    <row r="9828" spans="3:39" x14ac:dyDescent="0.25">
      <c r="C9828" s="52"/>
      <c r="AM9828">
        <v>1</v>
      </c>
    </row>
    <row r="9829" spans="3:39" x14ac:dyDescent="0.25">
      <c r="C9829" s="52"/>
      <c r="AM9829">
        <v>1</v>
      </c>
    </row>
    <row r="9830" spans="3:39" x14ac:dyDescent="0.25">
      <c r="C9830" s="52"/>
      <c r="AM9830">
        <v>1</v>
      </c>
    </row>
    <row r="9831" spans="3:39" x14ac:dyDescent="0.25">
      <c r="C9831" s="52"/>
      <c r="AM9831">
        <v>1</v>
      </c>
    </row>
    <row r="9832" spans="3:39" x14ac:dyDescent="0.25">
      <c r="C9832" s="52"/>
      <c r="AM9832">
        <v>1</v>
      </c>
    </row>
    <row r="9833" spans="3:39" x14ac:dyDescent="0.25">
      <c r="C9833" s="52"/>
      <c r="AM9833">
        <v>1</v>
      </c>
    </row>
    <row r="9834" spans="3:39" x14ac:dyDescent="0.25">
      <c r="C9834" s="52"/>
      <c r="AM9834">
        <v>1</v>
      </c>
    </row>
    <row r="9835" spans="3:39" x14ac:dyDescent="0.25">
      <c r="C9835" s="52"/>
      <c r="AM9835">
        <v>1</v>
      </c>
    </row>
    <row r="9836" spans="3:39" x14ac:dyDescent="0.25">
      <c r="C9836" s="52"/>
      <c r="AM9836">
        <v>1</v>
      </c>
    </row>
    <row r="9837" spans="3:39" x14ac:dyDescent="0.25">
      <c r="C9837" s="52"/>
      <c r="AM9837">
        <v>1</v>
      </c>
    </row>
    <row r="9838" spans="3:39" x14ac:dyDescent="0.25">
      <c r="C9838" s="52"/>
      <c r="AM9838">
        <v>1</v>
      </c>
    </row>
    <row r="9839" spans="3:39" x14ac:dyDescent="0.25">
      <c r="C9839" s="52"/>
      <c r="AM9839">
        <v>1</v>
      </c>
    </row>
    <row r="9840" spans="3:39" x14ac:dyDescent="0.25">
      <c r="C9840" s="52"/>
      <c r="AM9840">
        <v>1</v>
      </c>
    </row>
    <row r="9841" spans="3:39" x14ac:dyDescent="0.25">
      <c r="C9841" s="52"/>
      <c r="AM9841">
        <v>1</v>
      </c>
    </row>
    <row r="9842" spans="3:39" x14ac:dyDescent="0.25">
      <c r="C9842" s="52"/>
      <c r="AM9842">
        <v>1</v>
      </c>
    </row>
    <row r="9843" spans="3:39" x14ac:dyDescent="0.25">
      <c r="C9843" s="52"/>
      <c r="AM9843">
        <v>1</v>
      </c>
    </row>
    <row r="9844" spans="3:39" x14ac:dyDescent="0.25">
      <c r="C9844" s="52"/>
      <c r="AM9844">
        <v>1</v>
      </c>
    </row>
    <row r="9845" spans="3:39" x14ac:dyDescent="0.25">
      <c r="C9845" s="52"/>
      <c r="AM9845">
        <v>1</v>
      </c>
    </row>
    <row r="9846" spans="3:39" x14ac:dyDescent="0.25">
      <c r="C9846" s="52"/>
      <c r="AM9846">
        <v>1</v>
      </c>
    </row>
    <row r="9847" spans="3:39" x14ac:dyDescent="0.25">
      <c r="C9847" s="52"/>
      <c r="AM9847">
        <v>1</v>
      </c>
    </row>
    <row r="9848" spans="3:39" x14ac:dyDescent="0.25">
      <c r="C9848" s="52"/>
      <c r="AM9848">
        <v>1</v>
      </c>
    </row>
    <row r="9849" spans="3:39" x14ac:dyDescent="0.25">
      <c r="C9849" s="52"/>
      <c r="AM9849">
        <v>1</v>
      </c>
    </row>
    <row r="9850" spans="3:39" x14ac:dyDescent="0.25">
      <c r="C9850" s="52"/>
      <c r="AM9850">
        <v>1</v>
      </c>
    </row>
    <row r="9851" spans="3:39" x14ac:dyDescent="0.25">
      <c r="C9851" s="52"/>
      <c r="AM9851">
        <v>1</v>
      </c>
    </row>
    <row r="9852" spans="3:39" x14ac:dyDescent="0.25">
      <c r="C9852" s="52"/>
      <c r="AM9852">
        <v>1</v>
      </c>
    </row>
    <row r="9853" spans="3:39" x14ac:dyDescent="0.25">
      <c r="C9853" s="52"/>
      <c r="AM9853">
        <v>1</v>
      </c>
    </row>
    <row r="9854" spans="3:39" x14ac:dyDescent="0.25">
      <c r="C9854" s="52"/>
      <c r="AM9854">
        <v>1</v>
      </c>
    </row>
    <row r="9855" spans="3:39" x14ac:dyDescent="0.25">
      <c r="C9855" s="52"/>
      <c r="AM9855">
        <v>1</v>
      </c>
    </row>
    <row r="9856" spans="3:39" x14ac:dyDescent="0.25">
      <c r="C9856" s="52"/>
      <c r="AM9856">
        <v>1</v>
      </c>
    </row>
    <row r="9857" spans="3:39" x14ac:dyDescent="0.25">
      <c r="C9857" s="52"/>
      <c r="AM9857">
        <v>1</v>
      </c>
    </row>
    <row r="9858" spans="3:39" x14ac:dyDescent="0.25">
      <c r="C9858" s="52"/>
      <c r="AM9858">
        <v>1</v>
      </c>
    </row>
    <row r="9859" spans="3:39" x14ac:dyDescent="0.25">
      <c r="C9859" s="52"/>
      <c r="AM9859">
        <v>1</v>
      </c>
    </row>
    <row r="9860" spans="3:39" x14ac:dyDescent="0.25">
      <c r="C9860" s="52"/>
      <c r="AM9860">
        <v>1</v>
      </c>
    </row>
    <row r="9861" spans="3:39" x14ac:dyDescent="0.25">
      <c r="C9861" s="52"/>
      <c r="AM9861">
        <v>1</v>
      </c>
    </row>
    <row r="9862" spans="3:39" x14ac:dyDescent="0.25">
      <c r="C9862" s="52"/>
      <c r="AM9862">
        <v>1</v>
      </c>
    </row>
    <row r="9863" spans="3:39" x14ac:dyDescent="0.25">
      <c r="C9863" s="52"/>
      <c r="AM9863">
        <v>1</v>
      </c>
    </row>
    <row r="9864" spans="3:39" x14ac:dyDescent="0.25">
      <c r="C9864" s="52"/>
      <c r="AM9864">
        <v>1</v>
      </c>
    </row>
    <row r="9865" spans="3:39" x14ac:dyDescent="0.25">
      <c r="C9865" s="52"/>
      <c r="AM9865">
        <v>1</v>
      </c>
    </row>
    <row r="9866" spans="3:39" x14ac:dyDescent="0.25">
      <c r="C9866" s="52"/>
      <c r="AM9866">
        <v>1</v>
      </c>
    </row>
    <row r="9867" spans="3:39" x14ac:dyDescent="0.25">
      <c r="C9867" s="52"/>
      <c r="AM9867">
        <v>1</v>
      </c>
    </row>
    <row r="9868" spans="3:39" x14ac:dyDescent="0.25">
      <c r="C9868" s="52"/>
      <c r="AM9868">
        <v>1</v>
      </c>
    </row>
    <row r="9869" spans="3:39" x14ac:dyDescent="0.25">
      <c r="C9869" s="52"/>
      <c r="AM9869">
        <v>1</v>
      </c>
    </row>
    <row r="9870" spans="3:39" x14ac:dyDescent="0.25">
      <c r="C9870" s="52"/>
      <c r="AM9870">
        <v>1</v>
      </c>
    </row>
    <row r="9871" spans="3:39" x14ac:dyDescent="0.25">
      <c r="C9871" s="52"/>
      <c r="AM9871">
        <v>1</v>
      </c>
    </row>
    <row r="9872" spans="3:39" x14ac:dyDescent="0.25">
      <c r="C9872" s="52"/>
      <c r="AM9872">
        <v>1</v>
      </c>
    </row>
    <row r="9873" spans="3:39" x14ac:dyDescent="0.25">
      <c r="C9873" s="52"/>
      <c r="AM9873">
        <v>1</v>
      </c>
    </row>
    <row r="9874" spans="3:39" x14ac:dyDescent="0.25">
      <c r="C9874" s="52"/>
      <c r="AM9874">
        <v>1</v>
      </c>
    </row>
    <row r="9875" spans="3:39" x14ac:dyDescent="0.25">
      <c r="C9875" s="52"/>
      <c r="AM9875">
        <v>1</v>
      </c>
    </row>
    <row r="9876" spans="3:39" x14ac:dyDescent="0.25">
      <c r="C9876" s="52"/>
      <c r="AM9876">
        <v>1</v>
      </c>
    </row>
    <row r="9877" spans="3:39" x14ac:dyDescent="0.25">
      <c r="C9877" s="52"/>
      <c r="AM9877">
        <v>1</v>
      </c>
    </row>
    <row r="9878" spans="3:39" x14ac:dyDescent="0.25">
      <c r="C9878" s="52"/>
      <c r="AM9878">
        <v>1</v>
      </c>
    </row>
    <row r="9879" spans="3:39" x14ac:dyDescent="0.25">
      <c r="C9879" s="52"/>
      <c r="AM9879">
        <v>1</v>
      </c>
    </row>
    <row r="9880" spans="3:39" x14ac:dyDescent="0.25">
      <c r="C9880" s="52"/>
      <c r="AM9880">
        <v>1</v>
      </c>
    </row>
    <row r="9881" spans="3:39" x14ac:dyDescent="0.25">
      <c r="C9881" s="52"/>
      <c r="AM9881">
        <v>1</v>
      </c>
    </row>
    <row r="9882" spans="3:39" x14ac:dyDescent="0.25">
      <c r="C9882" s="52"/>
      <c r="AM9882">
        <v>1</v>
      </c>
    </row>
    <row r="9883" spans="3:39" x14ac:dyDescent="0.25">
      <c r="C9883" s="52"/>
      <c r="AM9883">
        <v>1</v>
      </c>
    </row>
    <row r="9884" spans="3:39" x14ac:dyDescent="0.25">
      <c r="C9884" s="52"/>
      <c r="AM9884">
        <v>1</v>
      </c>
    </row>
    <row r="9885" spans="3:39" x14ac:dyDescent="0.25">
      <c r="C9885" s="52"/>
      <c r="AM9885">
        <v>1</v>
      </c>
    </row>
    <row r="9886" spans="3:39" x14ac:dyDescent="0.25">
      <c r="C9886" s="52"/>
      <c r="AM9886">
        <v>1</v>
      </c>
    </row>
    <row r="9887" spans="3:39" x14ac:dyDescent="0.25">
      <c r="C9887" s="52"/>
      <c r="AM9887">
        <v>1</v>
      </c>
    </row>
    <row r="9888" spans="3:39" x14ac:dyDescent="0.25">
      <c r="C9888" s="52"/>
      <c r="AM9888">
        <v>1</v>
      </c>
    </row>
    <row r="9889" spans="3:39" x14ac:dyDescent="0.25">
      <c r="C9889" s="52"/>
      <c r="AM9889">
        <v>1</v>
      </c>
    </row>
    <row r="9890" spans="3:39" x14ac:dyDescent="0.25">
      <c r="C9890" s="52"/>
      <c r="AM9890">
        <v>1</v>
      </c>
    </row>
    <row r="9891" spans="3:39" x14ac:dyDescent="0.25">
      <c r="C9891" s="52"/>
      <c r="AM9891">
        <v>1</v>
      </c>
    </row>
    <row r="9892" spans="3:39" x14ac:dyDescent="0.25">
      <c r="C9892" s="52"/>
      <c r="AM9892">
        <v>1</v>
      </c>
    </row>
    <row r="9893" spans="3:39" x14ac:dyDescent="0.25">
      <c r="C9893" s="52"/>
      <c r="AM9893">
        <v>1</v>
      </c>
    </row>
    <row r="9894" spans="3:39" x14ac:dyDescent="0.25">
      <c r="C9894" s="52"/>
      <c r="AM9894">
        <v>1</v>
      </c>
    </row>
    <row r="9895" spans="3:39" x14ac:dyDescent="0.25">
      <c r="C9895" s="52"/>
      <c r="AM9895">
        <v>1</v>
      </c>
    </row>
    <row r="9896" spans="3:39" x14ac:dyDescent="0.25">
      <c r="C9896" s="52"/>
      <c r="AM9896">
        <v>1</v>
      </c>
    </row>
    <row r="9897" spans="3:39" x14ac:dyDescent="0.25">
      <c r="C9897" s="52"/>
      <c r="AM9897">
        <v>1</v>
      </c>
    </row>
    <row r="9898" spans="3:39" x14ac:dyDescent="0.25">
      <c r="C9898" s="52"/>
      <c r="AM9898">
        <v>1</v>
      </c>
    </row>
    <row r="9899" spans="3:39" x14ac:dyDescent="0.25">
      <c r="C9899" s="52"/>
      <c r="AM9899">
        <v>1</v>
      </c>
    </row>
    <row r="9900" spans="3:39" x14ac:dyDescent="0.25">
      <c r="C9900" s="52"/>
      <c r="AM9900">
        <v>1</v>
      </c>
    </row>
    <row r="9901" spans="3:39" x14ac:dyDescent="0.25">
      <c r="C9901" s="52"/>
      <c r="AM9901">
        <v>1</v>
      </c>
    </row>
    <row r="9902" spans="3:39" x14ac:dyDescent="0.25">
      <c r="C9902" s="52"/>
      <c r="AM9902">
        <v>1</v>
      </c>
    </row>
    <row r="9903" spans="3:39" x14ac:dyDescent="0.25">
      <c r="C9903" s="52"/>
      <c r="AM9903">
        <v>1</v>
      </c>
    </row>
    <row r="9904" spans="3:39" x14ac:dyDescent="0.25">
      <c r="C9904" s="52"/>
      <c r="AM9904">
        <v>1</v>
      </c>
    </row>
    <row r="9905" spans="3:39" x14ac:dyDescent="0.25">
      <c r="C9905" s="52"/>
      <c r="AM9905">
        <v>1</v>
      </c>
    </row>
    <row r="9906" spans="3:39" x14ac:dyDescent="0.25">
      <c r="C9906" s="52"/>
      <c r="AM9906">
        <v>1</v>
      </c>
    </row>
    <row r="9907" spans="3:39" x14ac:dyDescent="0.25">
      <c r="C9907" s="52"/>
      <c r="AM9907">
        <v>1</v>
      </c>
    </row>
    <row r="9908" spans="3:39" x14ac:dyDescent="0.25">
      <c r="C9908" s="52"/>
      <c r="AM9908">
        <v>1</v>
      </c>
    </row>
    <row r="9909" spans="3:39" x14ac:dyDescent="0.25">
      <c r="C9909" s="52"/>
      <c r="AM9909">
        <v>1</v>
      </c>
    </row>
    <row r="9910" spans="3:39" x14ac:dyDescent="0.25">
      <c r="C9910" s="52"/>
      <c r="AM9910">
        <v>1</v>
      </c>
    </row>
    <row r="9911" spans="3:39" x14ac:dyDescent="0.25">
      <c r="C9911" s="52"/>
      <c r="AM9911">
        <v>1</v>
      </c>
    </row>
    <row r="9912" spans="3:39" x14ac:dyDescent="0.25">
      <c r="C9912" s="52"/>
      <c r="AM9912">
        <v>1</v>
      </c>
    </row>
    <row r="9913" spans="3:39" x14ac:dyDescent="0.25">
      <c r="C9913" s="52"/>
      <c r="AM9913">
        <v>1</v>
      </c>
    </row>
    <row r="9914" spans="3:39" x14ac:dyDescent="0.25">
      <c r="C9914" s="52"/>
      <c r="AM9914">
        <v>1</v>
      </c>
    </row>
    <row r="9915" spans="3:39" x14ac:dyDescent="0.25">
      <c r="C9915" s="52"/>
      <c r="AM9915">
        <v>1</v>
      </c>
    </row>
    <row r="9916" spans="3:39" x14ac:dyDescent="0.25">
      <c r="C9916" s="52"/>
      <c r="AM9916">
        <v>1</v>
      </c>
    </row>
    <row r="9917" spans="3:39" x14ac:dyDescent="0.25">
      <c r="C9917" s="52"/>
      <c r="AM9917">
        <v>1</v>
      </c>
    </row>
    <row r="9918" spans="3:39" x14ac:dyDescent="0.25">
      <c r="C9918" s="52"/>
      <c r="AM9918">
        <v>1</v>
      </c>
    </row>
    <row r="9919" spans="3:39" x14ac:dyDescent="0.25">
      <c r="C9919" s="52"/>
      <c r="AM9919">
        <v>1</v>
      </c>
    </row>
    <row r="9920" spans="3:39" x14ac:dyDescent="0.25">
      <c r="C9920" s="52"/>
      <c r="AM9920">
        <v>1</v>
      </c>
    </row>
    <row r="9921" spans="3:39" x14ac:dyDescent="0.25">
      <c r="C9921" s="52"/>
      <c r="AM9921">
        <v>1</v>
      </c>
    </row>
    <row r="9922" spans="3:39" x14ac:dyDescent="0.25">
      <c r="C9922" s="52"/>
      <c r="AM9922">
        <v>1</v>
      </c>
    </row>
    <row r="9923" spans="3:39" x14ac:dyDescent="0.25">
      <c r="C9923" s="52"/>
      <c r="AM9923">
        <v>1</v>
      </c>
    </row>
    <row r="9924" spans="3:39" x14ac:dyDescent="0.25">
      <c r="C9924" s="52"/>
      <c r="AM9924">
        <v>1</v>
      </c>
    </row>
    <row r="9925" spans="3:39" x14ac:dyDescent="0.25">
      <c r="C9925" s="52"/>
      <c r="AM9925">
        <v>1</v>
      </c>
    </row>
    <row r="9926" spans="3:39" x14ac:dyDescent="0.25">
      <c r="C9926" s="52"/>
      <c r="AM9926">
        <v>1</v>
      </c>
    </row>
    <row r="9927" spans="3:39" x14ac:dyDescent="0.25">
      <c r="C9927" s="52"/>
      <c r="AM9927">
        <v>1</v>
      </c>
    </row>
    <row r="9928" spans="3:39" x14ac:dyDescent="0.25">
      <c r="C9928" s="52"/>
      <c r="AM9928">
        <v>1</v>
      </c>
    </row>
    <row r="9929" spans="3:39" x14ac:dyDescent="0.25">
      <c r="C9929" s="52"/>
      <c r="AM9929">
        <v>1</v>
      </c>
    </row>
    <row r="9930" spans="3:39" x14ac:dyDescent="0.25">
      <c r="C9930" s="52"/>
      <c r="AM9930">
        <v>1</v>
      </c>
    </row>
    <row r="9931" spans="3:39" x14ac:dyDescent="0.25">
      <c r="C9931" s="52"/>
      <c r="AM9931">
        <v>1</v>
      </c>
    </row>
    <row r="9932" spans="3:39" x14ac:dyDescent="0.25">
      <c r="C9932" s="52"/>
      <c r="AM9932">
        <v>1</v>
      </c>
    </row>
    <row r="9933" spans="3:39" x14ac:dyDescent="0.25">
      <c r="C9933" s="52"/>
      <c r="AM9933">
        <v>1</v>
      </c>
    </row>
    <row r="9934" spans="3:39" x14ac:dyDescent="0.25">
      <c r="C9934" s="52"/>
      <c r="AM9934">
        <v>1</v>
      </c>
    </row>
    <row r="9935" spans="3:39" x14ac:dyDescent="0.25">
      <c r="C9935" s="52"/>
      <c r="AM9935">
        <v>1</v>
      </c>
    </row>
    <row r="9936" spans="3:39" x14ac:dyDescent="0.25">
      <c r="C9936" s="52"/>
      <c r="AM9936">
        <v>1</v>
      </c>
    </row>
    <row r="9937" spans="3:39" x14ac:dyDescent="0.25">
      <c r="C9937" s="52"/>
      <c r="AM9937">
        <v>1</v>
      </c>
    </row>
    <row r="9938" spans="3:39" x14ac:dyDescent="0.25">
      <c r="C9938" s="52"/>
      <c r="AM9938">
        <v>1</v>
      </c>
    </row>
    <row r="9939" spans="3:39" x14ac:dyDescent="0.25">
      <c r="C9939" s="52"/>
      <c r="AM9939">
        <v>1</v>
      </c>
    </row>
    <row r="9940" spans="3:39" x14ac:dyDescent="0.25">
      <c r="C9940" s="52"/>
      <c r="AM9940">
        <v>1</v>
      </c>
    </row>
    <row r="9941" spans="3:39" x14ac:dyDescent="0.25">
      <c r="C9941" s="52"/>
      <c r="AM9941">
        <v>1</v>
      </c>
    </row>
    <row r="9942" spans="3:39" x14ac:dyDescent="0.25">
      <c r="C9942" s="52"/>
      <c r="AM9942">
        <v>1</v>
      </c>
    </row>
    <row r="9943" spans="3:39" x14ac:dyDescent="0.25">
      <c r="C9943" s="52"/>
      <c r="AM9943">
        <v>1</v>
      </c>
    </row>
    <row r="9944" spans="3:39" x14ac:dyDescent="0.25">
      <c r="C9944" s="52"/>
      <c r="AM9944">
        <v>1</v>
      </c>
    </row>
    <row r="9945" spans="3:39" x14ac:dyDescent="0.25">
      <c r="C9945" s="52"/>
      <c r="AM9945">
        <v>1</v>
      </c>
    </row>
    <row r="9946" spans="3:39" x14ac:dyDescent="0.25">
      <c r="C9946" s="52"/>
      <c r="AM9946">
        <v>1</v>
      </c>
    </row>
    <row r="9947" spans="3:39" x14ac:dyDescent="0.25">
      <c r="C9947" s="52"/>
      <c r="AM9947">
        <v>1</v>
      </c>
    </row>
    <row r="9948" spans="3:39" x14ac:dyDescent="0.25">
      <c r="C9948" s="52"/>
      <c r="AM9948">
        <v>1</v>
      </c>
    </row>
    <row r="9949" spans="3:39" x14ac:dyDescent="0.25">
      <c r="C9949" s="52"/>
      <c r="AM9949">
        <v>1</v>
      </c>
    </row>
    <row r="9950" spans="3:39" x14ac:dyDescent="0.25">
      <c r="C9950" s="52"/>
      <c r="AM9950">
        <v>1</v>
      </c>
    </row>
    <row r="9951" spans="3:39" x14ac:dyDescent="0.25">
      <c r="C9951" s="52"/>
      <c r="AM9951">
        <v>1</v>
      </c>
    </row>
    <row r="9952" spans="3:39" x14ac:dyDescent="0.25">
      <c r="C9952" s="52"/>
      <c r="AM9952">
        <v>1</v>
      </c>
    </row>
    <row r="9953" spans="3:39" x14ac:dyDescent="0.25">
      <c r="C9953" s="52"/>
      <c r="AM9953">
        <v>1</v>
      </c>
    </row>
    <row r="9954" spans="3:39" x14ac:dyDescent="0.25">
      <c r="C9954" s="52"/>
      <c r="AM9954">
        <v>1</v>
      </c>
    </row>
    <row r="9955" spans="3:39" x14ac:dyDescent="0.25">
      <c r="C9955" s="52"/>
      <c r="AM9955">
        <v>1</v>
      </c>
    </row>
    <row r="9956" spans="3:39" x14ac:dyDescent="0.25">
      <c r="C9956" s="52"/>
      <c r="AM9956">
        <v>1</v>
      </c>
    </row>
    <row r="9957" spans="3:39" x14ac:dyDescent="0.25">
      <c r="C9957" s="52"/>
      <c r="AM9957">
        <v>1</v>
      </c>
    </row>
    <row r="9958" spans="3:39" x14ac:dyDescent="0.25">
      <c r="C9958" s="52"/>
      <c r="AM9958">
        <v>1</v>
      </c>
    </row>
    <row r="9959" spans="3:39" x14ac:dyDescent="0.25">
      <c r="C9959" s="52"/>
      <c r="AM9959">
        <v>1</v>
      </c>
    </row>
    <row r="9960" spans="3:39" x14ac:dyDescent="0.25">
      <c r="C9960" s="52"/>
      <c r="AM9960">
        <v>1</v>
      </c>
    </row>
    <row r="9961" spans="3:39" x14ac:dyDescent="0.25">
      <c r="C9961" s="52"/>
      <c r="AM9961">
        <v>1</v>
      </c>
    </row>
    <row r="9962" spans="3:39" x14ac:dyDescent="0.25">
      <c r="C9962" s="52"/>
      <c r="AM9962">
        <v>1</v>
      </c>
    </row>
    <row r="9963" spans="3:39" x14ac:dyDescent="0.25">
      <c r="C9963" s="52"/>
      <c r="AM9963">
        <v>1</v>
      </c>
    </row>
    <row r="9964" spans="3:39" x14ac:dyDescent="0.25">
      <c r="C9964" s="52"/>
      <c r="AM9964">
        <v>1</v>
      </c>
    </row>
    <row r="9965" spans="3:39" x14ac:dyDescent="0.25">
      <c r="C9965" s="52"/>
      <c r="AM9965">
        <v>1</v>
      </c>
    </row>
    <row r="9966" spans="3:39" x14ac:dyDescent="0.25">
      <c r="C9966" s="52"/>
      <c r="AM9966">
        <v>1</v>
      </c>
    </row>
    <row r="9967" spans="3:39" x14ac:dyDescent="0.25">
      <c r="C9967" s="52"/>
      <c r="AM9967">
        <v>1</v>
      </c>
    </row>
    <row r="9968" spans="3:39" x14ac:dyDescent="0.25">
      <c r="C9968" s="52"/>
      <c r="AM9968">
        <v>1</v>
      </c>
    </row>
    <row r="9969" spans="3:39" x14ac:dyDescent="0.25">
      <c r="C9969" s="52"/>
      <c r="AM9969">
        <v>1</v>
      </c>
    </row>
    <row r="9970" spans="3:39" x14ac:dyDescent="0.25">
      <c r="C9970" s="52"/>
      <c r="AM9970">
        <v>1</v>
      </c>
    </row>
    <row r="9971" spans="3:39" x14ac:dyDescent="0.25">
      <c r="C9971" s="52"/>
      <c r="AM9971">
        <v>1</v>
      </c>
    </row>
    <row r="9972" spans="3:39" x14ac:dyDescent="0.25">
      <c r="C9972" s="52"/>
      <c r="AM9972">
        <v>1</v>
      </c>
    </row>
    <row r="9973" spans="3:39" x14ac:dyDescent="0.25">
      <c r="C9973" s="52"/>
      <c r="AM9973">
        <v>1</v>
      </c>
    </row>
    <row r="9974" spans="3:39" x14ac:dyDescent="0.25">
      <c r="C9974" s="52"/>
      <c r="AM9974">
        <v>1</v>
      </c>
    </row>
    <row r="9975" spans="3:39" x14ac:dyDescent="0.25">
      <c r="C9975" s="52"/>
      <c r="AM9975">
        <v>1</v>
      </c>
    </row>
    <row r="9976" spans="3:39" x14ac:dyDescent="0.25">
      <c r="C9976" s="52"/>
      <c r="AM9976">
        <v>1</v>
      </c>
    </row>
    <row r="9977" spans="3:39" x14ac:dyDescent="0.25">
      <c r="C9977" s="52"/>
      <c r="AM9977">
        <v>1</v>
      </c>
    </row>
    <row r="9978" spans="3:39" x14ac:dyDescent="0.25">
      <c r="C9978" s="52"/>
      <c r="AM9978">
        <v>1</v>
      </c>
    </row>
    <row r="9979" spans="3:39" x14ac:dyDescent="0.25">
      <c r="C9979" s="52"/>
      <c r="AM9979">
        <v>1</v>
      </c>
    </row>
    <row r="9980" spans="3:39" x14ac:dyDescent="0.25">
      <c r="C9980" s="52"/>
      <c r="AM9980">
        <v>1</v>
      </c>
    </row>
    <row r="9981" spans="3:39" x14ac:dyDescent="0.25">
      <c r="C9981" s="52"/>
      <c r="AM9981">
        <v>1</v>
      </c>
    </row>
    <row r="9982" spans="3:39" x14ac:dyDescent="0.25">
      <c r="C9982" s="52"/>
      <c r="AM9982">
        <v>1</v>
      </c>
    </row>
    <row r="9983" spans="3:39" x14ac:dyDescent="0.25">
      <c r="C9983" s="52"/>
      <c r="AM9983">
        <v>1</v>
      </c>
    </row>
    <row r="9984" spans="3:39" x14ac:dyDescent="0.25">
      <c r="C9984" s="52"/>
      <c r="AM9984">
        <v>1</v>
      </c>
    </row>
    <row r="9985" spans="3:39" x14ac:dyDescent="0.25">
      <c r="C9985" s="52"/>
      <c r="AM9985">
        <v>1</v>
      </c>
    </row>
    <row r="9986" spans="3:39" x14ac:dyDescent="0.25">
      <c r="C9986" s="52"/>
      <c r="AM9986">
        <v>1</v>
      </c>
    </row>
    <row r="9987" spans="3:39" x14ac:dyDescent="0.25">
      <c r="C9987" s="52"/>
      <c r="AM9987">
        <v>1</v>
      </c>
    </row>
    <row r="9988" spans="3:39" x14ac:dyDescent="0.25">
      <c r="C9988" s="52"/>
      <c r="AM9988">
        <v>1</v>
      </c>
    </row>
    <row r="9989" spans="3:39" x14ac:dyDescent="0.25">
      <c r="C9989" s="52"/>
      <c r="AM9989">
        <v>1</v>
      </c>
    </row>
    <row r="9990" spans="3:39" x14ac:dyDescent="0.25">
      <c r="C9990" s="52"/>
      <c r="AM9990">
        <v>1</v>
      </c>
    </row>
    <row r="9991" spans="3:39" x14ac:dyDescent="0.25">
      <c r="C9991" s="52"/>
      <c r="AM9991">
        <v>1</v>
      </c>
    </row>
    <row r="9992" spans="3:39" x14ac:dyDescent="0.25">
      <c r="C9992" s="52"/>
      <c r="AM9992">
        <v>1</v>
      </c>
    </row>
    <row r="9993" spans="3:39" x14ac:dyDescent="0.25">
      <c r="C9993" s="52"/>
      <c r="AM9993">
        <v>1</v>
      </c>
    </row>
    <row r="9994" spans="3:39" x14ac:dyDescent="0.25">
      <c r="C9994" s="52"/>
      <c r="AM9994">
        <v>1</v>
      </c>
    </row>
    <row r="9995" spans="3:39" x14ac:dyDescent="0.25">
      <c r="C9995" s="52"/>
      <c r="AM9995">
        <v>1</v>
      </c>
    </row>
    <row r="9996" spans="3:39" x14ac:dyDescent="0.25">
      <c r="C9996" s="52"/>
      <c r="AM9996">
        <v>1</v>
      </c>
    </row>
    <row r="9997" spans="3:39" x14ac:dyDescent="0.25">
      <c r="C9997" s="52"/>
      <c r="AM9997">
        <v>1</v>
      </c>
    </row>
    <row r="9998" spans="3:39" x14ac:dyDescent="0.25">
      <c r="C9998" s="52"/>
      <c r="AM9998">
        <v>1</v>
      </c>
    </row>
    <row r="9999" spans="3:39" x14ac:dyDescent="0.25">
      <c r="C9999" s="52"/>
      <c r="AM9999">
        <v>1</v>
      </c>
    </row>
    <row r="10000" spans="3:39" x14ac:dyDescent="0.25">
      <c r="C10000" s="52"/>
      <c r="AM10000">
        <v>1</v>
      </c>
    </row>
    <row r="10001" spans="3:39" x14ac:dyDescent="0.25">
      <c r="C10001" s="52"/>
      <c r="AM10001">
        <v>1</v>
      </c>
    </row>
    <row r="10002" spans="3:39" x14ac:dyDescent="0.25">
      <c r="C10002" s="52"/>
      <c r="AM10002">
        <v>1</v>
      </c>
    </row>
    <row r="10003" spans="3:39" x14ac:dyDescent="0.25">
      <c r="C10003" s="52"/>
      <c r="AM10003">
        <v>1</v>
      </c>
    </row>
    <row r="10004" spans="3:39" x14ac:dyDescent="0.25">
      <c r="C10004" s="52"/>
      <c r="AM10004">
        <v>1</v>
      </c>
    </row>
    <row r="10005" spans="3:39" x14ac:dyDescent="0.25">
      <c r="C10005" s="52"/>
      <c r="AM10005">
        <v>1</v>
      </c>
    </row>
    <row r="10006" spans="3:39" x14ac:dyDescent="0.25">
      <c r="C10006" s="52"/>
      <c r="AM10006">
        <v>1</v>
      </c>
    </row>
    <row r="10007" spans="3:39" x14ac:dyDescent="0.25">
      <c r="C10007" s="52"/>
      <c r="AM10007">
        <v>1</v>
      </c>
    </row>
    <row r="10008" spans="3:39" x14ac:dyDescent="0.25">
      <c r="C10008" s="52"/>
      <c r="AM10008">
        <v>1</v>
      </c>
    </row>
    <row r="10009" spans="3:39" x14ac:dyDescent="0.25">
      <c r="C10009" s="52"/>
      <c r="AM10009">
        <v>1</v>
      </c>
    </row>
    <row r="10010" spans="3:39" x14ac:dyDescent="0.25">
      <c r="C10010" s="52"/>
      <c r="AM10010">
        <v>1</v>
      </c>
    </row>
    <row r="10011" spans="3:39" x14ac:dyDescent="0.25">
      <c r="C10011" s="52"/>
      <c r="AM10011">
        <v>1</v>
      </c>
    </row>
    <row r="10012" spans="3:39" x14ac:dyDescent="0.25">
      <c r="C10012" s="52"/>
      <c r="AM10012">
        <v>1</v>
      </c>
    </row>
    <row r="10013" spans="3:39" x14ac:dyDescent="0.25">
      <c r="C10013" s="52"/>
      <c r="AM10013">
        <v>1</v>
      </c>
    </row>
    <row r="10014" spans="3:39" x14ac:dyDescent="0.25">
      <c r="C10014" s="52"/>
      <c r="AM10014">
        <v>1</v>
      </c>
    </row>
    <row r="10015" spans="3:39" x14ac:dyDescent="0.25">
      <c r="C10015" s="52"/>
      <c r="AM10015">
        <v>1</v>
      </c>
    </row>
    <row r="10016" spans="3:39" x14ac:dyDescent="0.25">
      <c r="C10016" s="52"/>
      <c r="AM10016">
        <v>1</v>
      </c>
    </row>
    <row r="10017" spans="3:39" x14ac:dyDescent="0.25">
      <c r="C10017" s="52"/>
      <c r="AM10017">
        <v>1</v>
      </c>
    </row>
    <row r="10018" spans="3:39" x14ac:dyDescent="0.25">
      <c r="C10018" s="52"/>
      <c r="AM10018">
        <v>1</v>
      </c>
    </row>
    <row r="10019" spans="3:39" x14ac:dyDescent="0.25">
      <c r="C10019" s="52"/>
      <c r="AM10019">
        <v>1</v>
      </c>
    </row>
    <row r="10020" spans="3:39" x14ac:dyDescent="0.25">
      <c r="C10020" s="52"/>
      <c r="AM10020">
        <v>1</v>
      </c>
    </row>
    <row r="10021" spans="3:39" x14ac:dyDescent="0.25">
      <c r="C10021" s="52"/>
      <c r="AM10021">
        <v>1</v>
      </c>
    </row>
    <row r="10022" spans="3:39" x14ac:dyDescent="0.25">
      <c r="C10022" s="52"/>
      <c r="AM10022">
        <v>1</v>
      </c>
    </row>
    <row r="10023" spans="3:39" x14ac:dyDescent="0.25">
      <c r="C10023" s="52"/>
      <c r="AM10023">
        <v>1</v>
      </c>
    </row>
    <row r="10024" spans="3:39" x14ac:dyDescent="0.25">
      <c r="C10024" s="52"/>
      <c r="AM10024">
        <v>1</v>
      </c>
    </row>
    <row r="10025" spans="3:39" x14ac:dyDescent="0.25">
      <c r="C10025" s="52"/>
      <c r="AM10025">
        <v>1</v>
      </c>
    </row>
    <row r="10026" spans="3:39" x14ac:dyDescent="0.25">
      <c r="C10026" s="52"/>
      <c r="AM10026">
        <v>1</v>
      </c>
    </row>
    <row r="10027" spans="3:39" x14ac:dyDescent="0.25">
      <c r="C10027" s="52"/>
      <c r="AM10027">
        <v>1</v>
      </c>
    </row>
    <row r="10028" spans="3:39" x14ac:dyDescent="0.25">
      <c r="C10028" s="52"/>
      <c r="AM10028">
        <v>1</v>
      </c>
    </row>
    <row r="10029" spans="3:39" x14ac:dyDescent="0.25">
      <c r="C10029" s="52"/>
      <c r="AM10029">
        <v>1</v>
      </c>
    </row>
    <row r="10030" spans="3:39" x14ac:dyDescent="0.25">
      <c r="C10030" s="52"/>
      <c r="AM10030">
        <v>1</v>
      </c>
    </row>
    <row r="10031" spans="3:39" x14ac:dyDescent="0.25">
      <c r="C10031" s="52"/>
      <c r="AM10031">
        <v>1</v>
      </c>
    </row>
    <row r="10032" spans="3:39" x14ac:dyDescent="0.25">
      <c r="C10032" s="52"/>
      <c r="AM10032">
        <v>1</v>
      </c>
    </row>
    <row r="10033" spans="3:39" x14ac:dyDescent="0.25">
      <c r="C10033" s="52"/>
      <c r="AM10033">
        <v>1</v>
      </c>
    </row>
    <row r="10034" spans="3:39" x14ac:dyDescent="0.25">
      <c r="C10034" s="52"/>
      <c r="AM10034">
        <v>1</v>
      </c>
    </row>
    <row r="10035" spans="3:39" x14ac:dyDescent="0.25">
      <c r="C10035" s="52"/>
      <c r="AM10035">
        <v>1</v>
      </c>
    </row>
    <row r="10036" spans="3:39" x14ac:dyDescent="0.25">
      <c r="C10036" s="52"/>
      <c r="AM10036">
        <v>1</v>
      </c>
    </row>
    <row r="10037" spans="3:39" x14ac:dyDescent="0.25">
      <c r="C10037" s="52"/>
      <c r="AM10037">
        <v>1</v>
      </c>
    </row>
    <row r="10038" spans="3:39" x14ac:dyDescent="0.25">
      <c r="C10038" s="52"/>
      <c r="AM10038">
        <v>1</v>
      </c>
    </row>
    <row r="10039" spans="3:39" x14ac:dyDescent="0.25">
      <c r="C10039" s="52"/>
      <c r="AM10039">
        <v>1</v>
      </c>
    </row>
    <row r="10040" spans="3:39" x14ac:dyDescent="0.25">
      <c r="C10040" s="52"/>
      <c r="AM10040">
        <v>1</v>
      </c>
    </row>
    <row r="10041" spans="3:39" x14ac:dyDescent="0.25">
      <c r="C10041" s="52"/>
      <c r="AM10041">
        <v>1</v>
      </c>
    </row>
    <row r="10042" spans="3:39" x14ac:dyDescent="0.25">
      <c r="C10042" s="52"/>
      <c r="AM10042">
        <v>1</v>
      </c>
    </row>
    <row r="10043" spans="3:39" x14ac:dyDescent="0.25">
      <c r="C10043" s="52"/>
      <c r="AM10043">
        <v>1</v>
      </c>
    </row>
    <row r="10044" spans="3:39" x14ac:dyDescent="0.25">
      <c r="C10044" s="52"/>
      <c r="AM10044">
        <v>1</v>
      </c>
    </row>
    <row r="10045" spans="3:39" x14ac:dyDescent="0.25">
      <c r="C10045" s="52"/>
      <c r="AM10045">
        <v>1</v>
      </c>
    </row>
    <row r="10046" spans="3:39" x14ac:dyDescent="0.25">
      <c r="C10046" s="52"/>
      <c r="AM10046">
        <v>1</v>
      </c>
    </row>
    <row r="10047" spans="3:39" x14ac:dyDescent="0.25">
      <c r="C10047" s="52"/>
      <c r="AM10047">
        <v>1</v>
      </c>
    </row>
    <row r="10048" spans="3:39" x14ac:dyDescent="0.25">
      <c r="C10048" s="52"/>
      <c r="AM10048">
        <v>1</v>
      </c>
    </row>
    <row r="10049" spans="3:39" x14ac:dyDescent="0.25">
      <c r="C10049" s="52"/>
      <c r="AM10049">
        <v>1</v>
      </c>
    </row>
    <row r="10050" spans="3:39" x14ac:dyDescent="0.25">
      <c r="C10050" s="52"/>
      <c r="AM10050">
        <v>1</v>
      </c>
    </row>
    <row r="10051" spans="3:39" x14ac:dyDescent="0.25">
      <c r="C10051" s="52"/>
      <c r="AM10051">
        <v>1</v>
      </c>
    </row>
    <row r="10052" spans="3:39" x14ac:dyDescent="0.25">
      <c r="C10052" s="52"/>
      <c r="AM10052">
        <v>1</v>
      </c>
    </row>
    <row r="10053" spans="3:39" x14ac:dyDescent="0.25">
      <c r="C10053" s="52"/>
      <c r="AM10053">
        <v>1</v>
      </c>
    </row>
    <row r="10054" spans="3:39" x14ac:dyDescent="0.25">
      <c r="C10054" s="52"/>
      <c r="AM10054">
        <v>1</v>
      </c>
    </row>
    <row r="10055" spans="3:39" x14ac:dyDescent="0.25">
      <c r="C10055" s="52"/>
      <c r="AM10055">
        <v>1</v>
      </c>
    </row>
    <row r="10056" spans="3:39" x14ac:dyDescent="0.25">
      <c r="C10056" s="52"/>
      <c r="AM10056">
        <v>1</v>
      </c>
    </row>
    <row r="10057" spans="3:39" x14ac:dyDescent="0.25">
      <c r="C10057" s="52"/>
      <c r="AM10057">
        <v>1</v>
      </c>
    </row>
    <row r="10058" spans="3:39" x14ac:dyDescent="0.25">
      <c r="C10058" s="52"/>
      <c r="AM10058">
        <v>1</v>
      </c>
    </row>
    <row r="10059" spans="3:39" x14ac:dyDescent="0.25">
      <c r="C10059" s="52"/>
      <c r="AM10059">
        <v>1</v>
      </c>
    </row>
    <row r="10060" spans="3:39" x14ac:dyDescent="0.25">
      <c r="C10060" s="52"/>
      <c r="AM10060">
        <v>1</v>
      </c>
    </row>
    <row r="10061" spans="3:39" x14ac:dyDescent="0.25">
      <c r="C10061" s="52"/>
      <c r="AM10061">
        <v>1</v>
      </c>
    </row>
    <row r="10062" spans="3:39" x14ac:dyDescent="0.25">
      <c r="C10062" s="52"/>
      <c r="AM10062">
        <v>1</v>
      </c>
    </row>
    <row r="10063" spans="3:39" x14ac:dyDescent="0.25">
      <c r="C10063" s="52"/>
      <c r="AM10063">
        <v>1</v>
      </c>
    </row>
    <row r="10064" spans="3:39" x14ac:dyDescent="0.25">
      <c r="C10064" s="52"/>
      <c r="AM10064">
        <v>1</v>
      </c>
    </row>
    <row r="10065" spans="3:39" x14ac:dyDescent="0.25">
      <c r="C10065" s="52"/>
      <c r="AM10065">
        <v>1</v>
      </c>
    </row>
    <row r="10066" spans="3:39" x14ac:dyDescent="0.25">
      <c r="C10066" s="52"/>
      <c r="AM10066">
        <v>1</v>
      </c>
    </row>
    <row r="10067" spans="3:39" x14ac:dyDescent="0.25">
      <c r="C10067" s="52"/>
      <c r="AM10067">
        <v>1</v>
      </c>
    </row>
    <row r="10068" spans="3:39" x14ac:dyDescent="0.25">
      <c r="C10068" s="52"/>
      <c r="AM10068">
        <v>1</v>
      </c>
    </row>
    <row r="10069" spans="3:39" x14ac:dyDescent="0.25">
      <c r="C10069" s="52"/>
      <c r="AM10069">
        <v>1</v>
      </c>
    </row>
    <row r="10070" spans="3:39" x14ac:dyDescent="0.25">
      <c r="C10070" s="52"/>
      <c r="AM10070">
        <v>1</v>
      </c>
    </row>
    <row r="10071" spans="3:39" x14ac:dyDescent="0.25">
      <c r="C10071" s="52"/>
      <c r="AM10071">
        <v>1</v>
      </c>
    </row>
    <row r="10072" spans="3:39" x14ac:dyDescent="0.25">
      <c r="C10072" s="52"/>
      <c r="AM10072">
        <v>1</v>
      </c>
    </row>
    <row r="10073" spans="3:39" x14ac:dyDescent="0.25">
      <c r="C10073" s="52"/>
      <c r="AM10073">
        <v>1</v>
      </c>
    </row>
    <row r="10074" spans="3:39" x14ac:dyDescent="0.25">
      <c r="C10074" s="52"/>
      <c r="AM10074">
        <v>1</v>
      </c>
    </row>
    <row r="10075" spans="3:39" x14ac:dyDescent="0.25">
      <c r="C10075" s="52"/>
      <c r="AM10075">
        <v>1</v>
      </c>
    </row>
    <row r="10076" spans="3:39" x14ac:dyDescent="0.25">
      <c r="C10076" s="52"/>
      <c r="AM10076">
        <v>1</v>
      </c>
    </row>
    <row r="10077" spans="3:39" x14ac:dyDescent="0.25">
      <c r="C10077" s="52"/>
      <c r="AM10077">
        <v>1</v>
      </c>
    </row>
    <row r="10078" spans="3:39" x14ac:dyDescent="0.25">
      <c r="C10078" s="52"/>
      <c r="AM10078">
        <v>1</v>
      </c>
    </row>
    <row r="10079" spans="3:39" x14ac:dyDescent="0.25">
      <c r="C10079" s="52"/>
      <c r="AM10079">
        <v>1</v>
      </c>
    </row>
    <row r="10080" spans="3:39" x14ac:dyDescent="0.25">
      <c r="C10080" s="52"/>
      <c r="AM10080">
        <v>1</v>
      </c>
    </row>
    <row r="10081" spans="3:39" x14ac:dyDescent="0.25">
      <c r="C10081" s="52"/>
      <c r="AM10081">
        <v>1</v>
      </c>
    </row>
    <row r="10082" spans="3:39" x14ac:dyDescent="0.25">
      <c r="C10082" s="52"/>
      <c r="AM10082">
        <v>1</v>
      </c>
    </row>
    <row r="10083" spans="3:39" x14ac:dyDescent="0.25">
      <c r="C10083" s="52"/>
      <c r="AM10083">
        <v>1</v>
      </c>
    </row>
    <row r="10084" spans="3:39" x14ac:dyDescent="0.25">
      <c r="C10084" s="52"/>
      <c r="AM10084">
        <v>1</v>
      </c>
    </row>
    <row r="10085" spans="3:39" x14ac:dyDescent="0.25">
      <c r="C10085" s="52"/>
      <c r="AM10085">
        <v>1</v>
      </c>
    </row>
    <row r="10086" spans="3:39" x14ac:dyDescent="0.25">
      <c r="C10086" s="52"/>
      <c r="AM10086">
        <v>1</v>
      </c>
    </row>
    <row r="10087" spans="3:39" x14ac:dyDescent="0.25">
      <c r="C10087" s="52"/>
      <c r="AM10087">
        <v>1</v>
      </c>
    </row>
    <row r="10088" spans="3:39" x14ac:dyDescent="0.25">
      <c r="C10088" s="52"/>
      <c r="AM10088">
        <v>1</v>
      </c>
    </row>
    <row r="10089" spans="3:39" x14ac:dyDescent="0.25">
      <c r="C10089" s="52"/>
      <c r="AM10089">
        <v>1</v>
      </c>
    </row>
    <row r="10090" spans="3:39" x14ac:dyDescent="0.25">
      <c r="C10090" s="52"/>
      <c r="AM10090">
        <v>1</v>
      </c>
    </row>
    <row r="10091" spans="3:39" x14ac:dyDescent="0.25">
      <c r="C10091" s="52"/>
      <c r="AM10091">
        <v>1</v>
      </c>
    </row>
    <row r="10092" spans="3:39" x14ac:dyDescent="0.25">
      <c r="C10092" s="52"/>
      <c r="AM10092">
        <v>1</v>
      </c>
    </row>
    <row r="10093" spans="3:39" x14ac:dyDescent="0.25">
      <c r="C10093" s="52"/>
      <c r="AM10093">
        <v>1</v>
      </c>
    </row>
    <row r="10094" spans="3:39" x14ac:dyDescent="0.25">
      <c r="C10094" s="52"/>
      <c r="AM10094">
        <v>1</v>
      </c>
    </row>
    <row r="10095" spans="3:39" x14ac:dyDescent="0.25">
      <c r="C10095" s="52"/>
      <c r="AM10095">
        <v>1</v>
      </c>
    </row>
    <row r="10096" spans="3:39" x14ac:dyDescent="0.25">
      <c r="C10096" s="52"/>
      <c r="AM10096">
        <v>1</v>
      </c>
    </row>
    <row r="10097" spans="3:39" x14ac:dyDescent="0.25">
      <c r="C10097" s="52"/>
      <c r="AM10097">
        <v>1</v>
      </c>
    </row>
    <row r="10098" spans="3:39" x14ac:dyDescent="0.25">
      <c r="C10098" s="52"/>
      <c r="AM10098">
        <v>1</v>
      </c>
    </row>
    <row r="10099" spans="3:39" x14ac:dyDescent="0.25">
      <c r="C10099" s="52"/>
      <c r="AM10099">
        <v>1</v>
      </c>
    </row>
    <row r="10100" spans="3:39" x14ac:dyDescent="0.25">
      <c r="C10100" s="52"/>
      <c r="AM10100">
        <v>1</v>
      </c>
    </row>
    <row r="10101" spans="3:39" x14ac:dyDescent="0.25">
      <c r="C10101" s="52"/>
      <c r="AM10101">
        <v>1</v>
      </c>
    </row>
    <row r="10102" spans="3:39" x14ac:dyDescent="0.25">
      <c r="C10102" s="52"/>
      <c r="AM10102">
        <v>1</v>
      </c>
    </row>
    <row r="10103" spans="3:39" x14ac:dyDescent="0.25">
      <c r="C10103" s="52"/>
      <c r="AM10103">
        <v>1</v>
      </c>
    </row>
    <row r="10104" spans="3:39" x14ac:dyDescent="0.25">
      <c r="C10104" s="52"/>
      <c r="AM10104">
        <v>1</v>
      </c>
    </row>
    <row r="10105" spans="3:39" x14ac:dyDescent="0.25">
      <c r="C10105" s="52"/>
      <c r="AM10105">
        <v>1</v>
      </c>
    </row>
    <row r="10106" spans="3:39" x14ac:dyDescent="0.25">
      <c r="C10106" s="52"/>
      <c r="AM10106">
        <v>1</v>
      </c>
    </row>
    <row r="10107" spans="3:39" x14ac:dyDescent="0.25">
      <c r="C10107" s="52"/>
      <c r="AM10107">
        <v>1</v>
      </c>
    </row>
    <row r="10108" spans="3:39" x14ac:dyDescent="0.25">
      <c r="C10108" s="52"/>
      <c r="AM10108">
        <v>1</v>
      </c>
    </row>
    <row r="10109" spans="3:39" x14ac:dyDescent="0.25">
      <c r="C10109" s="52"/>
      <c r="AM10109">
        <v>1</v>
      </c>
    </row>
    <row r="10110" spans="3:39" x14ac:dyDescent="0.25">
      <c r="C10110" s="52"/>
      <c r="AM10110">
        <v>1</v>
      </c>
    </row>
    <row r="10111" spans="3:39" x14ac:dyDescent="0.25">
      <c r="C10111" s="52"/>
      <c r="AM10111">
        <v>1</v>
      </c>
    </row>
    <row r="10112" spans="3:39" x14ac:dyDescent="0.25">
      <c r="C10112" s="52"/>
      <c r="AM10112">
        <v>1</v>
      </c>
    </row>
    <row r="10113" spans="3:39" x14ac:dyDescent="0.25">
      <c r="C10113" s="52"/>
      <c r="AM10113">
        <v>1</v>
      </c>
    </row>
    <row r="10114" spans="3:39" x14ac:dyDescent="0.25">
      <c r="C10114" s="52"/>
      <c r="AM10114">
        <v>1</v>
      </c>
    </row>
    <row r="10115" spans="3:39" x14ac:dyDescent="0.25">
      <c r="C10115" s="52"/>
      <c r="AM10115">
        <v>1</v>
      </c>
    </row>
    <row r="10116" spans="3:39" x14ac:dyDescent="0.25">
      <c r="C10116" s="52"/>
      <c r="AM10116">
        <v>1</v>
      </c>
    </row>
    <row r="10117" spans="3:39" x14ac:dyDescent="0.25">
      <c r="C10117" s="52"/>
      <c r="AM10117">
        <v>1</v>
      </c>
    </row>
    <row r="10118" spans="3:39" x14ac:dyDescent="0.25">
      <c r="C10118" s="52"/>
      <c r="AM10118">
        <v>1</v>
      </c>
    </row>
    <row r="10119" spans="3:39" x14ac:dyDescent="0.25">
      <c r="C10119" s="52"/>
      <c r="AM10119">
        <v>1</v>
      </c>
    </row>
    <row r="10120" spans="3:39" x14ac:dyDescent="0.25">
      <c r="C10120" s="52"/>
      <c r="AM10120">
        <v>1</v>
      </c>
    </row>
    <row r="10121" spans="3:39" x14ac:dyDescent="0.25">
      <c r="C10121" s="52"/>
      <c r="AM10121">
        <v>1</v>
      </c>
    </row>
    <row r="10122" spans="3:39" x14ac:dyDescent="0.25">
      <c r="C10122" s="52"/>
      <c r="AM10122">
        <v>1</v>
      </c>
    </row>
    <row r="10123" spans="3:39" x14ac:dyDescent="0.25">
      <c r="C10123" s="52"/>
      <c r="AM10123">
        <v>1</v>
      </c>
    </row>
    <row r="10124" spans="3:39" x14ac:dyDescent="0.25">
      <c r="C10124" s="52"/>
      <c r="AM10124">
        <v>1</v>
      </c>
    </row>
    <row r="10125" spans="3:39" x14ac:dyDescent="0.25">
      <c r="C10125" s="52"/>
      <c r="AM10125">
        <v>1</v>
      </c>
    </row>
    <row r="10126" spans="3:39" x14ac:dyDescent="0.25">
      <c r="C10126" s="52"/>
      <c r="AM10126">
        <v>1</v>
      </c>
    </row>
    <row r="10127" spans="3:39" x14ac:dyDescent="0.25">
      <c r="C10127" s="52"/>
      <c r="AM10127">
        <v>1</v>
      </c>
    </row>
    <row r="10128" spans="3:39" x14ac:dyDescent="0.25">
      <c r="C10128" s="52"/>
      <c r="AM10128">
        <v>1</v>
      </c>
    </row>
    <row r="10129" spans="3:39" x14ac:dyDescent="0.25">
      <c r="C10129" s="52"/>
      <c r="AM10129">
        <v>1</v>
      </c>
    </row>
    <row r="10130" spans="3:39" x14ac:dyDescent="0.25">
      <c r="C10130" s="52"/>
      <c r="AM10130">
        <v>1</v>
      </c>
    </row>
    <row r="10131" spans="3:39" x14ac:dyDescent="0.25">
      <c r="C10131" s="52"/>
      <c r="AM10131">
        <v>1</v>
      </c>
    </row>
    <row r="10132" spans="3:39" x14ac:dyDescent="0.25">
      <c r="C10132" s="52"/>
      <c r="AM10132">
        <v>1</v>
      </c>
    </row>
    <row r="10133" spans="3:39" x14ac:dyDescent="0.25">
      <c r="C10133" s="52"/>
      <c r="AM10133">
        <v>1</v>
      </c>
    </row>
    <row r="10134" spans="3:39" x14ac:dyDescent="0.25">
      <c r="C10134" s="52"/>
      <c r="AM10134">
        <v>1</v>
      </c>
    </row>
    <row r="10135" spans="3:39" x14ac:dyDescent="0.25">
      <c r="C10135" s="52"/>
      <c r="AM10135">
        <v>1</v>
      </c>
    </row>
    <row r="10136" spans="3:39" x14ac:dyDescent="0.25">
      <c r="C10136" s="52"/>
      <c r="AM10136">
        <v>1</v>
      </c>
    </row>
    <row r="10137" spans="3:39" x14ac:dyDescent="0.25">
      <c r="C10137" s="52"/>
      <c r="AM10137">
        <v>1</v>
      </c>
    </row>
    <row r="10138" spans="3:39" x14ac:dyDescent="0.25">
      <c r="C10138" s="52"/>
      <c r="AM10138">
        <v>1</v>
      </c>
    </row>
    <row r="10139" spans="3:39" x14ac:dyDescent="0.25">
      <c r="C10139" s="52"/>
      <c r="AM10139">
        <v>1</v>
      </c>
    </row>
    <row r="10140" spans="3:39" x14ac:dyDescent="0.25">
      <c r="C10140" s="52"/>
      <c r="AM10140">
        <v>1</v>
      </c>
    </row>
    <row r="10141" spans="3:39" x14ac:dyDescent="0.25">
      <c r="C10141" s="52"/>
      <c r="AM10141">
        <v>1</v>
      </c>
    </row>
    <row r="10142" spans="3:39" x14ac:dyDescent="0.25">
      <c r="C10142" s="52"/>
      <c r="AM10142">
        <v>1</v>
      </c>
    </row>
    <row r="10143" spans="3:39" x14ac:dyDescent="0.25">
      <c r="C10143" s="52"/>
      <c r="AM10143">
        <v>1</v>
      </c>
    </row>
    <row r="10144" spans="3:39" x14ac:dyDescent="0.25">
      <c r="C10144" s="52"/>
      <c r="AM10144">
        <v>1</v>
      </c>
    </row>
    <row r="10145" spans="3:39" x14ac:dyDescent="0.25">
      <c r="C10145" s="52"/>
      <c r="AM10145">
        <v>1</v>
      </c>
    </row>
    <row r="10146" spans="3:39" x14ac:dyDescent="0.25">
      <c r="C10146" s="52"/>
      <c r="AM10146">
        <v>1</v>
      </c>
    </row>
    <row r="10147" spans="3:39" x14ac:dyDescent="0.25">
      <c r="C10147" s="52"/>
      <c r="AM10147">
        <v>1</v>
      </c>
    </row>
    <row r="10148" spans="3:39" x14ac:dyDescent="0.25">
      <c r="C10148" s="52"/>
      <c r="AM10148">
        <v>1</v>
      </c>
    </row>
    <row r="10149" spans="3:39" x14ac:dyDescent="0.25">
      <c r="C10149" s="52"/>
      <c r="AM10149">
        <v>1</v>
      </c>
    </row>
    <row r="10150" spans="3:39" x14ac:dyDescent="0.25">
      <c r="C10150" s="52"/>
      <c r="AM10150">
        <v>1</v>
      </c>
    </row>
    <row r="10151" spans="3:39" x14ac:dyDescent="0.25">
      <c r="C10151" s="52"/>
      <c r="AM10151">
        <v>1</v>
      </c>
    </row>
    <row r="10152" spans="3:39" x14ac:dyDescent="0.25">
      <c r="C10152" s="52"/>
      <c r="AM10152">
        <v>1</v>
      </c>
    </row>
    <row r="10153" spans="3:39" x14ac:dyDescent="0.25">
      <c r="C10153" s="52"/>
      <c r="AM10153">
        <v>1</v>
      </c>
    </row>
    <row r="10154" spans="3:39" x14ac:dyDescent="0.25">
      <c r="C10154" s="52"/>
      <c r="AM10154">
        <v>1</v>
      </c>
    </row>
    <row r="10155" spans="3:39" x14ac:dyDescent="0.25">
      <c r="C10155" s="52"/>
      <c r="AM10155">
        <v>1</v>
      </c>
    </row>
    <row r="10156" spans="3:39" x14ac:dyDescent="0.25">
      <c r="C10156" s="52"/>
      <c r="AM10156">
        <v>1</v>
      </c>
    </row>
    <row r="10157" spans="3:39" x14ac:dyDescent="0.25">
      <c r="C10157" s="52"/>
      <c r="AM10157">
        <v>1</v>
      </c>
    </row>
    <row r="10158" spans="3:39" x14ac:dyDescent="0.25">
      <c r="C10158" s="52"/>
      <c r="AM10158">
        <v>1</v>
      </c>
    </row>
    <row r="10159" spans="3:39" x14ac:dyDescent="0.25">
      <c r="C10159" s="52"/>
      <c r="AM10159">
        <v>1</v>
      </c>
    </row>
    <row r="10160" spans="3:39" x14ac:dyDescent="0.25">
      <c r="C10160" s="52"/>
      <c r="AM10160">
        <v>1</v>
      </c>
    </row>
    <row r="10161" spans="3:39" x14ac:dyDescent="0.25">
      <c r="C10161" s="52"/>
      <c r="AM10161">
        <v>1</v>
      </c>
    </row>
    <row r="10162" spans="3:39" x14ac:dyDescent="0.25">
      <c r="C10162" s="52"/>
      <c r="AM10162">
        <v>1</v>
      </c>
    </row>
    <row r="10163" spans="3:39" x14ac:dyDescent="0.25">
      <c r="C10163" s="52"/>
      <c r="AM10163">
        <v>1</v>
      </c>
    </row>
    <row r="10164" spans="3:39" x14ac:dyDescent="0.25">
      <c r="C10164" s="52"/>
      <c r="AM10164">
        <v>1</v>
      </c>
    </row>
    <row r="10165" spans="3:39" x14ac:dyDescent="0.25">
      <c r="C10165" s="52"/>
      <c r="AM10165">
        <v>1</v>
      </c>
    </row>
    <row r="10166" spans="3:39" x14ac:dyDescent="0.25">
      <c r="C10166" s="52"/>
      <c r="AM10166">
        <v>1</v>
      </c>
    </row>
    <row r="10167" spans="3:39" x14ac:dyDescent="0.25">
      <c r="C10167" s="52"/>
      <c r="AM10167">
        <v>1</v>
      </c>
    </row>
    <row r="10168" spans="3:39" x14ac:dyDescent="0.25">
      <c r="C10168" s="52"/>
      <c r="AM10168">
        <v>1</v>
      </c>
    </row>
    <row r="10169" spans="3:39" x14ac:dyDescent="0.25">
      <c r="C10169" s="52"/>
      <c r="AM10169">
        <v>1</v>
      </c>
    </row>
    <row r="10170" spans="3:39" x14ac:dyDescent="0.25">
      <c r="C10170" s="52"/>
      <c r="AM10170">
        <v>1</v>
      </c>
    </row>
    <row r="10171" spans="3:39" x14ac:dyDescent="0.25">
      <c r="C10171" s="52"/>
      <c r="AM10171">
        <v>1</v>
      </c>
    </row>
    <row r="10172" spans="3:39" x14ac:dyDescent="0.25">
      <c r="C10172" s="52"/>
      <c r="AM10172">
        <v>1</v>
      </c>
    </row>
    <row r="10173" spans="3:39" x14ac:dyDescent="0.25">
      <c r="C10173" s="52"/>
      <c r="AM10173">
        <v>1</v>
      </c>
    </row>
    <row r="10174" spans="3:39" x14ac:dyDescent="0.25">
      <c r="C10174" s="52"/>
      <c r="AM10174">
        <v>1</v>
      </c>
    </row>
    <row r="10175" spans="3:39" x14ac:dyDescent="0.25">
      <c r="C10175" s="52"/>
      <c r="AM10175">
        <v>1</v>
      </c>
    </row>
    <row r="10176" spans="3:39" x14ac:dyDescent="0.25">
      <c r="C10176" s="52"/>
      <c r="AM10176">
        <v>1</v>
      </c>
    </row>
    <row r="10177" spans="3:39" x14ac:dyDescent="0.25">
      <c r="C10177" s="52"/>
      <c r="AM10177">
        <v>1</v>
      </c>
    </row>
    <row r="10178" spans="3:39" x14ac:dyDescent="0.25">
      <c r="C10178" s="52"/>
      <c r="AM10178">
        <v>1</v>
      </c>
    </row>
    <row r="10179" spans="3:39" x14ac:dyDescent="0.25">
      <c r="C10179" s="52"/>
      <c r="AM10179">
        <v>1</v>
      </c>
    </row>
    <row r="10180" spans="3:39" x14ac:dyDescent="0.25">
      <c r="C10180" s="52"/>
      <c r="AM10180">
        <v>1</v>
      </c>
    </row>
    <row r="10181" spans="3:39" x14ac:dyDescent="0.25">
      <c r="C10181" s="52"/>
      <c r="AM10181">
        <v>1</v>
      </c>
    </row>
    <row r="10182" spans="3:39" x14ac:dyDescent="0.25">
      <c r="C10182" s="52"/>
      <c r="AM10182">
        <v>1</v>
      </c>
    </row>
    <row r="10183" spans="3:39" x14ac:dyDescent="0.25">
      <c r="C10183" s="52"/>
      <c r="AM10183">
        <v>1</v>
      </c>
    </row>
    <row r="10184" spans="3:39" x14ac:dyDescent="0.25">
      <c r="C10184" s="52"/>
      <c r="AM10184">
        <v>1</v>
      </c>
    </row>
    <row r="10185" spans="3:39" x14ac:dyDescent="0.25">
      <c r="C10185" s="52"/>
      <c r="AM10185">
        <v>1</v>
      </c>
    </row>
    <row r="10186" spans="3:39" x14ac:dyDescent="0.25">
      <c r="C10186" s="52"/>
      <c r="AM10186">
        <v>1</v>
      </c>
    </row>
    <row r="10187" spans="3:39" x14ac:dyDescent="0.25">
      <c r="C10187" s="52"/>
      <c r="AM10187">
        <v>1</v>
      </c>
    </row>
    <row r="10188" spans="3:39" x14ac:dyDescent="0.25">
      <c r="C10188" s="52"/>
      <c r="AM10188">
        <v>1</v>
      </c>
    </row>
    <row r="10189" spans="3:39" x14ac:dyDescent="0.25">
      <c r="C10189" s="52"/>
      <c r="AM10189">
        <v>1</v>
      </c>
    </row>
    <row r="10190" spans="3:39" x14ac:dyDescent="0.25">
      <c r="C10190" s="52"/>
      <c r="AM10190">
        <v>1</v>
      </c>
    </row>
    <row r="10191" spans="3:39" x14ac:dyDescent="0.25">
      <c r="C10191" s="52"/>
      <c r="AM10191">
        <v>1</v>
      </c>
    </row>
    <row r="10192" spans="3:39" x14ac:dyDescent="0.25">
      <c r="C10192" s="52"/>
      <c r="AM10192">
        <v>1</v>
      </c>
    </row>
    <row r="10193" spans="3:39" x14ac:dyDescent="0.25">
      <c r="C10193" s="52"/>
      <c r="AM10193">
        <v>1</v>
      </c>
    </row>
    <row r="10194" spans="3:39" x14ac:dyDescent="0.25">
      <c r="C10194" s="52"/>
      <c r="AM10194">
        <v>1</v>
      </c>
    </row>
    <row r="10195" spans="3:39" x14ac:dyDescent="0.25">
      <c r="C10195" s="52"/>
      <c r="AM10195">
        <v>1</v>
      </c>
    </row>
    <row r="10196" spans="3:39" x14ac:dyDescent="0.25">
      <c r="C10196" s="52"/>
      <c r="AM10196">
        <v>1</v>
      </c>
    </row>
    <row r="10197" spans="3:39" x14ac:dyDescent="0.25">
      <c r="C10197" s="52"/>
      <c r="AM10197">
        <v>1</v>
      </c>
    </row>
    <row r="10198" spans="3:39" x14ac:dyDescent="0.25">
      <c r="C10198" s="52"/>
      <c r="AM10198">
        <v>1</v>
      </c>
    </row>
    <row r="10199" spans="3:39" x14ac:dyDescent="0.25">
      <c r="C10199" s="52"/>
      <c r="AM10199">
        <v>1</v>
      </c>
    </row>
    <row r="10200" spans="3:39" x14ac:dyDescent="0.25">
      <c r="C10200" s="52"/>
      <c r="AM10200">
        <v>1</v>
      </c>
    </row>
    <row r="10201" spans="3:39" x14ac:dyDescent="0.25">
      <c r="C10201" s="52"/>
      <c r="AM10201">
        <v>1</v>
      </c>
    </row>
    <row r="10202" spans="3:39" x14ac:dyDescent="0.25">
      <c r="C10202" s="52"/>
      <c r="AM10202">
        <v>1</v>
      </c>
    </row>
    <row r="10203" spans="3:39" x14ac:dyDescent="0.25">
      <c r="C10203" s="52"/>
      <c r="AM10203">
        <v>1</v>
      </c>
    </row>
    <row r="10204" spans="3:39" x14ac:dyDescent="0.25">
      <c r="C10204" s="52"/>
      <c r="AM10204">
        <v>1</v>
      </c>
    </row>
    <row r="10205" spans="3:39" x14ac:dyDescent="0.25">
      <c r="C10205" s="52"/>
      <c r="AM10205">
        <v>1</v>
      </c>
    </row>
    <row r="10206" spans="3:39" x14ac:dyDescent="0.25">
      <c r="C10206" s="52"/>
      <c r="AM10206">
        <v>1</v>
      </c>
    </row>
    <row r="10207" spans="3:39" x14ac:dyDescent="0.25">
      <c r="C10207" s="52"/>
      <c r="AM10207">
        <v>1</v>
      </c>
    </row>
    <row r="10208" spans="3:39" x14ac:dyDescent="0.25">
      <c r="C10208" s="52"/>
      <c r="AM10208">
        <v>1</v>
      </c>
    </row>
    <row r="10209" spans="3:39" x14ac:dyDescent="0.25">
      <c r="C10209" s="52"/>
      <c r="AM10209">
        <v>1</v>
      </c>
    </row>
    <row r="10210" spans="3:39" x14ac:dyDescent="0.25">
      <c r="C10210" s="52"/>
      <c r="AM10210">
        <v>1</v>
      </c>
    </row>
    <row r="10211" spans="3:39" x14ac:dyDescent="0.25">
      <c r="C10211" s="52"/>
      <c r="AM10211">
        <v>1</v>
      </c>
    </row>
    <row r="10212" spans="3:39" x14ac:dyDescent="0.25">
      <c r="C10212" s="52"/>
      <c r="AM10212">
        <v>1</v>
      </c>
    </row>
    <row r="10213" spans="3:39" x14ac:dyDescent="0.25">
      <c r="C10213" s="52"/>
      <c r="AM10213">
        <v>1</v>
      </c>
    </row>
    <row r="10214" spans="3:39" x14ac:dyDescent="0.25">
      <c r="C10214" s="52"/>
      <c r="AM10214">
        <v>1</v>
      </c>
    </row>
    <row r="10215" spans="3:39" x14ac:dyDescent="0.25">
      <c r="C10215" s="52"/>
      <c r="AM10215">
        <v>1</v>
      </c>
    </row>
    <row r="10216" spans="3:39" x14ac:dyDescent="0.25">
      <c r="C10216" s="52"/>
      <c r="AM10216">
        <v>1</v>
      </c>
    </row>
    <row r="10217" spans="3:39" x14ac:dyDescent="0.25">
      <c r="C10217" s="52"/>
      <c r="AM10217">
        <v>1</v>
      </c>
    </row>
    <row r="10218" spans="3:39" x14ac:dyDescent="0.25">
      <c r="C10218" s="52"/>
      <c r="AM10218">
        <v>1</v>
      </c>
    </row>
    <row r="10219" spans="3:39" x14ac:dyDescent="0.25">
      <c r="C10219" s="52"/>
      <c r="AM10219">
        <v>1</v>
      </c>
    </row>
    <row r="10220" spans="3:39" x14ac:dyDescent="0.25">
      <c r="C10220" s="52"/>
      <c r="AM10220">
        <v>1</v>
      </c>
    </row>
    <row r="10221" spans="3:39" x14ac:dyDescent="0.25">
      <c r="C10221" s="52"/>
      <c r="AM10221">
        <v>1</v>
      </c>
    </row>
    <row r="10222" spans="3:39" x14ac:dyDescent="0.25">
      <c r="C10222" s="52"/>
      <c r="AM10222">
        <v>1</v>
      </c>
    </row>
    <row r="10223" spans="3:39" x14ac:dyDescent="0.25">
      <c r="C10223" s="52"/>
      <c r="AM10223">
        <v>1</v>
      </c>
    </row>
    <row r="10224" spans="3:39" x14ac:dyDescent="0.25">
      <c r="C10224" s="52"/>
      <c r="AM10224">
        <v>1</v>
      </c>
    </row>
    <row r="10225" spans="3:39" x14ac:dyDescent="0.25">
      <c r="C10225" s="52"/>
      <c r="AM10225">
        <v>1</v>
      </c>
    </row>
    <row r="10226" spans="3:39" x14ac:dyDescent="0.25">
      <c r="C10226" s="52"/>
      <c r="AM10226">
        <v>1</v>
      </c>
    </row>
    <row r="10227" spans="3:39" x14ac:dyDescent="0.25">
      <c r="C10227" s="52"/>
      <c r="AM10227">
        <v>1</v>
      </c>
    </row>
    <row r="10228" spans="3:39" x14ac:dyDescent="0.25">
      <c r="C10228" s="52"/>
      <c r="AM10228">
        <v>1</v>
      </c>
    </row>
    <row r="10229" spans="3:39" x14ac:dyDescent="0.25">
      <c r="C10229" s="52"/>
      <c r="AM10229">
        <v>1</v>
      </c>
    </row>
    <row r="10230" spans="3:39" x14ac:dyDescent="0.25">
      <c r="C10230" s="52"/>
      <c r="AM10230">
        <v>1</v>
      </c>
    </row>
    <row r="10231" spans="3:39" x14ac:dyDescent="0.25">
      <c r="C10231" s="52"/>
      <c r="AM10231">
        <v>1</v>
      </c>
    </row>
    <row r="10232" spans="3:39" x14ac:dyDescent="0.25">
      <c r="C10232" s="52"/>
      <c r="AM10232">
        <v>1</v>
      </c>
    </row>
    <row r="10233" spans="3:39" x14ac:dyDescent="0.25">
      <c r="C10233" s="52"/>
      <c r="AM10233">
        <v>1</v>
      </c>
    </row>
    <row r="10234" spans="3:39" x14ac:dyDescent="0.25">
      <c r="C10234" s="52"/>
      <c r="AM10234">
        <v>1</v>
      </c>
    </row>
    <row r="10235" spans="3:39" x14ac:dyDescent="0.25">
      <c r="C10235" s="52"/>
      <c r="AM10235">
        <v>1</v>
      </c>
    </row>
    <row r="10236" spans="3:39" x14ac:dyDescent="0.25">
      <c r="C10236" s="52"/>
      <c r="AM10236">
        <v>1</v>
      </c>
    </row>
    <row r="10237" spans="3:39" x14ac:dyDescent="0.25">
      <c r="C10237" s="52"/>
      <c r="AM10237">
        <v>1</v>
      </c>
    </row>
    <row r="10238" spans="3:39" x14ac:dyDescent="0.25">
      <c r="C10238" s="52"/>
      <c r="AM10238">
        <v>1</v>
      </c>
    </row>
    <row r="10239" spans="3:39" x14ac:dyDescent="0.25">
      <c r="C10239" s="52"/>
      <c r="AM10239">
        <v>1</v>
      </c>
    </row>
    <row r="10240" spans="3:39" x14ac:dyDescent="0.25">
      <c r="C10240" s="52"/>
      <c r="AM10240">
        <v>1</v>
      </c>
    </row>
    <row r="10241" spans="3:39" x14ac:dyDescent="0.25">
      <c r="C10241" s="52"/>
      <c r="AM10241">
        <v>1</v>
      </c>
    </row>
    <row r="10242" spans="3:39" x14ac:dyDescent="0.25">
      <c r="C10242" s="52"/>
      <c r="AM10242">
        <v>1</v>
      </c>
    </row>
    <row r="10243" spans="3:39" x14ac:dyDescent="0.25">
      <c r="C10243" s="52"/>
      <c r="AM10243">
        <v>1</v>
      </c>
    </row>
    <row r="10244" spans="3:39" x14ac:dyDescent="0.25">
      <c r="C10244" s="52"/>
      <c r="AM10244">
        <v>1</v>
      </c>
    </row>
    <row r="10245" spans="3:39" x14ac:dyDescent="0.25">
      <c r="C10245" s="52"/>
      <c r="AM10245">
        <v>1</v>
      </c>
    </row>
    <row r="10246" spans="3:39" x14ac:dyDescent="0.25">
      <c r="C10246" s="52"/>
      <c r="AM10246">
        <v>1</v>
      </c>
    </row>
    <row r="10247" spans="3:39" x14ac:dyDescent="0.25">
      <c r="C10247" s="52"/>
      <c r="AM10247">
        <v>1</v>
      </c>
    </row>
    <row r="10248" spans="3:39" x14ac:dyDescent="0.25">
      <c r="C10248" s="52"/>
      <c r="AM10248">
        <v>1</v>
      </c>
    </row>
    <row r="10249" spans="3:39" x14ac:dyDescent="0.25">
      <c r="C10249" s="52"/>
      <c r="AM10249">
        <v>1</v>
      </c>
    </row>
    <row r="10250" spans="3:39" x14ac:dyDescent="0.25">
      <c r="C10250" s="52"/>
      <c r="AM10250">
        <v>1</v>
      </c>
    </row>
    <row r="10251" spans="3:39" x14ac:dyDescent="0.25">
      <c r="C10251" s="52"/>
      <c r="AM10251">
        <v>1</v>
      </c>
    </row>
    <row r="10252" spans="3:39" x14ac:dyDescent="0.25">
      <c r="C10252" s="52"/>
      <c r="AM10252">
        <v>1</v>
      </c>
    </row>
    <row r="10253" spans="3:39" x14ac:dyDescent="0.25">
      <c r="C10253" s="52"/>
      <c r="AM10253">
        <v>1</v>
      </c>
    </row>
    <row r="10254" spans="3:39" x14ac:dyDescent="0.25">
      <c r="C10254" s="52"/>
      <c r="AM10254">
        <v>1</v>
      </c>
    </row>
    <row r="10255" spans="3:39" x14ac:dyDescent="0.25">
      <c r="C10255" s="52"/>
      <c r="AM10255">
        <v>1</v>
      </c>
    </row>
    <row r="10256" spans="3:39" x14ac:dyDescent="0.25">
      <c r="C10256" s="52"/>
      <c r="AM10256">
        <v>1</v>
      </c>
    </row>
    <row r="10257" spans="3:39" x14ac:dyDescent="0.25">
      <c r="C10257" s="52"/>
      <c r="AM10257">
        <v>1</v>
      </c>
    </row>
    <row r="10258" spans="3:39" x14ac:dyDescent="0.25">
      <c r="C10258" s="52"/>
      <c r="AM10258">
        <v>1</v>
      </c>
    </row>
    <row r="10259" spans="3:39" x14ac:dyDescent="0.25">
      <c r="C10259" s="52"/>
      <c r="AM10259">
        <v>1</v>
      </c>
    </row>
    <row r="10260" spans="3:39" x14ac:dyDescent="0.25">
      <c r="C10260" s="52"/>
      <c r="AM10260">
        <v>1</v>
      </c>
    </row>
    <row r="10261" spans="3:39" x14ac:dyDescent="0.25">
      <c r="C10261" s="52"/>
      <c r="AM10261">
        <v>1</v>
      </c>
    </row>
    <row r="10262" spans="3:39" x14ac:dyDescent="0.25">
      <c r="C10262" s="52"/>
      <c r="AM10262">
        <v>1</v>
      </c>
    </row>
    <row r="10263" spans="3:39" x14ac:dyDescent="0.25">
      <c r="C10263" s="52"/>
      <c r="AM10263">
        <v>1</v>
      </c>
    </row>
    <row r="10264" spans="3:39" x14ac:dyDescent="0.25">
      <c r="C10264" s="52"/>
      <c r="AM10264">
        <v>1</v>
      </c>
    </row>
    <row r="10265" spans="3:39" x14ac:dyDescent="0.25">
      <c r="C10265" s="52"/>
      <c r="AM10265">
        <v>1</v>
      </c>
    </row>
    <row r="10266" spans="3:39" x14ac:dyDescent="0.25">
      <c r="C10266" s="52"/>
      <c r="AM10266">
        <v>1</v>
      </c>
    </row>
    <row r="10267" spans="3:39" x14ac:dyDescent="0.25">
      <c r="C10267" s="52"/>
      <c r="AM10267">
        <v>1</v>
      </c>
    </row>
    <row r="10268" spans="3:39" x14ac:dyDescent="0.25">
      <c r="C10268" s="52"/>
      <c r="AM10268">
        <v>1</v>
      </c>
    </row>
    <row r="10269" spans="3:39" x14ac:dyDescent="0.25">
      <c r="C10269" s="52"/>
      <c r="AM10269">
        <v>1</v>
      </c>
    </row>
    <row r="10270" spans="3:39" x14ac:dyDescent="0.25">
      <c r="C10270" s="52"/>
      <c r="AM10270">
        <v>1</v>
      </c>
    </row>
    <row r="10271" spans="3:39" x14ac:dyDescent="0.25">
      <c r="C10271" s="52"/>
      <c r="AM10271">
        <v>1</v>
      </c>
    </row>
    <row r="10272" spans="3:39" x14ac:dyDescent="0.25">
      <c r="C10272" s="52"/>
      <c r="AM10272">
        <v>1</v>
      </c>
    </row>
    <row r="10273" spans="3:39" x14ac:dyDescent="0.25">
      <c r="C10273" s="52"/>
      <c r="AM10273">
        <v>1</v>
      </c>
    </row>
    <row r="10274" spans="3:39" x14ac:dyDescent="0.25">
      <c r="C10274" s="52"/>
      <c r="AM10274">
        <v>1</v>
      </c>
    </row>
    <row r="10275" spans="3:39" x14ac:dyDescent="0.25">
      <c r="C10275" s="52"/>
      <c r="AM10275">
        <v>1</v>
      </c>
    </row>
    <row r="10276" spans="3:39" x14ac:dyDescent="0.25">
      <c r="C10276" s="52"/>
      <c r="AM10276">
        <v>1</v>
      </c>
    </row>
    <row r="10277" spans="3:39" x14ac:dyDescent="0.25">
      <c r="C10277" s="52"/>
      <c r="AM10277">
        <v>1</v>
      </c>
    </row>
    <row r="10278" spans="3:39" x14ac:dyDescent="0.25">
      <c r="C10278" s="52"/>
      <c r="AM10278">
        <v>1</v>
      </c>
    </row>
    <row r="10279" spans="3:39" x14ac:dyDescent="0.25">
      <c r="C10279" s="52"/>
      <c r="AM10279">
        <v>1</v>
      </c>
    </row>
    <row r="10280" spans="3:39" x14ac:dyDescent="0.25">
      <c r="C10280" s="52"/>
      <c r="AM10280">
        <v>1</v>
      </c>
    </row>
    <row r="10281" spans="3:39" x14ac:dyDescent="0.25">
      <c r="C10281" s="52"/>
      <c r="AM10281">
        <v>1</v>
      </c>
    </row>
    <row r="10282" spans="3:39" x14ac:dyDescent="0.25">
      <c r="C10282" s="52"/>
      <c r="AM10282">
        <v>1</v>
      </c>
    </row>
    <row r="10283" spans="3:39" x14ac:dyDescent="0.25">
      <c r="C10283" s="52"/>
      <c r="AM10283">
        <v>1</v>
      </c>
    </row>
    <row r="10284" spans="3:39" x14ac:dyDescent="0.25">
      <c r="C10284" s="52"/>
      <c r="AM10284">
        <v>1</v>
      </c>
    </row>
    <row r="10285" spans="3:39" x14ac:dyDescent="0.25">
      <c r="C10285" s="52"/>
      <c r="AM10285">
        <v>1</v>
      </c>
    </row>
    <row r="10286" spans="3:39" x14ac:dyDescent="0.25">
      <c r="C10286" s="52"/>
      <c r="AM10286">
        <v>1</v>
      </c>
    </row>
    <row r="10287" spans="3:39" x14ac:dyDescent="0.25">
      <c r="C10287" s="52"/>
      <c r="AM10287">
        <v>1</v>
      </c>
    </row>
    <row r="10288" spans="3:39" x14ac:dyDescent="0.25">
      <c r="C10288" s="52"/>
      <c r="AM10288">
        <v>1</v>
      </c>
    </row>
    <row r="10289" spans="3:39" x14ac:dyDescent="0.25">
      <c r="C10289" s="52"/>
      <c r="AM10289">
        <v>1</v>
      </c>
    </row>
    <row r="10290" spans="3:39" x14ac:dyDescent="0.25">
      <c r="C10290" s="52"/>
      <c r="AM10290">
        <v>1</v>
      </c>
    </row>
    <row r="10291" spans="3:39" x14ac:dyDescent="0.25">
      <c r="C10291" s="52"/>
      <c r="AM10291">
        <v>1</v>
      </c>
    </row>
    <row r="10292" spans="3:39" x14ac:dyDescent="0.25">
      <c r="C10292" s="52"/>
      <c r="AM10292">
        <v>1</v>
      </c>
    </row>
    <row r="10293" spans="3:39" x14ac:dyDescent="0.25">
      <c r="C10293" s="52"/>
      <c r="AM10293">
        <v>1</v>
      </c>
    </row>
    <row r="10294" spans="3:39" x14ac:dyDescent="0.25">
      <c r="C10294" s="52"/>
      <c r="AM10294">
        <v>1</v>
      </c>
    </row>
    <row r="10295" spans="3:39" x14ac:dyDescent="0.25">
      <c r="C10295" s="52"/>
      <c r="AM10295">
        <v>1</v>
      </c>
    </row>
    <row r="10296" spans="3:39" x14ac:dyDescent="0.25">
      <c r="C10296" s="52"/>
      <c r="AM10296">
        <v>1</v>
      </c>
    </row>
    <row r="10297" spans="3:39" x14ac:dyDescent="0.25">
      <c r="C10297" s="52"/>
      <c r="AM10297">
        <v>1</v>
      </c>
    </row>
    <row r="10298" spans="3:39" x14ac:dyDescent="0.25">
      <c r="C10298" s="52"/>
      <c r="AM10298">
        <v>1</v>
      </c>
    </row>
    <row r="10299" spans="3:39" x14ac:dyDescent="0.25">
      <c r="C10299" s="52"/>
      <c r="AM10299">
        <v>1</v>
      </c>
    </row>
    <row r="10300" spans="3:39" x14ac:dyDescent="0.25">
      <c r="C10300" s="52"/>
      <c r="AM10300">
        <v>1</v>
      </c>
    </row>
    <row r="10301" spans="3:39" x14ac:dyDescent="0.25">
      <c r="C10301" s="52"/>
      <c r="AM10301">
        <v>1</v>
      </c>
    </row>
    <row r="10302" spans="3:39" x14ac:dyDescent="0.25">
      <c r="C10302" s="52"/>
      <c r="AM10302">
        <v>1</v>
      </c>
    </row>
    <row r="10303" spans="3:39" x14ac:dyDescent="0.25">
      <c r="C10303" s="52"/>
      <c r="AM10303">
        <v>1</v>
      </c>
    </row>
    <row r="10304" spans="3:39" x14ac:dyDescent="0.25">
      <c r="C10304" s="52"/>
      <c r="AM10304">
        <v>1</v>
      </c>
    </row>
    <row r="10305" spans="3:39" x14ac:dyDescent="0.25">
      <c r="C10305" s="52"/>
      <c r="AM10305">
        <v>1</v>
      </c>
    </row>
    <row r="10306" spans="3:39" x14ac:dyDescent="0.25">
      <c r="C10306" s="52"/>
      <c r="AM10306">
        <v>1</v>
      </c>
    </row>
    <row r="10307" spans="3:39" x14ac:dyDescent="0.25">
      <c r="C10307" s="52"/>
      <c r="AM10307">
        <v>1</v>
      </c>
    </row>
    <row r="10308" spans="3:39" x14ac:dyDescent="0.25">
      <c r="C10308" s="52"/>
      <c r="AM10308">
        <v>1</v>
      </c>
    </row>
    <row r="10309" spans="3:39" x14ac:dyDescent="0.25">
      <c r="C10309" s="52"/>
      <c r="AM10309">
        <v>1</v>
      </c>
    </row>
    <row r="10310" spans="3:39" x14ac:dyDescent="0.25">
      <c r="C10310" s="52"/>
      <c r="AM10310">
        <v>1</v>
      </c>
    </row>
    <row r="10311" spans="3:39" x14ac:dyDescent="0.25">
      <c r="C10311" s="52"/>
      <c r="AM10311">
        <v>1</v>
      </c>
    </row>
    <row r="10312" spans="3:39" x14ac:dyDescent="0.25">
      <c r="C10312" s="52"/>
      <c r="AM10312">
        <v>1</v>
      </c>
    </row>
    <row r="10313" spans="3:39" x14ac:dyDescent="0.25">
      <c r="C10313" s="52"/>
      <c r="AM10313">
        <v>1</v>
      </c>
    </row>
    <row r="10314" spans="3:39" x14ac:dyDescent="0.25">
      <c r="C10314" s="52"/>
      <c r="AM10314">
        <v>1</v>
      </c>
    </row>
    <row r="10315" spans="3:39" x14ac:dyDescent="0.25">
      <c r="C10315" s="52"/>
      <c r="AM10315">
        <v>1</v>
      </c>
    </row>
    <row r="10316" spans="3:39" x14ac:dyDescent="0.25">
      <c r="C10316" s="52"/>
      <c r="AM10316">
        <v>1</v>
      </c>
    </row>
    <row r="10317" spans="3:39" x14ac:dyDescent="0.25">
      <c r="C10317" s="52"/>
      <c r="AM10317">
        <v>1</v>
      </c>
    </row>
    <row r="10318" spans="3:39" x14ac:dyDescent="0.25">
      <c r="C10318" s="52"/>
      <c r="AM10318">
        <v>1</v>
      </c>
    </row>
    <row r="10319" spans="3:39" x14ac:dyDescent="0.25">
      <c r="C10319" s="52"/>
      <c r="AM10319">
        <v>1</v>
      </c>
    </row>
    <row r="10320" spans="3:39" x14ac:dyDescent="0.25">
      <c r="C10320" s="52"/>
      <c r="AM10320">
        <v>1</v>
      </c>
    </row>
    <row r="10321" spans="3:39" x14ac:dyDescent="0.25">
      <c r="C10321" s="52"/>
      <c r="AM10321">
        <v>1</v>
      </c>
    </row>
    <row r="10322" spans="3:39" x14ac:dyDescent="0.25">
      <c r="C10322" s="52"/>
      <c r="AM10322">
        <v>1</v>
      </c>
    </row>
    <row r="10323" spans="3:39" x14ac:dyDescent="0.25">
      <c r="C10323" s="52"/>
      <c r="AM10323">
        <v>1</v>
      </c>
    </row>
    <row r="10324" spans="3:39" x14ac:dyDescent="0.25">
      <c r="C10324" s="52"/>
      <c r="AM10324">
        <v>1</v>
      </c>
    </row>
    <row r="10325" spans="3:39" x14ac:dyDescent="0.25">
      <c r="C10325" s="52"/>
      <c r="AM10325">
        <v>1</v>
      </c>
    </row>
    <row r="10326" spans="3:39" x14ac:dyDescent="0.25">
      <c r="C10326" s="52"/>
      <c r="AM10326">
        <v>1</v>
      </c>
    </row>
    <row r="10327" spans="3:39" x14ac:dyDescent="0.25">
      <c r="C10327" s="52"/>
      <c r="AM10327">
        <v>1</v>
      </c>
    </row>
    <row r="10328" spans="3:39" x14ac:dyDescent="0.25">
      <c r="C10328" s="52"/>
      <c r="AM10328">
        <v>1</v>
      </c>
    </row>
    <row r="10329" spans="3:39" x14ac:dyDescent="0.25">
      <c r="C10329" s="52"/>
      <c r="AM10329">
        <v>1</v>
      </c>
    </row>
    <row r="10330" spans="3:39" x14ac:dyDescent="0.25">
      <c r="C10330" s="52"/>
      <c r="AM10330">
        <v>1</v>
      </c>
    </row>
    <row r="10331" spans="3:39" x14ac:dyDescent="0.25">
      <c r="C10331" s="52"/>
      <c r="AM10331">
        <v>1</v>
      </c>
    </row>
    <row r="10332" spans="3:39" x14ac:dyDescent="0.25">
      <c r="C10332" s="52"/>
      <c r="AM10332">
        <v>1</v>
      </c>
    </row>
    <row r="10333" spans="3:39" x14ac:dyDescent="0.25">
      <c r="C10333" s="52"/>
      <c r="AM10333">
        <v>1</v>
      </c>
    </row>
    <row r="10334" spans="3:39" x14ac:dyDescent="0.25">
      <c r="C10334" s="52"/>
      <c r="AM10334">
        <v>1</v>
      </c>
    </row>
    <row r="10335" spans="3:39" x14ac:dyDescent="0.25">
      <c r="C10335" s="52"/>
      <c r="AM10335">
        <v>1</v>
      </c>
    </row>
    <row r="10336" spans="3:39" x14ac:dyDescent="0.25">
      <c r="C10336" s="52"/>
      <c r="AM10336">
        <v>1</v>
      </c>
    </row>
    <row r="10337" spans="3:39" x14ac:dyDescent="0.25">
      <c r="C10337" s="52"/>
      <c r="AM10337">
        <v>1</v>
      </c>
    </row>
    <row r="10338" spans="3:39" x14ac:dyDescent="0.25">
      <c r="C10338" s="52"/>
      <c r="AM10338">
        <v>1</v>
      </c>
    </row>
    <row r="10339" spans="3:39" x14ac:dyDescent="0.25">
      <c r="C10339" s="52"/>
      <c r="AM10339">
        <v>1</v>
      </c>
    </row>
    <row r="10340" spans="3:39" x14ac:dyDescent="0.25">
      <c r="C10340" s="52"/>
      <c r="AM10340">
        <v>1</v>
      </c>
    </row>
    <row r="10341" spans="3:39" x14ac:dyDescent="0.25">
      <c r="C10341" s="52"/>
      <c r="AM10341">
        <v>1</v>
      </c>
    </row>
    <row r="10342" spans="3:39" x14ac:dyDescent="0.25">
      <c r="C10342" s="52"/>
      <c r="AM10342">
        <v>1</v>
      </c>
    </row>
    <row r="10343" spans="3:39" x14ac:dyDescent="0.25">
      <c r="C10343" s="52"/>
      <c r="AM10343">
        <v>1</v>
      </c>
    </row>
    <row r="10344" spans="3:39" x14ac:dyDescent="0.25">
      <c r="C10344" s="52"/>
      <c r="AM10344">
        <v>1</v>
      </c>
    </row>
    <row r="10345" spans="3:39" x14ac:dyDescent="0.25">
      <c r="C10345" s="52"/>
      <c r="AM10345">
        <v>1</v>
      </c>
    </row>
    <row r="10346" spans="3:39" x14ac:dyDescent="0.25">
      <c r="C10346" s="52"/>
      <c r="AM10346">
        <v>1</v>
      </c>
    </row>
    <row r="10347" spans="3:39" x14ac:dyDescent="0.25">
      <c r="C10347" s="52"/>
      <c r="AM10347">
        <v>1</v>
      </c>
    </row>
    <row r="10348" spans="3:39" x14ac:dyDescent="0.25">
      <c r="C10348" s="52"/>
      <c r="AM10348">
        <v>1</v>
      </c>
    </row>
    <row r="10349" spans="3:39" x14ac:dyDescent="0.25">
      <c r="C10349" s="52"/>
      <c r="AM10349">
        <v>1</v>
      </c>
    </row>
    <row r="10350" spans="3:39" x14ac:dyDescent="0.25">
      <c r="C10350" s="52"/>
      <c r="AM10350">
        <v>1</v>
      </c>
    </row>
    <row r="10351" spans="3:39" x14ac:dyDescent="0.25">
      <c r="C10351" s="52"/>
      <c r="AM10351">
        <v>1</v>
      </c>
    </row>
    <row r="10352" spans="3:39" x14ac:dyDescent="0.25">
      <c r="C10352" s="52"/>
      <c r="AM10352">
        <v>1</v>
      </c>
    </row>
    <row r="10353" spans="3:39" x14ac:dyDescent="0.25">
      <c r="C10353" s="52"/>
      <c r="AM10353">
        <v>1</v>
      </c>
    </row>
    <row r="10354" spans="3:39" x14ac:dyDescent="0.25">
      <c r="C10354" s="52"/>
      <c r="AM10354">
        <v>1</v>
      </c>
    </row>
    <row r="10355" spans="3:39" x14ac:dyDescent="0.25">
      <c r="C10355" s="52"/>
      <c r="AM10355">
        <v>1</v>
      </c>
    </row>
    <row r="10356" spans="3:39" x14ac:dyDescent="0.25">
      <c r="C10356" s="52"/>
      <c r="AM10356">
        <v>1</v>
      </c>
    </row>
    <row r="10357" spans="3:39" x14ac:dyDescent="0.25">
      <c r="C10357" s="52"/>
      <c r="AM10357">
        <v>1</v>
      </c>
    </row>
    <row r="10358" spans="3:39" x14ac:dyDescent="0.25">
      <c r="C10358" s="52"/>
      <c r="AM10358">
        <v>1</v>
      </c>
    </row>
    <row r="10359" spans="3:39" x14ac:dyDescent="0.25">
      <c r="C10359" s="52"/>
      <c r="AM10359">
        <v>1</v>
      </c>
    </row>
    <row r="10360" spans="3:39" x14ac:dyDescent="0.25">
      <c r="C10360" s="52"/>
      <c r="AM10360">
        <v>1</v>
      </c>
    </row>
    <row r="10361" spans="3:39" x14ac:dyDescent="0.25">
      <c r="C10361" s="52"/>
      <c r="AM10361">
        <v>1</v>
      </c>
    </row>
    <row r="10362" spans="3:39" x14ac:dyDescent="0.25">
      <c r="C10362" s="52"/>
      <c r="AM10362">
        <v>1</v>
      </c>
    </row>
    <row r="10363" spans="3:39" x14ac:dyDescent="0.25">
      <c r="C10363" s="52"/>
      <c r="AM10363">
        <v>1</v>
      </c>
    </row>
    <row r="10364" spans="3:39" x14ac:dyDescent="0.25">
      <c r="C10364" s="52"/>
      <c r="AM10364">
        <v>1</v>
      </c>
    </row>
    <row r="10365" spans="3:39" x14ac:dyDescent="0.25">
      <c r="C10365" s="52"/>
      <c r="AM10365">
        <v>1</v>
      </c>
    </row>
    <row r="10366" spans="3:39" x14ac:dyDescent="0.25">
      <c r="C10366" s="52"/>
      <c r="AM10366">
        <v>1</v>
      </c>
    </row>
    <row r="10367" spans="3:39" x14ac:dyDescent="0.25">
      <c r="C10367" s="52"/>
      <c r="AM10367">
        <v>1</v>
      </c>
    </row>
    <row r="10368" spans="3:39" x14ac:dyDescent="0.25">
      <c r="C10368" s="52"/>
      <c r="AM10368">
        <v>1</v>
      </c>
    </row>
    <row r="10369" spans="3:39" x14ac:dyDescent="0.25">
      <c r="C10369" s="52"/>
      <c r="AM10369">
        <v>1</v>
      </c>
    </row>
    <row r="10370" spans="3:39" x14ac:dyDescent="0.25">
      <c r="C10370" s="52"/>
      <c r="AM10370">
        <v>1</v>
      </c>
    </row>
    <row r="10371" spans="3:39" x14ac:dyDescent="0.25">
      <c r="C10371" s="52"/>
      <c r="AM10371">
        <v>1</v>
      </c>
    </row>
    <row r="10372" spans="3:39" x14ac:dyDescent="0.25">
      <c r="C10372" s="52"/>
      <c r="AM10372">
        <v>1</v>
      </c>
    </row>
    <row r="10373" spans="3:39" x14ac:dyDescent="0.25">
      <c r="C10373" s="52"/>
      <c r="AM10373">
        <v>1</v>
      </c>
    </row>
    <row r="10374" spans="3:39" x14ac:dyDescent="0.25">
      <c r="C10374" s="52"/>
      <c r="AM10374">
        <v>1</v>
      </c>
    </row>
    <row r="10375" spans="3:39" x14ac:dyDescent="0.25">
      <c r="C10375" s="52"/>
      <c r="AM10375">
        <v>1</v>
      </c>
    </row>
    <row r="10376" spans="3:39" x14ac:dyDescent="0.25">
      <c r="C10376" s="52"/>
      <c r="AM10376">
        <v>1</v>
      </c>
    </row>
    <row r="10377" spans="3:39" x14ac:dyDescent="0.25">
      <c r="C10377" s="52"/>
      <c r="AM10377">
        <v>1</v>
      </c>
    </row>
    <row r="10378" spans="3:39" x14ac:dyDescent="0.25">
      <c r="C10378" s="52"/>
      <c r="AM10378">
        <v>1</v>
      </c>
    </row>
    <row r="10379" spans="3:39" x14ac:dyDescent="0.25">
      <c r="C10379" s="52"/>
      <c r="AM10379">
        <v>1</v>
      </c>
    </row>
    <row r="10380" spans="3:39" x14ac:dyDescent="0.25">
      <c r="C10380" s="52"/>
      <c r="AM10380">
        <v>1</v>
      </c>
    </row>
    <row r="10381" spans="3:39" x14ac:dyDescent="0.25">
      <c r="C10381" s="52"/>
      <c r="AM10381">
        <v>1</v>
      </c>
    </row>
    <row r="10382" spans="3:39" x14ac:dyDescent="0.25">
      <c r="C10382" s="52"/>
      <c r="AM10382">
        <v>1</v>
      </c>
    </row>
    <row r="10383" spans="3:39" x14ac:dyDescent="0.25">
      <c r="C10383" s="52"/>
      <c r="AM10383">
        <v>1</v>
      </c>
    </row>
    <row r="10384" spans="3:39" x14ac:dyDescent="0.25">
      <c r="C10384" s="52"/>
      <c r="AM10384">
        <v>1</v>
      </c>
    </row>
    <row r="10385" spans="3:39" x14ac:dyDescent="0.25">
      <c r="C10385" s="52"/>
      <c r="AM10385">
        <v>1</v>
      </c>
    </row>
    <row r="10386" spans="3:39" x14ac:dyDescent="0.25">
      <c r="C10386" s="52"/>
      <c r="AM10386">
        <v>1</v>
      </c>
    </row>
    <row r="10387" spans="3:39" x14ac:dyDescent="0.25">
      <c r="C10387" s="52"/>
      <c r="AM10387">
        <v>1</v>
      </c>
    </row>
    <row r="10388" spans="3:39" x14ac:dyDescent="0.25">
      <c r="C10388" s="52"/>
      <c r="AM10388">
        <v>1</v>
      </c>
    </row>
    <row r="10389" spans="3:39" x14ac:dyDescent="0.25">
      <c r="C10389" s="52"/>
      <c r="AM10389">
        <v>1</v>
      </c>
    </row>
    <row r="10390" spans="3:39" x14ac:dyDescent="0.25">
      <c r="C10390" s="52"/>
      <c r="AM10390">
        <v>1</v>
      </c>
    </row>
    <row r="10391" spans="3:39" x14ac:dyDescent="0.25">
      <c r="C10391" s="52"/>
      <c r="AM10391">
        <v>1</v>
      </c>
    </row>
    <row r="10392" spans="3:39" x14ac:dyDescent="0.25">
      <c r="C10392" s="52"/>
      <c r="AM10392">
        <v>1</v>
      </c>
    </row>
    <row r="10393" spans="3:39" x14ac:dyDescent="0.25">
      <c r="C10393" s="52"/>
      <c r="AM10393">
        <v>1</v>
      </c>
    </row>
    <row r="10394" spans="3:39" x14ac:dyDescent="0.25">
      <c r="C10394" s="52"/>
      <c r="AM10394">
        <v>1</v>
      </c>
    </row>
    <row r="10395" spans="3:39" x14ac:dyDescent="0.25">
      <c r="C10395" s="52"/>
      <c r="AM10395">
        <v>1</v>
      </c>
    </row>
    <row r="10396" spans="3:39" x14ac:dyDescent="0.25">
      <c r="C10396" s="52"/>
      <c r="AM10396">
        <v>1</v>
      </c>
    </row>
    <row r="10397" spans="3:39" x14ac:dyDescent="0.25">
      <c r="C10397" s="52"/>
      <c r="AM10397">
        <v>1</v>
      </c>
    </row>
    <row r="10398" spans="3:39" x14ac:dyDescent="0.25">
      <c r="C10398" s="52"/>
      <c r="AM10398">
        <v>1</v>
      </c>
    </row>
    <row r="10399" spans="3:39" x14ac:dyDescent="0.25">
      <c r="C10399" s="52"/>
      <c r="AM10399">
        <v>1</v>
      </c>
    </row>
    <row r="10400" spans="3:39" x14ac:dyDescent="0.25">
      <c r="C10400" s="52"/>
      <c r="AM10400">
        <v>1</v>
      </c>
    </row>
    <row r="10401" spans="3:39" x14ac:dyDescent="0.25">
      <c r="C10401" s="52"/>
      <c r="AM10401">
        <v>1</v>
      </c>
    </row>
    <row r="10402" spans="3:39" x14ac:dyDescent="0.25">
      <c r="C10402" s="52"/>
      <c r="AM10402">
        <v>1</v>
      </c>
    </row>
    <row r="10403" spans="3:39" x14ac:dyDescent="0.25">
      <c r="C10403" s="52"/>
      <c r="AM10403">
        <v>1</v>
      </c>
    </row>
    <row r="10404" spans="3:39" x14ac:dyDescent="0.25">
      <c r="C10404" s="52"/>
      <c r="AM10404">
        <v>1</v>
      </c>
    </row>
    <row r="10405" spans="3:39" x14ac:dyDescent="0.25">
      <c r="C10405" s="52"/>
      <c r="AM10405">
        <v>1</v>
      </c>
    </row>
    <row r="10406" spans="3:39" x14ac:dyDescent="0.25">
      <c r="C10406" s="52"/>
      <c r="AM10406">
        <v>1</v>
      </c>
    </row>
    <row r="10407" spans="3:39" x14ac:dyDescent="0.25">
      <c r="C10407" s="52"/>
      <c r="AM10407">
        <v>1</v>
      </c>
    </row>
    <row r="10408" spans="3:39" x14ac:dyDescent="0.25">
      <c r="C10408" s="52"/>
      <c r="AM10408">
        <v>1</v>
      </c>
    </row>
    <row r="10409" spans="3:39" x14ac:dyDescent="0.25">
      <c r="C10409" s="52"/>
      <c r="AM10409">
        <v>1</v>
      </c>
    </row>
    <row r="10410" spans="3:39" x14ac:dyDescent="0.25">
      <c r="C10410" s="52"/>
      <c r="AM10410">
        <v>1</v>
      </c>
    </row>
    <row r="10411" spans="3:39" x14ac:dyDescent="0.25">
      <c r="C10411" s="52"/>
      <c r="AM10411">
        <v>1</v>
      </c>
    </row>
    <row r="10412" spans="3:39" x14ac:dyDescent="0.25">
      <c r="C10412" s="52"/>
      <c r="AM10412">
        <v>1</v>
      </c>
    </row>
    <row r="10413" spans="3:39" x14ac:dyDescent="0.25">
      <c r="C10413" s="52"/>
      <c r="AM10413">
        <v>1</v>
      </c>
    </row>
    <row r="10414" spans="3:39" x14ac:dyDescent="0.25">
      <c r="C10414" s="52"/>
      <c r="AM10414">
        <v>1</v>
      </c>
    </row>
    <row r="10415" spans="3:39" x14ac:dyDescent="0.25">
      <c r="C10415" s="52"/>
      <c r="AM10415">
        <v>1</v>
      </c>
    </row>
    <row r="10416" spans="3:39" x14ac:dyDescent="0.25">
      <c r="C10416" s="52"/>
      <c r="AM10416">
        <v>1</v>
      </c>
    </row>
    <row r="10417" spans="3:39" x14ac:dyDescent="0.25">
      <c r="C10417" s="52"/>
      <c r="AM10417">
        <v>1</v>
      </c>
    </row>
    <row r="10418" spans="3:39" x14ac:dyDescent="0.25">
      <c r="C10418" s="52"/>
      <c r="AM10418">
        <v>1</v>
      </c>
    </row>
    <row r="10419" spans="3:39" x14ac:dyDescent="0.25">
      <c r="C10419" s="52"/>
      <c r="AM10419">
        <v>1</v>
      </c>
    </row>
    <row r="10420" spans="3:39" x14ac:dyDescent="0.25">
      <c r="C10420" s="52"/>
      <c r="AM10420">
        <v>1</v>
      </c>
    </row>
    <row r="10421" spans="3:39" x14ac:dyDescent="0.25">
      <c r="C10421" s="52"/>
      <c r="AM10421">
        <v>1</v>
      </c>
    </row>
    <row r="10422" spans="3:39" x14ac:dyDescent="0.25">
      <c r="C10422" s="52"/>
      <c r="AM10422">
        <v>1</v>
      </c>
    </row>
    <row r="10423" spans="3:39" x14ac:dyDescent="0.25">
      <c r="C10423" s="52"/>
      <c r="AM10423">
        <v>1</v>
      </c>
    </row>
    <row r="10424" spans="3:39" x14ac:dyDescent="0.25">
      <c r="C10424" s="52"/>
      <c r="AM10424">
        <v>1</v>
      </c>
    </row>
    <row r="10425" spans="3:39" x14ac:dyDescent="0.25">
      <c r="C10425" s="52"/>
      <c r="AM10425">
        <v>1</v>
      </c>
    </row>
    <row r="10426" spans="3:39" x14ac:dyDescent="0.25">
      <c r="C10426" s="52"/>
      <c r="AM10426">
        <v>1</v>
      </c>
    </row>
    <row r="10427" spans="3:39" x14ac:dyDescent="0.25">
      <c r="C10427" s="52"/>
      <c r="AM10427">
        <v>1</v>
      </c>
    </row>
    <row r="10428" spans="3:39" x14ac:dyDescent="0.25">
      <c r="C10428" s="52"/>
      <c r="AM10428">
        <v>1</v>
      </c>
    </row>
    <row r="10429" spans="3:39" x14ac:dyDescent="0.25">
      <c r="C10429" s="52"/>
      <c r="AM10429">
        <v>1</v>
      </c>
    </row>
    <row r="10430" spans="3:39" x14ac:dyDescent="0.25">
      <c r="C10430" s="52"/>
      <c r="AM10430">
        <v>1</v>
      </c>
    </row>
    <row r="10431" spans="3:39" x14ac:dyDescent="0.25">
      <c r="C10431" s="52"/>
      <c r="AM10431">
        <v>1</v>
      </c>
    </row>
    <row r="10432" spans="3:39" x14ac:dyDescent="0.25">
      <c r="C10432" s="52"/>
      <c r="AM10432">
        <v>1</v>
      </c>
    </row>
    <row r="10433" spans="3:39" x14ac:dyDescent="0.25">
      <c r="C10433" s="52"/>
      <c r="AM10433">
        <v>1</v>
      </c>
    </row>
    <row r="10434" spans="3:39" x14ac:dyDescent="0.25">
      <c r="C10434" s="52"/>
      <c r="AM10434">
        <v>1</v>
      </c>
    </row>
    <row r="10435" spans="3:39" x14ac:dyDescent="0.25">
      <c r="C10435" s="52"/>
      <c r="AM10435">
        <v>1</v>
      </c>
    </row>
    <row r="10436" spans="3:39" x14ac:dyDescent="0.25">
      <c r="C10436" s="52"/>
      <c r="AM10436">
        <v>1</v>
      </c>
    </row>
    <row r="10437" spans="3:39" x14ac:dyDescent="0.25">
      <c r="C10437" s="52"/>
      <c r="AM10437">
        <v>1</v>
      </c>
    </row>
    <row r="10438" spans="3:39" x14ac:dyDescent="0.25">
      <c r="C10438" s="52"/>
      <c r="AM10438">
        <v>1</v>
      </c>
    </row>
    <row r="10439" spans="3:39" x14ac:dyDescent="0.25">
      <c r="C10439" s="52"/>
      <c r="AM10439">
        <v>1</v>
      </c>
    </row>
    <row r="10440" spans="3:39" x14ac:dyDescent="0.25">
      <c r="C10440" s="52"/>
      <c r="AM10440">
        <v>1</v>
      </c>
    </row>
    <row r="10441" spans="3:39" x14ac:dyDescent="0.25">
      <c r="C10441" s="52"/>
      <c r="AM10441">
        <v>1</v>
      </c>
    </row>
    <row r="10442" spans="3:39" x14ac:dyDescent="0.25">
      <c r="C10442" s="52"/>
      <c r="AM10442">
        <v>1</v>
      </c>
    </row>
    <row r="10443" spans="3:39" x14ac:dyDescent="0.25">
      <c r="C10443" s="52"/>
      <c r="AM10443">
        <v>1</v>
      </c>
    </row>
    <row r="10444" spans="3:39" x14ac:dyDescent="0.25">
      <c r="C10444" s="52"/>
      <c r="AM10444">
        <v>1</v>
      </c>
    </row>
    <row r="10445" spans="3:39" x14ac:dyDescent="0.25">
      <c r="C10445" s="52"/>
      <c r="AM10445">
        <v>1</v>
      </c>
    </row>
    <row r="10446" spans="3:39" x14ac:dyDescent="0.25">
      <c r="C10446" s="52"/>
      <c r="AM10446">
        <v>1</v>
      </c>
    </row>
    <row r="10447" spans="3:39" x14ac:dyDescent="0.25">
      <c r="C10447" s="52"/>
      <c r="AM10447">
        <v>1</v>
      </c>
    </row>
    <row r="10448" spans="3:39" x14ac:dyDescent="0.25">
      <c r="C10448" s="52"/>
      <c r="AM10448">
        <v>1</v>
      </c>
    </row>
    <row r="10449" spans="3:39" x14ac:dyDescent="0.25">
      <c r="C10449" s="52"/>
      <c r="AM10449">
        <v>1</v>
      </c>
    </row>
    <row r="10450" spans="3:39" x14ac:dyDescent="0.25">
      <c r="C10450" s="52"/>
      <c r="AM10450">
        <v>1</v>
      </c>
    </row>
    <row r="10451" spans="3:39" x14ac:dyDescent="0.25">
      <c r="C10451" s="52"/>
      <c r="AM10451">
        <v>1</v>
      </c>
    </row>
    <row r="10452" spans="3:39" x14ac:dyDescent="0.25">
      <c r="C10452" s="52"/>
      <c r="AM10452">
        <v>1</v>
      </c>
    </row>
    <row r="10453" spans="3:39" x14ac:dyDescent="0.25">
      <c r="C10453" s="52"/>
      <c r="AM10453">
        <v>1</v>
      </c>
    </row>
    <row r="10454" spans="3:39" x14ac:dyDescent="0.25">
      <c r="C10454" s="52"/>
      <c r="AM10454">
        <v>1</v>
      </c>
    </row>
    <row r="10455" spans="3:39" x14ac:dyDescent="0.25">
      <c r="C10455" s="52"/>
      <c r="AM10455">
        <v>1</v>
      </c>
    </row>
    <row r="10456" spans="3:39" x14ac:dyDescent="0.25">
      <c r="C10456" s="52"/>
      <c r="AM10456">
        <v>1</v>
      </c>
    </row>
    <row r="10457" spans="3:39" x14ac:dyDescent="0.25">
      <c r="C10457" s="52"/>
      <c r="AM10457">
        <v>1</v>
      </c>
    </row>
    <row r="10458" spans="3:39" x14ac:dyDescent="0.25">
      <c r="C10458" s="52"/>
      <c r="AM10458">
        <v>1</v>
      </c>
    </row>
    <row r="10459" spans="3:39" x14ac:dyDescent="0.25">
      <c r="C10459" s="52"/>
      <c r="AM10459">
        <v>1</v>
      </c>
    </row>
    <row r="10460" spans="3:39" x14ac:dyDescent="0.25">
      <c r="C10460" s="52"/>
      <c r="AM10460">
        <v>1</v>
      </c>
    </row>
    <row r="10461" spans="3:39" x14ac:dyDescent="0.25">
      <c r="C10461" s="52"/>
      <c r="AM10461">
        <v>1</v>
      </c>
    </row>
    <row r="10462" spans="3:39" x14ac:dyDescent="0.25">
      <c r="C10462" s="52"/>
      <c r="AM10462">
        <v>1</v>
      </c>
    </row>
    <row r="10463" spans="3:39" x14ac:dyDescent="0.25">
      <c r="C10463" s="52"/>
      <c r="AM10463">
        <v>1</v>
      </c>
    </row>
    <row r="10464" spans="3:39" x14ac:dyDescent="0.25">
      <c r="C10464" s="52"/>
      <c r="AM10464">
        <v>1</v>
      </c>
    </row>
    <row r="10465" spans="3:39" x14ac:dyDescent="0.25">
      <c r="C10465" s="52"/>
      <c r="AM10465">
        <v>1</v>
      </c>
    </row>
    <row r="10466" spans="3:39" x14ac:dyDescent="0.25">
      <c r="C10466" s="52"/>
      <c r="AM10466">
        <v>1</v>
      </c>
    </row>
    <row r="10467" spans="3:39" x14ac:dyDescent="0.25">
      <c r="C10467" s="52"/>
      <c r="AM10467">
        <v>1</v>
      </c>
    </row>
    <row r="10468" spans="3:39" x14ac:dyDescent="0.25">
      <c r="C10468" s="52"/>
      <c r="AM10468">
        <v>1</v>
      </c>
    </row>
    <row r="10469" spans="3:39" x14ac:dyDescent="0.25">
      <c r="C10469" s="52"/>
      <c r="AM10469">
        <v>1</v>
      </c>
    </row>
    <row r="10470" spans="3:39" x14ac:dyDescent="0.25">
      <c r="C10470" s="52"/>
      <c r="AM10470">
        <v>1</v>
      </c>
    </row>
    <row r="10471" spans="3:39" x14ac:dyDescent="0.25">
      <c r="C10471" s="52"/>
      <c r="AM10471">
        <v>1</v>
      </c>
    </row>
    <row r="10472" spans="3:39" x14ac:dyDescent="0.25">
      <c r="C10472" s="52"/>
      <c r="AM10472">
        <v>1</v>
      </c>
    </row>
    <row r="10473" spans="3:39" x14ac:dyDescent="0.25">
      <c r="C10473" s="52"/>
      <c r="AM10473">
        <v>1</v>
      </c>
    </row>
    <row r="10474" spans="3:39" x14ac:dyDescent="0.25">
      <c r="C10474" s="52"/>
      <c r="AM10474">
        <v>1</v>
      </c>
    </row>
    <row r="10475" spans="3:39" x14ac:dyDescent="0.25">
      <c r="C10475" s="52"/>
      <c r="AM10475">
        <v>1</v>
      </c>
    </row>
    <row r="10476" spans="3:39" x14ac:dyDescent="0.25">
      <c r="C10476" s="52"/>
      <c r="AM10476">
        <v>1</v>
      </c>
    </row>
    <row r="10477" spans="3:39" x14ac:dyDescent="0.25">
      <c r="C10477" s="52"/>
      <c r="AM10477">
        <v>1</v>
      </c>
    </row>
    <row r="10478" spans="3:39" x14ac:dyDescent="0.25">
      <c r="C10478" s="52"/>
      <c r="AM10478">
        <v>1</v>
      </c>
    </row>
    <row r="10479" spans="3:39" x14ac:dyDescent="0.25">
      <c r="C10479" s="52"/>
      <c r="AM10479">
        <v>1</v>
      </c>
    </row>
    <row r="10480" spans="3:39" x14ac:dyDescent="0.25">
      <c r="C10480" s="52"/>
      <c r="AM10480">
        <v>1</v>
      </c>
    </row>
    <row r="10481" spans="3:39" x14ac:dyDescent="0.25">
      <c r="C10481" s="52"/>
      <c r="AM10481">
        <v>1</v>
      </c>
    </row>
    <row r="10482" spans="3:39" x14ac:dyDescent="0.25">
      <c r="C10482" s="52"/>
      <c r="AM10482">
        <v>1</v>
      </c>
    </row>
    <row r="10483" spans="3:39" x14ac:dyDescent="0.25">
      <c r="C10483" s="52"/>
      <c r="AM10483">
        <v>1</v>
      </c>
    </row>
    <row r="10484" spans="3:39" x14ac:dyDescent="0.25">
      <c r="C10484" s="52"/>
      <c r="AM10484">
        <v>1</v>
      </c>
    </row>
    <row r="10485" spans="3:39" x14ac:dyDescent="0.25">
      <c r="C10485" s="52"/>
      <c r="AM10485">
        <v>1</v>
      </c>
    </row>
    <row r="10486" spans="3:39" x14ac:dyDescent="0.25">
      <c r="C10486" s="52"/>
      <c r="AM10486">
        <v>1</v>
      </c>
    </row>
    <row r="10487" spans="3:39" x14ac:dyDescent="0.25">
      <c r="C10487" s="52"/>
      <c r="AM10487">
        <v>1</v>
      </c>
    </row>
    <row r="10488" spans="3:39" x14ac:dyDescent="0.25">
      <c r="C10488" s="52"/>
      <c r="AM10488">
        <v>1</v>
      </c>
    </row>
    <row r="10489" spans="3:39" x14ac:dyDescent="0.25">
      <c r="C10489" s="52"/>
      <c r="AM10489">
        <v>1</v>
      </c>
    </row>
    <row r="10490" spans="3:39" x14ac:dyDescent="0.25">
      <c r="C10490" s="52"/>
      <c r="AM10490">
        <v>1</v>
      </c>
    </row>
    <row r="10491" spans="3:39" x14ac:dyDescent="0.25">
      <c r="C10491" s="52"/>
      <c r="AM10491">
        <v>1</v>
      </c>
    </row>
    <row r="10492" spans="3:39" x14ac:dyDescent="0.25">
      <c r="C10492" s="52"/>
      <c r="AM10492">
        <v>1</v>
      </c>
    </row>
    <row r="10493" spans="3:39" x14ac:dyDescent="0.25">
      <c r="C10493" s="52"/>
      <c r="AM10493">
        <v>1</v>
      </c>
    </row>
    <row r="10494" spans="3:39" x14ac:dyDescent="0.25">
      <c r="C10494" s="52"/>
      <c r="AM10494">
        <v>1</v>
      </c>
    </row>
    <row r="10495" spans="3:39" x14ac:dyDescent="0.25">
      <c r="C10495" s="52"/>
      <c r="AM10495">
        <v>1</v>
      </c>
    </row>
    <row r="10496" spans="3:39" x14ac:dyDescent="0.25">
      <c r="C10496" s="52"/>
      <c r="AM10496">
        <v>1</v>
      </c>
    </row>
    <row r="10497" spans="3:39" x14ac:dyDescent="0.25">
      <c r="C10497" s="52"/>
      <c r="AM10497">
        <v>1</v>
      </c>
    </row>
    <row r="10498" spans="3:39" x14ac:dyDescent="0.25">
      <c r="C10498" s="52"/>
      <c r="AM10498">
        <v>1</v>
      </c>
    </row>
    <row r="10499" spans="3:39" x14ac:dyDescent="0.25">
      <c r="C10499" s="52"/>
      <c r="AM10499">
        <v>1</v>
      </c>
    </row>
    <row r="10500" spans="3:39" x14ac:dyDescent="0.25">
      <c r="C10500" s="52"/>
      <c r="AM10500">
        <v>1</v>
      </c>
    </row>
    <row r="10501" spans="3:39" x14ac:dyDescent="0.25">
      <c r="C10501" s="52"/>
      <c r="AM10501">
        <v>1</v>
      </c>
    </row>
    <row r="10502" spans="3:39" x14ac:dyDescent="0.25">
      <c r="C10502" s="52"/>
      <c r="AM10502">
        <v>1</v>
      </c>
    </row>
    <row r="10503" spans="3:39" x14ac:dyDescent="0.25">
      <c r="C10503" s="52"/>
      <c r="AM10503">
        <v>1</v>
      </c>
    </row>
    <row r="10504" spans="3:39" x14ac:dyDescent="0.25">
      <c r="C10504" s="52"/>
      <c r="AM10504">
        <v>1</v>
      </c>
    </row>
    <row r="10505" spans="3:39" x14ac:dyDescent="0.25">
      <c r="C10505" s="52"/>
      <c r="AM10505">
        <v>1</v>
      </c>
    </row>
    <row r="10506" spans="3:39" x14ac:dyDescent="0.25">
      <c r="C10506" s="52"/>
      <c r="AM10506">
        <v>1</v>
      </c>
    </row>
    <row r="10507" spans="3:39" x14ac:dyDescent="0.25">
      <c r="C10507" s="52"/>
      <c r="AM10507">
        <v>1</v>
      </c>
    </row>
    <row r="10508" spans="3:39" x14ac:dyDescent="0.25">
      <c r="C10508" s="52"/>
      <c r="AM10508">
        <v>1</v>
      </c>
    </row>
    <row r="10509" spans="3:39" x14ac:dyDescent="0.25">
      <c r="C10509" s="52"/>
      <c r="AM10509">
        <v>1</v>
      </c>
    </row>
    <row r="10510" spans="3:39" x14ac:dyDescent="0.25">
      <c r="C10510" s="52"/>
      <c r="AM10510">
        <v>1</v>
      </c>
    </row>
    <row r="10511" spans="3:39" x14ac:dyDescent="0.25">
      <c r="C10511" s="52"/>
      <c r="AM10511">
        <v>1</v>
      </c>
    </row>
    <row r="10512" spans="3:39" x14ac:dyDescent="0.25">
      <c r="C10512" s="52"/>
      <c r="AM10512">
        <v>1</v>
      </c>
    </row>
    <row r="10513" spans="3:39" x14ac:dyDescent="0.25">
      <c r="C10513" s="52"/>
      <c r="AM10513">
        <v>1</v>
      </c>
    </row>
    <row r="10514" spans="3:39" x14ac:dyDescent="0.25">
      <c r="C10514" s="52"/>
      <c r="AM10514">
        <v>1</v>
      </c>
    </row>
    <row r="10515" spans="3:39" x14ac:dyDescent="0.25">
      <c r="C10515" s="52"/>
      <c r="AM10515">
        <v>1</v>
      </c>
    </row>
    <row r="10516" spans="3:39" x14ac:dyDescent="0.25">
      <c r="C10516" s="52"/>
      <c r="AM10516">
        <v>1</v>
      </c>
    </row>
    <row r="10517" spans="3:39" x14ac:dyDescent="0.25">
      <c r="C10517" s="52"/>
      <c r="AM10517">
        <v>1</v>
      </c>
    </row>
    <row r="10518" spans="3:39" x14ac:dyDescent="0.25">
      <c r="C10518" s="52"/>
      <c r="AM10518">
        <v>1</v>
      </c>
    </row>
    <row r="10519" spans="3:39" x14ac:dyDescent="0.25">
      <c r="C10519" s="52"/>
      <c r="AM10519">
        <v>1</v>
      </c>
    </row>
    <row r="10520" spans="3:39" x14ac:dyDescent="0.25">
      <c r="C10520" s="52"/>
      <c r="AM10520">
        <v>1</v>
      </c>
    </row>
    <row r="10521" spans="3:39" x14ac:dyDescent="0.25">
      <c r="C10521" s="52"/>
      <c r="AM10521">
        <v>1</v>
      </c>
    </row>
    <row r="10522" spans="3:39" x14ac:dyDescent="0.25">
      <c r="C10522" s="52"/>
      <c r="AM10522">
        <v>1</v>
      </c>
    </row>
    <row r="10523" spans="3:39" x14ac:dyDescent="0.25">
      <c r="C10523" s="52"/>
      <c r="AM10523">
        <v>1</v>
      </c>
    </row>
    <row r="10524" spans="3:39" x14ac:dyDescent="0.25">
      <c r="C10524" s="52"/>
      <c r="AM10524">
        <v>1</v>
      </c>
    </row>
    <row r="10525" spans="3:39" x14ac:dyDescent="0.25">
      <c r="C10525" s="52"/>
      <c r="AM10525">
        <v>1</v>
      </c>
    </row>
    <row r="10526" spans="3:39" x14ac:dyDescent="0.25">
      <c r="C10526" s="52"/>
      <c r="AM10526">
        <v>1</v>
      </c>
    </row>
    <row r="10527" spans="3:39" x14ac:dyDescent="0.25">
      <c r="C10527" s="52"/>
      <c r="AM10527">
        <v>1</v>
      </c>
    </row>
    <row r="10528" spans="3:39" x14ac:dyDescent="0.25">
      <c r="C10528" s="52"/>
      <c r="AM10528">
        <v>1</v>
      </c>
    </row>
    <row r="10529" spans="3:39" x14ac:dyDescent="0.25">
      <c r="C10529" s="52"/>
      <c r="AM10529">
        <v>1</v>
      </c>
    </row>
    <row r="10530" spans="3:39" x14ac:dyDescent="0.25">
      <c r="C10530" s="52"/>
      <c r="AM10530">
        <v>1</v>
      </c>
    </row>
    <row r="10531" spans="3:39" x14ac:dyDescent="0.25">
      <c r="C10531" s="52"/>
      <c r="AM10531">
        <v>1</v>
      </c>
    </row>
    <row r="10532" spans="3:39" x14ac:dyDescent="0.25">
      <c r="C10532" s="52"/>
      <c r="AM10532">
        <v>1</v>
      </c>
    </row>
    <row r="10533" spans="3:39" x14ac:dyDescent="0.25">
      <c r="C10533" s="52"/>
      <c r="AM10533">
        <v>1</v>
      </c>
    </row>
    <row r="10534" spans="3:39" x14ac:dyDescent="0.25">
      <c r="C10534" s="52"/>
      <c r="AM10534">
        <v>1</v>
      </c>
    </row>
    <row r="10535" spans="3:39" x14ac:dyDescent="0.25">
      <c r="C10535" s="52"/>
      <c r="AM10535">
        <v>1</v>
      </c>
    </row>
    <row r="10536" spans="3:39" x14ac:dyDescent="0.25">
      <c r="C10536" s="52"/>
      <c r="AM10536">
        <v>1</v>
      </c>
    </row>
    <row r="10537" spans="3:39" x14ac:dyDescent="0.25">
      <c r="C10537" s="52"/>
      <c r="AM10537">
        <v>1</v>
      </c>
    </row>
    <row r="10538" spans="3:39" x14ac:dyDescent="0.25">
      <c r="C10538" s="52"/>
      <c r="AM10538">
        <v>1</v>
      </c>
    </row>
    <row r="10539" spans="3:39" x14ac:dyDescent="0.25">
      <c r="C10539" s="52"/>
      <c r="AM10539">
        <v>1</v>
      </c>
    </row>
    <row r="10540" spans="3:39" x14ac:dyDescent="0.25">
      <c r="C10540" s="52"/>
      <c r="AM10540">
        <v>1</v>
      </c>
    </row>
    <row r="10541" spans="3:39" x14ac:dyDescent="0.25">
      <c r="C10541" s="52"/>
      <c r="AM10541">
        <v>1</v>
      </c>
    </row>
    <row r="10542" spans="3:39" x14ac:dyDescent="0.25">
      <c r="C10542" s="52"/>
      <c r="AM10542">
        <v>1</v>
      </c>
    </row>
    <row r="10543" spans="3:39" x14ac:dyDescent="0.25">
      <c r="C10543" s="52"/>
      <c r="AM10543">
        <v>1</v>
      </c>
    </row>
    <row r="10544" spans="3:39" x14ac:dyDescent="0.25">
      <c r="C10544" s="52"/>
      <c r="AM10544">
        <v>1</v>
      </c>
    </row>
    <row r="10545" spans="3:39" x14ac:dyDescent="0.25">
      <c r="C10545" s="52"/>
      <c r="AM10545">
        <v>1</v>
      </c>
    </row>
    <row r="10546" spans="3:39" x14ac:dyDescent="0.25">
      <c r="C10546" s="52"/>
      <c r="AM10546">
        <v>1</v>
      </c>
    </row>
    <row r="10547" spans="3:39" x14ac:dyDescent="0.25">
      <c r="C10547" s="52"/>
      <c r="AM10547">
        <v>1</v>
      </c>
    </row>
    <row r="10548" spans="3:39" x14ac:dyDescent="0.25">
      <c r="C10548" s="52"/>
      <c r="AM10548">
        <v>1</v>
      </c>
    </row>
    <row r="10549" spans="3:39" x14ac:dyDescent="0.25">
      <c r="C10549" s="52"/>
      <c r="AM10549">
        <v>1</v>
      </c>
    </row>
    <row r="10550" spans="3:39" x14ac:dyDescent="0.25">
      <c r="C10550" s="52"/>
      <c r="AM10550">
        <v>1</v>
      </c>
    </row>
    <row r="10551" spans="3:39" x14ac:dyDescent="0.25">
      <c r="C10551" s="52"/>
      <c r="AM10551">
        <v>1</v>
      </c>
    </row>
    <row r="10552" spans="3:39" x14ac:dyDescent="0.25">
      <c r="C10552" s="52"/>
      <c r="AM10552">
        <v>1</v>
      </c>
    </row>
    <row r="10553" spans="3:39" x14ac:dyDescent="0.25">
      <c r="C10553" s="52"/>
      <c r="AM10553">
        <v>1</v>
      </c>
    </row>
    <row r="10554" spans="3:39" x14ac:dyDescent="0.25">
      <c r="C10554" s="52"/>
      <c r="AM10554">
        <v>1</v>
      </c>
    </row>
    <row r="10555" spans="3:39" x14ac:dyDescent="0.25">
      <c r="C10555" s="52"/>
      <c r="AM10555">
        <v>1</v>
      </c>
    </row>
    <row r="10556" spans="3:39" x14ac:dyDescent="0.25">
      <c r="C10556" s="52"/>
      <c r="AM10556">
        <v>1</v>
      </c>
    </row>
    <row r="10557" spans="3:39" x14ac:dyDescent="0.25">
      <c r="C10557" s="52"/>
      <c r="AM10557">
        <v>1</v>
      </c>
    </row>
    <row r="10558" spans="3:39" x14ac:dyDescent="0.25">
      <c r="C10558" s="52"/>
      <c r="AM10558">
        <v>1</v>
      </c>
    </row>
    <row r="10559" spans="3:39" x14ac:dyDescent="0.25">
      <c r="C10559" s="52"/>
      <c r="AM10559">
        <v>1</v>
      </c>
    </row>
    <row r="10560" spans="3:39" x14ac:dyDescent="0.25">
      <c r="C10560" s="52"/>
      <c r="AM10560">
        <v>1</v>
      </c>
    </row>
    <row r="10561" spans="3:39" x14ac:dyDescent="0.25">
      <c r="C10561" s="52"/>
      <c r="AM10561">
        <v>1</v>
      </c>
    </row>
    <row r="10562" spans="3:39" x14ac:dyDescent="0.25">
      <c r="C10562" s="52"/>
      <c r="AM10562">
        <v>1</v>
      </c>
    </row>
    <row r="10563" spans="3:39" x14ac:dyDescent="0.25">
      <c r="C10563" s="52"/>
      <c r="AM10563">
        <v>1</v>
      </c>
    </row>
    <row r="10564" spans="3:39" x14ac:dyDescent="0.25">
      <c r="C10564" s="52"/>
      <c r="AM10564">
        <v>1</v>
      </c>
    </row>
    <row r="10565" spans="3:39" x14ac:dyDescent="0.25">
      <c r="C10565" s="52"/>
      <c r="AM10565">
        <v>1</v>
      </c>
    </row>
    <row r="10566" spans="3:39" x14ac:dyDescent="0.25">
      <c r="C10566" s="52"/>
      <c r="AM10566">
        <v>1</v>
      </c>
    </row>
    <row r="10567" spans="3:39" x14ac:dyDescent="0.25">
      <c r="C10567" s="52"/>
      <c r="AM10567">
        <v>1</v>
      </c>
    </row>
    <row r="10568" spans="3:39" x14ac:dyDescent="0.25">
      <c r="C10568" s="52"/>
      <c r="AM10568">
        <v>1</v>
      </c>
    </row>
    <row r="10569" spans="3:39" x14ac:dyDescent="0.25">
      <c r="C10569" s="52"/>
      <c r="AM10569">
        <v>1</v>
      </c>
    </row>
    <row r="10570" spans="3:39" x14ac:dyDescent="0.25">
      <c r="C10570" s="52"/>
      <c r="AM10570">
        <v>1</v>
      </c>
    </row>
    <row r="10571" spans="3:39" x14ac:dyDescent="0.25">
      <c r="C10571" s="52"/>
      <c r="AM10571">
        <v>1</v>
      </c>
    </row>
    <row r="10572" spans="3:39" x14ac:dyDescent="0.25">
      <c r="C10572" s="52"/>
      <c r="AM10572">
        <v>1</v>
      </c>
    </row>
    <row r="10573" spans="3:39" x14ac:dyDescent="0.25">
      <c r="C10573" s="52"/>
      <c r="AM10573">
        <v>1</v>
      </c>
    </row>
    <row r="10574" spans="3:39" x14ac:dyDescent="0.25">
      <c r="C10574" s="52"/>
      <c r="AM10574">
        <v>1</v>
      </c>
    </row>
    <row r="10575" spans="3:39" x14ac:dyDescent="0.25">
      <c r="C10575" s="52"/>
      <c r="AM10575">
        <v>1</v>
      </c>
    </row>
    <row r="10576" spans="3:39" x14ac:dyDescent="0.25">
      <c r="C10576" s="52"/>
      <c r="AM10576">
        <v>1</v>
      </c>
    </row>
    <row r="10577" spans="3:39" x14ac:dyDescent="0.25">
      <c r="C10577" s="52"/>
      <c r="AM10577">
        <v>1</v>
      </c>
    </row>
    <row r="10578" spans="3:39" x14ac:dyDescent="0.25">
      <c r="C10578" s="52"/>
      <c r="AM10578">
        <v>1</v>
      </c>
    </row>
    <row r="10579" spans="3:39" x14ac:dyDescent="0.25">
      <c r="C10579" s="52"/>
      <c r="AM10579">
        <v>1</v>
      </c>
    </row>
    <row r="10580" spans="3:39" x14ac:dyDescent="0.25">
      <c r="C10580" s="52"/>
      <c r="AM10580">
        <v>1</v>
      </c>
    </row>
    <row r="10581" spans="3:39" x14ac:dyDescent="0.25">
      <c r="C10581" s="52"/>
      <c r="AM10581">
        <v>1</v>
      </c>
    </row>
    <row r="10582" spans="3:39" x14ac:dyDescent="0.25">
      <c r="C10582" s="52"/>
      <c r="AM10582">
        <v>1</v>
      </c>
    </row>
    <row r="10583" spans="3:39" x14ac:dyDescent="0.25">
      <c r="C10583" s="52"/>
      <c r="AM10583">
        <v>1</v>
      </c>
    </row>
    <row r="10584" spans="3:39" x14ac:dyDescent="0.25">
      <c r="C10584" s="52"/>
      <c r="AM10584">
        <v>1</v>
      </c>
    </row>
    <row r="10585" spans="3:39" x14ac:dyDescent="0.25">
      <c r="C10585" s="52"/>
      <c r="AM10585">
        <v>1</v>
      </c>
    </row>
    <row r="10586" spans="3:39" x14ac:dyDescent="0.25">
      <c r="C10586" s="52"/>
      <c r="AM10586">
        <v>1</v>
      </c>
    </row>
    <row r="10587" spans="3:39" x14ac:dyDescent="0.25">
      <c r="C10587" s="52"/>
      <c r="AM10587">
        <v>1</v>
      </c>
    </row>
    <row r="10588" spans="3:39" x14ac:dyDescent="0.25">
      <c r="C10588" s="52"/>
      <c r="AM10588">
        <v>1</v>
      </c>
    </row>
    <row r="10589" spans="3:39" x14ac:dyDescent="0.25">
      <c r="C10589" s="52"/>
      <c r="AM10589">
        <v>1</v>
      </c>
    </row>
    <row r="10590" spans="3:39" x14ac:dyDescent="0.25">
      <c r="C10590" s="52"/>
      <c r="AM10590">
        <v>1</v>
      </c>
    </row>
    <row r="10591" spans="3:39" x14ac:dyDescent="0.25">
      <c r="C10591" s="52"/>
      <c r="AM10591">
        <v>1</v>
      </c>
    </row>
    <row r="10592" spans="3:39" x14ac:dyDescent="0.25">
      <c r="C10592" s="52"/>
      <c r="AM10592">
        <v>1</v>
      </c>
    </row>
    <row r="10593" spans="3:39" x14ac:dyDescent="0.25">
      <c r="C10593" s="52"/>
      <c r="AM10593">
        <v>1</v>
      </c>
    </row>
    <row r="10594" spans="3:39" x14ac:dyDescent="0.25">
      <c r="C10594" s="52"/>
      <c r="AM10594">
        <v>1</v>
      </c>
    </row>
    <row r="10595" spans="3:39" x14ac:dyDescent="0.25">
      <c r="C10595" s="52"/>
      <c r="AM10595">
        <v>1</v>
      </c>
    </row>
    <row r="10596" spans="3:39" x14ac:dyDescent="0.25">
      <c r="C10596" s="52"/>
      <c r="AM10596">
        <v>1</v>
      </c>
    </row>
    <row r="10597" spans="3:39" x14ac:dyDescent="0.25">
      <c r="C10597" s="52"/>
      <c r="AM10597">
        <v>1</v>
      </c>
    </row>
    <row r="10598" spans="3:39" x14ac:dyDescent="0.25">
      <c r="C10598" s="52"/>
      <c r="AM10598">
        <v>1</v>
      </c>
    </row>
    <row r="10599" spans="3:39" x14ac:dyDescent="0.25">
      <c r="C10599" s="52"/>
      <c r="AM10599">
        <v>1</v>
      </c>
    </row>
    <row r="10600" spans="3:39" x14ac:dyDescent="0.25">
      <c r="C10600" s="52"/>
      <c r="AM10600">
        <v>1</v>
      </c>
    </row>
    <row r="10601" spans="3:39" x14ac:dyDescent="0.25">
      <c r="C10601" s="52"/>
      <c r="AM10601">
        <v>1</v>
      </c>
    </row>
    <row r="10602" spans="3:39" x14ac:dyDescent="0.25">
      <c r="C10602" s="52"/>
      <c r="AM10602">
        <v>1</v>
      </c>
    </row>
    <row r="10603" spans="3:39" x14ac:dyDescent="0.25">
      <c r="C10603" s="52"/>
      <c r="AM10603">
        <v>1</v>
      </c>
    </row>
    <row r="10604" spans="3:39" x14ac:dyDescent="0.25">
      <c r="C10604" s="52"/>
      <c r="AM10604">
        <v>1</v>
      </c>
    </row>
    <row r="10605" spans="3:39" x14ac:dyDescent="0.25">
      <c r="C10605" s="52"/>
      <c r="AM10605">
        <v>1</v>
      </c>
    </row>
    <row r="10606" spans="3:39" x14ac:dyDescent="0.25">
      <c r="C10606" s="52"/>
      <c r="AM10606">
        <v>1</v>
      </c>
    </row>
    <row r="10607" spans="3:39" x14ac:dyDescent="0.25">
      <c r="C10607" s="52"/>
      <c r="AM10607">
        <v>1</v>
      </c>
    </row>
    <row r="10608" spans="3:39" x14ac:dyDescent="0.25">
      <c r="C10608" s="52"/>
      <c r="AM10608">
        <v>1</v>
      </c>
    </row>
    <row r="10609" spans="3:39" x14ac:dyDescent="0.25">
      <c r="C10609" s="52"/>
      <c r="AM10609">
        <v>1</v>
      </c>
    </row>
    <row r="10610" spans="3:39" x14ac:dyDescent="0.25">
      <c r="C10610" s="52"/>
      <c r="AM10610">
        <v>1</v>
      </c>
    </row>
    <row r="10611" spans="3:39" x14ac:dyDescent="0.25">
      <c r="C10611" s="52"/>
      <c r="AM10611">
        <v>1</v>
      </c>
    </row>
    <row r="10612" spans="3:39" x14ac:dyDescent="0.25">
      <c r="C10612" s="52"/>
      <c r="AM10612">
        <v>1</v>
      </c>
    </row>
    <row r="10613" spans="3:39" x14ac:dyDescent="0.25">
      <c r="C10613" s="52"/>
      <c r="AM10613">
        <v>1</v>
      </c>
    </row>
    <row r="10614" spans="3:39" x14ac:dyDescent="0.25">
      <c r="C10614" s="52"/>
      <c r="AM10614">
        <v>1</v>
      </c>
    </row>
    <row r="10615" spans="3:39" x14ac:dyDescent="0.25">
      <c r="C10615" s="52"/>
      <c r="AM10615">
        <v>1</v>
      </c>
    </row>
    <row r="10616" spans="3:39" x14ac:dyDescent="0.25">
      <c r="C10616" s="52"/>
      <c r="AM10616">
        <v>1</v>
      </c>
    </row>
    <row r="10617" spans="3:39" x14ac:dyDescent="0.25">
      <c r="C10617" s="52"/>
      <c r="AM10617">
        <v>1</v>
      </c>
    </row>
    <row r="10618" spans="3:39" x14ac:dyDescent="0.25">
      <c r="C10618" s="52"/>
      <c r="AM10618">
        <v>1</v>
      </c>
    </row>
    <row r="10619" spans="3:39" x14ac:dyDescent="0.25">
      <c r="C10619" s="52"/>
      <c r="AM10619">
        <v>1</v>
      </c>
    </row>
    <row r="10620" spans="3:39" x14ac:dyDescent="0.25">
      <c r="C10620" s="52"/>
      <c r="AM10620">
        <v>1</v>
      </c>
    </row>
    <row r="10621" spans="3:39" x14ac:dyDescent="0.25">
      <c r="C10621" s="52"/>
      <c r="AM10621">
        <v>1</v>
      </c>
    </row>
    <row r="10622" spans="3:39" x14ac:dyDescent="0.25">
      <c r="C10622" s="52"/>
      <c r="AM10622">
        <v>1</v>
      </c>
    </row>
    <row r="10623" spans="3:39" x14ac:dyDescent="0.25">
      <c r="C10623" s="52"/>
      <c r="AM10623">
        <v>1</v>
      </c>
    </row>
    <row r="10624" spans="3:39" x14ac:dyDescent="0.25">
      <c r="C10624" s="52"/>
      <c r="AM10624">
        <v>1</v>
      </c>
    </row>
    <row r="10625" spans="3:39" x14ac:dyDescent="0.25">
      <c r="C10625" s="52"/>
      <c r="AM10625">
        <v>1</v>
      </c>
    </row>
    <row r="10626" spans="3:39" x14ac:dyDescent="0.25">
      <c r="C10626" s="52"/>
      <c r="AM10626">
        <v>1</v>
      </c>
    </row>
    <row r="10627" spans="3:39" x14ac:dyDescent="0.25">
      <c r="C10627" s="52"/>
      <c r="AM10627">
        <v>1</v>
      </c>
    </row>
    <row r="10628" spans="3:39" x14ac:dyDescent="0.25">
      <c r="C10628" s="52"/>
      <c r="AM10628">
        <v>1</v>
      </c>
    </row>
    <row r="10629" spans="3:39" x14ac:dyDescent="0.25">
      <c r="C10629" s="52"/>
      <c r="AM10629">
        <v>1</v>
      </c>
    </row>
    <row r="10630" spans="3:39" x14ac:dyDescent="0.25">
      <c r="C10630" s="52"/>
      <c r="AM10630">
        <v>1</v>
      </c>
    </row>
    <row r="10631" spans="3:39" x14ac:dyDescent="0.25">
      <c r="C10631" s="52"/>
      <c r="AM10631">
        <v>1</v>
      </c>
    </row>
    <row r="10632" spans="3:39" x14ac:dyDescent="0.25">
      <c r="C10632" s="52"/>
      <c r="AM10632">
        <v>1</v>
      </c>
    </row>
    <row r="10633" spans="3:39" x14ac:dyDescent="0.25">
      <c r="C10633" s="52"/>
      <c r="AM10633">
        <v>1</v>
      </c>
    </row>
    <row r="10634" spans="3:39" x14ac:dyDescent="0.25">
      <c r="C10634" s="52"/>
      <c r="AM10634">
        <v>1</v>
      </c>
    </row>
    <row r="10635" spans="3:39" x14ac:dyDescent="0.25">
      <c r="C10635" s="52"/>
      <c r="AM10635">
        <v>1</v>
      </c>
    </row>
    <row r="10636" spans="3:39" x14ac:dyDescent="0.25">
      <c r="C10636" s="52"/>
      <c r="AM10636">
        <v>1</v>
      </c>
    </row>
    <row r="10637" spans="3:39" x14ac:dyDescent="0.25">
      <c r="C10637" s="52"/>
      <c r="AM10637">
        <v>1</v>
      </c>
    </row>
    <row r="10638" spans="3:39" x14ac:dyDescent="0.25">
      <c r="C10638" s="52"/>
      <c r="AM10638">
        <v>1</v>
      </c>
    </row>
    <row r="10639" spans="3:39" x14ac:dyDescent="0.25">
      <c r="C10639" s="52"/>
      <c r="AM10639">
        <v>1</v>
      </c>
    </row>
    <row r="10640" spans="3:39" x14ac:dyDescent="0.25">
      <c r="C10640" s="52"/>
      <c r="AM10640">
        <v>1</v>
      </c>
    </row>
    <row r="10641" spans="3:39" x14ac:dyDescent="0.25">
      <c r="C10641" s="52"/>
      <c r="AM10641">
        <v>1</v>
      </c>
    </row>
    <row r="10642" spans="3:39" x14ac:dyDescent="0.25">
      <c r="C10642" s="52"/>
      <c r="AM10642">
        <v>1</v>
      </c>
    </row>
    <row r="10643" spans="3:39" x14ac:dyDescent="0.25">
      <c r="C10643" s="52"/>
      <c r="AM10643">
        <v>1</v>
      </c>
    </row>
    <row r="10644" spans="3:39" x14ac:dyDescent="0.25">
      <c r="C10644" s="52"/>
      <c r="AM10644">
        <v>1</v>
      </c>
    </row>
    <row r="10645" spans="3:39" x14ac:dyDescent="0.25">
      <c r="C10645" s="52"/>
      <c r="AM10645">
        <v>1</v>
      </c>
    </row>
    <row r="10646" spans="3:39" x14ac:dyDescent="0.25">
      <c r="C10646" s="52"/>
      <c r="AM10646">
        <v>1</v>
      </c>
    </row>
    <row r="10647" spans="3:39" x14ac:dyDescent="0.25">
      <c r="C10647" s="52"/>
      <c r="AM10647">
        <v>1</v>
      </c>
    </row>
    <row r="10648" spans="3:39" x14ac:dyDescent="0.25">
      <c r="C10648" s="52"/>
      <c r="AM10648">
        <v>1</v>
      </c>
    </row>
    <row r="10649" spans="3:39" x14ac:dyDescent="0.25">
      <c r="C10649" s="52"/>
      <c r="AM10649">
        <v>1</v>
      </c>
    </row>
    <row r="10650" spans="3:39" x14ac:dyDescent="0.25">
      <c r="C10650" s="52"/>
      <c r="AM10650">
        <v>1</v>
      </c>
    </row>
    <row r="10651" spans="3:39" x14ac:dyDescent="0.25">
      <c r="C10651" s="52"/>
      <c r="AM10651">
        <v>1</v>
      </c>
    </row>
    <row r="10652" spans="3:39" x14ac:dyDescent="0.25">
      <c r="C10652" s="52"/>
      <c r="AM10652">
        <v>1</v>
      </c>
    </row>
    <row r="10653" spans="3:39" x14ac:dyDescent="0.25">
      <c r="C10653" s="52"/>
      <c r="AM10653">
        <v>1</v>
      </c>
    </row>
    <row r="10654" spans="3:39" x14ac:dyDescent="0.25">
      <c r="C10654" s="52"/>
      <c r="AM10654">
        <v>1</v>
      </c>
    </row>
    <row r="10655" spans="3:39" x14ac:dyDescent="0.25">
      <c r="C10655" s="52"/>
      <c r="AM10655">
        <v>1</v>
      </c>
    </row>
    <row r="10656" spans="3:39" x14ac:dyDescent="0.25">
      <c r="C10656" s="52"/>
      <c r="AM10656">
        <v>1</v>
      </c>
    </row>
    <row r="10657" spans="3:39" x14ac:dyDescent="0.25">
      <c r="C10657" s="52"/>
      <c r="AM10657">
        <v>1</v>
      </c>
    </row>
    <row r="10658" spans="3:39" x14ac:dyDescent="0.25">
      <c r="C10658" s="52"/>
      <c r="AM10658">
        <v>1</v>
      </c>
    </row>
    <row r="10659" spans="3:39" x14ac:dyDescent="0.25">
      <c r="C10659" s="52"/>
      <c r="AM10659">
        <v>1</v>
      </c>
    </row>
    <row r="10660" spans="3:39" x14ac:dyDescent="0.25">
      <c r="C10660" s="52"/>
      <c r="AM10660">
        <v>1</v>
      </c>
    </row>
    <row r="10661" spans="3:39" x14ac:dyDescent="0.25">
      <c r="C10661" s="52"/>
      <c r="AM10661">
        <v>1</v>
      </c>
    </row>
    <row r="10662" spans="3:39" x14ac:dyDescent="0.25">
      <c r="C10662" s="52"/>
      <c r="AM10662">
        <v>1</v>
      </c>
    </row>
    <row r="10663" spans="3:39" x14ac:dyDescent="0.25">
      <c r="C10663" s="52"/>
      <c r="AM10663">
        <v>1</v>
      </c>
    </row>
    <row r="10664" spans="3:39" x14ac:dyDescent="0.25">
      <c r="C10664" s="52"/>
      <c r="AM10664">
        <v>1</v>
      </c>
    </row>
    <row r="10665" spans="3:39" x14ac:dyDescent="0.25">
      <c r="C10665" s="52"/>
      <c r="AM10665">
        <v>1</v>
      </c>
    </row>
    <row r="10666" spans="3:39" x14ac:dyDescent="0.25">
      <c r="C10666" s="52"/>
      <c r="AM10666">
        <v>1</v>
      </c>
    </row>
    <row r="10667" spans="3:39" x14ac:dyDescent="0.25">
      <c r="C10667" s="52"/>
      <c r="AM10667">
        <v>1</v>
      </c>
    </row>
    <row r="10668" spans="3:39" x14ac:dyDescent="0.25">
      <c r="C10668" s="52"/>
      <c r="AM10668">
        <v>1</v>
      </c>
    </row>
    <row r="10669" spans="3:39" x14ac:dyDescent="0.25">
      <c r="C10669" s="52"/>
      <c r="AM10669">
        <v>1</v>
      </c>
    </row>
    <row r="10670" spans="3:39" x14ac:dyDescent="0.25">
      <c r="C10670" s="52"/>
      <c r="AM10670">
        <v>1</v>
      </c>
    </row>
    <row r="10671" spans="3:39" x14ac:dyDescent="0.25">
      <c r="C10671" s="52"/>
      <c r="AM10671">
        <v>1</v>
      </c>
    </row>
    <row r="10672" spans="3:39" x14ac:dyDescent="0.25">
      <c r="C10672" s="52"/>
      <c r="AM10672">
        <v>1</v>
      </c>
    </row>
    <row r="10673" spans="3:39" x14ac:dyDescent="0.25">
      <c r="C10673" s="52"/>
      <c r="AM10673">
        <v>1</v>
      </c>
    </row>
    <row r="10674" spans="3:39" x14ac:dyDescent="0.25">
      <c r="C10674" s="52"/>
      <c r="AM10674">
        <v>1</v>
      </c>
    </row>
    <row r="10675" spans="3:39" x14ac:dyDescent="0.25">
      <c r="C10675" s="52"/>
      <c r="AM10675">
        <v>1</v>
      </c>
    </row>
    <row r="10676" spans="3:39" x14ac:dyDescent="0.25">
      <c r="C10676" s="52"/>
      <c r="AM10676">
        <v>1</v>
      </c>
    </row>
    <row r="10677" spans="3:39" x14ac:dyDescent="0.25">
      <c r="C10677" s="52"/>
      <c r="AM10677">
        <v>1</v>
      </c>
    </row>
    <row r="10678" spans="3:39" x14ac:dyDescent="0.25">
      <c r="C10678" s="52"/>
      <c r="AM10678">
        <v>1</v>
      </c>
    </row>
    <row r="10679" spans="3:39" x14ac:dyDescent="0.25">
      <c r="C10679" s="52"/>
      <c r="AM10679">
        <v>1</v>
      </c>
    </row>
    <row r="10680" spans="3:39" x14ac:dyDescent="0.25">
      <c r="C10680" s="52"/>
      <c r="AM10680">
        <v>1</v>
      </c>
    </row>
    <row r="10681" spans="3:39" x14ac:dyDescent="0.25">
      <c r="C10681" s="52"/>
      <c r="AM10681">
        <v>1</v>
      </c>
    </row>
    <row r="10682" spans="3:39" x14ac:dyDescent="0.25">
      <c r="C10682" s="52"/>
      <c r="AM10682">
        <v>1</v>
      </c>
    </row>
    <row r="10683" spans="3:39" x14ac:dyDescent="0.25">
      <c r="C10683" s="52"/>
      <c r="AM10683">
        <v>1</v>
      </c>
    </row>
    <row r="10684" spans="3:39" x14ac:dyDescent="0.25">
      <c r="C10684" s="52"/>
      <c r="AM10684">
        <v>1</v>
      </c>
    </row>
    <row r="10685" spans="3:39" x14ac:dyDescent="0.25">
      <c r="C10685" s="52"/>
      <c r="AM10685">
        <v>1</v>
      </c>
    </row>
    <row r="10686" spans="3:39" x14ac:dyDescent="0.25">
      <c r="C10686" s="52"/>
      <c r="AM10686">
        <v>1</v>
      </c>
    </row>
    <row r="10687" spans="3:39" x14ac:dyDescent="0.25">
      <c r="C10687" s="52"/>
      <c r="AM10687">
        <v>1</v>
      </c>
    </row>
    <row r="10688" spans="3:39" x14ac:dyDescent="0.25">
      <c r="C10688" s="52"/>
      <c r="AM10688">
        <v>1</v>
      </c>
    </row>
    <row r="10689" spans="3:39" x14ac:dyDescent="0.25">
      <c r="C10689" s="52"/>
      <c r="AM10689">
        <v>1</v>
      </c>
    </row>
    <row r="10690" spans="3:39" x14ac:dyDescent="0.25">
      <c r="C10690" s="52"/>
      <c r="AM10690">
        <v>1</v>
      </c>
    </row>
    <row r="10691" spans="3:39" x14ac:dyDescent="0.25">
      <c r="C10691" s="52"/>
      <c r="AM10691">
        <v>1</v>
      </c>
    </row>
    <row r="10692" spans="3:39" x14ac:dyDescent="0.25">
      <c r="C10692" s="52"/>
      <c r="AM10692">
        <v>1</v>
      </c>
    </row>
    <row r="10693" spans="3:39" x14ac:dyDescent="0.25">
      <c r="C10693" s="52"/>
      <c r="AM10693">
        <v>1</v>
      </c>
    </row>
    <row r="10694" spans="3:39" x14ac:dyDescent="0.25">
      <c r="C10694" s="52"/>
      <c r="AM10694">
        <v>1</v>
      </c>
    </row>
    <row r="10695" spans="3:39" x14ac:dyDescent="0.25">
      <c r="C10695" s="52"/>
      <c r="AM10695">
        <v>1</v>
      </c>
    </row>
    <row r="10696" spans="3:39" x14ac:dyDescent="0.25">
      <c r="C10696" s="52"/>
      <c r="AM10696">
        <v>1</v>
      </c>
    </row>
    <row r="10697" spans="3:39" x14ac:dyDescent="0.25">
      <c r="C10697" s="52"/>
      <c r="AM10697">
        <v>1</v>
      </c>
    </row>
    <row r="10698" spans="3:39" x14ac:dyDescent="0.25">
      <c r="C10698" s="52"/>
      <c r="AM10698">
        <v>1</v>
      </c>
    </row>
    <row r="10699" spans="3:39" x14ac:dyDescent="0.25">
      <c r="C10699" s="52"/>
      <c r="AM10699">
        <v>1</v>
      </c>
    </row>
    <row r="10700" spans="3:39" x14ac:dyDescent="0.25">
      <c r="C10700" s="52"/>
      <c r="AM10700">
        <v>1</v>
      </c>
    </row>
    <row r="10701" spans="3:39" x14ac:dyDescent="0.25">
      <c r="C10701" s="52"/>
      <c r="AM10701">
        <v>1</v>
      </c>
    </row>
    <row r="10702" spans="3:39" x14ac:dyDescent="0.25">
      <c r="C10702" s="52"/>
      <c r="AM10702">
        <v>1</v>
      </c>
    </row>
    <row r="10703" spans="3:39" x14ac:dyDescent="0.25">
      <c r="C10703" s="52"/>
      <c r="AM10703">
        <v>1</v>
      </c>
    </row>
    <row r="10704" spans="3:39" x14ac:dyDescent="0.25">
      <c r="C10704" s="52"/>
      <c r="AM10704">
        <v>1</v>
      </c>
    </row>
    <row r="10705" spans="3:39" x14ac:dyDescent="0.25">
      <c r="C10705" s="52"/>
      <c r="AM10705">
        <v>1</v>
      </c>
    </row>
    <row r="10706" spans="3:39" x14ac:dyDescent="0.25">
      <c r="C10706" s="52"/>
      <c r="AM10706">
        <v>1</v>
      </c>
    </row>
    <row r="10707" spans="3:39" x14ac:dyDescent="0.25">
      <c r="C10707" s="52"/>
      <c r="AM10707">
        <v>1</v>
      </c>
    </row>
    <row r="10708" spans="3:39" x14ac:dyDescent="0.25">
      <c r="C10708" s="52"/>
      <c r="AM10708">
        <v>1</v>
      </c>
    </row>
    <row r="10709" spans="3:39" x14ac:dyDescent="0.25">
      <c r="C10709" s="52"/>
      <c r="AM10709">
        <v>1</v>
      </c>
    </row>
    <row r="10710" spans="3:39" x14ac:dyDescent="0.25">
      <c r="C10710" s="52"/>
      <c r="AM10710">
        <v>1</v>
      </c>
    </row>
    <row r="10711" spans="3:39" x14ac:dyDescent="0.25">
      <c r="C10711" s="52"/>
      <c r="AM10711">
        <v>1</v>
      </c>
    </row>
    <row r="10712" spans="3:39" x14ac:dyDescent="0.25">
      <c r="C10712" s="52"/>
      <c r="AM10712">
        <v>1</v>
      </c>
    </row>
    <row r="10713" spans="3:39" x14ac:dyDescent="0.25">
      <c r="C10713" s="52"/>
      <c r="AM10713">
        <v>1</v>
      </c>
    </row>
    <row r="10714" spans="3:39" x14ac:dyDescent="0.25">
      <c r="C10714" s="52"/>
      <c r="AM10714">
        <v>1</v>
      </c>
    </row>
    <row r="10715" spans="3:39" x14ac:dyDescent="0.25">
      <c r="C10715" s="52"/>
      <c r="AM10715">
        <v>1</v>
      </c>
    </row>
    <row r="10716" spans="3:39" x14ac:dyDescent="0.25">
      <c r="C10716" s="52"/>
      <c r="AM10716">
        <v>1</v>
      </c>
    </row>
    <row r="10717" spans="3:39" x14ac:dyDescent="0.25">
      <c r="C10717" s="52"/>
      <c r="AM10717">
        <v>1</v>
      </c>
    </row>
    <row r="10718" spans="3:39" x14ac:dyDescent="0.25">
      <c r="C10718" s="52"/>
      <c r="AM10718">
        <v>1</v>
      </c>
    </row>
    <row r="10719" spans="3:39" x14ac:dyDescent="0.25">
      <c r="C10719" s="52"/>
      <c r="AM10719">
        <v>1</v>
      </c>
    </row>
    <row r="10720" spans="3:39" x14ac:dyDescent="0.25">
      <c r="C10720" s="52"/>
      <c r="AM10720">
        <v>1</v>
      </c>
    </row>
    <row r="10721" spans="3:39" x14ac:dyDescent="0.25">
      <c r="C10721" s="52"/>
      <c r="AM10721">
        <v>1</v>
      </c>
    </row>
    <row r="10722" spans="3:39" x14ac:dyDescent="0.25">
      <c r="C10722" s="52"/>
      <c r="AM10722">
        <v>1</v>
      </c>
    </row>
    <row r="10723" spans="3:39" x14ac:dyDescent="0.25">
      <c r="C10723" s="52"/>
      <c r="AM10723">
        <v>1</v>
      </c>
    </row>
    <row r="10724" spans="3:39" x14ac:dyDescent="0.25">
      <c r="C10724" s="52"/>
      <c r="AM10724">
        <v>1</v>
      </c>
    </row>
    <row r="10725" spans="3:39" x14ac:dyDescent="0.25">
      <c r="C10725" s="52"/>
      <c r="AM10725">
        <v>1</v>
      </c>
    </row>
    <row r="10726" spans="3:39" x14ac:dyDescent="0.25">
      <c r="C10726" s="52"/>
      <c r="AM10726">
        <v>1</v>
      </c>
    </row>
    <row r="10727" spans="3:39" x14ac:dyDescent="0.25">
      <c r="C10727" s="52"/>
      <c r="AM10727">
        <v>1</v>
      </c>
    </row>
    <row r="10728" spans="3:39" x14ac:dyDescent="0.25">
      <c r="C10728" s="52"/>
      <c r="AM10728">
        <v>1</v>
      </c>
    </row>
    <row r="10729" spans="3:39" x14ac:dyDescent="0.25">
      <c r="C10729" s="52"/>
      <c r="AM10729">
        <v>1</v>
      </c>
    </row>
    <row r="10730" spans="3:39" x14ac:dyDescent="0.25">
      <c r="C10730" s="52"/>
      <c r="AM10730">
        <v>1</v>
      </c>
    </row>
    <row r="10731" spans="3:39" x14ac:dyDescent="0.25">
      <c r="C10731" s="52"/>
      <c r="AM10731">
        <v>1</v>
      </c>
    </row>
    <row r="10732" spans="3:39" x14ac:dyDescent="0.25">
      <c r="C10732" s="52"/>
      <c r="AM10732">
        <v>1</v>
      </c>
    </row>
    <row r="10733" spans="3:39" x14ac:dyDescent="0.25">
      <c r="C10733" s="52"/>
      <c r="AM10733">
        <v>1</v>
      </c>
    </row>
    <row r="10734" spans="3:39" x14ac:dyDescent="0.25">
      <c r="C10734" s="52"/>
      <c r="AM10734">
        <v>1</v>
      </c>
    </row>
    <row r="10735" spans="3:39" x14ac:dyDescent="0.25">
      <c r="C10735" s="52"/>
      <c r="AM10735">
        <v>1</v>
      </c>
    </row>
    <row r="10736" spans="3:39" x14ac:dyDescent="0.25">
      <c r="C10736" s="52"/>
      <c r="AM10736">
        <v>1</v>
      </c>
    </row>
    <row r="10737" spans="3:39" x14ac:dyDescent="0.25">
      <c r="C10737" s="52"/>
      <c r="AM10737">
        <v>1</v>
      </c>
    </row>
    <row r="10738" spans="3:39" x14ac:dyDescent="0.25">
      <c r="C10738" s="52"/>
      <c r="AM10738">
        <v>1</v>
      </c>
    </row>
    <row r="10739" spans="3:39" x14ac:dyDescent="0.25">
      <c r="C10739" s="52"/>
      <c r="AM10739">
        <v>1</v>
      </c>
    </row>
    <row r="10740" spans="3:39" x14ac:dyDescent="0.25">
      <c r="C10740" s="52"/>
      <c r="AM10740">
        <v>1</v>
      </c>
    </row>
    <row r="10741" spans="3:39" x14ac:dyDescent="0.25">
      <c r="C10741" s="52"/>
      <c r="AM10741">
        <v>1</v>
      </c>
    </row>
    <row r="10742" spans="3:39" x14ac:dyDescent="0.25">
      <c r="C10742" s="52"/>
      <c r="AM10742">
        <v>1</v>
      </c>
    </row>
    <row r="10743" spans="3:39" x14ac:dyDescent="0.25">
      <c r="C10743" s="52"/>
      <c r="AM10743">
        <v>1</v>
      </c>
    </row>
    <row r="10744" spans="3:39" x14ac:dyDescent="0.25">
      <c r="C10744" s="52"/>
      <c r="AM10744">
        <v>1</v>
      </c>
    </row>
    <row r="10745" spans="3:39" x14ac:dyDescent="0.25">
      <c r="C10745" s="52"/>
      <c r="AM10745">
        <v>1</v>
      </c>
    </row>
    <row r="10746" spans="3:39" x14ac:dyDescent="0.25">
      <c r="C10746" s="52"/>
      <c r="AM10746">
        <v>1</v>
      </c>
    </row>
    <row r="10747" spans="3:39" x14ac:dyDescent="0.25">
      <c r="C10747" s="52"/>
      <c r="AM10747">
        <v>1</v>
      </c>
    </row>
    <row r="10748" spans="3:39" x14ac:dyDescent="0.25">
      <c r="C10748" s="52"/>
      <c r="AM10748">
        <v>1</v>
      </c>
    </row>
    <row r="10749" spans="3:39" x14ac:dyDescent="0.25">
      <c r="C10749" s="52"/>
      <c r="AM10749">
        <v>1</v>
      </c>
    </row>
    <row r="10750" spans="3:39" x14ac:dyDescent="0.25">
      <c r="C10750" s="52"/>
      <c r="AM10750">
        <v>1</v>
      </c>
    </row>
    <row r="10751" spans="3:39" x14ac:dyDescent="0.25">
      <c r="C10751" s="52"/>
      <c r="AM10751">
        <v>1</v>
      </c>
    </row>
    <row r="10752" spans="3:39" x14ac:dyDescent="0.25">
      <c r="C10752" s="52"/>
      <c r="AM10752">
        <v>1</v>
      </c>
    </row>
    <row r="10753" spans="3:39" x14ac:dyDescent="0.25">
      <c r="C10753" s="52"/>
      <c r="AM10753">
        <v>1</v>
      </c>
    </row>
    <row r="10754" spans="3:39" x14ac:dyDescent="0.25">
      <c r="C10754" s="52"/>
      <c r="AM10754">
        <v>1</v>
      </c>
    </row>
    <row r="10755" spans="3:39" x14ac:dyDescent="0.25">
      <c r="C10755" s="52"/>
      <c r="AM10755">
        <v>1</v>
      </c>
    </row>
    <row r="10756" spans="3:39" x14ac:dyDescent="0.25">
      <c r="C10756" s="52"/>
      <c r="AM10756">
        <v>1</v>
      </c>
    </row>
    <row r="10757" spans="3:39" x14ac:dyDescent="0.25">
      <c r="C10757" s="52"/>
      <c r="AM10757">
        <v>1</v>
      </c>
    </row>
    <row r="10758" spans="3:39" x14ac:dyDescent="0.25">
      <c r="C10758" s="52"/>
      <c r="AM10758">
        <v>1</v>
      </c>
    </row>
    <row r="10759" spans="3:39" x14ac:dyDescent="0.25">
      <c r="C10759" s="52"/>
      <c r="AM10759">
        <v>1</v>
      </c>
    </row>
    <row r="10760" spans="3:39" x14ac:dyDescent="0.25">
      <c r="C10760" s="52"/>
      <c r="AM10760">
        <v>1</v>
      </c>
    </row>
    <row r="10761" spans="3:39" x14ac:dyDescent="0.25">
      <c r="C10761" s="52"/>
      <c r="AM10761">
        <v>1</v>
      </c>
    </row>
    <row r="10762" spans="3:39" x14ac:dyDescent="0.25">
      <c r="C10762" s="52"/>
      <c r="AM10762">
        <v>1</v>
      </c>
    </row>
    <row r="10763" spans="3:39" x14ac:dyDescent="0.25">
      <c r="C10763" s="52"/>
      <c r="AM10763">
        <v>1</v>
      </c>
    </row>
    <row r="10764" spans="3:39" x14ac:dyDescent="0.25">
      <c r="C10764" s="52"/>
      <c r="AM10764">
        <v>1</v>
      </c>
    </row>
    <row r="10765" spans="3:39" x14ac:dyDescent="0.25">
      <c r="C10765" s="52"/>
      <c r="AM10765">
        <v>1</v>
      </c>
    </row>
    <row r="10766" spans="3:39" x14ac:dyDescent="0.25">
      <c r="C10766" s="52"/>
      <c r="AM10766">
        <v>1</v>
      </c>
    </row>
    <row r="10767" spans="3:39" x14ac:dyDescent="0.25">
      <c r="C10767" s="52"/>
      <c r="AM10767">
        <v>1</v>
      </c>
    </row>
    <row r="10768" spans="3:39" x14ac:dyDescent="0.25">
      <c r="C10768" s="52"/>
      <c r="AM10768">
        <v>1</v>
      </c>
    </row>
    <row r="10769" spans="3:39" x14ac:dyDescent="0.25">
      <c r="C10769" s="52"/>
      <c r="AM10769">
        <v>1</v>
      </c>
    </row>
    <row r="10770" spans="3:39" x14ac:dyDescent="0.25">
      <c r="C10770" s="52"/>
      <c r="AM10770">
        <v>1</v>
      </c>
    </row>
    <row r="10771" spans="3:39" x14ac:dyDescent="0.25">
      <c r="C10771" s="52"/>
      <c r="AM10771">
        <v>1</v>
      </c>
    </row>
    <row r="10772" spans="3:39" x14ac:dyDescent="0.25">
      <c r="C10772" s="52"/>
      <c r="AM10772">
        <v>1</v>
      </c>
    </row>
    <row r="10773" spans="3:39" x14ac:dyDescent="0.25">
      <c r="C10773" s="52"/>
      <c r="AM10773">
        <v>1</v>
      </c>
    </row>
    <row r="10774" spans="3:39" x14ac:dyDescent="0.25">
      <c r="C10774" s="52"/>
      <c r="AM10774">
        <v>1</v>
      </c>
    </row>
    <row r="10775" spans="3:39" x14ac:dyDescent="0.25">
      <c r="C10775" s="52"/>
      <c r="AM10775">
        <v>1</v>
      </c>
    </row>
    <row r="10776" spans="3:39" x14ac:dyDescent="0.25">
      <c r="C10776" s="52"/>
      <c r="AM10776">
        <v>1</v>
      </c>
    </row>
    <row r="10777" spans="3:39" x14ac:dyDescent="0.25">
      <c r="C10777" s="52"/>
      <c r="AM10777">
        <v>1</v>
      </c>
    </row>
    <row r="10778" spans="3:39" x14ac:dyDescent="0.25">
      <c r="C10778" s="52"/>
      <c r="AM10778">
        <v>1</v>
      </c>
    </row>
    <row r="10779" spans="3:39" x14ac:dyDescent="0.25">
      <c r="C10779" s="52"/>
      <c r="AM10779">
        <v>1</v>
      </c>
    </row>
    <row r="10780" spans="3:39" x14ac:dyDescent="0.25">
      <c r="C10780" s="52"/>
      <c r="AM10780">
        <v>1</v>
      </c>
    </row>
    <row r="10781" spans="3:39" x14ac:dyDescent="0.25">
      <c r="C10781" s="52"/>
      <c r="AM10781">
        <v>1</v>
      </c>
    </row>
    <row r="10782" spans="3:39" x14ac:dyDescent="0.25">
      <c r="C10782" s="52"/>
      <c r="AM10782">
        <v>1</v>
      </c>
    </row>
    <row r="10783" spans="3:39" x14ac:dyDescent="0.25">
      <c r="C10783" s="52"/>
      <c r="AM10783">
        <v>1</v>
      </c>
    </row>
    <row r="10784" spans="3:39" x14ac:dyDescent="0.25">
      <c r="C10784" s="52"/>
      <c r="AM10784">
        <v>1</v>
      </c>
    </row>
    <row r="10785" spans="3:39" x14ac:dyDescent="0.25">
      <c r="C10785" s="52"/>
      <c r="AM10785">
        <v>1</v>
      </c>
    </row>
    <row r="10786" spans="3:39" x14ac:dyDescent="0.25">
      <c r="C10786" s="52"/>
      <c r="AM10786">
        <v>1</v>
      </c>
    </row>
    <row r="10787" spans="3:39" x14ac:dyDescent="0.25">
      <c r="C10787" s="52"/>
      <c r="AM10787">
        <v>1</v>
      </c>
    </row>
    <row r="10788" spans="3:39" x14ac:dyDescent="0.25">
      <c r="C10788" s="52"/>
      <c r="AM10788">
        <v>1</v>
      </c>
    </row>
    <row r="10789" spans="3:39" x14ac:dyDescent="0.25">
      <c r="C10789" s="52"/>
      <c r="AM10789">
        <v>1</v>
      </c>
    </row>
    <row r="10790" spans="3:39" x14ac:dyDescent="0.25">
      <c r="C10790" s="52"/>
      <c r="AM10790">
        <v>1</v>
      </c>
    </row>
    <row r="10791" spans="3:39" x14ac:dyDescent="0.25">
      <c r="C10791" s="52"/>
      <c r="AM10791">
        <v>1</v>
      </c>
    </row>
    <row r="10792" spans="3:39" x14ac:dyDescent="0.25">
      <c r="C10792" s="52"/>
      <c r="AM10792">
        <v>1</v>
      </c>
    </row>
    <row r="10793" spans="3:39" x14ac:dyDescent="0.25">
      <c r="C10793" s="52"/>
      <c r="AM10793">
        <v>1</v>
      </c>
    </row>
    <row r="10794" spans="3:39" x14ac:dyDescent="0.25">
      <c r="C10794" s="52"/>
      <c r="AM10794">
        <v>1</v>
      </c>
    </row>
    <row r="10795" spans="3:39" x14ac:dyDescent="0.25">
      <c r="C10795" s="52"/>
      <c r="AM10795">
        <v>1</v>
      </c>
    </row>
    <row r="10796" spans="3:39" x14ac:dyDescent="0.25">
      <c r="C10796" s="52"/>
      <c r="AM10796">
        <v>1</v>
      </c>
    </row>
    <row r="10797" spans="3:39" x14ac:dyDescent="0.25">
      <c r="C10797" s="52"/>
      <c r="AM10797">
        <v>1</v>
      </c>
    </row>
    <row r="10798" spans="3:39" x14ac:dyDescent="0.25">
      <c r="C10798" s="52"/>
      <c r="AM10798">
        <v>1</v>
      </c>
    </row>
    <row r="10799" spans="3:39" x14ac:dyDescent="0.25">
      <c r="C10799" s="52"/>
      <c r="AM10799">
        <v>1</v>
      </c>
    </row>
    <row r="10800" spans="3:39" x14ac:dyDescent="0.25">
      <c r="C10800" s="52"/>
      <c r="AM10800">
        <v>1</v>
      </c>
    </row>
    <row r="10801" spans="3:39" x14ac:dyDescent="0.25">
      <c r="C10801" s="52"/>
      <c r="AM10801">
        <v>1</v>
      </c>
    </row>
    <row r="10802" spans="3:39" x14ac:dyDescent="0.25">
      <c r="C10802" s="52"/>
      <c r="AM10802">
        <v>1</v>
      </c>
    </row>
    <row r="10803" spans="3:39" x14ac:dyDescent="0.25">
      <c r="C10803" s="52"/>
      <c r="AM10803">
        <v>1</v>
      </c>
    </row>
    <row r="10804" spans="3:39" x14ac:dyDescent="0.25">
      <c r="C10804" s="52"/>
      <c r="AM10804">
        <v>1</v>
      </c>
    </row>
    <row r="10805" spans="3:39" x14ac:dyDescent="0.25">
      <c r="C10805" s="52"/>
      <c r="AM10805">
        <v>1</v>
      </c>
    </row>
    <row r="10806" spans="3:39" x14ac:dyDescent="0.25">
      <c r="C10806" s="52"/>
      <c r="AM10806">
        <v>1</v>
      </c>
    </row>
    <row r="10807" spans="3:39" x14ac:dyDescent="0.25">
      <c r="C10807" s="52"/>
      <c r="AM10807">
        <v>1</v>
      </c>
    </row>
    <row r="10808" spans="3:39" x14ac:dyDescent="0.25">
      <c r="C10808" s="52"/>
      <c r="AM10808">
        <v>1</v>
      </c>
    </row>
    <row r="10809" spans="3:39" x14ac:dyDescent="0.25">
      <c r="C10809" s="52"/>
      <c r="AM10809">
        <v>1</v>
      </c>
    </row>
    <row r="10810" spans="3:39" x14ac:dyDescent="0.25">
      <c r="C10810" s="52"/>
      <c r="AM10810">
        <v>1</v>
      </c>
    </row>
    <row r="10811" spans="3:39" x14ac:dyDescent="0.25">
      <c r="C10811" s="52"/>
      <c r="AM10811">
        <v>1</v>
      </c>
    </row>
    <row r="10812" spans="3:39" x14ac:dyDescent="0.25">
      <c r="C10812" s="52"/>
      <c r="AM10812">
        <v>1</v>
      </c>
    </row>
    <row r="10813" spans="3:39" x14ac:dyDescent="0.25">
      <c r="C10813" s="52"/>
      <c r="AM10813">
        <v>1</v>
      </c>
    </row>
    <row r="10814" spans="3:39" x14ac:dyDescent="0.25">
      <c r="C10814" s="52"/>
      <c r="AM10814">
        <v>1</v>
      </c>
    </row>
    <row r="10815" spans="3:39" x14ac:dyDescent="0.25">
      <c r="C10815" s="52"/>
      <c r="AM10815">
        <v>1</v>
      </c>
    </row>
    <row r="10816" spans="3:39" x14ac:dyDescent="0.25">
      <c r="C10816" s="52"/>
      <c r="AM10816">
        <v>1</v>
      </c>
    </row>
    <row r="10817" spans="3:39" x14ac:dyDescent="0.25">
      <c r="C10817" s="52"/>
      <c r="AM10817">
        <v>1</v>
      </c>
    </row>
    <row r="10818" spans="3:39" x14ac:dyDescent="0.25">
      <c r="C10818" s="52"/>
      <c r="AM10818">
        <v>1</v>
      </c>
    </row>
    <row r="10819" spans="3:39" x14ac:dyDescent="0.25">
      <c r="C10819" s="52"/>
      <c r="AM10819">
        <v>1</v>
      </c>
    </row>
    <row r="10820" spans="3:39" x14ac:dyDescent="0.25">
      <c r="C10820" s="52"/>
      <c r="AM10820">
        <v>1</v>
      </c>
    </row>
    <row r="10821" spans="3:39" x14ac:dyDescent="0.25">
      <c r="C10821" s="52"/>
      <c r="AM10821">
        <v>1</v>
      </c>
    </row>
    <row r="10822" spans="3:39" x14ac:dyDescent="0.25">
      <c r="C10822" s="52"/>
      <c r="AM10822">
        <v>1</v>
      </c>
    </row>
    <row r="10823" spans="3:39" x14ac:dyDescent="0.25">
      <c r="C10823" s="52"/>
      <c r="AM10823">
        <v>1</v>
      </c>
    </row>
    <row r="10824" spans="3:39" x14ac:dyDescent="0.25">
      <c r="C10824" s="52"/>
      <c r="AM10824">
        <v>1</v>
      </c>
    </row>
    <row r="10825" spans="3:39" x14ac:dyDescent="0.25">
      <c r="C10825" s="52"/>
      <c r="AM10825">
        <v>1</v>
      </c>
    </row>
    <row r="10826" spans="3:39" x14ac:dyDescent="0.25">
      <c r="C10826" s="52"/>
      <c r="AM10826">
        <v>1</v>
      </c>
    </row>
    <row r="10827" spans="3:39" x14ac:dyDescent="0.25">
      <c r="C10827" s="52"/>
      <c r="AM10827">
        <v>1</v>
      </c>
    </row>
    <row r="10828" spans="3:39" x14ac:dyDescent="0.25">
      <c r="C10828" s="52"/>
      <c r="AM10828">
        <v>1</v>
      </c>
    </row>
    <row r="10829" spans="3:39" x14ac:dyDescent="0.25">
      <c r="C10829" s="52"/>
      <c r="AM10829">
        <v>1</v>
      </c>
    </row>
    <row r="10830" spans="3:39" x14ac:dyDescent="0.25">
      <c r="C10830" s="52"/>
      <c r="AM10830">
        <v>1</v>
      </c>
    </row>
    <row r="10831" spans="3:39" x14ac:dyDescent="0.25">
      <c r="C10831" s="52"/>
      <c r="AM10831">
        <v>1</v>
      </c>
    </row>
    <row r="10832" spans="3:39" x14ac:dyDescent="0.25">
      <c r="C10832" s="52"/>
      <c r="AM10832">
        <v>1</v>
      </c>
    </row>
    <row r="10833" spans="3:39" x14ac:dyDescent="0.25">
      <c r="C10833" s="52"/>
      <c r="AM10833">
        <v>1</v>
      </c>
    </row>
    <row r="10834" spans="3:39" x14ac:dyDescent="0.25">
      <c r="C10834" s="52"/>
      <c r="AM10834">
        <v>1</v>
      </c>
    </row>
    <row r="10835" spans="3:39" x14ac:dyDescent="0.25">
      <c r="C10835" s="52"/>
      <c r="AM10835">
        <v>1</v>
      </c>
    </row>
    <row r="10836" spans="3:39" x14ac:dyDescent="0.25">
      <c r="C10836" s="52"/>
      <c r="AM10836">
        <v>1</v>
      </c>
    </row>
    <row r="10837" spans="3:39" x14ac:dyDescent="0.25">
      <c r="C10837" s="52"/>
      <c r="AM10837">
        <v>1</v>
      </c>
    </row>
    <row r="10838" spans="3:39" x14ac:dyDescent="0.25">
      <c r="C10838" s="52"/>
      <c r="AM10838">
        <v>1</v>
      </c>
    </row>
    <row r="10839" spans="3:39" x14ac:dyDescent="0.25">
      <c r="C10839" s="52"/>
      <c r="AM10839">
        <v>1</v>
      </c>
    </row>
    <row r="10840" spans="3:39" x14ac:dyDescent="0.25">
      <c r="C10840" s="52"/>
      <c r="AM10840">
        <v>1</v>
      </c>
    </row>
    <row r="10841" spans="3:39" x14ac:dyDescent="0.25">
      <c r="C10841" s="52"/>
      <c r="AM10841">
        <v>1</v>
      </c>
    </row>
    <row r="10842" spans="3:39" x14ac:dyDescent="0.25">
      <c r="C10842" s="52"/>
      <c r="AM10842">
        <v>1</v>
      </c>
    </row>
    <row r="10843" spans="3:39" x14ac:dyDescent="0.25">
      <c r="C10843" s="52"/>
      <c r="AM10843">
        <v>1</v>
      </c>
    </row>
    <row r="10844" spans="3:39" x14ac:dyDescent="0.25">
      <c r="C10844" s="52"/>
      <c r="AM10844">
        <v>1</v>
      </c>
    </row>
    <row r="10845" spans="3:39" x14ac:dyDescent="0.25">
      <c r="C10845" s="52"/>
      <c r="AM10845">
        <v>1</v>
      </c>
    </row>
    <row r="10846" spans="3:39" x14ac:dyDescent="0.25">
      <c r="C10846" s="52"/>
      <c r="AM10846">
        <v>1</v>
      </c>
    </row>
    <row r="10847" spans="3:39" x14ac:dyDescent="0.25">
      <c r="C10847" s="52"/>
      <c r="AM10847">
        <v>1</v>
      </c>
    </row>
    <row r="10848" spans="3:39" x14ac:dyDescent="0.25">
      <c r="C10848" s="52"/>
      <c r="AM10848">
        <v>1</v>
      </c>
    </row>
    <row r="10849" spans="3:39" x14ac:dyDescent="0.25">
      <c r="C10849" s="52"/>
      <c r="AM10849">
        <v>1</v>
      </c>
    </row>
    <row r="10850" spans="3:39" x14ac:dyDescent="0.25">
      <c r="C10850" s="52"/>
      <c r="AM10850">
        <v>1</v>
      </c>
    </row>
    <row r="10851" spans="3:39" x14ac:dyDescent="0.25">
      <c r="C10851" s="52"/>
      <c r="AM10851">
        <v>1</v>
      </c>
    </row>
    <row r="10852" spans="3:39" x14ac:dyDescent="0.25">
      <c r="C10852" s="52"/>
      <c r="AM10852">
        <v>1</v>
      </c>
    </row>
    <row r="10853" spans="3:39" x14ac:dyDescent="0.25">
      <c r="C10853" s="52"/>
      <c r="AM10853">
        <v>1</v>
      </c>
    </row>
    <row r="10854" spans="3:39" x14ac:dyDescent="0.25">
      <c r="C10854" s="52"/>
      <c r="AM10854">
        <v>1</v>
      </c>
    </row>
    <row r="10855" spans="3:39" x14ac:dyDescent="0.25">
      <c r="C10855" s="52"/>
      <c r="AM10855">
        <v>1</v>
      </c>
    </row>
    <row r="10856" spans="3:39" x14ac:dyDescent="0.25">
      <c r="C10856" s="52"/>
      <c r="AM10856">
        <v>1</v>
      </c>
    </row>
    <row r="10857" spans="3:39" x14ac:dyDescent="0.25">
      <c r="C10857" s="52"/>
      <c r="AM10857">
        <v>1</v>
      </c>
    </row>
    <row r="10858" spans="3:39" x14ac:dyDescent="0.25">
      <c r="C10858" s="52"/>
      <c r="AM10858">
        <v>1</v>
      </c>
    </row>
    <row r="10859" spans="3:39" x14ac:dyDescent="0.25">
      <c r="C10859" s="52"/>
      <c r="AM10859">
        <v>1</v>
      </c>
    </row>
    <row r="10860" spans="3:39" x14ac:dyDescent="0.25">
      <c r="C10860" s="52"/>
      <c r="AM10860">
        <v>1</v>
      </c>
    </row>
    <row r="10861" spans="3:39" x14ac:dyDescent="0.25">
      <c r="C10861" s="52"/>
      <c r="AM10861">
        <v>1</v>
      </c>
    </row>
    <row r="10862" spans="3:39" x14ac:dyDescent="0.25">
      <c r="C10862" s="52"/>
      <c r="AM10862">
        <v>1</v>
      </c>
    </row>
    <row r="10863" spans="3:39" x14ac:dyDescent="0.25">
      <c r="C10863" s="52"/>
      <c r="AM10863">
        <v>1</v>
      </c>
    </row>
    <row r="10864" spans="3:39" x14ac:dyDescent="0.25">
      <c r="C10864" s="52"/>
      <c r="AM10864">
        <v>1</v>
      </c>
    </row>
    <row r="10865" spans="3:39" x14ac:dyDescent="0.25">
      <c r="C10865" s="52"/>
      <c r="AM10865">
        <v>1</v>
      </c>
    </row>
    <row r="10866" spans="3:39" x14ac:dyDescent="0.25">
      <c r="C10866" s="52"/>
      <c r="AM10866">
        <v>1</v>
      </c>
    </row>
    <row r="10867" spans="3:39" x14ac:dyDescent="0.25">
      <c r="C10867" s="52"/>
      <c r="AM10867">
        <v>1</v>
      </c>
    </row>
    <row r="10868" spans="3:39" x14ac:dyDescent="0.25">
      <c r="C10868" s="52"/>
      <c r="AM10868">
        <v>1</v>
      </c>
    </row>
    <row r="10869" spans="3:39" x14ac:dyDescent="0.25">
      <c r="C10869" s="52"/>
      <c r="AM10869">
        <v>1</v>
      </c>
    </row>
    <row r="10870" spans="3:39" x14ac:dyDescent="0.25">
      <c r="C10870" s="52"/>
      <c r="AM10870">
        <v>1</v>
      </c>
    </row>
    <row r="10871" spans="3:39" x14ac:dyDescent="0.25">
      <c r="C10871" s="52"/>
      <c r="AM10871">
        <v>1</v>
      </c>
    </row>
    <row r="10872" spans="3:39" x14ac:dyDescent="0.25">
      <c r="C10872" s="52"/>
      <c r="AM10872">
        <v>1</v>
      </c>
    </row>
    <row r="10873" spans="3:39" x14ac:dyDescent="0.25">
      <c r="C10873" s="52"/>
      <c r="AM10873">
        <v>1</v>
      </c>
    </row>
    <row r="10874" spans="3:39" x14ac:dyDescent="0.25">
      <c r="C10874" s="52"/>
      <c r="AM10874">
        <v>1</v>
      </c>
    </row>
    <row r="10875" spans="3:39" x14ac:dyDescent="0.25">
      <c r="C10875" s="52"/>
      <c r="AM10875">
        <v>1</v>
      </c>
    </row>
    <row r="10876" spans="3:39" x14ac:dyDescent="0.25">
      <c r="C10876" s="52"/>
      <c r="AM10876">
        <v>1</v>
      </c>
    </row>
    <row r="10877" spans="3:39" x14ac:dyDescent="0.25">
      <c r="C10877" s="52"/>
      <c r="AM10877">
        <v>1</v>
      </c>
    </row>
    <row r="10878" spans="3:39" x14ac:dyDescent="0.25">
      <c r="C10878" s="52"/>
      <c r="AM10878">
        <v>1</v>
      </c>
    </row>
    <row r="10879" spans="3:39" x14ac:dyDescent="0.25">
      <c r="C10879" s="52"/>
      <c r="AM10879">
        <v>1</v>
      </c>
    </row>
    <row r="10880" spans="3:39" x14ac:dyDescent="0.25">
      <c r="C10880" s="52"/>
      <c r="AM10880">
        <v>1</v>
      </c>
    </row>
    <row r="10881" spans="3:39" x14ac:dyDescent="0.25">
      <c r="C10881" s="52"/>
      <c r="AM10881">
        <v>1</v>
      </c>
    </row>
    <row r="10882" spans="3:39" x14ac:dyDescent="0.25">
      <c r="C10882" s="52"/>
      <c r="AM10882">
        <v>1</v>
      </c>
    </row>
    <row r="10883" spans="3:39" x14ac:dyDescent="0.25">
      <c r="C10883" s="52"/>
      <c r="AM10883">
        <v>1</v>
      </c>
    </row>
    <row r="10884" spans="3:39" x14ac:dyDescent="0.25">
      <c r="C10884" s="52"/>
      <c r="AM10884">
        <v>1</v>
      </c>
    </row>
    <row r="10885" spans="3:39" x14ac:dyDescent="0.25">
      <c r="C10885" s="52"/>
      <c r="AM10885">
        <v>1</v>
      </c>
    </row>
    <row r="10886" spans="3:39" x14ac:dyDescent="0.25">
      <c r="C10886" s="52"/>
      <c r="AM10886">
        <v>1</v>
      </c>
    </row>
    <row r="10887" spans="3:39" x14ac:dyDescent="0.25">
      <c r="C10887" s="52"/>
      <c r="AM10887">
        <v>1</v>
      </c>
    </row>
    <row r="10888" spans="3:39" x14ac:dyDescent="0.25">
      <c r="C10888" s="52"/>
      <c r="AM10888">
        <v>1</v>
      </c>
    </row>
    <row r="10889" spans="3:39" x14ac:dyDescent="0.25">
      <c r="C10889" s="52"/>
      <c r="AM10889">
        <v>1</v>
      </c>
    </row>
    <row r="10890" spans="3:39" x14ac:dyDescent="0.25">
      <c r="C10890" s="52"/>
      <c r="AM10890">
        <v>1</v>
      </c>
    </row>
    <row r="10891" spans="3:39" x14ac:dyDescent="0.25">
      <c r="C10891" s="52"/>
      <c r="AM10891">
        <v>1</v>
      </c>
    </row>
    <row r="10892" spans="3:39" x14ac:dyDescent="0.25">
      <c r="C10892" s="52"/>
      <c r="AM10892">
        <v>1</v>
      </c>
    </row>
    <row r="10893" spans="3:39" x14ac:dyDescent="0.25">
      <c r="C10893" s="52"/>
      <c r="AM10893">
        <v>1</v>
      </c>
    </row>
    <row r="10894" spans="3:39" x14ac:dyDescent="0.25">
      <c r="C10894" s="52"/>
      <c r="AM10894">
        <v>1</v>
      </c>
    </row>
    <row r="10895" spans="3:39" x14ac:dyDescent="0.25">
      <c r="C10895" s="52"/>
      <c r="AM10895">
        <v>1</v>
      </c>
    </row>
    <row r="10896" spans="3:39" x14ac:dyDescent="0.25">
      <c r="C10896" s="52"/>
      <c r="AM10896">
        <v>1</v>
      </c>
    </row>
    <row r="10897" spans="3:39" x14ac:dyDescent="0.25">
      <c r="C10897" s="52"/>
      <c r="AM10897">
        <v>1</v>
      </c>
    </row>
    <row r="10898" spans="3:39" x14ac:dyDescent="0.25">
      <c r="C10898" s="52"/>
      <c r="AM10898">
        <v>1</v>
      </c>
    </row>
    <row r="10899" spans="3:39" x14ac:dyDescent="0.25">
      <c r="C10899" s="52"/>
      <c r="AM10899">
        <v>1</v>
      </c>
    </row>
    <row r="10900" spans="3:39" x14ac:dyDescent="0.25">
      <c r="C10900" s="52"/>
      <c r="AM10900">
        <v>1</v>
      </c>
    </row>
    <row r="10901" spans="3:39" x14ac:dyDescent="0.25">
      <c r="C10901" s="52"/>
      <c r="AM10901">
        <v>1</v>
      </c>
    </row>
    <row r="10902" spans="3:39" x14ac:dyDescent="0.25">
      <c r="C10902" s="52"/>
      <c r="AM10902">
        <v>1</v>
      </c>
    </row>
    <row r="10903" spans="3:39" x14ac:dyDescent="0.25">
      <c r="C10903" s="52"/>
      <c r="AM10903">
        <v>1</v>
      </c>
    </row>
    <row r="10904" spans="3:39" x14ac:dyDescent="0.25">
      <c r="C10904" s="52"/>
      <c r="AM10904">
        <v>1</v>
      </c>
    </row>
    <row r="10905" spans="3:39" x14ac:dyDescent="0.25">
      <c r="C10905" s="52"/>
      <c r="AM10905">
        <v>1</v>
      </c>
    </row>
    <row r="10906" spans="3:39" x14ac:dyDescent="0.25">
      <c r="C10906" s="52"/>
      <c r="AM10906">
        <v>1</v>
      </c>
    </row>
    <row r="10907" spans="3:39" x14ac:dyDescent="0.25">
      <c r="C10907" s="52"/>
      <c r="AM10907">
        <v>1</v>
      </c>
    </row>
    <row r="10908" spans="3:39" x14ac:dyDescent="0.25">
      <c r="C10908" s="52"/>
      <c r="AM10908">
        <v>1</v>
      </c>
    </row>
    <row r="10909" spans="3:39" x14ac:dyDescent="0.25">
      <c r="C10909" s="52"/>
      <c r="AM10909">
        <v>1</v>
      </c>
    </row>
    <row r="10910" spans="3:39" x14ac:dyDescent="0.25">
      <c r="C10910" s="52"/>
      <c r="AM10910">
        <v>1</v>
      </c>
    </row>
    <row r="10911" spans="3:39" x14ac:dyDescent="0.25">
      <c r="C10911" s="52"/>
      <c r="AM10911">
        <v>1</v>
      </c>
    </row>
    <row r="10912" spans="3:39" x14ac:dyDescent="0.25">
      <c r="C10912" s="52"/>
      <c r="AM10912">
        <v>1</v>
      </c>
    </row>
    <row r="10913" spans="3:39" x14ac:dyDescent="0.25">
      <c r="C10913" s="52"/>
      <c r="AM10913">
        <v>1</v>
      </c>
    </row>
    <row r="10914" spans="3:39" x14ac:dyDescent="0.25">
      <c r="C10914" s="52"/>
      <c r="AM10914">
        <v>1</v>
      </c>
    </row>
    <row r="10915" spans="3:39" x14ac:dyDescent="0.25">
      <c r="C10915" s="52"/>
      <c r="AM10915">
        <v>1</v>
      </c>
    </row>
    <row r="10916" spans="3:39" x14ac:dyDescent="0.25">
      <c r="C10916" s="52"/>
      <c r="AM10916">
        <v>1</v>
      </c>
    </row>
    <row r="10917" spans="3:39" x14ac:dyDescent="0.25">
      <c r="C10917" s="52"/>
      <c r="AM10917">
        <v>1</v>
      </c>
    </row>
    <row r="10918" spans="3:39" x14ac:dyDescent="0.25">
      <c r="C10918" s="52"/>
      <c r="AM10918">
        <v>1</v>
      </c>
    </row>
    <row r="10919" spans="3:39" x14ac:dyDescent="0.25">
      <c r="C10919" s="52"/>
      <c r="AM10919">
        <v>1</v>
      </c>
    </row>
    <row r="10920" spans="3:39" x14ac:dyDescent="0.25">
      <c r="C10920" s="52"/>
      <c r="AM10920">
        <v>1</v>
      </c>
    </row>
    <row r="10921" spans="3:39" x14ac:dyDescent="0.25">
      <c r="C10921" s="52"/>
      <c r="AM10921">
        <v>1</v>
      </c>
    </row>
    <row r="10922" spans="3:39" x14ac:dyDescent="0.25">
      <c r="C10922" s="52"/>
      <c r="AM10922">
        <v>1</v>
      </c>
    </row>
    <row r="10923" spans="3:39" x14ac:dyDescent="0.25">
      <c r="C10923" s="52"/>
      <c r="AM10923">
        <v>1</v>
      </c>
    </row>
    <row r="10924" spans="3:39" x14ac:dyDescent="0.25">
      <c r="C10924" s="52"/>
      <c r="AM10924">
        <v>1</v>
      </c>
    </row>
    <row r="10925" spans="3:39" x14ac:dyDescent="0.25">
      <c r="C10925" s="52"/>
      <c r="AM10925">
        <v>1</v>
      </c>
    </row>
    <row r="10926" spans="3:39" x14ac:dyDescent="0.25">
      <c r="C10926" s="52"/>
      <c r="AM10926">
        <v>1</v>
      </c>
    </row>
    <row r="10927" spans="3:39" x14ac:dyDescent="0.25">
      <c r="C10927" s="52"/>
      <c r="AM10927">
        <v>1</v>
      </c>
    </row>
    <row r="10928" spans="3:39" x14ac:dyDescent="0.25">
      <c r="C10928" s="52"/>
      <c r="AM10928">
        <v>1</v>
      </c>
    </row>
    <row r="10929" spans="3:39" x14ac:dyDescent="0.25">
      <c r="C10929" s="52"/>
      <c r="AM10929">
        <v>1</v>
      </c>
    </row>
    <row r="10930" spans="3:39" x14ac:dyDescent="0.25">
      <c r="C10930" s="52"/>
      <c r="AM10930">
        <v>1</v>
      </c>
    </row>
    <row r="10931" spans="3:39" x14ac:dyDescent="0.25">
      <c r="C10931" s="52"/>
      <c r="AM10931">
        <v>1</v>
      </c>
    </row>
    <row r="10932" spans="3:39" x14ac:dyDescent="0.25">
      <c r="C10932" s="52"/>
      <c r="AM10932">
        <v>1</v>
      </c>
    </row>
    <row r="10933" spans="3:39" x14ac:dyDescent="0.25">
      <c r="C10933" s="52"/>
      <c r="AM10933">
        <v>1</v>
      </c>
    </row>
    <row r="10934" spans="3:39" x14ac:dyDescent="0.25">
      <c r="C10934" s="52"/>
      <c r="AM10934">
        <v>1</v>
      </c>
    </row>
    <row r="10935" spans="3:39" x14ac:dyDescent="0.25">
      <c r="C10935" s="52"/>
      <c r="AM10935">
        <v>1</v>
      </c>
    </row>
    <row r="10936" spans="3:39" x14ac:dyDescent="0.25">
      <c r="C10936" s="52"/>
      <c r="AM10936">
        <v>1</v>
      </c>
    </row>
    <row r="10937" spans="3:39" x14ac:dyDescent="0.25">
      <c r="C10937" s="52"/>
      <c r="AM10937">
        <v>1</v>
      </c>
    </row>
    <row r="10938" spans="3:39" x14ac:dyDescent="0.25">
      <c r="C10938" s="52"/>
      <c r="AM10938">
        <v>1</v>
      </c>
    </row>
    <row r="10939" spans="3:39" x14ac:dyDescent="0.25">
      <c r="C10939" s="52"/>
      <c r="AM10939">
        <v>1</v>
      </c>
    </row>
    <row r="10940" spans="3:39" x14ac:dyDescent="0.25">
      <c r="C10940" s="52"/>
      <c r="AM10940">
        <v>1</v>
      </c>
    </row>
    <row r="10941" spans="3:39" x14ac:dyDescent="0.25">
      <c r="C10941" s="52"/>
      <c r="AM10941">
        <v>1</v>
      </c>
    </row>
    <row r="10942" spans="3:39" x14ac:dyDescent="0.25">
      <c r="C10942" s="52"/>
      <c r="AM10942">
        <v>1</v>
      </c>
    </row>
    <row r="10943" spans="3:39" x14ac:dyDescent="0.25">
      <c r="C10943" s="52"/>
      <c r="AM10943">
        <v>1</v>
      </c>
    </row>
    <row r="10944" spans="3:39" x14ac:dyDescent="0.25">
      <c r="C10944" s="52"/>
      <c r="AM10944">
        <v>1</v>
      </c>
    </row>
    <row r="10945" spans="3:39" x14ac:dyDescent="0.25">
      <c r="C10945" s="52"/>
      <c r="AM10945">
        <v>1</v>
      </c>
    </row>
    <row r="10946" spans="3:39" x14ac:dyDescent="0.25">
      <c r="C10946" s="52"/>
      <c r="AM10946">
        <v>1</v>
      </c>
    </row>
    <row r="10947" spans="3:39" x14ac:dyDescent="0.25">
      <c r="C10947" s="52"/>
      <c r="AM10947">
        <v>1</v>
      </c>
    </row>
    <row r="10948" spans="3:39" x14ac:dyDescent="0.25">
      <c r="C10948" s="52"/>
      <c r="AM10948">
        <v>1</v>
      </c>
    </row>
    <row r="10949" spans="3:39" x14ac:dyDescent="0.25">
      <c r="C10949" s="52"/>
      <c r="AM10949">
        <v>1</v>
      </c>
    </row>
    <row r="10950" spans="3:39" x14ac:dyDescent="0.25">
      <c r="C10950" s="52"/>
      <c r="AM10950">
        <v>1</v>
      </c>
    </row>
    <row r="10951" spans="3:39" x14ac:dyDescent="0.25">
      <c r="C10951" s="52"/>
      <c r="AM10951">
        <v>1</v>
      </c>
    </row>
    <row r="10952" spans="3:39" x14ac:dyDescent="0.25">
      <c r="C10952" s="52"/>
      <c r="AM10952">
        <v>1</v>
      </c>
    </row>
    <row r="10953" spans="3:39" x14ac:dyDescent="0.25">
      <c r="C10953" s="52"/>
      <c r="AM10953">
        <v>1</v>
      </c>
    </row>
    <row r="10954" spans="3:39" x14ac:dyDescent="0.25">
      <c r="C10954" s="52"/>
      <c r="AM10954">
        <v>1</v>
      </c>
    </row>
    <row r="10955" spans="3:39" x14ac:dyDescent="0.25">
      <c r="C10955" s="52"/>
      <c r="AM10955">
        <v>1</v>
      </c>
    </row>
    <row r="10956" spans="3:39" x14ac:dyDescent="0.25">
      <c r="C10956" s="52"/>
      <c r="AM10956">
        <v>1</v>
      </c>
    </row>
    <row r="10957" spans="3:39" x14ac:dyDescent="0.25">
      <c r="C10957" s="52"/>
      <c r="AM10957">
        <v>1</v>
      </c>
    </row>
    <row r="10958" spans="3:39" x14ac:dyDescent="0.25">
      <c r="C10958" s="52"/>
      <c r="AM10958">
        <v>1</v>
      </c>
    </row>
    <row r="10959" spans="3:39" x14ac:dyDescent="0.25">
      <c r="C10959" s="52"/>
      <c r="AM10959">
        <v>1</v>
      </c>
    </row>
    <row r="10960" spans="3:39" x14ac:dyDescent="0.25">
      <c r="C10960" s="52"/>
      <c r="AM10960">
        <v>1</v>
      </c>
    </row>
    <row r="10961" spans="3:39" x14ac:dyDescent="0.25">
      <c r="C10961" s="52"/>
      <c r="AM10961">
        <v>1</v>
      </c>
    </row>
    <row r="10962" spans="3:39" x14ac:dyDescent="0.25">
      <c r="C10962" s="52"/>
      <c r="AM10962">
        <v>1</v>
      </c>
    </row>
    <row r="10963" spans="3:39" x14ac:dyDescent="0.25">
      <c r="C10963" s="52"/>
      <c r="AM10963">
        <v>1</v>
      </c>
    </row>
    <row r="10964" spans="3:39" x14ac:dyDescent="0.25">
      <c r="C10964" s="52"/>
      <c r="AM10964">
        <v>1</v>
      </c>
    </row>
    <row r="10965" spans="3:39" x14ac:dyDescent="0.25">
      <c r="C10965" s="52"/>
      <c r="AM10965">
        <v>1</v>
      </c>
    </row>
    <row r="10966" spans="3:39" x14ac:dyDescent="0.25">
      <c r="C10966" s="52"/>
      <c r="AM10966">
        <v>1</v>
      </c>
    </row>
    <row r="10967" spans="3:39" x14ac:dyDescent="0.25">
      <c r="C10967" s="52"/>
      <c r="AM10967">
        <v>1</v>
      </c>
    </row>
    <row r="10968" spans="3:39" x14ac:dyDescent="0.25">
      <c r="C10968" s="52"/>
      <c r="AM10968">
        <v>1</v>
      </c>
    </row>
    <row r="10969" spans="3:39" x14ac:dyDescent="0.25">
      <c r="C10969" s="52"/>
      <c r="AM10969">
        <v>1</v>
      </c>
    </row>
    <row r="10970" spans="3:39" x14ac:dyDescent="0.25">
      <c r="C10970" s="52"/>
      <c r="AM10970">
        <v>1</v>
      </c>
    </row>
    <row r="10971" spans="3:39" x14ac:dyDescent="0.25">
      <c r="C10971" s="52"/>
      <c r="AM10971">
        <v>1</v>
      </c>
    </row>
    <row r="10972" spans="3:39" x14ac:dyDescent="0.25">
      <c r="C10972" s="52"/>
      <c r="AM10972">
        <v>1</v>
      </c>
    </row>
    <row r="10973" spans="3:39" x14ac:dyDescent="0.25">
      <c r="C10973" s="52"/>
      <c r="AM10973">
        <v>1</v>
      </c>
    </row>
    <row r="10974" spans="3:39" x14ac:dyDescent="0.25">
      <c r="C10974" s="52"/>
      <c r="AM10974">
        <v>1</v>
      </c>
    </row>
    <row r="10975" spans="3:39" x14ac:dyDescent="0.25">
      <c r="C10975" s="52"/>
      <c r="AM10975">
        <v>1</v>
      </c>
    </row>
    <row r="10976" spans="3:39" x14ac:dyDescent="0.25">
      <c r="C10976" s="52"/>
      <c r="AM10976">
        <v>1</v>
      </c>
    </row>
    <row r="10977" spans="3:39" x14ac:dyDescent="0.25">
      <c r="C10977" s="52"/>
      <c r="AM10977">
        <v>1</v>
      </c>
    </row>
    <row r="10978" spans="3:39" x14ac:dyDescent="0.25">
      <c r="C10978" s="52"/>
      <c r="AM10978">
        <v>1</v>
      </c>
    </row>
    <row r="10979" spans="3:39" x14ac:dyDescent="0.25">
      <c r="C10979" s="52"/>
      <c r="AM10979">
        <v>1</v>
      </c>
    </row>
    <row r="10980" spans="3:39" x14ac:dyDescent="0.25">
      <c r="C10980" s="52"/>
      <c r="AM10980">
        <v>1</v>
      </c>
    </row>
    <row r="10981" spans="3:39" x14ac:dyDescent="0.25">
      <c r="C10981" s="52"/>
      <c r="AM10981">
        <v>1</v>
      </c>
    </row>
    <row r="10982" spans="3:39" x14ac:dyDescent="0.25">
      <c r="C10982" s="52"/>
      <c r="AM10982">
        <v>1</v>
      </c>
    </row>
    <row r="10983" spans="3:39" x14ac:dyDescent="0.25">
      <c r="C10983" s="52"/>
      <c r="AM10983">
        <v>1</v>
      </c>
    </row>
    <row r="10984" spans="3:39" x14ac:dyDescent="0.25">
      <c r="C10984" s="52"/>
      <c r="AM10984">
        <v>1</v>
      </c>
    </row>
    <row r="10985" spans="3:39" x14ac:dyDescent="0.25">
      <c r="C10985" s="52"/>
      <c r="AM10985">
        <v>1</v>
      </c>
    </row>
    <row r="10986" spans="3:39" x14ac:dyDescent="0.25">
      <c r="C10986" s="52"/>
      <c r="AM10986">
        <v>1</v>
      </c>
    </row>
    <row r="10987" spans="3:39" x14ac:dyDescent="0.25">
      <c r="C10987" s="52"/>
      <c r="AM10987">
        <v>1</v>
      </c>
    </row>
    <row r="10988" spans="3:39" x14ac:dyDescent="0.25">
      <c r="C10988" s="52"/>
      <c r="AM10988">
        <v>1</v>
      </c>
    </row>
    <row r="10989" spans="3:39" x14ac:dyDescent="0.25">
      <c r="C10989" s="52"/>
      <c r="AM10989">
        <v>1</v>
      </c>
    </row>
    <row r="10990" spans="3:39" x14ac:dyDescent="0.25">
      <c r="C10990" s="52"/>
      <c r="AM10990">
        <v>1</v>
      </c>
    </row>
    <row r="10991" spans="3:39" x14ac:dyDescent="0.25">
      <c r="C10991" s="52"/>
      <c r="AM10991">
        <v>1</v>
      </c>
    </row>
    <row r="10992" spans="3:39" x14ac:dyDescent="0.25">
      <c r="C10992" s="52"/>
      <c r="AM10992">
        <v>1</v>
      </c>
    </row>
    <row r="10993" spans="3:39" x14ac:dyDescent="0.25">
      <c r="C10993" s="52"/>
      <c r="AM10993">
        <v>1</v>
      </c>
    </row>
    <row r="10994" spans="3:39" x14ac:dyDescent="0.25">
      <c r="C10994" s="52"/>
      <c r="AM10994">
        <v>1</v>
      </c>
    </row>
    <row r="10995" spans="3:39" x14ac:dyDescent="0.25">
      <c r="C10995" s="52"/>
      <c r="AM10995">
        <v>1</v>
      </c>
    </row>
    <row r="10996" spans="3:39" x14ac:dyDescent="0.25">
      <c r="C10996" s="52"/>
      <c r="AM10996">
        <v>1</v>
      </c>
    </row>
    <row r="10997" spans="3:39" x14ac:dyDescent="0.25">
      <c r="C10997" s="52"/>
      <c r="AM10997">
        <v>1</v>
      </c>
    </row>
    <row r="10998" spans="3:39" x14ac:dyDescent="0.25">
      <c r="C10998" s="52"/>
      <c r="AM10998">
        <v>1</v>
      </c>
    </row>
    <row r="10999" spans="3:39" x14ac:dyDescent="0.25">
      <c r="C10999" s="52"/>
      <c r="AM10999">
        <v>1</v>
      </c>
    </row>
    <row r="11000" spans="3:39" x14ac:dyDescent="0.25">
      <c r="C11000" s="52"/>
      <c r="AM11000">
        <v>1</v>
      </c>
    </row>
    <row r="11001" spans="3:39" x14ac:dyDescent="0.25">
      <c r="C11001" s="52"/>
      <c r="AM11001">
        <v>1</v>
      </c>
    </row>
    <row r="11002" spans="3:39" x14ac:dyDescent="0.25">
      <c r="C11002" s="52"/>
      <c r="AM11002">
        <v>1</v>
      </c>
    </row>
    <row r="11003" spans="3:39" x14ac:dyDescent="0.25">
      <c r="C11003" s="52"/>
      <c r="AM11003">
        <v>1</v>
      </c>
    </row>
    <row r="11004" spans="3:39" x14ac:dyDescent="0.25">
      <c r="C11004" s="52"/>
      <c r="AM11004">
        <v>1</v>
      </c>
    </row>
    <row r="11005" spans="3:39" x14ac:dyDescent="0.25">
      <c r="C11005" s="52"/>
      <c r="AM11005">
        <v>1</v>
      </c>
    </row>
    <row r="11006" spans="3:39" x14ac:dyDescent="0.25">
      <c r="C11006" s="52"/>
      <c r="AM11006">
        <v>1</v>
      </c>
    </row>
    <row r="11007" spans="3:39" x14ac:dyDescent="0.25">
      <c r="C11007" s="52"/>
      <c r="AM11007">
        <v>1</v>
      </c>
    </row>
    <row r="11008" spans="3:39" x14ac:dyDescent="0.25">
      <c r="C11008" s="52"/>
      <c r="AM11008">
        <v>1</v>
      </c>
    </row>
    <row r="11009" spans="3:39" x14ac:dyDescent="0.25">
      <c r="C11009" s="52"/>
      <c r="AM11009">
        <v>1</v>
      </c>
    </row>
    <row r="11010" spans="3:39" x14ac:dyDescent="0.25">
      <c r="C11010" s="52"/>
      <c r="AM11010">
        <v>1</v>
      </c>
    </row>
    <row r="11011" spans="3:39" x14ac:dyDescent="0.25">
      <c r="C11011" s="52"/>
      <c r="AM11011">
        <v>1</v>
      </c>
    </row>
    <row r="11012" spans="3:39" x14ac:dyDescent="0.25">
      <c r="C11012" s="52"/>
      <c r="AM11012">
        <v>1</v>
      </c>
    </row>
    <row r="11013" spans="3:39" x14ac:dyDescent="0.25">
      <c r="C11013" s="52"/>
      <c r="AM11013">
        <v>1</v>
      </c>
    </row>
    <row r="11014" spans="3:39" x14ac:dyDescent="0.25">
      <c r="C11014" s="52"/>
      <c r="AM11014">
        <v>1</v>
      </c>
    </row>
    <row r="11015" spans="3:39" x14ac:dyDescent="0.25">
      <c r="C11015" s="52"/>
      <c r="AM11015">
        <v>1</v>
      </c>
    </row>
    <row r="11016" spans="3:39" x14ac:dyDescent="0.25">
      <c r="C11016" s="52"/>
      <c r="AM11016">
        <v>1</v>
      </c>
    </row>
    <row r="11017" spans="3:39" x14ac:dyDescent="0.25">
      <c r="C11017" s="52"/>
      <c r="AM11017">
        <v>1</v>
      </c>
    </row>
    <row r="11018" spans="3:39" x14ac:dyDescent="0.25">
      <c r="C11018" s="52"/>
      <c r="AM11018">
        <v>1</v>
      </c>
    </row>
    <row r="11019" spans="3:39" x14ac:dyDescent="0.25">
      <c r="C11019" s="52"/>
      <c r="AM11019">
        <v>1</v>
      </c>
    </row>
    <row r="11020" spans="3:39" x14ac:dyDescent="0.25">
      <c r="C11020" s="52"/>
      <c r="AM11020">
        <v>1</v>
      </c>
    </row>
    <row r="11021" spans="3:39" x14ac:dyDescent="0.25">
      <c r="C11021" s="52"/>
      <c r="AM11021">
        <v>1</v>
      </c>
    </row>
    <row r="11022" spans="3:39" x14ac:dyDescent="0.25">
      <c r="C11022" s="52"/>
      <c r="AM11022">
        <v>1</v>
      </c>
    </row>
    <row r="11023" spans="3:39" x14ac:dyDescent="0.25">
      <c r="C11023" s="52"/>
      <c r="AM11023">
        <v>1</v>
      </c>
    </row>
    <row r="11024" spans="3:39" x14ac:dyDescent="0.25">
      <c r="C11024" s="52"/>
      <c r="AM11024">
        <v>1</v>
      </c>
    </row>
    <row r="11025" spans="3:39" x14ac:dyDescent="0.25">
      <c r="C11025" s="52"/>
      <c r="AM11025">
        <v>1</v>
      </c>
    </row>
    <row r="11026" spans="3:39" x14ac:dyDescent="0.25">
      <c r="C11026" s="52"/>
      <c r="AM11026">
        <v>1</v>
      </c>
    </row>
    <row r="11027" spans="3:39" x14ac:dyDescent="0.25">
      <c r="C11027" s="52"/>
      <c r="AM11027">
        <v>1</v>
      </c>
    </row>
    <row r="11028" spans="3:39" x14ac:dyDescent="0.25">
      <c r="C11028" s="52"/>
      <c r="AM11028">
        <v>1</v>
      </c>
    </row>
    <row r="11029" spans="3:39" x14ac:dyDescent="0.25">
      <c r="C11029" s="52"/>
      <c r="AM11029">
        <v>1</v>
      </c>
    </row>
    <row r="11030" spans="3:39" x14ac:dyDescent="0.25">
      <c r="C11030" s="52"/>
      <c r="AM11030">
        <v>1</v>
      </c>
    </row>
    <row r="11031" spans="3:39" x14ac:dyDescent="0.25">
      <c r="C11031" s="52"/>
      <c r="AM11031">
        <v>1</v>
      </c>
    </row>
    <row r="11032" spans="3:39" x14ac:dyDescent="0.25">
      <c r="C11032" s="52"/>
      <c r="AM11032">
        <v>1</v>
      </c>
    </row>
    <row r="11033" spans="3:39" x14ac:dyDescent="0.25">
      <c r="C11033" s="52"/>
      <c r="AM11033">
        <v>1</v>
      </c>
    </row>
    <row r="11034" spans="3:39" x14ac:dyDescent="0.25">
      <c r="C11034" s="52"/>
      <c r="AM11034">
        <v>1</v>
      </c>
    </row>
    <row r="11035" spans="3:39" x14ac:dyDescent="0.25">
      <c r="C11035" s="52"/>
      <c r="AM11035">
        <v>1</v>
      </c>
    </row>
    <row r="11036" spans="3:39" x14ac:dyDescent="0.25">
      <c r="C11036" s="52"/>
      <c r="AM11036">
        <v>1</v>
      </c>
    </row>
    <row r="11037" spans="3:39" x14ac:dyDescent="0.25">
      <c r="C11037" s="52"/>
      <c r="AM11037">
        <v>1</v>
      </c>
    </row>
    <row r="11038" spans="3:39" x14ac:dyDescent="0.25">
      <c r="C11038" s="52"/>
      <c r="AM11038">
        <v>1</v>
      </c>
    </row>
    <row r="11039" spans="3:39" x14ac:dyDescent="0.25">
      <c r="C11039" s="52"/>
      <c r="AM11039">
        <v>1</v>
      </c>
    </row>
    <row r="11040" spans="3:39" x14ac:dyDescent="0.25">
      <c r="C11040" s="52"/>
      <c r="AM11040">
        <v>1</v>
      </c>
    </row>
    <row r="11041" spans="3:39" x14ac:dyDescent="0.25">
      <c r="C11041" s="52"/>
      <c r="AM11041">
        <v>1</v>
      </c>
    </row>
    <row r="11042" spans="3:39" x14ac:dyDescent="0.25">
      <c r="C11042" s="52"/>
      <c r="AM11042">
        <v>1</v>
      </c>
    </row>
    <row r="11043" spans="3:39" x14ac:dyDescent="0.25">
      <c r="C11043" s="52"/>
      <c r="AM11043">
        <v>1</v>
      </c>
    </row>
    <row r="11044" spans="3:39" x14ac:dyDescent="0.25">
      <c r="C11044" s="52"/>
      <c r="AM11044">
        <v>1</v>
      </c>
    </row>
    <row r="11045" spans="3:39" x14ac:dyDescent="0.25">
      <c r="C11045" s="52"/>
      <c r="AM11045">
        <v>1</v>
      </c>
    </row>
    <row r="11046" spans="3:39" x14ac:dyDescent="0.25">
      <c r="C11046" s="52"/>
      <c r="AM11046">
        <v>1</v>
      </c>
    </row>
    <row r="11047" spans="3:39" x14ac:dyDescent="0.25">
      <c r="C11047" s="52"/>
      <c r="AM11047">
        <v>1</v>
      </c>
    </row>
    <row r="11048" spans="3:39" x14ac:dyDescent="0.25">
      <c r="C11048" s="52"/>
      <c r="AM11048">
        <v>1</v>
      </c>
    </row>
    <row r="11049" spans="3:39" x14ac:dyDescent="0.25">
      <c r="C11049" s="52"/>
      <c r="AM11049">
        <v>1</v>
      </c>
    </row>
    <row r="11050" spans="3:39" x14ac:dyDescent="0.25">
      <c r="C11050" s="52"/>
      <c r="AM11050">
        <v>1</v>
      </c>
    </row>
    <row r="11051" spans="3:39" x14ac:dyDescent="0.25">
      <c r="C11051" s="52"/>
      <c r="AM11051">
        <v>1</v>
      </c>
    </row>
    <row r="11052" spans="3:39" x14ac:dyDescent="0.25">
      <c r="C11052" s="52"/>
      <c r="AM11052">
        <v>1</v>
      </c>
    </row>
    <row r="11053" spans="3:39" x14ac:dyDescent="0.25">
      <c r="C11053" s="52"/>
      <c r="AM11053">
        <v>1</v>
      </c>
    </row>
    <row r="11054" spans="3:39" x14ac:dyDescent="0.25">
      <c r="C11054" s="52"/>
      <c r="AM11054">
        <v>1</v>
      </c>
    </row>
    <row r="11055" spans="3:39" x14ac:dyDescent="0.25">
      <c r="C11055" s="52"/>
      <c r="AM11055">
        <v>1</v>
      </c>
    </row>
    <row r="11056" spans="3:39" x14ac:dyDescent="0.25">
      <c r="C11056" s="52"/>
      <c r="AM11056">
        <v>1</v>
      </c>
    </row>
    <row r="11057" spans="3:39" x14ac:dyDescent="0.25">
      <c r="C11057" s="52"/>
      <c r="AM11057">
        <v>1</v>
      </c>
    </row>
    <row r="11058" spans="3:39" x14ac:dyDescent="0.25">
      <c r="C11058" s="52"/>
      <c r="AM11058">
        <v>1</v>
      </c>
    </row>
    <row r="11059" spans="3:39" x14ac:dyDescent="0.25">
      <c r="C11059" s="52"/>
      <c r="AM11059">
        <v>1</v>
      </c>
    </row>
    <row r="11060" spans="3:39" x14ac:dyDescent="0.25">
      <c r="C11060" s="52"/>
      <c r="AM11060">
        <v>1</v>
      </c>
    </row>
    <row r="11061" spans="3:39" x14ac:dyDescent="0.25">
      <c r="C11061" s="52"/>
      <c r="AM11061">
        <v>1</v>
      </c>
    </row>
    <row r="11062" spans="3:39" x14ac:dyDescent="0.25">
      <c r="C11062" s="52"/>
      <c r="AM11062">
        <v>1</v>
      </c>
    </row>
    <row r="11063" spans="3:39" x14ac:dyDescent="0.25">
      <c r="C11063" s="52"/>
      <c r="AM11063">
        <v>1</v>
      </c>
    </row>
    <row r="11064" spans="3:39" x14ac:dyDescent="0.25">
      <c r="C11064" s="52"/>
      <c r="AM11064">
        <v>1</v>
      </c>
    </row>
    <row r="11065" spans="3:39" x14ac:dyDescent="0.25">
      <c r="C11065" s="52"/>
      <c r="AM11065">
        <v>1</v>
      </c>
    </row>
    <row r="11066" spans="3:39" x14ac:dyDescent="0.25">
      <c r="C11066" s="52"/>
      <c r="AM11066">
        <v>1</v>
      </c>
    </row>
    <row r="11067" spans="3:39" x14ac:dyDescent="0.25">
      <c r="C11067" s="52"/>
      <c r="AM11067">
        <v>1</v>
      </c>
    </row>
    <row r="11068" spans="3:39" x14ac:dyDescent="0.25">
      <c r="C11068" s="52"/>
      <c r="AM11068">
        <v>1</v>
      </c>
    </row>
    <row r="11069" spans="3:39" x14ac:dyDescent="0.25">
      <c r="C11069" s="52"/>
      <c r="AM11069">
        <v>1</v>
      </c>
    </row>
    <row r="11070" spans="3:39" x14ac:dyDescent="0.25">
      <c r="C11070" s="52"/>
      <c r="AM11070">
        <v>1</v>
      </c>
    </row>
    <row r="11071" spans="3:39" x14ac:dyDescent="0.25">
      <c r="C11071" s="52"/>
      <c r="AM11071">
        <v>1</v>
      </c>
    </row>
    <row r="11072" spans="3:39" x14ac:dyDescent="0.25">
      <c r="C11072" s="52"/>
      <c r="AM11072">
        <v>1</v>
      </c>
    </row>
    <row r="11073" spans="3:39" x14ac:dyDescent="0.25">
      <c r="C11073" s="52"/>
      <c r="AM11073">
        <v>1</v>
      </c>
    </row>
    <row r="11074" spans="3:39" x14ac:dyDescent="0.25">
      <c r="C11074" s="52"/>
      <c r="AM11074">
        <v>1</v>
      </c>
    </row>
    <row r="11075" spans="3:39" x14ac:dyDescent="0.25">
      <c r="C11075" s="52"/>
      <c r="AM11075">
        <v>1</v>
      </c>
    </row>
    <row r="11076" spans="3:39" x14ac:dyDescent="0.25">
      <c r="C11076" s="52"/>
      <c r="AM11076">
        <v>1</v>
      </c>
    </row>
    <row r="11077" spans="3:39" x14ac:dyDescent="0.25">
      <c r="C11077" s="52"/>
      <c r="AM11077">
        <v>1</v>
      </c>
    </row>
    <row r="11078" spans="3:39" x14ac:dyDescent="0.25">
      <c r="C11078" s="52"/>
      <c r="AM11078">
        <v>1</v>
      </c>
    </row>
    <row r="11079" spans="3:39" x14ac:dyDescent="0.25">
      <c r="C11079" s="52"/>
      <c r="AM11079">
        <v>1</v>
      </c>
    </row>
    <row r="11080" spans="3:39" x14ac:dyDescent="0.25">
      <c r="C11080" s="52"/>
      <c r="AM11080">
        <v>1</v>
      </c>
    </row>
    <row r="11081" spans="3:39" x14ac:dyDescent="0.25">
      <c r="C11081" s="52"/>
      <c r="AM11081">
        <v>1</v>
      </c>
    </row>
    <row r="11082" spans="3:39" x14ac:dyDescent="0.25">
      <c r="C11082" s="52"/>
      <c r="AM11082">
        <v>1</v>
      </c>
    </row>
    <row r="11083" spans="3:39" x14ac:dyDescent="0.25">
      <c r="C11083" s="52"/>
      <c r="AM11083">
        <v>1</v>
      </c>
    </row>
    <row r="11084" spans="3:39" x14ac:dyDescent="0.25">
      <c r="C11084" s="52"/>
      <c r="AM11084">
        <v>1</v>
      </c>
    </row>
    <row r="11085" spans="3:39" x14ac:dyDescent="0.25">
      <c r="C11085" s="52"/>
      <c r="AM11085">
        <v>1</v>
      </c>
    </row>
    <row r="11086" spans="3:39" x14ac:dyDescent="0.25">
      <c r="C11086" s="52"/>
      <c r="AM11086">
        <v>1</v>
      </c>
    </row>
    <row r="11087" spans="3:39" x14ac:dyDescent="0.25">
      <c r="C11087" s="52"/>
      <c r="AM11087">
        <v>1</v>
      </c>
    </row>
    <row r="11088" spans="3:39" x14ac:dyDescent="0.25">
      <c r="C11088" s="52"/>
      <c r="AM11088">
        <v>1</v>
      </c>
    </row>
    <row r="11089" spans="3:39" x14ac:dyDescent="0.25">
      <c r="C11089" s="52"/>
      <c r="AM11089">
        <v>1</v>
      </c>
    </row>
    <row r="11090" spans="3:39" x14ac:dyDescent="0.25">
      <c r="C11090" s="52"/>
      <c r="AM11090">
        <v>1</v>
      </c>
    </row>
    <row r="11091" spans="3:39" x14ac:dyDescent="0.25">
      <c r="C11091" s="52"/>
      <c r="AM11091">
        <v>1</v>
      </c>
    </row>
    <row r="11092" spans="3:39" x14ac:dyDescent="0.25">
      <c r="C11092" s="52"/>
      <c r="AM11092">
        <v>1</v>
      </c>
    </row>
    <row r="11093" spans="3:39" x14ac:dyDescent="0.25">
      <c r="C11093" s="52"/>
      <c r="AM11093">
        <v>1</v>
      </c>
    </row>
    <row r="11094" spans="3:39" x14ac:dyDescent="0.25">
      <c r="C11094" s="52"/>
      <c r="AM11094">
        <v>1</v>
      </c>
    </row>
    <row r="11095" spans="3:39" x14ac:dyDescent="0.25">
      <c r="C11095" s="52"/>
      <c r="AM11095">
        <v>1</v>
      </c>
    </row>
    <row r="11096" spans="3:39" x14ac:dyDescent="0.25">
      <c r="C11096" s="52"/>
      <c r="AM11096">
        <v>1</v>
      </c>
    </row>
    <row r="11097" spans="3:39" x14ac:dyDescent="0.25">
      <c r="C11097" s="52"/>
      <c r="AM11097">
        <v>1</v>
      </c>
    </row>
    <row r="11098" spans="3:39" x14ac:dyDescent="0.25">
      <c r="C11098" s="52"/>
      <c r="AM11098">
        <v>1</v>
      </c>
    </row>
    <row r="11099" spans="3:39" x14ac:dyDescent="0.25">
      <c r="C11099" s="52"/>
      <c r="AM11099">
        <v>1</v>
      </c>
    </row>
    <row r="11100" spans="3:39" x14ac:dyDescent="0.25">
      <c r="C11100" s="52"/>
      <c r="AM11100">
        <v>1</v>
      </c>
    </row>
    <row r="11101" spans="3:39" x14ac:dyDescent="0.25">
      <c r="C11101" s="52"/>
      <c r="AM11101">
        <v>1</v>
      </c>
    </row>
    <row r="11102" spans="3:39" x14ac:dyDescent="0.25">
      <c r="C11102" s="52"/>
      <c r="AM11102">
        <v>1</v>
      </c>
    </row>
    <row r="11103" spans="3:39" x14ac:dyDescent="0.25">
      <c r="C11103" s="52"/>
      <c r="AM11103">
        <v>1</v>
      </c>
    </row>
    <row r="11104" spans="3:39" x14ac:dyDescent="0.25">
      <c r="C11104" s="52"/>
      <c r="AM11104">
        <v>1</v>
      </c>
    </row>
    <row r="11105" spans="3:39" x14ac:dyDescent="0.25">
      <c r="C11105" s="52"/>
      <c r="AM11105">
        <v>1</v>
      </c>
    </row>
    <row r="11106" spans="3:39" x14ac:dyDescent="0.25">
      <c r="C11106" s="52"/>
      <c r="AM11106">
        <v>1</v>
      </c>
    </row>
    <row r="11107" spans="3:39" x14ac:dyDescent="0.25">
      <c r="C11107" s="52"/>
      <c r="AM11107">
        <v>1</v>
      </c>
    </row>
    <row r="11108" spans="3:39" x14ac:dyDescent="0.25">
      <c r="C11108" s="52"/>
      <c r="AM11108">
        <v>1</v>
      </c>
    </row>
    <row r="11109" spans="3:39" x14ac:dyDescent="0.25">
      <c r="C11109" s="52"/>
      <c r="AM11109">
        <v>1</v>
      </c>
    </row>
    <row r="11110" spans="3:39" x14ac:dyDescent="0.25">
      <c r="C11110" s="52"/>
      <c r="AM11110">
        <v>1</v>
      </c>
    </row>
    <row r="11111" spans="3:39" x14ac:dyDescent="0.25">
      <c r="C11111" s="52"/>
      <c r="AM11111">
        <v>1</v>
      </c>
    </row>
    <row r="11112" spans="3:39" x14ac:dyDescent="0.25">
      <c r="C11112" s="52"/>
      <c r="AM11112">
        <v>1</v>
      </c>
    </row>
    <row r="11113" spans="3:39" x14ac:dyDescent="0.25">
      <c r="C11113" s="52"/>
      <c r="AM11113">
        <v>1</v>
      </c>
    </row>
    <row r="11114" spans="3:39" x14ac:dyDescent="0.25">
      <c r="C11114" s="52"/>
      <c r="AM11114">
        <v>1</v>
      </c>
    </row>
    <row r="11115" spans="3:39" x14ac:dyDescent="0.25">
      <c r="C11115" s="52"/>
      <c r="AM11115">
        <v>1</v>
      </c>
    </row>
    <row r="11116" spans="3:39" x14ac:dyDescent="0.25">
      <c r="C11116" s="52"/>
      <c r="AM11116">
        <v>1</v>
      </c>
    </row>
    <row r="11117" spans="3:39" x14ac:dyDescent="0.25">
      <c r="C11117" s="52"/>
      <c r="AM11117">
        <v>1</v>
      </c>
    </row>
    <row r="11118" spans="3:39" x14ac:dyDescent="0.25">
      <c r="C11118" s="52"/>
      <c r="AM11118">
        <v>1</v>
      </c>
    </row>
    <row r="11119" spans="3:39" x14ac:dyDescent="0.25">
      <c r="C11119" s="52"/>
      <c r="AM11119">
        <v>1</v>
      </c>
    </row>
    <row r="11120" spans="3:39" x14ac:dyDescent="0.25">
      <c r="C11120" s="52"/>
      <c r="AM11120">
        <v>1</v>
      </c>
    </row>
    <row r="11121" spans="3:39" x14ac:dyDescent="0.25">
      <c r="C11121" s="52"/>
      <c r="AM11121">
        <v>1</v>
      </c>
    </row>
    <row r="11122" spans="3:39" x14ac:dyDescent="0.25">
      <c r="C11122" s="52"/>
      <c r="AM11122">
        <v>1</v>
      </c>
    </row>
    <row r="11123" spans="3:39" x14ac:dyDescent="0.25">
      <c r="C11123" s="52"/>
      <c r="AM11123">
        <v>1</v>
      </c>
    </row>
    <row r="11124" spans="3:39" x14ac:dyDescent="0.25">
      <c r="C11124" s="52"/>
      <c r="AM11124">
        <v>1</v>
      </c>
    </row>
    <row r="11125" spans="3:39" x14ac:dyDescent="0.25">
      <c r="C11125" s="52"/>
      <c r="AM11125">
        <v>1</v>
      </c>
    </row>
    <row r="11126" spans="3:39" x14ac:dyDescent="0.25">
      <c r="C11126" s="52"/>
      <c r="AM11126">
        <v>1</v>
      </c>
    </row>
    <row r="11127" spans="3:39" x14ac:dyDescent="0.25">
      <c r="C11127" s="52"/>
      <c r="AM11127">
        <v>1</v>
      </c>
    </row>
    <row r="11128" spans="3:39" x14ac:dyDescent="0.25">
      <c r="C11128" s="52"/>
      <c r="AM11128">
        <v>1</v>
      </c>
    </row>
    <row r="11129" spans="3:39" x14ac:dyDescent="0.25">
      <c r="C11129" s="52"/>
      <c r="AM11129">
        <v>1</v>
      </c>
    </row>
    <row r="11130" spans="3:39" x14ac:dyDescent="0.25">
      <c r="C11130" s="52"/>
      <c r="AM11130">
        <v>1</v>
      </c>
    </row>
    <row r="11131" spans="3:39" x14ac:dyDescent="0.25">
      <c r="C11131" s="52"/>
      <c r="AM11131">
        <v>1</v>
      </c>
    </row>
    <row r="11132" spans="3:39" x14ac:dyDescent="0.25">
      <c r="C11132" s="52"/>
      <c r="AM11132">
        <v>1</v>
      </c>
    </row>
    <row r="11133" spans="3:39" x14ac:dyDescent="0.25">
      <c r="C11133" s="52"/>
      <c r="AM11133">
        <v>1</v>
      </c>
    </row>
    <row r="11134" spans="3:39" x14ac:dyDescent="0.25">
      <c r="C11134" s="52"/>
      <c r="AM11134">
        <v>1</v>
      </c>
    </row>
    <row r="11135" spans="3:39" x14ac:dyDescent="0.25">
      <c r="C11135" s="52"/>
      <c r="AM11135">
        <v>1</v>
      </c>
    </row>
    <row r="11136" spans="3:39" x14ac:dyDescent="0.25">
      <c r="C11136" s="52"/>
      <c r="AM11136">
        <v>1</v>
      </c>
    </row>
    <row r="11137" spans="3:39" x14ac:dyDescent="0.25">
      <c r="C11137" s="52"/>
      <c r="AM11137">
        <v>1</v>
      </c>
    </row>
    <row r="11138" spans="3:39" x14ac:dyDescent="0.25">
      <c r="C11138" s="52"/>
      <c r="AM11138">
        <v>1</v>
      </c>
    </row>
    <row r="11139" spans="3:39" x14ac:dyDescent="0.25">
      <c r="C11139" s="52"/>
      <c r="AM11139">
        <v>1</v>
      </c>
    </row>
    <row r="11140" spans="3:39" x14ac:dyDescent="0.25">
      <c r="C11140" s="52"/>
      <c r="AM11140">
        <v>1</v>
      </c>
    </row>
    <row r="11141" spans="3:39" x14ac:dyDescent="0.25">
      <c r="C11141" s="52"/>
      <c r="AM11141">
        <v>1</v>
      </c>
    </row>
    <row r="11142" spans="3:39" x14ac:dyDescent="0.25">
      <c r="C11142" s="52"/>
      <c r="AM11142">
        <v>1</v>
      </c>
    </row>
    <row r="11143" spans="3:39" x14ac:dyDescent="0.25">
      <c r="C11143" s="52"/>
      <c r="AM11143">
        <v>1</v>
      </c>
    </row>
    <row r="11144" spans="3:39" x14ac:dyDescent="0.25">
      <c r="C11144" s="52"/>
      <c r="AM11144">
        <v>1</v>
      </c>
    </row>
    <row r="11145" spans="3:39" x14ac:dyDescent="0.25">
      <c r="C11145" s="52"/>
      <c r="AM11145">
        <v>1</v>
      </c>
    </row>
    <row r="11146" spans="3:39" x14ac:dyDescent="0.25">
      <c r="C11146" s="52"/>
      <c r="AM11146">
        <v>1</v>
      </c>
    </row>
    <row r="11147" spans="3:39" x14ac:dyDescent="0.25">
      <c r="C11147" s="52"/>
      <c r="AM11147">
        <v>1</v>
      </c>
    </row>
    <row r="11148" spans="3:39" x14ac:dyDescent="0.25">
      <c r="C11148" s="52"/>
      <c r="AM11148">
        <v>1</v>
      </c>
    </row>
    <row r="11149" spans="3:39" x14ac:dyDescent="0.25">
      <c r="C11149" s="52"/>
      <c r="AM11149">
        <v>1</v>
      </c>
    </row>
    <row r="11150" spans="3:39" x14ac:dyDescent="0.25">
      <c r="C11150" s="52"/>
      <c r="AM11150">
        <v>1</v>
      </c>
    </row>
    <row r="11151" spans="3:39" x14ac:dyDescent="0.25">
      <c r="C11151" s="52"/>
      <c r="AM11151">
        <v>1</v>
      </c>
    </row>
    <row r="11152" spans="3:39" x14ac:dyDescent="0.25">
      <c r="C11152" s="52"/>
      <c r="AM11152">
        <v>1</v>
      </c>
    </row>
    <row r="11153" spans="3:39" x14ac:dyDescent="0.25">
      <c r="C11153" s="52"/>
      <c r="AM11153">
        <v>1</v>
      </c>
    </row>
    <row r="11154" spans="3:39" x14ac:dyDescent="0.25">
      <c r="C11154" s="52"/>
      <c r="AM11154">
        <v>1</v>
      </c>
    </row>
    <row r="11155" spans="3:39" x14ac:dyDescent="0.25">
      <c r="C11155" s="52"/>
      <c r="AM11155">
        <v>1</v>
      </c>
    </row>
    <row r="11156" spans="3:39" x14ac:dyDescent="0.25">
      <c r="C11156" s="52"/>
      <c r="AM11156">
        <v>1</v>
      </c>
    </row>
    <row r="11157" spans="3:39" x14ac:dyDescent="0.25">
      <c r="C11157" s="52"/>
      <c r="AM11157">
        <v>1</v>
      </c>
    </row>
    <row r="11158" spans="3:39" x14ac:dyDescent="0.25">
      <c r="C11158" s="52"/>
      <c r="AM11158">
        <v>1</v>
      </c>
    </row>
    <row r="11159" spans="3:39" x14ac:dyDescent="0.25">
      <c r="C11159" s="52"/>
      <c r="AM11159">
        <v>1</v>
      </c>
    </row>
    <row r="11160" spans="3:39" x14ac:dyDescent="0.25">
      <c r="C11160" s="52"/>
      <c r="AM11160">
        <v>1</v>
      </c>
    </row>
    <row r="11161" spans="3:39" x14ac:dyDescent="0.25">
      <c r="C11161" s="52"/>
      <c r="AM11161">
        <v>1</v>
      </c>
    </row>
    <row r="11162" spans="3:39" x14ac:dyDescent="0.25">
      <c r="C11162" s="52"/>
      <c r="AM11162">
        <v>1</v>
      </c>
    </row>
    <row r="11163" spans="3:39" x14ac:dyDescent="0.25">
      <c r="C11163" s="52"/>
      <c r="AM11163">
        <v>1</v>
      </c>
    </row>
    <row r="11164" spans="3:39" x14ac:dyDescent="0.25">
      <c r="C11164" s="52"/>
      <c r="AM11164">
        <v>1</v>
      </c>
    </row>
    <row r="11165" spans="3:39" x14ac:dyDescent="0.25">
      <c r="C11165" s="52"/>
      <c r="AM11165">
        <v>1</v>
      </c>
    </row>
    <row r="11166" spans="3:39" x14ac:dyDescent="0.25">
      <c r="C11166" s="52"/>
      <c r="AM11166">
        <v>1</v>
      </c>
    </row>
    <row r="11167" spans="3:39" x14ac:dyDescent="0.25">
      <c r="C11167" s="52"/>
      <c r="AM11167">
        <v>1</v>
      </c>
    </row>
    <row r="11168" spans="3:39" x14ac:dyDescent="0.25">
      <c r="C11168" s="52"/>
      <c r="AM11168">
        <v>1</v>
      </c>
    </row>
    <row r="11169" spans="3:39" x14ac:dyDescent="0.25">
      <c r="C11169" s="52"/>
      <c r="AM11169">
        <v>1</v>
      </c>
    </row>
    <row r="11170" spans="3:39" x14ac:dyDescent="0.25">
      <c r="C11170" s="52"/>
      <c r="AM11170">
        <v>1</v>
      </c>
    </row>
    <row r="11171" spans="3:39" x14ac:dyDescent="0.25">
      <c r="C11171" s="52"/>
      <c r="AM11171">
        <v>1</v>
      </c>
    </row>
    <row r="11172" spans="3:39" x14ac:dyDescent="0.25">
      <c r="C11172" s="52"/>
      <c r="AM11172">
        <v>1</v>
      </c>
    </row>
    <row r="11173" spans="3:39" x14ac:dyDescent="0.25">
      <c r="C11173" s="52"/>
      <c r="AM11173">
        <v>1</v>
      </c>
    </row>
    <row r="11174" spans="3:39" x14ac:dyDescent="0.25">
      <c r="C11174" s="52"/>
      <c r="AM11174">
        <v>1</v>
      </c>
    </row>
    <row r="11175" spans="3:39" x14ac:dyDescent="0.25">
      <c r="C11175" s="52"/>
      <c r="AM11175">
        <v>1</v>
      </c>
    </row>
    <row r="11176" spans="3:39" x14ac:dyDescent="0.25">
      <c r="C11176" s="52"/>
      <c r="AM11176">
        <v>1</v>
      </c>
    </row>
    <row r="11177" spans="3:39" x14ac:dyDescent="0.25">
      <c r="C11177" s="52"/>
      <c r="AM11177">
        <v>1</v>
      </c>
    </row>
    <row r="11178" spans="3:39" x14ac:dyDescent="0.25">
      <c r="C11178" s="52"/>
      <c r="AM11178">
        <v>1</v>
      </c>
    </row>
    <row r="11179" spans="3:39" x14ac:dyDescent="0.25">
      <c r="C11179" s="52"/>
      <c r="AM11179">
        <v>1</v>
      </c>
    </row>
    <row r="11180" spans="3:39" x14ac:dyDescent="0.25">
      <c r="C11180" s="52"/>
      <c r="AM11180">
        <v>1</v>
      </c>
    </row>
    <row r="11181" spans="3:39" x14ac:dyDescent="0.25">
      <c r="C11181" s="52"/>
      <c r="AM11181">
        <v>1</v>
      </c>
    </row>
    <row r="11182" spans="3:39" x14ac:dyDescent="0.25">
      <c r="C11182" s="52"/>
      <c r="AM11182">
        <v>1</v>
      </c>
    </row>
    <row r="11183" spans="3:39" x14ac:dyDescent="0.25">
      <c r="C11183" s="52"/>
      <c r="AM11183">
        <v>1</v>
      </c>
    </row>
    <row r="11184" spans="3:39" x14ac:dyDescent="0.25">
      <c r="C11184" s="52"/>
      <c r="AM11184">
        <v>1</v>
      </c>
    </row>
    <row r="11185" spans="3:39" x14ac:dyDescent="0.25">
      <c r="C11185" s="52"/>
      <c r="AM11185">
        <v>1</v>
      </c>
    </row>
    <row r="11186" spans="3:39" x14ac:dyDescent="0.25">
      <c r="C11186" s="52"/>
      <c r="AM11186">
        <v>1</v>
      </c>
    </row>
    <row r="11187" spans="3:39" x14ac:dyDescent="0.25">
      <c r="C11187" s="52"/>
      <c r="AM11187">
        <v>1</v>
      </c>
    </row>
    <row r="11188" spans="3:39" x14ac:dyDescent="0.25">
      <c r="C11188" s="52"/>
      <c r="AM11188">
        <v>1</v>
      </c>
    </row>
    <row r="11189" spans="3:39" x14ac:dyDescent="0.25">
      <c r="C11189" s="52"/>
      <c r="AM11189">
        <v>1</v>
      </c>
    </row>
    <row r="11190" spans="3:39" x14ac:dyDescent="0.25">
      <c r="C11190" s="52"/>
      <c r="AM11190">
        <v>1</v>
      </c>
    </row>
    <row r="11191" spans="3:39" x14ac:dyDescent="0.25">
      <c r="C11191" s="52"/>
      <c r="AM11191">
        <v>1</v>
      </c>
    </row>
    <row r="11192" spans="3:39" x14ac:dyDescent="0.25">
      <c r="C11192" s="52"/>
      <c r="AM11192">
        <v>1</v>
      </c>
    </row>
    <row r="11193" spans="3:39" x14ac:dyDescent="0.25">
      <c r="C11193" s="52"/>
      <c r="AM11193">
        <v>1</v>
      </c>
    </row>
    <row r="11194" spans="3:39" x14ac:dyDescent="0.25">
      <c r="C11194" s="52"/>
      <c r="AM11194">
        <v>1</v>
      </c>
    </row>
    <row r="11195" spans="3:39" x14ac:dyDescent="0.25">
      <c r="C11195" s="52"/>
      <c r="AM11195">
        <v>1</v>
      </c>
    </row>
    <row r="11196" spans="3:39" x14ac:dyDescent="0.25">
      <c r="C11196" s="52"/>
      <c r="AM11196">
        <v>1</v>
      </c>
    </row>
    <row r="11197" spans="3:39" x14ac:dyDescent="0.25">
      <c r="C11197" s="52"/>
      <c r="AM11197">
        <v>1</v>
      </c>
    </row>
    <row r="11198" spans="3:39" x14ac:dyDescent="0.25">
      <c r="C11198" s="52"/>
      <c r="AM11198">
        <v>1</v>
      </c>
    </row>
    <row r="11199" spans="3:39" x14ac:dyDescent="0.25">
      <c r="C11199" s="52"/>
      <c r="AM11199">
        <v>1</v>
      </c>
    </row>
    <row r="11200" spans="3:39" x14ac:dyDescent="0.25">
      <c r="C11200" s="52"/>
      <c r="AM11200">
        <v>1</v>
      </c>
    </row>
    <row r="11201" spans="3:39" x14ac:dyDescent="0.25">
      <c r="C11201" s="52"/>
      <c r="AM11201">
        <v>1</v>
      </c>
    </row>
    <row r="11202" spans="3:39" x14ac:dyDescent="0.25">
      <c r="C11202" s="52"/>
      <c r="AM11202">
        <v>1</v>
      </c>
    </row>
    <row r="11203" spans="3:39" x14ac:dyDescent="0.25">
      <c r="C11203" s="52"/>
      <c r="AM11203">
        <v>1</v>
      </c>
    </row>
    <row r="11204" spans="3:39" x14ac:dyDescent="0.25">
      <c r="C11204" s="52"/>
      <c r="AM11204">
        <v>1</v>
      </c>
    </row>
    <row r="11205" spans="3:39" x14ac:dyDescent="0.25">
      <c r="C11205" s="52"/>
      <c r="AM11205">
        <v>1</v>
      </c>
    </row>
    <row r="11206" spans="3:39" x14ac:dyDescent="0.25">
      <c r="C11206" s="52"/>
      <c r="AM11206">
        <v>1</v>
      </c>
    </row>
    <row r="11207" spans="3:39" x14ac:dyDescent="0.25">
      <c r="C11207" s="52"/>
      <c r="AM11207">
        <v>1</v>
      </c>
    </row>
    <row r="11208" spans="3:39" x14ac:dyDescent="0.25">
      <c r="C11208" s="52"/>
      <c r="AM11208">
        <v>1</v>
      </c>
    </row>
    <row r="11209" spans="3:39" x14ac:dyDescent="0.25">
      <c r="C11209" s="52"/>
      <c r="AM11209">
        <v>1</v>
      </c>
    </row>
    <row r="11210" spans="3:39" x14ac:dyDescent="0.25">
      <c r="C11210" s="52"/>
      <c r="AM11210">
        <v>1</v>
      </c>
    </row>
    <row r="11211" spans="3:39" x14ac:dyDescent="0.25">
      <c r="C11211" s="52"/>
      <c r="AM11211">
        <v>1</v>
      </c>
    </row>
    <row r="11212" spans="3:39" x14ac:dyDescent="0.25">
      <c r="C11212" s="52"/>
      <c r="AM11212">
        <v>1</v>
      </c>
    </row>
    <row r="11213" spans="3:39" x14ac:dyDescent="0.25">
      <c r="C11213" s="52"/>
      <c r="AM11213">
        <v>1</v>
      </c>
    </row>
    <row r="11214" spans="3:39" x14ac:dyDescent="0.25">
      <c r="C11214" s="52"/>
      <c r="AM11214">
        <v>1</v>
      </c>
    </row>
    <row r="11215" spans="3:39" x14ac:dyDescent="0.25">
      <c r="C11215" s="52"/>
      <c r="AM11215">
        <v>1</v>
      </c>
    </row>
    <row r="11216" spans="3:39" x14ac:dyDescent="0.25">
      <c r="C11216" s="52"/>
      <c r="AM11216">
        <v>1</v>
      </c>
    </row>
    <row r="11217" spans="3:39" x14ac:dyDescent="0.25">
      <c r="C11217" s="52"/>
      <c r="AM11217">
        <v>1</v>
      </c>
    </row>
    <row r="11218" spans="3:39" x14ac:dyDescent="0.25">
      <c r="C11218" s="52"/>
      <c r="AM11218">
        <v>1</v>
      </c>
    </row>
    <row r="11219" spans="3:39" x14ac:dyDescent="0.25">
      <c r="C11219" s="52"/>
      <c r="AM11219">
        <v>1</v>
      </c>
    </row>
    <row r="11220" spans="3:39" x14ac:dyDescent="0.25">
      <c r="C11220" s="52"/>
      <c r="AM11220">
        <v>1</v>
      </c>
    </row>
    <row r="11221" spans="3:39" x14ac:dyDescent="0.25">
      <c r="C11221" s="52"/>
      <c r="AM11221">
        <v>1</v>
      </c>
    </row>
    <row r="11222" spans="3:39" x14ac:dyDescent="0.25">
      <c r="C11222" s="52"/>
      <c r="AM11222">
        <v>1</v>
      </c>
    </row>
    <row r="11223" spans="3:39" x14ac:dyDescent="0.25">
      <c r="C11223" s="52"/>
      <c r="AM11223">
        <v>1</v>
      </c>
    </row>
    <row r="11224" spans="3:39" x14ac:dyDescent="0.25">
      <c r="C11224" s="52"/>
      <c r="AM11224">
        <v>1</v>
      </c>
    </row>
    <row r="11225" spans="3:39" x14ac:dyDescent="0.25">
      <c r="C11225" s="52"/>
      <c r="AM11225">
        <v>1</v>
      </c>
    </row>
    <row r="11226" spans="3:39" x14ac:dyDescent="0.25">
      <c r="C11226" s="52"/>
      <c r="AM11226">
        <v>1</v>
      </c>
    </row>
    <row r="11227" spans="3:39" x14ac:dyDescent="0.25">
      <c r="C11227" s="52"/>
      <c r="AM11227">
        <v>1</v>
      </c>
    </row>
    <row r="11228" spans="3:39" x14ac:dyDescent="0.25">
      <c r="C11228" s="52"/>
      <c r="AM11228">
        <v>1</v>
      </c>
    </row>
    <row r="11229" spans="3:39" x14ac:dyDescent="0.25">
      <c r="C11229" s="52"/>
      <c r="AM11229">
        <v>1</v>
      </c>
    </row>
    <row r="11230" spans="3:39" x14ac:dyDescent="0.25">
      <c r="C11230" s="52"/>
      <c r="AM11230">
        <v>1</v>
      </c>
    </row>
    <row r="11231" spans="3:39" x14ac:dyDescent="0.25">
      <c r="C11231" s="52"/>
      <c r="AM11231">
        <v>1</v>
      </c>
    </row>
    <row r="11232" spans="3:39" x14ac:dyDescent="0.25">
      <c r="C11232" s="52"/>
      <c r="AM11232">
        <v>1</v>
      </c>
    </row>
    <row r="11233" spans="3:39" x14ac:dyDescent="0.25">
      <c r="C11233" s="52"/>
      <c r="AM11233">
        <v>1</v>
      </c>
    </row>
    <row r="11234" spans="3:39" x14ac:dyDescent="0.25">
      <c r="C11234" s="52"/>
      <c r="AM11234">
        <v>1</v>
      </c>
    </row>
    <row r="11235" spans="3:39" x14ac:dyDescent="0.25">
      <c r="C11235" s="52"/>
      <c r="AM11235">
        <v>1</v>
      </c>
    </row>
    <row r="11236" spans="3:39" x14ac:dyDescent="0.25">
      <c r="C11236" s="52"/>
      <c r="AM11236">
        <v>1</v>
      </c>
    </row>
    <row r="11237" spans="3:39" x14ac:dyDescent="0.25">
      <c r="C11237" s="52"/>
      <c r="AM11237">
        <v>1</v>
      </c>
    </row>
    <row r="11238" spans="3:39" x14ac:dyDescent="0.25">
      <c r="C11238" s="52"/>
      <c r="AM11238">
        <v>1</v>
      </c>
    </row>
    <row r="11239" spans="3:39" x14ac:dyDescent="0.25">
      <c r="C11239" s="52"/>
      <c r="AM11239">
        <v>1</v>
      </c>
    </row>
    <row r="11240" spans="3:39" x14ac:dyDescent="0.25">
      <c r="C11240" s="52"/>
      <c r="AM11240">
        <v>1</v>
      </c>
    </row>
    <row r="11241" spans="3:39" x14ac:dyDescent="0.25">
      <c r="C11241" s="52"/>
      <c r="AM11241">
        <v>1</v>
      </c>
    </row>
    <row r="11242" spans="3:39" x14ac:dyDescent="0.25">
      <c r="C11242" s="52"/>
      <c r="AM11242">
        <v>1</v>
      </c>
    </row>
    <row r="11243" spans="3:39" x14ac:dyDescent="0.25">
      <c r="C11243" s="52"/>
      <c r="AM11243">
        <v>1</v>
      </c>
    </row>
    <row r="11244" spans="3:39" x14ac:dyDescent="0.25">
      <c r="C11244" s="52"/>
      <c r="AM11244">
        <v>1</v>
      </c>
    </row>
    <row r="11245" spans="3:39" x14ac:dyDescent="0.25">
      <c r="C11245" s="52"/>
      <c r="AM11245">
        <v>1</v>
      </c>
    </row>
    <row r="11246" spans="3:39" x14ac:dyDescent="0.25">
      <c r="C11246" s="52"/>
      <c r="AM11246">
        <v>1</v>
      </c>
    </row>
    <row r="11247" spans="3:39" x14ac:dyDescent="0.25">
      <c r="C11247" s="52"/>
      <c r="AM11247">
        <v>1</v>
      </c>
    </row>
    <row r="11248" spans="3:39" x14ac:dyDescent="0.25">
      <c r="C11248" s="52"/>
      <c r="AM11248">
        <v>1</v>
      </c>
    </row>
    <row r="11249" spans="3:39" x14ac:dyDescent="0.25">
      <c r="C11249" s="52"/>
      <c r="AM11249">
        <v>1</v>
      </c>
    </row>
    <row r="11250" spans="3:39" x14ac:dyDescent="0.25">
      <c r="C11250" s="52"/>
      <c r="AM11250">
        <v>1</v>
      </c>
    </row>
    <row r="11251" spans="3:39" x14ac:dyDescent="0.25">
      <c r="C11251" s="52"/>
      <c r="AM11251">
        <v>1</v>
      </c>
    </row>
    <row r="11252" spans="3:39" x14ac:dyDescent="0.25">
      <c r="C11252" s="52"/>
      <c r="AM11252">
        <v>1</v>
      </c>
    </row>
    <row r="11253" spans="3:39" x14ac:dyDescent="0.25">
      <c r="C11253" s="52"/>
      <c r="AM11253">
        <v>1</v>
      </c>
    </row>
    <row r="11254" spans="3:39" x14ac:dyDescent="0.25">
      <c r="C11254" s="52"/>
      <c r="AM11254">
        <v>1</v>
      </c>
    </row>
    <row r="11255" spans="3:39" x14ac:dyDescent="0.25">
      <c r="C11255" s="52"/>
      <c r="AM11255">
        <v>1</v>
      </c>
    </row>
    <row r="11256" spans="3:39" x14ac:dyDescent="0.25">
      <c r="C11256" s="52"/>
      <c r="AM11256">
        <v>1</v>
      </c>
    </row>
    <row r="11257" spans="3:39" x14ac:dyDescent="0.25">
      <c r="C11257" s="52"/>
      <c r="AM11257">
        <v>1</v>
      </c>
    </row>
    <row r="11258" spans="3:39" x14ac:dyDescent="0.25">
      <c r="C11258" s="52"/>
      <c r="AM11258">
        <v>1</v>
      </c>
    </row>
    <row r="11259" spans="3:39" x14ac:dyDescent="0.25">
      <c r="C11259" s="52"/>
      <c r="AM11259">
        <v>1</v>
      </c>
    </row>
    <row r="11260" spans="3:39" x14ac:dyDescent="0.25">
      <c r="C11260" s="52"/>
      <c r="AM11260">
        <v>1</v>
      </c>
    </row>
    <row r="11261" spans="3:39" x14ac:dyDescent="0.25">
      <c r="C11261" s="52"/>
      <c r="AM11261">
        <v>1</v>
      </c>
    </row>
    <row r="11262" spans="3:39" x14ac:dyDescent="0.25">
      <c r="C11262" s="52"/>
      <c r="AM11262">
        <v>1</v>
      </c>
    </row>
    <row r="11263" spans="3:39" x14ac:dyDescent="0.25">
      <c r="C11263" s="52"/>
      <c r="AM11263">
        <v>1</v>
      </c>
    </row>
    <row r="11264" spans="3:39" x14ac:dyDescent="0.25">
      <c r="C11264" s="52"/>
      <c r="AM11264">
        <v>1</v>
      </c>
    </row>
    <row r="11265" spans="3:39" x14ac:dyDescent="0.25">
      <c r="C11265" s="52"/>
      <c r="AM11265">
        <v>1</v>
      </c>
    </row>
    <row r="11266" spans="3:39" x14ac:dyDescent="0.25">
      <c r="C11266" s="52"/>
      <c r="AM11266">
        <v>1</v>
      </c>
    </row>
    <row r="11267" spans="3:39" x14ac:dyDescent="0.25">
      <c r="C11267" s="52"/>
      <c r="AM11267">
        <v>1</v>
      </c>
    </row>
    <row r="11268" spans="3:39" x14ac:dyDescent="0.25">
      <c r="C11268" s="52"/>
      <c r="AM11268">
        <v>1</v>
      </c>
    </row>
    <row r="11269" spans="3:39" x14ac:dyDescent="0.25">
      <c r="C11269" s="52"/>
      <c r="AM11269">
        <v>1</v>
      </c>
    </row>
    <row r="11270" spans="3:39" x14ac:dyDescent="0.25">
      <c r="C11270" s="52"/>
      <c r="AM11270">
        <v>1</v>
      </c>
    </row>
    <row r="11271" spans="3:39" x14ac:dyDescent="0.25">
      <c r="C11271" s="52"/>
      <c r="AM11271">
        <v>1</v>
      </c>
    </row>
    <row r="11272" spans="3:39" x14ac:dyDescent="0.25">
      <c r="C11272" s="52"/>
      <c r="AM11272">
        <v>1</v>
      </c>
    </row>
    <row r="11273" spans="3:39" x14ac:dyDescent="0.25">
      <c r="C11273" s="52"/>
      <c r="AM11273">
        <v>1</v>
      </c>
    </row>
    <row r="11274" spans="3:39" x14ac:dyDescent="0.25">
      <c r="C11274" s="52"/>
      <c r="AM11274">
        <v>1</v>
      </c>
    </row>
    <row r="11275" spans="3:39" x14ac:dyDescent="0.25">
      <c r="C11275" s="52"/>
      <c r="AM11275">
        <v>1</v>
      </c>
    </row>
    <row r="11276" spans="3:39" x14ac:dyDescent="0.25">
      <c r="C11276" s="52"/>
      <c r="AM11276">
        <v>1</v>
      </c>
    </row>
    <row r="11277" spans="3:39" x14ac:dyDescent="0.25">
      <c r="C11277" s="52"/>
      <c r="AM11277">
        <v>1</v>
      </c>
    </row>
    <row r="11278" spans="3:39" x14ac:dyDescent="0.25">
      <c r="C11278" s="52"/>
      <c r="AM11278">
        <v>1</v>
      </c>
    </row>
    <row r="11279" spans="3:39" x14ac:dyDescent="0.25">
      <c r="C11279" s="52"/>
      <c r="AM11279">
        <v>1</v>
      </c>
    </row>
    <row r="11280" spans="3:39" x14ac:dyDescent="0.25">
      <c r="C11280" s="52"/>
      <c r="AM11280">
        <v>1</v>
      </c>
    </row>
    <row r="11281" spans="3:39" x14ac:dyDescent="0.25">
      <c r="C11281" s="52"/>
      <c r="AM11281">
        <v>1</v>
      </c>
    </row>
    <row r="11282" spans="3:39" x14ac:dyDescent="0.25">
      <c r="C11282" s="52"/>
      <c r="AM11282">
        <v>1</v>
      </c>
    </row>
    <row r="11283" spans="3:39" x14ac:dyDescent="0.25">
      <c r="C11283" s="52"/>
      <c r="AM11283">
        <v>1</v>
      </c>
    </row>
    <row r="11284" spans="3:39" x14ac:dyDescent="0.25">
      <c r="C11284" s="52"/>
      <c r="AM11284">
        <v>1</v>
      </c>
    </row>
    <row r="11285" spans="3:39" x14ac:dyDescent="0.25">
      <c r="C11285" s="52"/>
      <c r="AM11285">
        <v>1</v>
      </c>
    </row>
    <row r="11286" spans="3:39" x14ac:dyDescent="0.25">
      <c r="C11286" s="52"/>
      <c r="AM11286">
        <v>1</v>
      </c>
    </row>
    <row r="11287" spans="3:39" x14ac:dyDescent="0.25">
      <c r="C11287" s="52"/>
      <c r="AM11287">
        <v>1</v>
      </c>
    </row>
    <row r="11288" spans="3:39" x14ac:dyDescent="0.25">
      <c r="C11288" s="52"/>
      <c r="AM11288">
        <v>1</v>
      </c>
    </row>
    <row r="11289" spans="3:39" x14ac:dyDescent="0.25">
      <c r="C11289" s="52"/>
      <c r="AM11289">
        <v>1</v>
      </c>
    </row>
    <row r="11290" spans="3:39" x14ac:dyDescent="0.25">
      <c r="C11290" s="52"/>
      <c r="AM11290">
        <v>1</v>
      </c>
    </row>
    <row r="11291" spans="3:39" x14ac:dyDescent="0.25">
      <c r="C11291" s="52"/>
      <c r="AM11291">
        <v>1</v>
      </c>
    </row>
    <row r="11292" spans="3:39" x14ac:dyDescent="0.25">
      <c r="C11292" s="52"/>
      <c r="AM11292">
        <v>1</v>
      </c>
    </row>
    <row r="11293" spans="3:39" x14ac:dyDescent="0.25">
      <c r="C11293" s="52"/>
      <c r="AM11293">
        <v>1</v>
      </c>
    </row>
    <row r="11294" spans="3:39" x14ac:dyDescent="0.25">
      <c r="C11294" s="52"/>
      <c r="AM11294">
        <v>1</v>
      </c>
    </row>
    <row r="11295" spans="3:39" x14ac:dyDescent="0.25">
      <c r="C11295" s="52"/>
      <c r="AM11295">
        <v>1</v>
      </c>
    </row>
    <row r="11296" spans="3:39" x14ac:dyDescent="0.25">
      <c r="C11296" s="52"/>
      <c r="AM11296">
        <v>1</v>
      </c>
    </row>
    <row r="11297" spans="3:39" x14ac:dyDescent="0.25">
      <c r="C11297" s="52"/>
      <c r="AM11297">
        <v>1</v>
      </c>
    </row>
    <row r="11298" spans="3:39" x14ac:dyDescent="0.25">
      <c r="C11298" s="52"/>
      <c r="AM11298">
        <v>1</v>
      </c>
    </row>
    <row r="11299" spans="3:39" x14ac:dyDescent="0.25">
      <c r="C11299" s="52"/>
      <c r="AM11299">
        <v>1</v>
      </c>
    </row>
    <row r="11300" spans="3:39" x14ac:dyDescent="0.25">
      <c r="C11300" s="52"/>
      <c r="AM11300">
        <v>1</v>
      </c>
    </row>
    <row r="11301" spans="3:39" x14ac:dyDescent="0.25">
      <c r="C11301" s="52"/>
      <c r="AM11301">
        <v>1</v>
      </c>
    </row>
    <row r="11302" spans="3:39" x14ac:dyDescent="0.25">
      <c r="C11302" s="52"/>
      <c r="AM11302">
        <v>1</v>
      </c>
    </row>
    <row r="11303" spans="3:39" x14ac:dyDescent="0.25">
      <c r="C11303" s="52"/>
      <c r="AM11303">
        <v>1</v>
      </c>
    </row>
    <row r="11304" spans="3:39" x14ac:dyDescent="0.25">
      <c r="C11304" s="52"/>
      <c r="AM11304">
        <v>1</v>
      </c>
    </row>
    <row r="11305" spans="3:39" x14ac:dyDescent="0.25">
      <c r="C11305" s="52"/>
      <c r="AM11305">
        <v>1</v>
      </c>
    </row>
    <row r="11306" spans="3:39" x14ac:dyDescent="0.25">
      <c r="C11306" s="52"/>
      <c r="AM11306">
        <v>1</v>
      </c>
    </row>
    <row r="11307" spans="3:39" x14ac:dyDescent="0.25">
      <c r="C11307" s="52"/>
      <c r="AM11307">
        <v>1</v>
      </c>
    </row>
    <row r="11308" spans="3:39" x14ac:dyDescent="0.25">
      <c r="C11308" s="52"/>
      <c r="AM11308">
        <v>1</v>
      </c>
    </row>
    <row r="11309" spans="3:39" x14ac:dyDescent="0.25">
      <c r="C11309" s="52"/>
      <c r="AM11309">
        <v>1</v>
      </c>
    </row>
    <row r="11310" spans="3:39" x14ac:dyDescent="0.25">
      <c r="C11310" s="52"/>
      <c r="AM11310">
        <v>1</v>
      </c>
    </row>
    <row r="11311" spans="3:39" x14ac:dyDescent="0.25">
      <c r="C11311" s="52"/>
      <c r="AM11311">
        <v>1</v>
      </c>
    </row>
    <row r="11312" spans="3:39" x14ac:dyDescent="0.25">
      <c r="C11312" s="52"/>
      <c r="AM11312">
        <v>1</v>
      </c>
    </row>
    <row r="11313" spans="3:39" x14ac:dyDescent="0.25">
      <c r="C11313" s="52"/>
      <c r="AM11313">
        <v>1</v>
      </c>
    </row>
    <row r="11314" spans="3:39" x14ac:dyDescent="0.25">
      <c r="C11314" s="52"/>
      <c r="AM11314">
        <v>1</v>
      </c>
    </row>
    <row r="11315" spans="3:39" x14ac:dyDescent="0.25">
      <c r="C11315" s="52"/>
      <c r="AM11315">
        <v>1</v>
      </c>
    </row>
    <row r="11316" spans="3:39" x14ac:dyDescent="0.25">
      <c r="C11316" s="52"/>
      <c r="AM11316">
        <v>1</v>
      </c>
    </row>
    <row r="11317" spans="3:39" x14ac:dyDescent="0.25">
      <c r="C11317" s="52"/>
      <c r="AM11317">
        <v>1</v>
      </c>
    </row>
    <row r="11318" spans="3:39" x14ac:dyDescent="0.25">
      <c r="C11318" s="52"/>
      <c r="AM11318">
        <v>1</v>
      </c>
    </row>
    <row r="11319" spans="3:39" x14ac:dyDescent="0.25">
      <c r="C11319" s="52"/>
      <c r="AM11319">
        <v>1</v>
      </c>
    </row>
    <row r="11320" spans="3:39" x14ac:dyDescent="0.25">
      <c r="C11320" s="52"/>
      <c r="AM11320">
        <v>1</v>
      </c>
    </row>
    <row r="11321" spans="3:39" x14ac:dyDescent="0.25">
      <c r="C11321" s="52"/>
      <c r="AM11321">
        <v>1</v>
      </c>
    </row>
    <row r="11322" spans="3:39" x14ac:dyDescent="0.25">
      <c r="C11322" s="52"/>
      <c r="AM11322">
        <v>1</v>
      </c>
    </row>
    <row r="11323" spans="3:39" x14ac:dyDescent="0.25">
      <c r="C11323" s="52"/>
      <c r="AM11323">
        <v>1</v>
      </c>
    </row>
    <row r="11324" spans="3:39" x14ac:dyDescent="0.25">
      <c r="C11324" s="52"/>
      <c r="AM11324">
        <v>1</v>
      </c>
    </row>
    <row r="11325" spans="3:39" x14ac:dyDescent="0.25">
      <c r="C11325" s="52"/>
      <c r="AM11325">
        <v>1</v>
      </c>
    </row>
    <row r="11326" spans="3:39" x14ac:dyDescent="0.25">
      <c r="C11326" s="52"/>
      <c r="AM11326">
        <v>1</v>
      </c>
    </row>
    <row r="11327" spans="3:39" x14ac:dyDescent="0.25">
      <c r="C11327" s="52"/>
      <c r="AM11327">
        <v>1</v>
      </c>
    </row>
    <row r="11328" spans="3:39" x14ac:dyDescent="0.25">
      <c r="C11328" s="52"/>
      <c r="AM11328">
        <v>1</v>
      </c>
    </row>
    <row r="11329" spans="3:39" x14ac:dyDescent="0.25">
      <c r="C11329" s="52"/>
      <c r="AM11329">
        <v>1</v>
      </c>
    </row>
    <row r="11330" spans="3:39" x14ac:dyDescent="0.25">
      <c r="C11330" s="52"/>
      <c r="AM11330">
        <v>1</v>
      </c>
    </row>
    <row r="11331" spans="3:39" x14ac:dyDescent="0.25">
      <c r="C11331" s="52"/>
      <c r="AM11331">
        <v>1</v>
      </c>
    </row>
    <row r="11332" spans="3:39" x14ac:dyDescent="0.25">
      <c r="C11332" s="52"/>
      <c r="AM11332">
        <v>1</v>
      </c>
    </row>
    <row r="11333" spans="3:39" x14ac:dyDescent="0.25">
      <c r="C11333" s="52"/>
      <c r="AM11333">
        <v>1</v>
      </c>
    </row>
    <row r="11334" spans="3:39" x14ac:dyDescent="0.25">
      <c r="C11334" s="52"/>
      <c r="AM11334">
        <v>1</v>
      </c>
    </row>
    <row r="11335" spans="3:39" x14ac:dyDescent="0.25">
      <c r="C11335" s="52"/>
      <c r="AM11335">
        <v>1</v>
      </c>
    </row>
    <row r="11336" spans="3:39" x14ac:dyDescent="0.25">
      <c r="C11336" s="52"/>
      <c r="AM11336">
        <v>1</v>
      </c>
    </row>
    <row r="11337" spans="3:39" x14ac:dyDescent="0.25">
      <c r="C11337" s="52"/>
      <c r="AM11337">
        <v>1</v>
      </c>
    </row>
    <row r="11338" spans="3:39" x14ac:dyDescent="0.25">
      <c r="C11338" s="52"/>
      <c r="AM11338">
        <v>1</v>
      </c>
    </row>
    <row r="11339" spans="3:39" x14ac:dyDescent="0.25">
      <c r="C11339" s="52"/>
      <c r="AM11339">
        <v>1</v>
      </c>
    </row>
    <row r="11340" spans="3:39" x14ac:dyDescent="0.25">
      <c r="C11340" s="52"/>
      <c r="AM11340">
        <v>1</v>
      </c>
    </row>
    <row r="11341" spans="3:39" x14ac:dyDescent="0.25">
      <c r="C11341" s="52"/>
      <c r="AM11341">
        <v>1</v>
      </c>
    </row>
    <row r="11342" spans="3:39" x14ac:dyDescent="0.25">
      <c r="C11342" s="52"/>
      <c r="AM11342">
        <v>1</v>
      </c>
    </row>
    <row r="11343" spans="3:39" x14ac:dyDescent="0.25">
      <c r="C11343" s="52"/>
      <c r="AM11343">
        <v>1</v>
      </c>
    </row>
    <row r="11344" spans="3:39" x14ac:dyDescent="0.25">
      <c r="C11344" s="52"/>
      <c r="AM11344">
        <v>1</v>
      </c>
    </row>
    <row r="11345" spans="3:39" x14ac:dyDescent="0.25">
      <c r="C11345" s="52"/>
      <c r="AM11345">
        <v>1</v>
      </c>
    </row>
    <row r="11346" spans="3:39" x14ac:dyDescent="0.25">
      <c r="C11346" s="52"/>
      <c r="AM11346">
        <v>1</v>
      </c>
    </row>
    <row r="11347" spans="3:39" x14ac:dyDescent="0.25">
      <c r="C11347" s="52"/>
      <c r="AM11347">
        <v>1</v>
      </c>
    </row>
    <row r="11348" spans="3:39" x14ac:dyDescent="0.25">
      <c r="C11348" s="52"/>
      <c r="AM11348">
        <v>1</v>
      </c>
    </row>
    <row r="11349" spans="3:39" x14ac:dyDescent="0.25">
      <c r="C11349" s="52"/>
      <c r="AM11349">
        <v>1</v>
      </c>
    </row>
    <row r="11350" spans="3:39" x14ac:dyDescent="0.25">
      <c r="C11350" s="52"/>
      <c r="AM11350">
        <v>1</v>
      </c>
    </row>
    <row r="11351" spans="3:39" x14ac:dyDescent="0.25">
      <c r="C11351" s="52"/>
      <c r="AM11351">
        <v>1</v>
      </c>
    </row>
    <row r="11352" spans="3:39" x14ac:dyDescent="0.25">
      <c r="C11352" s="52"/>
      <c r="AM11352">
        <v>1</v>
      </c>
    </row>
    <row r="11353" spans="3:39" x14ac:dyDescent="0.25">
      <c r="C11353" s="52"/>
      <c r="AM11353">
        <v>1</v>
      </c>
    </row>
    <row r="11354" spans="3:39" x14ac:dyDescent="0.25">
      <c r="C11354" s="52"/>
      <c r="AM11354">
        <v>1</v>
      </c>
    </row>
    <row r="11355" spans="3:39" x14ac:dyDescent="0.25">
      <c r="C11355" s="52"/>
      <c r="AM11355">
        <v>1</v>
      </c>
    </row>
    <row r="11356" spans="3:39" x14ac:dyDescent="0.25">
      <c r="C11356" s="52"/>
      <c r="AM11356">
        <v>1</v>
      </c>
    </row>
    <row r="11357" spans="3:39" x14ac:dyDescent="0.25">
      <c r="C11357" s="52"/>
      <c r="AM11357">
        <v>1</v>
      </c>
    </row>
    <row r="11358" spans="3:39" x14ac:dyDescent="0.25">
      <c r="C11358" s="52"/>
      <c r="AM11358">
        <v>1</v>
      </c>
    </row>
    <row r="11359" spans="3:39" x14ac:dyDescent="0.25">
      <c r="C11359" s="52"/>
      <c r="AM11359">
        <v>1</v>
      </c>
    </row>
    <row r="11360" spans="3:39" x14ac:dyDescent="0.25">
      <c r="C11360" s="52"/>
      <c r="AM11360">
        <v>1</v>
      </c>
    </row>
    <row r="11361" spans="3:39" x14ac:dyDescent="0.25">
      <c r="C11361" s="52"/>
      <c r="AM11361">
        <v>1</v>
      </c>
    </row>
    <row r="11362" spans="3:39" x14ac:dyDescent="0.25">
      <c r="C11362" s="52"/>
      <c r="AM11362">
        <v>1</v>
      </c>
    </row>
    <row r="11363" spans="3:39" x14ac:dyDescent="0.25">
      <c r="C11363" s="52"/>
      <c r="AM11363">
        <v>1</v>
      </c>
    </row>
    <row r="11364" spans="3:39" x14ac:dyDescent="0.25">
      <c r="C11364" s="52"/>
      <c r="AM11364">
        <v>1</v>
      </c>
    </row>
    <row r="11365" spans="3:39" x14ac:dyDescent="0.25">
      <c r="C11365" s="52"/>
      <c r="AM11365">
        <v>1</v>
      </c>
    </row>
    <row r="11366" spans="3:39" x14ac:dyDescent="0.25">
      <c r="C11366" s="52"/>
      <c r="AM11366">
        <v>1</v>
      </c>
    </row>
    <row r="11367" spans="3:39" x14ac:dyDescent="0.25">
      <c r="C11367" s="52"/>
      <c r="AM11367">
        <v>1</v>
      </c>
    </row>
    <row r="11368" spans="3:39" x14ac:dyDescent="0.25">
      <c r="C11368" s="52"/>
      <c r="AM11368">
        <v>1</v>
      </c>
    </row>
    <row r="11369" spans="3:39" x14ac:dyDescent="0.25">
      <c r="C11369" s="52"/>
      <c r="AM11369">
        <v>1</v>
      </c>
    </row>
    <row r="11370" spans="3:39" x14ac:dyDescent="0.25">
      <c r="C11370" s="52"/>
      <c r="AM11370">
        <v>1</v>
      </c>
    </row>
    <row r="11371" spans="3:39" x14ac:dyDescent="0.25">
      <c r="C11371" s="52"/>
      <c r="AM11371">
        <v>1</v>
      </c>
    </row>
    <row r="11372" spans="3:39" x14ac:dyDescent="0.25">
      <c r="C11372" s="52"/>
      <c r="AM11372">
        <v>1</v>
      </c>
    </row>
    <row r="11373" spans="3:39" x14ac:dyDescent="0.25">
      <c r="C11373" s="52"/>
      <c r="AM11373">
        <v>1</v>
      </c>
    </row>
    <row r="11374" spans="3:39" x14ac:dyDescent="0.25">
      <c r="C11374" s="52"/>
      <c r="AM11374">
        <v>1</v>
      </c>
    </row>
    <row r="11375" spans="3:39" x14ac:dyDescent="0.25">
      <c r="C11375" s="52"/>
      <c r="AM11375">
        <v>1</v>
      </c>
    </row>
    <row r="11376" spans="3:39" x14ac:dyDescent="0.25">
      <c r="C11376" s="52"/>
      <c r="AM11376">
        <v>1</v>
      </c>
    </row>
    <row r="11377" spans="3:39" x14ac:dyDescent="0.25">
      <c r="C11377" s="52"/>
      <c r="AM11377">
        <v>1</v>
      </c>
    </row>
    <row r="11378" spans="3:39" x14ac:dyDescent="0.25">
      <c r="C11378" s="52"/>
      <c r="AM11378">
        <v>1</v>
      </c>
    </row>
    <row r="11379" spans="3:39" x14ac:dyDescent="0.25">
      <c r="C11379" s="52"/>
      <c r="AM11379">
        <v>1</v>
      </c>
    </row>
    <row r="11380" spans="3:39" x14ac:dyDescent="0.25">
      <c r="C11380" s="52"/>
      <c r="AM11380">
        <v>1</v>
      </c>
    </row>
    <row r="11381" spans="3:39" x14ac:dyDescent="0.25">
      <c r="C11381" s="52"/>
      <c r="AM11381">
        <v>1</v>
      </c>
    </row>
    <row r="11382" spans="3:39" x14ac:dyDescent="0.25">
      <c r="C11382" s="52"/>
      <c r="AM11382">
        <v>1</v>
      </c>
    </row>
    <row r="11383" spans="3:39" x14ac:dyDescent="0.25">
      <c r="C11383" s="52"/>
      <c r="AM11383">
        <v>1</v>
      </c>
    </row>
    <row r="11384" spans="3:39" x14ac:dyDescent="0.25">
      <c r="C11384" s="52"/>
      <c r="AM11384">
        <v>1</v>
      </c>
    </row>
    <row r="11385" spans="3:39" x14ac:dyDescent="0.25">
      <c r="C11385" s="52"/>
      <c r="AM11385">
        <v>1</v>
      </c>
    </row>
    <row r="11386" spans="3:39" x14ac:dyDescent="0.25">
      <c r="C11386" s="52"/>
      <c r="AM11386">
        <v>1</v>
      </c>
    </row>
    <row r="11387" spans="3:39" x14ac:dyDescent="0.25">
      <c r="C11387" s="52"/>
      <c r="AM11387">
        <v>1</v>
      </c>
    </row>
    <row r="11388" spans="3:39" x14ac:dyDescent="0.25">
      <c r="C11388" s="52"/>
      <c r="AM11388">
        <v>1</v>
      </c>
    </row>
    <row r="11389" spans="3:39" x14ac:dyDescent="0.25">
      <c r="C11389" s="52"/>
      <c r="AM11389">
        <v>1</v>
      </c>
    </row>
    <row r="11390" spans="3:39" x14ac:dyDescent="0.25">
      <c r="C11390" s="52"/>
      <c r="AM11390">
        <v>1</v>
      </c>
    </row>
    <row r="11391" spans="3:39" x14ac:dyDescent="0.25">
      <c r="C11391" s="52"/>
      <c r="AM11391">
        <v>1</v>
      </c>
    </row>
    <row r="11392" spans="3:39" x14ac:dyDescent="0.25">
      <c r="C11392" s="52"/>
      <c r="AM11392">
        <v>1</v>
      </c>
    </row>
    <row r="11393" spans="3:39" x14ac:dyDescent="0.25">
      <c r="C11393" s="52"/>
      <c r="AM11393">
        <v>1</v>
      </c>
    </row>
    <row r="11394" spans="3:39" x14ac:dyDescent="0.25">
      <c r="C11394" s="52"/>
      <c r="AM11394">
        <v>1</v>
      </c>
    </row>
    <row r="11395" spans="3:39" x14ac:dyDescent="0.25">
      <c r="C11395" s="52"/>
      <c r="AM11395">
        <v>1</v>
      </c>
    </row>
    <row r="11396" spans="3:39" x14ac:dyDescent="0.25">
      <c r="C11396" s="52"/>
      <c r="AM11396">
        <v>1</v>
      </c>
    </row>
    <row r="11397" spans="3:39" x14ac:dyDescent="0.25">
      <c r="C11397" s="52"/>
      <c r="AM11397">
        <v>1</v>
      </c>
    </row>
    <row r="11398" spans="3:39" x14ac:dyDescent="0.25">
      <c r="C11398" s="52"/>
      <c r="AM11398">
        <v>1</v>
      </c>
    </row>
    <row r="11399" spans="3:39" x14ac:dyDescent="0.25">
      <c r="C11399" s="52"/>
      <c r="AM11399">
        <v>1</v>
      </c>
    </row>
    <row r="11400" spans="3:39" x14ac:dyDescent="0.25">
      <c r="C11400" s="52"/>
      <c r="AM11400">
        <v>1</v>
      </c>
    </row>
    <row r="11401" spans="3:39" x14ac:dyDescent="0.25">
      <c r="C11401" s="52"/>
      <c r="AM11401">
        <v>1</v>
      </c>
    </row>
    <row r="11402" spans="3:39" x14ac:dyDescent="0.25">
      <c r="C11402" s="52"/>
      <c r="AM11402">
        <v>1</v>
      </c>
    </row>
    <row r="11403" spans="3:39" x14ac:dyDescent="0.25">
      <c r="C11403" s="52"/>
      <c r="AM11403">
        <v>1</v>
      </c>
    </row>
    <row r="11404" spans="3:39" x14ac:dyDescent="0.25">
      <c r="C11404" s="52"/>
      <c r="AM11404">
        <v>1</v>
      </c>
    </row>
    <row r="11405" spans="3:39" x14ac:dyDescent="0.25">
      <c r="C11405" s="52"/>
      <c r="AM11405">
        <v>1</v>
      </c>
    </row>
    <row r="11406" spans="3:39" x14ac:dyDescent="0.25">
      <c r="C11406" s="52"/>
      <c r="AM11406">
        <v>1</v>
      </c>
    </row>
    <row r="11407" spans="3:39" x14ac:dyDescent="0.25">
      <c r="C11407" s="52"/>
      <c r="AM11407">
        <v>1</v>
      </c>
    </row>
    <row r="11408" spans="3:39" x14ac:dyDescent="0.25">
      <c r="C11408" s="52"/>
      <c r="AM11408">
        <v>1</v>
      </c>
    </row>
    <row r="11409" spans="3:39" x14ac:dyDescent="0.25">
      <c r="C11409" s="52"/>
      <c r="AM11409">
        <v>1</v>
      </c>
    </row>
    <row r="11410" spans="3:39" x14ac:dyDescent="0.25">
      <c r="C11410" s="52"/>
      <c r="AM11410">
        <v>1</v>
      </c>
    </row>
    <row r="11411" spans="3:39" x14ac:dyDescent="0.25">
      <c r="C11411" s="52"/>
      <c r="AM11411">
        <v>1</v>
      </c>
    </row>
    <row r="11412" spans="3:39" x14ac:dyDescent="0.25">
      <c r="C11412" s="52"/>
      <c r="AM11412">
        <v>1</v>
      </c>
    </row>
    <row r="11413" spans="3:39" x14ac:dyDescent="0.25">
      <c r="C11413" s="52"/>
      <c r="AM11413">
        <v>1</v>
      </c>
    </row>
    <row r="11414" spans="3:39" x14ac:dyDescent="0.25">
      <c r="C11414" s="52"/>
      <c r="AM11414">
        <v>1</v>
      </c>
    </row>
    <row r="11415" spans="3:39" x14ac:dyDescent="0.25">
      <c r="C11415" s="52"/>
      <c r="AM11415">
        <v>1</v>
      </c>
    </row>
    <row r="11416" spans="3:39" x14ac:dyDescent="0.25">
      <c r="C11416" s="52"/>
      <c r="AM11416">
        <v>1</v>
      </c>
    </row>
    <row r="11417" spans="3:39" x14ac:dyDescent="0.25">
      <c r="C11417" s="52"/>
      <c r="AM11417">
        <v>1</v>
      </c>
    </row>
    <row r="11418" spans="3:39" x14ac:dyDescent="0.25">
      <c r="C11418" s="52"/>
      <c r="AM11418">
        <v>1</v>
      </c>
    </row>
    <row r="11419" spans="3:39" x14ac:dyDescent="0.25">
      <c r="C11419" s="52"/>
      <c r="AM11419">
        <v>1</v>
      </c>
    </row>
    <row r="11420" spans="3:39" x14ac:dyDescent="0.25">
      <c r="C11420" s="52"/>
      <c r="AM11420">
        <v>1</v>
      </c>
    </row>
    <row r="11421" spans="3:39" x14ac:dyDescent="0.25">
      <c r="C11421" s="52"/>
      <c r="AM11421">
        <v>1</v>
      </c>
    </row>
    <row r="11422" spans="3:39" x14ac:dyDescent="0.25">
      <c r="C11422" s="52"/>
      <c r="AM11422">
        <v>1</v>
      </c>
    </row>
    <row r="11423" spans="3:39" x14ac:dyDescent="0.25">
      <c r="C11423" s="52"/>
      <c r="AM11423">
        <v>1</v>
      </c>
    </row>
    <row r="11424" spans="3:39" x14ac:dyDescent="0.25">
      <c r="C11424" s="52"/>
      <c r="AM11424">
        <v>1</v>
      </c>
    </row>
    <row r="11425" spans="3:39" x14ac:dyDescent="0.25">
      <c r="C11425" s="52"/>
      <c r="AM11425">
        <v>1</v>
      </c>
    </row>
    <row r="11426" spans="3:39" x14ac:dyDescent="0.25">
      <c r="C11426" s="52"/>
      <c r="AM11426">
        <v>1</v>
      </c>
    </row>
    <row r="11427" spans="3:39" x14ac:dyDescent="0.25">
      <c r="C11427" s="52"/>
      <c r="AM11427">
        <v>1</v>
      </c>
    </row>
    <row r="11428" spans="3:39" x14ac:dyDescent="0.25">
      <c r="C11428" s="52"/>
      <c r="AM11428">
        <v>1</v>
      </c>
    </row>
    <row r="11429" spans="3:39" x14ac:dyDescent="0.25">
      <c r="C11429" s="52"/>
      <c r="AM11429">
        <v>1</v>
      </c>
    </row>
    <row r="11430" spans="3:39" x14ac:dyDescent="0.25">
      <c r="C11430" s="52"/>
      <c r="AM11430">
        <v>1</v>
      </c>
    </row>
    <row r="11431" spans="3:39" x14ac:dyDescent="0.25">
      <c r="C11431" s="52"/>
      <c r="AM11431">
        <v>1</v>
      </c>
    </row>
    <row r="11432" spans="3:39" x14ac:dyDescent="0.25">
      <c r="C11432" s="52"/>
      <c r="AM11432">
        <v>1</v>
      </c>
    </row>
    <row r="11433" spans="3:39" x14ac:dyDescent="0.25">
      <c r="C11433" s="52"/>
      <c r="AM11433">
        <v>1</v>
      </c>
    </row>
    <row r="11434" spans="3:39" x14ac:dyDescent="0.25">
      <c r="C11434" s="52"/>
      <c r="AM11434">
        <v>1</v>
      </c>
    </row>
    <row r="11435" spans="3:39" x14ac:dyDescent="0.25">
      <c r="C11435" s="52"/>
      <c r="AM11435">
        <v>1</v>
      </c>
    </row>
    <row r="11436" spans="3:39" x14ac:dyDescent="0.25">
      <c r="C11436" s="52"/>
      <c r="AM11436">
        <v>1</v>
      </c>
    </row>
    <row r="11437" spans="3:39" x14ac:dyDescent="0.25">
      <c r="C11437" s="52"/>
      <c r="AM11437">
        <v>1</v>
      </c>
    </row>
    <row r="11438" spans="3:39" x14ac:dyDescent="0.25">
      <c r="C11438" s="52"/>
      <c r="AM11438">
        <v>1</v>
      </c>
    </row>
    <row r="11439" spans="3:39" x14ac:dyDescent="0.25">
      <c r="C11439" s="52"/>
      <c r="AM11439">
        <v>1</v>
      </c>
    </row>
    <row r="11440" spans="3:39" x14ac:dyDescent="0.25">
      <c r="C11440" s="52"/>
      <c r="AM11440">
        <v>1</v>
      </c>
    </row>
    <row r="11441" spans="3:39" x14ac:dyDescent="0.25">
      <c r="C11441" s="52"/>
      <c r="AM11441">
        <v>1</v>
      </c>
    </row>
    <row r="11442" spans="3:39" x14ac:dyDescent="0.25">
      <c r="C11442" s="52"/>
      <c r="AM11442">
        <v>1</v>
      </c>
    </row>
    <row r="11443" spans="3:39" x14ac:dyDescent="0.25">
      <c r="C11443" s="52"/>
      <c r="AM11443">
        <v>1</v>
      </c>
    </row>
    <row r="11444" spans="3:39" x14ac:dyDescent="0.25">
      <c r="C11444" s="52"/>
      <c r="AM11444">
        <v>1</v>
      </c>
    </row>
    <row r="11445" spans="3:39" x14ac:dyDescent="0.25">
      <c r="C11445" s="52"/>
      <c r="AM11445">
        <v>1</v>
      </c>
    </row>
    <row r="11446" spans="3:39" x14ac:dyDescent="0.25">
      <c r="C11446" s="52"/>
      <c r="AM11446">
        <v>1</v>
      </c>
    </row>
    <row r="11447" spans="3:39" x14ac:dyDescent="0.25">
      <c r="C11447" s="52"/>
      <c r="AM11447">
        <v>1</v>
      </c>
    </row>
    <row r="11448" spans="3:39" x14ac:dyDescent="0.25">
      <c r="C11448" s="52"/>
      <c r="AM11448">
        <v>1</v>
      </c>
    </row>
    <row r="11449" spans="3:39" x14ac:dyDescent="0.25">
      <c r="C11449" s="52"/>
      <c r="AM11449">
        <v>1</v>
      </c>
    </row>
    <row r="11450" spans="3:39" x14ac:dyDescent="0.25">
      <c r="C11450" s="52"/>
      <c r="AM11450">
        <v>1</v>
      </c>
    </row>
    <row r="11451" spans="3:39" x14ac:dyDescent="0.25">
      <c r="C11451" s="52"/>
      <c r="AM11451">
        <v>1</v>
      </c>
    </row>
    <row r="11452" spans="3:39" x14ac:dyDescent="0.25">
      <c r="C11452" s="52"/>
      <c r="AM11452">
        <v>1</v>
      </c>
    </row>
    <row r="11453" spans="3:39" x14ac:dyDescent="0.25">
      <c r="C11453" s="52"/>
      <c r="AM11453">
        <v>1</v>
      </c>
    </row>
    <row r="11454" spans="3:39" x14ac:dyDescent="0.25">
      <c r="C11454" s="52"/>
      <c r="AM11454">
        <v>1</v>
      </c>
    </row>
    <row r="11455" spans="3:39" x14ac:dyDescent="0.25">
      <c r="C11455" s="52"/>
      <c r="AM11455">
        <v>1</v>
      </c>
    </row>
    <row r="11456" spans="3:39" x14ac:dyDescent="0.25">
      <c r="C11456" s="52"/>
      <c r="AM11456">
        <v>1</v>
      </c>
    </row>
    <row r="11457" spans="3:39" x14ac:dyDescent="0.25">
      <c r="C11457" s="52"/>
      <c r="AM11457">
        <v>1</v>
      </c>
    </row>
    <row r="11458" spans="3:39" x14ac:dyDescent="0.25">
      <c r="C11458" s="52"/>
      <c r="AM11458">
        <v>1</v>
      </c>
    </row>
    <row r="11459" spans="3:39" x14ac:dyDescent="0.25">
      <c r="C11459" s="52"/>
      <c r="AM11459">
        <v>1</v>
      </c>
    </row>
    <row r="11460" spans="3:39" x14ac:dyDescent="0.25">
      <c r="C11460" s="52"/>
      <c r="AM11460">
        <v>1</v>
      </c>
    </row>
    <row r="11461" spans="3:39" x14ac:dyDescent="0.25">
      <c r="C11461" s="52"/>
      <c r="AM11461">
        <v>1</v>
      </c>
    </row>
    <row r="11462" spans="3:39" x14ac:dyDescent="0.25">
      <c r="C11462" s="52"/>
      <c r="AM11462">
        <v>1</v>
      </c>
    </row>
    <row r="11463" spans="3:39" x14ac:dyDescent="0.25">
      <c r="C11463" s="52"/>
      <c r="AM11463">
        <v>1</v>
      </c>
    </row>
    <row r="11464" spans="3:39" x14ac:dyDescent="0.25">
      <c r="C11464" s="52"/>
      <c r="AM11464">
        <v>1</v>
      </c>
    </row>
    <row r="11465" spans="3:39" x14ac:dyDescent="0.25">
      <c r="C11465" s="52"/>
      <c r="AM11465">
        <v>1</v>
      </c>
    </row>
    <row r="11466" spans="3:39" x14ac:dyDescent="0.25">
      <c r="C11466" s="52"/>
      <c r="AM11466">
        <v>1</v>
      </c>
    </row>
    <row r="11467" spans="3:39" x14ac:dyDescent="0.25">
      <c r="C11467" s="52"/>
      <c r="AM11467">
        <v>1</v>
      </c>
    </row>
    <row r="11468" spans="3:39" x14ac:dyDescent="0.25">
      <c r="C11468" s="52"/>
      <c r="AM11468">
        <v>1</v>
      </c>
    </row>
    <row r="11469" spans="3:39" x14ac:dyDescent="0.25">
      <c r="C11469" s="52"/>
      <c r="AM11469">
        <v>1</v>
      </c>
    </row>
    <row r="11470" spans="3:39" x14ac:dyDescent="0.25">
      <c r="C11470" s="52"/>
      <c r="AM11470">
        <v>1</v>
      </c>
    </row>
    <row r="11471" spans="3:39" x14ac:dyDescent="0.25">
      <c r="C11471" s="52"/>
      <c r="AM11471">
        <v>1</v>
      </c>
    </row>
    <row r="11472" spans="3:39" x14ac:dyDescent="0.25">
      <c r="C11472" s="52"/>
      <c r="AM11472">
        <v>1</v>
      </c>
    </row>
    <row r="11473" spans="3:39" x14ac:dyDescent="0.25">
      <c r="C11473" s="52"/>
      <c r="AM11473">
        <v>1</v>
      </c>
    </row>
    <row r="11474" spans="3:39" x14ac:dyDescent="0.25">
      <c r="C11474" s="52"/>
      <c r="AM11474">
        <v>1</v>
      </c>
    </row>
    <row r="11475" spans="3:39" x14ac:dyDescent="0.25">
      <c r="C11475" s="52"/>
      <c r="AM11475">
        <v>1</v>
      </c>
    </row>
    <row r="11476" spans="3:39" x14ac:dyDescent="0.25">
      <c r="C11476" s="52"/>
      <c r="AM11476">
        <v>1</v>
      </c>
    </row>
    <row r="11477" spans="3:39" x14ac:dyDescent="0.25">
      <c r="C11477" s="52"/>
      <c r="AM11477">
        <v>1</v>
      </c>
    </row>
    <row r="11478" spans="3:39" x14ac:dyDescent="0.25">
      <c r="C11478" s="52"/>
      <c r="AM11478">
        <v>1</v>
      </c>
    </row>
    <row r="11479" spans="3:39" x14ac:dyDescent="0.25">
      <c r="C11479" s="52"/>
      <c r="AM11479">
        <v>1</v>
      </c>
    </row>
    <row r="11480" spans="3:39" x14ac:dyDescent="0.25">
      <c r="C11480" s="52"/>
      <c r="AM11480">
        <v>1</v>
      </c>
    </row>
    <row r="11481" spans="3:39" x14ac:dyDescent="0.25">
      <c r="C11481" s="52"/>
      <c r="AM11481">
        <v>1</v>
      </c>
    </row>
    <row r="11482" spans="3:39" x14ac:dyDescent="0.25">
      <c r="C11482" s="52"/>
      <c r="AM11482">
        <v>1</v>
      </c>
    </row>
    <row r="11483" spans="3:39" x14ac:dyDescent="0.25">
      <c r="C11483" s="52"/>
      <c r="AM11483">
        <v>1</v>
      </c>
    </row>
    <row r="11484" spans="3:39" x14ac:dyDescent="0.25">
      <c r="C11484" s="52"/>
      <c r="AM11484">
        <v>1</v>
      </c>
    </row>
    <row r="11485" spans="3:39" x14ac:dyDescent="0.25">
      <c r="C11485" s="52"/>
      <c r="AM11485">
        <v>1</v>
      </c>
    </row>
    <row r="11486" spans="3:39" x14ac:dyDescent="0.25">
      <c r="C11486" s="52"/>
      <c r="AM11486">
        <v>1</v>
      </c>
    </row>
    <row r="11487" spans="3:39" x14ac:dyDescent="0.25">
      <c r="C11487" s="52"/>
      <c r="AM11487">
        <v>1</v>
      </c>
    </row>
    <row r="11488" spans="3:39" x14ac:dyDescent="0.25">
      <c r="C11488" s="52"/>
      <c r="AM11488">
        <v>1</v>
      </c>
    </row>
    <row r="11489" spans="3:39" x14ac:dyDescent="0.25">
      <c r="C11489" s="52"/>
      <c r="AM11489">
        <v>1</v>
      </c>
    </row>
    <row r="11490" spans="3:39" x14ac:dyDescent="0.25">
      <c r="C11490" s="52"/>
      <c r="AM11490">
        <v>1</v>
      </c>
    </row>
    <row r="11491" spans="3:39" x14ac:dyDescent="0.25">
      <c r="C11491" s="52"/>
      <c r="AM11491">
        <v>1</v>
      </c>
    </row>
    <row r="11492" spans="3:39" x14ac:dyDescent="0.25">
      <c r="C11492" s="52"/>
      <c r="AM11492">
        <v>1</v>
      </c>
    </row>
    <row r="11493" spans="3:39" x14ac:dyDescent="0.25">
      <c r="C11493" s="52"/>
      <c r="AM11493">
        <v>1</v>
      </c>
    </row>
    <row r="11494" spans="3:39" x14ac:dyDescent="0.25">
      <c r="C11494" s="52"/>
      <c r="AM11494">
        <v>1</v>
      </c>
    </row>
    <row r="11495" spans="3:39" x14ac:dyDescent="0.25">
      <c r="C11495" s="52"/>
      <c r="AM11495">
        <v>1</v>
      </c>
    </row>
    <row r="11496" spans="3:39" x14ac:dyDescent="0.25">
      <c r="C11496" s="52"/>
      <c r="AM11496">
        <v>1</v>
      </c>
    </row>
    <row r="11497" spans="3:39" x14ac:dyDescent="0.25">
      <c r="C11497" s="52"/>
      <c r="AM11497">
        <v>1</v>
      </c>
    </row>
    <row r="11498" spans="3:39" x14ac:dyDescent="0.25">
      <c r="C11498" s="52"/>
      <c r="AM11498">
        <v>1</v>
      </c>
    </row>
    <row r="11499" spans="3:39" x14ac:dyDescent="0.25">
      <c r="C11499" s="52"/>
      <c r="AM11499">
        <v>1</v>
      </c>
    </row>
    <row r="11500" spans="3:39" x14ac:dyDescent="0.25">
      <c r="C11500" s="52"/>
      <c r="AM11500">
        <v>1</v>
      </c>
    </row>
    <row r="11501" spans="3:39" x14ac:dyDescent="0.25">
      <c r="C11501" s="52"/>
      <c r="AM11501">
        <v>1</v>
      </c>
    </row>
    <row r="11502" spans="3:39" x14ac:dyDescent="0.25">
      <c r="C11502" s="52"/>
      <c r="AM11502">
        <v>1</v>
      </c>
    </row>
    <row r="11503" spans="3:39" x14ac:dyDescent="0.25">
      <c r="C11503" s="52"/>
      <c r="AM11503">
        <v>1</v>
      </c>
    </row>
    <row r="11504" spans="3:39" x14ac:dyDescent="0.25">
      <c r="C11504" s="52"/>
      <c r="AM11504">
        <v>1</v>
      </c>
    </row>
    <row r="11505" spans="3:39" x14ac:dyDescent="0.25">
      <c r="C11505" s="52"/>
      <c r="AM11505">
        <v>1</v>
      </c>
    </row>
    <row r="11506" spans="3:39" x14ac:dyDescent="0.25">
      <c r="C11506" s="52"/>
      <c r="AM11506">
        <v>1</v>
      </c>
    </row>
    <row r="11507" spans="3:39" x14ac:dyDescent="0.25">
      <c r="C11507" s="52"/>
      <c r="AM11507">
        <v>1</v>
      </c>
    </row>
    <row r="11508" spans="3:39" x14ac:dyDescent="0.25">
      <c r="C11508" s="52"/>
      <c r="AM11508">
        <v>1</v>
      </c>
    </row>
    <row r="11509" spans="3:39" x14ac:dyDescent="0.25">
      <c r="C11509" s="52"/>
      <c r="AM11509">
        <v>1</v>
      </c>
    </row>
    <row r="11510" spans="3:39" x14ac:dyDescent="0.25">
      <c r="C11510" s="52"/>
      <c r="AM11510">
        <v>1</v>
      </c>
    </row>
    <row r="11511" spans="3:39" x14ac:dyDescent="0.25">
      <c r="C11511" s="52"/>
      <c r="AM11511">
        <v>1</v>
      </c>
    </row>
    <row r="11512" spans="3:39" x14ac:dyDescent="0.25">
      <c r="C11512" s="52"/>
      <c r="AM11512">
        <v>1</v>
      </c>
    </row>
    <row r="11513" spans="3:39" x14ac:dyDescent="0.25">
      <c r="C11513" s="52"/>
      <c r="AM11513">
        <v>1</v>
      </c>
    </row>
    <row r="11514" spans="3:39" x14ac:dyDescent="0.25">
      <c r="C11514" s="52"/>
      <c r="AM11514">
        <v>1</v>
      </c>
    </row>
    <row r="11515" spans="3:39" x14ac:dyDescent="0.25">
      <c r="C11515" s="52"/>
      <c r="AM11515">
        <v>1</v>
      </c>
    </row>
    <row r="11516" spans="3:39" x14ac:dyDescent="0.25">
      <c r="C11516" s="52"/>
      <c r="AM11516">
        <v>1</v>
      </c>
    </row>
    <row r="11517" spans="3:39" x14ac:dyDescent="0.25">
      <c r="C11517" s="52"/>
      <c r="AM11517">
        <v>1</v>
      </c>
    </row>
    <row r="11518" spans="3:39" x14ac:dyDescent="0.25">
      <c r="C11518" s="52"/>
      <c r="AM11518">
        <v>1</v>
      </c>
    </row>
    <row r="11519" spans="3:39" x14ac:dyDescent="0.25">
      <c r="C11519" s="52"/>
      <c r="AM11519">
        <v>1</v>
      </c>
    </row>
    <row r="11520" spans="3:39" x14ac:dyDescent="0.25">
      <c r="C11520" s="52"/>
      <c r="AM11520">
        <v>1</v>
      </c>
    </row>
    <row r="11521" spans="3:39" x14ac:dyDescent="0.25">
      <c r="C11521" s="52"/>
      <c r="AM11521">
        <v>1</v>
      </c>
    </row>
    <row r="11522" spans="3:39" x14ac:dyDescent="0.25">
      <c r="C11522" s="52"/>
      <c r="AM11522">
        <v>1</v>
      </c>
    </row>
    <row r="11523" spans="3:39" x14ac:dyDescent="0.25">
      <c r="C11523" s="52"/>
      <c r="AM11523">
        <v>1</v>
      </c>
    </row>
    <row r="11524" spans="3:39" x14ac:dyDescent="0.25">
      <c r="C11524" s="52"/>
      <c r="AM11524">
        <v>1</v>
      </c>
    </row>
    <row r="11525" spans="3:39" x14ac:dyDescent="0.25">
      <c r="C11525" s="52"/>
      <c r="AM11525">
        <v>1</v>
      </c>
    </row>
    <row r="11526" spans="3:39" x14ac:dyDescent="0.25">
      <c r="C11526" s="52"/>
      <c r="AM11526">
        <v>1</v>
      </c>
    </row>
    <row r="11527" spans="3:39" x14ac:dyDescent="0.25">
      <c r="C11527" s="52"/>
      <c r="AM11527">
        <v>1</v>
      </c>
    </row>
    <row r="11528" spans="3:39" x14ac:dyDescent="0.25">
      <c r="C11528" s="52"/>
      <c r="AM11528">
        <v>1</v>
      </c>
    </row>
    <row r="11529" spans="3:39" x14ac:dyDescent="0.25">
      <c r="C11529" s="52"/>
      <c r="AM11529">
        <v>1</v>
      </c>
    </row>
    <row r="11530" spans="3:39" x14ac:dyDescent="0.25">
      <c r="C11530" s="52"/>
      <c r="AM11530">
        <v>1</v>
      </c>
    </row>
    <row r="11531" spans="3:39" x14ac:dyDescent="0.25">
      <c r="C11531" s="52"/>
      <c r="AM11531">
        <v>1</v>
      </c>
    </row>
    <row r="11532" spans="3:39" x14ac:dyDescent="0.25">
      <c r="C11532" s="52"/>
      <c r="AM11532">
        <v>1</v>
      </c>
    </row>
    <row r="11533" spans="3:39" x14ac:dyDescent="0.25">
      <c r="C11533" s="52"/>
      <c r="AM11533">
        <v>1</v>
      </c>
    </row>
    <row r="11534" spans="3:39" x14ac:dyDescent="0.25">
      <c r="C11534" s="52"/>
      <c r="AM11534">
        <v>1</v>
      </c>
    </row>
    <row r="11535" spans="3:39" x14ac:dyDescent="0.25">
      <c r="C11535" s="52"/>
      <c r="AM11535">
        <v>1</v>
      </c>
    </row>
    <row r="11536" spans="3:39" x14ac:dyDescent="0.25">
      <c r="C11536" s="52"/>
      <c r="AM11536">
        <v>1</v>
      </c>
    </row>
    <row r="11537" spans="3:39" x14ac:dyDescent="0.25">
      <c r="C11537" s="52"/>
      <c r="AM11537">
        <v>1</v>
      </c>
    </row>
    <row r="11538" spans="3:39" x14ac:dyDescent="0.25">
      <c r="C11538" s="52"/>
      <c r="AM11538">
        <v>1</v>
      </c>
    </row>
    <row r="11539" spans="3:39" x14ac:dyDescent="0.25">
      <c r="C11539" s="52"/>
      <c r="AM11539">
        <v>1</v>
      </c>
    </row>
    <row r="11540" spans="3:39" x14ac:dyDescent="0.25">
      <c r="C11540" s="52"/>
      <c r="AM11540">
        <v>1</v>
      </c>
    </row>
    <row r="11541" spans="3:39" x14ac:dyDescent="0.25">
      <c r="C11541" s="52"/>
      <c r="AM11541">
        <v>1</v>
      </c>
    </row>
    <row r="11542" spans="3:39" x14ac:dyDescent="0.25">
      <c r="C11542" s="52"/>
      <c r="AM11542">
        <v>1</v>
      </c>
    </row>
    <row r="11543" spans="3:39" x14ac:dyDescent="0.25">
      <c r="C11543" s="52"/>
      <c r="AM11543">
        <v>1</v>
      </c>
    </row>
    <row r="11544" spans="3:39" x14ac:dyDescent="0.25">
      <c r="C11544" s="52"/>
      <c r="AM11544">
        <v>1</v>
      </c>
    </row>
    <row r="11545" spans="3:39" x14ac:dyDescent="0.25">
      <c r="C11545" s="52"/>
      <c r="AM11545">
        <v>1</v>
      </c>
    </row>
    <row r="11546" spans="3:39" x14ac:dyDescent="0.25">
      <c r="C11546" s="52"/>
      <c r="AM11546">
        <v>1</v>
      </c>
    </row>
    <row r="11547" spans="3:39" x14ac:dyDescent="0.25">
      <c r="C11547" s="52"/>
      <c r="AM11547">
        <v>1</v>
      </c>
    </row>
    <row r="11548" spans="3:39" x14ac:dyDescent="0.25">
      <c r="C11548" s="52"/>
      <c r="AM11548">
        <v>1</v>
      </c>
    </row>
    <row r="11549" spans="3:39" x14ac:dyDescent="0.25">
      <c r="C11549" s="52"/>
      <c r="AM11549">
        <v>1</v>
      </c>
    </row>
    <row r="11550" spans="3:39" x14ac:dyDescent="0.25">
      <c r="C11550" s="52"/>
      <c r="AM11550">
        <v>1</v>
      </c>
    </row>
    <row r="11551" spans="3:39" x14ac:dyDescent="0.25">
      <c r="C11551" s="52"/>
      <c r="AM11551">
        <v>1</v>
      </c>
    </row>
    <row r="11552" spans="3:39" x14ac:dyDescent="0.25">
      <c r="C11552" s="52"/>
      <c r="AM11552">
        <v>1</v>
      </c>
    </row>
    <row r="11553" spans="3:39" x14ac:dyDescent="0.25">
      <c r="C11553" s="52"/>
      <c r="AM11553">
        <v>1</v>
      </c>
    </row>
    <row r="11554" spans="3:39" x14ac:dyDescent="0.25">
      <c r="C11554" s="52"/>
      <c r="AM11554">
        <v>1</v>
      </c>
    </row>
    <row r="11555" spans="3:39" x14ac:dyDescent="0.25">
      <c r="C11555" s="52"/>
      <c r="AM11555">
        <v>1</v>
      </c>
    </row>
    <row r="11556" spans="3:39" x14ac:dyDescent="0.25">
      <c r="C11556" s="52"/>
      <c r="AM11556">
        <v>1</v>
      </c>
    </row>
    <row r="11557" spans="3:39" x14ac:dyDescent="0.25">
      <c r="C11557" s="52"/>
      <c r="AM11557">
        <v>1</v>
      </c>
    </row>
    <row r="11558" spans="3:39" x14ac:dyDescent="0.25">
      <c r="C11558" s="52"/>
      <c r="AM11558">
        <v>1</v>
      </c>
    </row>
    <row r="11559" spans="3:39" x14ac:dyDescent="0.25">
      <c r="C11559" s="52"/>
      <c r="AM11559">
        <v>1</v>
      </c>
    </row>
    <row r="11560" spans="3:39" x14ac:dyDescent="0.25">
      <c r="C11560" s="52"/>
      <c r="AM11560">
        <v>1</v>
      </c>
    </row>
    <row r="11561" spans="3:39" x14ac:dyDescent="0.25">
      <c r="C11561" s="52"/>
      <c r="AM11561">
        <v>1</v>
      </c>
    </row>
    <row r="11562" spans="3:39" x14ac:dyDescent="0.25">
      <c r="C11562" s="52"/>
      <c r="AM11562">
        <v>1</v>
      </c>
    </row>
    <row r="11563" spans="3:39" x14ac:dyDescent="0.25">
      <c r="C11563" s="52"/>
      <c r="AM11563">
        <v>1</v>
      </c>
    </row>
    <row r="11564" spans="3:39" x14ac:dyDescent="0.25">
      <c r="C11564" s="52"/>
      <c r="AM11564">
        <v>1</v>
      </c>
    </row>
    <row r="11565" spans="3:39" x14ac:dyDescent="0.25">
      <c r="C11565" s="52"/>
      <c r="AM11565">
        <v>1</v>
      </c>
    </row>
    <row r="11566" spans="3:39" x14ac:dyDescent="0.25">
      <c r="C11566" s="52"/>
      <c r="AM11566">
        <v>1</v>
      </c>
    </row>
    <row r="11567" spans="3:39" x14ac:dyDescent="0.25">
      <c r="C11567" s="52"/>
      <c r="AM11567">
        <v>1</v>
      </c>
    </row>
    <row r="11568" spans="3:39" x14ac:dyDescent="0.25">
      <c r="C11568" s="52"/>
      <c r="AM11568">
        <v>1</v>
      </c>
    </row>
    <row r="11569" spans="3:39" x14ac:dyDescent="0.25">
      <c r="C11569" s="52"/>
      <c r="AM11569">
        <v>1</v>
      </c>
    </row>
    <row r="11570" spans="3:39" x14ac:dyDescent="0.25">
      <c r="C11570" s="52"/>
      <c r="AM11570">
        <v>1</v>
      </c>
    </row>
    <row r="11571" spans="3:39" x14ac:dyDescent="0.25">
      <c r="C11571" s="52"/>
      <c r="AM11571">
        <v>1</v>
      </c>
    </row>
    <row r="11572" spans="3:39" x14ac:dyDescent="0.25">
      <c r="C11572" s="52"/>
      <c r="AM11572">
        <v>1</v>
      </c>
    </row>
    <row r="11573" spans="3:39" x14ac:dyDescent="0.25">
      <c r="C11573" s="52"/>
      <c r="AM11573">
        <v>1</v>
      </c>
    </row>
    <row r="11574" spans="3:39" x14ac:dyDescent="0.25">
      <c r="C11574" s="52"/>
      <c r="AM11574">
        <v>1</v>
      </c>
    </row>
    <row r="11575" spans="3:39" x14ac:dyDescent="0.25">
      <c r="C11575" s="52"/>
      <c r="AM11575">
        <v>1</v>
      </c>
    </row>
    <row r="11576" spans="3:39" x14ac:dyDescent="0.25">
      <c r="C11576" s="52"/>
      <c r="AM11576">
        <v>1</v>
      </c>
    </row>
    <row r="11577" spans="3:39" x14ac:dyDescent="0.25">
      <c r="C11577" s="52"/>
      <c r="AM11577">
        <v>1</v>
      </c>
    </row>
    <row r="11578" spans="3:39" x14ac:dyDescent="0.25">
      <c r="C11578" s="52"/>
      <c r="AM11578">
        <v>1</v>
      </c>
    </row>
    <row r="11579" spans="3:39" x14ac:dyDescent="0.25">
      <c r="C11579" s="52"/>
      <c r="AM11579">
        <v>1</v>
      </c>
    </row>
    <row r="11580" spans="3:39" x14ac:dyDescent="0.25">
      <c r="C11580" s="52"/>
      <c r="AM11580">
        <v>1</v>
      </c>
    </row>
    <row r="11581" spans="3:39" x14ac:dyDescent="0.25">
      <c r="C11581" s="52"/>
      <c r="AM11581">
        <v>1</v>
      </c>
    </row>
    <row r="11582" spans="3:39" x14ac:dyDescent="0.25">
      <c r="C11582" s="52"/>
      <c r="AM11582">
        <v>1</v>
      </c>
    </row>
    <row r="11583" spans="3:39" x14ac:dyDescent="0.25">
      <c r="C11583" s="52"/>
      <c r="AM11583">
        <v>1</v>
      </c>
    </row>
    <row r="11584" spans="3:39" x14ac:dyDescent="0.25">
      <c r="C11584" s="52"/>
      <c r="AM11584">
        <v>1</v>
      </c>
    </row>
    <row r="11585" spans="3:39" x14ac:dyDescent="0.25">
      <c r="C11585" s="52"/>
      <c r="AM11585">
        <v>1</v>
      </c>
    </row>
    <row r="11586" spans="3:39" x14ac:dyDescent="0.25">
      <c r="C11586" s="52"/>
      <c r="AM11586">
        <v>1</v>
      </c>
    </row>
    <row r="11587" spans="3:39" x14ac:dyDescent="0.25">
      <c r="C11587" s="52"/>
      <c r="AM11587">
        <v>1</v>
      </c>
    </row>
    <row r="11588" spans="3:39" x14ac:dyDescent="0.25">
      <c r="C11588" s="52"/>
      <c r="AM11588">
        <v>1</v>
      </c>
    </row>
    <row r="11589" spans="3:39" x14ac:dyDescent="0.25">
      <c r="C11589" s="52"/>
      <c r="AM11589">
        <v>1</v>
      </c>
    </row>
    <row r="11590" spans="3:39" x14ac:dyDescent="0.25">
      <c r="C11590" s="52"/>
      <c r="AM11590">
        <v>1</v>
      </c>
    </row>
    <row r="11591" spans="3:39" x14ac:dyDescent="0.25">
      <c r="C11591" s="52"/>
      <c r="AM11591">
        <v>1</v>
      </c>
    </row>
    <row r="11592" spans="3:39" x14ac:dyDescent="0.25">
      <c r="C11592" s="52"/>
      <c r="AM11592">
        <v>1</v>
      </c>
    </row>
    <row r="11593" spans="3:39" x14ac:dyDescent="0.25">
      <c r="C11593" s="52"/>
      <c r="AM11593">
        <v>1</v>
      </c>
    </row>
    <row r="11594" spans="3:39" x14ac:dyDescent="0.25">
      <c r="C11594" s="52"/>
      <c r="AM11594">
        <v>1</v>
      </c>
    </row>
    <row r="11595" spans="3:39" x14ac:dyDescent="0.25">
      <c r="C11595" s="52"/>
      <c r="AM11595">
        <v>1</v>
      </c>
    </row>
    <row r="11596" spans="3:39" x14ac:dyDescent="0.25">
      <c r="C11596" s="52"/>
      <c r="AM11596">
        <v>1</v>
      </c>
    </row>
    <row r="11597" spans="3:39" x14ac:dyDescent="0.25">
      <c r="C11597" s="52"/>
      <c r="AM11597">
        <v>1</v>
      </c>
    </row>
    <row r="11598" spans="3:39" x14ac:dyDescent="0.25">
      <c r="C11598" s="52"/>
      <c r="AM11598">
        <v>1</v>
      </c>
    </row>
    <row r="11599" spans="3:39" x14ac:dyDescent="0.25">
      <c r="C11599" s="52"/>
      <c r="AM11599">
        <v>1</v>
      </c>
    </row>
    <row r="11600" spans="3:39" x14ac:dyDescent="0.25">
      <c r="C11600" s="52"/>
      <c r="AM11600">
        <v>1</v>
      </c>
    </row>
    <row r="11601" spans="3:39" x14ac:dyDescent="0.25">
      <c r="C11601" s="52"/>
      <c r="AM11601">
        <v>1</v>
      </c>
    </row>
    <row r="11602" spans="3:39" x14ac:dyDescent="0.25">
      <c r="C11602" s="52"/>
      <c r="AM11602">
        <v>1</v>
      </c>
    </row>
    <row r="11603" spans="3:39" x14ac:dyDescent="0.25">
      <c r="C11603" s="52"/>
      <c r="AM11603">
        <v>1</v>
      </c>
    </row>
    <row r="11604" spans="3:39" x14ac:dyDescent="0.25">
      <c r="C11604" s="52"/>
      <c r="AM11604">
        <v>1</v>
      </c>
    </row>
    <row r="11605" spans="3:39" x14ac:dyDescent="0.25">
      <c r="C11605" s="52"/>
      <c r="AM11605">
        <v>1</v>
      </c>
    </row>
    <row r="11606" spans="3:39" x14ac:dyDescent="0.25">
      <c r="C11606" s="52"/>
      <c r="AM11606">
        <v>1</v>
      </c>
    </row>
    <row r="11607" spans="3:39" x14ac:dyDescent="0.25">
      <c r="C11607" s="52"/>
      <c r="AM11607">
        <v>1</v>
      </c>
    </row>
    <row r="11608" spans="3:39" x14ac:dyDescent="0.25">
      <c r="C11608" s="52"/>
      <c r="AM11608">
        <v>1</v>
      </c>
    </row>
    <row r="11609" spans="3:39" x14ac:dyDescent="0.25">
      <c r="C11609" s="52"/>
      <c r="AM11609">
        <v>1</v>
      </c>
    </row>
    <row r="11610" spans="3:39" x14ac:dyDescent="0.25">
      <c r="C11610" s="52"/>
      <c r="AM11610">
        <v>1</v>
      </c>
    </row>
    <row r="11611" spans="3:39" x14ac:dyDescent="0.25">
      <c r="C11611" s="52"/>
      <c r="AM11611">
        <v>1</v>
      </c>
    </row>
    <row r="11612" spans="3:39" x14ac:dyDescent="0.25">
      <c r="C11612" s="52"/>
      <c r="AM11612">
        <v>1</v>
      </c>
    </row>
    <row r="11613" spans="3:39" x14ac:dyDescent="0.25">
      <c r="C11613" s="52"/>
      <c r="AM11613">
        <v>1</v>
      </c>
    </row>
    <row r="11614" spans="3:39" x14ac:dyDescent="0.25">
      <c r="C11614" s="52"/>
      <c r="AM11614">
        <v>1</v>
      </c>
    </row>
    <row r="11615" spans="3:39" x14ac:dyDescent="0.25">
      <c r="C11615" s="52"/>
      <c r="AM11615">
        <v>1</v>
      </c>
    </row>
    <row r="11616" spans="3:39" x14ac:dyDescent="0.25">
      <c r="C11616" s="52"/>
      <c r="AM11616">
        <v>1</v>
      </c>
    </row>
    <row r="11617" spans="3:39" x14ac:dyDescent="0.25">
      <c r="C11617" s="52"/>
      <c r="AM11617">
        <v>1</v>
      </c>
    </row>
    <row r="11618" spans="3:39" x14ac:dyDescent="0.25">
      <c r="C11618" s="52"/>
      <c r="AM11618">
        <v>1</v>
      </c>
    </row>
    <row r="11619" spans="3:39" x14ac:dyDescent="0.25">
      <c r="C11619" s="52"/>
      <c r="AM11619">
        <v>1</v>
      </c>
    </row>
    <row r="11620" spans="3:39" x14ac:dyDescent="0.25">
      <c r="C11620" s="52"/>
      <c r="AM11620">
        <v>1</v>
      </c>
    </row>
    <row r="11621" spans="3:39" x14ac:dyDescent="0.25">
      <c r="C11621" s="52"/>
      <c r="AM11621">
        <v>1</v>
      </c>
    </row>
    <row r="11622" spans="3:39" x14ac:dyDescent="0.25">
      <c r="C11622" s="52"/>
      <c r="AM11622">
        <v>1</v>
      </c>
    </row>
    <row r="11623" spans="3:39" x14ac:dyDescent="0.25">
      <c r="C11623" s="52"/>
      <c r="AM11623">
        <v>1</v>
      </c>
    </row>
    <row r="11624" spans="3:39" x14ac:dyDescent="0.25">
      <c r="C11624" s="52"/>
      <c r="AM11624">
        <v>1</v>
      </c>
    </row>
    <row r="11625" spans="3:39" x14ac:dyDescent="0.25">
      <c r="C11625" s="52"/>
      <c r="AM11625">
        <v>1</v>
      </c>
    </row>
    <row r="11626" spans="3:39" x14ac:dyDescent="0.25">
      <c r="C11626" s="52"/>
      <c r="AM11626">
        <v>1</v>
      </c>
    </row>
    <row r="11627" spans="3:39" x14ac:dyDescent="0.25">
      <c r="C11627" s="52"/>
      <c r="AM11627">
        <v>1</v>
      </c>
    </row>
    <row r="11628" spans="3:39" x14ac:dyDescent="0.25">
      <c r="C11628" s="52"/>
      <c r="AM11628">
        <v>1</v>
      </c>
    </row>
    <row r="11629" spans="3:39" x14ac:dyDescent="0.25">
      <c r="C11629" s="52"/>
      <c r="AM11629">
        <v>1</v>
      </c>
    </row>
    <row r="11630" spans="3:39" x14ac:dyDescent="0.25">
      <c r="C11630" s="52"/>
      <c r="AM11630">
        <v>1</v>
      </c>
    </row>
    <row r="11631" spans="3:39" x14ac:dyDescent="0.25">
      <c r="C11631" s="52"/>
      <c r="AM11631">
        <v>1</v>
      </c>
    </row>
    <row r="11632" spans="3:39" x14ac:dyDescent="0.25">
      <c r="C11632" s="52"/>
      <c r="AM11632">
        <v>1</v>
      </c>
    </row>
    <row r="11633" spans="3:39" x14ac:dyDescent="0.25">
      <c r="C11633" s="52"/>
      <c r="AM11633">
        <v>1</v>
      </c>
    </row>
    <row r="11634" spans="3:39" x14ac:dyDescent="0.25">
      <c r="C11634" s="52"/>
      <c r="AM11634">
        <v>1</v>
      </c>
    </row>
    <row r="11635" spans="3:39" x14ac:dyDescent="0.25">
      <c r="C11635" s="52"/>
      <c r="AM11635">
        <v>1</v>
      </c>
    </row>
    <row r="11636" spans="3:39" x14ac:dyDescent="0.25">
      <c r="C11636" s="52"/>
      <c r="AM11636">
        <v>1</v>
      </c>
    </row>
    <row r="11637" spans="3:39" x14ac:dyDescent="0.25">
      <c r="C11637" s="52"/>
      <c r="AM11637">
        <v>1</v>
      </c>
    </row>
    <row r="11638" spans="3:39" x14ac:dyDescent="0.25">
      <c r="C11638" s="52"/>
      <c r="AM11638">
        <v>1</v>
      </c>
    </row>
    <row r="11639" spans="3:39" x14ac:dyDescent="0.25">
      <c r="C11639" s="52"/>
      <c r="AM11639">
        <v>1</v>
      </c>
    </row>
    <row r="11640" spans="3:39" x14ac:dyDescent="0.25">
      <c r="C11640" s="52"/>
      <c r="AM11640">
        <v>1</v>
      </c>
    </row>
    <row r="11641" spans="3:39" x14ac:dyDescent="0.25">
      <c r="C11641" s="52"/>
      <c r="AM11641">
        <v>1</v>
      </c>
    </row>
    <row r="11642" spans="3:39" x14ac:dyDescent="0.25">
      <c r="C11642" s="52"/>
      <c r="AM11642">
        <v>1</v>
      </c>
    </row>
    <row r="11643" spans="3:39" x14ac:dyDescent="0.25">
      <c r="C11643" s="52"/>
      <c r="AM11643">
        <v>1</v>
      </c>
    </row>
    <row r="11644" spans="3:39" x14ac:dyDescent="0.25">
      <c r="C11644" s="52"/>
      <c r="AM11644">
        <v>1</v>
      </c>
    </row>
    <row r="11645" spans="3:39" x14ac:dyDescent="0.25">
      <c r="C11645" s="52"/>
      <c r="AM11645">
        <v>1</v>
      </c>
    </row>
    <row r="11646" spans="3:39" x14ac:dyDescent="0.25">
      <c r="C11646" s="52"/>
      <c r="AM11646">
        <v>1</v>
      </c>
    </row>
    <row r="11647" spans="3:39" x14ac:dyDescent="0.25">
      <c r="C11647" s="52"/>
      <c r="AM11647">
        <v>1</v>
      </c>
    </row>
    <row r="11648" spans="3:39" x14ac:dyDescent="0.25">
      <c r="C11648" s="52"/>
      <c r="AM11648">
        <v>1</v>
      </c>
    </row>
    <row r="11649" spans="3:39" x14ac:dyDescent="0.25">
      <c r="C11649" s="52"/>
      <c r="AM11649">
        <v>1</v>
      </c>
    </row>
    <row r="11650" spans="3:39" x14ac:dyDescent="0.25">
      <c r="C11650" s="52"/>
      <c r="AM11650">
        <v>1</v>
      </c>
    </row>
    <row r="11651" spans="3:39" x14ac:dyDescent="0.25">
      <c r="C11651" s="52"/>
      <c r="AM11651">
        <v>1</v>
      </c>
    </row>
    <row r="11652" spans="3:39" x14ac:dyDescent="0.25">
      <c r="C11652" s="52"/>
      <c r="AM11652">
        <v>1</v>
      </c>
    </row>
    <row r="11653" spans="3:39" x14ac:dyDescent="0.25">
      <c r="C11653" s="52"/>
      <c r="AM11653">
        <v>1</v>
      </c>
    </row>
    <row r="11654" spans="3:39" x14ac:dyDescent="0.25">
      <c r="C11654" s="52"/>
      <c r="AM11654">
        <v>1</v>
      </c>
    </row>
    <row r="11655" spans="3:39" x14ac:dyDescent="0.25">
      <c r="C11655" s="52"/>
      <c r="AM11655">
        <v>1</v>
      </c>
    </row>
    <row r="11656" spans="3:39" x14ac:dyDescent="0.25">
      <c r="C11656" s="52"/>
      <c r="AM11656">
        <v>1</v>
      </c>
    </row>
    <row r="11657" spans="3:39" x14ac:dyDescent="0.25">
      <c r="C11657" s="52"/>
      <c r="AM11657">
        <v>1</v>
      </c>
    </row>
    <row r="11658" spans="3:39" x14ac:dyDescent="0.25">
      <c r="C11658" s="52"/>
      <c r="AM11658">
        <v>1</v>
      </c>
    </row>
    <row r="11659" spans="3:39" x14ac:dyDescent="0.25">
      <c r="C11659" s="52"/>
      <c r="AM11659">
        <v>1</v>
      </c>
    </row>
    <row r="11660" spans="3:39" x14ac:dyDescent="0.25">
      <c r="C11660" s="52"/>
      <c r="AM11660">
        <v>1</v>
      </c>
    </row>
    <row r="11661" spans="3:39" x14ac:dyDescent="0.25">
      <c r="C11661" s="52"/>
      <c r="AM11661">
        <v>1</v>
      </c>
    </row>
    <row r="11662" spans="3:39" x14ac:dyDescent="0.25">
      <c r="C11662" s="52"/>
      <c r="AM11662">
        <v>1</v>
      </c>
    </row>
    <row r="11663" spans="3:39" x14ac:dyDescent="0.25">
      <c r="C11663" s="52"/>
      <c r="AM11663">
        <v>1</v>
      </c>
    </row>
    <row r="11664" spans="3:39" x14ac:dyDescent="0.25">
      <c r="C11664" s="52"/>
      <c r="AM11664">
        <v>1</v>
      </c>
    </row>
    <row r="11665" spans="3:39" x14ac:dyDescent="0.25">
      <c r="C11665" s="52"/>
      <c r="AM11665">
        <v>1</v>
      </c>
    </row>
    <row r="11666" spans="3:39" x14ac:dyDescent="0.25">
      <c r="C11666" s="52"/>
      <c r="AM11666">
        <v>1</v>
      </c>
    </row>
    <row r="11667" spans="3:39" x14ac:dyDescent="0.25">
      <c r="C11667" s="52"/>
      <c r="AM11667">
        <v>1</v>
      </c>
    </row>
    <row r="11668" spans="3:39" x14ac:dyDescent="0.25">
      <c r="C11668" s="52"/>
      <c r="AM11668">
        <v>1</v>
      </c>
    </row>
    <row r="11669" spans="3:39" x14ac:dyDescent="0.25">
      <c r="C11669" s="52"/>
      <c r="AM11669">
        <v>1</v>
      </c>
    </row>
    <row r="11670" spans="3:39" x14ac:dyDescent="0.25">
      <c r="C11670" s="52"/>
      <c r="AM11670">
        <v>1</v>
      </c>
    </row>
    <row r="11671" spans="3:39" x14ac:dyDescent="0.25">
      <c r="C11671" s="52"/>
      <c r="AM11671">
        <v>1</v>
      </c>
    </row>
    <row r="11672" spans="3:39" x14ac:dyDescent="0.25">
      <c r="C11672" s="52"/>
      <c r="AM11672">
        <v>1</v>
      </c>
    </row>
    <row r="11673" spans="3:39" x14ac:dyDescent="0.25">
      <c r="C11673" s="52"/>
      <c r="AM11673">
        <v>1</v>
      </c>
    </row>
    <row r="11674" spans="3:39" x14ac:dyDescent="0.25">
      <c r="C11674" s="52"/>
      <c r="AM11674">
        <v>1</v>
      </c>
    </row>
    <row r="11675" spans="3:39" x14ac:dyDescent="0.25">
      <c r="C11675" s="52"/>
      <c r="AM11675">
        <v>1</v>
      </c>
    </row>
    <row r="11676" spans="3:39" x14ac:dyDescent="0.25">
      <c r="C11676" s="52"/>
      <c r="AM11676">
        <v>1</v>
      </c>
    </row>
    <row r="11677" spans="3:39" x14ac:dyDescent="0.25">
      <c r="C11677" s="52"/>
      <c r="AM11677">
        <v>1</v>
      </c>
    </row>
    <row r="11678" spans="3:39" x14ac:dyDescent="0.25">
      <c r="C11678" s="52"/>
      <c r="AM11678">
        <v>1</v>
      </c>
    </row>
    <row r="11679" spans="3:39" x14ac:dyDescent="0.25">
      <c r="C11679" s="52"/>
      <c r="AM11679">
        <v>1</v>
      </c>
    </row>
    <row r="11680" spans="3:39" x14ac:dyDescent="0.25">
      <c r="C11680" s="52"/>
      <c r="AM11680">
        <v>1</v>
      </c>
    </row>
    <row r="11681" spans="3:39" x14ac:dyDescent="0.25">
      <c r="C11681" s="52"/>
      <c r="AM11681">
        <v>1</v>
      </c>
    </row>
    <row r="11682" spans="3:39" x14ac:dyDescent="0.25">
      <c r="C11682" s="52"/>
      <c r="AM11682">
        <v>1</v>
      </c>
    </row>
    <row r="11683" spans="3:39" x14ac:dyDescent="0.25">
      <c r="C11683" s="52"/>
      <c r="AM11683">
        <v>1</v>
      </c>
    </row>
    <row r="11684" spans="3:39" x14ac:dyDescent="0.25">
      <c r="C11684" s="52"/>
      <c r="AM11684">
        <v>1</v>
      </c>
    </row>
    <row r="11685" spans="3:39" x14ac:dyDescent="0.25">
      <c r="C11685" s="52"/>
      <c r="AM11685">
        <v>1</v>
      </c>
    </row>
    <row r="11686" spans="3:39" x14ac:dyDescent="0.25">
      <c r="C11686" s="52"/>
      <c r="AM11686">
        <v>1</v>
      </c>
    </row>
    <row r="11687" spans="3:39" x14ac:dyDescent="0.25">
      <c r="C11687" s="52"/>
      <c r="AM11687">
        <v>1</v>
      </c>
    </row>
    <row r="11688" spans="3:39" x14ac:dyDescent="0.25">
      <c r="C11688" s="52"/>
      <c r="AM11688">
        <v>1</v>
      </c>
    </row>
    <row r="11689" spans="3:39" x14ac:dyDescent="0.25">
      <c r="C11689" s="52"/>
      <c r="AM11689">
        <v>1</v>
      </c>
    </row>
    <row r="11690" spans="3:39" x14ac:dyDescent="0.25">
      <c r="C11690" s="52"/>
      <c r="AM11690">
        <v>1</v>
      </c>
    </row>
    <row r="11691" spans="3:39" x14ac:dyDescent="0.25">
      <c r="C11691" s="52"/>
      <c r="AM11691">
        <v>1</v>
      </c>
    </row>
    <row r="11692" spans="3:39" x14ac:dyDescent="0.25">
      <c r="C11692" s="52"/>
      <c r="AM11692">
        <v>1</v>
      </c>
    </row>
    <row r="11693" spans="3:39" x14ac:dyDescent="0.25">
      <c r="C11693" s="52"/>
      <c r="AM11693">
        <v>1</v>
      </c>
    </row>
    <row r="11694" spans="3:39" x14ac:dyDescent="0.25">
      <c r="C11694" s="52"/>
      <c r="AM11694">
        <v>1</v>
      </c>
    </row>
    <row r="11695" spans="3:39" x14ac:dyDescent="0.25">
      <c r="C11695" s="52"/>
      <c r="AM11695">
        <v>1</v>
      </c>
    </row>
    <row r="11696" spans="3:39" x14ac:dyDescent="0.25">
      <c r="C11696" s="52"/>
      <c r="AM11696">
        <v>1</v>
      </c>
    </row>
    <row r="11697" spans="3:39" x14ac:dyDescent="0.25">
      <c r="C11697" s="52"/>
      <c r="AM11697">
        <v>1</v>
      </c>
    </row>
    <row r="11698" spans="3:39" x14ac:dyDescent="0.25">
      <c r="C11698" s="52"/>
      <c r="AM11698">
        <v>1</v>
      </c>
    </row>
    <row r="11699" spans="3:39" x14ac:dyDescent="0.25">
      <c r="C11699" s="52"/>
      <c r="AM11699">
        <v>1</v>
      </c>
    </row>
    <row r="11700" spans="3:39" x14ac:dyDescent="0.25">
      <c r="C11700" s="52"/>
      <c r="AM11700">
        <v>1</v>
      </c>
    </row>
    <row r="11701" spans="3:39" x14ac:dyDescent="0.25">
      <c r="C11701" s="52"/>
      <c r="AM11701">
        <v>1</v>
      </c>
    </row>
    <row r="11702" spans="3:39" x14ac:dyDescent="0.25">
      <c r="C11702" s="52"/>
      <c r="AM11702">
        <v>1</v>
      </c>
    </row>
    <row r="11703" spans="3:39" x14ac:dyDescent="0.25">
      <c r="C11703" s="52"/>
      <c r="AM11703">
        <v>1</v>
      </c>
    </row>
    <row r="11704" spans="3:39" x14ac:dyDescent="0.25">
      <c r="C11704" s="52"/>
      <c r="AM11704">
        <v>1</v>
      </c>
    </row>
    <row r="11705" spans="3:39" x14ac:dyDescent="0.25">
      <c r="C11705" s="52"/>
      <c r="AM11705">
        <v>1</v>
      </c>
    </row>
    <row r="11706" spans="3:39" x14ac:dyDescent="0.25">
      <c r="C11706" s="52"/>
      <c r="AM11706">
        <v>1</v>
      </c>
    </row>
    <row r="11707" spans="3:39" x14ac:dyDescent="0.25">
      <c r="C11707" s="52"/>
      <c r="AM11707">
        <v>1</v>
      </c>
    </row>
    <row r="11708" spans="3:39" x14ac:dyDescent="0.25">
      <c r="C11708" s="52"/>
      <c r="AM11708">
        <v>1</v>
      </c>
    </row>
    <row r="11709" spans="3:39" x14ac:dyDescent="0.25">
      <c r="C11709" s="52"/>
      <c r="AM11709">
        <v>1</v>
      </c>
    </row>
    <row r="11710" spans="3:39" x14ac:dyDescent="0.25">
      <c r="C11710" s="52"/>
      <c r="AM11710">
        <v>1</v>
      </c>
    </row>
    <row r="11711" spans="3:39" x14ac:dyDescent="0.25">
      <c r="C11711" s="52"/>
      <c r="AM11711">
        <v>1</v>
      </c>
    </row>
    <row r="11712" spans="3:39" x14ac:dyDescent="0.25">
      <c r="C11712" s="52"/>
      <c r="AM11712">
        <v>1</v>
      </c>
    </row>
    <row r="11713" spans="3:39" x14ac:dyDescent="0.25">
      <c r="C11713" s="52"/>
      <c r="AM11713">
        <v>1</v>
      </c>
    </row>
    <row r="11714" spans="3:39" x14ac:dyDescent="0.25">
      <c r="C11714" s="52"/>
      <c r="AM11714">
        <v>1</v>
      </c>
    </row>
    <row r="11715" spans="3:39" x14ac:dyDescent="0.25">
      <c r="C11715" s="52"/>
      <c r="AM11715">
        <v>1</v>
      </c>
    </row>
    <row r="11716" spans="3:39" x14ac:dyDescent="0.25">
      <c r="C11716" s="52"/>
      <c r="AM11716">
        <v>1</v>
      </c>
    </row>
    <row r="11717" spans="3:39" x14ac:dyDescent="0.25">
      <c r="C11717" s="52"/>
      <c r="AM11717">
        <v>1</v>
      </c>
    </row>
    <row r="11718" spans="3:39" x14ac:dyDescent="0.25">
      <c r="C11718" s="52"/>
      <c r="AM11718">
        <v>1</v>
      </c>
    </row>
    <row r="11719" spans="3:39" x14ac:dyDescent="0.25">
      <c r="C11719" s="52"/>
      <c r="AM11719">
        <v>1</v>
      </c>
    </row>
    <row r="11720" spans="3:39" x14ac:dyDescent="0.25">
      <c r="C11720" s="52"/>
      <c r="AM11720">
        <v>1</v>
      </c>
    </row>
    <row r="11721" spans="3:39" x14ac:dyDescent="0.25">
      <c r="C11721" s="52"/>
      <c r="AM11721">
        <v>1</v>
      </c>
    </row>
    <row r="11722" spans="3:39" x14ac:dyDescent="0.25">
      <c r="C11722" s="52"/>
      <c r="AM11722">
        <v>1</v>
      </c>
    </row>
    <row r="11723" spans="3:39" x14ac:dyDescent="0.25">
      <c r="C11723" s="52"/>
      <c r="AM11723">
        <v>1</v>
      </c>
    </row>
    <row r="11724" spans="3:39" x14ac:dyDescent="0.25">
      <c r="C11724" s="52"/>
      <c r="AM11724">
        <v>1</v>
      </c>
    </row>
    <row r="11725" spans="3:39" x14ac:dyDescent="0.25">
      <c r="C11725" s="52"/>
      <c r="AM11725">
        <v>1</v>
      </c>
    </row>
    <row r="11726" spans="3:39" x14ac:dyDescent="0.25">
      <c r="C11726" s="52"/>
      <c r="AM11726">
        <v>1</v>
      </c>
    </row>
    <row r="11727" spans="3:39" x14ac:dyDescent="0.25">
      <c r="C11727" s="52"/>
      <c r="AM11727">
        <v>1</v>
      </c>
    </row>
    <row r="11728" spans="3:39" x14ac:dyDescent="0.25">
      <c r="C11728" s="52"/>
      <c r="AM11728">
        <v>1</v>
      </c>
    </row>
    <row r="11729" spans="3:39" x14ac:dyDescent="0.25">
      <c r="C11729" s="52"/>
      <c r="AM11729">
        <v>1</v>
      </c>
    </row>
    <row r="11730" spans="3:39" x14ac:dyDescent="0.25">
      <c r="C11730" s="52"/>
      <c r="AM11730">
        <v>1</v>
      </c>
    </row>
    <row r="11731" spans="3:39" x14ac:dyDescent="0.25">
      <c r="C11731" s="52"/>
      <c r="AM11731">
        <v>1</v>
      </c>
    </row>
    <row r="11732" spans="3:39" x14ac:dyDescent="0.25">
      <c r="C11732" s="52"/>
      <c r="AM11732">
        <v>1</v>
      </c>
    </row>
    <row r="11733" spans="3:39" x14ac:dyDescent="0.25">
      <c r="C11733" s="52"/>
      <c r="AM11733">
        <v>1</v>
      </c>
    </row>
    <row r="11734" spans="3:39" x14ac:dyDescent="0.25">
      <c r="C11734" s="52"/>
      <c r="AM11734">
        <v>1</v>
      </c>
    </row>
    <row r="11735" spans="3:39" x14ac:dyDescent="0.25">
      <c r="C11735" s="52"/>
      <c r="AM11735">
        <v>1</v>
      </c>
    </row>
    <row r="11736" spans="3:39" x14ac:dyDescent="0.25">
      <c r="C11736" s="52"/>
      <c r="AM11736">
        <v>1</v>
      </c>
    </row>
    <row r="11737" spans="3:39" x14ac:dyDescent="0.25">
      <c r="C11737" s="52"/>
      <c r="AM11737">
        <v>1</v>
      </c>
    </row>
    <row r="11738" spans="3:39" x14ac:dyDescent="0.25">
      <c r="C11738" s="52"/>
      <c r="AM11738">
        <v>1</v>
      </c>
    </row>
    <row r="11739" spans="3:39" x14ac:dyDescent="0.25">
      <c r="C11739" s="52"/>
      <c r="AM11739">
        <v>1</v>
      </c>
    </row>
    <row r="11740" spans="3:39" x14ac:dyDescent="0.25">
      <c r="C11740" s="52"/>
      <c r="AM11740">
        <v>1</v>
      </c>
    </row>
    <row r="11741" spans="3:39" x14ac:dyDescent="0.25">
      <c r="C11741" s="52"/>
      <c r="AM11741">
        <v>1</v>
      </c>
    </row>
    <row r="11742" spans="3:39" x14ac:dyDescent="0.25">
      <c r="C11742" s="52"/>
      <c r="AM11742">
        <v>1</v>
      </c>
    </row>
    <row r="11743" spans="3:39" x14ac:dyDescent="0.25">
      <c r="C11743" s="52"/>
      <c r="AM11743">
        <v>1</v>
      </c>
    </row>
    <row r="11744" spans="3:39" x14ac:dyDescent="0.25">
      <c r="C11744" s="52"/>
      <c r="AM11744">
        <v>1</v>
      </c>
    </row>
    <row r="11745" spans="3:39" x14ac:dyDescent="0.25">
      <c r="C11745" s="52"/>
      <c r="AM11745">
        <v>1</v>
      </c>
    </row>
    <row r="11746" spans="3:39" x14ac:dyDescent="0.25">
      <c r="C11746" s="52"/>
      <c r="AM11746">
        <v>1</v>
      </c>
    </row>
    <row r="11747" spans="3:39" x14ac:dyDescent="0.25">
      <c r="C11747" s="52"/>
      <c r="AM11747">
        <v>1</v>
      </c>
    </row>
    <row r="11748" spans="3:39" x14ac:dyDescent="0.25">
      <c r="C11748" s="52"/>
      <c r="AM11748">
        <v>1</v>
      </c>
    </row>
    <row r="11749" spans="3:39" x14ac:dyDescent="0.25">
      <c r="C11749" s="52"/>
      <c r="AM11749">
        <v>1</v>
      </c>
    </row>
    <row r="11750" spans="3:39" x14ac:dyDescent="0.25">
      <c r="C11750" s="52"/>
      <c r="AM11750">
        <v>1</v>
      </c>
    </row>
    <row r="11751" spans="3:39" x14ac:dyDescent="0.25">
      <c r="C11751" s="52"/>
      <c r="AM11751">
        <v>1</v>
      </c>
    </row>
    <row r="11752" spans="3:39" x14ac:dyDescent="0.25">
      <c r="C11752" s="52"/>
      <c r="AM11752">
        <v>1</v>
      </c>
    </row>
    <row r="11753" spans="3:39" x14ac:dyDescent="0.25">
      <c r="C11753" s="52"/>
      <c r="AM11753">
        <v>1</v>
      </c>
    </row>
    <row r="11754" spans="3:39" x14ac:dyDescent="0.25">
      <c r="C11754" s="52"/>
      <c r="AM11754">
        <v>1</v>
      </c>
    </row>
    <row r="11755" spans="3:39" x14ac:dyDescent="0.25">
      <c r="C11755" s="52"/>
      <c r="AM11755">
        <v>1</v>
      </c>
    </row>
    <row r="11756" spans="3:39" x14ac:dyDescent="0.25">
      <c r="C11756" s="52"/>
      <c r="AM11756">
        <v>1</v>
      </c>
    </row>
    <row r="11757" spans="3:39" x14ac:dyDescent="0.25">
      <c r="C11757" s="52"/>
      <c r="AM11757">
        <v>1</v>
      </c>
    </row>
    <row r="11758" spans="3:39" x14ac:dyDescent="0.25">
      <c r="C11758" s="52"/>
      <c r="AM11758">
        <v>1</v>
      </c>
    </row>
    <row r="11759" spans="3:39" x14ac:dyDescent="0.25">
      <c r="C11759" s="52"/>
      <c r="AM11759">
        <v>1</v>
      </c>
    </row>
    <row r="11760" spans="3:39" x14ac:dyDescent="0.25">
      <c r="C11760" s="52"/>
      <c r="AM11760">
        <v>1</v>
      </c>
    </row>
    <row r="11761" spans="3:39" x14ac:dyDescent="0.25">
      <c r="C11761" s="52"/>
      <c r="AM11761">
        <v>1</v>
      </c>
    </row>
    <row r="11762" spans="3:39" x14ac:dyDescent="0.25">
      <c r="C11762" s="52"/>
      <c r="AM11762">
        <v>1</v>
      </c>
    </row>
    <row r="11763" spans="3:39" x14ac:dyDescent="0.25">
      <c r="C11763" s="52"/>
      <c r="AM11763">
        <v>1</v>
      </c>
    </row>
    <row r="11764" spans="3:39" x14ac:dyDescent="0.25">
      <c r="C11764" s="52"/>
      <c r="AM11764">
        <v>1</v>
      </c>
    </row>
    <row r="11765" spans="3:39" x14ac:dyDescent="0.25">
      <c r="C11765" s="52"/>
      <c r="AM11765">
        <v>1</v>
      </c>
    </row>
    <row r="11766" spans="3:39" x14ac:dyDescent="0.25">
      <c r="C11766" s="52"/>
      <c r="AM11766">
        <v>1</v>
      </c>
    </row>
    <row r="11767" spans="3:39" x14ac:dyDescent="0.25">
      <c r="C11767" s="52"/>
      <c r="AM11767">
        <v>1</v>
      </c>
    </row>
    <row r="11768" spans="3:39" x14ac:dyDescent="0.25">
      <c r="C11768" s="52"/>
      <c r="AM11768">
        <v>1</v>
      </c>
    </row>
    <row r="11769" spans="3:39" x14ac:dyDescent="0.25">
      <c r="C11769" s="52"/>
      <c r="AM11769">
        <v>1</v>
      </c>
    </row>
    <row r="11770" spans="3:39" x14ac:dyDescent="0.25">
      <c r="C11770" s="52"/>
      <c r="AM11770">
        <v>1</v>
      </c>
    </row>
    <row r="11771" spans="3:39" x14ac:dyDescent="0.25">
      <c r="C11771" s="52"/>
      <c r="AM11771">
        <v>1</v>
      </c>
    </row>
    <row r="11772" spans="3:39" x14ac:dyDescent="0.25">
      <c r="C11772" s="52"/>
      <c r="AM11772">
        <v>1</v>
      </c>
    </row>
    <row r="11773" spans="3:39" x14ac:dyDescent="0.25">
      <c r="C11773" s="52"/>
      <c r="AM11773">
        <v>1</v>
      </c>
    </row>
    <row r="11774" spans="3:39" x14ac:dyDescent="0.25">
      <c r="C11774" s="52"/>
      <c r="AM11774">
        <v>1</v>
      </c>
    </row>
    <row r="11775" spans="3:39" x14ac:dyDescent="0.25">
      <c r="C11775" s="52"/>
      <c r="AM11775">
        <v>1</v>
      </c>
    </row>
    <row r="11776" spans="3:39" x14ac:dyDescent="0.25">
      <c r="C11776" s="52"/>
      <c r="AM11776">
        <v>1</v>
      </c>
    </row>
    <row r="11777" spans="3:39" x14ac:dyDescent="0.25">
      <c r="C11777" s="52"/>
      <c r="AM11777">
        <v>1</v>
      </c>
    </row>
    <row r="11778" spans="3:39" x14ac:dyDescent="0.25">
      <c r="C11778" s="52"/>
      <c r="AM11778">
        <v>1</v>
      </c>
    </row>
    <row r="11779" spans="3:39" x14ac:dyDescent="0.25">
      <c r="C11779" s="52"/>
      <c r="AM11779">
        <v>1</v>
      </c>
    </row>
    <row r="11780" spans="3:39" x14ac:dyDescent="0.25">
      <c r="C11780" s="52"/>
      <c r="AM11780">
        <v>1</v>
      </c>
    </row>
    <row r="11781" spans="3:39" x14ac:dyDescent="0.25">
      <c r="C11781" s="52"/>
      <c r="AM11781">
        <v>1</v>
      </c>
    </row>
    <row r="11782" spans="3:39" x14ac:dyDescent="0.25">
      <c r="C11782" s="52"/>
      <c r="AM11782">
        <v>1</v>
      </c>
    </row>
    <row r="11783" spans="3:39" x14ac:dyDescent="0.25">
      <c r="C11783" s="52"/>
      <c r="AM11783">
        <v>1</v>
      </c>
    </row>
    <row r="11784" spans="3:39" x14ac:dyDescent="0.25">
      <c r="C11784" s="52"/>
      <c r="AM11784">
        <v>1</v>
      </c>
    </row>
    <row r="11785" spans="3:39" x14ac:dyDescent="0.25">
      <c r="C11785" s="52"/>
      <c r="AM11785">
        <v>1</v>
      </c>
    </row>
    <row r="11786" spans="3:39" x14ac:dyDescent="0.25">
      <c r="C11786" s="52"/>
      <c r="AM11786">
        <v>1</v>
      </c>
    </row>
    <row r="11787" spans="3:39" x14ac:dyDescent="0.25">
      <c r="C11787" s="52"/>
      <c r="AM11787">
        <v>1</v>
      </c>
    </row>
    <row r="11788" spans="3:39" x14ac:dyDescent="0.25">
      <c r="C11788" s="52"/>
      <c r="AM11788">
        <v>1</v>
      </c>
    </row>
    <row r="11789" spans="3:39" x14ac:dyDescent="0.25">
      <c r="C11789" s="52"/>
      <c r="AM11789">
        <v>1</v>
      </c>
    </row>
    <row r="11790" spans="3:39" x14ac:dyDescent="0.25">
      <c r="C11790" s="52"/>
      <c r="AM11790">
        <v>1</v>
      </c>
    </row>
    <row r="11791" spans="3:39" x14ac:dyDescent="0.25">
      <c r="C11791" s="52"/>
      <c r="AM11791">
        <v>1</v>
      </c>
    </row>
    <row r="11792" spans="3:39" x14ac:dyDescent="0.25">
      <c r="C11792" s="52"/>
      <c r="AM11792">
        <v>1</v>
      </c>
    </row>
    <row r="11793" spans="3:39" x14ac:dyDescent="0.25">
      <c r="C11793" s="52"/>
      <c r="AM11793">
        <v>1</v>
      </c>
    </row>
    <row r="11794" spans="3:39" x14ac:dyDescent="0.25">
      <c r="C11794" s="52"/>
      <c r="AM11794">
        <v>1</v>
      </c>
    </row>
    <row r="11795" spans="3:39" x14ac:dyDescent="0.25">
      <c r="C11795" s="52"/>
      <c r="AM11795">
        <v>1</v>
      </c>
    </row>
    <row r="11796" spans="3:39" x14ac:dyDescent="0.25">
      <c r="C11796" s="52"/>
      <c r="AM11796">
        <v>1</v>
      </c>
    </row>
    <row r="11797" spans="3:39" x14ac:dyDescent="0.25">
      <c r="C11797" s="52"/>
      <c r="AM11797">
        <v>1</v>
      </c>
    </row>
    <row r="11798" spans="3:39" x14ac:dyDescent="0.25">
      <c r="C11798" s="52"/>
      <c r="AM11798">
        <v>1</v>
      </c>
    </row>
    <row r="11799" spans="3:39" x14ac:dyDescent="0.25">
      <c r="C11799" s="52"/>
      <c r="AM11799">
        <v>1</v>
      </c>
    </row>
    <row r="11800" spans="3:39" x14ac:dyDescent="0.25">
      <c r="C11800" s="52"/>
      <c r="AM11800">
        <v>1</v>
      </c>
    </row>
    <row r="11801" spans="3:39" x14ac:dyDescent="0.25">
      <c r="C11801" s="52"/>
      <c r="AM11801">
        <v>1</v>
      </c>
    </row>
    <row r="11802" spans="3:39" x14ac:dyDescent="0.25">
      <c r="C11802" s="52"/>
      <c r="AM11802">
        <v>1</v>
      </c>
    </row>
    <row r="11803" spans="3:39" x14ac:dyDescent="0.25">
      <c r="C11803" s="52"/>
      <c r="AM11803">
        <v>1</v>
      </c>
    </row>
    <row r="11804" spans="3:39" x14ac:dyDescent="0.25">
      <c r="C11804" s="52"/>
      <c r="AM11804">
        <v>1</v>
      </c>
    </row>
    <row r="11805" spans="3:39" x14ac:dyDescent="0.25">
      <c r="C11805" s="52"/>
      <c r="AM11805">
        <v>1</v>
      </c>
    </row>
    <row r="11806" spans="3:39" x14ac:dyDescent="0.25">
      <c r="C11806" s="52"/>
      <c r="AM11806">
        <v>1</v>
      </c>
    </row>
    <row r="11807" spans="3:39" x14ac:dyDescent="0.25">
      <c r="C11807" s="52"/>
      <c r="AM11807">
        <v>1</v>
      </c>
    </row>
    <row r="11808" spans="3:39" x14ac:dyDescent="0.25">
      <c r="C11808" s="52"/>
      <c r="AM11808">
        <v>1</v>
      </c>
    </row>
    <row r="11809" spans="3:39" x14ac:dyDescent="0.25">
      <c r="C11809" s="52"/>
      <c r="AM11809">
        <v>1</v>
      </c>
    </row>
    <row r="11810" spans="3:39" x14ac:dyDescent="0.25">
      <c r="C11810" s="52"/>
      <c r="AM11810">
        <v>1</v>
      </c>
    </row>
    <row r="11811" spans="3:39" x14ac:dyDescent="0.25">
      <c r="C11811" s="52"/>
      <c r="AM11811">
        <v>1</v>
      </c>
    </row>
    <row r="11812" spans="3:39" x14ac:dyDescent="0.25">
      <c r="C11812" s="52"/>
      <c r="AM11812">
        <v>1</v>
      </c>
    </row>
    <row r="11813" spans="3:39" x14ac:dyDescent="0.25">
      <c r="C11813" s="52"/>
      <c r="AM11813">
        <v>1</v>
      </c>
    </row>
    <row r="11814" spans="3:39" x14ac:dyDescent="0.25">
      <c r="C11814" s="52"/>
      <c r="AM11814">
        <v>1</v>
      </c>
    </row>
    <row r="11815" spans="3:39" x14ac:dyDescent="0.25">
      <c r="C11815" s="52"/>
      <c r="AM11815">
        <v>1</v>
      </c>
    </row>
    <row r="11816" spans="3:39" x14ac:dyDescent="0.25">
      <c r="C11816" s="52"/>
      <c r="AM11816">
        <v>1</v>
      </c>
    </row>
    <row r="11817" spans="3:39" x14ac:dyDescent="0.25">
      <c r="C11817" s="52"/>
      <c r="AM11817">
        <v>1</v>
      </c>
    </row>
    <row r="11818" spans="3:39" x14ac:dyDescent="0.25">
      <c r="C11818" s="52"/>
      <c r="AM11818">
        <v>1</v>
      </c>
    </row>
    <row r="11819" spans="3:39" x14ac:dyDescent="0.25">
      <c r="C11819" s="52"/>
      <c r="AM11819">
        <v>1</v>
      </c>
    </row>
    <row r="11820" spans="3:39" x14ac:dyDescent="0.25">
      <c r="C11820" s="52"/>
      <c r="AM11820">
        <v>1</v>
      </c>
    </row>
    <row r="11821" spans="3:39" x14ac:dyDescent="0.25">
      <c r="C11821" s="52"/>
      <c r="AM11821">
        <v>1</v>
      </c>
    </row>
    <row r="11822" spans="3:39" x14ac:dyDescent="0.25">
      <c r="C11822" s="52"/>
      <c r="AM11822">
        <v>1</v>
      </c>
    </row>
    <row r="11823" spans="3:39" x14ac:dyDescent="0.25">
      <c r="C11823" s="52"/>
      <c r="AM11823">
        <v>1</v>
      </c>
    </row>
    <row r="11824" spans="3:39" x14ac:dyDescent="0.25">
      <c r="C11824" s="52"/>
      <c r="AM11824">
        <v>1</v>
      </c>
    </row>
    <row r="11825" spans="3:39" x14ac:dyDescent="0.25">
      <c r="C11825" s="52"/>
      <c r="AM11825">
        <v>1</v>
      </c>
    </row>
    <row r="11826" spans="3:39" x14ac:dyDescent="0.25">
      <c r="C11826" s="52"/>
      <c r="AM11826">
        <v>1</v>
      </c>
    </row>
    <row r="11827" spans="3:39" x14ac:dyDescent="0.25">
      <c r="C11827" s="52"/>
      <c r="AM11827">
        <v>1</v>
      </c>
    </row>
    <row r="11828" spans="3:39" x14ac:dyDescent="0.25">
      <c r="C11828" s="52"/>
      <c r="AM11828">
        <v>1</v>
      </c>
    </row>
    <row r="11829" spans="3:39" x14ac:dyDescent="0.25">
      <c r="C11829" s="52"/>
      <c r="AM11829">
        <v>1</v>
      </c>
    </row>
    <row r="11830" spans="3:39" x14ac:dyDescent="0.25">
      <c r="C11830" s="52"/>
      <c r="AM11830">
        <v>1</v>
      </c>
    </row>
    <row r="11831" spans="3:39" x14ac:dyDescent="0.25">
      <c r="C11831" s="52"/>
      <c r="AM11831">
        <v>1</v>
      </c>
    </row>
    <row r="11832" spans="3:39" x14ac:dyDescent="0.25">
      <c r="C11832" s="52"/>
      <c r="AM11832">
        <v>1</v>
      </c>
    </row>
    <row r="11833" spans="3:39" x14ac:dyDescent="0.25">
      <c r="C11833" s="52"/>
      <c r="AM11833">
        <v>1</v>
      </c>
    </row>
    <row r="11834" spans="3:39" x14ac:dyDescent="0.25">
      <c r="C11834" s="52"/>
      <c r="AM11834">
        <v>1</v>
      </c>
    </row>
    <row r="11835" spans="3:39" x14ac:dyDescent="0.25">
      <c r="C11835" s="52"/>
      <c r="AM11835">
        <v>1</v>
      </c>
    </row>
    <row r="11836" spans="3:39" x14ac:dyDescent="0.25">
      <c r="C11836" s="52"/>
      <c r="AM11836">
        <v>1</v>
      </c>
    </row>
    <row r="11837" spans="3:39" x14ac:dyDescent="0.25">
      <c r="C11837" s="52"/>
      <c r="AM11837">
        <v>1</v>
      </c>
    </row>
    <row r="11838" spans="3:39" x14ac:dyDescent="0.25">
      <c r="C11838" s="52"/>
      <c r="AM11838">
        <v>1</v>
      </c>
    </row>
    <row r="11839" spans="3:39" x14ac:dyDescent="0.25">
      <c r="C11839" s="52"/>
      <c r="AM11839">
        <v>1</v>
      </c>
    </row>
    <row r="11840" spans="3:39" x14ac:dyDescent="0.25">
      <c r="C11840" s="52"/>
      <c r="AM11840">
        <v>1</v>
      </c>
    </row>
    <row r="11841" spans="3:39" x14ac:dyDescent="0.25">
      <c r="C11841" s="52"/>
      <c r="AM11841">
        <v>1</v>
      </c>
    </row>
    <row r="11842" spans="3:39" x14ac:dyDescent="0.25">
      <c r="C11842" s="52"/>
      <c r="AM11842">
        <v>1</v>
      </c>
    </row>
    <row r="11843" spans="3:39" x14ac:dyDescent="0.25">
      <c r="C11843" s="52"/>
      <c r="AM11843">
        <v>1</v>
      </c>
    </row>
    <row r="11844" spans="3:39" x14ac:dyDescent="0.25">
      <c r="C11844" s="52"/>
      <c r="AM11844">
        <v>1</v>
      </c>
    </row>
    <row r="11845" spans="3:39" x14ac:dyDescent="0.25">
      <c r="C11845" s="52"/>
      <c r="AM11845">
        <v>1</v>
      </c>
    </row>
    <row r="11846" spans="3:39" x14ac:dyDescent="0.25">
      <c r="C11846" s="52"/>
      <c r="AM11846">
        <v>1</v>
      </c>
    </row>
    <row r="11847" spans="3:39" x14ac:dyDescent="0.25">
      <c r="C11847" s="52"/>
      <c r="AM11847">
        <v>1</v>
      </c>
    </row>
    <row r="11848" spans="3:39" x14ac:dyDescent="0.25">
      <c r="C11848" s="52"/>
      <c r="AM11848">
        <v>1</v>
      </c>
    </row>
    <row r="11849" spans="3:39" x14ac:dyDescent="0.25">
      <c r="C11849" s="52"/>
      <c r="AM11849">
        <v>1</v>
      </c>
    </row>
    <row r="11850" spans="3:39" x14ac:dyDescent="0.25">
      <c r="C11850" s="52"/>
      <c r="AM11850">
        <v>1</v>
      </c>
    </row>
    <row r="11851" spans="3:39" x14ac:dyDescent="0.25">
      <c r="C11851" s="52"/>
      <c r="AM11851">
        <v>1</v>
      </c>
    </row>
    <row r="11852" spans="3:39" x14ac:dyDescent="0.25">
      <c r="C11852" s="52"/>
      <c r="AM11852">
        <v>1</v>
      </c>
    </row>
    <row r="11853" spans="3:39" x14ac:dyDescent="0.25">
      <c r="C11853" s="52"/>
      <c r="AM11853">
        <v>1</v>
      </c>
    </row>
    <row r="11854" spans="3:39" x14ac:dyDescent="0.25">
      <c r="C11854" s="52"/>
      <c r="AM11854">
        <v>1</v>
      </c>
    </row>
    <row r="11855" spans="3:39" x14ac:dyDescent="0.25">
      <c r="C11855" s="52"/>
      <c r="AM11855">
        <v>1</v>
      </c>
    </row>
    <row r="11856" spans="3:39" x14ac:dyDescent="0.25">
      <c r="C11856" s="52"/>
      <c r="AM11856">
        <v>1</v>
      </c>
    </row>
    <row r="11857" spans="3:39" x14ac:dyDescent="0.25">
      <c r="C11857" s="52"/>
      <c r="AM11857">
        <v>1</v>
      </c>
    </row>
    <row r="11858" spans="3:39" x14ac:dyDescent="0.25">
      <c r="C11858" s="52"/>
      <c r="AM11858">
        <v>1</v>
      </c>
    </row>
    <row r="11859" spans="3:39" x14ac:dyDescent="0.25">
      <c r="C11859" s="52"/>
      <c r="AM11859">
        <v>1</v>
      </c>
    </row>
    <row r="11860" spans="3:39" x14ac:dyDescent="0.25">
      <c r="C11860" s="52"/>
      <c r="AM11860">
        <v>1</v>
      </c>
    </row>
    <row r="11861" spans="3:39" x14ac:dyDescent="0.25">
      <c r="C11861" s="52"/>
      <c r="AM11861">
        <v>1</v>
      </c>
    </row>
    <row r="11862" spans="3:39" x14ac:dyDescent="0.25">
      <c r="C11862" s="52"/>
      <c r="AM11862">
        <v>1</v>
      </c>
    </row>
    <row r="11863" spans="3:39" x14ac:dyDescent="0.25">
      <c r="C11863" s="52"/>
      <c r="AM11863">
        <v>1</v>
      </c>
    </row>
    <row r="11864" spans="3:39" x14ac:dyDescent="0.25">
      <c r="C11864" s="52"/>
      <c r="AM11864">
        <v>1</v>
      </c>
    </row>
    <row r="11865" spans="3:39" x14ac:dyDescent="0.25">
      <c r="C11865" s="52"/>
      <c r="AM11865">
        <v>1</v>
      </c>
    </row>
    <row r="11866" spans="3:39" x14ac:dyDescent="0.25">
      <c r="C11866" s="52"/>
      <c r="AM11866">
        <v>1</v>
      </c>
    </row>
    <row r="11867" spans="3:39" x14ac:dyDescent="0.25">
      <c r="C11867" s="52"/>
      <c r="AM11867">
        <v>1</v>
      </c>
    </row>
    <row r="11868" spans="3:39" x14ac:dyDescent="0.25">
      <c r="C11868" s="52"/>
      <c r="AM11868">
        <v>1</v>
      </c>
    </row>
    <row r="11869" spans="3:39" x14ac:dyDescent="0.25">
      <c r="C11869" s="52"/>
      <c r="AM11869">
        <v>1</v>
      </c>
    </row>
    <row r="11870" spans="3:39" x14ac:dyDescent="0.25">
      <c r="C11870" s="52"/>
      <c r="AM11870">
        <v>1</v>
      </c>
    </row>
    <row r="11871" spans="3:39" x14ac:dyDescent="0.25">
      <c r="C11871" s="52"/>
      <c r="AM11871">
        <v>1</v>
      </c>
    </row>
    <row r="11872" spans="3:39" x14ac:dyDescent="0.25">
      <c r="C11872" s="52"/>
      <c r="AM11872">
        <v>1</v>
      </c>
    </row>
    <row r="11873" spans="3:39" x14ac:dyDescent="0.25">
      <c r="C11873" s="52"/>
      <c r="AM11873">
        <v>1</v>
      </c>
    </row>
    <row r="11874" spans="3:39" x14ac:dyDescent="0.25">
      <c r="C11874" s="52"/>
      <c r="AM11874">
        <v>1</v>
      </c>
    </row>
    <row r="11875" spans="3:39" x14ac:dyDescent="0.25">
      <c r="C11875" s="52"/>
      <c r="AM11875">
        <v>1</v>
      </c>
    </row>
    <row r="11876" spans="3:39" x14ac:dyDescent="0.25">
      <c r="C11876" s="52"/>
      <c r="AM11876">
        <v>1</v>
      </c>
    </row>
    <row r="11877" spans="3:39" x14ac:dyDescent="0.25">
      <c r="C11877" s="52"/>
      <c r="AM11877">
        <v>1</v>
      </c>
    </row>
    <row r="11878" spans="3:39" x14ac:dyDescent="0.25">
      <c r="C11878" s="52"/>
      <c r="AM11878">
        <v>1</v>
      </c>
    </row>
    <row r="11879" spans="3:39" x14ac:dyDescent="0.25">
      <c r="C11879" s="52"/>
      <c r="AM11879">
        <v>1</v>
      </c>
    </row>
    <row r="11880" spans="3:39" x14ac:dyDescent="0.25">
      <c r="C11880" s="52"/>
      <c r="AM11880">
        <v>1</v>
      </c>
    </row>
    <row r="11881" spans="3:39" x14ac:dyDescent="0.25">
      <c r="C11881" s="52"/>
      <c r="AM11881">
        <v>1</v>
      </c>
    </row>
    <row r="11882" spans="3:39" x14ac:dyDescent="0.25">
      <c r="C11882" s="52"/>
      <c r="AM11882">
        <v>1</v>
      </c>
    </row>
    <row r="11883" spans="3:39" x14ac:dyDescent="0.25">
      <c r="C11883" s="52"/>
      <c r="AM11883">
        <v>1</v>
      </c>
    </row>
    <row r="11884" spans="3:39" x14ac:dyDescent="0.25">
      <c r="C11884" s="52"/>
      <c r="AM11884">
        <v>1</v>
      </c>
    </row>
    <row r="11885" spans="3:39" x14ac:dyDescent="0.25">
      <c r="C11885" s="52"/>
      <c r="AM11885">
        <v>1</v>
      </c>
    </row>
    <row r="11886" spans="3:39" x14ac:dyDescent="0.25">
      <c r="C11886" s="52"/>
      <c r="AM11886">
        <v>1</v>
      </c>
    </row>
    <row r="11887" spans="3:39" x14ac:dyDescent="0.25">
      <c r="C11887" s="52"/>
      <c r="AM11887">
        <v>1</v>
      </c>
    </row>
    <row r="11888" spans="3:39" x14ac:dyDescent="0.25">
      <c r="C11888" s="52"/>
      <c r="AM11888">
        <v>1</v>
      </c>
    </row>
    <row r="11889" spans="3:39" x14ac:dyDescent="0.25">
      <c r="C11889" s="52"/>
      <c r="AM11889">
        <v>1</v>
      </c>
    </row>
    <row r="11890" spans="3:39" x14ac:dyDescent="0.25">
      <c r="C11890" s="52"/>
      <c r="AM11890">
        <v>1</v>
      </c>
    </row>
    <row r="11891" spans="3:39" x14ac:dyDescent="0.25">
      <c r="C11891" s="52"/>
      <c r="AM11891">
        <v>1</v>
      </c>
    </row>
    <row r="11892" spans="3:39" x14ac:dyDescent="0.25">
      <c r="C11892" s="52"/>
      <c r="AM11892">
        <v>1</v>
      </c>
    </row>
    <row r="11893" spans="3:39" x14ac:dyDescent="0.25">
      <c r="C11893" s="52"/>
      <c r="AM11893">
        <v>1</v>
      </c>
    </row>
    <row r="11894" spans="3:39" x14ac:dyDescent="0.25">
      <c r="C11894" s="52"/>
      <c r="AM11894">
        <v>1</v>
      </c>
    </row>
    <row r="11895" spans="3:39" x14ac:dyDescent="0.25">
      <c r="C11895" s="52"/>
      <c r="AM11895">
        <v>1</v>
      </c>
    </row>
    <row r="11896" spans="3:39" x14ac:dyDescent="0.25">
      <c r="C11896" s="52"/>
      <c r="AM11896">
        <v>1</v>
      </c>
    </row>
    <row r="11897" spans="3:39" x14ac:dyDescent="0.25">
      <c r="C11897" s="52"/>
      <c r="AM11897">
        <v>1</v>
      </c>
    </row>
    <row r="11898" spans="3:39" x14ac:dyDescent="0.25">
      <c r="C11898" s="52"/>
      <c r="AM11898">
        <v>1</v>
      </c>
    </row>
    <row r="11899" spans="3:39" x14ac:dyDescent="0.25">
      <c r="C11899" s="52"/>
      <c r="AM11899">
        <v>1</v>
      </c>
    </row>
    <row r="11900" spans="3:39" x14ac:dyDescent="0.25">
      <c r="C11900" s="52"/>
      <c r="AM11900">
        <v>1</v>
      </c>
    </row>
    <row r="11901" spans="3:39" x14ac:dyDescent="0.25">
      <c r="C11901" s="52"/>
      <c r="AM11901">
        <v>1</v>
      </c>
    </row>
    <row r="11902" spans="3:39" x14ac:dyDescent="0.25">
      <c r="C11902" s="52"/>
      <c r="AM11902">
        <v>1</v>
      </c>
    </row>
    <row r="11903" spans="3:39" x14ac:dyDescent="0.25">
      <c r="C11903" s="52"/>
      <c r="AM11903">
        <v>1</v>
      </c>
    </row>
    <row r="11904" spans="3:39" x14ac:dyDescent="0.25">
      <c r="C11904" s="52"/>
      <c r="AM11904">
        <v>1</v>
      </c>
    </row>
    <row r="11905" spans="3:39" x14ac:dyDescent="0.25">
      <c r="C11905" s="52"/>
      <c r="AM11905">
        <v>1</v>
      </c>
    </row>
    <row r="11906" spans="3:39" x14ac:dyDescent="0.25">
      <c r="C11906" s="52"/>
      <c r="AM11906">
        <v>1</v>
      </c>
    </row>
    <row r="11907" spans="3:39" x14ac:dyDescent="0.25">
      <c r="C11907" s="52"/>
      <c r="AM11907">
        <v>1</v>
      </c>
    </row>
    <row r="11908" spans="3:39" x14ac:dyDescent="0.25">
      <c r="C11908" s="52"/>
      <c r="AM11908">
        <v>1</v>
      </c>
    </row>
    <row r="11909" spans="3:39" x14ac:dyDescent="0.25">
      <c r="C11909" s="52"/>
      <c r="AM11909">
        <v>1</v>
      </c>
    </row>
    <row r="11910" spans="3:39" x14ac:dyDescent="0.25">
      <c r="C11910" s="52"/>
      <c r="AM11910">
        <v>1</v>
      </c>
    </row>
    <row r="11911" spans="3:39" x14ac:dyDescent="0.25">
      <c r="C11911" s="52"/>
      <c r="AM11911">
        <v>1</v>
      </c>
    </row>
    <row r="11912" spans="3:39" x14ac:dyDescent="0.25">
      <c r="C11912" s="52"/>
      <c r="AM11912">
        <v>1</v>
      </c>
    </row>
    <row r="11913" spans="3:39" x14ac:dyDescent="0.25">
      <c r="C11913" s="52"/>
      <c r="AM11913">
        <v>1</v>
      </c>
    </row>
    <row r="11914" spans="3:39" x14ac:dyDescent="0.25">
      <c r="C11914" s="52"/>
      <c r="AM11914">
        <v>1</v>
      </c>
    </row>
    <row r="11915" spans="3:39" x14ac:dyDescent="0.25">
      <c r="C11915" s="52"/>
      <c r="AM11915">
        <v>1</v>
      </c>
    </row>
    <row r="11916" spans="3:39" x14ac:dyDescent="0.25">
      <c r="C11916" s="52"/>
      <c r="AM11916">
        <v>1</v>
      </c>
    </row>
    <row r="11917" spans="3:39" x14ac:dyDescent="0.25">
      <c r="C11917" s="52"/>
      <c r="AM11917">
        <v>1</v>
      </c>
    </row>
    <row r="11918" spans="3:39" x14ac:dyDescent="0.25">
      <c r="C11918" s="52"/>
      <c r="AM11918">
        <v>1</v>
      </c>
    </row>
    <row r="11919" spans="3:39" x14ac:dyDescent="0.25">
      <c r="C11919" s="52"/>
      <c r="AM11919">
        <v>1</v>
      </c>
    </row>
    <row r="11920" spans="3:39" x14ac:dyDescent="0.25">
      <c r="C11920" s="52"/>
      <c r="AM11920">
        <v>1</v>
      </c>
    </row>
    <row r="11921" spans="3:39" x14ac:dyDescent="0.25">
      <c r="C11921" s="52"/>
      <c r="AM11921">
        <v>1</v>
      </c>
    </row>
    <row r="11922" spans="3:39" x14ac:dyDescent="0.25">
      <c r="C11922" s="52"/>
      <c r="AM11922">
        <v>1</v>
      </c>
    </row>
    <row r="11923" spans="3:39" x14ac:dyDescent="0.25">
      <c r="C11923" s="52"/>
      <c r="AM11923">
        <v>1</v>
      </c>
    </row>
    <row r="11924" spans="3:39" x14ac:dyDescent="0.25">
      <c r="C11924" s="52"/>
      <c r="AM11924">
        <v>1</v>
      </c>
    </row>
    <row r="11925" spans="3:39" x14ac:dyDescent="0.25">
      <c r="C11925" s="52"/>
      <c r="AM11925">
        <v>1</v>
      </c>
    </row>
    <row r="11926" spans="3:39" x14ac:dyDescent="0.25">
      <c r="C11926" s="52"/>
      <c r="AM11926">
        <v>1</v>
      </c>
    </row>
    <row r="11927" spans="3:39" x14ac:dyDescent="0.25">
      <c r="C11927" s="52"/>
      <c r="AM11927">
        <v>1</v>
      </c>
    </row>
    <row r="11928" spans="3:39" x14ac:dyDescent="0.25">
      <c r="C11928" s="52"/>
      <c r="AM11928">
        <v>1</v>
      </c>
    </row>
    <row r="11929" spans="3:39" x14ac:dyDescent="0.25">
      <c r="C11929" s="52"/>
      <c r="AM11929">
        <v>1</v>
      </c>
    </row>
    <row r="11930" spans="3:39" x14ac:dyDescent="0.25">
      <c r="C11930" s="52"/>
      <c r="AM11930">
        <v>1</v>
      </c>
    </row>
    <row r="11931" spans="3:39" x14ac:dyDescent="0.25">
      <c r="C11931" s="52"/>
      <c r="AM11931">
        <v>1</v>
      </c>
    </row>
    <row r="11932" spans="3:39" x14ac:dyDescent="0.25">
      <c r="C11932" s="52"/>
      <c r="AM11932">
        <v>1</v>
      </c>
    </row>
    <row r="11933" spans="3:39" x14ac:dyDescent="0.25">
      <c r="C11933" s="52"/>
      <c r="AM11933">
        <v>1</v>
      </c>
    </row>
    <row r="11934" spans="3:39" x14ac:dyDescent="0.25">
      <c r="C11934" s="52"/>
      <c r="AM11934">
        <v>1</v>
      </c>
    </row>
    <row r="11935" spans="3:39" x14ac:dyDescent="0.25">
      <c r="C11935" s="52"/>
      <c r="AM11935">
        <v>1</v>
      </c>
    </row>
    <row r="11936" spans="3:39" x14ac:dyDescent="0.25">
      <c r="C11936" s="52"/>
      <c r="AM11936">
        <v>1</v>
      </c>
    </row>
    <row r="11937" spans="3:39" x14ac:dyDescent="0.25">
      <c r="C11937" s="52"/>
      <c r="AM11937">
        <v>1</v>
      </c>
    </row>
    <row r="11938" spans="3:39" x14ac:dyDescent="0.25">
      <c r="C11938" s="52"/>
      <c r="AM11938">
        <v>1</v>
      </c>
    </row>
    <row r="11939" spans="3:39" x14ac:dyDescent="0.25">
      <c r="C11939" s="52"/>
      <c r="AM11939">
        <v>1</v>
      </c>
    </row>
    <row r="11940" spans="3:39" x14ac:dyDescent="0.25">
      <c r="C11940" s="52"/>
      <c r="AM11940">
        <v>1</v>
      </c>
    </row>
    <row r="11941" spans="3:39" x14ac:dyDescent="0.25">
      <c r="C11941" s="52"/>
      <c r="AM11941">
        <v>1</v>
      </c>
    </row>
    <row r="11942" spans="3:39" x14ac:dyDescent="0.25">
      <c r="C11942" s="52"/>
      <c r="AM11942">
        <v>1</v>
      </c>
    </row>
    <row r="11943" spans="3:39" x14ac:dyDescent="0.25">
      <c r="C11943" s="52"/>
      <c r="AM11943">
        <v>1</v>
      </c>
    </row>
    <row r="11944" spans="3:39" x14ac:dyDescent="0.25">
      <c r="C11944" s="52"/>
      <c r="AM11944">
        <v>1</v>
      </c>
    </row>
    <row r="11945" spans="3:39" x14ac:dyDescent="0.25">
      <c r="C11945" s="52"/>
      <c r="AM11945">
        <v>1</v>
      </c>
    </row>
    <row r="11946" spans="3:39" x14ac:dyDescent="0.25">
      <c r="C11946" s="52"/>
      <c r="AM11946">
        <v>1</v>
      </c>
    </row>
    <row r="11947" spans="3:39" x14ac:dyDescent="0.25">
      <c r="C11947" s="52"/>
      <c r="AM11947">
        <v>1</v>
      </c>
    </row>
    <row r="11948" spans="3:39" x14ac:dyDescent="0.25">
      <c r="C11948" s="52"/>
      <c r="AM11948">
        <v>1</v>
      </c>
    </row>
    <row r="11949" spans="3:39" x14ac:dyDescent="0.25">
      <c r="C11949" s="52"/>
      <c r="AM11949">
        <v>1</v>
      </c>
    </row>
    <row r="11950" spans="3:39" x14ac:dyDescent="0.25">
      <c r="C11950" s="52"/>
      <c r="AM11950">
        <v>1</v>
      </c>
    </row>
    <row r="11951" spans="3:39" x14ac:dyDescent="0.25">
      <c r="C11951" s="52"/>
      <c r="AM11951">
        <v>1</v>
      </c>
    </row>
    <row r="11952" spans="3:39" x14ac:dyDescent="0.25">
      <c r="C11952" s="52"/>
      <c r="AM11952">
        <v>1</v>
      </c>
    </row>
    <row r="11953" spans="3:39" x14ac:dyDescent="0.25">
      <c r="C11953" s="52"/>
      <c r="AM11953">
        <v>1</v>
      </c>
    </row>
    <row r="11954" spans="3:39" x14ac:dyDescent="0.25">
      <c r="C11954" s="52"/>
      <c r="AM11954">
        <v>1</v>
      </c>
    </row>
    <row r="11955" spans="3:39" x14ac:dyDescent="0.25">
      <c r="C11955" s="52"/>
      <c r="AM11955">
        <v>1</v>
      </c>
    </row>
    <row r="11956" spans="3:39" x14ac:dyDescent="0.25">
      <c r="C11956" s="52"/>
      <c r="AM11956">
        <v>1</v>
      </c>
    </row>
    <row r="11957" spans="3:39" x14ac:dyDescent="0.25">
      <c r="C11957" s="52"/>
      <c r="AM11957">
        <v>1</v>
      </c>
    </row>
    <row r="11958" spans="3:39" x14ac:dyDescent="0.25">
      <c r="C11958" s="52"/>
      <c r="AM11958">
        <v>1</v>
      </c>
    </row>
    <row r="11959" spans="3:39" x14ac:dyDescent="0.25">
      <c r="C11959" s="52"/>
      <c r="AM11959">
        <v>1</v>
      </c>
    </row>
    <row r="11960" spans="3:39" x14ac:dyDescent="0.25">
      <c r="C11960" s="52"/>
      <c r="AM11960">
        <v>1</v>
      </c>
    </row>
    <row r="11961" spans="3:39" x14ac:dyDescent="0.25">
      <c r="C11961" s="52"/>
      <c r="AM11961">
        <v>1</v>
      </c>
    </row>
    <row r="11962" spans="3:39" x14ac:dyDescent="0.25">
      <c r="C11962" s="52"/>
      <c r="AM11962">
        <v>1</v>
      </c>
    </row>
    <row r="11963" spans="3:39" x14ac:dyDescent="0.25">
      <c r="C11963" s="52"/>
      <c r="AM11963">
        <v>1</v>
      </c>
    </row>
    <row r="11964" spans="3:39" x14ac:dyDescent="0.25">
      <c r="C11964" s="52"/>
      <c r="AM11964">
        <v>1</v>
      </c>
    </row>
    <row r="11965" spans="3:39" x14ac:dyDescent="0.25">
      <c r="C11965" s="52"/>
      <c r="AM11965">
        <v>1</v>
      </c>
    </row>
    <row r="11966" spans="3:39" x14ac:dyDescent="0.25">
      <c r="C11966" s="52"/>
      <c r="AM11966">
        <v>1</v>
      </c>
    </row>
    <row r="11967" spans="3:39" x14ac:dyDescent="0.25">
      <c r="C11967" s="52"/>
      <c r="AM11967">
        <v>1</v>
      </c>
    </row>
    <row r="11968" spans="3:39" x14ac:dyDescent="0.25">
      <c r="C11968" s="52"/>
      <c r="AM11968">
        <v>1</v>
      </c>
    </row>
    <row r="11969" spans="3:39" x14ac:dyDescent="0.25">
      <c r="C11969" s="52"/>
      <c r="AM11969">
        <v>1</v>
      </c>
    </row>
    <row r="11970" spans="3:39" x14ac:dyDescent="0.25">
      <c r="C11970" s="52"/>
      <c r="AM11970">
        <v>1</v>
      </c>
    </row>
    <row r="11971" spans="3:39" x14ac:dyDescent="0.25">
      <c r="C11971" s="52"/>
      <c r="AM11971">
        <v>1</v>
      </c>
    </row>
    <row r="11972" spans="3:39" x14ac:dyDescent="0.25">
      <c r="C11972" s="52"/>
      <c r="AM11972">
        <v>1</v>
      </c>
    </row>
    <row r="11973" spans="3:39" x14ac:dyDescent="0.25">
      <c r="C11973" s="52"/>
      <c r="AM11973">
        <v>1</v>
      </c>
    </row>
    <row r="11974" spans="3:39" x14ac:dyDescent="0.25">
      <c r="C11974" s="52"/>
      <c r="AM11974">
        <v>1</v>
      </c>
    </row>
    <row r="11975" spans="3:39" x14ac:dyDescent="0.25">
      <c r="C11975" s="52"/>
      <c r="AM11975">
        <v>1</v>
      </c>
    </row>
    <row r="11976" spans="3:39" x14ac:dyDescent="0.25">
      <c r="C11976" s="52"/>
      <c r="AM11976">
        <v>1</v>
      </c>
    </row>
    <row r="11977" spans="3:39" x14ac:dyDescent="0.25">
      <c r="C11977" s="52"/>
      <c r="AM11977">
        <v>1</v>
      </c>
    </row>
    <row r="11978" spans="3:39" x14ac:dyDescent="0.25">
      <c r="C11978" s="52"/>
      <c r="AM11978">
        <v>1</v>
      </c>
    </row>
    <row r="11979" spans="3:39" x14ac:dyDescent="0.25">
      <c r="C11979" s="52"/>
      <c r="AM11979">
        <v>1</v>
      </c>
    </row>
    <row r="11980" spans="3:39" x14ac:dyDescent="0.25">
      <c r="C11980" s="52"/>
      <c r="AM11980">
        <v>1</v>
      </c>
    </row>
    <row r="11981" spans="3:39" x14ac:dyDescent="0.25">
      <c r="C11981" s="52"/>
      <c r="AM11981">
        <v>1</v>
      </c>
    </row>
    <row r="11982" spans="3:39" x14ac:dyDescent="0.25">
      <c r="C11982" s="52"/>
      <c r="AM11982">
        <v>1</v>
      </c>
    </row>
    <row r="11983" spans="3:39" x14ac:dyDescent="0.25">
      <c r="C11983" s="52"/>
      <c r="AM11983">
        <v>1</v>
      </c>
    </row>
    <row r="11984" spans="3:39" x14ac:dyDescent="0.25">
      <c r="C11984" s="52"/>
      <c r="AM11984">
        <v>1</v>
      </c>
    </row>
    <row r="11985" spans="3:39" x14ac:dyDescent="0.25">
      <c r="C11985" s="52"/>
      <c r="AM11985">
        <v>1</v>
      </c>
    </row>
    <row r="11986" spans="3:39" x14ac:dyDescent="0.25">
      <c r="C11986" s="52"/>
      <c r="AM11986">
        <v>1</v>
      </c>
    </row>
    <row r="11987" spans="3:39" x14ac:dyDescent="0.25">
      <c r="C11987" s="52"/>
      <c r="AM11987">
        <v>1</v>
      </c>
    </row>
    <row r="11988" spans="3:39" x14ac:dyDescent="0.25">
      <c r="C11988" s="52"/>
      <c r="AM11988">
        <v>1</v>
      </c>
    </row>
    <row r="11989" spans="3:39" x14ac:dyDescent="0.25">
      <c r="C11989" s="52"/>
      <c r="AM11989">
        <v>1</v>
      </c>
    </row>
    <row r="11990" spans="3:39" x14ac:dyDescent="0.25">
      <c r="C11990" s="52"/>
      <c r="AM11990">
        <v>1</v>
      </c>
    </row>
    <row r="11991" spans="3:39" x14ac:dyDescent="0.25">
      <c r="C11991" s="52"/>
      <c r="AM11991">
        <v>1</v>
      </c>
    </row>
    <row r="11992" spans="3:39" x14ac:dyDescent="0.25">
      <c r="C11992" s="52"/>
      <c r="AM11992">
        <v>1</v>
      </c>
    </row>
    <row r="11993" spans="3:39" x14ac:dyDescent="0.25">
      <c r="C11993" s="52"/>
      <c r="AM11993">
        <v>1</v>
      </c>
    </row>
    <row r="11994" spans="3:39" x14ac:dyDescent="0.25">
      <c r="C11994" s="52"/>
      <c r="AM11994">
        <v>1</v>
      </c>
    </row>
    <row r="11995" spans="3:39" x14ac:dyDescent="0.25">
      <c r="C11995" s="52"/>
      <c r="AM11995">
        <v>1</v>
      </c>
    </row>
    <row r="11996" spans="3:39" x14ac:dyDescent="0.25">
      <c r="C11996" s="52"/>
      <c r="AM11996">
        <v>1</v>
      </c>
    </row>
    <row r="11997" spans="3:39" x14ac:dyDescent="0.25">
      <c r="C11997" s="52"/>
      <c r="AM11997">
        <v>1</v>
      </c>
    </row>
    <row r="11998" spans="3:39" x14ac:dyDescent="0.25">
      <c r="C11998" s="52"/>
      <c r="AM11998">
        <v>1</v>
      </c>
    </row>
    <row r="11999" spans="3:39" x14ac:dyDescent="0.25">
      <c r="C11999" s="52"/>
      <c r="AM11999">
        <v>1</v>
      </c>
    </row>
    <row r="12000" spans="3:39" x14ac:dyDescent="0.25">
      <c r="C12000" s="52"/>
      <c r="AM12000">
        <v>1</v>
      </c>
    </row>
    <row r="12001" spans="3:39" x14ac:dyDescent="0.25">
      <c r="C12001" s="52"/>
      <c r="AM12001">
        <v>1</v>
      </c>
    </row>
    <row r="12002" spans="3:39" x14ac:dyDescent="0.25">
      <c r="C12002" s="52"/>
      <c r="AM12002">
        <v>1</v>
      </c>
    </row>
    <row r="12003" spans="3:39" x14ac:dyDescent="0.25">
      <c r="C12003" s="52"/>
      <c r="AM12003">
        <v>1</v>
      </c>
    </row>
    <row r="12004" spans="3:39" x14ac:dyDescent="0.25">
      <c r="C12004" s="52"/>
      <c r="AM12004">
        <v>1</v>
      </c>
    </row>
    <row r="12005" spans="3:39" x14ac:dyDescent="0.25">
      <c r="C12005" s="52"/>
      <c r="AM12005">
        <v>1</v>
      </c>
    </row>
    <row r="12006" spans="3:39" x14ac:dyDescent="0.25">
      <c r="C12006" s="52"/>
      <c r="AM12006">
        <v>1</v>
      </c>
    </row>
    <row r="12007" spans="3:39" x14ac:dyDescent="0.25">
      <c r="C12007" s="52"/>
      <c r="AM12007">
        <v>1</v>
      </c>
    </row>
    <row r="12008" spans="3:39" x14ac:dyDescent="0.25">
      <c r="C12008" s="52"/>
      <c r="AM12008">
        <v>1</v>
      </c>
    </row>
    <row r="12009" spans="3:39" x14ac:dyDescent="0.25">
      <c r="C12009" s="52"/>
      <c r="AM12009">
        <v>1</v>
      </c>
    </row>
    <row r="12010" spans="3:39" x14ac:dyDescent="0.25">
      <c r="C12010" s="52"/>
      <c r="AM12010">
        <v>1</v>
      </c>
    </row>
    <row r="12011" spans="3:39" x14ac:dyDescent="0.25">
      <c r="C12011" s="52"/>
      <c r="AM12011">
        <v>1</v>
      </c>
    </row>
    <row r="12012" spans="3:39" x14ac:dyDescent="0.25">
      <c r="C12012" s="52"/>
      <c r="AM12012">
        <v>1</v>
      </c>
    </row>
    <row r="12013" spans="3:39" x14ac:dyDescent="0.25">
      <c r="C12013" s="52"/>
      <c r="AM12013">
        <v>1</v>
      </c>
    </row>
    <row r="12014" spans="3:39" x14ac:dyDescent="0.25">
      <c r="C12014" s="52"/>
      <c r="AM12014">
        <v>1</v>
      </c>
    </row>
    <row r="12015" spans="3:39" x14ac:dyDescent="0.25">
      <c r="C12015" s="52"/>
      <c r="AM12015">
        <v>1</v>
      </c>
    </row>
    <row r="12016" spans="3:39" x14ac:dyDescent="0.25">
      <c r="C12016" s="52"/>
      <c r="AM12016">
        <v>1</v>
      </c>
    </row>
    <row r="12017" spans="3:39" x14ac:dyDescent="0.25">
      <c r="C12017" s="52"/>
      <c r="AM12017">
        <v>1</v>
      </c>
    </row>
    <row r="12018" spans="3:39" x14ac:dyDescent="0.25">
      <c r="C12018" s="52"/>
      <c r="AM12018">
        <v>1</v>
      </c>
    </row>
    <row r="12019" spans="3:39" x14ac:dyDescent="0.25">
      <c r="C12019" s="52"/>
      <c r="AM12019">
        <v>1</v>
      </c>
    </row>
    <row r="12020" spans="3:39" x14ac:dyDescent="0.25">
      <c r="C12020" s="52"/>
      <c r="AM12020">
        <v>1</v>
      </c>
    </row>
    <row r="12021" spans="3:39" x14ac:dyDescent="0.25">
      <c r="C12021" s="52"/>
      <c r="AM12021">
        <v>1</v>
      </c>
    </row>
    <row r="12022" spans="3:39" x14ac:dyDescent="0.25">
      <c r="C12022" s="52"/>
      <c r="AM12022">
        <v>1</v>
      </c>
    </row>
    <row r="12023" spans="3:39" x14ac:dyDescent="0.25">
      <c r="C12023" s="52"/>
      <c r="AM12023">
        <v>1</v>
      </c>
    </row>
    <row r="12024" spans="3:39" x14ac:dyDescent="0.25">
      <c r="C12024" s="52"/>
      <c r="AM12024">
        <v>1</v>
      </c>
    </row>
    <row r="12025" spans="3:39" x14ac:dyDescent="0.25">
      <c r="C12025" s="52"/>
      <c r="AM12025">
        <v>1</v>
      </c>
    </row>
    <row r="12026" spans="3:39" x14ac:dyDescent="0.25">
      <c r="C12026" s="52"/>
      <c r="AM12026">
        <v>1</v>
      </c>
    </row>
    <row r="12027" spans="3:39" x14ac:dyDescent="0.25">
      <c r="C12027" s="52"/>
      <c r="AM12027">
        <v>1</v>
      </c>
    </row>
    <row r="12028" spans="3:39" x14ac:dyDescent="0.25">
      <c r="C12028" s="52"/>
      <c r="AM12028">
        <v>1</v>
      </c>
    </row>
    <row r="12029" spans="3:39" x14ac:dyDescent="0.25">
      <c r="C12029" s="52"/>
      <c r="AM12029">
        <v>1</v>
      </c>
    </row>
    <row r="12030" spans="3:39" x14ac:dyDescent="0.25">
      <c r="C12030" s="52"/>
      <c r="AM12030">
        <v>1</v>
      </c>
    </row>
    <row r="12031" spans="3:39" x14ac:dyDescent="0.25">
      <c r="C12031" s="52"/>
      <c r="AM12031">
        <v>1</v>
      </c>
    </row>
    <row r="12032" spans="3:39" x14ac:dyDescent="0.25">
      <c r="C12032" s="52"/>
      <c r="AM12032">
        <v>1</v>
      </c>
    </row>
    <row r="12033" spans="3:39" x14ac:dyDescent="0.25">
      <c r="C12033" s="52"/>
      <c r="AM12033">
        <v>1</v>
      </c>
    </row>
    <row r="12034" spans="3:39" x14ac:dyDescent="0.25">
      <c r="C12034" s="52"/>
      <c r="AM12034">
        <v>1</v>
      </c>
    </row>
    <row r="12035" spans="3:39" x14ac:dyDescent="0.25">
      <c r="C12035" s="52"/>
      <c r="AM12035">
        <v>1</v>
      </c>
    </row>
    <row r="12036" spans="3:39" x14ac:dyDescent="0.25">
      <c r="C12036" s="52"/>
      <c r="AM12036">
        <v>1</v>
      </c>
    </row>
    <row r="12037" spans="3:39" x14ac:dyDescent="0.25">
      <c r="C12037" s="52"/>
      <c r="AM12037">
        <v>1</v>
      </c>
    </row>
    <row r="12038" spans="3:39" x14ac:dyDescent="0.25">
      <c r="C12038" s="52"/>
      <c r="AM12038">
        <v>1</v>
      </c>
    </row>
    <row r="12039" spans="3:39" x14ac:dyDescent="0.25">
      <c r="C12039" s="52"/>
      <c r="AM12039">
        <v>1</v>
      </c>
    </row>
    <row r="12040" spans="3:39" x14ac:dyDescent="0.25">
      <c r="C12040" s="52"/>
      <c r="AM12040">
        <v>1</v>
      </c>
    </row>
    <row r="12041" spans="3:39" x14ac:dyDescent="0.25">
      <c r="C12041" s="52"/>
      <c r="AM12041">
        <v>1</v>
      </c>
    </row>
    <row r="12042" spans="3:39" x14ac:dyDescent="0.25">
      <c r="C12042" s="52"/>
      <c r="AM12042">
        <v>1</v>
      </c>
    </row>
    <row r="12043" spans="3:39" x14ac:dyDescent="0.25">
      <c r="C12043" s="52"/>
      <c r="AM12043">
        <v>1</v>
      </c>
    </row>
    <row r="12044" spans="3:39" x14ac:dyDescent="0.25">
      <c r="C12044" s="52"/>
      <c r="AM12044">
        <v>1</v>
      </c>
    </row>
    <row r="12045" spans="3:39" x14ac:dyDescent="0.25">
      <c r="C12045" s="52"/>
      <c r="AM12045">
        <v>1</v>
      </c>
    </row>
    <row r="12046" spans="3:39" x14ac:dyDescent="0.25">
      <c r="C12046" s="52"/>
      <c r="AM12046">
        <v>1</v>
      </c>
    </row>
    <row r="12047" spans="3:39" x14ac:dyDescent="0.25">
      <c r="C12047" s="52"/>
      <c r="AM12047">
        <v>1</v>
      </c>
    </row>
    <row r="12048" spans="3:39" x14ac:dyDescent="0.25">
      <c r="C12048" s="52"/>
      <c r="AM12048">
        <v>1</v>
      </c>
    </row>
    <row r="12049" spans="3:39" x14ac:dyDescent="0.25">
      <c r="C12049" s="52"/>
      <c r="AM12049">
        <v>1</v>
      </c>
    </row>
    <row r="12050" spans="3:39" x14ac:dyDescent="0.25">
      <c r="C12050" s="52"/>
      <c r="AM12050">
        <v>1</v>
      </c>
    </row>
    <row r="12051" spans="3:39" x14ac:dyDescent="0.25">
      <c r="C12051" s="52"/>
      <c r="AM12051">
        <v>1</v>
      </c>
    </row>
    <row r="12052" spans="3:39" x14ac:dyDescent="0.25">
      <c r="C12052" s="52"/>
      <c r="AM12052">
        <v>1</v>
      </c>
    </row>
    <row r="12053" spans="3:39" x14ac:dyDescent="0.25">
      <c r="C12053" s="52"/>
      <c r="AM12053">
        <v>1</v>
      </c>
    </row>
    <row r="12054" spans="3:39" x14ac:dyDescent="0.25">
      <c r="C12054" s="52"/>
      <c r="AM12054">
        <v>1</v>
      </c>
    </row>
    <row r="12055" spans="3:39" x14ac:dyDescent="0.25">
      <c r="C12055" s="52"/>
      <c r="AM12055">
        <v>1</v>
      </c>
    </row>
    <row r="12056" spans="3:39" x14ac:dyDescent="0.25">
      <c r="C12056" s="52"/>
      <c r="AM12056">
        <v>1</v>
      </c>
    </row>
    <row r="12057" spans="3:39" x14ac:dyDescent="0.25">
      <c r="C12057" s="52"/>
      <c r="AM12057">
        <v>1</v>
      </c>
    </row>
    <row r="12058" spans="3:39" x14ac:dyDescent="0.25">
      <c r="C12058" s="52"/>
      <c r="AM12058">
        <v>1</v>
      </c>
    </row>
    <row r="12059" spans="3:39" x14ac:dyDescent="0.25">
      <c r="C12059" s="52"/>
      <c r="AM12059">
        <v>1</v>
      </c>
    </row>
    <row r="12060" spans="3:39" x14ac:dyDescent="0.25">
      <c r="C12060" s="52"/>
      <c r="AM12060">
        <v>1</v>
      </c>
    </row>
    <row r="12061" spans="3:39" x14ac:dyDescent="0.25">
      <c r="C12061" s="52"/>
      <c r="AM12061">
        <v>1</v>
      </c>
    </row>
    <row r="12062" spans="3:39" x14ac:dyDescent="0.25">
      <c r="C12062" s="52"/>
      <c r="AM12062">
        <v>1</v>
      </c>
    </row>
    <row r="12063" spans="3:39" x14ac:dyDescent="0.25">
      <c r="C12063" s="52"/>
      <c r="AM12063">
        <v>1</v>
      </c>
    </row>
    <row r="12064" spans="3:39" x14ac:dyDescent="0.25">
      <c r="C12064" s="52"/>
      <c r="AM12064">
        <v>1</v>
      </c>
    </row>
    <row r="12065" spans="3:39" x14ac:dyDescent="0.25">
      <c r="C12065" s="52"/>
      <c r="AM12065">
        <v>1</v>
      </c>
    </row>
    <row r="12066" spans="3:39" x14ac:dyDescent="0.25">
      <c r="C12066" s="52"/>
      <c r="AM12066">
        <v>1</v>
      </c>
    </row>
    <row r="12067" spans="3:39" x14ac:dyDescent="0.25">
      <c r="C12067" s="52"/>
      <c r="AM12067">
        <v>1</v>
      </c>
    </row>
    <row r="12068" spans="3:39" x14ac:dyDescent="0.25">
      <c r="C12068" s="52"/>
      <c r="AM12068">
        <v>1</v>
      </c>
    </row>
    <row r="12069" spans="3:39" x14ac:dyDescent="0.25">
      <c r="C12069" s="52"/>
      <c r="AM12069">
        <v>1</v>
      </c>
    </row>
    <row r="12070" spans="3:39" x14ac:dyDescent="0.25">
      <c r="C12070" s="52"/>
      <c r="AM12070">
        <v>1</v>
      </c>
    </row>
    <row r="12071" spans="3:39" x14ac:dyDescent="0.25">
      <c r="C12071" s="52"/>
      <c r="AM12071">
        <v>1</v>
      </c>
    </row>
    <row r="12072" spans="3:39" x14ac:dyDescent="0.25">
      <c r="C12072" s="52"/>
      <c r="AM12072">
        <v>1</v>
      </c>
    </row>
    <row r="12073" spans="3:39" x14ac:dyDescent="0.25">
      <c r="C12073" s="52"/>
      <c r="AM12073">
        <v>1</v>
      </c>
    </row>
    <row r="12074" spans="3:39" x14ac:dyDescent="0.25">
      <c r="C12074" s="52"/>
      <c r="AM12074">
        <v>1</v>
      </c>
    </row>
    <row r="12075" spans="3:39" x14ac:dyDescent="0.25">
      <c r="C12075" s="52"/>
      <c r="AM12075">
        <v>1</v>
      </c>
    </row>
    <row r="12076" spans="3:39" x14ac:dyDescent="0.25">
      <c r="C12076" s="52"/>
      <c r="AM12076">
        <v>1</v>
      </c>
    </row>
    <row r="12077" spans="3:39" x14ac:dyDescent="0.25">
      <c r="C12077" s="52"/>
      <c r="AM12077">
        <v>1</v>
      </c>
    </row>
    <row r="12078" spans="3:39" x14ac:dyDescent="0.25">
      <c r="C12078" s="52"/>
      <c r="AM12078">
        <v>1</v>
      </c>
    </row>
    <row r="12079" spans="3:39" x14ac:dyDescent="0.25">
      <c r="C12079" s="52"/>
      <c r="AM12079">
        <v>1</v>
      </c>
    </row>
    <row r="12080" spans="3:39" x14ac:dyDescent="0.25">
      <c r="C12080" s="52"/>
      <c r="AM12080">
        <v>1</v>
      </c>
    </row>
    <row r="12081" spans="3:39" x14ac:dyDescent="0.25">
      <c r="C12081" s="52"/>
      <c r="AM12081">
        <v>1</v>
      </c>
    </row>
    <row r="12082" spans="3:39" x14ac:dyDescent="0.25">
      <c r="C12082" s="52"/>
      <c r="AM12082">
        <v>1</v>
      </c>
    </row>
    <row r="12083" spans="3:39" x14ac:dyDescent="0.25">
      <c r="C12083" s="52"/>
      <c r="AM12083">
        <v>1</v>
      </c>
    </row>
    <row r="12084" spans="3:39" x14ac:dyDescent="0.25">
      <c r="C12084" s="52"/>
      <c r="AM12084">
        <v>1</v>
      </c>
    </row>
    <row r="12085" spans="3:39" x14ac:dyDescent="0.25">
      <c r="C12085" s="52"/>
      <c r="AM12085">
        <v>1</v>
      </c>
    </row>
    <row r="12086" spans="3:39" x14ac:dyDescent="0.25">
      <c r="C12086" s="52"/>
      <c r="AM12086">
        <v>1</v>
      </c>
    </row>
    <row r="12087" spans="3:39" x14ac:dyDescent="0.25">
      <c r="C12087" s="52"/>
      <c r="AM12087">
        <v>1</v>
      </c>
    </row>
    <row r="12088" spans="3:39" x14ac:dyDescent="0.25">
      <c r="C12088" s="52"/>
      <c r="AM12088">
        <v>1</v>
      </c>
    </row>
    <row r="12089" spans="3:39" x14ac:dyDescent="0.25">
      <c r="C12089" s="52"/>
      <c r="AM12089">
        <v>1</v>
      </c>
    </row>
    <row r="12090" spans="3:39" x14ac:dyDescent="0.25">
      <c r="C12090" s="52"/>
      <c r="AM12090">
        <v>1</v>
      </c>
    </row>
    <row r="12091" spans="3:39" x14ac:dyDescent="0.25">
      <c r="C12091" s="52"/>
      <c r="AM12091">
        <v>1</v>
      </c>
    </row>
    <row r="12092" spans="3:39" x14ac:dyDescent="0.25">
      <c r="C12092" s="52"/>
      <c r="AM12092">
        <v>1</v>
      </c>
    </row>
    <row r="12093" spans="3:39" x14ac:dyDescent="0.25">
      <c r="C12093" s="52"/>
      <c r="AM12093">
        <v>1</v>
      </c>
    </row>
    <row r="12094" spans="3:39" x14ac:dyDescent="0.25">
      <c r="C12094" s="52"/>
      <c r="AM12094">
        <v>1</v>
      </c>
    </row>
    <row r="12095" spans="3:39" x14ac:dyDescent="0.25">
      <c r="C12095" s="52"/>
      <c r="AM12095">
        <v>1</v>
      </c>
    </row>
    <row r="12096" spans="3:39" x14ac:dyDescent="0.25">
      <c r="C12096" s="52"/>
      <c r="AM12096">
        <v>1</v>
      </c>
    </row>
    <row r="12097" spans="3:39" x14ac:dyDescent="0.25">
      <c r="C12097" s="52"/>
      <c r="AM12097">
        <v>1</v>
      </c>
    </row>
    <row r="12098" spans="3:39" x14ac:dyDescent="0.25">
      <c r="C12098" s="52"/>
      <c r="AM12098">
        <v>1</v>
      </c>
    </row>
    <row r="12099" spans="3:39" x14ac:dyDescent="0.25">
      <c r="C12099" s="52"/>
      <c r="AM12099">
        <v>1</v>
      </c>
    </row>
    <row r="12100" spans="3:39" x14ac:dyDescent="0.25">
      <c r="C12100" s="52"/>
      <c r="AM12100">
        <v>1</v>
      </c>
    </row>
    <row r="12101" spans="3:39" x14ac:dyDescent="0.25">
      <c r="C12101" s="52"/>
      <c r="AM12101">
        <v>1</v>
      </c>
    </row>
    <row r="12102" spans="3:39" x14ac:dyDescent="0.25">
      <c r="C12102" s="52"/>
      <c r="AM12102">
        <v>1</v>
      </c>
    </row>
    <row r="12103" spans="3:39" x14ac:dyDescent="0.25">
      <c r="C12103" s="52"/>
      <c r="AM12103">
        <v>1</v>
      </c>
    </row>
    <row r="12104" spans="3:39" x14ac:dyDescent="0.25">
      <c r="C12104" s="52"/>
      <c r="AM12104">
        <v>1</v>
      </c>
    </row>
    <row r="12105" spans="3:39" x14ac:dyDescent="0.25">
      <c r="C12105" s="52"/>
      <c r="AM12105">
        <v>1</v>
      </c>
    </row>
    <row r="12106" spans="3:39" x14ac:dyDescent="0.25">
      <c r="C12106" s="52"/>
      <c r="AM12106">
        <v>1</v>
      </c>
    </row>
    <row r="12107" spans="3:39" x14ac:dyDescent="0.25">
      <c r="C12107" s="52"/>
      <c r="AM12107">
        <v>1</v>
      </c>
    </row>
    <row r="12108" spans="3:39" x14ac:dyDescent="0.25">
      <c r="C12108" s="52"/>
      <c r="AM12108">
        <v>1</v>
      </c>
    </row>
    <row r="12109" spans="3:39" x14ac:dyDescent="0.25">
      <c r="C12109" s="52"/>
      <c r="AM12109">
        <v>1</v>
      </c>
    </row>
    <row r="12110" spans="3:39" x14ac:dyDescent="0.25">
      <c r="C12110" s="52"/>
      <c r="AM12110">
        <v>1</v>
      </c>
    </row>
    <row r="12111" spans="3:39" x14ac:dyDescent="0.25">
      <c r="C12111" s="52"/>
      <c r="AM12111">
        <v>1</v>
      </c>
    </row>
    <row r="12112" spans="3:39" x14ac:dyDescent="0.25">
      <c r="C12112" s="52"/>
      <c r="AM12112">
        <v>1</v>
      </c>
    </row>
    <row r="12113" spans="3:39" x14ac:dyDescent="0.25">
      <c r="C12113" s="52"/>
      <c r="AM12113">
        <v>1</v>
      </c>
    </row>
    <row r="12114" spans="3:39" x14ac:dyDescent="0.25">
      <c r="C12114" s="52"/>
      <c r="AM12114">
        <v>1</v>
      </c>
    </row>
    <row r="12115" spans="3:39" x14ac:dyDescent="0.25">
      <c r="C12115" s="52"/>
      <c r="AM12115">
        <v>1</v>
      </c>
    </row>
    <row r="12116" spans="3:39" x14ac:dyDescent="0.25">
      <c r="C12116" s="52"/>
      <c r="AM12116">
        <v>1</v>
      </c>
    </row>
    <row r="12117" spans="3:39" x14ac:dyDescent="0.25">
      <c r="C12117" s="52"/>
      <c r="AM12117">
        <v>1</v>
      </c>
    </row>
    <row r="12118" spans="3:39" x14ac:dyDescent="0.25">
      <c r="C12118" s="52"/>
      <c r="AM12118">
        <v>1</v>
      </c>
    </row>
    <row r="12119" spans="3:39" x14ac:dyDescent="0.25">
      <c r="C12119" s="52"/>
      <c r="AM12119">
        <v>1</v>
      </c>
    </row>
    <row r="12120" spans="3:39" x14ac:dyDescent="0.25">
      <c r="C12120" s="52"/>
      <c r="AM12120">
        <v>1</v>
      </c>
    </row>
    <row r="12121" spans="3:39" x14ac:dyDescent="0.25">
      <c r="C12121" s="52"/>
      <c r="AM12121">
        <v>1</v>
      </c>
    </row>
    <row r="12122" spans="3:39" x14ac:dyDescent="0.25">
      <c r="C12122" s="52"/>
      <c r="AM12122">
        <v>1</v>
      </c>
    </row>
    <row r="12123" spans="3:39" x14ac:dyDescent="0.25">
      <c r="C12123" s="52"/>
      <c r="AM12123">
        <v>1</v>
      </c>
    </row>
    <row r="12124" spans="3:39" x14ac:dyDescent="0.25">
      <c r="C12124" s="52"/>
      <c r="AM12124">
        <v>1</v>
      </c>
    </row>
    <row r="12125" spans="3:39" x14ac:dyDescent="0.25">
      <c r="C12125" s="52"/>
      <c r="AM12125">
        <v>1</v>
      </c>
    </row>
    <row r="12126" spans="3:39" x14ac:dyDescent="0.25">
      <c r="C12126" s="52"/>
      <c r="AM12126">
        <v>1</v>
      </c>
    </row>
    <row r="12127" spans="3:39" x14ac:dyDescent="0.25">
      <c r="C12127" s="52"/>
      <c r="AM12127">
        <v>1</v>
      </c>
    </row>
    <row r="12128" spans="3:39" x14ac:dyDescent="0.25">
      <c r="C12128" s="52"/>
      <c r="AM12128">
        <v>1</v>
      </c>
    </row>
    <row r="12129" spans="3:39" x14ac:dyDescent="0.25">
      <c r="C12129" s="52"/>
      <c r="AM12129">
        <v>1</v>
      </c>
    </row>
    <row r="12130" spans="3:39" x14ac:dyDescent="0.25">
      <c r="C12130" s="52"/>
      <c r="AM12130">
        <v>1</v>
      </c>
    </row>
    <row r="12131" spans="3:39" x14ac:dyDescent="0.25">
      <c r="C12131" s="52"/>
      <c r="AM12131">
        <v>1</v>
      </c>
    </row>
    <row r="12132" spans="3:39" x14ac:dyDescent="0.25">
      <c r="C12132" s="52"/>
      <c r="AM12132">
        <v>1</v>
      </c>
    </row>
    <row r="12133" spans="3:39" x14ac:dyDescent="0.25">
      <c r="C12133" s="52"/>
      <c r="AM12133">
        <v>1</v>
      </c>
    </row>
    <row r="12134" spans="3:39" x14ac:dyDescent="0.25">
      <c r="C12134" s="52"/>
      <c r="AM12134">
        <v>1</v>
      </c>
    </row>
    <row r="12135" spans="3:39" x14ac:dyDescent="0.25">
      <c r="C12135" s="52"/>
      <c r="AM12135">
        <v>1</v>
      </c>
    </row>
    <row r="12136" spans="3:39" x14ac:dyDescent="0.25">
      <c r="C12136" s="52"/>
      <c r="AM12136">
        <v>1</v>
      </c>
    </row>
    <row r="12137" spans="3:39" x14ac:dyDescent="0.25">
      <c r="C12137" s="52"/>
      <c r="AM12137">
        <v>1</v>
      </c>
    </row>
    <row r="12138" spans="3:39" x14ac:dyDescent="0.25">
      <c r="C12138" s="52"/>
      <c r="AM12138">
        <v>1</v>
      </c>
    </row>
    <row r="12139" spans="3:39" x14ac:dyDescent="0.25">
      <c r="C12139" s="52"/>
      <c r="AM12139">
        <v>1</v>
      </c>
    </row>
    <row r="12140" spans="3:39" x14ac:dyDescent="0.25">
      <c r="C12140" s="52"/>
      <c r="AM12140">
        <v>1</v>
      </c>
    </row>
    <row r="12141" spans="3:39" x14ac:dyDescent="0.25">
      <c r="C12141" s="52"/>
      <c r="AM12141">
        <v>1</v>
      </c>
    </row>
    <row r="12142" spans="3:39" x14ac:dyDescent="0.25">
      <c r="C12142" s="52"/>
      <c r="AM12142">
        <v>1</v>
      </c>
    </row>
    <row r="12143" spans="3:39" x14ac:dyDescent="0.25">
      <c r="C12143" s="52"/>
      <c r="AM12143">
        <v>1</v>
      </c>
    </row>
    <row r="12144" spans="3:39" x14ac:dyDescent="0.25">
      <c r="C12144" s="52"/>
      <c r="AM12144">
        <v>1</v>
      </c>
    </row>
    <row r="12145" spans="3:39" x14ac:dyDescent="0.25">
      <c r="C12145" s="52"/>
      <c r="AM12145">
        <v>1</v>
      </c>
    </row>
    <row r="12146" spans="3:39" x14ac:dyDescent="0.25">
      <c r="C12146" s="52"/>
      <c r="AM12146">
        <v>1</v>
      </c>
    </row>
    <row r="12147" spans="3:39" x14ac:dyDescent="0.25">
      <c r="C12147" s="52"/>
      <c r="AM12147">
        <v>1</v>
      </c>
    </row>
    <row r="12148" spans="3:39" x14ac:dyDescent="0.25">
      <c r="C12148" s="52"/>
      <c r="AM12148">
        <v>1</v>
      </c>
    </row>
    <row r="12149" spans="3:39" x14ac:dyDescent="0.25">
      <c r="C12149" s="52"/>
      <c r="AM12149">
        <v>1</v>
      </c>
    </row>
    <row r="12150" spans="3:39" x14ac:dyDescent="0.25">
      <c r="C12150" s="52"/>
      <c r="AM12150">
        <v>1</v>
      </c>
    </row>
    <row r="12151" spans="3:39" x14ac:dyDescent="0.25">
      <c r="C12151" s="52"/>
      <c r="AM12151">
        <v>1</v>
      </c>
    </row>
    <row r="12152" spans="3:39" x14ac:dyDescent="0.25">
      <c r="C12152" s="52"/>
      <c r="AM12152">
        <v>1</v>
      </c>
    </row>
    <row r="12153" spans="3:39" x14ac:dyDescent="0.25">
      <c r="C12153" s="52"/>
      <c r="AM12153">
        <v>1</v>
      </c>
    </row>
    <row r="12154" spans="3:39" x14ac:dyDescent="0.25">
      <c r="C12154" s="52"/>
      <c r="AM12154">
        <v>1</v>
      </c>
    </row>
    <row r="12155" spans="3:39" x14ac:dyDescent="0.25">
      <c r="C12155" s="52"/>
      <c r="AM12155">
        <v>1</v>
      </c>
    </row>
    <row r="12156" spans="3:39" x14ac:dyDescent="0.25">
      <c r="C12156" s="52"/>
      <c r="AM12156">
        <v>1</v>
      </c>
    </row>
    <row r="12157" spans="3:39" x14ac:dyDescent="0.25">
      <c r="C12157" s="52"/>
      <c r="AM12157">
        <v>1</v>
      </c>
    </row>
    <row r="12158" spans="3:39" x14ac:dyDescent="0.25">
      <c r="C12158" s="52"/>
      <c r="AM12158">
        <v>1</v>
      </c>
    </row>
    <row r="12159" spans="3:39" x14ac:dyDescent="0.25">
      <c r="C12159" s="52"/>
      <c r="AM12159">
        <v>1</v>
      </c>
    </row>
    <row r="12160" spans="3:39" x14ac:dyDescent="0.25">
      <c r="C12160" s="52"/>
      <c r="AM12160">
        <v>1</v>
      </c>
    </row>
    <row r="12161" spans="3:39" x14ac:dyDescent="0.25">
      <c r="C12161" s="52"/>
      <c r="AM12161">
        <v>1</v>
      </c>
    </row>
    <row r="12162" spans="3:39" x14ac:dyDescent="0.25">
      <c r="C12162" s="52"/>
      <c r="AM12162">
        <v>1</v>
      </c>
    </row>
    <row r="12163" spans="3:39" x14ac:dyDescent="0.25">
      <c r="C12163" s="52"/>
      <c r="AM12163">
        <v>1</v>
      </c>
    </row>
    <row r="12164" spans="3:39" x14ac:dyDescent="0.25">
      <c r="C12164" s="52"/>
      <c r="AM12164">
        <v>1</v>
      </c>
    </row>
    <row r="12165" spans="3:39" x14ac:dyDescent="0.25">
      <c r="C12165" s="52"/>
      <c r="AM12165">
        <v>1</v>
      </c>
    </row>
    <row r="12166" spans="3:39" x14ac:dyDescent="0.25">
      <c r="C12166" s="52"/>
      <c r="AM12166">
        <v>1</v>
      </c>
    </row>
    <row r="12167" spans="3:39" x14ac:dyDescent="0.25">
      <c r="C12167" s="52"/>
      <c r="AM12167">
        <v>1</v>
      </c>
    </row>
    <row r="12168" spans="3:39" x14ac:dyDescent="0.25">
      <c r="C12168" s="52"/>
      <c r="AM12168">
        <v>1</v>
      </c>
    </row>
    <row r="12169" spans="3:39" x14ac:dyDescent="0.25">
      <c r="C12169" s="52"/>
      <c r="AM12169">
        <v>1</v>
      </c>
    </row>
    <row r="12170" spans="3:39" x14ac:dyDescent="0.25">
      <c r="C12170" s="52"/>
      <c r="AM12170">
        <v>1</v>
      </c>
    </row>
    <row r="12171" spans="3:39" x14ac:dyDescent="0.25">
      <c r="C12171" s="52"/>
      <c r="AM12171">
        <v>1</v>
      </c>
    </row>
    <row r="12172" spans="3:39" x14ac:dyDescent="0.25">
      <c r="C12172" s="52"/>
      <c r="AM12172">
        <v>1</v>
      </c>
    </row>
    <row r="12173" spans="3:39" x14ac:dyDescent="0.25">
      <c r="C12173" s="52"/>
      <c r="AM12173">
        <v>1</v>
      </c>
    </row>
    <row r="12174" spans="3:39" x14ac:dyDescent="0.25">
      <c r="C12174" s="52"/>
      <c r="AM12174">
        <v>1</v>
      </c>
    </row>
    <row r="12175" spans="3:39" x14ac:dyDescent="0.25">
      <c r="C12175" s="52"/>
      <c r="AM12175">
        <v>1</v>
      </c>
    </row>
    <row r="12176" spans="3:39" x14ac:dyDescent="0.25">
      <c r="C12176" s="52"/>
      <c r="AM12176">
        <v>1</v>
      </c>
    </row>
    <row r="12177" spans="3:39" x14ac:dyDescent="0.25">
      <c r="C12177" s="52"/>
      <c r="AM12177">
        <v>1</v>
      </c>
    </row>
    <row r="12178" spans="3:39" x14ac:dyDescent="0.25">
      <c r="C12178" s="52"/>
      <c r="AM12178">
        <v>1</v>
      </c>
    </row>
    <row r="12179" spans="3:39" x14ac:dyDescent="0.25">
      <c r="C12179" s="52"/>
      <c r="AM12179">
        <v>1</v>
      </c>
    </row>
    <row r="12180" spans="3:39" x14ac:dyDescent="0.25">
      <c r="C12180" s="52"/>
      <c r="AM12180">
        <v>1</v>
      </c>
    </row>
    <row r="12181" spans="3:39" x14ac:dyDescent="0.25">
      <c r="C12181" s="52"/>
      <c r="AM12181">
        <v>1</v>
      </c>
    </row>
    <row r="12182" spans="3:39" x14ac:dyDescent="0.25">
      <c r="C12182" s="52"/>
      <c r="AM12182">
        <v>1</v>
      </c>
    </row>
    <row r="12183" spans="3:39" x14ac:dyDescent="0.25">
      <c r="C12183" s="52"/>
      <c r="AM12183">
        <v>1</v>
      </c>
    </row>
    <row r="12184" spans="3:39" x14ac:dyDescent="0.25">
      <c r="C12184" s="52"/>
      <c r="AM12184">
        <v>1</v>
      </c>
    </row>
    <row r="12185" spans="3:39" x14ac:dyDescent="0.25">
      <c r="C12185" s="52"/>
      <c r="AM12185">
        <v>1</v>
      </c>
    </row>
    <row r="12186" spans="3:39" x14ac:dyDescent="0.25">
      <c r="C12186" s="52"/>
      <c r="AM12186">
        <v>1</v>
      </c>
    </row>
    <row r="12187" spans="3:39" x14ac:dyDescent="0.25">
      <c r="C12187" s="52"/>
      <c r="AM12187">
        <v>1</v>
      </c>
    </row>
    <row r="12188" spans="3:39" x14ac:dyDescent="0.25">
      <c r="C12188" s="52"/>
      <c r="AM12188">
        <v>1</v>
      </c>
    </row>
    <row r="12189" spans="3:39" x14ac:dyDescent="0.25">
      <c r="C12189" s="52"/>
      <c r="AM12189">
        <v>1</v>
      </c>
    </row>
    <row r="12190" spans="3:39" x14ac:dyDescent="0.25">
      <c r="C12190" s="52"/>
      <c r="AM12190">
        <v>1</v>
      </c>
    </row>
    <row r="12191" spans="3:39" x14ac:dyDescent="0.25">
      <c r="C12191" s="52"/>
      <c r="AM12191">
        <v>1</v>
      </c>
    </row>
    <row r="12192" spans="3:39" x14ac:dyDescent="0.25">
      <c r="C12192" s="52"/>
      <c r="AM12192">
        <v>1</v>
      </c>
    </row>
    <row r="12193" spans="3:39" x14ac:dyDescent="0.25">
      <c r="C12193" s="52"/>
      <c r="AM12193">
        <v>1</v>
      </c>
    </row>
    <row r="12194" spans="3:39" x14ac:dyDescent="0.25">
      <c r="C12194" s="52"/>
      <c r="AM12194">
        <v>1</v>
      </c>
    </row>
    <row r="12195" spans="3:39" x14ac:dyDescent="0.25">
      <c r="C12195" s="52"/>
      <c r="AM12195">
        <v>1</v>
      </c>
    </row>
    <row r="12196" spans="3:39" x14ac:dyDescent="0.25">
      <c r="C12196" s="52"/>
      <c r="AM12196">
        <v>1</v>
      </c>
    </row>
    <row r="12197" spans="3:39" x14ac:dyDescent="0.25">
      <c r="C12197" s="52"/>
      <c r="AM12197">
        <v>1</v>
      </c>
    </row>
    <row r="12198" spans="3:39" x14ac:dyDescent="0.25">
      <c r="C12198" s="52"/>
      <c r="AM12198">
        <v>1</v>
      </c>
    </row>
    <row r="12199" spans="3:39" x14ac:dyDescent="0.25">
      <c r="C12199" s="52"/>
      <c r="AM12199">
        <v>1</v>
      </c>
    </row>
    <row r="12200" spans="3:39" x14ac:dyDescent="0.25">
      <c r="C12200" s="52"/>
      <c r="AM12200">
        <v>1</v>
      </c>
    </row>
    <row r="12201" spans="3:39" x14ac:dyDescent="0.25">
      <c r="C12201" s="52"/>
      <c r="AM12201">
        <v>1</v>
      </c>
    </row>
    <row r="12202" spans="3:39" x14ac:dyDescent="0.25">
      <c r="C12202" s="52"/>
      <c r="AM12202">
        <v>1</v>
      </c>
    </row>
    <row r="12203" spans="3:39" x14ac:dyDescent="0.25">
      <c r="C12203" s="52"/>
      <c r="AM12203">
        <v>1</v>
      </c>
    </row>
    <row r="12204" spans="3:39" x14ac:dyDescent="0.25">
      <c r="C12204" s="52"/>
      <c r="AM12204">
        <v>1</v>
      </c>
    </row>
    <row r="12205" spans="3:39" x14ac:dyDescent="0.25">
      <c r="C12205" s="52"/>
      <c r="AM12205">
        <v>1</v>
      </c>
    </row>
    <row r="12206" spans="3:39" x14ac:dyDescent="0.25">
      <c r="C12206" s="52"/>
      <c r="AM12206">
        <v>1</v>
      </c>
    </row>
    <row r="12207" spans="3:39" x14ac:dyDescent="0.25">
      <c r="C12207" s="52"/>
      <c r="AM12207">
        <v>1</v>
      </c>
    </row>
    <row r="12208" spans="3:39" x14ac:dyDescent="0.25">
      <c r="C12208" s="52"/>
      <c r="AM12208">
        <v>1</v>
      </c>
    </row>
    <row r="12209" spans="3:39" x14ac:dyDescent="0.25">
      <c r="C12209" s="52"/>
      <c r="AM12209">
        <v>1</v>
      </c>
    </row>
    <row r="12210" spans="3:39" x14ac:dyDescent="0.25">
      <c r="C12210" s="52"/>
      <c r="AM12210">
        <v>1</v>
      </c>
    </row>
    <row r="12211" spans="3:39" x14ac:dyDescent="0.25">
      <c r="C12211" s="52"/>
      <c r="AM12211">
        <v>1</v>
      </c>
    </row>
    <row r="12212" spans="3:39" x14ac:dyDescent="0.25">
      <c r="C12212" s="52"/>
      <c r="AM12212">
        <v>1</v>
      </c>
    </row>
    <row r="12213" spans="3:39" x14ac:dyDescent="0.25">
      <c r="C12213" s="52"/>
      <c r="AM12213">
        <v>1</v>
      </c>
    </row>
    <row r="12214" spans="3:39" x14ac:dyDescent="0.25">
      <c r="C12214" s="52"/>
      <c r="AM12214">
        <v>1</v>
      </c>
    </row>
    <row r="12215" spans="3:39" x14ac:dyDescent="0.25">
      <c r="C12215" s="52"/>
      <c r="AM12215">
        <v>1</v>
      </c>
    </row>
    <row r="12216" spans="3:39" x14ac:dyDescent="0.25">
      <c r="C12216" s="52"/>
      <c r="AM12216">
        <v>1</v>
      </c>
    </row>
    <row r="12217" spans="3:39" x14ac:dyDescent="0.25">
      <c r="C12217" s="52"/>
      <c r="AM12217">
        <v>1</v>
      </c>
    </row>
    <row r="12218" spans="3:39" x14ac:dyDescent="0.25">
      <c r="C12218" s="52"/>
      <c r="AM12218">
        <v>1</v>
      </c>
    </row>
    <row r="12219" spans="3:39" x14ac:dyDescent="0.25">
      <c r="C12219" s="52"/>
      <c r="AM12219">
        <v>1</v>
      </c>
    </row>
    <row r="12220" spans="3:39" x14ac:dyDescent="0.25">
      <c r="C12220" s="52"/>
      <c r="AM12220">
        <v>1</v>
      </c>
    </row>
    <row r="12221" spans="3:39" x14ac:dyDescent="0.25">
      <c r="C12221" s="52"/>
      <c r="AM12221">
        <v>1</v>
      </c>
    </row>
    <row r="12222" spans="3:39" x14ac:dyDescent="0.25">
      <c r="C12222" s="52"/>
      <c r="AM12222">
        <v>1</v>
      </c>
    </row>
    <row r="12223" spans="3:39" x14ac:dyDescent="0.25">
      <c r="C12223" s="52"/>
      <c r="AM12223">
        <v>1</v>
      </c>
    </row>
    <row r="12224" spans="3:39" x14ac:dyDescent="0.25">
      <c r="C12224" s="52"/>
      <c r="AM12224">
        <v>1</v>
      </c>
    </row>
    <row r="12225" spans="3:39" x14ac:dyDescent="0.25">
      <c r="C12225" s="52"/>
      <c r="AM12225">
        <v>1</v>
      </c>
    </row>
    <row r="12226" spans="3:39" x14ac:dyDescent="0.25">
      <c r="C12226" s="52"/>
      <c r="AM12226">
        <v>1</v>
      </c>
    </row>
    <row r="12227" spans="3:39" x14ac:dyDescent="0.25">
      <c r="C12227" s="52"/>
      <c r="AM12227">
        <v>1</v>
      </c>
    </row>
    <row r="12228" spans="3:39" x14ac:dyDescent="0.25">
      <c r="C12228" s="52"/>
      <c r="AM12228">
        <v>1</v>
      </c>
    </row>
    <row r="12229" spans="3:39" x14ac:dyDescent="0.25">
      <c r="C12229" s="52"/>
      <c r="AM12229">
        <v>1</v>
      </c>
    </row>
    <row r="12230" spans="3:39" x14ac:dyDescent="0.25">
      <c r="C12230" s="52"/>
      <c r="AM12230">
        <v>1</v>
      </c>
    </row>
    <row r="12231" spans="3:39" x14ac:dyDescent="0.25">
      <c r="C12231" s="52"/>
      <c r="AM12231">
        <v>1</v>
      </c>
    </row>
    <row r="12232" spans="3:39" x14ac:dyDescent="0.25">
      <c r="C12232" s="52"/>
      <c r="AM12232">
        <v>1</v>
      </c>
    </row>
    <row r="12233" spans="3:39" x14ac:dyDescent="0.25">
      <c r="C12233" s="52"/>
      <c r="AM12233">
        <v>1</v>
      </c>
    </row>
    <row r="12234" spans="3:39" x14ac:dyDescent="0.25">
      <c r="C12234" s="52"/>
      <c r="AM12234">
        <v>1</v>
      </c>
    </row>
    <row r="12235" spans="3:39" x14ac:dyDescent="0.25">
      <c r="C12235" s="52"/>
      <c r="AM12235">
        <v>1</v>
      </c>
    </row>
    <row r="12236" spans="3:39" x14ac:dyDescent="0.25">
      <c r="C12236" s="52"/>
      <c r="AM12236">
        <v>1</v>
      </c>
    </row>
    <row r="12237" spans="3:39" x14ac:dyDescent="0.25">
      <c r="C12237" s="52"/>
      <c r="AM12237">
        <v>1</v>
      </c>
    </row>
    <row r="12238" spans="3:39" x14ac:dyDescent="0.25">
      <c r="C12238" s="52"/>
      <c r="AM12238">
        <v>1</v>
      </c>
    </row>
    <row r="12239" spans="3:39" x14ac:dyDescent="0.25">
      <c r="C12239" s="52"/>
      <c r="AM12239">
        <v>1</v>
      </c>
    </row>
    <row r="12240" spans="3:39" x14ac:dyDescent="0.25">
      <c r="C12240" s="52"/>
      <c r="AM12240">
        <v>1</v>
      </c>
    </row>
    <row r="12241" spans="3:39" x14ac:dyDescent="0.25">
      <c r="C12241" s="52"/>
      <c r="AM12241">
        <v>1</v>
      </c>
    </row>
    <row r="12242" spans="3:39" x14ac:dyDescent="0.25">
      <c r="C12242" s="52"/>
      <c r="AM12242">
        <v>1</v>
      </c>
    </row>
    <row r="12243" spans="3:39" x14ac:dyDescent="0.25">
      <c r="C12243" s="52"/>
      <c r="AM12243">
        <v>1</v>
      </c>
    </row>
    <row r="12244" spans="3:39" x14ac:dyDescent="0.25">
      <c r="C12244" s="52"/>
      <c r="AM12244">
        <v>1</v>
      </c>
    </row>
    <row r="12245" spans="3:39" x14ac:dyDescent="0.25">
      <c r="C12245" s="52"/>
      <c r="AM12245">
        <v>1</v>
      </c>
    </row>
    <row r="12246" spans="3:39" x14ac:dyDescent="0.25">
      <c r="C12246" s="52"/>
      <c r="AM12246">
        <v>1</v>
      </c>
    </row>
    <row r="12247" spans="3:39" x14ac:dyDescent="0.25">
      <c r="C12247" s="52"/>
      <c r="AM12247">
        <v>1</v>
      </c>
    </row>
    <row r="12248" spans="3:39" x14ac:dyDescent="0.25">
      <c r="C12248" s="52"/>
      <c r="AM12248">
        <v>1</v>
      </c>
    </row>
    <row r="12249" spans="3:39" x14ac:dyDescent="0.25">
      <c r="C12249" s="52"/>
      <c r="AM12249">
        <v>1</v>
      </c>
    </row>
    <row r="12250" spans="3:39" x14ac:dyDescent="0.25">
      <c r="C12250" s="52"/>
      <c r="AM12250">
        <v>1</v>
      </c>
    </row>
    <row r="12251" spans="3:39" x14ac:dyDescent="0.25">
      <c r="C12251" s="52"/>
      <c r="AM12251">
        <v>1</v>
      </c>
    </row>
    <row r="12252" spans="3:39" x14ac:dyDescent="0.25">
      <c r="C12252" s="52"/>
      <c r="AM12252">
        <v>1</v>
      </c>
    </row>
    <row r="12253" spans="3:39" x14ac:dyDescent="0.25">
      <c r="C12253" s="52"/>
      <c r="AM12253">
        <v>1</v>
      </c>
    </row>
    <row r="12254" spans="3:39" x14ac:dyDescent="0.25">
      <c r="C12254" s="52"/>
      <c r="AM12254">
        <v>1</v>
      </c>
    </row>
    <row r="12255" spans="3:39" x14ac:dyDescent="0.25">
      <c r="C12255" s="52"/>
      <c r="AM12255">
        <v>1</v>
      </c>
    </row>
    <row r="12256" spans="3:39" x14ac:dyDescent="0.25">
      <c r="C12256" s="52"/>
      <c r="AM12256">
        <v>1</v>
      </c>
    </row>
    <row r="12257" spans="3:39" x14ac:dyDescent="0.25">
      <c r="C12257" s="52"/>
      <c r="AM12257">
        <v>1</v>
      </c>
    </row>
    <row r="12258" spans="3:39" x14ac:dyDescent="0.25">
      <c r="C12258" s="52"/>
      <c r="AM12258">
        <v>1</v>
      </c>
    </row>
    <row r="12259" spans="3:39" x14ac:dyDescent="0.25">
      <c r="C12259" s="52"/>
      <c r="AM12259">
        <v>1</v>
      </c>
    </row>
    <row r="12260" spans="3:39" x14ac:dyDescent="0.25">
      <c r="C12260" s="52"/>
      <c r="AM12260">
        <v>1</v>
      </c>
    </row>
    <row r="12261" spans="3:39" x14ac:dyDescent="0.25">
      <c r="C12261" s="52"/>
      <c r="AM12261">
        <v>1</v>
      </c>
    </row>
    <row r="12262" spans="3:39" x14ac:dyDescent="0.25">
      <c r="C12262" s="52"/>
      <c r="AM12262">
        <v>1</v>
      </c>
    </row>
    <row r="12263" spans="3:39" x14ac:dyDescent="0.25">
      <c r="C12263" s="52"/>
      <c r="AM12263">
        <v>1</v>
      </c>
    </row>
    <row r="12264" spans="3:39" x14ac:dyDescent="0.25">
      <c r="C12264" s="52"/>
      <c r="AM12264">
        <v>1</v>
      </c>
    </row>
    <row r="12265" spans="3:39" x14ac:dyDescent="0.25">
      <c r="C12265" s="52"/>
      <c r="AM12265">
        <v>1</v>
      </c>
    </row>
    <row r="12266" spans="3:39" x14ac:dyDescent="0.25">
      <c r="C12266" s="52"/>
      <c r="AM12266">
        <v>1</v>
      </c>
    </row>
    <row r="12267" spans="3:39" x14ac:dyDescent="0.25">
      <c r="C12267" s="52"/>
      <c r="AM12267">
        <v>1</v>
      </c>
    </row>
    <row r="12268" spans="3:39" x14ac:dyDescent="0.25">
      <c r="C12268" s="52"/>
      <c r="AM12268">
        <v>1</v>
      </c>
    </row>
    <row r="12269" spans="3:39" x14ac:dyDescent="0.25">
      <c r="C12269" s="52"/>
      <c r="AM12269">
        <v>1</v>
      </c>
    </row>
    <row r="12270" spans="3:39" x14ac:dyDescent="0.25">
      <c r="C12270" s="52"/>
      <c r="AM12270">
        <v>1</v>
      </c>
    </row>
    <row r="12271" spans="3:39" x14ac:dyDescent="0.25">
      <c r="C12271" s="52"/>
      <c r="AM12271">
        <v>1</v>
      </c>
    </row>
    <row r="12272" spans="3:39" x14ac:dyDescent="0.25">
      <c r="C12272" s="52"/>
      <c r="AM12272">
        <v>1</v>
      </c>
    </row>
    <row r="12273" spans="3:39" x14ac:dyDescent="0.25">
      <c r="C12273" s="52"/>
      <c r="AM12273">
        <v>1</v>
      </c>
    </row>
    <row r="12274" spans="3:39" x14ac:dyDescent="0.25">
      <c r="C12274" s="52"/>
      <c r="AM12274">
        <v>1</v>
      </c>
    </row>
    <row r="12275" spans="3:39" x14ac:dyDescent="0.25">
      <c r="C12275" s="52"/>
      <c r="AM12275">
        <v>1</v>
      </c>
    </row>
    <row r="12276" spans="3:39" x14ac:dyDescent="0.25">
      <c r="C12276" s="52"/>
      <c r="AM12276">
        <v>1</v>
      </c>
    </row>
    <row r="12277" spans="3:39" x14ac:dyDescent="0.25">
      <c r="C12277" s="52"/>
      <c r="AM12277">
        <v>1</v>
      </c>
    </row>
    <row r="12278" spans="3:39" x14ac:dyDescent="0.25">
      <c r="C12278" s="52"/>
      <c r="AM12278">
        <v>1</v>
      </c>
    </row>
    <row r="12279" spans="3:39" x14ac:dyDescent="0.25">
      <c r="C12279" s="52"/>
      <c r="AM12279">
        <v>1</v>
      </c>
    </row>
    <row r="12280" spans="3:39" x14ac:dyDescent="0.25">
      <c r="C12280" s="52"/>
      <c r="AM12280">
        <v>1</v>
      </c>
    </row>
    <row r="12281" spans="3:39" x14ac:dyDescent="0.25">
      <c r="C12281" s="52"/>
      <c r="AM12281">
        <v>1</v>
      </c>
    </row>
    <row r="12282" spans="3:39" x14ac:dyDescent="0.25">
      <c r="C12282" s="52"/>
      <c r="AM12282">
        <v>1</v>
      </c>
    </row>
    <row r="12283" spans="3:39" x14ac:dyDescent="0.25">
      <c r="C12283" s="52"/>
      <c r="AM12283">
        <v>1</v>
      </c>
    </row>
    <row r="12284" spans="3:39" x14ac:dyDescent="0.25">
      <c r="C12284" s="52"/>
      <c r="AM12284">
        <v>1</v>
      </c>
    </row>
    <row r="12285" spans="3:39" x14ac:dyDescent="0.25">
      <c r="C12285" s="52"/>
      <c r="AM12285">
        <v>1</v>
      </c>
    </row>
    <row r="12286" spans="3:39" x14ac:dyDescent="0.25">
      <c r="C12286" s="52"/>
      <c r="AM12286">
        <v>1</v>
      </c>
    </row>
    <row r="12287" spans="3:39" x14ac:dyDescent="0.25">
      <c r="C12287" s="52"/>
      <c r="AM12287">
        <v>1</v>
      </c>
    </row>
    <row r="12288" spans="3:39" x14ac:dyDescent="0.25">
      <c r="C12288" s="52"/>
      <c r="AM12288">
        <v>1</v>
      </c>
    </row>
    <row r="12289" spans="3:39" x14ac:dyDescent="0.25">
      <c r="C12289" s="52"/>
      <c r="AM12289">
        <v>1</v>
      </c>
    </row>
    <row r="12290" spans="3:39" x14ac:dyDescent="0.25">
      <c r="C12290" s="52"/>
      <c r="AM12290">
        <v>1</v>
      </c>
    </row>
    <row r="12291" spans="3:39" x14ac:dyDescent="0.25">
      <c r="C12291" s="52"/>
      <c r="AM12291">
        <v>1</v>
      </c>
    </row>
    <row r="12292" spans="3:39" x14ac:dyDescent="0.25">
      <c r="C12292" s="52"/>
      <c r="AM12292">
        <v>1</v>
      </c>
    </row>
    <row r="12293" spans="3:39" x14ac:dyDescent="0.25">
      <c r="C12293" s="52"/>
      <c r="AM12293">
        <v>1</v>
      </c>
    </row>
    <row r="12294" spans="3:39" x14ac:dyDescent="0.25">
      <c r="C12294" s="52"/>
      <c r="AM12294">
        <v>1</v>
      </c>
    </row>
    <row r="12295" spans="3:39" x14ac:dyDescent="0.25">
      <c r="C12295" s="52"/>
      <c r="AM12295">
        <v>1</v>
      </c>
    </row>
    <row r="12296" spans="3:39" x14ac:dyDescent="0.25">
      <c r="C12296" s="52"/>
      <c r="AM12296">
        <v>1</v>
      </c>
    </row>
    <row r="12297" spans="3:39" x14ac:dyDescent="0.25">
      <c r="C12297" s="52"/>
      <c r="AM12297">
        <v>1</v>
      </c>
    </row>
    <row r="12298" spans="3:39" x14ac:dyDescent="0.25">
      <c r="C12298" s="52"/>
      <c r="AM12298">
        <v>1</v>
      </c>
    </row>
    <row r="12299" spans="3:39" x14ac:dyDescent="0.25">
      <c r="C12299" s="52"/>
      <c r="AM12299">
        <v>1</v>
      </c>
    </row>
    <row r="12300" spans="3:39" x14ac:dyDescent="0.25">
      <c r="C12300" s="52"/>
      <c r="AM12300">
        <v>1</v>
      </c>
    </row>
    <row r="12301" spans="3:39" x14ac:dyDescent="0.25">
      <c r="C12301" s="52"/>
      <c r="AM12301">
        <v>1</v>
      </c>
    </row>
    <row r="12302" spans="3:39" x14ac:dyDescent="0.25">
      <c r="C12302" s="52"/>
      <c r="AM12302">
        <v>1</v>
      </c>
    </row>
    <row r="12303" spans="3:39" x14ac:dyDescent="0.25">
      <c r="C12303" s="52"/>
      <c r="AM12303">
        <v>1</v>
      </c>
    </row>
    <row r="12304" spans="3:39" x14ac:dyDescent="0.25">
      <c r="C12304" s="52"/>
      <c r="AM12304">
        <v>1</v>
      </c>
    </row>
    <row r="12305" spans="3:39" x14ac:dyDescent="0.25">
      <c r="C12305" s="52"/>
      <c r="AM12305">
        <v>1</v>
      </c>
    </row>
    <row r="12306" spans="3:39" x14ac:dyDescent="0.25">
      <c r="C12306" s="52"/>
      <c r="AM12306">
        <v>1</v>
      </c>
    </row>
    <row r="12307" spans="3:39" x14ac:dyDescent="0.25">
      <c r="C12307" s="52"/>
      <c r="AM12307">
        <v>1</v>
      </c>
    </row>
    <row r="12308" spans="3:39" x14ac:dyDescent="0.25">
      <c r="C12308" s="52"/>
      <c r="AM12308">
        <v>1</v>
      </c>
    </row>
    <row r="12309" spans="3:39" x14ac:dyDescent="0.25">
      <c r="C12309" s="52"/>
      <c r="AM12309">
        <v>1</v>
      </c>
    </row>
    <row r="12310" spans="3:39" x14ac:dyDescent="0.25">
      <c r="C12310" s="52"/>
      <c r="AM12310">
        <v>1</v>
      </c>
    </row>
    <row r="12311" spans="3:39" x14ac:dyDescent="0.25">
      <c r="C12311" s="52"/>
      <c r="AM12311">
        <v>1</v>
      </c>
    </row>
    <row r="12312" spans="3:39" x14ac:dyDescent="0.25">
      <c r="C12312" s="52"/>
      <c r="AM12312">
        <v>1</v>
      </c>
    </row>
    <row r="12313" spans="3:39" x14ac:dyDescent="0.25">
      <c r="C12313" s="52"/>
      <c r="AM12313">
        <v>1</v>
      </c>
    </row>
    <row r="12314" spans="3:39" x14ac:dyDescent="0.25">
      <c r="C12314" s="52"/>
      <c r="AM12314">
        <v>1</v>
      </c>
    </row>
    <row r="12315" spans="3:39" x14ac:dyDescent="0.25">
      <c r="C12315" s="52"/>
      <c r="AM12315">
        <v>1</v>
      </c>
    </row>
    <row r="12316" spans="3:39" x14ac:dyDescent="0.25">
      <c r="C12316" s="52"/>
      <c r="AM12316">
        <v>1</v>
      </c>
    </row>
    <row r="12317" spans="3:39" x14ac:dyDescent="0.25">
      <c r="C12317" s="52"/>
      <c r="AM12317">
        <v>1</v>
      </c>
    </row>
    <row r="12318" spans="3:39" x14ac:dyDescent="0.25">
      <c r="C12318" s="52"/>
      <c r="AM12318">
        <v>1</v>
      </c>
    </row>
    <row r="12319" spans="3:39" x14ac:dyDescent="0.25">
      <c r="C12319" s="52"/>
      <c r="AM12319">
        <v>1</v>
      </c>
    </row>
    <row r="12320" spans="3:39" x14ac:dyDescent="0.25">
      <c r="C12320" s="52"/>
      <c r="AM12320">
        <v>1</v>
      </c>
    </row>
    <row r="12321" spans="3:39" x14ac:dyDescent="0.25">
      <c r="C12321" s="52"/>
      <c r="AM12321">
        <v>1</v>
      </c>
    </row>
    <row r="12322" spans="3:39" x14ac:dyDescent="0.25">
      <c r="C12322" s="52"/>
      <c r="AM12322">
        <v>1</v>
      </c>
    </row>
    <row r="12323" spans="3:39" x14ac:dyDescent="0.25">
      <c r="C12323" s="52"/>
      <c r="AM12323">
        <v>1</v>
      </c>
    </row>
    <row r="12324" spans="3:39" x14ac:dyDescent="0.25">
      <c r="C12324" s="52"/>
      <c r="AM12324">
        <v>1</v>
      </c>
    </row>
    <row r="12325" spans="3:39" x14ac:dyDescent="0.25">
      <c r="C12325" s="52"/>
      <c r="AM12325">
        <v>1</v>
      </c>
    </row>
    <row r="12326" spans="3:39" x14ac:dyDescent="0.25">
      <c r="C12326" s="52"/>
      <c r="AM12326">
        <v>1</v>
      </c>
    </row>
    <row r="12327" spans="3:39" x14ac:dyDescent="0.25">
      <c r="C12327" s="52"/>
      <c r="AM12327">
        <v>1</v>
      </c>
    </row>
    <row r="12328" spans="3:39" x14ac:dyDescent="0.25">
      <c r="C12328" s="52"/>
      <c r="AM12328">
        <v>1</v>
      </c>
    </row>
    <row r="12329" spans="3:39" x14ac:dyDescent="0.25">
      <c r="C12329" s="52"/>
      <c r="AM12329">
        <v>1</v>
      </c>
    </row>
    <row r="12330" spans="3:39" x14ac:dyDescent="0.25">
      <c r="C12330" s="52"/>
      <c r="AM12330">
        <v>1</v>
      </c>
    </row>
    <row r="12331" spans="3:39" x14ac:dyDescent="0.25">
      <c r="C12331" s="52"/>
      <c r="AM12331">
        <v>1</v>
      </c>
    </row>
    <row r="12332" spans="3:39" x14ac:dyDescent="0.25">
      <c r="C12332" s="52"/>
      <c r="AM12332">
        <v>1</v>
      </c>
    </row>
    <row r="12333" spans="3:39" x14ac:dyDescent="0.25">
      <c r="C12333" s="52"/>
      <c r="AM12333">
        <v>1</v>
      </c>
    </row>
    <row r="12334" spans="3:39" x14ac:dyDescent="0.25">
      <c r="C12334" s="52"/>
      <c r="AM12334">
        <v>1</v>
      </c>
    </row>
    <row r="12335" spans="3:39" x14ac:dyDescent="0.25">
      <c r="C12335" s="52"/>
      <c r="AM12335">
        <v>1</v>
      </c>
    </row>
    <row r="12336" spans="3:39" x14ac:dyDescent="0.25">
      <c r="C12336" s="52"/>
      <c r="AM12336">
        <v>1</v>
      </c>
    </row>
    <row r="12337" spans="3:39" x14ac:dyDescent="0.25">
      <c r="C12337" s="52"/>
      <c r="AM12337">
        <v>1</v>
      </c>
    </row>
    <row r="12338" spans="3:39" x14ac:dyDescent="0.25">
      <c r="C12338" s="52"/>
      <c r="AM12338">
        <v>1</v>
      </c>
    </row>
    <row r="12339" spans="3:39" x14ac:dyDescent="0.25">
      <c r="C12339" s="52"/>
      <c r="AM12339">
        <v>1</v>
      </c>
    </row>
    <row r="12340" spans="3:39" x14ac:dyDescent="0.25">
      <c r="C12340" s="52"/>
      <c r="AM12340">
        <v>1</v>
      </c>
    </row>
    <row r="12341" spans="3:39" x14ac:dyDescent="0.25">
      <c r="C12341" s="52"/>
      <c r="AM12341">
        <v>1</v>
      </c>
    </row>
    <row r="12342" spans="3:39" x14ac:dyDescent="0.25">
      <c r="C12342" s="52"/>
      <c r="AM12342">
        <v>1</v>
      </c>
    </row>
    <row r="12343" spans="3:39" x14ac:dyDescent="0.25">
      <c r="C12343" s="52"/>
      <c r="AM12343">
        <v>1</v>
      </c>
    </row>
    <row r="12344" spans="3:39" x14ac:dyDescent="0.25">
      <c r="C12344" s="52"/>
      <c r="AM12344">
        <v>1</v>
      </c>
    </row>
    <row r="12345" spans="3:39" x14ac:dyDescent="0.25">
      <c r="C12345" s="52"/>
      <c r="AM12345">
        <v>1</v>
      </c>
    </row>
    <row r="12346" spans="3:39" x14ac:dyDescent="0.25">
      <c r="C12346" s="52"/>
      <c r="AM12346">
        <v>1</v>
      </c>
    </row>
    <row r="12347" spans="3:39" x14ac:dyDescent="0.25">
      <c r="C12347" s="52"/>
      <c r="AM12347">
        <v>1</v>
      </c>
    </row>
    <row r="12348" spans="3:39" x14ac:dyDescent="0.25">
      <c r="C12348" s="52"/>
      <c r="AM12348">
        <v>1</v>
      </c>
    </row>
    <row r="12349" spans="3:39" x14ac:dyDescent="0.25">
      <c r="C12349" s="52"/>
      <c r="AM12349">
        <v>1</v>
      </c>
    </row>
    <row r="12350" spans="3:39" x14ac:dyDescent="0.25">
      <c r="C12350" s="52"/>
      <c r="AM12350">
        <v>1</v>
      </c>
    </row>
    <row r="12351" spans="3:39" x14ac:dyDescent="0.25">
      <c r="C12351" s="52"/>
      <c r="AM12351">
        <v>1</v>
      </c>
    </row>
    <row r="12352" spans="3:39" x14ac:dyDescent="0.25">
      <c r="C12352" s="52"/>
      <c r="AM12352">
        <v>1</v>
      </c>
    </row>
    <row r="12353" spans="3:39" x14ac:dyDescent="0.25">
      <c r="C12353" s="52"/>
      <c r="AM12353">
        <v>1</v>
      </c>
    </row>
    <row r="12354" spans="3:39" x14ac:dyDescent="0.25">
      <c r="C12354" s="52"/>
      <c r="AM12354">
        <v>1</v>
      </c>
    </row>
    <row r="12355" spans="3:39" x14ac:dyDescent="0.25">
      <c r="C12355" s="52"/>
      <c r="AM12355">
        <v>1</v>
      </c>
    </row>
    <row r="12356" spans="3:39" x14ac:dyDescent="0.25">
      <c r="C12356" s="52"/>
      <c r="AM12356">
        <v>1</v>
      </c>
    </row>
    <row r="12357" spans="3:39" x14ac:dyDescent="0.25">
      <c r="C12357" s="52"/>
      <c r="AM12357">
        <v>1</v>
      </c>
    </row>
    <row r="12358" spans="3:39" x14ac:dyDescent="0.25">
      <c r="C12358" s="52"/>
      <c r="AM12358">
        <v>1</v>
      </c>
    </row>
    <row r="12359" spans="3:39" x14ac:dyDescent="0.25">
      <c r="C12359" s="52"/>
      <c r="AM12359">
        <v>1</v>
      </c>
    </row>
    <row r="12360" spans="3:39" x14ac:dyDescent="0.25">
      <c r="C12360" s="52"/>
      <c r="AM12360">
        <v>1</v>
      </c>
    </row>
    <row r="12361" spans="3:39" x14ac:dyDescent="0.25">
      <c r="C12361" s="52"/>
      <c r="AM12361">
        <v>1</v>
      </c>
    </row>
    <row r="12362" spans="3:39" x14ac:dyDescent="0.25">
      <c r="C12362" s="52"/>
      <c r="AM12362">
        <v>1</v>
      </c>
    </row>
    <row r="12363" spans="3:39" x14ac:dyDescent="0.25">
      <c r="C12363" s="52"/>
      <c r="AM12363">
        <v>1</v>
      </c>
    </row>
    <row r="12364" spans="3:39" x14ac:dyDescent="0.25">
      <c r="C12364" s="52"/>
      <c r="AM12364">
        <v>1</v>
      </c>
    </row>
    <row r="12365" spans="3:39" x14ac:dyDescent="0.25">
      <c r="C12365" s="52"/>
      <c r="AM12365">
        <v>1</v>
      </c>
    </row>
    <row r="12366" spans="3:39" x14ac:dyDescent="0.25">
      <c r="C12366" s="52"/>
      <c r="AM12366">
        <v>1</v>
      </c>
    </row>
    <row r="12367" spans="3:39" x14ac:dyDescent="0.25">
      <c r="C12367" s="52"/>
      <c r="AM12367">
        <v>1</v>
      </c>
    </row>
    <row r="12368" spans="3:39" x14ac:dyDescent="0.25">
      <c r="C12368" s="52"/>
      <c r="AM12368">
        <v>1</v>
      </c>
    </row>
    <row r="12369" spans="3:39" x14ac:dyDescent="0.25">
      <c r="C12369" s="52"/>
      <c r="AM12369">
        <v>1</v>
      </c>
    </row>
    <row r="12370" spans="3:39" x14ac:dyDescent="0.25">
      <c r="C12370" s="52"/>
      <c r="AM12370">
        <v>1</v>
      </c>
    </row>
    <row r="12371" spans="3:39" x14ac:dyDescent="0.25">
      <c r="C12371" s="52"/>
      <c r="AM12371">
        <v>1</v>
      </c>
    </row>
    <row r="12372" spans="3:39" x14ac:dyDescent="0.25">
      <c r="C12372" s="52"/>
      <c r="AM12372">
        <v>1</v>
      </c>
    </row>
    <row r="12373" spans="3:39" x14ac:dyDescent="0.25">
      <c r="C12373" s="52"/>
      <c r="AM12373">
        <v>1</v>
      </c>
    </row>
    <row r="12374" spans="3:39" x14ac:dyDescent="0.25">
      <c r="C12374" s="52"/>
      <c r="AM12374">
        <v>1</v>
      </c>
    </row>
    <row r="12375" spans="3:39" x14ac:dyDescent="0.25">
      <c r="C12375" s="52"/>
      <c r="AM12375">
        <v>1</v>
      </c>
    </row>
    <row r="12376" spans="3:39" x14ac:dyDescent="0.25">
      <c r="C12376" s="52"/>
      <c r="AM12376">
        <v>1</v>
      </c>
    </row>
    <row r="12377" spans="3:39" x14ac:dyDescent="0.25">
      <c r="C12377" s="52"/>
      <c r="AM12377">
        <v>1</v>
      </c>
    </row>
    <row r="12378" spans="3:39" x14ac:dyDescent="0.25">
      <c r="C12378" s="52"/>
      <c r="AM12378">
        <v>1</v>
      </c>
    </row>
    <row r="12379" spans="3:39" x14ac:dyDescent="0.25">
      <c r="C12379" s="52"/>
      <c r="AM12379">
        <v>1</v>
      </c>
    </row>
    <row r="12380" spans="3:39" x14ac:dyDescent="0.25">
      <c r="C12380" s="52"/>
      <c r="AM12380">
        <v>1</v>
      </c>
    </row>
    <row r="12381" spans="3:39" x14ac:dyDescent="0.25">
      <c r="C12381" s="52"/>
      <c r="AM12381">
        <v>1</v>
      </c>
    </row>
    <row r="12382" spans="3:39" x14ac:dyDescent="0.25">
      <c r="C12382" s="52"/>
      <c r="AM12382">
        <v>1</v>
      </c>
    </row>
    <row r="12383" spans="3:39" x14ac:dyDescent="0.25">
      <c r="C12383" s="52"/>
      <c r="AM12383">
        <v>1</v>
      </c>
    </row>
    <row r="12384" spans="3:39" x14ac:dyDescent="0.25">
      <c r="C12384" s="52"/>
      <c r="AM12384">
        <v>1</v>
      </c>
    </row>
    <row r="12385" spans="3:39" x14ac:dyDescent="0.25">
      <c r="C12385" s="52"/>
      <c r="AM12385">
        <v>1</v>
      </c>
    </row>
    <row r="12386" spans="3:39" x14ac:dyDescent="0.25">
      <c r="C12386" s="52"/>
      <c r="AM12386">
        <v>1</v>
      </c>
    </row>
    <row r="12387" spans="3:39" x14ac:dyDescent="0.25">
      <c r="C12387" s="52"/>
      <c r="AM12387">
        <v>1</v>
      </c>
    </row>
    <row r="12388" spans="3:39" x14ac:dyDescent="0.25">
      <c r="C12388" s="52"/>
      <c r="AM12388">
        <v>1</v>
      </c>
    </row>
    <row r="12389" spans="3:39" x14ac:dyDescent="0.25">
      <c r="C12389" s="52"/>
      <c r="AM12389">
        <v>1</v>
      </c>
    </row>
    <row r="12390" spans="3:39" x14ac:dyDescent="0.25">
      <c r="C12390" s="52"/>
      <c r="AM12390">
        <v>1</v>
      </c>
    </row>
    <row r="12391" spans="3:39" x14ac:dyDescent="0.25">
      <c r="C12391" s="52"/>
      <c r="AM12391">
        <v>1</v>
      </c>
    </row>
    <row r="12392" spans="3:39" x14ac:dyDescent="0.25">
      <c r="C12392" s="52"/>
      <c r="AM12392">
        <v>1</v>
      </c>
    </row>
    <row r="12393" spans="3:39" x14ac:dyDescent="0.25">
      <c r="C12393" s="52"/>
      <c r="AM12393">
        <v>1</v>
      </c>
    </row>
    <row r="12394" spans="3:39" x14ac:dyDescent="0.25">
      <c r="C12394" s="52"/>
      <c r="AM12394">
        <v>1</v>
      </c>
    </row>
    <row r="12395" spans="3:39" x14ac:dyDescent="0.25">
      <c r="C12395" s="52"/>
      <c r="AM12395">
        <v>1</v>
      </c>
    </row>
    <row r="12396" spans="3:39" x14ac:dyDescent="0.25">
      <c r="C12396" s="52"/>
      <c r="AM12396">
        <v>1</v>
      </c>
    </row>
    <row r="12397" spans="3:39" x14ac:dyDescent="0.25">
      <c r="C12397" s="52"/>
      <c r="AM12397">
        <v>1</v>
      </c>
    </row>
    <row r="12398" spans="3:39" x14ac:dyDescent="0.25">
      <c r="C12398" s="52"/>
      <c r="AM12398">
        <v>1</v>
      </c>
    </row>
    <row r="12399" spans="3:39" x14ac:dyDescent="0.25">
      <c r="C12399" s="52"/>
      <c r="AM12399">
        <v>1</v>
      </c>
    </row>
    <row r="12400" spans="3:39" x14ac:dyDescent="0.25">
      <c r="C12400" s="52"/>
      <c r="AM12400">
        <v>1</v>
      </c>
    </row>
    <row r="12401" spans="3:39" x14ac:dyDescent="0.25">
      <c r="C12401" s="52"/>
      <c r="AM12401">
        <v>1</v>
      </c>
    </row>
    <row r="12402" spans="3:39" x14ac:dyDescent="0.25">
      <c r="C12402" s="52"/>
      <c r="AM12402">
        <v>1</v>
      </c>
    </row>
    <row r="12403" spans="3:39" x14ac:dyDescent="0.25">
      <c r="C12403" s="52"/>
      <c r="AM12403">
        <v>1</v>
      </c>
    </row>
    <row r="12404" spans="3:39" x14ac:dyDescent="0.25">
      <c r="C12404" s="52"/>
      <c r="AM12404">
        <v>1</v>
      </c>
    </row>
    <row r="12405" spans="3:39" x14ac:dyDescent="0.25">
      <c r="C12405" s="52"/>
      <c r="AM12405">
        <v>1</v>
      </c>
    </row>
    <row r="12406" spans="3:39" x14ac:dyDescent="0.25">
      <c r="C12406" s="52"/>
      <c r="AM12406">
        <v>1</v>
      </c>
    </row>
    <row r="12407" spans="3:39" x14ac:dyDescent="0.25">
      <c r="C12407" s="52"/>
      <c r="AM12407">
        <v>1</v>
      </c>
    </row>
    <row r="12408" spans="3:39" x14ac:dyDescent="0.25">
      <c r="C12408" s="52"/>
      <c r="AM12408">
        <v>1</v>
      </c>
    </row>
    <row r="12409" spans="3:39" x14ac:dyDescent="0.25">
      <c r="C12409" s="52"/>
      <c r="AM12409">
        <v>1</v>
      </c>
    </row>
    <row r="12410" spans="3:39" x14ac:dyDescent="0.25">
      <c r="C12410" s="52"/>
      <c r="AM12410">
        <v>1</v>
      </c>
    </row>
    <row r="12411" spans="3:39" x14ac:dyDescent="0.25">
      <c r="C12411" s="52"/>
      <c r="AM12411">
        <v>1</v>
      </c>
    </row>
    <row r="12412" spans="3:39" x14ac:dyDescent="0.25">
      <c r="C12412" s="52"/>
      <c r="AM12412">
        <v>1</v>
      </c>
    </row>
    <row r="12413" spans="3:39" x14ac:dyDescent="0.25">
      <c r="C12413" s="52"/>
      <c r="AM12413">
        <v>1</v>
      </c>
    </row>
    <row r="12414" spans="3:39" x14ac:dyDescent="0.25">
      <c r="C12414" s="52"/>
      <c r="AM12414">
        <v>1</v>
      </c>
    </row>
    <row r="12415" spans="3:39" x14ac:dyDescent="0.25">
      <c r="C12415" s="52"/>
      <c r="AM12415">
        <v>1</v>
      </c>
    </row>
    <row r="12416" spans="3:39" x14ac:dyDescent="0.25">
      <c r="C12416" s="52"/>
      <c r="AM12416">
        <v>1</v>
      </c>
    </row>
    <row r="12417" spans="3:39" x14ac:dyDescent="0.25">
      <c r="C12417" s="52"/>
      <c r="AM12417">
        <v>1</v>
      </c>
    </row>
    <row r="12418" spans="3:39" x14ac:dyDescent="0.25">
      <c r="C12418" s="52"/>
      <c r="AM12418">
        <v>1</v>
      </c>
    </row>
    <row r="12419" spans="3:39" x14ac:dyDescent="0.25">
      <c r="C12419" s="52"/>
      <c r="AM12419">
        <v>1</v>
      </c>
    </row>
    <row r="12420" spans="3:39" x14ac:dyDescent="0.25">
      <c r="C12420" s="52"/>
      <c r="AM12420">
        <v>1</v>
      </c>
    </row>
    <row r="12421" spans="3:39" x14ac:dyDescent="0.25">
      <c r="C12421" s="52"/>
      <c r="AM12421">
        <v>1</v>
      </c>
    </row>
    <row r="12422" spans="3:39" x14ac:dyDescent="0.25">
      <c r="C12422" s="52"/>
      <c r="AM12422">
        <v>1</v>
      </c>
    </row>
    <row r="12423" spans="3:39" x14ac:dyDescent="0.25">
      <c r="C12423" s="52"/>
      <c r="AM12423">
        <v>1</v>
      </c>
    </row>
    <row r="12424" spans="3:39" x14ac:dyDescent="0.25">
      <c r="C12424" s="52"/>
      <c r="AM12424">
        <v>1</v>
      </c>
    </row>
    <row r="12425" spans="3:39" x14ac:dyDescent="0.25">
      <c r="C12425" s="52"/>
      <c r="AM12425">
        <v>1</v>
      </c>
    </row>
    <row r="12426" spans="3:39" x14ac:dyDescent="0.25">
      <c r="C12426" s="52"/>
      <c r="AM12426">
        <v>1</v>
      </c>
    </row>
    <row r="12427" spans="3:39" x14ac:dyDescent="0.25">
      <c r="C12427" s="52"/>
      <c r="AM12427">
        <v>1</v>
      </c>
    </row>
    <row r="12428" spans="3:39" x14ac:dyDescent="0.25">
      <c r="C12428" s="52"/>
      <c r="AM12428">
        <v>1</v>
      </c>
    </row>
    <row r="12429" spans="3:39" x14ac:dyDescent="0.25">
      <c r="C12429" s="52"/>
      <c r="AM12429">
        <v>1</v>
      </c>
    </row>
    <row r="12430" spans="3:39" x14ac:dyDescent="0.25">
      <c r="C12430" s="52"/>
      <c r="AM12430">
        <v>1</v>
      </c>
    </row>
    <row r="12431" spans="3:39" x14ac:dyDescent="0.25">
      <c r="C12431" s="52"/>
      <c r="AM12431">
        <v>1</v>
      </c>
    </row>
    <row r="12432" spans="3:39" x14ac:dyDescent="0.25">
      <c r="C12432" s="52"/>
      <c r="AM12432">
        <v>1</v>
      </c>
    </row>
    <row r="12433" spans="3:39" x14ac:dyDescent="0.25">
      <c r="C12433" s="52"/>
      <c r="AM12433">
        <v>1</v>
      </c>
    </row>
    <row r="12434" spans="3:39" x14ac:dyDescent="0.25">
      <c r="C12434" s="52"/>
      <c r="AM12434">
        <v>1</v>
      </c>
    </row>
    <row r="12435" spans="3:39" x14ac:dyDescent="0.25">
      <c r="C12435" s="52"/>
      <c r="AM12435">
        <v>1</v>
      </c>
    </row>
    <row r="12436" spans="3:39" x14ac:dyDescent="0.25">
      <c r="C12436" s="52"/>
      <c r="AM12436">
        <v>1</v>
      </c>
    </row>
    <row r="12437" spans="3:39" x14ac:dyDescent="0.25">
      <c r="C12437" s="52"/>
      <c r="AM12437">
        <v>1</v>
      </c>
    </row>
    <row r="12438" spans="3:39" x14ac:dyDescent="0.25">
      <c r="C12438" s="52"/>
      <c r="AM12438">
        <v>1</v>
      </c>
    </row>
    <row r="12439" spans="3:39" x14ac:dyDescent="0.25">
      <c r="C12439" s="52"/>
      <c r="AM12439">
        <v>1</v>
      </c>
    </row>
    <row r="12440" spans="3:39" x14ac:dyDescent="0.25">
      <c r="C12440" s="52"/>
      <c r="AM12440">
        <v>1</v>
      </c>
    </row>
    <row r="12441" spans="3:39" x14ac:dyDescent="0.25">
      <c r="C12441" s="52"/>
      <c r="AM12441">
        <v>1</v>
      </c>
    </row>
    <row r="12442" spans="3:39" x14ac:dyDescent="0.25">
      <c r="C12442" s="52"/>
      <c r="AM12442">
        <v>1</v>
      </c>
    </row>
    <row r="12443" spans="3:39" x14ac:dyDescent="0.25">
      <c r="C12443" s="52"/>
      <c r="AM12443">
        <v>1</v>
      </c>
    </row>
    <row r="12444" spans="3:39" x14ac:dyDescent="0.25">
      <c r="C12444" s="52"/>
      <c r="AM12444">
        <v>1</v>
      </c>
    </row>
    <row r="12445" spans="3:39" x14ac:dyDescent="0.25">
      <c r="C12445" s="52"/>
      <c r="AM12445">
        <v>1</v>
      </c>
    </row>
    <row r="12446" spans="3:39" x14ac:dyDescent="0.25">
      <c r="C12446" s="52"/>
      <c r="AM12446">
        <v>1</v>
      </c>
    </row>
    <row r="12447" spans="3:39" x14ac:dyDescent="0.25">
      <c r="C12447" s="52"/>
      <c r="AM12447">
        <v>1</v>
      </c>
    </row>
    <row r="12448" spans="3:39" x14ac:dyDescent="0.25">
      <c r="C12448" s="52"/>
      <c r="AM12448">
        <v>1</v>
      </c>
    </row>
    <row r="12449" spans="3:39" x14ac:dyDescent="0.25">
      <c r="C12449" s="52"/>
      <c r="AM12449">
        <v>1</v>
      </c>
    </row>
    <row r="12450" spans="3:39" x14ac:dyDescent="0.25">
      <c r="C12450" s="52"/>
      <c r="AM12450">
        <v>1</v>
      </c>
    </row>
    <row r="12451" spans="3:39" x14ac:dyDescent="0.25">
      <c r="C12451" s="52"/>
      <c r="AM12451">
        <v>1</v>
      </c>
    </row>
    <row r="12452" spans="3:39" x14ac:dyDescent="0.25">
      <c r="C12452" s="52"/>
      <c r="AM12452">
        <v>1</v>
      </c>
    </row>
    <row r="12453" spans="3:39" x14ac:dyDescent="0.25">
      <c r="C12453" s="52"/>
      <c r="AM12453">
        <v>1</v>
      </c>
    </row>
    <row r="12454" spans="3:39" x14ac:dyDescent="0.25">
      <c r="C12454" s="52"/>
      <c r="AM12454">
        <v>1</v>
      </c>
    </row>
    <row r="12455" spans="3:39" x14ac:dyDescent="0.25">
      <c r="C12455" s="52"/>
      <c r="AM12455">
        <v>1</v>
      </c>
    </row>
    <row r="12456" spans="3:39" x14ac:dyDescent="0.25">
      <c r="C12456" s="52"/>
      <c r="AM12456">
        <v>1</v>
      </c>
    </row>
    <row r="12457" spans="3:39" x14ac:dyDescent="0.25">
      <c r="C12457" s="52"/>
      <c r="AM12457">
        <v>1</v>
      </c>
    </row>
    <row r="12458" spans="3:39" x14ac:dyDescent="0.25">
      <c r="C12458" s="52"/>
      <c r="AM12458">
        <v>1</v>
      </c>
    </row>
    <row r="12459" spans="3:39" x14ac:dyDescent="0.25">
      <c r="C12459" s="52"/>
      <c r="AM12459">
        <v>1</v>
      </c>
    </row>
    <row r="12460" spans="3:39" x14ac:dyDescent="0.25">
      <c r="C12460" s="52"/>
      <c r="AM12460">
        <v>1</v>
      </c>
    </row>
    <row r="12461" spans="3:39" x14ac:dyDescent="0.25">
      <c r="C12461" s="52"/>
      <c r="AM12461">
        <v>1</v>
      </c>
    </row>
    <row r="12462" spans="3:39" x14ac:dyDescent="0.25">
      <c r="C12462" s="52"/>
      <c r="AM12462">
        <v>1</v>
      </c>
    </row>
    <row r="12463" spans="3:39" x14ac:dyDescent="0.25">
      <c r="C12463" s="52"/>
      <c r="AM12463">
        <v>1</v>
      </c>
    </row>
    <row r="12464" spans="3:39" x14ac:dyDescent="0.25">
      <c r="C12464" s="52"/>
      <c r="AM12464">
        <v>1</v>
      </c>
    </row>
    <row r="12465" spans="3:39" x14ac:dyDescent="0.25">
      <c r="C12465" s="52"/>
      <c r="AM12465">
        <v>1</v>
      </c>
    </row>
    <row r="12466" spans="3:39" x14ac:dyDescent="0.25">
      <c r="C12466" s="52"/>
      <c r="AM12466">
        <v>1</v>
      </c>
    </row>
    <row r="12467" spans="3:39" x14ac:dyDescent="0.25">
      <c r="C12467" s="52"/>
      <c r="AM12467">
        <v>1</v>
      </c>
    </row>
    <row r="12468" spans="3:39" x14ac:dyDescent="0.25">
      <c r="C12468" s="52"/>
      <c r="AM12468">
        <v>1</v>
      </c>
    </row>
    <row r="12469" spans="3:39" x14ac:dyDescent="0.25">
      <c r="C12469" s="52"/>
      <c r="AM12469">
        <v>1</v>
      </c>
    </row>
    <row r="12470" spans="3:39" x14ac:dyDescent="0.25">
      <c r="C12470" s="52"/>
      <c r="AM12470">
        <v>1</v>
      </c>
    </row>
    <row r="12471" spans="3:39" x14ac:dyDescent="0.25">
      <c r="C12471" s="52"/>
      <c r="AM12471">
        <v>1</v>
      </c>
    </row>
    <row r="12472" spans="3:39" x14ac:dyDescent="0.25">
      <c r="C12472" s="52"/>
      <c r="AM12472">
        <v>1</v>
      </c>
    </row>
    <row r="12473" spans="3:39" x14ac:dyDescent="0.25">
      <c r="C12473" s="52"/>
      <c r="AM12473">
        <v>1</v>
      </c>
    </row>
    <row r="12474" spans="3:39" x14ac:dyDescent="0.25">
      <c r="C12474" s="52"/>
      <c r="AM12474">
        <v>1</v>
      </c>
    </row>
    <row r="12475" spans="3:39" x14ac:dyDescent="0.25">
      <c r="C12475" s="52"/>
      <c r="AM12475">
        <v>1</v>
      </c>
    </row>
    <row r="12476" spans="3:39" x14ac:dyDescent="0.25">
      <c r="C12476" s="52"/>
      <c r="AM12476">
        <v>1</v>
      </c>
    </row>
    <row r="12477" spans="3:39" x14ac:dyDescent="0.25">
      <c r="C12477" s="52"/>
      <c r="AM12477">
        <v>1</v>
      </c>
    </row>
    <row r="12478" spans="3:39" x14ac:dyDescent="0.25">
      <c r="C12478" s="52"/>
      <c r="AM12478">
        <v>1</v>
      </c>
    </row>
    <row r="12479" spans="3:39" x14ac:dyDescent="0.25">
      <c r="C12479" s="52"/>
      <c r="AM12479">
        <v>1</v>
      </c>
    </row>
    <row r="12480" spans="3:39" x14ac:dyDescent="0.25">
      <c r="C12480" s="52"/>
      <c r="AM12480">
        <v>1</v>
      </c>
    </row>
    <row r="12481" spans="3:39" x14ac:dyDescent="0.25">
      <c r="C12481" s="52"/>
      <c r="AM12481">
        <v>1</v>
      </c>
    </row>
    <row r="12482" spans="3:39" x14ac:dyDescent="0.25">
      <c r="C12482" s="52"/>
      <c r="AM12482">
        <v>1</v>
      </c>
    </row>
    <row r="12483" spans="3:39" x14ac:dyDescent="0.25">
      <c r="C12483" s="52"/>
      <c r="AM12483">
        <v>1</v>
      </c>
    </row>
    <row r="12484" spans="3:39" x14ac:dyDescent="0.25">
      <c r="C12484" s="52"/>
      <c r="AM12484">
        <v>1</v>
      </c>
    </row>
    <row r="12485" spans="3:39" x14ac:dyDescent="0.25">
      <c r="C12485" s="52"/>
      <c r="AM12485">
        <v>1</v>
      </c>
    </row>
    <row r="12486" spans="3:39" x14ac:dyDescent="0.25">
      <c r="C12486" s="52"/>
      <c r="AM12486">
        <v>1</v>
      </c>
    </row>
    <row r="12487" spans="3:39" x14ac:dyDescent="0.25">
      <c r="C12487" s="52"/>
      <c r="AM12487">
        <v>1</v>
      </c>
    </row>
    <row r="12488" spans="3:39" x14ac:dyDescent="0.25">
      <c r="C12488" s="52"/>
      <c r="AM12488">
        <v>1</v>
      </c>
    </row>
    <row r="12489" spans="3:39" x14ac:dyDescent="0.25">
      <c r="C12489" s="52"/>
      <c r="AM12489">
        <v>1</v>
      </c>
    </row>
    <row r="12490" spans="3:39" x14ac:dyDescent="0.25">
      <c r="C12490" s="52"/>
      <c r="AM12490">
        <v>1</v>
      </c>
    </row>
    <row r="12491" spans="3:39" x14ac:dyDescent="0.25">
      <c r="C12491" s="52"/>
      <c r="AM12491">
        <v>1</v>
      </c>
    </row>
    <row r="12492" spans="3:39" x14ac:dyDescent="0.25">
      <c r="C12492" s="52"/>
      <c r="AM12492">
        <v>1</v>
      </c>
    </row>
    <row r="12493" spans="3:39" x14ac:dyDescent="0.25">
      <c r="C12493" s="52"/>
      <c r="AM12493">
        <v>1</v>
      </c>
    </row>
    <row r="12494" spans="3:39" x14ac:dyDescent="0.25">
      <c r="C12494" s="52"/>
      <c r="AM12494">
        <v>1</v>
      </c>
    </row>
    <row r="12495" spans="3:39" x14ac:dyDescent="0.25">
      <c r="C12495" s="52"/>
      <c r="AM12495">
        <v>1</v>
      </c>
    </row>
    <row r="12496" spans="3:39" x14ac:dyDescent="0.25">
      <c r="C12496" s="52"/>
      <c r="AM12496">
        <v>1</v>
      </c>
    </row>
    <row r="12497" spans="3:39" x14ac:dyDescent="0.25">
      <c r="C12497" s="52"/>
      <c r="AM12497">
        <v>1</v>
      </c>
    </row>
    <row r="12498" spans="3:39" x14ac:dyDescent="0.25">
      <c r="C12498" s="52"/>
      <c r="AM12498">
        <v>1</v>
      </c>
    </row>
    <row r="12499" spans="3:39" x14ac:dyDescent="0.25">
      <c r="C12499" s="52"/>
      <c r="AM12499">
        <v>1</v>
      </c>
    </row>
    <row r="12500" spans="3:39" x14ac:dyDescent="0.25">
      <c r="C12500" s="52"/>
      <c r="AM12500">
        <v>1</v>
      </c>
    </row>
    <row r="12501" spans="3:39" x14ac:dyDescent="0.25">
      <c r="C12501" s="52"/>
      <c r="AM12501">
        <v>1</v>
      </c>
    </row>
    <row r="12502" spans="3:39" x14ac:dyDescent="0.25">
      <c r="C12502" s="52"/>
      <c r="AM12502">
        <v>1</v>
      </c>
    </row>
    <row r="12503" spans="3:39" x14ac:dyDescent="0.25">
      <c r="C12503" s="52"/>
      <c r="AM12503">
        <v>1</v>
      </c>
    </row>
    <row r="12504" spans="3:39" x14ac:dyDescent="0.25">
      <c r="C12504" s="52"/>
      <c r="AM12504">
        <v>1</v>
      </c>
    </row>
    <row r="12505" spans="3:39" x14ac:dyDescent="0.25">
      <c r="C12505" s="52"/>
      <c r="AM12505">
        <v>1</v>
      </c>
    </row>
    <row r="12506" spans="3:39" x14ac:dyDescent="0.25">
      <c r="C12506" s="52"/>
      <c r="AM12506">
        <v>1</v>
      </c>
    </row>
    <row r="12507" spans="3:39" x14ac:dyDescent="0.25">
      <c r="C12507" s="52"/>
      <c r="AM12507">
        <v>1</v>
      </c>
    </row>
    <row r="12508" spans="3:39" x14ac:dyDescent="0.25">
      <c r="C12508" s="52"/>
      <c r="AM12508">
        <v>1</v>
      </c>
    </row>
    <row r="12509" spans="3:39" x14ac:dyDescent="0.25">
      <c r="C12509" s="52"/>
      <c r="AM12509">
        <v>1</v>
      </c>
    </row>
    <row r="12510" spans="3:39" x14ac:dyDescent="0.25">
      <c r="C12510" s="52"/>
      <c r="AM12510">
        <v>1</v>
      </c>
    </row>
    <row r="12511" spans="3:39" x14ac:dyDescent="0.25">
      <c r="C12511" s="52"/>
      <c r="AM12511">
        <v>1</v>
      </c>
    </row>
    <row r="12512" spans="3:39" x14ac:dyDescent="0.25">
      <c r="C12512" s="52"/>
      <c r="AM12512">
        <v>1</v>
      </c>
    </row>
    <row r="12513" spans="3:39" x14ac:dyDescent="0.25">
      <c r="C12513" s="52"/>
      <c r="AM12513">
        <v>1</v>
      </c>
    </row>
    <row r="12514" spans="3:39" x14ac:dyDescent="0.25">
      <c r="C12514" s="52"/>
      <c r="AM12514">
        <v>1</v>
      </c>
    </row>
    <row r="12515" spans="3:39" x14ac:dyDescent="0.25">
      <c r="C12515" s="52"/>
      <c r="AM12515">
        <v>1</v>
      </c>
    </row>
    <row r="12516" spans="3:39" x14ac:dyDescent="0.25">
      <c r="C12516" s="52"/>
      <c r="AM12516">
        <v>1</v>
      </c>
    </row>
    <row r="12517" spans="3:39" x14ac:dyDescent="0.25">
      <c r="C12517" s="52"/>
      <c r="AM12517">
        <v>1</v>
      </c>
    </row>
    <row r="12518" spans="3:39" x14ac:dyDescent="0.25">
      <c r="C12518" s="52"/>
      <c r="AM12518">
        <v>1</v>
      </c>
    </row>
    <row r="12519" spans="3:39" x14ac:dyDescent="0.25">
      <c r="C12519" s="52"/>
      <c r="AM12519">
        <v>1</v>
      </c>
    </row>
    <row r="12520" spans="3:39" x14ac:dyDescent="0.25">
      <c r="C12520" s="52"/>
      <c r="AM12520">
        <v>1</v>
      </c>
    </row>
    <row r="12521" spans="3:39" x14ac:dyDescent="0.25">
      <c r="C12521" s="52"/>
      <c r="AM12521">
        <v>1</v>
      </c>
    </row>
    <row r="12522" spans="3:39" x14ac:dyDescent="0.25">
      <c r="C12522" s="52"/>
      <c r="AM12522">
        <v>1</v>
      </c>
    </row>
    <row r="12523" spans="3:39" x14ac:dyDescent="0.25">
      <c r="C12523" s="52"/>
      <c r="AM12523">
        <v>1</v>
      </c>
    </row>
    <row r="12524" spans="3:39" x14ac:dyDescent="0.25">
      <c r="C12524" s="52"/>
      <c r="AM12524">
        <v>1</v>
      </c>
    </row>
    <row r="12525" spans="3:39" x14ac:dyDescent="0.25">
      <c r="C12525" s="52"/>
      <c r="AM12525">
        <v>1</v>
      </c>
    </row>
    <row r="12526" spans="3:39" x14ac:dyDescent="0.25">
      <c r="C12526" s="52"/>
      <c r="AM12526">
        <v>1</v>
      </c>
    </row>
    <row r="12527" spans="3:39" x14ac:dyDescent="0.25">
      <c r="C12527" s="52"/>
      <c r="AM12527">
        <v>1</v>
      </c>
    </row>
    <row r="12528" spans="3:39" x14ac:dyDescent="0.25">
      <c r="C12528" s="52"/>
      <c r="AM12528">
        <v>1</v>
      </c>
    </row>
    <row r="12529" spans="3:39" x14ac:dyDescent="0.25">
      <c r="C12529" s="52"/>
      <c r="AM12529">
        <v>1</v>
      </c>
    </row>
    <row r="12530" spans="3:39" x14ac:dyDescent="0.25">
      <c r="C12530" s="52"/>
      <c r="AM12530">
        <v>1</v>
      </c>
    </row>
    <row r="12531" spans="3:39" x14ac:dyDescent="0.25">
      <c r="C12531" s="52"/>
      <c r="AM12531">
        <v>1</v>
      </c>
    </row>
    <row r="12532" spans="3:39" x14ac:dyDescent="0.25">
      <c r="C12532" s="52"/>
      <c r="AM12532">
        <v>1</v>
      </c>
    </row>
    <row r="12533" spans="3:39" x14ac:dyDescent="0.25">
      <c r="C12533" s="52"/>
      <c r="AM12533">
        <v>1</v>
      </c>
    </row>
    <row r="12534" spans="3:39" x14ac:dyDescent="0.25">
      <c r="C12534" s="52"/>
      <c r="AM12534">
        <v>1</v>
      </c>
    </row>
    <row r="12535" spans="3:39" x14ac:dyDescent="0.25">
      <c r="C12535" s="52"/>
      <c r="AM12535">
        <v>1</v>
      </c>
    </row>
    <row r="12536" spans="3:39" x14ac:dyDescent="0.25">
      <c r="C12536" s="52"/>
      <c r="AM12536">
        <v>1</v>
      </c>
    </row>
    <row r="12537" spans="3:39" x14ac:dyDescent="0.25">
      <c r="C12537" s="52"/>
      <c r="AM12537">
        <v>1</v>
      </c>
    </row>
    <row r="12538" spans="3:39" x14ac:dyDescent="0.25">
      <c r="C12538" s="52"/>
      <c r="AM12538">
        <v>1</v>
      </c>
    </row>
    <row r="12539" spans="3:39" x14ac:dyDescent="0.25">
      <c r="C12539" s="52"/>
      <c r="AM12539">
        <v>1</v>
      </c>
    </row>
    <row r="12540" spans="3:39" x14ac:dyDescent="0.25">
      <c r="C12540" s="52"/>
      <c r="AM12540">
        <v>1</v>
      </c>
    </row>
    <row r="12541" spans="3:39" x14ac:dyDescent="0.25">
      <c r="C12541" s="52"/>
      <c r="AM12541">
        <v>1</v>
      </c>
    </row>
    <row r="12542" spans="3:39" x14ac:dyDescent="0.25">
      <c r="C12542" s="52"/>
      <c r="AM12542">
        <v>1</v>
      </c>
    </row>
    <row r="12543" spans="3:39" x14ac:dyDescent="0.25">
      <c r="C12543" s="52"/>
      <c r="AM12543">
        <v>1</v>
      </c>
    </row>
    <row r="12544" spans="3:39" x14ac:dyDescent="0.25">
      <c r="C12544" s="52"/>
      <c r="AM12544">
        <v>1</v>
      </c>
    </row>
    <row r="12545" spans="3:39" x14ac:dyDescent="0.25">
      <c r="C12545" s="52"/>
      <c r="AM12545">
        <v>1</v>
      </c>
    </row>
    <row r="12546" spans="3:39" x14ac:dyDescent="0.25">
      <c r="C12546" s="52"/>
      <c r="AM12546">
        <v>1</v>
      </c>
    </row>
    <row r="12547" spans="3:39" x14ac:dyDescent="0.25">
      <c r="C12547" s="52"/>
      <c r="AM12547">
        <v>1</v>
      </c>
    </row>
    <row r="12548" spans="3:39" x14ac:dyDescent="0.25">
      <c r="C12548" s="52"/>
      <c r="AM12548">
        <v>1</v>
      </c>
    </row>
    <row r="12549" spans="3:39" x14ac:dyDescent="0.25">
      <c r="C12549" s="52"/>
      <c r="AM12549">
        <v>1</v>
      </c>
    </row>
    <row r="12550" spans="3:39" x14ac:dyDescent="0.25">
      <c r="C12550" s="52"/>
      <c r="AM12550">
        <v>1</v>
      </c>
    </row>
    <row r="12551" spans="3:39" x14ac:dyDescent="0.25">
      <c r="C12551" s="52"/>
      <c r="AM12551">
        <v>1</v>
      </c>
    </row>
    <row r="12552" spans="3:39" x14ac:dyDescent="0.25">
      <c r="C12552" s="52"/>
      <c r="AM12552">
        <v>1</v>
      </c>
    </row>
    <row r="12553" spans="3:39" x14ac:dyDescent="0.25">
      <c r="C12553" s="52"/>
      <c r="AM12553">
        <v>1</v>
      </c>
    </row>
    <row r="12554" spans="3:39" x14ac:dyDescent="0.25">
      <c r="C12554" s="52"/>
      <c r="AM12554">
        <v>1</v>
      </c>
    </row>
    <row r="12555" spans="3:39" x14ac:dyDescent="0.25">
      <c r="C12555" s="52"/>
      <c r="AM12555">
        <v>1</v>
      </c>
    </row>
    <row r="12556" spans="3:39" x14ac:dyDescent="0.25">
      <c r="C12556" s="52"/>
      <c r="AM12556">
        <v>1</v>
      </c>
    </row>
    <row r="12557" spans="3:39" x14ac:dyDescent="0.25">
      <c r="C12557" s="52"/>
      <c r="AM12557">
        <v>1</v>
      </c>
    </row>
    <row r="12558" spans="3:39" x14ac:dyDescent="0.25">
      <c r="C12558" s="52"/>
      <c r="AM12558">
        <v>1</v>
      </c>
    </row>
    <row r="12559" spans="3:39" x14ac:dyDescent="0.25">
      <c r="C12559" s="52"/>
      <c r="AM12559">
        <v>1</v>
      </c>
    </row>
    <row r="12560" spans="3:39" x14ac:dyDescent="0.25">
      <c r="C12560" s="52"/>
      <c r="AM12560">
        <v>1</v>
      </c>
    </row>
    <row r="12561" spans="3:39" x14ac:dyDescent="0.25">
      <c r="C12561" s="52"/>
      <c r="AM12561">
        <v>1</v>
      </c>
    </row>
    <row r="12562" spans="3:39" x14ac:dyDescent="0.25">
      <c r="C12562" s="52"/>
      <c r="AM12562">
        <v>1</v>
      </c>
    </row>
    <row r="12563" spans="3:39" x14ac:dyDescent="0.25">
      <c r="C12563" s="52"/>
      <c r="AM12563">
        <v>1</v>
      </c>
    </row>
    <row r="12564" spans="3:39" x14ac:dyDescent="0.25">
      <c r="C12564" s="52"/>
      <c r="AM12564">
        <v>1</v>
      </c>
    </row>
    <row r="12565" spans="3:39" x14ac:dyDescent="0.25">
      <c r="C12565" s="52"/>
      <c r="AM12565">
        <v>1</v>
      </c>
    </row>
    <row r="12566" spans="3:39" x14ac:dyDescent="0.25">
      <c r="C12566" s="52"/>
      <c r="AM12566">
        <v>1</v>
      </c>
    </row>
    <row r="12567" spans="3:39" x14ac:dyDescent="0.25">
      <c r="C12567" s="52"/>
      <c r="AM12567">
        <v>1</v>
      </c>
    </row>
    <row r="12568" spans="3:39" x14ac:dyDescent="0.25">
      <c r="C12568" s="52"/>
      <c r="AM12568">
        <v>1</v>
      </c>
    </row>
    <row r="12569" spans="3:39" x14ac:dyDescent="0.25">
      <c r="C12569" s="52"/>
      <c r="AM12569">
        <v>1</v>
      </c>
    </row>
    <row r="12570" spans="3:39" x14ac:dyDescent="0.25">
      <c r="C12570" s="52"/>
      <c r="AM12570">
        <v>1</v>
      </c>
    </row>
    <row r="12571" spans="3:39" x14ac:dyDescent="0.25">
      <c r="C12571" s="52"/>
      <c r="AM12571">
        <v>1</v>
      </c>
    </row>
    <row r="12572" spans="3:39" x14ac:dyDescent="0.25">
      <c r="C12572" s="52"/>
      <c r="AM12572">
        <v>1</v>
      </c>
    </row>
    <row r="12573" spans="3:39" x14ac:dyDescent="0.25">
      <c r="C12573" s="52"/>
      <c r="AM12573">
        <v>1</v>
      </c>
    </row>
    <row r="12574" spans="3:39" x14ac:dyDescent="0.25">
      <c r="C12574" s="52"/>
      <c r="AM12574">
        <v>1</v>
      </c>
    </row>
    <row r="12575" spans="3:39" x14ac:dyDescent="0.25">
      <c r="C12575" s="52"/>
      <c r="AM12575">
        <v>1</v>
      </c>
    </row>
    <row r="12576" spans="3:39" x14ac:dyDescent="0.25">
      <c r="C12576" s="52"/>
      <c r="AM12576">
        <v>1</v>
      </c>
    </row>
    <row r="12577" spans="3:39" x14ac:dyDescent="0.25">
      <c r="C12577" s="52"/>
      <c r="AM12577">
        <v>1</v>
      </c>
    </row>
    <row r="12578" spans="3:39" x14ac:dyDescent="0.25">
      <c r="C12578" s="52"/>
      <c r="AM12578">
        <v>1</v>
      </c>
    </row>
    <row r="12579" spans="3:39" x14ac:dyDescent="0.25">
      <c r="C12579" s="52"/>
      <c r="AM12579">
        <v>1</v>
      </c>
    </row>
    <row r="12580" spans="3:39" x14ac:dyDescent="0.25">
      <c r="C12580" s="52"/>
      <c r="AM12580">
        <v>1</v>
      </c>
    </row>
    <row r="12581" spans="3:39" x14ac:dyDescent="0.25">
      <c r="C12581" s="52"/>
      <c r="AM12581">
        <v>1</v>
      </c>
    </row>
    <row r="12582" spans="3:39" x14ac:dyDescent="0.25">
      <c r="C12582" s="52"/>
      <c r="AM12582">
        <v>1</v>
      </c>
    </row>
    <row r="12583" spans="3:39" x14ac:dyDescent="0.25">
      <c r="C12583" s="52"/>
      <c r="AM12583">
        <v>1</v>
      </c>
    </row>
    <row r="12584" spans="3:39" x14ac:dyDescent="0.25">
      <c r="C12584" s="52"/>
      <c r="AM12584">
        <v>1</v>
      </c>
    </row>
    <row r="12585" spans="3:39" x14ac:dyDescent="0.25">
      <c r="C12585" s="52"/>
      <c r="AM12585">
        <v>1</v>
      </c>
    </row>
    <row r="12586" spans="3:39" x14ac:dyDescent="0.25">
      <c r="C12586" s="52"/>
      <c r="AM12586">
        <v>1</v>
      </c>
    </row>
    <row r="12587" spans="3:39" x14ac:dyDescent="0.25">
      <c r="C12587" s="52"/>
      <c r="AM12587">
        <v>1</v>
      </c>
    </row>
    <row r="12588" spans="3:39" x14ac:dyDescent="0.25">
      <c r="C12588" s="52"/>
      <c r="AM12588">
        <v>1</v>
      </c>
    </row>
    <row r="12589" spans="3:39" x14ac:dyDescent="0.25">
      <c r="C12589" s="52"/>
      <c r="AM12589">
        <v>1</v>
      </c>
    </row>
    <row r="12590" spans="3:39" x14ac:dyDescent="0.25">
      <c r="C12590" s="52"/>
      <c r="AM12590">
        <v>1</v>
      </c>
    </row>
    <row r="12591" spans="3:39" x14ac:dyDescent="0.25">
      <c r="C12591" s="52"/>
      <c r="AM12591">
        <v>1</v>
      </c>
    </row>
    <row r="12592" spans="3:39" x14ac:dyDescent="0.25">
      <c r="C12592" s="52"/>
      <c r="AM12592">
        <v>1</v>
      </c>
    </row>
    <row r="12593" spans="3:39" x14ac:dyDescent="0.25">
      <c r="C12593" s="52"/>
      <c r="AM12593">
        <v>1</v>
      </c>
    </row>
    <row r="12594" spans="3:39" x14ac:dyDescent="0.25">
      <c r="C12594" s="52"/>
      <c r="AM12594">
        <v>1</v>
      </c>
    </row>
    <row r="12595" spans="3:39" x14ac:dyDescent="0.25">
      <c r="C12595" s="52"/>
      <c r="AM12595">
        <v>1</v>
      </c>
    </row>
    <row r="12596" spans="3:39" x14ac:dyDescent="0.25">
      <c r="C12596" s="52"/>
      <c r="AM12596">
        <v>1</v>
      </c>
    </row>
    <row r="12597" spans="3:39" x14ac:dyDescent="0.25">
      <c r="C12597" s="52"/>
      <c r="AM12597">
        <v>1</v>
      </c>
    </row>
    <row r="12598" spans="3:39" x14ac:dyDescent="0.25">
      <c r="C12598" s="52"/>
      <c r="AM12598">
        <v>1</v>
      </c>
    </row>
    <row r="12599" spans="3:39" x14ac:dyDescent="0.25">
      <c r="C12599" s="52"/>
      <c r="AM12599">
        <v>1</v>
      </c>
    </row>
    <row r="12600" spans="3:39" x14ac:dyDescent="0.25">
      <c r="C12600" s="52"/>
      <c r="AM12600">
        <v>1</v>
      </c>
    </row>
    <row r="12601" spans="3:39" x14ac:dyDescent="0.25">
      <c r="C12601" s="52"/>
      <c r="AM12601">
        <v>1</v>
      </c>
    </row>
    <row r="12602" spans="3:39" x14ac:dyDescent="0.25">
      <c r="C12602" s="52"/>
      <c r="AM12602">
        <v>1</v>
      </c>
    </row>
    <row r="12603" spans="3:39" x14ac:dyDescent="0.25">
      <c r="C12603" s="52"/>
      <c r="AM12603">
        <v>1</v>
      </c>
    </row>
    <row r="12604" spans="3:39" x14ac:dyDescent="0.25">
      <c r="C12604" s="52"/>
      <c r="AM12604">
        <v>1</v>
      </c>
    </row>
    <row r="12605" spans="3:39" x14ac:dyDescent="0.25">
      <c r="C12605" s="52"/>
      <c r="AM12605">
        <v>1</v>
      </c>
    </row>
    <row r="12606" spans="3:39" x14ac:dyDescent="0.25">
      <c r="C12606" s="52"/>
      <c r="AM12606">
        <v>1</v>
      </c>
    </row>
    <row r="12607" spans="3:39" x14ac:dyDescent="0.25">
      <c r="C12607" s="52"/>
      <c r="AM12607">
        <v>1</v>
      </c>
    </row>
    <row r="12608" spans="3:39" x14ac:dyDescent="0.25">
      <c r="C12608" s="52"/>
      <c r="AM12608">
        <v>1</v>
      </c>
    </row>
    <row r="12609" spans="3:39" x14ac:dyDescent="0.25">
      <c r="C12609" s="52"/>
      <c r="AM12609">
        <v>1</v>
      </c>
    </row>
    <row r="12610" spans="3:39" x14ac:dyDescent="0.25">
      <c r="C12610" s="52"/>
      <c r="AM12610">
        <v>1</v>
      </c>
    </row>
    <row r="12611" spans="3:39" x14ac:dyDescent="0.25">
      <c r="C12611" s="52"/>
      <c r="AM12611">
        <v>1</v>
      </c>
    </row>
    <row r="12612" spans="3:39" x14ac:dyDescent="0.25">
      <c r="C12612" s="52"/>
      <c r="AM12612">
        <v>1</v>
      </c>
    </row>
    <row r="12613" spans="3:39" x14ac:dyDescent="0.25">
      <c r="C12613" s="52"/>
      <c r="AM12613">
        <v>1</v>
      </c>
    </row>
    <row r="12614" spans="3:39" x14ac:dyDescent="0.25">
      <c r="C12614" s="52"/>
      <c r="AM12614">
        <v>1</v>
      </c>
    </row>
    <row r="12615" spans="3:39" x14ac:dyDescent="0.25">
      <c r="C12615" s="52"/>
      <c r="AM12615">
        <v>1</v>
      </c>
    </row>
    <row r="12616" spans="3:39" x14ac:dyDescent="0.25">
      <c r="C12616" s="52"/>
      <c r="AM12616">
        <v>1</v>
      </c>
    </row>
    <row r="12617" spans="3:39" x14ac:dyDescent="0.25">
      <c r="C12617" s="52"/>
      <c r="AM12617">
        <v>1</v>
      </c>
    </row>
    <row r="12618" spans="3:39" x14ac:dyDescent="0.25">
      <c r="C12618" s="52"/>
      <c r="AM12618">
        <v>1</v>
      </c>
    </row>
    <row r="12619" spans="3:39" x14ac:dyDescent="0.25">
      <c r="C12619" s="52"/>
      <c r="AM12619">
        <v>1</v>
      </c>
    </row>
    <row r="12620" spans="3:39" x14ac:dyDescent="0.25">
      <c r="C12620" s="52"/>
      <c r="AM12620">
        <v>1</v>
      </c>
    </row>
    <row r="12621" spans="3:39" x14ac:dyDescent="0.25">
      <c r="C12621" s="52"/>
      <c r="AM12621">
        <v>1</v>
      </c>
    </row>
    <row r="12622" spans="3:39" x14ac:dyDescent="0.25">
      <c r="C12622" s="52"/>
      <c r="AM12622">
        <v>1</v>
      </c>
    </row>
    <row r="12623" spans="3:39" x14ac:dyDescent="0.25">
      <c r="C12623" s="52"/>
      <c r="AM12623">
        <v>1</v>
      </c>
    </row>
    <row r="12624" spans="3:39" x14ac:dyDescent="0.25">
      <c r="C12624" s="52"/>
      <c r="AM12624">
        <v>1</v>
      </c>
    </row>
    <row r="12625" spans="3:39" x14ac:dyDescent="0.25">
      <c r="C12625" s="52"/>
      <c r="AM12625">
        <v>1</v>
      </c>
    </row>
    <row r="12626" spans="3:39" x14ac:dyDescent="0.25">
      <c r="C12626" s="52"/>
      <c r="AM12626">
        <v>1</v>
      </c>
    </row>
    <row r="12627" spans="3:39" x14ac:dyDescent="0.25">
      <c r="C12627" s="52"/>
      <c r="AM12627">
        <v>1</v>
      </c>
    </row>
    <row r="12628" spans="3:39" x14ac:dyDescent="0.25">
      <c r="C12628" s="52"/>
      <c r="AM12628">
        <v>1</v>
      </c>
    </row>
    <row r="12629" spans="3:39" x14ac:dyDescent="0.25">
      <c r="C12629" s="52"/>
      <c r="AM12629">
        <v>1</v>
      </c>
    </row>
    <row r="12630" spans="3:39" x14ac:dyDescent="0.25">
      <c r="C12630" s="52"/>
      <c r="AM12630">
        <v>1</v>
      </c>
    </row>
    <row r="12631" spans="3:39" x14ac:dyDescent="0.25">
      <c r="C12631" s="52"/>
      <c r="AM12631">
        <v>1</v>
      </c>
    </row>
    <row r="12632" spans="3:39" x14ac:dyDescent="0.25">
      <c r="C12632" s="52"/>
      <c r="AM12632">
        <v>1</v>
      </c>
    </row>
    <row r="12633" spans="3:39" x14ac:dyDescent="0.25">
      <c r="C12633" s="52"/>
      <c r="AM12633">
        <v>1</v>
      </c>
    </row>
    <row r="12634" spans="3:39" x14ac:dyDescent="0.25">
      <c r="C12634" s="52"/>
      <c r="AM12634">
        <v>1</v>
      </c>
    </row>
    <row r="12635" spans="3:39" x14ac:dyDescent="0.25">
      <c r="C12635" s="52"/>
      <c r="AM12635">
        <v>1</v>
      </c>
    </row>
    <row r="12636" spans="3:39" x14ac:dyDescent="0.25">
      <c r="C12636" s="52"/>
      <c r="AM12636">
        <v>1</v>
      </c>
    </row>
    <row r="12637" spans="3:39" x14ac:dyDescent="0.25">
      <c r="C12637" s="52"/>
      <c r="AM12637">
        <v>1</v>
      </c>
    </row>
    <row r="12638" spans="3:39" x14ac:dyDescent="0.25">
      <c r="C12638" s="52"/>
      <c r="AM12638">
        <v>1</v>
      </c>
    </row>
    <row r="12639" spans="3:39" x14ac:dyDescent="0.25">
      <c r="C12639" s="52"/>
      <c r="AM12639">
        <v>1</v>
      </c>
    </row>
    <row r="12640" spans="3:39" x14ac:dyDescent="0.25">
      <c r="C12640" s="52"/>
      <c r="AM12640">
        <v>1</v>
      </c>
    </row>
    <row r="12641" spans="3:39" x14ac:dyDescent="0.25">
      <c r="C12641" s="52"/>
      <c r="AM12641">
        <v>1</v>
      </c>
    </row>
    <row r="12642" spans="3:39" x14ac:dyDescent="0.25">
      <c r="C12642" s="52"/>
      <c r="AM12642">
        <v>1</v>
      </c>
    </row>
    <row r="12643" spans="3:39" x14ac:dyDescent="0.25">
      <c r="C12643" s="52"/>
      <c r="AM12643">
        <v>1</v>
      </c>
    </row>
    <row r="12644" spans="3:39" x14ac:dyDescent="0.25">
      <c r="C12644" s="52"/>
      <c r="AM12644">
        <v>1</v>
      </c>
    </row>
    <row r="12645" spans="3:39" x14ac:dyDescent="0.25">
      <c r="C12645" s="52"/>
      <c r="AM12645">
        <v>1</v>
      </c>
    </row>
    <row r="12646" spans="3:39" x14ac:dyDescent="0.25">
      <c r="C12646" s="52"/>
      <c r="AM12646">
        <v>1</v>
      </c>
    </row>
    <row r="12647" spans="3:39" x14ac:dyDescent="0.25">
      <c r="C12647" s="52"/>
      <c r="AM12647">
        <v>1</v>
      </c>
    </row>
    <row r="12648" spans="3:39" x14ac:dyDescent="0.25">
      <c r="C12648" s="52"/>
      <c r="AM12648">
        <v>1</v>
      </c>
    </row>
    <row r="12649" spans="3:39" x14ac:dyDescent="0.25">
      <c r="C12649" s="52"/>
      <c r="AM12649">
        <v>1</v>
      </c>
    </row>
    <row r="12650" spans="3:39" x14ac:dyDescent="0.25">
      <c r="C12650" s="52"/>
      <c r="AM12650">
        <v>1</v>
      </c>
    </row>
    <row r="12651" spans="3:39" x14ac:dyDescent="0.25">
      <c r="C12651" s="52"/>
      <c r="AM12651">
        <v>1</v>
      </c>
    </row>
    <row r="12652" spans="3:39" x14ac:dyDescent="0.25">
      <c r="C12652" s="52"/>
      <c r="AM12652">
        <v>1</v>
      </c>
    </row>
    <row r="12653" spans="3:39" x14ac:dyDescent="0.25">
      <c r="C12653" s="52"/>
      <c r="AM12653">
        <v>1</v>
      </c>
    </row>
    <row r="12654" spans="3:39" x14ac:dyDescent="0.25">
      <c r="C12654" s="52"/>
      <c r="AM12654">
        <v>1</v>
      </c>
    </row>
    <row r="12655" spans="3:39" x14ac:dyDescent="0.25">
      <c r="C12655" s="52"/>
      <c r="AM12655">
        <v>1</v>
      </c>
    </row>
    <row r="12656" spans="3:39" x14ac:dyDescent="0.25">
      <c r="C12656" s="52"/>
      <c r="AM12656">
        <v>1</v>
      </c>
    </row>
    <row r="12657" spans="3:39" x14ac:dyDescent="0.25">
      <c r="C12657" s="52"/>
      <c r="AM12657">
        <v>1</v>
      </c>
    </row>
    <row r="12658" spans="3:39" x14ac:dyDescent="0.25">
      <c r="C12658" s="52"/>
      <c r="AM12658">
        <v>1</v>
      </c>
    </row>
    <row r="12659" spans="3:39" x14ac:dyDescent="0.25">
      <c r="C12659" s="52"/>
      <c r="AM12659">
        <v>1</v>
      </c>
    </row>
    <row r="12660" spans="3:39" x14ac:dyDescent="0.25">
      <c r="C12660" s="52"/>
      <c r="AM12660">
        <v>1</v>
      </c>
    </row>
    <row r="12661" spans="3:39" x14ac:dyDescent="0.25">
      <c r="C12661" s="52"/>
      <c r="AM12661">
        <v>1</v>
      </c>
    </row>
    <row r="12662" spans="3:39" x14ac:dyDescent="0.25">
      <c r="C12662" s="52"/>
      <c r="AM12662">
        <v>1</v>
      </c>
    </row>
    <row r="12663" spans="3:39" x14ac:dyDescent="0.25">
      <c r="C12663" s="52"/>
      <c r="AM12663">
        <v>1</v>
      </c>
    </row>
    <row r="12664" spans="3:39" x14ac:dyDescent="0.25">
      <c r="C12664" s="52"/>
      <c r="AM12664">
        <v>1</v>
      </c>
    </row>
    <row r="12665" spans="3:39" x14ac:dyDescent="0.25">
      <c r="C12665" s="52"/>
      <c r="AM12665">
        <v>1</v>
      </c>
    </row>
    <row r="12666" spans="3:39" x14ac:dyDescent="0.25">
      <c r="C12666" s="52"/>
      <c r="AM12666">
        <v>1</v>
      </c>
    </row>
    <row r="12667" spans="3:39" x14ac:dyDescent="0.25">
      <c r="C12667" s="52"/>
      <c r="AM12667">
        <v>1</v>
      </c>
    </row>
    <row r="12668" spans="3:39" x14ac:dyDescent="0.25">
      <c r="C12668" s="52"/>
      <c r="AM12668">
        <v>1</v>
      </c>
    </row>
    <row r="12669" spans="3:39" x14ac:dyDescent="0.25">
      <c r="C12669" s="52"/>
      <c r="AM12669">
        <v>1</v>
      </c>
    </row>
    <row r="12670" spans="3:39" x14ac:dyDescent="0.25">
      <c r="C12670" s="52"/>
      <c r="AM12670">
        <v>1</v>
      </c>
    </row>
    <row r="12671" spans="3:39" x14ac:dyDescent="0.25">
      <c r="C12671" s="52"/>
      <c r="AM12671">
        <v>1</v>
      </c>
    </row>
    <row r="12672" spans="3:39" x14ac:dyDescent="0.25">
      <c r="C12672" s="52"/>
      <c r="AM12672">
        <v>1</v>
      </c>
    </row>
    <row r="12673" spans="3:39" x14ac:dyDescent="0.25">
      <c r="C12673" s="52"/>
      <c r="AM12673">
        <v>1</v>
      </c>
    </row>
    <row r="12674" spans="3:39" x14ac:dyDescent="0.25">
      <c r="C12674" s="52"/>
      <c r="AM12674">
        <v>1</v>
      </c>
    </row>
    <row r="12675" spans="3:39" x14ac:dyDescent="0.25">
      <c r="C12675" s="52"/>
      <c r="AM12675">
        <v>1</v>
      </c>
    </row>
    <row r="12676" spans="3:39" x14ac:dyDescent="0.25">
      <c r="C12676" s="52"/>
      <c r="AM12676">
        <v>1</v>
      </c>
    </row>
    <row r="12677" spans="3:39" x14ac:dyDescent="0.25">
      <c r="C12677" s="52"/>
      <c r="AM12677">
        <v>1</v>
      </c>
    </row>
    <row r="12678" spans="3:39" x14ac:dyDescent="0.25">
      <c r="C12678" s="52"/>
      <c r="AM12678">
        <v>1</v>
      </c>
    </row>
    <row r="12679" spans="3:39" x14ac:dyDescent="0.25">
      <c r="C12679" s="52"/>
      <c r="AM12679">
        <v>1</v>
      </c>
    </row>
    <row r="12680" spans="3:39" x14ac:dyDescent="0.25">
      <c r="C12680" s="52"/>
      <c r="AM12680">
        <v>1</v>
      </c>
    </row>
    <row r="12681" spans="3:39" x14ac:dyDescent="0.25">
      <c r="C12681" s="52"/>
      <c r="AM12681">
        <v>1</v>
      </c>
    </row>
    <row r="12682" spans="3:39" x14ac:dyDescent="0.25">
      <c r="C12682" s="52"/>
      <c r="AM12682">
        <v>1</v>
      </c>
    </row>
    <row r="12683" spans="3:39" x14ac:dyDescent="0.25">
      <c r="C12683" s="52"/>
      <c r="AM12683">
        <v>1</v>
      </c>
    </row>
    <row r="12684" spans="3:39" x14ac:dyDescent="0.25">
      <c r="C12684" s="52"/>
      <c r="AM12684">
        <v>1</v>
      </c>
    </row>
    <row r="12685" spans="3:39" x14ac:dyDescent="0.25">
      <c r="C12685" s="52"/>
      <c r="AM12685">
        <v>1</v>
      </c>
    </row>
    <row r="12686" spans="3:39" x14ac:dyDescent="0.25">
      <c r="C12686" s="52"/>
      <c r="AM12686">
        <v>1</v>
      </c>
    </row>
    <row r="12687" spans="3:39" x14ac:dyDescent="0.25">
      <c r="C12687" s="52"/>
      <c r="AM12687">
        <v>1</v>
      </c>
    </row>
    <row r="12688" spans="3:39" x14ac:dyDescent="0.25">
      <c r="C12688" s="52"/>
      <c r="AM12688">
        <v>1</v>
      </c>
    </row>
    <row r="12689" spans="3:39" x14ac:dyDescent="0.25">
      <c r="C12689" s="52"/>
      <c r="AM12689">
        <v>1</v>
      </c>
    </row>
    <row r="12690" spans="3:39" x14ac:dyDescent="0.25">
      <c r="C12690" s="52"/>
      <c r="AM12690">
        <v>1</v>
      </c>
    </row>
    <row r="12691" spans="3:39" x14ac:dyDescent="0.25">
      <c r="C12691" s="52"/>
      <c r="AM12691">
        <v>1</v>
      </c>
    </row>
    <row r="12692" spans="3:39" x14ac:dyDescent="0.25">
      <c r="C12692" s="52"/>
      <c r="AM12692">
        <v>1</v>
      </c>
    </row>
    <row r="12693" spans="3:39" x14ac:dyDescent="0.25">
      <c r="C12693" s="52"/>
      <c r="AM12693">
        <v>1</v>
      </c>
    </row>
    <row r="12694" spans="3:39" x14ac:dyDescent="0.25">
      <c r="C12694" s="52"/>
      <c r="AM12694">
        <v>1</v>
      </c>
    </row>
    <row r="12695" spans="3:39" x14ac:dyDescent="0.25">
      <c r="C12695" s="52"/>
      <c r="AM12695">
        <v>1</v>
      </c>
    </row>
    <row r="12696" spans="3:39" x14ac:dyDescent="0.25">
      <c r="C12696" s="52"/>
      <c r="AM12696">
        <v>1</v>
      </c>
    </row>
    <row r="12697" spans="3:39" x14ac:dyDescent="0.25">
      <c r="C12697" s="52"/>
      <c r="AM12697">
        <v>1</v>
      </c>
    </row>
    <row r="12698" spans="3:39" x14ac:dyDescent="0.25">
      <c r="C12698" s="52"/>
      <c r="AM12698">
        <v>1</v>
      </c>
    </row>
    <row r="12699" spans="3:39" x14ac:dyDescent="0.25">
      <c r="C12699" s="52"/>
      <c r="AM12699">
        <v>1</v>
      </c>
    </row>
    <row r="12700" spans="3:39" x14ac:dyDescent="0.25">
      <c r="C12700" s="52"/>
      <c r="AM12700">
        <v>1</v>
      </c>
    </row>
    <row r="12701" spans="3:39" x14ac:dyDescent="0.25">
      <c r="C12701" s="52"/>
      <c r="AM12701">
        <v>1</v>
      </c>
    </row>
    <row r="12702" spans="3:39" x14ac:dyDescent="0.25">
      <c r="C12702" s="52"/>
      <c r="AM12702">
        <v>1</v>
      </c>
    </row>
    <row r="12703" spans="3:39" x14ac:dyDescent="0.25">
      <c r="C12703" s="52"/>
      <c r="AM12703">
        <v>1</v>
      </c>
    </row>
    <row r="12704" spans="3:39" x14ac:dyDescent="0.25">
      <c r="C12704" s="52"/>
      <c r="AM12704">
        <v>1</v>
      </c>
    </row>
    <row r="12705" spans="3:39" x14ac:dyDescent="0.25">
      <c r="C12705" s="52"/>
      <c r="AM12705">
        <v>1</v>
      </c>
    </row>
    <row r="12706" spans="3:39" x14ac:dyDescent="0.25">
      <c r="C12706" s="52"/>
      <c r="AM12706">
        <v>1</v>
      </c>
    </row>
    <row r="12707" spans="3:39" x14ac:dyDescent="0.25">
      <c r="C12707" s="52"/>
      <c r="AM12707">
        <v>1</v>
      </c>
    </row>
    <row r="12708" spans="3:39" x14ac:dyDescent="0.25">
      <c r="C12708" s="52"/>
      <c r="AM12708">
        <v>1</v>
      </c>
    </row>
    <row r="12709" spans="3:39" x14ac:dyDescent="0.25">
      <c r="C12709" s="52"/>
      <c r="AM12709">
        <v>1</v>
      </c>
    </row>
    <row r="12710" spans="3:39" x14ac:dyDescent="0.25">
      <c r="C12710" s="52"/>
      <c r="AM12710">
        <v>1</v>
      </c>
    </row>
    <row r="12711" spans="3:39" x14ac:dyDescent="0.25">
      <c r="C12711" s="52"/>
      <c r="AM12711">
        <v>1</v>
      </c>
    </row>
    <row r="12712" spans="3:39" x14ac:dyDescent="0.25">
      <c r="C12712" s="52"/>
      <c r="AM12712">
        <v>1</v>
      </c>
    </row>
    <row r="12713" spans="3:39" x14ac:dyDescent="0.25">
      <c r="C12713" s="52"/>
      <c r="AM12713">
        <v>1</v>
      </c>
    </row>
    <row r="12714" spans="3:39" x14ac:dyDescent="0.25">
      <c r="C12714" s="52"/>
      <c r="AM12714">
        <v>1</v>
      </c>
    </row>
    <row r="12715" spans="3:39" x14ac:dyDescent="0.25">
      <c r="C12715" s="52"/>
      <c r="AM12715">
        <v>1</v>
      </c>
    </row>
    <row r="12716" spans="3:39" x14ac:dyDescent="0.25">
      <c r="C12716" s="52"/>
      <c r="AM12716">
        <v>1</v>
      </c>
    </row>
    <row r="12717" spans="3:39" x14ac:dyDescent="0.25">
      <c r="C12717" s="52"/>
      <c r="AM12717">
        <v>1</v>
      </c>
    </row>
    <row r="12718" spans="3:39" x14ac:dyDescent="0.25">
      <c r="C12718" s="52"/>
      <c r="AM12718">
        <v>1</v>
      </c>
    </row>
    <row r="12719" spans="3:39" x14ac:dyDescent="0.25">
      <c r="C12719" s="52"/>
      <c r="AM12719">
        <v>1</v>
      </c>
    </row>
    <row r="12720" spans="3:39" x14ac:dyDescent="0.25">
      <c r="C12720" s="52"/>
      <c r="AM12720">
        <v>1</v>
      </c>
    </row>
    <row r="12721" spans="3:39" x14ac:dyDescent="0.25">
      <c r="C12721" s="52"/>
      <c r="AM12721">
        <v>1</v>
      </c>
    </row>
    <row r="12722" spans="3:39" x14ac:dyDescent="0.25">
      <c r="C12722" s="52"/>
      <c r="AM12722">
        <v>1</v>
      </c>
    </row>
    <row r="12723" spans="3:39" x14ac:dyDescent="0.25">
      <c r="C12723" s="52"/>
      <c r="AM12723">
        <v>1</v>
      </c>
    </row>
    <row r="12724" spans="3:39" x14ac:dyDescent="0.25">
      <c r="C12724" s="52"/>
      <c r="AM12724">
        <v>1</v>
      </c>
    </row>
    <row r="12725" spans="3:39" x14ac:dyDescent="0.25">
      <c r="C12725" s="52"/>
      <c r="AM12725">
        <v>1</v>
      </c>
    </row>
    <row r="12726" spans="3:39" x14ac:dyDescent="0.25">
      <c r="C12726" s="52"/>
      <c r="AM12726">
        <v>1</v>
      </c>
    </row>
    <row r="12727" spans="3:39" x14ac:dyDescent="0.25">
      <c r="C12727" s="52"/>
      <c r="AM12727">
        <v>1</v>
      </c>
    </row>
    <row r="12728" spans="3:39" x14ac:dyDescent="0.25">
      <c r="C12728" s="52"/>
      <c r="AM12728">
        <v>1</v>
      </c>
    </row>
    <row r="12729" spans="3:39" x14ac:dyDescent="0.25">
      <c r="C12729" s="52"/>
      <c r="AM12729">
        <v>1</v>
      </c>
    </row>
    <row r="12730" spans="3:39" x14ac:dyDescent="0.25">
      <c r="C12730" s="52"/>
      <c r="AM12730">
        <v>1</v>
      </c>
    </row>
    <row r="12731" spans="3:39" x14ac:dyDescent="0.25">
      <c r="C12731" s="52"/>
      <c r="AM12731">
        <v>1</v>
      </c>
    </row>
    <row r="12732" spans="3:39" x14ac:dyDescent="0.25">
      <c r="C12732" s="52"/>
      <c r="AM12732">
        <v>1</v>
      </c>
    </row>
    <row r="12733" spans="3:39" x14ac:dyDescent="0.25">
      <c r="C12733" s="52"/>
      <c r="AM12733">
        <v>1</v>
      </c>
    </row>
    <row r="12734" spans="3:39" x14ac:dyDescent="0.25">
      <c r="C12734" s="52"/>
      <c r="AM12734">
        <v>1</v>
      </c>
    </row>
    <row r="12735" spans="3:39" x14ac:dyDescent="0.25">
      <c r="C12735" s="52"/>
      <c r="AM12735">
        <v>1</v>
      </c>
    </row>
    <row r="12736" spans="3:39" x14ac:dyDescent="0.25">
      <c r="C12736" s="52"/>
      <c r="AM12736">
        <v>1</v>
      </c>
    </row>
    <row r="12737" spans="3:39" x14ac:dyDescent="0.25">
      <c r="C12737" s="52"/>
      <c r="AM12737">
        <v>1</v>
      </c>
    </row>
    <row r="12738" spans="3:39" x14ac:dyDescent="0.25">
      <c r="C12738" s="52"/>
      <c r="AM12738">
        <v>1</v>
      </c>
    </row>
    <row r="12739" spans="3:39" x14ac:dyDescent="0.25">
      <c r="C12739" s="52"/>
      <c r="AM12739">
        <v>1</v>
      </c>
    </row>
    <row r="12740" spans="3:39" x14ac:dyDescent="0.25">
      <c r="C12740" s="52"/>
      <c r="AM12740">
        <v>1</v>
      </c>
    </row>
    <row r="12741" spans="3:39" x14ac:dyDescent="0.25">
      <c r="C12741" s="52"/>
      <c r="AM12741">
        <v>1</v>
      </c>
    </row>
    <row r="12742" spans="3:39" x14ac:dyDescent="0.25">
      <c r="C12742" s="52"/>
      <c r="AM12742">
        <v>1</v>
      </c>
    </row>
    <row r="12743" spans="3:39" x14ac:dyDescent="0.25">
      <c r="C12743" s="52"/>
      <c r="AM12743">
        <v>1</v>
      </c>
    </row>
    <row r="12744" spans="3:39" x14ac:dyDescent="0.25">
      <c r="C12744" s="52"/>
      <c r="AM12744">
        <v>1</v>
      </c>
    </row>
    <row r="12745" spans="3:39" x14ac:dyDescent="0.25">
      <c r="C12745" s="52"/>
      <c r="AM12745">
        <v>1</v>
      </c>
    </row>
    <row r="12746" spans="3:39" x14ac:dyDescent="0.25">
      <c r="C12746" s="52"/>
      <c r="AM12746">
        <v>1</v>
      </c>
    </row>
    <row r="12747" spans="3:39" x14ac:dyDescent="0.25">
      <c r="C12747" s="52"/>
      <c r="AM12747">
        <v>1</v>
      </c>
    </row>
    <row r="12748" spans="3:39" x14ac:dyDescent="0.25">
      <c r="C12748" s="52"/>
      <c r="AM12748">
        <v>1</v>
      </c>
    </row>
    <row r="12749" spans="3:39" x14ac:dyDescent="0.25">
      <c r="C12749" s="52"/>
      <c r="AM12749">
        <v>1</v>
      </c>
    </row>
    <row r="12750" spans="3:39" x14ac:dyDescent="0.25">
      <c r="C12750" s="52"/>
      <c r="AM12750">
        <v>1</v>
      </c>
    </row>
    <row r="12751" spans="3:39" x14ac:dyDescent="0.25">
      <c r="C12751" s="52"/>
      <c r="AM12751">
        <v>1</v>
      </c>
    </row>
    <row r="12752" spans="3:39" x14ac:dyDescent="0.25">
      <c r="C12752" s="52"/>
      <c r="AM12752">
        <v>1</v>
      </c>
    </row>
    <row r="12753" spans="3:39" x14ac:dyDescent="0.25">
      <c r="C12753" s="52"/>
      <c r="AM12753">
        <v>1</v>
      </c>
    </row>
    <row r="12754" spans="3:39" x14ac:dyDescent="0.25">
      <c r="C12754" s="52"/>
      <c r="AM12754">
        <v>1</v>
      </c>
    </row>
    <row r="12755" spans="3:39" x14ac:dyDescent="0.25">
      <c r="C12755" s="52"/>
      <c r="AM12755">
        <v>1</v>
      </c>
    </row>
    <row r="12756" spans="3:39" x14ac:dyDescent="0.25">
      <c r="C12756" s="52"/>
      <c r="AM12756">
        <v>1</v>
      </c>
    </row>
    <row r="12757" spans="3:39" x14ac:dyDescent="0.25">
      <c r="C12757" s="52"/>
      <c r="AM12757">
        <v>1</v>
      </c>
    </row>
    <row r="12758" spans="3:39" x14ac:dyDescent="0.25">
      <c r="C12758" s="52"/>
      <c r="AM12758">
        <v>1</v>
      </c>
    </row>
    <row r="12759" spans="3:39" x14ac:dyDescent="0.25">
      <c r="C12759" s="52"/>
      <c r="AM12759">
        <v>1</v>
      </c>
    </row>
    <row r="12760" spans="3:39" x14ac:dyDescent="0.25">
      <c r="C12760" s="52"/>
      <c r="AM12760">
        <v>1</v>
      </c>
    </row>
    <row r="12761" spans="3:39" x14ac:dyDescent="0.25">
      <c r="C12761" s="52"/>
      <c r="AM12761">
        <v>1</v>
      </c>
    </row>
    <row r="12762" spans="3:39" x14ac:dyDescent="0.25">
      <c r="C12762" s="52"/>
      <c r="AM12762">
        <v>1</v>
      </c>
    </row>
    <row r="12763" spans="3:39" x14ac:dyDescent="0.25">
      <c r="C12763" s="52"/>
      <c r="AM12763">
        <v>1</v>
      </c>
    </row>
    <row r="12764" spans="3:39" x14ac:dyDescent="0.25">
      <c r="C12764" s="52"/>
      <c r="AM12764">
        <v>1</v>
      </c>
    </row>
    <row r="12765" spans="3:39" x14ac:dyDescent="0.25">
      <c r="C12765" s="52"/>
      <c r="AM12765">
        <v>1</v>
      </c>
    </row>
    <row r="12766" spans="3:39" x14ac:dyDescent="0.25">
      <c r="C12766" s="52"/>
      <c r="AM12766">
        <v>1</v>
      </c>
    </row>
    <row r="12767" spans="3:39" x14ac:dyDescent="0.25">
      <c r="C12767" s="52"/>
      <c r="AM12767">
        <v>1</v>
      </c>
    </row>
    <row r="12768" spans="3:39" x14ac:dyDescent="0.25">
      <c r="C12768" s="52"/>
      <c r="AM12768">
        <v>1</v>
      </c>
    </row>
    <row r="12769" spans="3:39" x14ac:dyDescent="0.25">
      <c r="C12769" s="52"/>
      <c r="AM12769">
        <v>1</v>
      </c>
    </row>
    <row r="12770" spans="3:39" x14ac:dyDescent="0.25">
      <c r="C12770" s="52"/>
      <c r="AM12770">
        <v>1</v>
      </c>
    </row>
    <row r="12771" spans="3:39" x14ac:dyDescent="0.25">
      <c r="C12771" s="52"/>
      <c r="AM12771">
        <v>1</v>
      </c>
    </row>
    <row r="12772" spans="3:39" x14ac:dyDescent="0.25">
      <c r="C12772" s="52"/>
      <c r="AM12772">
        <v>1</v>
      </c>
    </row>
    <row r="12773" spans="3:39" x14ac:dyDescent="0.25">
      <c r="C12773" s="52"/>
      <c r="AM12773">
        <v>1</v>
      </c>
    </row>
    <row r="12774" spans="3:39" x14ac:dyDescent="0.25">
      <c r="C12774" s="52"/>
      <c r="AM12774">
        <v>1</v>
      </c>
    </row>
    <row r="12775" spans="3:39" x14ac:dyDescent="0.25">
      <c r="C12775" s="52"/>
      <c r="AM12775">
        <v>1</v>
      </c>
    </row>
    <row r="12776" spans="3:39" x14ac:dyDescent="0.25">
      <c r="C12776" s="52"/>
      <c r="AM12776">
        <v>1</v>
      </c>
    </row>
    <row r="12777" spans="3:39" x14ac:dyDescent="0.25">
      <c r="C12777" s="52"/>
      <c r="AM12777">
        <v>1</v>
      </c>
    </row>
    <row r="12778" spans="3:39" x14ac:dyDescent="0.25">
      <c r="C12778" s="52"/>
      <c r="AM12778">
        <v>1</v>
      </c>
    </row>
    <row r="12779" spans="3:39" x14ac:dyDescent="0.25">
      <c r="C12779" s="52"/>
      <c r="AM12779">
        <v>1</v>
      </c>
    </row>
    <row r="12780" spans="3:39" x14ac:dyDescent="0.25">
      <c r="C12780" s="52"/>
      <c r="AM12780">
        <v>1</v>
      </c>
    </row>
    <row r="12781" spans="3:39" x14ac:dyDescent="0.25">
      <c r="C12781" s="52"/>
      <c r="AM12781">
        <v>1</v>
      </c>
    </row>
    <row r="12782" spans="3:39" x14ac:dyDescent="0.25">
      <c r="C12782" s="52"/>
      <c r="AM12782">
        <v>1</v>
      </c>
    </row>
    <row r="12783" spans="3:39" x14ac:dyDescent="0.25">
      <c r="C12783" s="52"/>
      <c r="AM12783">
        <v>1</v>
      </c>
    </row>
    <row r="12784" spans="3:39" x14ac:dyDescent="0.25">
      <c r="C12784" s="52"/>
      <c r="AM12784">
        <v>1</v>
      </c>
    </row>
    <row r="12785" spans="3:39" x14ac:dyDescent="0.25">
      <c r="C12785" s="52"/>
      <c r="AM12785">
        <v>1</v>
      </c>
    </row>
    <row r="12786" spans="3:39" x14ac:dyDescent="0.25">
      <c r="C12786" s="52"/>
      <c r="AM12786">
        <v>1</v>
      </c>
    </row>
    <row r="12787" spans="3:39" x14ac:dyDescent="0.25">
      <c r="C12787" s="52"/>
      <c r="AM12787">
        <v>1</v>
      </c>
    </row>
    <row r="12788" spans="3:39" x14ac:dyDescent="0.25">
      <c r="C12788" s="52"/>
      <c r="AM12788">
        <v>1</v>
      </c>
    </row>
    <row r="12789" spans="3:39" x14ac:dyDescent="0.25">
      <c r="C12789" s="52"/>
      <c r="AM12789">
        <v>1</v>
      </c>
    </row>
    <row r="12790" spans="3:39" x14ac:dyDescent="0.25">
      <c r="C12790" s="52"/>
      <c r="AM12790">
        <v>1</v>
      </c>
    </row>
    <row r="12791" spans="3:39" x14ac:dyDescent="0.25">
      <c r="C12791" s="52"/>
      <c r="AM12791">
        <v>1</v>
      </c>
    </row>
    <row r="12792" spans="3:39" x14ac:dyDescent="0.25">
      <c r="C12792" s="52"/>
      <c r="AM12792">
        <v>1</v>
      </c>
    </row>
    <row r="12793" spans="3:39" x14ac:dyDescent="0.25">
      <c r="C12793" s="52"/>
      <c r="AM12793">
        <v>1</v>
      </c>
    </row>
    <row r="12794" spans="3:39" x14ac:dyDescent="0.25">
      <c r="C12794" s="52"/>
      <c r="AM12794">
        <v>1</v>
      </c>
    </row>
    <row r="12795" spans="3:39" x14ac:dyDescent="0.25">
      <c r="C12795" s="52"/>
      <c r="AM12795">
        <v>1</v>
      </c>
    </row>
    <row r="12796" spans="3:39" x14ac:dyDescent="0.25">
      <c r="C12796" s="52"/>
      <c r="AM12796">
        <v>1</v>
      </c>
    </row>
    <row r="12797" spans="3:39" x14ac:dyDescent="0.25">
      <c r="C12797" s="52"/>
      <c r="AM12797">
        <v>1</v>
      </c>
    </row>
    <row r="12798" spans="3:39" x14ac:dyDescent="0.25">
      <c r="C12798" s="52"/>
      <c r="AM12798">
        <v>1</v>
      </c>
    </row>
    <row r="12799" spans="3:39" x14ac:dyDescent="0.25">
      <c r="C12799" s="52"/>
      <c r="AM12799">
        <v>1</v>
      </c>
    </row>
    <row r="12800" spans="3:39" x14ac:dyDescent="0.25">
      <c r="C12800" s="52"/>
      <c r="AM12800">
        <v>1</v>
      </c>
    </row>
    <row r="12801" spans="3:39" x14ac:dyDescent="0.25">
      <c r="C12801" s="52"/>
      <c r="AM12801">
        <v>1</v>
      </c>
    </row>
    <row r="12802" spans="3:39" x14ac:dyDescent="0.25">
      <c r="C12802" s="52"/>
      <c r="AM12802">
        <v>1</v>
      </c>
    </row>
    <row r="12803" spans="3:39" x14ac:dyDescent="0.25">
      <c r="C12803" s="52"/>
      <c r="AM12803">
        <v>1</v>
      </c>
    </row>
    <row r="12804" spans="3:39" x14ac:dyDescent="0.25">
      <c r="C12804" s="52"/>
      <c r="AM12804">
        <v>1</v>
      </c>
    </row>
    <row r="12805" spans="3:39" x14ac:dyDescent="0.25">
      <c r="C12805" s="52"/>
      <c r="AM12805">
        <v>1</v>
      </c>
    </row>
    <row r="12806" spans="3:39" x14ac:dyDescent="0.25">
      <c r="C12806" s="52"/>
      <c r="AM12806">
        <v>1</v>
      </c>
    </row>
    <row r="12807" spans="3:39" x14ac:dyDescent="0.25">
      <c r="C12807" s="52"/>
      <c r="AM12807">
        <v>1</v>
      </c>
    </row>
    <row r="12808" spans="3:39" x14ac:dyDescent="0.25">
      <c r="C12808" s="52"/>
      <c r="AM12808">
        <v>1</v>
      </c>
    </row>
    <row r="12809" spans="3:39" x14ac:dyDescent="0.25">
      <c r="C12809" s="52"/>
      <c r="AM12809">
        <v>1</v>
      </c>
    </row>
    <row r="12810" spans="3:39" x14ac:dyDescent="0.25">
      <c r="C12810" s="52"/>
      <c r="AM12810">
        <v>1</v>
      </c>
    </row>
    <row r="12811" spans="3:39" x14ac:dyDescent="0.25">
      <c r="C12811" s="52"/>
      <c r="AM12811">
        <v>1</v>
      </c>
    </row>
    <row r="12812" spans="3:39" x14ac:dyDescent="0.25">
      <c r="C12812" s="52"/>
      <c r="AM12812">
        <v>1</v>
      </c>
    </row>
    <row r="12813" spans="3:39" x14ac:dyDescent="0.25">
      <c r="C12813" s="52"/>
      <c r="AM12813">
        <v>1</v>
      </c>
    </row>
    <row r="12814" spans="3:39" x14ac:dyDescent="0.25">
      <c r="C12814" s="52"/>
      <c r="AM12814">
        <v>1</v>
      </c>
    </row>
    <row r="12815" spans="3:39" x14ac:dyDescent="0.25">
      <c r="C12815" s="52"/>
      <c r="AM12815">
        <v>1</v>
      </c>
    </row>
    <row r="12816" spans="3:39" x14ac:dyDescent="0.25">
      <c r="C12816" s="52"/>
      <c r="AM12816">
        <v>1</v>
      </c>
    </row>
    <row r="12817" spans="3:39" x14ac:dyDescent="0.25">
      <c r="C12817" s="52"/>
      <c r="AM12817">
        <v>1</v>
      </c>
    </row>
    <row r="12818" spans="3:39" x14ac:dyDescent="0.25">
      <c r="C12818" s="52"/>
      <c r="AM12818">
        <v>1</v>
      </c>
    </row>
    <row r="12819" spans="3:39" x14ac:dyDescent="0.25">
      <c r="C12819" s="52"/>
      <c r="AM12819">
        <v>1</v>
      </c>
    </row>
    <row r="12820" spans="3:39" x14ac:dyDescent="0.25">
      <c r="C12820" s="52"/>
      <c r="AM12820">
        <v>1</v>
      </c>
    </row>
    <row r="12821" spans="3:39" x14ac:dyDescent="0.25">
      <c r="C12821" s="52"/>
      <c r="AM12821">
        <v>1</v>
      </c>
    </row>
    <row r="12822" spans="3:39" x14ac:dyDescent="0.25">
      <c r="C12822" s="52"/>
      <c r="AM12822">
        <v>1</v>
      </c>
    </row>
    <row r="12823" spans="3:39" x14ac:dyDescent="0.25">
      <c r="C12823" s="52"/>
      <c r="AM12823">
        <v>1</v>
      </c>
    </row>
    <row r="12824" spans="3:39" x14ac:dyDescent="0.25">
      <c r="C12824" s="52"/>
      <c r="AM12824">
        <v>1</v>
      </c>
    </row>
    <row r="12825" spans="3:39" x14ac:dyDescent="0.25">
      <c r="C12825" s="52"/>
      <c r="AM12825">
        <v>1</v>
      </c>
    </row>
    <row r="12826" spans="3:39" x14ac:dyDescent="0.25">
      <c r="C12826" s="52"/>
      <c r="AM12826">
        <v>1</v>
      </c>
    </row>
    <row r="12827" spans="3:39" x14ac:dyDescent="0.25">
      <c r="C12827" s="52"/>
      <c r="AM12827">
        <v>1</v>
      </c>
    </row>
    <row r="12828" spans="3:39" x14ac:dyDescent="0.25">
      <c r="C12828" s="52"/>
      <c r="AM12828">
        <v>1</v>
      </c>
    </row>
    <row r="12829" spans="3:39" x14ac:dyDescent="0.25">
      <c r="C12829" s="52"/>
      <c r="AM12829">
        <v>1</v>
      </c>
    </row>
    <row r="12830" spans="3:39" x14ac:dyDescent="0.25">
      <c r="C12830" s="52"/>
      <c r="AM12830">
        <v>1</v>
      </c>
    </row>
    <row r="12831" spans="3:39" x14ac:dyDescent="0.25">
      <c r="C12831" s="52"/>
      <c r="AM12831">
        <v>1</v>
      </c>
    </row>
    <row r="12832" spans="3:39" x14ac:dyDescent="0.25">
      <c r="C12832" s="52"/>
      <c r="AM12832">
        <v>1</v>
      </c>
    </row>
    <row r="12833" spans="3:39" x14ac:dyDescent="0.25">
      <c r="C12833" s="52"/>
      <c r="AM12833">
        <v>1</v>
      </c>
    </row>
    <row r="12834" spans="3:39" x14ac:dyDescent="0.25">
      <c r="C12834" s="52"/>
      <c r="AM12834">
        <v>1</v>
      </c>
    </row>
    <row r="12835" spans="3:39" x14ac:dyDescent="0.25">
      <c r="C12835" s="52"/>
      <c r="AM12835">
        <v>1</v>
      </c>
    </row>
    <row r="12836" spans="3:39" x14ac:dyDescent="0.25">
      <c r="C12836" s="52"/>
      <c r="AM12836">
        <v>1</v>
      </c>
    </row>
    <row r="12837" spans="3:39" x14ac:dyDescent="0.25">
      <c r="C12837" s="52"/>
      <c r="AM12837">
        <v>1</v>
      </c>
    </row>
    <row r="12838" spans="3:39" x14ac:dyDescent="0.25">
      <c r="C12838" s="52"/>
      <c r="AM12838">
        <v>1</v>
      </c>
    </row>
    <row r="12839" spans="3:39" x14ac:dyDescent="0.25">
      <c r="C12839" s="52"/>
      <c r="AM12839">
        <v>1</v>
      </c>
    </row>
    <row r="12840" spans="3:39" x14ac:dyDescent="0.25">
      <c r="C12840" s="52"/>
      <c r="AM12840">
        <v>1</v>
      </c>
    </row>
    <row r="12841" spans="3:39" x14ac:dyDescent="0.25">
      <c r="C12841" s="52"/>
      <c r="AM12841">
        <v>1</v>
      </c>
    </row>
    <row r="12842" spans="3:39" x14ac:dyDescent="0.25">
      <c r="C12842" s="52"/>
      <c r="AM12842">
        <v>1</v>
      </c>
    </row>
    <row r="12843" spans="3:39" x14ac:dyDescent="0.25">
      <c r="C12843" s="52"/>
      <c r="AM12843">
        <v>1</v>
      </c>
    </row>
    <row r="12844" spans="3:39" x14ac:dyDescent="0.25">
      <c r="C12844" s="52"/>
      <c r="AM12844">
        <v>1</v>
      </c>
    </row>
    <row r="12845" spans="3:39" x14ac:dyDescent="0.25">
      <c r="C12845" s="52"/>
      <c r="AM12845">
        <v>1</v>
      </c>
    </row>
    <row r="12846" spans="3:39" x14ac:dyDescent="0.25">
      <c r="C12846" s="52"/>
      <c r="AM12846">
        <v>1</v>
      </c>
    </row>
    <row r="12847" spans="3:39" x14ac:dyDescent="0.25">
      <c r="C12847" s="52"/>
      <c r="AM12847">
        <v>1</v>
      </c>
    </row>
    <row r="12848" spans="3:39" x14ac:dyDescent="0.25">
      <c r="C12848" s="52"/>
      <c r="AM12848">
        <v>1</v>
      </c>
    </row>
    <row r="12849" spans="3:39" x14ac:dyDescent="0.25">
      <c r="C12849" s="52"/>
      <c r="AM12849">
        <v>1</v>
      </c>
    </row>
    <row r="12850" spans="3:39" x14ac:dyDescent="0.25">
      <c r="C12850" s="52"/>
      <c r="AM12850">
        <v>1</v>
      </c>
    </row>
    <row r="12851" spans="3:39" x14ac:dyDescent="0.25">
      <c r="C12851" s="52"/>
      <c r="AM12851">
        <v>1</v>
      </c>
    </row>
    <row r="12852" spans="3:39" x14ac:dyDescent="0.25">
      <c r="C12852" s="52"/>
      <c r="AM12852">
        <v>1</v>
      </c>
    </row>
    <row r="12853" spans="3:39" x14ac:dyDescent="0.25">
      <c r="C12853" s="52"/>
      <c r="AM12853">
        <v>1</v>
      </c>
    </row>
    <row r="12854" spans="3:39" x14ac:dyDescent="0.25">
      <c r="C12854" s="52"/>
      <c r="AM12854">
        <v>1</v>
      </c>
    </row>
    <row r="12855" spans="3:39" x14ac:dyDescent="0.25">
      <c r="C12855" s="52"/>
      <c r="AM12855">
        <v>1</v>
      </c>
    </row>
    <row r="12856" spans="3:39" x14ac:dyDescent="0.25">
      <c r="C12856" s="52"/>
      <c r="AM12856">
        <v>1</v>
      </c>
    </row>
    <row r="12857" spans="3:39" x14ac:dyDescent="0.25">
      <c r="C12857" s="52"/>
      <c r="AM12857">
        <v>1</v>
      </c>
    </row>
    <row r="12858" spans="3:39" x14ac:dyDescent="0.25">
      <c r="C12858" s="52"/>
      <c r="AM12858">
        <v>1</v>
      </c>
    </row>
    <row r="12859" spans="3:39" x14ac:dyDescent="0.25">
      <c r="C12859" s="52"/>
      <c r="AM12859">
        <v>1</v>
      </c>
    </row>
    <row r="12860" spans="3:39" x14ac:dyDescent="0.25">
      <c r="C12860" s="52"/>
      <c r="AM12860">
        <v>1</v>
      </c>
    </row>
    <row r="12861" spans="3:39" x14ac:dyDescent="0.25">
      <c r="C12861" s="52"/>
      <c r="AM12861">
        <v>1</v>
      </c>
    </row>
    <row r="12862" spans="3:39" x14ac:dyDescent="0.25">
      <c r="C12862" s="52"/>
      <c r="AM12862">
        <v>1</v>
      </c>
    </row>
    <row r="12863" spans="3:39" x14ac:dyDescent="0.25">
      <c r="C12863" s="52"/>
      <c r="AM12863">
        <v>1</v>
      </c>
    </row>
    <row r="12864" spans="3:39" x14ac:dyDescent="0.25">
      <c r="C12864" s="52"/>
      <c r="AM12864">
        <v>1</v>
      </c>
    </row>
    <row r="12865" spans="3:39" x14ac:dyDescent="0.25">
      <c r="C12865" s="52"/>
      <c r="AM12865">
        <v>1</v>
      </c>
    </row>
    <row r="12866" spans="3:39" x14ac:dyDescent="0.25">
      <c r="C12866" s="52"/>
      <c r="AM12866">
        <v>1</v>
      </c>
    </row>
    <row r="12867" spans="3:39" x14ac:dyDescent="0.25">
      <c r="C12867" s="52"/>
      <c r="AM12867">
        <v>1</v>
      </c>
    </row>
    <row r="12868" spans="3:39" x14ac:dyDescent="0.25">
      <c r="C12868" s="52"/>
      <c r="AM12868">
        <v>1</v>
      </c>
    </row>
    <row r="12869" spans="3:39" x14ac:dyDescent="0.25">
      <c r="C12869" s="52"/>
      <c r="AM12869">
        <v>1</v>
      </c>
    </row>
    <row r="12870" spans="3:39" x14ac:dyDescent="0.25">
      <c r="C12870" s="52"/>
      <c r="AM12870">
        <v>1</v>
      </c>
    </row>
    <row r="12871" spans="3:39" x14ac:dyDescent="0.25">
      <c r="C12871" s="52"/>
      <c r="AM12871">
        <v>1</v>
      </c>
    </row>
    <row r="12872" spans="3:39" x14ac:dyDescent="0.25">
      <c r="C12872" s="52"/>
      <c r="AM12872">
        <v>1</v>
      </c>
    </row>
    <row r="12873" spans="3:39" x14ac:dyDescent="0.25">
      <c r="C12873" s="52"/>
      <c r="AM12873">
        <v>1</v>
      </c>
    </row>
    <row r="12874" spans="3:39" x14ac:dyDescent="0.25">
      <c r="C12874" s="52"/>
      <c r="AM12874">
        <v>1</v>
      </c>
    </row>
    <row r="12875" spans="3:39" x14ac:dyDescent="0.25">
      <c r="C12875" s="52"/>
      <c r="AM12875">
        <v>1</v>
      </c>
    </row>
    <row r="12876" spans="3:39" x14ac:dyDescent="0.25">
      <c r="C12876" s="52"/>
      <c r="AM12876">
        <v>1</v>
      </c>
    </row>
    <row r="12877" spans="3:39" x14ac:dyDescent="0.25">
      <c r="C12877" s="52"/>
      <c r="AM12877">
        <v>1</v>
      </c>
    </row>
    <row r="12878" spans="3:39" x14ac:dyDescent="0.25">
      <c r="C12878" s="52"/>
      <c r="AM12878">
        <v>1</v>
      </c>
    </row>
    <row r="12879" spans="3:39" x14ac:dyDescent="0.25">
      <c r="C12879" s="52"/>
      <c r="AM12879">
        <v>1</v>
      </c>
    </row>
    <row r="12880" spans="3:39" x14ac:dyDescent="0.25">
      <c r="C12880" s="52"/>
      <c r="AM12880">
        <v>1</v>
      </c>
    </row>
    <row r="12881" spans="3:39" x14ac:dyDescent="0.25">
      <c r="C12881" s="52"/>
      <c r="AM12881">
        <v>1</v>
      </c>
    </row>
    <row r="12882" spans="3:39" x14ac:dyDescent="0.25">
      <c r="C12882" s="52"/>
      <c r="AM12882">
        <v>1</v>
      </c>
    </row>
    <row r="12883" spans="3:39" x14ac:dyDescent="0.25">
      <c r="C12883" s="52"/>
      <c r="AM12883">
        <v>1</v>
      </c>
    </row>
    <row r="12884" spans="3:39" x14ac:dyDescent="0.25">
      <c r="C12884" s="52"/>
      <c r="AM12884">
        <v>1</v>
      </c>
    </row>
    <row r="12885" spans="3:39" x14ac:dyDescent="0.25">
      <c r="C12885" s="52"/>
      <c r="AM12885">
        <v>1</v>
      </c>
    </row>
    <row r="12886" spans="3:39" x14ac:dyDescent="0.25">
      <c r="C12886" s="52"/>
      <c r="AM12886">
        <v>1</v>
      </c>
    </row>
    <row r="12887" spans="3:39" x14ac:dyDescent="0.25">
      <c r="C12887" s="52"/>
      <c r="AM12887">
        <v>1</v>
      </c>
    </row>
    <row r="12888" spans="3:39" x14ac:dyDescent="0.25">
      <c r="C12888" s="52"/>
      <c r="AM12888">
        <v>1</v>
      </c>
    </row>
    <row r="12889" spans="3:39" x14ac:dyDescent="0.25">
      <c r="C12889" s="52"/>
      <c r="AM12889">
        <v>1</v>
      </c>
    </row>
    <row r="12890" spans="3:39" x14ac:dyDescent="0.25">
      <c r="C12890" s="52"/>
      <c r="AM12890">
        <v>1</v>
      </c>
    </row>
    <row r="12891" spans="3:39" x14ac:dyDescent="0.25">
      <c r="C12891" s="52"/>
      <c r="AM12891">
        <v>1</v>
      </c>
    </row>
    <row r="12892" spans="3:39" x14ac:dyDescent="0.25">
      <c r="C12892" s="52"/>
      <c r="AM12892">
        <v>1</v>
      </c>
    </row>
    <row r="12893" spans="3:39" x14ac:dyDescent="0.25">
      <c r="C12893" s="52"/>
      <c r="AM12893">
        <v>1</v>
      </c>
    </row>
    <row r="12894" spans="3:39" x14ac:dyDescent="0.25">
      <c r="C12894" s="52"/>
      <c r="AM12894">
        <v>1</v>
      </c>
    </row>
    <row r="12895" spans="3:39" x14ac:dyDescent="0.25">
      <c r="C12895" s="52"/>
      <c r="AM12895">
        <v>1</v>
      </c>
    </row>
    <row r="12896" spans="3:39" x14ac:dyDescent="0.25">
      <c r="C12896" s="52"/>
      <c r="AM12896">
        <v>1</v>
      </c>
    </row>
    <row r="12897" spans="3:39" x14ac:dyDescent="0.25">
      <c r="C12897" s="52"/>
      <c r="AM12897">
        <v>1</v>
      </c>
    </row>
    <row r="12898" spans="3:39" x14ac:dyDescent="0.25">
      <c r="C12898" s="52"/>
      <c r="AM12898">
        <v>1</v>
      </c>
    </row>
    <row r="12899" spans="3:39" x14ac:dyDescent="0.25">
      <c r="C12899" s="52"/>
      <c r="AM12899">
        <v>1</v>
      </c>
    </row>
    <row r="12900" spans="3:39" x14ac:dyDescent="0.25">
      <c r="C12900" s="52"/>
      <c r="AM12900">
        <v>1</v>
      </c>
    </row>
    <row r="12901" spans="3:39" x14ac:dyDescent="0.25">
      <c r="C12901" s="52"/>
      <c r="AM12901">
        <v>1</v>
      </c>
    </row>
    <row r="12902" spans="3:39" x14ac:dyDescent="0.25">
      <c r="C12902" s="52"/>
      <c r="AM12902">
        <v>1</v>
      </c>
    </row>
    <row r="12903" spans="3:39" x14ac:dyDescent="0.25">
      <c r="C12903" s="52"/>
      <c r="AM12903">
        <v>1</v>
      </c>
    </row>
    <row r="12904" spans="3:39" x14ac:dyDescent="0.25">
      <c r="C12904" s="52"/>
      <c r="AM12904">
        <v>1</v>
      </c>
    </row>
    <row r="12905" spans="3:39" x14ac:dyDescent="0.25">
      <c r="C12905" s="52"/>
      <c r="AM12905">
        <v>1</v>
      </c>
    </row>
    <row r="12906" spans="3:39" x14ac:dyDescent="0.25">
      <c r="C12906" s="52"/>
      <c r="AM12906">
        <v>1</v>
      </c>
    </row>
    <row r="12907" spans="3:39" x14ac:dyDescent="0.25">
      <c r="C12907" s="52"/>
      <c r="AM12907">
        <v>1</v>
      </c>
    </row>
    <row r="12908" spans="3:39" x14ac:dyDescent="0.25">
      <c r="C12908" s="52"/>
      <c r="AM12908">
        <v>1</v>
      </c>
    </row>
    <row r="12909" spans="3:39" x14ac:dyDescent="0.25">
      <c r="C12909" s="52"/>
      <c r="AM12909">
        <v>1</v>
      </c>
    </row>
    <row r="12910" spans="3:39" x14ac:dyDescent="0.25">
      <c r="C12910" s="52"/>
      <c r="AM12910">
        <v>1</v>
      </c>
    </row>
    <row r="12911" spans="3:39" x14ac:dyDescent="0.25">
      <c r="C12911" s="52"/>
      <c r="AM12911">
        <v>1</v>
      </c>
    </row>
    <row r="12912" spans="3:39" x14ac:dyDescent="0.25">
      <c r="C12912" s="52"/>
      <c r="AM12912">
        <v>1</v>
      </c>
    </row>
    <row r="12913" spans="3:39" x14ac:dyDescent="0.25">
      <c r="C12913" s="52"/>
      <c r="AM12913">
        <v>1</v>
      </c>
    </row>
    <row r="12914" spans="3:39" x14ac:dyDescent="0.25">
      <c r="C12914" s="52"/>
      <c r="AM12914">
        <v>1</v>
      </c>
    </row>
    <row r="12915" spans="3:39" x14ac:dyDescent="0.25">
      <c r="C12915" s="52"/>
      <c r="AM12915">
        <v>1</v>
      </c>
    </row>
    <row r="12916" spans="3:39" x14ac:dyDescent="0.25">
      <c r="C12916" s="52"/>
      <c r="AM12916">
        <v>1</v>
      </c>
    </row>
    <row r="12917" spans="3:39" x14ac:dyDescent="0.25">
      <c r="C12917" s="52"/>
      <c r="AM12917">
        <v>1</v>
      </c>
    </row>
    <row r="12918" spans="3:39" x14ac:dyDescent="0.25">
      <c r="C12918" s="52"/>
      <c r="AM12918">
        <v>1</v>
      </c>
    </row>
    <row r="12919" spans="3:39" x14ac:dyDescent="0.25">
      <c r="C12919" s="52"/>
      <c r="AM12919">
        <v>1</v>
      </c>
    </row>
    <row r="12920" spans="3:39" x14ac:dyDescent="0.25">
      <c r="C12920" s="52"/>
      <c r="AM12920">
        <v>1</v>
      </c>
    </row>
    <row r="12921" spans="3:39" x14ac:dyDescent="0.25">
      <c r="C12921" s="52"/>
      <c r="AM12921">
        <v>1</v>
      </c>
    </row>
    <row r="12922" spans="3:39" x14ac:dyDescent="0.25">
      <c r="C12922" s="52"/>
      <c r="AM12922">
        <v>1</v>
      </c>
    </row>
    <row r="12923" spans="3:39" x14ac:dyDescent="0.25">
      <c r="C12923" s="52"/>
      <c r="AM12923">
        <v>1</v>
      </c>
    </row>
    <row r="12924" spans="3:39" x14ac:dyDescent="0.25">
      <c r="C12924" s="52"/>
      <c r="AM12924">
        <v>1</v>
      </c>
    </row>
    <row r="12925" spans="3:39" x14ac:dyDescent="0.25">
      <c r="C12925" s="52"/>
      <c r="AM12925">
        <v>1</v>
      </c>
    </row>
    <row r="12926" spans="3:39" x14ac:dyDescent="0.25">
      <c r="C12926" s="52"/>
      <c r="AM12926">
        <v>1</v>
      </c>
    </row>
    <row r="12927" spans="3:39" x14ac:dyDescent="0.25">
      <c r="C12927" s="52"/>
      <c r="AM12927">
        <v>1</v>
      </c>
    </row>
    <row r="12928" spans="3:39" x14ac:dyDescent="0.25">
      <c r="C12928" s="52"/>
      <c r="AM12928">
        <v>1</v>
      </c>
    </row>
    <row r="12929" spans="3:39" x14ac:dyDescent="0.25">
      <c r="C12929" s="52"/>
      <c r="AM12929">
        <v>1</v>
      </c>
    </row>
    <row r="12930" spans="3:39" x14ac:dyDescent="0.25">
      <c r="C12930" s="52"/>
      <c r="AM12930">
        <v>1</v>
      </c>
    </row>
    <row r="12931" spans="3:39" x14ac:dyDescent="0.25">
      <c r="C12931" s="52"/>
      <c r="AM12931">
        <v>1</v>
      </c>
    </row>
    <row r="12932" spans="3:39" x14ac:dyDescent="0.25">
      <c r="C12932" s="52"/>
      <c r="AM12932">
        <v>1</v>
      </c>
    </row>
    <row r="12933" spans="3:39" x14ac:dyDescent="0.25">
      <c r="C12933" s="52"/>
      <c r="AM12933">
        <v>1</v>
      </c>
    </row>
    <row r="12934" spans="3:39" x14ac:dyDescent="0.25">
      <c r="C12934" s="52"/>
      <c r="AM12934">
        <v>1</v>
      </c>
    </row>
    <row r="12935" spans="3:39" x14ac:dyDescent="0.25">
      <c r="C12935" s="52"/>
      <c r="AM12935">
        <v>1</v>
      </c>
    </row>
    <row r="12936" spans="3:39" x14ac:dyDescent="0.25">
      <c r="C12936" s="52"/>
      <c r="AM12936">
        <v>1</v>
      </c>
    </row>
    <row r="12937" spans="3:39" x14ac:dyDescent="0.25">
      <c r="C12937" s="52"/>
      <c r="AM12937">
        <v>1</v>
      </c>
    </row>
    <row r="12938" spans="3:39" x14ac:dyDescent="0.25">
      <c r="C12938" s="52"/>
      <c r="AM12938">
        <v>1</v>
      </c>
    </row>
    <row r="12939" spans="3:39" x14ac:dyDescent="0.25">
      <c r="C12939" s="52"/>
      <c r="AM12939">
        <v>1</v>
      </c>
    </row>
    <row r="12940" spans="3:39" x14ac:dyDescent="0.25">
      <c r="C12940" s="52"/>
      <c r="AM12940">
        <v>1</v>
      </c>
    </row>
    <row r="12941" spans="3:39" x14ac:dyDescent="0.25">
      <c r="C12941" s="52"/>
      <c r="AM12941">
        <v>1</v>
      </c>
    </row>
    <row r="12942" spans="3:39" x14ac:dyDescent="0.25">
      <c r="C12942" s="52"/>
      <c r="AM12942">
        <v>1</v>
      </c>
    </row>
    <row r="12943" spans="3:39" x14ac:dyDescent="0.25">
      <c r="C12943" s="52"/>
      <c r="AM12943">
        <v>1</v>
      </c>
    </row>
    <row r="12944" spans="3:39" x14ac:dyDescent="0.25">
      <c r="C12944" s="52"/>
      <c r="AM12944">
        <v>1</v>
      </c>
    </row>
    <row r="12945" spans="3:39" x14ac:dyDescent="0.25">
      <c r="C12945" s="52"/>
      <c r="AM12945">
        <v>1</v>
      </c>
    </row>
    <row r="12946" spans="3:39" x14ac:dyDescent="0.25">
      <c r="C12946" s="52"/>
      <c r="AM12946">
        <v>1</v>
      </c>
    </row>
    <row r="12947" spans="3:39" x14ac:dyDescent="0.25">
      <c r="C12947" s="52"/>
      <c r="AM12947">
        <v>1</v>
      </c>
    </row>
    <row r="12948" spans="3:39" x14ac:dyDescent="0.25">
      <c r="C12948" s="52"/>
      <c r="AM12948">
        <v>1</v>
      </c>
    </row>
    <row r="12949" spans="3:39" x14ac:dyDescent="0.25">
      <c r="C12949" s="52"/>
      <c r="AM12949">
        <v>1</v>
      </c>
    </row>
    <row r="12950" spans="3:39" x14ac:dyDescent="0.25">
      <c r="C12950" s="52"/>
      <c r="AM12950">
        <v>1</v>
      </c>
    </row>
    <row r="12951" spans="3:39" x14ac:dyDescent="0.25">
      <c r="C12951" s="52"/>
      <c r="AM12951">
        <v>1</v>
      </c>
    </row>
    <row r="12952" spans="3:39" x14ac:dyDescent="0.25">
      <c r="C12952" s="52"/>
      <c r="AM12952">
        <v>1</v>
      </c>
    </row>
    <row r="12953" spans="3:39" x14ac:dyDescent="0.25">
      <c r="C12953" s="52"/>
      <c r="AM12953">
        <v>1</v>
      </c>
    </row>
    <row r="12954" spans="3:39" x14ac:dyDescent="0.25">
      <c r="C12954" s="52"/>
      <c r="AM12954">
        <v>1</v>
      </c>
    </row>
    <row r="12955" spans="3:39" x14ac:dyDescent="0.25">
      <c r="C12955" s="52"/>
      <c r="AM12955">
        <v>1</v>
      </c>
    </row>
    <row r="12956" spans="3:39" x14ac:dyDescent="0.25">
      <c r="C12956" s="52"/>
      <c r="AM12956">
        <v>1</v>
      </c>
    </row>
    <row r="12957" spans="3:39" x14ac:dyDescent="0.25">
      <c r="C12957" s="52"/>
      <c r="AM12957">
        <v>1</v>
      </c>
    </row>
    <row r="12958" spans="3:39" x14ac:dyDescent="0.25">
      <c r="C12958" s="52"/>
      <c r="AM12958">
        <v>1</v>
      </c>
    </row>
    <row r="12959" spans="3:39" x14ac:dyDescent="0.25">
      <c r="C12959" s="52"/>
      <c r="AM12959">
        <v>1</v>
      </c>
    </row>
    <row r="12960" spans="3:39" x14ac:dyDescent="0.25">
      <c r="C12960" s="52"/>
      <c r="AM12960">
        <v>1</v>
      </c>
    </row>
    <row r="12961" spans="3:39" x14ac:dyDescent="0.25">
      <c r="C12961" s="52"/>
      <c r="AM12961">
        <v>1</v>
      </c>
    </row>
    <row r="12962" spans="3:39" x14ac:dyDescent="0.25">
      <c r="C12962" s="52"/>
      <c r="AM12962">
        <v>1</v>
      </c>
    </row>
    <row r="12963" spans="3:39" x14ac:dyDescent="0.25">
      <c r="C12963" s="52"/>
      <c r="AM12963">
        <v>1</v>
      </c>
    </row>
    <row r="12964" spans="3:39" x14ac:dyDescent="0.25">
      <c r="C12964" s="52"/>
      <c r="AM12964">
        <v>1</v>
      </c>
    </row>
    <row r="12965" spans="3:39" x14ac:dyDescent="0.25">
      <c r="C12965" s="52"/>
      <c r="AM12965">
        <v>1</v>
      </c>
    </row>
    <row r="12966" spans="3:39" x14ac:dyDescent="0.25">
      <c r="C12966" s="52"/>
      <c r="AM12966">
        <v>1</v>
      </c>
    </row>
    <row r="12967" spans="3:39" x14ac:dyDescent="0.25">
      <c r="C12967" s="52"/>
      <c r="AM12967">
        <v>1</v>
      </c>
    </row>
    <row r="12968" spans="3:39" x14ac:dyDescent="0.25">
      <c r="C12968" s="52"/>
      <c r="AM12968">
        <v>1</v>
      </c>
    </row>
    <row r="12969" spans="3:39" x14ac:dyDescent="0.25">
      <c r="C12969" s="52"/>
      <c r="AM12969">
        <v>1</v>
      </c>
    </row>
    <row r="12970" spans="3:39" x14ac:dyDescent="0.25">
      <c r="C12970" s="52"/>
      <c r="AM12970">
        <v>1</v>
      </c>
    </row>
    <row r="12971" spans="3:39" x14ac:dyDescent="0.25">
      <c r="C12971" s="52"/>
      <c r="AM12971">
        <v>1</v>
      </c>
    </row>
    <row r="12972" spans="3:39" x14ac:dyDescent="0.25">
      <c r="C12972" s="52"/>
      <c r="AM12972">
        <v>1</v>
      </c>
    </row>
    <row r="12973" spans="3:39" x14ac:dyDescent="0.25">
      <c r="C12973" s="52"/>
      <c r="AM12973">
        <v>1</v>
      </c>
    </row>
    <row r="12974" spans="3:39" x14ac:dyDescent="0.25">
      <c r="C12974" s="52"/>
      <c r="AM12974">
        <v>1</v>
      </c>
    </row>
    <row r="12975" spans="3:39" x14ac:dyDescent="0.25">
      <c r="C12975" s="52"/>
      <c r="AM12975">
        <v>1</v>
      </c>
    </row>
    <row r="12976" spans="3:39" x14ac:dyDescent="0.25">
      <c r="C12976" s="52"/>
      <c r="AM12976">
        <v>1</v>
      </c>
    </row>
    <row r="12977" spans="3:39" x14ac:dyDescent="0.25">
      <c r="C12977" s="52"/>
      <c r="AM12977">
        <v>1</v>
      </c>
    </row>
    <row r="12978" spans="3:39" x14ac:dyDescent="0.25">
      <c r="C12978" s="52"/>
      <c r="AM12978">
        <v>1</v>
      </c>
    </row>
    <row r="12979" spans="3:39" x14ac:dyDescent="0.25">
      <c r="C12979" s="52"/>
      <c r="AM12979">
        <v>1</v>
      </c>
    </row>
    <row r="12980" spans="3:39" x14ac:dyDescent="0.25">
      <c r="C12980" s="52"/>
      <c r="AM12980">
        <v>1</v>
      </c>
    </row>
    <row r="12981" spans="3:39" x14ac:dyDescent="0.25">
      <c r="C12981" s="52"/>
      <c r="AM12981">
        <v>1</v>
      </c>
    </row>
    <row r="12982" spans="3:39" x14ac:dyDescent="0.25">
      <c r="C12982" s="52"/>
      <c r="AM12982">
        <v>1</v>
      </c>
    </row>
    <row r="12983" spans="3:39" x14ac:dyDescent="0.25">
      <c r="C12983" s="52"/>
      <c r="AM12983">
        <v>1</v>
      </c>
    </row>
    <row r="12984" spans="3:39" x14ac:dyDescent="0.25">
      <c r="C12984" s="52"/>
      <c r="AM12984">
        <v>1</v>
      </c>
    </row>
    <row r="12985" spans="3:39" x14ac:dyDescent="0.25">
      <c r="C12985" s="52"/>
      <c r="AM12985">
        <v>1</v>
      </c>
    </row>
    <row r="12986" spans="3:39" x14ac:dyDescent="0.25">
      <c r="C12986" s="52"/>
      <c r="AM12986">
        <v>1</v>
      </c>
    </row>
    <row r="12987" spans="3:39" x14ac:dyDescent="0.25">
      <c r="C12987" s="52"/>
      <c r="AM12987">
        <v>1</v>
      </c>
    </row>
    <row r="12988" spans="3:39" x14ac:dyDescent="0.25">
      <c r="C12988" s="52"/>
      <c r="AM12988">
        <v>1</v>
      </c>
    </row>
    <row r="12989" spans="3:39" x14ac:dyDescent="0.25">
      <c r="C12989" s="52"/>
      <c r="AM12989">
        <v>1</v>
      </c>
    </row>
    <row r="12990" spans="3:39" x14ac:dyDescent="0.25">
      <c r="C12990" s="52"/>
      <c r="AM12990">
        <v>1</v>
      </c>
    </row>
    <row r="12991" spans="3:39" x14ac:dyDescent="0.25">
      <c r="C12991" s="52"/>
      <c r="AM12991">
        <v>1</v>
      </c>
    </row>
    <row r="12992" spans="3:39" x14ac:dyDescent="0.25">
      <c r="C12992" s="52"/>
      <c r="AM12992">
        <v>1</v>
      </c>
    </row>
    <row r="12993" spans="3:39" x14ac:dyDescent="0.25">
      <c r="C12993" s="52"/>
      <c r="AM12993">
        <v>1</v>
      </c>
    </row>
    <row r="12994" spans="3:39" x14ac:dyDescent="0.25">
      <c r="C12994" s="52"/>
      <c r="AM12994">
        <v>1</v>
      </c>
    </row>
    <row r="12995" spans="3:39" x14ac:dyDescent="0.25">
      <c r="C12995" s="52"/>
      <c r="AM12995">
        <v>1</v>
      </c>
    </row>
    <row r="12996" spans="3:39" x14ac:dyDescent="0.25">
      <c r="C12996" s="52"/>
      <c r="AM12996">
        <v>1</v>
      </c>
    </row>
    <row r="12997" spans="3:39" x14ac:dyDescent="0.25">
      <c r="C12997" s="52"/>
      <c r="AM12997">
        <v>1</v>
      </c>
    </row>
    <row r="12998" spans="3:39" x14ac:dyDescent="0.25">
      <c r="C12998" s="52"/>
      <c r="AM12998">
        <v>1</v>
      </c>
    </row>
    <row r="12999" spans="3:39" x14ac:dyDescent="0.25">
      <c r="C12999" s="52"/>
      <c r="AM12999">
        <v>1</v>
      </c>
    </row>
    <row r="13000" spans="3:39" x14ac:dyDescent="0.25">
      <c r="C13000" s="52"/>
      <c r="AM13000">
        <v>1</v>
      </c>
    </row>
    <row r="13001" spans="3:39" x14ac:dyDescent="0.25">
      <c r="C13001" s="52"/>
      <c r="AM13001">
        <v>1</v>
      </c>
    </row>
    <row r="13002" spans="3:39" x14ac:dyDescent="0.25">
      <c r="C13002" s="52"/>
      <c r="AM13002">
        <v>1</v>
      </c>
    </row>
    <row r="13003" spans="3:39" x14ac:dyDescent="0.25">
      <c r="C13003" s="52"/>
      <c r="AM13003">
        <v>1</v>
      </c>
    </row>
    <row r="13004" spans="3:39" x14ac:dyDescent="0.25">
      <c r="C13004" s="52"/>
      <c r="AM13004">
        <v>1</v>
      </c>
    </row>
    <row r="13005" spans="3:39" x14ac:dyDescent="0.25">
      <c r="C13005" s="52"/>
      <c r="AM13005">
        <v>1</v>
      </c>
    </row>
    <row r="13006" spans="3:39" x14ac:dyDescent="0.25">
      <c r="C13006" s="52"/>
      <c r="AM13006">
        <v>1</v>
      </c>
    </row>
    <row r="13007" spans="3:39" x14ac:dyDescent="0.25">
      <c r="C13007" s="52"/>
      <c r="AM13007">
        <v>1</v>
      </c>
    </row>
    <row r="13008" spans="3:39" x14ac:dyDescent="0.25">
      <c r="C13008" s="52"/>
      <c r="AM13008">
        <v>1</v>
      </c>
    </row>
    <row r="13009" spans="3:39" x14ac:dyDescent="0.25">
      <c r="C13009" s="52"/>
      <c r="AM13009">
        <v>1</v>
      </c>
    </row>
    <row r="13010" spans="3:39" x14ac:dyDescent="0.25">
      <c r="C13010" s="52"/>
      <c r="AM13010">
        <v>1</v>
      </c>
    </row>
    <row r="13011" spans="3:39" x14ac:dyDescent="0.25">
      <c r="C13011" s="52"/>
      <c r="AM13011">
        <v>1</v>
      </c>
    </row>
    <row r="13012" spans="3:39" x14ac:dyDescent="0.25">
      <c r="C13012" s="52"/>
      <c r="AM13012">
        <v>1</v>
      </c>
    </row>
    <row r="13013" spans="3:39" x14ac:dyDescent="0.25">
      <c r="C13013" s="52"/>
      <c r="AM13013">
        <v>1</v>
      </c>
    </row>
    <row r="13014" spans="3:39" x14ac:dyDescent="0.25">
      <c r="C13014" s="52"/>
      <c r="AM13014">
        <v>1</v>
      </c>
    </row>
    <row r="13015" spans="3:39" x14ac:dyDescent="0.25">
      <c r="C13015" s="52"/>
      <c r="AM13015">
        <v>1</v>
      </c>
    </row>
    <row r="13016" spans="3:39" x14ac:dyDescent="0.25">
      <c r="C13016" s="52"/>
      <c r="AM13016">
        <v>1</v>
      </c>
    </row>
    <row r="13017" spans="3:39" x14ac:dyDescent="0.25">
      <c r="C13017" s="52"/>
      <c r="AM13017">
        <v>1</v>
      </c>
    </row>
    <row r="13018" spans="3:39" x14ac:dyDescent="0.25">
      <c r="C13018" s="52"/>
      <c r="AM13018">
        <v>1</v>
      </c>
    </row>
    <row r="13019" spans="3:39" x14ac:dyDescent="0.25">
      <c r="C13019" s="52"/>
      <c r="AM13019">
        <v>1</v>
      </c>
    </row>
    <row r="13020" spans="3:39" x14ac:dyDescent="0.25">
      <c r="C13020" s="52"/>
      <c r="AM13020">
        <v>1</v>
      </c>
    </row>
    <row r="13021" spans="3:39" x14ac:dyDescent="0.25">
      <c r="C13021" s="52"/>
      <c r="AM13021">
        <v>1</v>
      </c>
    </row>
    <row r="13022" spans="3:39" x14ac:dyDescent="0.25">
      <c r="C13022" s="52"/>
      <c r="AM13022">
        <v>1</v>
      </c>
    </row>
    <row r="13023" spans="3:39" x14ac:dyDescent="0.25">
      <c r="C13023" s="52"/>
      <c r="AM13023">
        <v>1</v>
      </c>
    </row>
    <row r="13024" spans="3:39" x14ac:dyDescent="0.25">
      <c r="C13024" s="52"/>
      <c r="AM13024">
        <v>1</v>
      </c>
    </row>
    <row r="13025" spans="3:39" x14ac:dyDescent="0.25">
      <c r="C13025" s="52"/>
      <c r="AM13025">
        <v>1</v>
      </c>
    </row>
    <row r="13026" spans="3:39" x14ac:dyDescent="0.25">
      <c r="C13026" s="52"/>
      <c r="AM13026">
        <v>1</v>
      </c>
    </row>
    <row r="13027" spans="3:39" x14ac:dyDescent="0.25">
      <c r="C13027" s="52"/>
      <c r="AM13027">
        <v>1</v>
      </c>
    </row>
    <row r="13028" spans="3:39" x14ac:dyDescent="0.25">
      <c r="C13028" s="52"/>
      <c r="AM13028">
        <v>1</v>
      </c>
    </row>
    <row r="13029" spans="3:39" x14ac:dyDescent="0.25">
      <c r="C13029" s="52"/>
      <c r="AM13029">
        <v>1</v>
      </c>
    </row>
    <row r="13030" spans="3:39" x14ac:dyDescent="0.25">
      <c r="C13030" s="52"/>
      <c r="AM13030">
        <v>1</v>
      </c>
    </row>
    <row r="13031" spans="3:39" x14ac:dyDescent="0.25">
      <c r="C13031" s="52"/>
      <c r="AM13031">
        <v>1</v>
      </c>
    </row>
    <row r="13032" spans="3:39" x14ac:dyDescent="0.25">
      <c r="C13032" s="52"/>
      <c r="AM13032">
        <v>1</v>
      </c>
    </row>
    <row r="13033" spans="3:39" x14ac:dyDescent="0.25">
      <c r="C13033" s="52"/>
      <c r="AM13033">
        <v>1</v>
      </c>
    </row>
    <row r="13034" spans="3:39" x14ac:dyDescent="0.25">
      <c r="C13034" s="52"/>
      <c r="AM13034">
        <v>1</v>
      </c>
    </row>
    <row r="13035" spans="3:39" x14ac:dyDescent="0.25">
      <c r="C13035" s="52"/>
      <c r="AM13035">
        <v>1</v>
      </c>
    </row>
    <row r="13036" spans="3:39" x14ac:dyDescent="0.25">
      <c r="C13036" s="52"/>
      <c r="AM13036">
        <v>1</v>
      </c>
    </row>
    <row r="13037" spans="3:39" x14ac:dyDescent="0.25">
      <c r="C13037" s="52"/>
      <c r="AM13037">
        <v>1</v>
      </c>
    </row>
    <row r="13038" spans="3:39" x14ac:dyDescent="0.25">
      <c r="C13038" s="52"/>
      <c r="AM13038">
        <v>1</v>
      </c>
    </row>
    <row r="13039" spans="3:39" x14ac:dyDescent="0.25">
      <c r="C13039" s="52"/>
      <c r="AM13039">
        <v>1</v>
      </c>
    </row>
    <row r="13040" spans="3:39" x14ac:dyDescent="0.25">
      <c r="C13040" s="52"/>
      <c r="AM13040">
        <v>1</v>
      </c>
    </row>
    <row r="13041" spans="3:39" x14ac:dyDescent="0.25">
      <c r="C13041" s="52"/>
      <c r="AM13041">
        <v>1</v>
      </c>
    </row>
    <row r="13042" spans="3:39" x14ac:dyDescent="0.25">
      <c r="C13042" s="52"/>
      <c r="AM13042">
        <v>1</v>
      </c>
    </row>
    <row r="13043" spans="3:39" x14ac:dyDescent="0.25">
      <c r="C13043" s="52"/>
      <c r="AM13043">
        <v>1</v>
      </c>
    </row>
    <row r="13044" spans="3:39" x14ac:dyDescent="0.25">
      <c r="C13044" s="52"/>
      <c r="AM13044">
        <v>1</v>
      </c>
    </row>
    <row r="13045" spans="3:39" x14ac:dyDescent="0.25">
      <c r="C13045" s="52"/>
      <c r="AM13045">
        <v>1</v>
      </c>
    </row>
    <row r="13046" spans="3:39" x14ac:dyDescent="0.25">
      <c r="C13046" s="52"/>
      <c r="AM13046">
        <v>1</v>
      </c>
    </row>
    <row r="13047" spans="3:39" x14ac:dyDescent="0.25">
      <c r="C13047" s="52"/>
      <c r="AM13047">
        <v>1</v>
      </c>
    </row>
    <row r="13048" spans="3:39" x14ac:dyDescent="0.25">
      <c r="C13048" s="52"/>
      <c r="AM13048">
        <v>1</v>
      </c>
    </row>
    <row r="13049" spans="3:39" x14ac:dyDescent="0.25">
      <c r="C13049" s="52"/>
      <c r="AM13049">
        <v>1</v>
      </c>
    </row>
    <row r="13050" spans="3:39" x14ac:dyDescent="0.25">
      <c r="C13050" s="52"/>
      <c r="AM13050">
        <v>1</v>
      </c>
    </row>
    <row r="13051" spans="3:39" x14ac:dyDescent="0.25">
      <c r="C13051" s="52"/>
      <c r="AM13051">
        <v>1</v>
      </c>
    </row>
    <row r="13052" spans="3:39" x14ac:dyDescent="0.25">
      <c r="C13052" s="52"/>
      <c r="AM13052">
        <v>1</v>
      </c>
    </row>
    <row r="13053" spans="3:39" x14ac:dyDescent="0.25">
      <c r="C13053" s="52"/>
      <c r="AM13053">
        <v>1</v>
      </c>
    </row>
    <row r="13054" spans="3:39" x14ac:dyDescent="0.25">
      <c r="C13054" s="52"/>
      <c r="AM13054">
        <v>1</v>
      </c>
    </row>
    <row r="13055" spans="3:39" x14ac:dyDescent="0.25">
      <c r="C13055" s="52"/>
      <c r="AM13055">
        <v>1</v>
      </c>
    </row>
    <row r="13056" spans="3:39" x14ac:dyDescent="0.25">
      <c r="C13056" s="52"/>
      <c r="AM13056">
        <v>1</v>
      </c>
    </row>
    <row r="13057" spans="3:39" x14ac:dyDescent="0.25">
      <c r="C13057" s="52"/>
      <c r="AM13057">
        <v>1</v>
      </c>
    </row>
    <row r="13058" spans="3:39" x14ac:dyDescent="0.25">
      <c r="C13058" s="52"/>
      <c r="AM13058">
        <v>1</v>
      </c>
    </row>
    <row r="13059" spans="3:39" x14ac:dyDescent="0.25">
      <c r="C13059" s="52"/>
      <c r="AM13059">
        <v>1</v>
      </c>
    </row>
    <row r="13060" spans="3:39" x14ac:dyDescent="0.25">
      <c r="C13060" s="52"/>
      <c r="AM13060">
        <v>1</v>
      </c>
    </row>
    <row r="13061" spans="3:39" x14ac:dyDescent="0.25">
      <c r="C13061" s="52"/>
      <c r="AM13061">
        <v>1</v>
      </c>
    </row>
    <row r="13062" spans="3:39" x14ac:dyDescent="0.25">
      <c r="C13062" s="52"/>
      <c r="AM13062">
        <v>1</v>
      </c>
    </row>
    <row r="13063" spans="3:39" x14ac:dyDescent="0.25">
      <c r="C13063" s="52"/>
      <c r="AM13063">
        <v>1</v>
      </c>
    </row>
    <row r="13064" spans="3:39" x14ac:dyDescent="0.25">
      <c r="C13064" s="52"/>
      <c r="AM13064">
        <v>1</v>
      </c>
    </row>
    <row r="13065" spans="3:39" x14ac:dyDescent="0.25">
      <c r="C13065" s="52"/>
      <c r="AM13065">
        <v>1</v>
      </c>
    </row>
    <row r="13066" spans="3:39" x14ac:dyDescent="0.25">
      <c r="C13066" s="52"/>
      <c r="AM13066">
        <v>1</v>
      </c>
    </row>
    <row r="13067" spans="3:39" x14ac:dyDescent="0.25">
      <c r="C13067" s="52"/>
      <c r="AM13067">
        <v>1</v>
      </c>
    </row>
    <row r="13068" spans="3:39" x14ac:dyDescent="0.25">
      <c r="C13068" s="52"/>
      <c r="AM13068">
        <v>1</v>
      </c>
    </row>
    <row r="13069" spans="3:39" x14ac:dyDescent="0.25">
      <c r="C13069" s="52"/>
      <c r="AM13069">
        <v>1</v>
      </c>
    </row>
    <row r="13070" spans="3:39" x14ac:dyDescent="0.25">
      <c r="C13070" s="52"/>
      <c r="AM13070">
        <v>1</v>
      </c>
    </row>
    <row r="13071" spans="3:39" x14ac:dyDescent="0.25">
      <c r="C13071" s="52"/>
      <c r="AM13071">
        <v>1</v>
      </c>
    </row>
    <row r="13072" spans="3:39" x14ac:dyDescent="0.25">
      <c r="C13072" s="52"/>
      <c r="AM13072">
        <v>1</v>
      </c>
    </row>
    <row r="13073" spans="3:39" x14ac:dyDescent="0.25">
      <c r="C13073" s="52"/>
      <c r="AM13073">
        <v>1</v>
      </c>
    </row>
    <row r="13074" spans="3:39" x14ac:dyDescent="0.25">
      <c r="C13074" s="52"/>
      <c r="AM13074">
        <v>1</v>
      </c>
    </row>
    <row r="13075" spans="3:39" x14ac:dyDescent="0.25">
      <c r="C13075" s="52"/>
      <c r="AM13075">
        <v>1</v>
      </c>
    </row>
    <row r="13076" spans="3:39" x14ac:dyDescent="0.25">
      <c r="C13076" s="52"/>
      <c r="AM13076">
        <v>1</v>
      </c>
    </row>
    <row r="13077" spans="3:39" x14ac:dyDescent="0.25">
      <c r="C13077" s="52"/>
      <c r="AM13077">
        <v>1</v>
      </c>
    </row>
    <row r="13078" spans="3:39" x14ac:dyDescent="0.25">
      <c r="C13078" s="52"/>
      <c r="AM13078">
        <v>1</v>
      </c>
    </row>
    <row r="13079" spans="3:39" x14ac:dyDescent="0.25">
      <c r="C13079" s="52"/>
      <c r="AM13079">
        <v>1</v>
      </c>
    </row>
    <row r="13080" spans="3:39" x14ac:dyDescent="0.25">
      <c r="C13080" s="52"/>
      <c r="AM13080">
        <v>1</v>
      </c>
    </row>
    <row r="13081" spans="3:39" x14ac:dyDescent="0.25">
      <c r="C13081" s="52"/>
      <c r="AM13081">
        <v>1</v>
      </c>
    </row>
    <row r="13082" spans="3:39" x14ac:dyDescent="0.25">
      <c r="C13082" s="52"/>
      <c r="AM13082">
        <v>1</v>
      </c>
    </row>
    <row r="13083" spans="3:39" x14ac:dyDescent="0.25">
      <c r="C13083" s="52"/>
      <c r="AM13083">
        <v>1</v>
      </c>
    </row>
    <row r="13084" spans="3:39" x14ac:dyDescent="0.25">
      <c r="C13084" s="52"/>
      <c r="AM13084">
        <v>1</v>
      </c>
    </row>
    <row r="13085" spans="3:39" x14ac:dyDescent="0.25">
      <c r="C13085" s="52"/>
      <c r="AM13085">
        <v>1</v>
      </c>
    </row>
    <row r="13086" spans="3:39" x14ac:dyDescent="0.25">
      <c r="C13086" s="52"/>
      <c r="AM13086">
        <v>1</v>
      </c>
    </row>
    <row r="13087" spans="3:39" x14ac:dyDescent="0.25">
      <c r="C13087" s="52"/>
      <c r="AM13087">
        <v>1</v>
      </c>
    </row>
    <row r="13088" spans="3:39" x14ac:dyDescent="0.25">
      <c r="C13088" s="52"/>
      <c r="AM13088">
        <v>1</v>
      </c>
    </row>
    <row r="13089" spans="3:39" x14ac:dyDescent="0.25">
      <c r="C13089" s="52"/>
      <c r="AM13089">
        <v>1</v>
      </c>
    </row>
    <row r="13090" spans="3:39" x14ac:dyDescent="0.25">
      <c r="C13090" s="52"/>
      <c r="AM13090">
        <v>1</v>
      </c>
    </row>
    <row r="13091" spans="3:39" x14ac:dyDescent="0.25">
      <c r="C13091" s="52"/>
      <c r="AM13091">
        <v>1</v>
      </c>
    </row>
    <row r="13092" spans="3:39" x14ac:dyDescent="0.25">
      <c r="C13092" s="52"/>
      <c r="AM13092">
        <v>1</v>
      </c>
    </row>
    <row r="13093" spans="3:39" x14ac:dyDescent="0.25">
      <c r="C13093" s="52"/>
      <c r="AM13093">
        <v>1</v>
      </c>
    </row>
    <row r="13094" spans="3:39" x14ac:dyDescent="0.25">
      <c r="C13094" s="52"/>
      <c r="AM13094">
        <v>1</v>
      </c>
    </row>
    <row r="13095" spans="3:39" x14ac:dyDescent="0.25">
      <c r="C13095" s="52"/>
      <c r="AM13095">
        <v>1</v>
      </c>
    </row>
    <row r="13096" spans="3:39" x14ac:dyDescent="0.25">
      <c r="C13096" s="52"/>
      <c r="AM13096">
        <v>1</v>
      </c>
    </row>
    <row r="13097" spans="3:39" x14ac:dyDescent="0.25">
      <c r="C13097" s="52"/>
      <c r="AM13097">
        <v>1</v>
      </c>
    </row>
    <row r="13098" spans="3:39" x14ac:dyDescent="0.25">
      <c r="C13098" s="52"/>
      <c r="AM13098">
        <v>1</v>
      </c>
    </row>
    <row r="13099" spans="3:39" x14ac:dyDescent="0.25">
      <c r="C13099" s="52"/>
      <c r="AM13099">
        <v>1</v>
      </c>
    </row>
    <row r="13100" spans="3:39" x14ac:dyDescent="0.25">
      <c r="C13100" s="52"/>
      <c r="AM13100">
        <v>1</v>
      </c>
    </row>
    <row r="13101" spans="3:39" x14ac:dyDescent="0.25">
      <c r="C13101" s="52"/>
      <c r="AM13101">
        <v>1</v>
      </c>
    </row>
    <row r="13102" spans="3:39" x14ac:dyDescent="0.25">
      <c r="C13102" s="52"/>
      <c r="AM13102">
        <v>1</v>
      </c>
    </row>
    <row r="13103" spans="3:39" x14ac:dyDescent="0.25">
      <c r="C13103" s="52"/>
      <c r="AM13103">
        <v>1</v>
      </c>
    </row>
    <row r="13104" spans="3:39" x14ac:dyDescent="0.25">
      <c r="C13104" s="52"/>
      <c r="AM13104">
        <v>1</v>
      </c>
    </row>
    <row r="13105" spans="3:39" x14ac:dyDescent="0.25">
      <c r="C13105" s="52"/>
      <c r="AM13105">
        <v>1</v>
      </c>
    </row>
    <row r="13106" spans="3:39" x14ac:dyDescent="0.25">
      <c r="C13106" s="52"/>
      <c r="AM13106">
        <v>1</v>
      </c>
    </row>
    <row r="13107" spans="3:39" x14ac:dyDescent="0.25">
      <c r="C13107" s="52"/>
      <c r="AM13107">
        <v>1</v>
      </c>
    </row>
    <row r="13108" spans="3:39" x14ac:dyDescent="0.25">
      <c r="C13108" s="52"/>
      <c r="AM13108">
        <v>1</v>
      </c>
    </row>
    <row r="13109" spans="3:39" x14ac:dyDescent="0.25">
      <c r="C13109" s="52"/>
      <c r="AM13109">
        <v>1</v>
      </c>
    </row>
    <row r="13110" spans="3:39" x14ac:dyDescent="0.25">
      <c r="C13110" s="52"/>
      <c r="AM13110">
        <v>1</v>
      </c>
    </row>
    <row r="13111" spans="3:39" x14ac:dyDescent="0.25">
      <c r="C13111" s="52"/>
      <c r="AM13111">
        <v>1</v>
      </c>
    </row>
    <row r="13112" spans="3:39" x14ac:dyDescent="0.25">
      <c r="C13112" s="52"/>
      <c r="AM13112">
        <v>1</v>
      </c>
    </row>
    <row r="13113" spans="3:39" x14ac:dyDescent="0.25">
      <c r="C13113" s="52"/>
      <c r="AM13113">
        <v>1</v>
      </c>
    </row>
    <row r="13114" spans="3:39" x14ac:dyDescent="0.25">
      <c r="C13114" s="52"/>
      <c r="AM13114">
        <v>1</v>
      </c>
    </row>
    <row r="13115" spans="3:39" x14ac:dyDescent="0.25">
      <c r="C13115" s="52"/>
      <c r="AM13115">
        <v>1</v>
      </c>
    </row>
    <row r="13116" spans="3:39" x14ac:dyDescent="0.25">
      <c r="C13116" s="52"/>
      <c r="AM13116">
        <v>1</v>
      </c>
    </row>
    <row r="13117" spans="3:39" x14ac:dyDescent="0.25">
      <c r="C13117" s="52"/>
      <c r="AM13117">
        <v>1</v>
      </c>
    </row>
    <row r="13118" spans="3:39" x14ac:dyDescent="0.25">
      <c r="C13118" s="52"/>
      <c r="AM13118">
        <v>1</v>
      </c>
    </row>
    <row r="13119" spans="3:39" x14ac:dyDescent="0.25">
      <c r="C13119" s="52"/>
      <c r="AM13119">
        <v>1</v>
      </c>
    </row>
    <row r="13120" spans="3:39" x14ac:dyDescent="0.25">
      <c r="C13120" s="52"/>
      <c r="AM13120">
        <v>1</v>
      </c>
    </row>
    <row r="13121" spans="3:39" x14ac:dyDescent="0.25">
      <c r="C13121" s="52"/>
      <c r="AM13121">
        <v>1</v>
      </c>
    </row>
    <row r="13122" spans="3:39" x14ac:dyDescent="0.25">
      <c r="C13122" s="52"/>
      <c r="AM13122">
        <v>1</v>
      </c>
    </row>
    <row r="13123" spans="3:39" x14ac:dyDescent="0.25">
      <c r="C13123" s="52"/>
      <c r="AM13123">
        <v>1</v>
      </c>
    </row>
    <row r="13124" spans="3:39" x14ac:dyDescent="0.25">
      <c r="C13124" s="52"/>
      <c r="AM13124">
        <v>1</v>
      </c>
    </row>
    <row r="13125" spans="3:39" x14ac:dyDescent="0.25">
      <c r="C13125" s="52"/>
      <c r="AM13125">
        <v>1</v>
      </c>
    </row>
    <row r="13126" spans="3:39" x14ac:dyDescent="0.25">
      <c r="C13126" s="52"/>
      <c r="AM13126">
        <v>1</v>
      </c>
    </row>
    <row r="13127" spans="3:39" x14ac:dyDescent="0.25">
      <c r="C13127" s="52"/>
      <c r="AM13127">
        <v>1</v>
      </c>
    </row>
    <row r="13128" spans="3:39" x14ac:dyDescent="0.25">
      <c r="C13128" s="52"/>
      <c r="AM13128">
        <v>1</v>
      </c>
    </row>
    <row r="13129" spans="3:39" x14ac:dyDescent="0.25">
      <c r="C13129" s="52"/>
      <c r="AM13129">
        <v>1</v>
      </c>
    </row>
    <row r="13130" spans="3:39" x14ac:dyDescent="0.25">
      <c r="C13130" s="52"/>
      <c r="AM13130">
        <v>1</v>
      </c>
    </row>
    <row r="13131" spans="3:39" x14ac:dyDescent="0.25">
      <c r="C13131" s="52"/>
      <c r="AM13131">
        <v>1</v>
      </c>
    </row>
    <row r="13132" spans="3:39" x14ac:dyDescent="0.25">
      <c r="C13132" s="52"/>
      <c r="AM13132">
        <v>1</v>
      </c>
    </row>
    <row r="13133" spans="3:39" x14ac:dyDescent="0.25">
      <c r="C13133" s="52"/>
      <c r="AM13133">
        <v>1</v>
      </c>
    </row>
    <row r="13134" spans="3:39" x14ac:dyDescent="0.25">
      <c r="C13134" s="52"/>
      <c r="AM13134">
        <v>1</v>
      </c>
    </row>
    <row r="13135" spans="3:39" x14ac:dyDescent="0.25">
      <c r="C13135" s="52"/>
      <c r="AM13135">
        <v>1</v>
      </c>
    </row>
    <row r="13136" spans="3:39" x14ac:dyDescent="0.25">
      <c r="C13136" s="52"/>
      <c r="AM13136">
        <v>1</v>
      </c>
    </row>
    <row r="13137" spans="3:39" x14ac:dyDescent="0.25">
      <c r="C13137" s="52"/>
      <c r="AM13137">
        <v>1</v>
      </c>
    </row>
    <row r="13138" spans="3:39" x14ac:dyDescent="0.25">
      <c r="C13138" s="52"/>
      <c r="AM13138">
        <v>1</v>
      </c>
    </row>
    <row r="13139" spans="3:39" x14ac:dyDescent="0.25">
      <c r="C13139" s="52"/>
      <c r="AM13139">
        <v>1</v>
      </c>
    </row>
    <row r="13140" spans="3:39" x14ac:dyDescent="0.25">
      <c r="C13140" s="52"/>
      <c r="AM13140">
        <v>1</v>
      </c>
    </row>
    <row r="13141" spans="3:39" x14ac:dyDescent="0.25">
      <c r="C13141" s="52"/>
      <c r="AM13141">
        <v>1</v>
      </c>
    </row>
    <row r="13142" spans="3:39" x14ac:dyDescent="0.25">
      <c r="C13142" s="52"/>
      <c r="AM13142">
        <v>1</v>
      </c>
    </row>
    <row r="13143" spans="3:39" x14ac:dyDescent="0.25">
      <c r="C13143" s="52"/>
      <c r="AM13143">
        <v>1</v>
      </c>
    </row>
    <row r="13144" spans="3:39" x14ac:dyDescent="0.25">
      <c r="C13144" s="52"/>
      <c r="AM13144">
        <v>1</v>
      </c>
    </row>
    <row r="13145" spans="3:39" x14ac:dyDescent="0.25">
      <c r="C13145" s="52"/>
      <c r="AM13145">
        <v>1</v>
      </c>
    </row>
    <row r="13146" spans="3:39" x14ac:dyDescent="0.25">
      <c r="C13146" s="52"/>
      <c r="AM13146">
        <v>1</v>
      </c>
    </row>
    <row r="13147" spans="3:39" x14ac:dyDescent="0.25">
      <c r="C13147" s="52"/>
      <c r="AM13147">
        <v>1</v>
      </c>
    </row>
    <row r="13148" spans="3:39" x14ac:dyDescent="0.25">
      <c r="C13148" s="52"/>
      <c r="AM13148">
        <v>1</v>
      </c>
    </row>
    <row r="13149" spans="3:39" x14ac:dyDescent="0.25">
      <c r="C13149" s="52"/>
      <c r="AM13149">
        <v>1</v>
      </c>
    </row>
    <row r="13150" spans="3:39" x14ac:dyDescent="0.25">
      <c r="C13150" s="52"/>
      <c r="AM13150">
        <v>1</v>
      </c>
    </row>
    <row r="13151" spans="3:39" x14ac:dyDescent="0.25">
      <c r="C13151" s="52"/>
      <c r="AM13151">
        <v>1</v>
      </c>
    </row>
    <row r="13152" spans="3:39" x14ac:dyDescent="0.25">
      <c r="C13152" s="52"/>
      <c r="AM13152">
        <v>1</v>
      </c>
    </row>
    <row r="13153" spans="3:39" x14ac:dyDescent="0.25">
      <c r="C13153" s="52"/>
      <c r="AM13153">
        <v>1</v>
      </c>
    </row>
    <row r="13154" spans="3:39" x14ac:dyDescent="0.25">
      <c r="C13154" s="52"/>
      <c r="AM13154">
        <v>1</v>
      </c>
    </row>
    <row r="13155" spans="3:39" x14ac:dyDescent="0.25">
      <c r="C13155" s="52"/>
      <c r="AM13155">
        <v>1</v>
      </c>
    </row>
    <row r="13156" spans="3:39" x14ac:dyDescent="0.25">
      <c r="C13156" s="52"/>
      <c r="AM13156">
        <v>1</v>
      </c>
    </row>
    <row r="13157" spans="3:39" x14ac:dyDescent="0.25">
      <c r="C13157" s="52"/>
      <c r="AM13157">
        <v>1</v>
      </c>
    </row>
    <row r="13158" spans="3:39" x14ac:dyDescent="0.25">
      <c r="C13158" s="52"/>
      <c r="AM13158">
        <v>1</v>
      </c>
    </row>
    <row r="13159" spans="3:39" x14ac:dyDescent="0.25">
      <c r="C13159" s="52"/>
      <c r="AM13159">
        <v>1</v>
      </c>
    </row>
    <row r="13160" spans="3:39" x14ac:dyDescent="0.25">
      <c r="C13160" s="52"/>
      <c r="AM13160">
        <v>1</v>
      </c>
    </row>
    <row r="13161" spans="3:39" x14ac:dyDescent="0.25">
      <c r="C13161" s="52"/>
      <c r="AM13161">
        <v>1</v>
      </c>
    </row>
    <row r="13162" spans="3:39" x14ac:dyDescent="0.25">
      <c r="C13162" s="52"/>
      <c r="AM13162">
        <v>1</v>
      </c>
    </row>
    <row r="13163" spans="3:39" x14ac:dyDescent="0.25">
      <c r="C13163" s="52"/>
      <c r="AM13163">
        <v>1</v>
      </c>
    </row>
    <row r="13164" spans="3:39" x14ac:dyDescent="0.25">
      <c r="C13164" s="52"/>
      <c r="AM13164">
        <v>1</v>
      </c>
    </row>
    <row r="13165" spans="3:39" x14ac:dyDescent="0.25">
      <c r="C13165" s="52"/>
      <c r="AM13165">
        <v>1</v>
      </c>
    </row>
    <row r="13166" spans="3:39" x14ac:dyDescent="0.25">
      <c r="C13166" s="52"/>
      <c r="AM13166">
        <v>1</v>
      </c>
    </row>
    <row r="13167" spans="3:39" x14ac:dyDescent="0.25">
      <c r="C13167" s="52"/>
      <c r="AM13167">
        <v>1</v>
      </c>
    </row>
    <row r="13168" spans="3:39" x14ac:dyDescent="0.25">
      <c r="C13168" s="52"/>
      <c r="AM13168">
        <v>1</v>
      </c>
    </row>
    <row r="13169" spans="3:39" x14ac:dyDescent="0.25">
      <c r="C13169" s="52"/>
      <c r="AM13169">
        <v>1</v>
      </c>
    </row>
    <row r="13170" spans="3:39" x14ac:dyDescent="0.25">
      <c r="C13170" s="52"/>
      <c r="AM13170">
        <v>1</v>
      </c>
    </row>
    <row r="13171" spans="3:39" x14ac:dyDescent="0.25">
      <c r="C13171" s="52"/>
      <c r="AM13171">
        <v>1</v>
      </c>
    </row>
    <row r="13172" spans="3:39" x14ac:dyDescent="0.25">
      <c r="C13172" s="52"/>
      <c r="AM13172">
        <v>1</v>
      </c>
    </row>
    <row r="13173" spans="3:39" x14ac:dyDescent="0.25">
      <c r="C13173" s="52"/>
      <c r="AM13173">
        <v>1</v>
      </c>
    </row>
    <row r="13174" spans="3:39" x14ac:dyDescent="0.25">
      <c r="C13174" s="52"/>
      <c r="AM13174">
        <v>1</v>
      </c>
    </row>
    <row r="13175" spans="3:39" x14ac:dyDescent="0.25">
      <c r="C13175" s="52"/>
      <c r="AM13175">
        <v>1</v>
      </c>
    </row>
    <row r="13176" spans="3:39" x14ac:dyDescent="0.25">
      <c r="C13176" s="52"/>
      <c r="AM13176">
        <v>1</v>
      </c>
    </row>
    <row r="13177" spans="3:39" x14ac:dyDescent="0.25">
      <c r="C13177" s="52"/>
      <c r="AM13177">
        <v>1</v>
      </c>
    </row>
    <row r="13178" spans="3:39" x14ac:dyDescent="0.25">
      <c r="C13178" s="52"/>
      <c r="AM13178">
        <v>1</v>
      </c>
    </row>
    <row r="13179" spans="3:39" x14ac:dyDescent="0.25">
      <c r="C13179" s="52"/>
      <c r="AM13179">
        <v>1</v>
      </c>
    </row>
    <row r="13180" spans="3:39" x14ac:dyDescent="0.25">
      <c r="C13180" s="52"/>
      <c r="AM13180">
        <v>1</v>
      </c>
    </row>
    <row r="13181" spans="3:39" x14ac:dyDescent="0.25">
      <c r="C13181" s="52"/>
      <c r="AM13181">
        <v>1</v>
      </c>
    </row>
    <row r="13182" spans="3:39" x14ac:dyDescent="0.25">
      <c r="C13182" s="52"/>
      <c r="AM13182">
        <v>1</v>
      </c>
    </row>
    <row r="13183" spans="3:39" x14ac:dyDescent="0.25">
      <c r="C13183" s="52"/>
      <c r="AM13183">
        <v>1</v>
      </c>
    </row>
    <row r="13184" spans="3:39" x14ac:dyDescent="0.25">
      <c r="C13184" s="52"/>
      <c r="AM13184">
        <v>1</v>
      </c>
    </row>
    <row r="13185" spans="3:39" x14ac:dyDescent="0.25">
      <c r="C13185" s="52"/>
      <c r="AM13185">
        <v>1</v>
      </c>
    </row>
    <row r="13186" spans="3:39" x14ac:dyDescent="0.25">
      <c r="C13186" s="52"/>
      <c r="AM13186">
        <v>1</v>
      </c>
    </row>
    <row r="13187" spans="3:39" x14ac:dyDescent="0.25">
      <c r="C13187" s="52"/>
      <c r="AM13187">
        <v>1</v>
      </c>
    </row>
    <row r="13188" spans="3:39" x14ac:dyDescent="0.25">
      <c r="C13188" s="52"/>
      <c r="AM13188">
        <v>1</v>
      </c>
    </row>
    <row r="13189" spans="3:39" x14ac:dyDescent="0.25">
      <c r="C13189" s="52"/>
      <c r="AM13189">
        <v>1</v>
      </c>
    </row>
    <row r="13190" spans="3:39" x14ac:dyDescent="0.25">
      <c r="C13190" s="52"/>
      <c r="AM13190">
        <v>1</v>
      </c>
    </row>
    <row r="13191" spans="3:39" x14ac:dyDescent="0.25">
      <c r="C13191" s="52"/>
      <c r="AM13191">
        <v>1</v>
      </c>
    </row>
    <row r="13192" spans="3:39" x14ac:dyDescent="0.25">
      <c r="C13192" s="52"/>
      <c r="AM13192">
        <v>1</v>
      </c>
    </row>
    <row r="13193" spans="3:39" x14ac:dyDescent="0.25">
      <c r="C13193" s="52"/>
      <c r="AM13193">
        <v>1</v>
      </c>
    </row>
    <row r="13194" spans="3:39" x14ac:dyDescent="0.25">
      <c r="C13194" s="52"/>
      <c r="AM13194">
        <v>1</v>
      </c>
    </row>
    <row r="13195" spans="3:39" x14ac:dyDescent="0.25">
      <c r="C13195" s="52"/>
      <c r="AM13195">
        <v>1</v>
      </c>
    </row>
    <row r="13196" spans="3:39" x14ac:dyDescent="0.25">
      <c r="C13196" s="52"/>
      <c r="AM13196">
        <v>1</v>
      </c>
    </row>
    <row r="13197" spans="3:39" x14ac:dyDescent="0.25">
      <c r="C13197" s="52"/>
      <c r="AM13197">
        <v>1</v>
      </c>
    </row>
    <row r="13198" spans="3:39" x14ac:dyDescent="0.25">
      <c r="C13198" s="52"/>
      <c r="AM13198">
        <v>1</v>
      </c>
    </row>
    <row r="13199" spans="3:39" x14ac:dyDescent="0.25">
      <c r="C13199" s="52"/>
      <c r="AM13199">
        <v>1</v>
      </c>
    </row>
    <row r="13200" spans="3:39" x14ac:dyDescent="0.25">
      <c r="C13200" s="52"/>
      <c r="AM13200">
        <v>1</v>
      </c>
    </row>
    <row r="13201" spans="3:39" x14ac:dyDescent="0.25">
      <c r="C13201" s="52"/>
      <c r="AM13201">
        <v>1</v>
      </c>
    </row>
    <row r="13202" spans="3:39" x14ac:dyDescent="0.25">
      <c r="C13202" s="52"/>
      <c r="AM13202">
        <v>1</v>
      </c>
    </row>
    <row r="13203" spans="3:39" x14ac:dyDescent="0.25">
      <c r="C13203" s="52"/>
      <c r="AM13203">
        <v>1</v>
      </c>
    </row>
    <row r="13204" spans="3:39" x14ac:dyDescent="0.25">
      <c r="C13204" s="52"/>
      <c r="AM13204">
        <v>1</v>
      </c>
    </row>
    <row r="13205" spans="3:39" x14ac:dyDescent="0.25">
      <c r="C13205" s="52"/>
      <c r="AM13205">
        <v>1</v>
      </c>
    </row>
    <row r="13206" spans="3:39" x14ac:dyDescent="0.25">
      <c r="C13206" s="52"/>
      <c r="AM13206">
        <v>1</v>
      </c>
    </row>
    <row r="13207" spans="3:39" x14ac:dyDescent="0.25">
      <c r="C13207" s="52"/>
      <c r="AM13207">
        <v>1</v>
      </c>
    </row>
    <row r="13208" spans="3:39" x14ac:dyDescent="0.25">
      <c r="C13208" s="52"/>
      <c r="AM13208">
        <v>1</v>
      </c>
    </row>
    <row r="13209" spans="3:39" x14ac:dyDescent="0.25">
      <c r="C13209" s="52"/>
      <c r="AM13209">
        <v>1</v>
      </c>
    </row>
    <row r="13210" spans="3:39" x14ac:dyDescent="0.25">
      <c r="C13210" s="52"/>
      <c r="AM13210">
        <v>1</v>
      </c>
    </row>
    <row r="13211" spans="3:39" x14ac:dyDescent="0.25">
      <c r="C13211" s="52"/>
      <c r="AM13211">
        <v>1</v>
      </c>
    </row>
    <row r="13212" spans="3:39" x14ac:dyDescent="0.25">
      <c r="C13212" s="52"/>
      <c r="AM13212">
        <v>1</v>
      </c>
    </row>
    <row r="13213" spans="3:39" x14ac:dyDescent="0.25">
      <c r="C13213" s="52"/>
      <c r="AM13213">
        <v>1</v>
      </c>
    </row>
    <row r="13214" spans="3:39" x14ac:dyDescent="0.25">
      <c r="C13214" s="52"/>
      <c r="AM13214">
        <v>1</v>
      </c>
    </row>
    <row r="13215" spans="3:39" x14ac:dyDescent="0.25">
      <c r="C13215" s="52"/>
      <c r="AM13215">
        <v>1</v>
      </c>
    </row>
    <row r="13216" spans="3:39" x14ac:dyDescent="0.25">
      <c r="C13216" s="52"/>
      <c r="AM13216">
        <v>1</v>
      </c>
    </row>
    <row r="13217" spans="3:39" x14ac:dyDescent="0.25">
      <c r="C13217" s="52"/>
      <c r="AM13217">
        <v>1</v>
      </c>
    </row>
    <row r="13218" spans="3:39" x14ac:dyDescent="0.25">
      <c r="C13218" s="52"/>
      <c r="AM13218">
        <v>1</v>
      </c>
    </row>
    <row r="13219" spans="3:39" x14ac:dyDescent="0.25">
      <c r="C13219" s="52"/>
      <c r="AM13219">
        <v>1</v>
      </c>
    </row>
    <row r="13220" spans="3:39" x14ac:dyDescent="0.25">
      <c r="C13220" s="52"/>
      <c r="AM13220">
        <v>1</v>
      </c>
    </row>
    <row r="13221" spans="3:39" x14ac:dyDescent="0.25">
      <c r="C13221" s="52"/>
      <c r="AM13221">
        <v>1</v>
      </c>
    </row>
    <row r="13222" spans="3:39" x14ac:dyDescent="0.25">
      <c r="C13222" s="52"/>
      <c r="AM13222">
        <v>1</v>
      </c>
    </row>
    <row r="13223" spans="3:39" x14ac:dyDescent="0.25">
      <c r="C13223" s="52"/>
      <c r="AM13223">
        <v>1</v>
      </c>
    </row>
    <row r="13224" spans="3:39" x14ac:dyDescent="0.25">
      <c r="C13224" s="52"/>
      <c r="AM13224">
        <v>1</v>
      </c>
    </row>
    <row r="13225" spans="3:39" x14ac:dyDescent="0.25">
      <c r="C13225" s="52"/>
      <c r="AM13225">
        <v>1</v>
      </c>
    </row>
    <row r="13226" spans="3:39" x14ac:dyDescent="0.25">
      <c r="C13226" s="52"/>
      <c r="AM13226">
        <v>1</v>
      </c>
    </row>
    <row r="13227" spans="3:39" x14ac:dyDescent="0.25">
      <c r="C13227" s="52"/>
      <c r="AM13227">
        <v>1</v>
      </c>
    </row>
    <row r="13228" spans="3:39" x14ac:dyDescent="0.25">
      <c r="C13228" s="52"/>
      <c r="AM13228">
        <v>1</v>
      </c>
    </row>
    <row r="13229" spans="3:39" x14ac:dyDescent="0.25">
      <c r="C13229" s="52"/>
      <c r="AM13229">
        <v>1</v>
      </c>
    </row>
    <row r="13230" spans="3:39" x14ac:dyDescent="0.25">
      <c r="C13230" s="52"/>
      <c r="AM13230">
        <v>1</v>
      </c>
    </row>
    <row r="13231" spans="3:39" x14ac:dyDescent="0.25">
      <c r="C13231" s="52"/>
      <c r="AM13231">
        <v>1</v>
      </c>
    </row>
    <row r="13232" spans="3:39" x14ac:dyDescent="0.25">
      <c r="C13232" s="52"/>
      <c r="AM13232">
        <v>1</v>
      </c>
    </row>
    <row r="13233" spans="3:39" x14ac:dyDescent="0.25">
      <c r="C13233" s="52"/>
      <c r="AM13233">
        <v>1</v>
      </c>
    </row>
    <row r="13234" spans="3:39" x14ac:dyDescent="0.25">
      <c r="C13234" s="52"/>
      <c r="AM13234">
        <v>1</v>
      </c>
    </row>
    <row r="13235" spans="3:39" x14ac:dyDescent="0.25">
      <c r="C13235" s="52"/>
      <c r="AM13235">
        <v>1</v>
      </c>
    </row>
    <row r="13236" spans="3:39" x14ac:dyDescent="0.25">
      <c r="C13236" s="52"/>
      <c r="AM13236">
        <v>1</v>
      </c>
    </row>
    <row r="13237" spans="3:39" x14ac:dyDescent="0.25">
      <c r="C13237" s="52"/>
      <c r="AM13237">
        <v>1</v>
      </c>
    </row>
    <row r="13238" spans="3:39" x14ac:dyDescent="0.25">
      <c r="C13238" s="52"/>
      <c r="AM13238">
        <v>1</v>
      </c>
    </row>
    <row r="13239" spans="3:39" x14ac:dyDescent="0.25">
      <c r="C13239" s="52"/>
      <c r="AM13239">
        <v>1</v>
      </c>
    </row>
    <row r="13240" spans="3:39" x14ac:dyDescent="0.25">
      <c r="C13240" s="52"/>
      <c r="AM13240">
        <v>1</v>
      </c>
    </row>
    <row r="13241" spans="3:39" x14ac:dyDescent="0.25">
      <c r="C13241" s="52"/>
      <c r="AM13241">
        <v>1</v>
      </c>
    </row>
    <row r="13242" spans="3:39" x14ac:dyDescent="0.25">
      <c r="C13242" s="52"/>
      <c r="AM13242">
        <v>1</v>
      </c>
    </row>
    <row r="13243" spans="3:39" x14ac:dyDescent="0.25">
      <c r="C13243" s="52"/>
      <c r="AM13243">
        <v>1</v>
      </c>
    </row>
    <row r="13244" spans="3:39" x14ac:dyDescent="0.25">
      <c r="C13244" s="52"/>
      <c r="AM13244">
        <v>1</v>
      </c>
    </row>
    <row r="13245" spans="3:39" x14ac:dyDescent="0.25">
      <c r="C13245" s="52"/>
      <c r="AM13245">
        <v>1</v>
      </c>
    </row>
    <row r="13246" spans="3:39" x14ac:dyDescent="0.25">
      <c r="C13246" s="52"/>
      <c r="AM13246">
        <v>1</v>
      </c>
    </row>
    <row r="13247" spans="3:39" x14ac:dyDescent="0.25">
      <c r="C13247" s="52"/>
      <c r="AM13247">
        <v>1</v>
      </c>
    </row>
    <row r="13248" spans="3:39" x14ac:dyDescent="0.25">
      <c r="C13248" s="52"/>
      <c r="AM13248">
        <v>1</v>
      </c>
    </row>
    <row r="13249" spans="3:39" x14ac:dyDescent="0.25">
      <c r="C13249" s="52"/>
      <c r="AM13249">
        <v>1</v>
      </c>
    </row>
    <row r="13250" spans="3:39" x14ac:dyDescent="0.25">
      <c r="C13250" s="52"/>
      <c r="AM13250">
        <v>1</v>
      </c>
    </row>
    <row r="13251" spans="3:39" x14ac:dyDescent="0.25">
      <c r="C13251" s="52"/>
      <c r="AM13251">
        <v>1</v>
      </c>
    </row>
    <row r="13252" spans="3:39" x14ac:dyDescent="0.25">
      <c r="C13252" s="52"/>
      <c r="AM13252">
        <v>1</v>
      </c>
    </row>
    <row r="13253" spans="3:39" x14ac:dyDescent="0.25">
      <c r="C13253" s="52"/>
      <c r="AM13253">
        <v>1</v>
      </c>
    </row>
    <row r="13254" spans="3:39" x14ac:dyDescent="0.25">
      <c r="C13254" s="52"/>
      <c r="AM13254">
        <v>1</v>
      </c>
    </row>
    <row r="13255" spans="3:39" x14ac:dyDescent="0.25">
      <c r="C13255" s="52"/>
      <c r="AM13255">
        <v>1</v>
      </c>
    </row>
    <row r="13256" spans="3:39" x14ac:dyDescent="0.25">
      <c r="C13256" s="52"/>
      <c r="AM13256">
        <v>1</v>
      </c>
    </row>
    <row r="13257" spans="3:39" x14ac:dyDescent="0.25">
      <c r="C13257" s="52"/>
      <c r="AM13257">
        <v>1</v>
      </c>
    </row>
    <row r="13258" spans="3:39" x14ac:dyDescent="0.25">
      <c r="C13258" s="52"/>
      <c r="AM13258">
        <v>1</v>
      </c>
    </row>
    <row r="13259" spans="3:39" x14ac:dyDescent="0.25">
      <c r="C13259" s="52"/>
      <c r="AM13259">
        <v>1</v>
      </c>
    </row>
    <row r="13260" spans="3:39" x14ac:dyDescent="0.25">
      <c r="C13260" s="52"/>
      <c r="AM13260">
        <v>1</v>
      </c>
    </row>
    <row r="13261" spans="3:39" x14ac:dyDescent="0.25">
      <c r="C13261" s="52"/>
      <c r="AM13261">
        <v>1</v>
      </c>
    </row>
    <row r="13262" spans="3:39" x14ac:dyDescent="0.25">
      <c r="C13262" s="52"/>
      <c r="AM13262">
        <v>1</v>
      </c>
    </row>
    <row r="13263" spans="3:39" x14ac:dyDescent="0.25">
      <c r="C13263" s="52"/>
      <c r="AM13263">
        <v>1</v>
      </c>
    </row>
    <row r="13264" spans="3:39" x14ac:dyDescent="0.25">
      <c r="C13264" s="52"/>
      <c r="AM13264">
        <v>1</v>
      </c>
    </row>
    <row r="13265" spans="3:39" x14ac:dyDescent="0.25">
      <c r="C13265" s="52"/>
      <c r="AM13265">
        <v>1</v>
      </c>
    </row>
    <row r="13266" spans="3:39" x14ac:dyDescent="0.25">
      <c r="C13266" s="52"/>
      <c r="AM13266">
        <v>1</v>
      </c>
    </row>
    <row r="13267" spans="3:39" x14ac:dyDescent="0.25">
      <c r="C13267" s="52"/>
      <c r="AM13267">
        <v>1</v>
      </c>
    </row>
    <row r="13268" spans="3:39" x14ac:dyDescent="0.25">
      <c r="C13268" s="52"/>
      <c r="AM13268">
        <v>1</v>
      </c>
    </row>
    <row r="13269" spans="3:39" x14ac:dyDescent="0.25">
      <c r="C13269" s="52"/>
      <c r="AM13269">
        <v>1</v>
      </c>
    </row>
    <row r="13270" spans="3:39" x14ac:dyDescent="0.25">
      <c r="C13270" s="52"/>
      <c r="AM13270">
        <v>1</v>
      </c>
    </row>
    <row r="13271" spans="3:39" x14ac:dyDescent="0.25">
      <c r="C13271" s="52"/>
      <c r="AM13271">
        <v>1</v>
      </c>
    </row>
    <row r="13272" spans="3:39" x14ac:dyDescent="0.25">
      <c r="C13272" s="52"/>
      <c r="AM13272">
        <v>1</v>
      </c>
    </row>
    <row r="13273" spans="3:39" x14ac:dyDescent="0.25">
      <c r="C13273" s="52"/>
      <c r="AM13273">
        <v>1</v>
      </c>
    </row>
    <row r="13274" spans="3:39" x14ac:dyDescent="0.25">
      <c r="C13274" s="52"/>
      <c r="AM13274">
        <v>1</v>
      </c>
    </row>
    <row r="13275" spans="3:39" x14ac:dyDescent="0.25">
      <c r="C13275" s="52"/>
      <c r="AM13275">
        <v>1</v>
      </c>
    </row>
    <row r="13276" spans="3:39" x14ac:dyDescent="0.25">
      <c r="C13276" s="52"/>
      <c r="AM13276">
        <v>1</v>
      </c>
    </row>
    <row r="13277" spans="3:39" x14ac:dyDescent="0.25">
      <c r="C13277" s="52"/>
      <c r="AM13277">
        <v>1</v>
      </c>
    </row>
    <row r="13278" spans="3:39" x14ac:dyDescent="0.25">
      <c r="C13278" s="52"/>
      <c r="AM13278">
        <v>1</v>
      </c>
    </row>
    <row r="13279" spans="3:39" x14ac:dyDescent="0.25">
      <c r="C13279" s="52"/>
      <c r="AM13279">
        <v>1</v>
      </c>
    </row>
    <row r="13280" spans="3:39" x14ac:dyDescent="0.25">
      <c r="C13280" s="52"/>
      <c r="AM13280">
        <v>1</v>
      </c>
    </row>
    <row r="13281" spans="3:39" x14ac:dyDescent="0.25">
      <c r="C13281" s="52"/>
      <c r="AM13281">
        <v>1</v>
      </c>
    </row>
    <row r="13282" spans="3:39" x14ac:dyDescent="0.25">
      <c r="C13282" s="52"/>
      <c r="AM13282">
        <v>1</v>
      </c>
    </row>
    <row r="13283" spans="3:39" x14ac:dyDescent="0.25">
      <c r="C13283" s="52"/>
      <c r="AM13283">
        <v>1</v>
      </c>
    </row>
    <row r="13284" spans="3:39" x14ac:dyDescent="0.25">
      <c r="C13284" s="52"/>
      <c r="AM13284">
        <v>1</v>
      </c>
    </row>
    <row r="13285" spans="3:39" x14ac:dyDescent="0.25">
      <c r="C13285" s="52"/>
      <c r="AM13285">
        <v>1</v>
      </c>
    </row>
    <row r="13286" spans="3:39" x14ac:dyDescent="0.25">
      <c r="C13286" s="52"/>
      <c r="AM13286">
        <v>1</v>
      </c>
    </row>
    <row r="13287" spans="3:39" x14ac:dyDescent="0.25">
      <c r="C13287" s="52"/>
      <c r="AM13287">
        <v>1</v>
      </c>
    </row>
    <row r="13288" spans="3:39" x14ac:dyDescent="0.25">
      <c r="C13288" s="52"/>
      <c r="AM13288">
        <v>1</v>
      </c>
    </row>
    <row r="13289" spans="3:39" x14ac:dyDescent="0.25">
      <c r="C13289" s="52"/>
      <c r="AM13289">
        <v>1</v>
      </c>
    </row>
    <row r="13290" spans="3:39" x14ac:dyDescent="0.25">
      <c r="C13290" s="52"/>
      <c r="AM13290">
        <v>1</v>
      </c>
    </row>
    <row r="13291" spans="3:39" x14ac:dyDescent="0.25">
      <c r="C13291" s="52"/>
      <c r="AM13291">
        <v>1</v>
      </c>
    </row>
    <row r="13292" spans="3:39" x14ac:dyDescent="0.25">
      <c r="C13292" s="52"/>
      <c r="AM13292">
        <v>1</v>
      </c>
    </row>
    <row r="13293" spans="3:39" x14ac:dyDescent="0.25">
      <c r="C13293" s="52"/>
      <c r="AM13293">
        <v>1</v>
      </c>
    </row>
    <row r="13294" spans="3:39" x14ac:dyDescent="0.25">
      <c r="C13294" s="52"/>
      <c r="AM13294">
        <v>1</v>
      </c>
    </row>
    <row r="13295" spans="3:39" x14ac:dyDescent="0.25">
      <c r="C13295" s="52"/>
      <c r="AM13295">
        <v>1</v>
      </c>
    </row>
    <row r="13296" spans="3:39" x14ac:dyDescent="0.25">
      <c r="C13296" s="52"/>
      <c r="AM13296">
        <v>1</v>
      </c>
    </row>
    <row r="13297" spans="3:39" x14ac:dyDescent="0.25">
      <c r="C13297" s="52"/>
      <c r="AM13297">
        <v>1</v>
      </c>
    </row>
    <row r="13298" spans="3:39" x14ac:dyDescent="0.25">
      <c r="C13298" s="52"/>
      <c r="AM13298">
        <v>1</v>
      </c>
    </row>
    <row r="13299" spans="3:39" x14ac:dyDescent="0.25">
      <c r="C13299" s="52"/>
      <c r="AM13299">
        <v>1</v>
      </c>
    </row>
    <row r="13300" spans="3:39" x14ac:dyDescent="0.25">
      <c r="C13300" s="52"/>
      <c r="AM13300">
        <v>1</v>
      </c>
    </row>
    <row r="13301" spans="3:39" x14ac:dyDescent="0.25">
      <c r="C13301" s="52"/>
      <c r="AM13301">
        <v>1</v>
      </c>
    </row>
    <row r="13302" spans="3:39" x14ac:dyDescent="0.25">
      <c r="C13302" s="52"/>
      <c r="AM13302">
        <v>1</v>
      </c>
    </row>
    <row r="13303" spans="3:39" x14ac:dyDescent="0.25">
      <c r="C13303" s="52"/>
      <c r="AM13303">
        <v>1</v>
      </c>
    </row>
    <row r="13304" spans="3:39" x14ac:dyDescent="0.25">
      <c r="C13304" s="52"/>
      <c r="AM13304">
        <v>1</v>
      </c>
    </row>
    <row r="13305" spans="3:39" x14ac:dyDescent="0.25">
      <c r="C13305" s="52"/>
      <c r="AM13305">
        <v>1</v>
      </c>
    </row>
    <row r="13306" spans="3:39" x14ac:dyDescent="0.25">
      <c r="C13306" s="52"/>
      <c r="AM13306">
        <v>1</v>
      </c>
    </row>
    <row r="13307" spans="3:39" x14ac:dyDescent="0.25">
      <c r="C13307" s="52"/>
      <c r="AM13307">
        <v>1</v>
      </c>
    </row>
    <row r="13308" spans="3:39" x14ac:dyDescent="0.25">
      <c r="C13308" s="52"/>
      <c r="AM13308">
        <v>1</v>
      </c>
    </row>
    <row r="13309" spans="3:39" x14ac:dyDescent="0.25">
      <c r="C13309" s="52"/>
      <c r="AM13309">
        <v>1</v>
      </c>
    </row>
    <row r="13310" spans="3:39" x14ac:dyDescent="0.25">
      <c r="C13310" s="52"/>
      <c r="AM13310">
        <v>1</v>
      </c>
    </row>
    <row r="13311" spans="3:39" x14ac:dyDescent="0.25">
      <c r="C13311" s="52"/>
      <c r="AM13311">
        <v>1</v>
      </c>
    </row>
    <row r="13312" spans="3:39" x14ac:dyDescent="0.25">
      <c r="C13312" s="52"/>
      <c r="AM13312">
        <v>1</v>
      </c>
    </row>
    <row r="13313" spans="3:39" x14ac:dyDescent="0.25">
      <c r="C13313" s="52"/>
      <c r="AM13313">
        <v>1</v>
      </c>
    </row>
    <row r="13314" spans="3:39" x14ac:dyDescent="0.25">
      <c r="C13314" s="52"/>
      <c r="AM13314">
        <v>1</v>
      </c>
    </row>
    <row r="13315" spans="3:39" x14ac:dyDescent="0.25">
      <c r="C13315" s="52"/>
      <c r="AM13315">
        <v>1</v>
      </c>
    </row>
    <row r="13316" spans="3:39" x14ac:dyDescent="0.25">
      <c r="C13316" s="52"/>
      <c r="AM13316">
        <v>1</v>
      </c>
    </row>
    <row r="13317" spans="3:39" x14ac:dyDescent="0.25">
      <c r="C13317" s="52"/>
      <c r="AM13317">
        <v>1</v>
      </c>
    </row>
    <row r="13318" spans="3:39" x14ac:dyDescent="0.25">
      <c r="C13318" s="52"/>
      <c r="AM13318">
        <v>1</v>
      </c>
    </row>
    <row r="13319" spans="3:39" x14ac:dyDescent="0.25">
      <c r="C13319" s="52"/>
      <c r="AM13319">
        <v>1</v>
      </c>
    </row>
    <row r="13320" spans="3:39" x14ac:dyDescent="0.25">
      <c r="C13320" s="52"/>
      <c r="AM13320">
        <v>1</v>
      </c>
    </row>
    <row r="13321" spans="3:39" x14ac:dyDescent="0.25">
      <c r="C13321" s="52"/>
      <c r="AM13321">
        <v>1</v>
      </c>
    </row>
    <row r="13322" spans="3:39" x14ac:dyDescent="0.25">
      <c r="C13322" s="52"/>
      <c r="AM13322">
        <v>1</v>
      </c>
    </row>
    <row r="13323" spans="3:39" x14ac:dyDescent="0.25">
      <c r="C13323" s="52"/>
      <c r="AM13323">
        <v>1</v>
      </c>
    </row>
    <row r="13324" spans="3:39" x14ac:dyDescent="0.25">
      <c r="C13324" s="52"/>
      <c r="AM13324">
        <v>1</v>
      </c>
    </row>
    <row r="13325" spans="3:39" x14ac:dyDescent="0.25">
      <c r="C13325" s="52"/>
      <c r="AM13325">
        <v>1</v>
      </c>
    </row>
    <row r="13326" spans="3:39" x14ac:dyDescent="0.25">
      <c r="C13326" s="52"/>
      <c r="AM13326">
        <v>1</v>
      </c>
    </row>
    <row r="13327" spans="3:39" x14ac:dyDescent="0.25">
      <c r="C13327" s="52"/>
      <c r="AM13327">
        <v>1</v>
      </c>
    </row>
    <row r="13328" spans="3:39" x14ac:dyDescent="0.25">
      <c r="C13328" s="52"/>
      <c r="AM13328">
        <v>1</v>
      </c>
    </row>
    <row r="13329" spans="3:39" x14ac:dyDescent="0.25">
      <c r="C13329" s="52"/>
      <c r="AM13329">
        <v>1</v>
      </c>
    </row>
    <row r="13330" spans="3:39" x14ac:dyDescent="0.25">
      <c r="C13330" s="52"/>
      <c r="AM13330">
        <v>1</v>
      </c>
    </row>
    <row r="13331" spans="3:39" x14ac:dyDescent="0.25">
      <c r="C13331" s="52"/>
      <c r="AM13331">
        <v>1</v>
      </c>
    </row>
    <row r="13332" spans="3:39" x14ac:dyDescent="0.25">
      <c r="C13332" s="52"/>
      <c r="AM13332">
        <v>1</v>
      </c>
    </row>
    <row r="13333" spans="3:39" x14ac:dyDescent="0.25">
      <c r="C13333" s="52"/>
      <c r="AM13333">
        <v>1</v>
      </c>
    </row>
    <row r="13334" spans="3:39" x14ac:dyDescent="0.25">
      <c r="C13334" s="52"/>
      <c r="AM13334">
        <v>1</v>
      </c>
    </row>
    <row r="13335" spans="3:39" x14ac:dyDescent="0.25">
      <c r="C13335" s="52"/>
      <c r="AM13335">
        <v>1</v>
      </c>
    </row>
    <row r="13336" spans="3:39" x14ac:dyDescent="0.25">
      <c r="C13336" s="52"/>
      <c r="AM13336">
        <v>1</v>
      </c>
    </row>
    <row r="13337" spans="3:39" x14ac:dyDescent="0.25">
      <c r="C13337" s="52"/>
      <c r="AM13337">
        <v>1</v>
      </c>
    </row>
    <row r="13338" spans="3:39" x14ac:dyDescent="0.25">
      <c r="C13338" s="52"/>
      <c r="AM13338">
        <v>1</v>
      </c>
    </row>
    <row r="13339" spans="3:39" x14ac:dyDescent="0.25">
      <c r="C13339" s="52"/>
      <c r="AM13339">
        <v>1</v>
      </c>
    </row>
    <row r="13340" spans="3:39" x14ac:dyDescent="0.25">
      <c r="C13340" s="52"/>
      <c r="AM13340">
        <v>1</v>
      </c>
    </row>
    <row r="13341" spans="3:39" x14ac:dyDescent="0.25">
      <c r="C13341" s="52"/>
      <c r="AM13341">
        <v>1</v>
      </c>
    </row>
    <row r="13342" spans="3:39" x14ac:dyDescent="0.25">
      <c r="C13342" s="52"/>
      <c r="AM13342">
        <v>1</v>
      </c>
    </row>
    <row r="13343" spans="3:39" x14ac:dyDescent="0.25">
      <c r="C13343" s="52"/>
      <c r="AM13343">
        <v>1</v>
      </c>
    </row>
    <row r="13344" spans="3:39" x14ac:dyDescent="0.25">
      <c r="C13344" s="52"/>
      <c r="AM13344">
        <v>1</v>
      </c>
    </row>
    <row r="13345" spans="3:39" x14ac:dyDescent="0.25">
      <c r="C13345" s="52"/>
      <c r="AM13345">
        <v>1</v>
      </c>
    </row>
    <row r="13346" spans="3:39" x14ac:dyDescent="0.25">
      <c r="C13346" s="52"/>
      <c r="AM13346">
        <v>1</v>
      </c>
    </row>
    <row r="13347" spans="3:39" x14ac:dyDescent="0.25">
      <c r="C13347" s="52"/>
      <c r="AM13347">
        <v>1</v>
      </c>
    </row>
    <row r="13348" spans="3:39" x14ac:dyDescent="0.25">
      <c r="C13348" s="52"/>
      <c r="AM13348">
        <v>1</v>
      </c>
    </row>
    <row r="13349" spans="3:39" x14ac:dyDescent="0.25">
      <c r="C13349" s="52"/>
      <c r="AM13349">
        <v>1</v>
      </c>
    </row>
    <row r="13350" spans="3:39" x14ac:dyDescent="0.25">
      <c r="C13350" s="52"/>
      <c r="AM13350">
        <v>1</v>
      </c>
    </row>
    <row r="13351" spans="3:39" x14ac:dyDescent="0.25">
      <c r="C13351" s="52"/>
      <c r="AM13351">
        <v>1</v>
      </c>
    </row>
    <row r="13352" spans="3:39" x14ac:dyDescent="0.25">
      <c r="C13352" s="52"/>
      <c r="AM13352">
        <v>1</v>
      </c>
    </row>
    <row r="13353" spans="3:39" x14ac:dyDescent="0.25">
      <c r="C13353" s="52"/>
      <c r="AM13353">
        <v>1</v>
      </c>
    </row>
    <row r="13354" spans="3:39" x14ac:dyDescent="0.25">
      <c r="C13354" s="52"/>
      <c r="AM13354">
        <v>1</v>
      </c>
    </row>
    <row r="13355" spans="3:39" x14ac:dyDescent="0.25">
      <c r="C13355" s="52"/>
      <c r="AM13355">
        <v>1</v>
      </c>
    </row>
    <row r="13356" spans="3:39" x14ac:dyDescent="0.25">
      <c r="C13356" s="52"/>
      <c r="AM13356">
        <v>1</v>
      </c>
    </row>
    <row r="13357" spans="3:39" x14ac:dyDescent="0.25">
      <c r="C13357" s="52"/>
      <c r="AM13357">
        <v>1</v>
      </c>
    </row>
    <row r="13358" spans="3:39" x14ac:dyDescent="0.25">
      <c r="C13358" s="52"/>
      <c r="AM13358">
        <v>1</v>
      </c>
    </row>
    <row r="13359" spans="3:39" x14ac:dyDescent="0.25">
      <c r="C13359" s="52"/>
      <c r="AM13359">
        <v>1</v>
      </c>
    </row>
    <row r="13360" spans="3:39" x14ac:dyDescent="0.25">
      <c r="C13360" s="52"/>
      <c r="AM13360">
        <v>1</v>
      </c>
    </row>
    <row r="13361" spans="3:39" x14ac:dyDescent="0.25">
      <c r="C13361" s="52"/>
      <c r="AM13361">
        <v>1</v>
      </c>
    </row>
    <row r="13362" spans="3:39" x14ac:dyDescent="0.25">
      <c r="C13362" s="52"/>
      <c r="AM13362">
        <v>1</v>
      </c>
    </row>
    <row r="13363" spans="3:39" x14ac:dyDescent="0.25">
      <c r="C13363" s="52"/>
      <c r="AM13363">
        <v>1</v>
      </c>
    </row>
    <row r="13364" spans="3:39" x14ac:dyDescent="0.25">
      <c r="C13364" s="52"/>
      <c r="AM13364">
        <v>1</v>
      </c>
    </row>
    <row r="13365" spans="3:39" x14ac:dyDescent="0.25">
      <c r="C13365" s="52"/>
      <c r="AM13365">
        <v>1</v>
      </c>
    </row>
    <row r="13366" spans="3:39" x14ac:dyDescent="0.25">
      <c r="C13366" s="52"/>
      <c r="AM13366">
        <v>1</v>
      </c>
    </row>
    <row r="13367" spans="3:39" x14ac:dyDescent="0.25">
      <c r="C13367" s="52"/>
      <c r="AM13367">
        <v>1</v>
      </c>
    </row>
    <row r="13368" spans="3:39" x14ac:dyDescent="0.25">
      <c r="C13368" s="52"/>
      <c r="AM13368">
        <v>1</v>
      </c>
    </row>
    <row r="13369" spans="3:39" x14ac:dyDescent="0.25">
      <c r="C13369" s="52"/>
      <c r="AM13369">
        <v>1</v>
      </c>
    </row>
    <row r="13370" spans="3:39" x14ac:dyDescent="0.25">
      <c r="C13370" s="52"/>
      <c r="AM13370">
        <v>1</v>
      </c>
    </row>
    <row r="13371" spans="3:39" x14ac:dyDescent="0.25">
      <c r="C13371" s="52"/>
      <c r="AM13371">
        <v>1</v>
      </c>
    </row>
    <row r="13372" spans="3:39" x14ac:dyDescent="0.25">
      <c r="C13372" s="52"/>
      <c r="AM13372">
        <v>1</v>
      </c>
    </row>
    <row r="13373" spans="3:39" x14ac:dyDescent="0.25">
      <c r="C13373" s="52"/>
      <c r="AM13373">
        <v>1</v>
      </c>
    </row>
    <row r="13374" spans="3:39" x14ac:dyDescent="0.25">
      <c r="C13374" s="52"/>
      <c r="AM13374">
        <v>1</v>
      </c>
    </row>
    <row r="13375" spans="3:39" x14ac:dyDescent="0.25">
      <c r="C13375" s="52"/>
      <c r="AM13375">
        <v>1</v>
      </c>
    </row>
    <row r="13376" spans="3:39" x14ac:dyDescent="0.25">
      <c r="C13376" s="52"/>
      <c r="AM13376">
        <v>1</v>
      </c>
    </row>
    <row r="13377" spans="3:39" x14ac:dyDescent="0.25">
      <c r="C13377" s="52"/>
      <c r="AM13377">
        <v>1</v>
      </c>
    </row>
    <row r="13378" spans="3:39" x14ac:dyDescent="0.25">
      <c r="C13378" s="52"/>
      <c r="AM13378">
        <v>1</v>
      </c>
    </row>
    <row r="13379" spans="3:39" x14ac:dyDescent="0.25">
      <c r="C13379" s="52"/>
      <c r="AM13379">
        <v>1</v>
      </c>
    </row>
    <row r="13380" spans="3:39" x14ac:dyDescent="0.25">
      <c r="C13380" s="52"/>
      <c r="AM13380">
        <v>1</v>
      </c>
    </row>
    <row r="13381" spans="3:39" x14ac:dyDescent="0.25">
      <c r="C13381" s="52"/>
      <c r="AM13381">
        <v>1</v>
      </c>
    </row>
    <row r="13382" spans="3:39" x14ac:dyDescent="0.25">
      <c r="C13382" s="52"/>
      <c r="AM13382">
        <v>1</v>
      </c>
    </row>
    <row r="13383" spans="3:39" x14ac:dyDescent="0.25">
      <c r="C13383" s="52"/>
      <c r="AM13383">
        <v>1</v>
      </c>
    </row>
    <row r="13384" spans="3:39" x14ac:dyDescent="0.25">
      <c r="C13384" s="52"/>
      <c r="AM13384">
        <v>1</v>
      </c>
    </row>
    <row r="13385" spans="3:39" x14ac:dyDescent="0.25">
      <c r="C13385" s="52"/>
      <c r="AM13385">
        <v>1</v>
      </c>
    </row>
    <row r="13386" spans="3:39" x14ac:dyDescent="0.25">
      <c r="C13386" s="52"/>
      <c r="AM13386">
        <v>1</v>
      </c>
    </row>
    <row r="13387" spans="3:39" x14ac:dyDescent="0.25">
      <c r="C13387" s="52"/>
      <c r="AM13387">
        <v>1</v>
      </c>
    </row>
    <row r="13388" spans="3:39" x14ac:dyDescent="0.25">
      <c r="C13388" s="52"/>
      <c r="AM13388">
        <v>1</v>
      </c>
    </row>
    <row r="13389" spans="3:39" x14ac:dyDescent="0.25">
      <c r="C13389" s="52"/>
      <c r="AM13389">
        <v>1</v>
      </c>
    </row>
    <row r="13390" spans="3:39" x14ac:dyDescent="0.25">
      <c r="C13390" s="52"/>
      <c r="AM13390">
        <v>1</v>
      </c>
    </row>
    <row r="13391" spans="3:39" x14ac:dyDescent="0.25">
      <c r="C13391" s="52"/>
      <c r="AM13391">
        <v>1</v>
      </c>
    </row>
    <row r="13392" spans="3:39" x14ac:dyDescent="0.25">
      <c r="C13392" s="52"/>
      <c r="AM13392">
        <v>1</v>
      </c>
    </row>
    <row r="13393" spans="3:39" x14ac:dyDescent="0.25">
      <c r="C13393" s="52"/>
      <c r="AM13393">
        <v>1</v>
      </c>
    </row>
    <row r="13394" spans="3:39" x14ac:dyDescent="0.25">
      <c r="C13394" s="52"/>
      <c r="AM13394">
        <v>1</v>
      </c>
    </row>
    <row r="13395" spans="3:39" x14ac:dyDescent="0.25">
      <c r="C13395" s="52"/>
      <c r="AM13395">
        <v>1</v>
      </c>
    </row>
    <row r="13396" spans="3:39" x14ac:dyDescent="0.25">
      <c r="C13396" s="52"/>
      <c r="AM13396">
        <v>1</v>
      </c>
    </row>
    <row r="13397" spans="3:39" x14ac:dyDescent="0.25">
      <c r="C13397" s="52"/>
      <c r="AM13397">
        <v>1</v>
      </c>
    </row>
    <row r="13398" spans="3:39" x14ac:dyDescent="0.25">
      <c r="C13398" s="52"/>
      <c r="AM13398">
        <v>1</v>
      </c>
    </row>
    <row r="13399" spans="3:39" x14ac:dyDescent="0.25">
      <c r="C13399" s="52"/>
      <c r="AM13399">
        <v>1</v>
      </c>
    </row>
    <row r="13400" spans="3:39" x14ac:dyDescent="0.25">
      <c r="C13400" s="52"/>
      <c r="AM13400">
        <v>1</v>
      </c>
    </row>
    <row r="13401" spans="3:39" x14ac:dyDescent="0.25">
      <c r="C13401" s="52"/>
      <c r="AM13401">
        <v>1</v>
      </c>
    </row>
    <row r="13402" spans="3:39" x14ac:dyDescent="0.25">
      <c r="C13402" s="52"/>
      <c r="AM13402">
        <v>1</v>
      </c>
    </row>
    <row r="13403" spans="3:39" x14ac:dyDescent="0.25">
      <c r="C13403" s="52"/>
      <c r="AM13403">
        <v>1</v>
      </c>
    </row>
    <row r="13404" spans="3:39" x14ac:dyDescent="0.25">
      <c r="C13404" s="52"/>
      <c r="AM13404">
        <v>1</v>
      </c>
    </row>
    <row r="13405" spans="3:39" x14ac:dyDescent="0.25">
      <c r="C13405" s="52"/>
      <c r="AM13405">
        <v>1</v>
      </c>
    </row>
    <row r="13406" spans="3:39" x14ac:dyDescent="0.25">
      <c r="C13406" s="52"/>
      <c r="AM13406">
        <v>1</v>
      </c>
    </row>
    <row r="13407" spans="3:39" x14ac:dyDescent="0.25">
      <c r="C13407" s="52"/>
      <c r="AM13407">
        <v>1</v>
      </c>
    </row>
    <row r="13408" spans="3:39" x14ac:dyDescent="0.25">
      <c r="C13408" s="52"/>
      <c r="AM13408">
        <v>1</v>
      </c>
    </row>
    <row r="13409" spans="3:39" x14ac:dyDescent="0.25">
      <c r="C13409" s="52"/>
      <c r="AM13409">
        <v>1</v>
      </c>
    </row>
    <row r="13410" spans="3:39" x14ac:dyDescent="0.25">
      <c r="C13410" s="52"/>
      <c r="AM13410">
        <v>1</v>
      </c>
    </row>
    <row r="13411" spans="3:39" x14ac:dyDescent="0.25">
      <c r="C13411" s="52"/>
      <c r="AM13411">
        <v>1</v>
      </c>
    </row>
    <row r="13412" spans="3:39" x14ac:dyDescent="0.25">
      <c r="C13412" s="52"/>
      <c r="AM13412">
        <v>1</v>
      </c>
    </row>
    <row r="13413" spans="3:39" x14ac:dyDescent="0.25">
      <c r="C13413" s="52"/>
      <c r="AM13413">
        <v>1</v>
      </c>
    </row>
    <row r="13414" spans="3:39" x14ac:dyDescent="0.25">
      <c r="C13414" s="52"/>
      <c r="AM13414">
        <v>1</v>
      </c>
    </row>
    <row r="13415" spans="3:39" x14ac:dyDescent="0.25">
      <c r="C13415" s="52"/>
      <c r="AM13415">
        <v>1</v>
      </c>
    </row>
    <row r="13416" spans="3:39" x14ac:dyDescent="0.25">
      <c r="C13416" s="52"/>
      <c r="AM13416">
        <v>1</v>
      </c>
    </row>
    <row r="13417" spans="3:39" x14ac:dyDescent="0.25">
      <c r="C13417" s="52"/>
      <c r="AM13417">
        <v>1</v>
      </c>
    </row>
    <row r="13418" spans="3:39" x14ac:dyDescent="0.25">
      <c r="C13418" s="52"/>
      <c r="AM13418">
        <v>1</v>
      </c>
    </row>
    <row r="13419" spans="3:39" x14ac:dyDescent="0.25">
      <c r="C13419" s="52"/>
      <c r="AM13419">
        <v>1</v>
      </c>
    </row>
    <row r="13420" spans="3:39" x14ac:dyDescent="0.25">
      <c r="C13420" s="52"/>
      <c r="AM13420">
        <v>1</v>
      </c>
    </row>
    <row r="13421" spans="3:39" x14ac:dyDescent="0.25">
      <c r="C13421" s="52"/>
      <c r="AM13421">
        <v>1</v>
      </c>
    </row>
    <row r="13422" spans="3:39" x14ac:dyDescent="0.25">
      <c r="C13422" s="52"/>
      <c r="AM13422">
        <v>1</v>
      </c>
    </row>
    <row r="13423" spans="3:39" x14ac:dyDescent="0.25">
      <c r="C13423" s="52"/>
      <c r="AM13423">
        <v>1</v>
      </c>
    </row>
    <row r="13424" spans="3:39" x14ac:dyDescent="0.25">
      <c r="C13424" s="52"/>
      <c r="AM13424">
        <v>1</v>
      </c>
    </row>
    <row r="13425" spans="3:39" x14ac:dyDescent="0.25">
      <c r="C13425" s="52"/>
      <c r="AM13425">
        <v>1</v>
      </c>
    </row>
    <row r="13426" spans="3:39" x14ac:dyDescent="0.25">
      <c r="C13426" s="52"/>
      <c r="AM13426">
        <v>1</v>
      </c>
    </row>
    <row r="13427" spans="3:39" x14ac:dyDescent="0.25">
      <c r="C13427" s="52"/>
      <c r="AM13427">
        <v>1</v>
      </c>
    </row>
    <row r="13428" spans="3:39" x14ac:dyDescent="0.25">
      <c r="C13428" s="52"/>
      <c r="AM13428">
        <v>1</v>
      </c>
    </row>
    <row r="13429" spans="3:39" x14ac:dyDescent="0.25">
      <c r="C13429" s="52"/>
      <c r="AM13429">
        <v>1</v>
      </c>
    </row>
    <row r="13430" spans="3:39" x14ac:dyDescent="0.25">
      <c r="C13430" s="52"/>
      <c r="AM13430">
        <v>1</v>
      </c>
    </row>
    <row r="13431" spans="3:39" x14ac:dyDescent="0.25">
      <c r="C13431" s="52"/>
      <c r="AM13431">
        <v>1</v>
      </c>
    </row>
    <row r="13432" spans="3:39" x14ac:dyDescent="0.25">
      <c r="C13432" s="52"/>
      <c r="AM13432">
        <v>1</v>
      </c>
    </row>
    <row r="13433" spans="3:39" x14ac:dyDescent="0.25">
      <c r="C13433" s="52"/>
      <c r="AM13433">
        <v>1</v>
      </c>
    </row>
    <row r="13434" spans="3:39" x14ac:dyDescent="0.25">
      <c r="C13434" s="52"/>
      <c r="AM13434">
        <v>1</v>
      </c>
    </row>
    <row r="13435" spans="3:39" x14ac:dyDescent="0.25">
      <c r="C13435" s="52"/>
      <c r="AM13435">
        <v>1</v>
      </c>
    </row>
    <row r="13436" spans="3:39" x14ac:dyDescent="0.25">
      <c r="C13436" s="52"/>
      <c r="AM13436">
        <v>1</v>
      </c>
    </row>
    <row r="13437" spans="3:39" x14ac:dyDescent="0.25">
      <c r="C13437" s="52"/>
      <c r="AM13437">
        <v>1</v>
      </c>
    </row>
    <row r="13438" spans="3:39" x14ac:dyDescent="0.25">
      <c r="C13438" s="52"/>
      <c r="AM13438">
        <v>1</v>
      </c>
    </row>
    <row r="13439" spans="3:39" x14ac:dyDescent="0.25">
      <c r="C13439" s="52"/>
      <c r="AM13439">
        <v>1</v>
      </c>
    </row>
    <row r="13440" spans="3:39" x14ac:dyDescent="0.25">
      <c r="C13440" s="52"/>
      <c r="AM13440">
        <v>1</v>
      </c>
    </row>
    <row r="13441" spans="3:39" x14ac:dyDescent="0.25">
      <c r="C13441" s="52"/>
      <c r="AM13441">
        <v>1</v>
      </c>
    </row>
    <row r="13442" spans="3:39" x14ac:dyDescent="0.25">
      <c r="C13442" s="52"/>
      <c r="AM13442">
        <v>1</v>
      </c>
    </row>
    <row r="13443" spans="3:39" x14ac:dyDescent="0.25">
      <c r="C13443" s="52"/>
      <c r="AM13443">
        <v>1</v>
      </c>
    </row>
    <row r="13444" spans="3:39" x14ac:dyDescent="0.25">
      <c r="C13444" s="52"/>
      <c r="AM13444">
        <v>1</v>
      </c>
    </row>
    <row r="13445" spans="3:39" x14ac:dyDescent="0.25">
      <c r="C13445" s="52"/>
      <c r="AM13445">
        <v>1</v>
      </c>
    </row>
    <row r="13446" spans="3:39" x14ac:dyDescent="0.25">
      <c r="C13446" s="52"/>
      <c r="AM13446">
        <v>1</v>
      </c>
    </row>
    <row r="13447" spans="3:39" x14ac:dyDescent="0.25">
      <c r="C13447" s="52"/>
      <c r="AM13447">
        <v>1</v>
      </c>
    </row>
    <row r="13448" spans="3:39" x14ac:dyDescent="0.25">
      <c r="C13448" s="52"/>
      <c r="AM13448">
        <v>1</v>
      </c>
    </row>
    <row r="13449" spans="3:39" x14ac:dyDescent="0.25">
      <c r="C13449" s="52"/>
      <c r="AM13449">
        <v>1</v>
      </c>
    </row>
    <row r="13450" spans="3:39" x14ac:dyDescent="0.25">
      <c r="C13450" s="52"/>
      <c r="AM13450">
        <v>1</v>
      </c>
    </row>
    <row r="13451" spans="3:39" x14ac:dyDescent="0.25">
      <c r="C13451" s="52"/>
      <c r="AM13451">
        <v>1</v>
      </c>
    </row>
    <row r="13452" spans="3:39" x14ac:dyDescent="0.25">
      <c r="C13452" s="52"/>
      <c r="AM13452">
        <v>1</v>
      </c>
    </row>
    <row r="13453" spans="3:39" x14ac:dyDescent="0.25">
      <c r="C13453" s="52"/>
      <c r="AM13453">
        <v>1</v>
      </c>
    </row>
    <row r="13454" spans="3:39" x14ac:dyDescent="0.25">
      <c r="C13454" s="52"/>
      <c r="AM13454">
        <v>1</v>
      </c>
    </row>
    <row r="13455" spans="3:39" x14ac:dyDescent="0.25">
      <c r="C13455" s="52"/>
      <c r="AM13455">
        <v>1</v>
      </c>
    </row>
    <row r="13456" spans="3:39" x14ac:dyDescent="0.25">
      <c r="C13456" s="52"/>
      <c r="AM13456">
        <v>1</v>
      </c>
    </row>
    <row r="13457" spans="3:39" x14ac:dyDescent="0.25">
      <c r="C13457" s="52"/>
      <c r="AM13457">
        <v>1</v>
      </c>
    </row>
    <row r="13458" spans="3:39" x14ac:dyDescent="0.25">
      <c r="C13458" s="52"/>
      <c r="AM13458">
        <v>1</v>
      </c>
    </row>
    <row r="13459" spans="3:39" x14ac:dyDescent="0.25">
      <c r="C13459" s="52"/>
      <c r="AM13459">
        <v>1</v>
      </c>
    </row>
    <row r="13460" spans="3:39" x14ac:dyDescent="0.25">
      <c r="C13460" s="52"/>
      <c r="AM13460">
        <v>1</v>
      </c>
    </row>
    <row r="13461" spans="3:39" x14ac:dyDescent="0.25">
      <c r="C13461" s="52"/>
      <c r="AM13461">
        <v>1</v>
      </c>
    </row>
    <row r="13462" spans="3:39" x14ac:dyDescent="0.25">
      <c r="C13462" s="52"/>
      <c r="AM13462">
        <v>1</v>
      </c>
    </row>
    <row r="13463" spans="3:39" x14ac:dyDescent="0.25">
      <c r="C13463" s="52"/>
      <c r="AM13463">
        <v>1</v>
      </c>
    </row>
    <row r="13464" spans="3:39" x14ac:dyDescent="0.25">
      <c r="C13464" s="52"/>
      <c r="AM13464">
        <v>1</v>
      </c>
    </row>
    <row r="13465" spans="3:39" x14ac:dyDescent="0.25">
      <c r="C13465" s="52"/>
      <c r="AM13465">
        <v>1</v>
      </c>
    </row>
    <row r="13466" spans="3:39" x14ac:dyDescent="0.25">
      <c r="C13466" s="52"/>
      <c r="AM13466">
        <v>1</v>
      </c>
    </row>
    <row r="13467" spans="3:39" x14ac:dyDescent="0.25">
      <c r="C13467" s="52"/>
      <c r="AM13467">
        <v>1</v>
      </c>
    </row>
    <row r="13468" spans="3:39" x14ac:dyDescent="0.25">
      <c r="C13468" s="52"/>
      <c r="AM13468">
        <v>1</v>
      </c>
    </row>
    <row r="13469" spans="3:39" x14ac:dyDescent="0.25">
      <c r="C13469" s="52"/>
      <c r="AM13469">
        <v>1</v>
      </c>
    </row>
    <row r="13470" spans="3:39" x14ac:dyDescent="0.25">
      <c r="C13470" s="52"/>
      <c r="AM13470">
        <v>1</v>
      </c>
    </row>
    <row r="13471" spans="3:39" x14ac:dyDescent="0.25">
      <c r="C13471" s="52"/>
      <c r="AM13471">
        <v>1</v>
      </c>
    </row>
    <row r="13472" spans="3:39" x14ac:dyDescent="0.25">
      <c r="C13472" s="52"/>
      <c r="AM13472">
        <v>1</v>
      </c>
    </row>
    <row r="13473" spans="3:39" x14ac:dyDescent="0.25">
      <c r="C13473" s="52"/>
      <c r="AM13473">
        <v>1</v>
      </c>
    </row>
    <row r="13474" spans="3:39" x14ac:dyDescent="0.25">
      <c r="C13474" s="52"/>
      <c r="AM13474">
        <v>1</v>
      </c>
    </row>
    <row r="13475" spans="3:39" x14ac:dyDescent="0.25">
      <c r="C13475" s="52"/>
      <c r="AM13475">
        <v>1</v>
      </c>
    </row>
    <row r="13476" spans="3:39" x14ac:dyDescent="0.25">
      <c r="C13476" s="52"/>
      <c r="AM13476">
        <v>1</v>
      </c>
    </row>
    <row r="13477" spans="3:39" x14ac:dyDescent="0.25">
      <c r="C13477" s="52"/>
      <c r="AM13477">
        <v>1</v>
      </c>
    </row>
    <row r="13478" spans="3:39" x14ac:dyDescent="0.25">
      <c r="C13478" s="52"/>
      <c r="AM13478">
        <v>1</v>
      </c>
    </row>
    <row r="13479" spans="3:39" x14ac:dyDescent="0.25">
      <c r="C13479" s="52"/>
      <c r="AM13479">
        <v>1</v>
      </c>
    </row>
    <row r="13480" spans="3:39" x14ac:dyDescent="0.25">
      <c r="C13480" s="52"/>
      <c r="AM13480">
        <v>1</v>
      </c>
    </row>
    <row r="13481" spans="3:39" x14ac:dyDescent="0.25">
      <c r="C13481" s="52"/>
      <c r="AM13481">
        <v>1</v>
      </c>
    </row>
    <row r="13482" spans="3:39" x14ac:dyDescent="0.25">
      <c r="C13482" s="52"/>
      <c r="AM13482">
        <v>1</v>
      </c>
    </row>
    <row r="13483" spans="3:39" x14ac:dyDescent="0.25">
      <c r="C13483" s="52"/>
      <c r="AM13483">
        <v>1</v>
      </c>
    </row>
    <row r="13484" spans="3:39" x14ac:dyDescent="0.25">
      <c r="C13484" s="52"/>
      <c r="AM13484">
        <v>1</v>
      </c>
    </row>
    <row r="13485" spans="3:39" x14ac:dyDescent="0.25">
      <c r="C13485" s="52"/>
      <c r="AM13485">
        <v>1</v>
      </c>
    </row>
    <row r="13486" spans="3:39" x14ac:dyDescent="0.25">
      <c r="C13486" s="52"/>
      <c r="AM13486">
        <v>1</v>
      </c>
    </row>
    <row r="13487" spans="3:39" x14ac:dyDescent="0.25">
      <c r="C13487" s="52"/>
      <c r="AM13487">
        <v>1</v>
      </c>
    </row>
    <row r="13488" spans="3:39" x14ac:dyDescent="0.25">
      <c r="C13488" s="52"/>
      <c r="AM13488">
        <v>1</v>
      </c>
    </row>
    <row r="13489" spans="3:39" x14ac:dyDescent="0.25">
      <c r="C13489" s="52"/>
      <c r="AM13489">
        <v>1</v>
      </c>
    </row>
    <row r="13490" spans="3:39" x14ac:dyDescent="0.25">
      <c r="C13490" s="52"/>
      <c r="AM13490">
        <v>1</v>
      </c>
    </row>
    <row r="13491" spans="3:39" x14ac:dyDescent="0.25">
      <c r="C13491" s="52"/>
      <c r="AM13491">
        <v>1</v>
      </c>
    </row>
    <row r="13492" spans="3:39" x14ac:dyDescent="0.25">
      <c r="C13492" s="52"/>
      <c r="AM13492">
        <v>1</v>
      </c>
    </row>
    <row r="13493" spans="3:39" x14ac:dyDescent="0.25">
      <c r="C13493" s="52"/>
      <c r="AM13493">
        <v>1</v>
      </c>
    </row>
    <row r="13494" spans="3:39" x14ac:dyDescent="0.25">
      <c r="C13494" s="52"/>
      <c r="AM13494">
        <v>1</v>
      </c>
    </row>
    <row r="13495" spans="3:39" x14ac:dyDescent="0.25">
      <c r="C13495" s="52"/>
      <c r="AM13495">
        <v>1</v>
      </c>
    </row>
    <row r="13496" spans="3:39" x14ac:dyDescent="0.25">
      <c r="C13496" s="52"/>
      <c r="AM13496">
        <v>1</v>
      </c>
    </row>
    <row r="13497" spans="3:39" x14ac:dyDescent="0.25">
      <c r="C13497" s="52"/>
      <c r="AM13497">
        <v>1</v>
      </c>
    </row>
    <row r="13498" spans="3:39" x14ac:dyDescent="0.25">
      <c r="C13498" s="52"/>
      <c r="AM13498">
        <v>1</v>
      </c>
    </row>
    <row r="13499" spans="3:39" x14ac:dyDescent="0.25">
      <c r="C13499" s="52"/>
      <c r="AM13499">
        <v>1</v>
      </c>
    </row>
    <row r="13500" spans="3:39" x14ac:dyDescent="0.25">
      <c r="C13500" s="52"/>
      <c r="AM13500">
        <v>1</v>
      </c>
    </row>
    <row r="13501" spans="3:39" x14ac:dyDescent="0.25">
      <c r="C13501" s="52"/>
      <c r="AM13501">
        <v>1</v>
      </c>
    </row>
    <row r="13502" spans="3:39" x14ac:dyDescent="0.25">
      <c r="C13502" s="52"/>
      <c r="AM13502">
        <v>1</v>
      </c>
    </row>
    <row r="13503" spans="3:39" x14ac:dyDescent="0.25">
      <c r="C13503" s="52"/>
      <c r="AM13503">
        <v>1</v>
      </c>
    </row>
    <row r="13504" spans="3:39" x14ac:dyDescent="0.25">
      <c r="C13504" s="52"/>
      <c r="AM13504">
        <v>1</v>
      </c>
    </row>
    <row r="13505" spans="3:39" x14ac:dyDescent="0.25">
      <c r="C13505" s="52"/>
      <c r="AM13505">
        <v>1</v>
      </c>
    </row>
    <row r="13506" spans="3:39" x14ac:dyDescent="0.25">
      <c r="C13506" s="52"/>
      <c r="AM13506">
        <v>1</v>
      </c>
    </row>
    <row r="13507" spans="3:39" x14ac:dyDescent="0.25">
      <c r="C13507" s="52"/>
      <c r="AM13507">
        <v>1</v>
      </c>
    </row>
    <row r="13508" spans="3:39" x14ac:dyDescent="0.25">
      <c r="C13508" s="52"/>
      <c r="AM13508">
        <v>1</v>
      </c>
    </row>
    <row r="13509" spans="3:39" x14ac:dyDescent="0.25">
      <c r="C13509" s="52"/>
      <c r="AM13509">
        <v>1</v>
      </c>
    </row>
    <row r="13510" spans="3:39" x14ac:dyDescent="0.25">
      <c r="C13510" s="52"/>
      <c r="AM13510">
        <v>1</v>
      </c>
    </row>
    <row r="13511" spans="3:39" x14ac:dyDescent="0.25">
      <c r="C13511" s="52"/>
      <c r="AM13511">
        <v>1</v>
      </c>
    </row>
    <row r="13512" spans="3:39" x14ac:dyDescent="0.25">
      <c r="C13512" s="52"/>
      <c r="AM13512">
        <v>1</v>
      </c>
    </row>
    <row r="13513" spans="3:39" x14ac:dyDescent="0.25">
      <c r="C13513" s="52"/>
      <c r="AM13513">
        <v>1</v>
      </c>
    </row>
    <row r="13514" spans="3:39" x14ac:dyDescent="0.25">
      <c r="C13514" s="52"/>
      <c r="AM13514">
        <v>1</v>
      </c>
    </row>
    <row r="13515" spans="3:39" x14ac:dyDescent="0.25">
      <c r="C13515" s="52"/>
      <c r="AM13515">
        <v>1</v>
      </c>
    </row>
    <row r="13516" spans="3:39" x14ac:dyDescent="0.25">
      <c r="C13516" s="52"/>
      <c r="AM13516">
        <v>1</v>
      </c>
    </row>
    <row r="13517" spans="3:39" x14ac:dyDescent="0.25">
      <c r="C13517" s="52"/>
      <c r="AM13517">
        <v>1</v>
      </c>
    </row>
    <row r="13518" spans="3:39" x14ac:dyDescent="0.25">
      <c r="C13518" s="52"/>
      <c r="AM13518">
        <v>1</v>
      </c>
    </row>
    <row r="13519" spans="3:39" x14ac:dyDescent="0.25">
      <c r="C13519" s="52"/>
      <c r="AM13519">
        <v>1</v>
      </c>
    </row>
    <row r="13520" spans="3:39" x14ac:dyDescent="0.25">
      <c r="C13520" s="52"/>
      <c r="AM13520">
        <v>1</v>
      </c>
    </row>
    <row r="13521" spans="3:39" x14ac:dyDescent="0.25">
      <c r="C13521" s="52"/>
      <c r="AM13521">
        <v>1</v>
      </c>
    </row>
    <row r="13522" spans="3:39" x14ac:dyDescent="0.25">
      <c r="C13522" s="52"/>
      <c r="AM13522">
        <v>1</v>
      </c>
    </row>
    <row r="13523" spans="3:39" x14ac:dyDescent="0.25">
      <c r="C13523" s="52"/>
      <c r="AM13523">
        <v>1</v>
      </c>
    </row>
    <row r="13524" spans="3:39" x14ac:dyDescent="0.25">
      <c r="C13524" s="52"/>
      <c r="AM13524">
        <v>1</v>
      </c>
    </row>
    <row r="13525" spans="3:39" x14ac:dyDescent="0.25">
      <c r="C13525" s="52"/>
      <c r="AM13525">
        <v>1</v>
      </c>
    </row>
    <row r="13526" spans="3:39" x14ac:dyDescent="0.25">
      <c r="C13526" s="52"/>
      <c r="AM13526">
        <v>1</v>
      </c>
    </row>
    <row r="13527" spans="3:39" x14ac:dyDescent="0.25">
      <c r="C13527" s="52"/>
      <c r="AM13527">
        <v>1</v>
      </c>
    </row>
    <row r="13528" spans="3:39" x14ac:dyDescent="0.25">
      <c r="C13528" s="52"/>
      <c r="AM13528">
        <v>1</v>
      </c>
    </row>
    <row r="13529" spans="3:39" x14ac:dyDescent="0.25">
      <c r="C13529" s="52"/>
      <c r="AM13529">
        <v>1</v>
      </c>
    </row>
    <row r="13530" spans="3:39" x14ac:dyDescent="0.25">
      <c r="C13530" s="52"/>
      <c r="AM13530">
        <v>1</v>
      </c>
    </row>
    <row r="13531" spans="3:39" x14ac:dyDescent="0.25">
      <c r="C13531" s="52"/>
      <c r="AM13531">
        <v>1</v>
      </c>
    </row>
    <row r="13532" spans="3:39" x14ac:dyDescent="0.25">
      <c r="C13532" s="52"/>
      <c r="AM13532">
        <v>1</v>
      </c>
    </row>
    <row r="13533" spans="3:39" x14ac:dyDescent="0.25">
      <c r="C13533" s="52"/>
      <c r="AM13533">
        <v>1</v>
      </c>
    </row>
    <row r="13534" spans="3:39" x14ac:dyDescent="0.25">
      <c r="C13534" s="52"/>
      <c r="AM13534">
        <v>1</v>
      </c>
    </row>
    <row r="13535" spans="3:39" x14ac:dyDescent="0.25">
      <c r="C13535" s="52"/>
      <c r="AM13535">
        <v>1</v>
      </c>
    </row>
    <row r="13536" spans="3:39" x14ac:dyDescent="0.25">
      <c r="C13536" s="52"/>
      <c r="AM13536">
        <v>1</v>
      </c>
    </row>
    <row r="13537" spans="3:39" x14ac:dyDescent="0.25">
      <c r="C13537" s="52"/>
      <c r="AM13537">
        <v>1</v>
      </c>
    </row>
    <row r="13538" spans="3:39" x14ac:dyDescent="0.25">
      <c r="C13538" s="52"/>
      <c r="AM13538">
        <v>1</v>
      </c>
    </row>
    <row r="13539" spans="3:39" x14ac:dyDescent="0.25">
      <c r="C13539" s="52"/>
      <c r="AM13539">
        <v>1</v>
      </c>
    </row>
    <row r="13540" spans="3:39" x14ac:dyDescent="0.25">
      <c r="C13540" s="52"/>
      <c r="AM13540">
        <v>1</v>
      </c>
    </row>
    <row r="13541" spans="3:39" x14ac:dyDescent="0.25">
      <c r="C13541" s="52"/>
      <c r="AM13541">
        <v>1</v>
      </c>
    </row>
    <row r="13542" spans="3:39" x14ac:dyDescent="0.25">
      <c r="C13542" s="52"/>
      <c r="AM13542">
        <v>1</v>
      </c>
    </row>
    <row r="13543" spans="3:39" x14ac:dyDescent="0.25">
      <c r="C13543" s="52"/>
      <c r="AM13543">
        <v>1</v>
      </c>
    </row>
    <row r="13544" spans="3:39" x14ac:dyDescent="0.25">
      <c r="C13544" s="52"/>
      <c r="AM13544">
        <v>1</v>
      </c>
    </row>
    <row r="13545" spans="3:39" x14ac:dyDescent="0.25">
      <c r="C13545" s="52"/>
      <c r="AM13545">
        <v>1</v>
      </c>
    </row>
    <row r="13546" spans="3:39" x14ac:dyDescent="0.25">
      <c r="C13546" s="52"/>
      <c r="AM13546">
        <v>1</v>
      </c>
    </row>
    <row r="13547" spans="3:39" x14ac:dyDescent="0.25">
      <c r="C13547" s="52"/>
      <c r="AM13547">
        <v>1</v>
      </c>
    </row>
    <row r="13548" spans="3:39" x14ac:dyDescent="0.25">
      <c r="C13548" s="52"/>
      <c r="AM13548">
        <v>1</v>
      </c>
    </row>
    <row r="13549" spans="3:39" x14ac:dyDescent="0.25">
      <c r="C13549" s="52"/>
      <c r="AM13549">
        <v>1</v>
      </c>
    </row>
    <row r="13550" spans="3:39" x14ac:dyDescent="0.25">
      <c r="C13550" s="52"/>
      <c r="AM13550">
        <v>1</v>
      </c>
    </row>
    <row r="13551" spans="3:39" x14ac:dyDescent="0.25">
      <c r="C13551" s="52"/>
      <c r="AM13551">
        <v>1</v>
      </c>
    </row>
    <row r="13552" spans="3:39" x14ac:dyDescent="0.25">
      <c r="C13552" s="52"/>
      <c r="AM13552">
        <v>1</v>
      </c>
    </row>
    <row r="13553" spans="3:39" x14ac:dyDescent="0.25">
      <c r="C13553" s="52"/>
      <c r="AM13553">
        <v>1</v>
      </c>
    </row>
    <row r="13554" spans="3:39" x14ac:dyDescent="0.25">
      <c r="C13554" s="52"/>
      <c r="AM13554">
        <v>1</v>
      </c>
    </row>
    <row r="13555" spans="3:39" x14ac:dyDescent="0.25">
      <c r="C13555" s="52"/>
      <c r="AM13555">
        <v>1</v>
      </c>
    </row>
    <row r="13556" spans="3:39" x14ac:dyDescent="0.25">
      <c r="C13556" s="52"/>
      <c r="AM13556">
        <v>1</v>
      </c>
    </row>
    <row r="13557" spans="3:39" x14ac:dyDescent="0.25">
      <c r="C13557" s="52"/>
      <c r="AM13557">
        <v>1</v>
      </c>
    </row>
    <row r="13558" spans="3:39" x14ac:dyDescent="0.25">
      <c r="C13558" s="52"/>
      <c r="AM13558">
        <v>1</v>
      </c>
    </row>
    <row r="13559" spans="3:39" x14ac:dyDescent="0.25">
      <c r="C13559" s="52"/>
      <c r="AM13559">
        <v>1</v>
      </c>
    </row>
    <row r="13560" spans="3:39" x14ac:dyDescent="0.25">
      <c r="C13560" s="52"/>
      <c r="AM13560">
        <v>1</v>
      </c>
    </row>
    <row r="13561" spans="3:39" x14ac:dyDescent="0.25">
      <c r="C13561" s="52"/>
      <c r="AM13561">
        <v>1</v>
      </c>
    </row>
    <row r="13562" spans="3:39" x14ac:dyDescent="0.25">
      <c r="C13562" s="52"/>
      <c r="AM13562">
        <v>1</v>
      </c>
    </row>
    <row r="13563" spans="3:39" x14ac:dyDescent="0.25">
      <c r="C13563" s="52"/>
      <c r="AM13563">
        <v>1</v>
      </c>
    </row>
    <row r="13564" spans="3:39" x14ac:dyDescent="0.25">
      <c r="C13564" s="52"/>
      <c r="AM13564">
        <v>1</v>
      </c>
    </row>
    <row r="13565" spans="3:39" x14ac:dyDescent="0.25">
      <c r="C13565" s="52"/>
      <c r="AM13565">
        <v>1</v>
      </c>
    </row>
    <row r="13566" spans="3:39" x14ac:dyDescent="0.25">
      <c r="C13566" s="52"/>
      <c r="AM13566">
        <v>1</v>
      </c>
    </row>
    <row r="13567" spans="3:39" x14ac:dyDescent="0.25">
      <c r="C13567" s="52"/>
      <c r="AM13567">
        <v>1</v>
      </c>
    </row>
    <row r="13568" spans="3:39" x14ac:dyDescent="0.25">
      <c r="C13568" s="52"/>
      <c r="AM13568">
        <v>1</v>
      </c>
    </row>
    <row r="13569" spans="3:39" x14ac:dyDescent="0.25">
      <c r="C13569" s="52"/>
      <c r="AM13569">
        <v>1</v>
      </c>
    </row>
    <row r="13570" spans="3:39" x14ac:dyDescent="0.25">
      <c r="C13570" s="52"/>
      <c r="AM13570">
        <v>1</v>
      </c>
    </row>
    <row r="13571" spans="3:39" x14ac:dyDescent="0.25">
      <c r="C13571" s="52"/>
      <c r="AM13571">
        <v>1</v>
      </c>
    </row>
    <row r="13572" spans="3:39" x14ac:dyDescent="0.25">
      <c r="C13572" s="52"/>
      <c r="AM13572">
        <v>1</v>
      </c>
    </row>
    <row r="13573" spans="3:39" x14ac:dyDescent="0.25">
      <c r="C13573" s="52"/>
      <c r="AM13573">
        <v>1</v>
      </c>
    </row>
    <row r="13574" spans="3:39" x14ac:dyDescent="0.25">
      <c r="C13574" s="52"/>
      <c r="AM13574">
        <v>1</v>
      </c>
    </row>
    <row r="13575" spans="3:39" x14ac:dyDescent="0.25">
      <c r="C13575" s="52"/>
      <c r="AM13575">
        <v>1</v>
      </c>
    </row>
    <row r="13576" spans="3:39" x14ac:dyDescent="0.25">
      <c r="C13576" s="52"/>
      <c r="AM13576">
        <v>1</v>
      </c>
    </row>
    <row r="13577" spans="3:39" x14ac:dyDescent="0.25">
      <c r="C13577" s="52"/>
      <c r="AM13577">
        <v>1</v>
      </c>
    </row>
    <row r="13578" spans="3:39" x14ac:dyDescent="0.25">
      <c r="C13578" s="52"/>
      <c r="AM13578">
        <v>1</v>
      </c>
    </row>
    <row r="13579" spans="3:39" x14ac:dyDescent="0.25">
      <c r="C13579" s="52"/>
      <c r="AM13579">
        <v>1</v>
      </c>
    </row>
    <row r="13580" spans="3:39" x14ac:dyDescent="0.25">
      <c r="C13580" s="52"/>
      <c r="AM13580">
        <v>1</v>
      </c>
    </row>
    <row r="13581" spans="3:39" x14ac:dyDescent="0.25">
      <c r="C13581" s="52"/>
      <c r="AM13581">
        <v>1</v>
      </c>
    </row>
    <row r="13582" spans="3:39" x14ac:dyDescent="0.25">
      <c r="C13582" s="52"/>
      <c r="AM13582">
        <v>1</v>
      </c>
    </row>
    <row r="13583" spans="3:39" x14ac:dyDescent="0.25">
      <c r="C13583" s="52"/>
      <c r="AM13583">
        <v>1</v>
      </c>
    </row>
    <row r="13584" spans="3:39" x14ac:dyDescent="0.25">
      <c r="C13584" s="52"/>
      <c r="AM13584">
        <v>1</v>
      </c>
    </row>
    <row r="13585" spans="3:39" x14ac:dyDescent="0.25">
      <c r="C13585" s="52"/>
      <c r="AM13585">
        <v>1</v>
      </c>
    </row>
    <row r="13586" spans="3:39" x14ac:dyDescent="0.25">
      <c r="C13586" s="52"/>
      <c r="AM13586">
        <v>1</v>
      </c>
    </row>
    <row r="13587" spans="3:39" x14ac:dyDescent="0.25">
      <c r="C13587" s="52"/>
      <c r="AM13587">
        <v>1</v>
      </c>
    </row>
    <row r="13588" spans="3:39" x14ac:dyDescent="0.25">
      <c r="C13588" s="52"/>
      <c r="AM13588">
        <v>1</v>
      </c>
    </row>
    <row r="13589" spans="3:39" x14ac:dyDescent="0.25">
      <c r="C13589" s="52"/>
      <c r="AM13589">
        <v>1</v>
      </c>
    </row>
    <row r="13590" spans="3:39" x14ac:dyDescent="0.25">
      <c r="C13590" s="52"/>
      <c r="AM13590">
        <v>1</v>
      </c>
    </row>
    <row r="13591" spans="3:39" x14ac:dyDescent="0.25">
      <c r="C13591" s="52"/>
      <c r="AM13591">
        <v>1</v>
      </c>
    </row>
    <row r="13592" spans="3:39" x14ac:dyDescent="0.25">
      <c r="C13592" s="52"/>
      <c r="AM13592">
        <v>1</v>
      </c>
    </row>
    <row r="13593" spans="3:39" x14ac:dyDescent="0.25">
      <c r="C13593" s="52"/>
      <c r="AM13593">
        <v>1</v>
      </c>
    </row>
    <row r="13594" spans="3:39" x14ac:dyDescent="0.25">
      <c r="C13594" s="52"/>
      <c r="AM13594">
        <v>1</v>
      </c>
    </row>
    <row r="13595" spans="3:39" x14ac:dyDescent="0.25">
      <c r="C13595" s="52"/>
      <c r="AM13595">
        <v>1</v>
      </c>
    </row>
    <row r="13596" spans="3:39" x14ac:dyDescent="0.25">
      <c r="C13596" s="52"/>
      <c r="AM13596">
        <v>1</v>
      </c>
    </row>
    <row r="13597" spans="3:39" x14ac:dyDescent="0.25">
      <c r="C13597" s="52"/>
      <c r="AM13597">
        <v>1</v>
      </c>
    </row>
    <row r="13598" spans="3:39" x14ac:dyDescent="0.25">
      <c r="C13598" s="52"/>
      <c r="AM13598">
        <v>1</v>
      </c>
    </row>
    <row r="13599" spans="3:39" x14ac:dyDescent="0.25">
      <c r="C13599" s="52"/>
      <c r="AM13599">
        <v>1</v>
      </c>
    </row>
    <row r="13600" spans="3:39" x14ac:dyDescent="0.25">
      <c r="C13600" s="52"/>
      <c r="AM13600">
        <v>1</v>
      </c>
    </row>
    <row r="13601" spans="3:39" x14ac:dyDescent="0.25">
      <c r="C13601" s="52"/>
      <c r="AM13601">
        <v>1</v>
      </c>
    </row>
    <row r="13602" spans="3:39" x14ac:dyDescent="0.25">
      <c r="C13602" s="52"/>
      <c r="AM13602">
        <v>1</v>
      </c>
    </row>
    <row r="13603" spans="3:39" x14ac:dyDescent="0.25">
      <c r="C13603" s="52"/>
      <c r="AM13603">
        <v>1</v>
      </c>
    </row>
    <row r="13604" spans="3:39" x14ac:dyDescent="0.25">
      <c r="C13604" s="52"/>
      <c r="AM13604">
        <v>1</v>
      </c>
    </row>
    <row r="13605" spans="3:39" x14ac:dyDescent="0.25">
      <c r="C13605" s="52"/>
      <c r="AM13605">
        <v>1</v>
      </c>
    </row>
    <row r="13606" spans="3:39" x14ac:dyDescent="0.25">
      <c r="C13606" s="52"/>
      <c r="AM13606">
        <v>1</v>
      </c>
    </row>
    <row r="13607" spans="3:39" x14ac:dyDescent="0.25">
      <c r="C13607" s="52"/>
      <c r="AM13607">
        <v>1</v>
      </c>
    </row>
    <row r="13608" spans="3:39" x14ac:dyDescent="0.25">
      <c r="C13608" s="52"/>
      <c r="AM13608">
        <v>1</v>
      </c>
    </row>
    <row r="13609" spans="3:39" x14ac:dyDescent="0.25">
      <c r="C13609" s="52"/>
      <c r="AM13609">
        <v>1</v>
      </c>
    </row>
    <row r="13610" spans="3:39" x14ac:dyDescent="0.25">
      <c r="C13610" s="52"/>
      <c r="AM13610">
        <v>1</v>
      </c>
    </row>
    <row r="13611" spans="3:39" x14ac:dyDescent="0.25">
      <c r="C13611" s="52"/>
      <c r="AM13611">
        <v>1</v>
      </c>
    </row>
    <row r="13612" spans="3:39" x14ac:dyDescent="0.25">
      <c r="C13612" s="52"/>
      <c r="AM13612">
        <v>1</v>
      </c>
    </row>
    <row r="13613" spans="3:39" x14ac:dyDescent="0.25">
      <c r="C13613" s="52"/>
      <c r="AM13613">
        <v>1</v>
      </c>
    </row>
    <row r="13614" spans="3:39" x14ac:dyDescent="0.25">
      <c r="C13614" s="52"/>
      <c r="AM13614">
        <v>1</v>
      </c>
    </row>
    <row r="13615" spans="3:39" x14ac:dyDescent="0.25">
      <c r="C13615" s="52"/>
      <c r="AM13615">
        <v>1</v>
      </c>
    </row>
    <row r="13616" spans="3:39" x14ac:dyDescent="0.25">
      <c r="C13616" s="52"/>
      <c r="AM13616">
        <v>1</v>
      </c>
    </row>
    <row r="13617" spans="3:39" x14ac:dyDescent="0.25">
      <c r="C13617" s="52"/>
      <c r="AM13617">
        <v>1</v>
      </c>
    </row>
    <row r="13618" spans="3:39" x14ac:dyDescent="0.25">
      <c r="C13618" s="52"/>
      <c r="AM13618">
        <v>1</v>
      </c>
    </row>
    <row r="13619" spans="3:39" x14ac:dyDescent="0.25">
      <c r="C13619" s="52"/>
      <c r="AM13619">
        <v>1</v>
      </c>
    </row>
    <row r="13620" spans="3:39" x14ac:dyDescent="0.25">
      <c r="C13620" s="52"/>
      <c r="AM13620">
        <v>1</v>
      </c>
    </row>
    <row r="13621" spans="3:39" x14ac:dyDescent="0.25">
      <c r="C13621" s="52"/>
      <c r="AM13621">
        <v>1</v>
      </c>
    </row>
    <row r="13622" spans="3:39" x14ac:dyDescent="0.25">
      <c r="C13622" s="52"/>
      <c r="AM13622">
        <v>1</v>
      </c>
    </row>
    <row r="13623" spans="3:39" x14ac:dyDescent="0.25">
      <c r="C13623" s="52"/>
      <c r="AM13623">
        <v>1</v>
      </c>
    </row>
    <row r="13624" spans="3:39" x14ac:dyDescent="0.25">
      <c r="C13624" s="52"/>
      <c r="AM13624">
        <v>1</v>
      </c>
    </row>
    <row r="13625" spans="3:39" x14ac:dyDescent="0.25">
      <c r="C13625" s="52"/>
      <c r="AM13625">
        <v>1</v>
      </c>
    </row>
    <row r="13626" spans="3:39" x14ac:dyDescent="0.25">
      <c r="C13626" s="52"/>
      <c r="AM13626">
        <v>1</v>
      </c>
    </row>
    <row r="13627" spans="3:39" x14ac:dyDescent="0.25">
      <c r="C13627" s="52"/>
      <c r="AM13627">
        <v>1</v>
      </c>
    </row>
    <row r="13628" spans="3:39" x14ac:dyDescent="0.25">
      <c r="C13628" s="52"/>
      <c r="AM13628">
        <v>1</v>
      </c>
    </row>
    <row r="13629" spans="3:39" x14ac:dyDescent="0.25">
      <c r="C13629" s="52"/>
      <c r="AM13629">
        <v>1</v>
      </c>
    </row>
    <row r="13630" spans="3:39" x14ac:dyDescent="0.25">
      <c r="C13630" s="52"/>
      <c r="AM13630">
        <v>1</v>
      </c>
    </row>
    <row r="13631" spans="3:39" x14ac:dyDescent="0.25">
      <c r="C13631" s="52"/>
      <c r="AM13631">
        <v>1</v>
      </c>
    </row>
    <row r="13632" spans="3:39" x14ac:dyDescent="0.25">
      <c r="C13632" s="52"/>
      <c r="AM13632">
        <v>1</v>
      </c>
    </row>
    <row r="13633" spans="3:39" x14ac:dyDescent="0.25">
      <c r="C13633" s="52"/>
      <c r="AM13633">
        <v>1</v>
      </c>
    </row>
    <row r="13634" spans="3:39" x14ac:dyDescent="0.25">
      <c r="C13634" s="52"/>
      <c r="AM13634">
        <v>1</v>
      </c>
    </row>
    <row r="13635" spans="3:39" x14ac:dyDescent="0.25">
      <c r="C13635" s="52"/>
      <c r="AM13635">
        <v>1</v>
      </c>
    </row>
    <row r="13636" spans="3:39" x14ac:dyDescent="0.25">
      <c r="C13636" s="52"/>
      <c r="AM13636">
        <v>1</v>
      </c>
    </row>
    <row r="13637" spans="3:39" x14ac:dyDescent="0.25">
      <c r="C13637" s="52"/>
      <c r="AM13637">
        <v>1</v>
      </c>
    </row>
    <row r="13638" spans="3:39" x14ac:dyDescent="0.25">
      <c r="C13638" s="52"/>
      <c r="AM13638">
        <v>1</v>
      </c>
    </row>
    <row r="13639" spans="3:39" x14ac:dyDescent="0.25">
      <c r="C13639" s="52"/>
      <c r="AM13639">
        <v>1</v>
      </c>
    </row>
    <row r="13640" spans="3:39" x14ac:dyDescent="0.25">
      <c r="C13640" s="52"/>
      <c r="AM13640">
        <v>1</v>
      </c>
    </row>
    <row r="13641" spans="3:39" x14ac:dyDescent="0.25">
      <c r="C13641" s="52"/>
      <c r="AM13641">
        <v>1</v>
      </c>
    </row>
    <row r="13642" spans="3:39" x14ac:dyDescent="0.25">
      <c r="C13642" s="52"/>
      <c r="AM13642">
        <v>1</v>
      </c>
    </row>
    <row r="13643" spans="3:39" x14ac:dyDescent="0.25">
      <c r="C13643" s="52"/>
      <c r="AM13643">
        <v>1</v>
      </c>
    </row>
    <row r="13644" spans="3:39" x14ac:dyDescent="0.25">
      <c r="C13644" s="52"/>
      <c r="AM13644">
        <v>1</v>
      </c>
    </row>
    <row r="13645" spans="3:39" x14ac:dyDescent="0.25">
      <c r="C13645" s="52"/>
      <c r="AM13645">
        <v>1</v>
      </c>
    </row>
    <row r="13646" spans="3:39" x14ac:dyDescent="0.25">
      <c r="C13646" s="52"/>
      <c r="AM13646">
        <v>1</v>
      </c>
    </row>
    <row r="13647" spans="3:39" x14ac:dyDescent="0.25">
      <c r="C13647" s="52"/>
      <c r="AM13647">
        <v>1</v>
      </c>
    </row>
    <row r="13648" spans="3:39" x14ac:dyDescent="0.25">
      <c r="C13648" s="52"/>
      <c r="AM13648">
        <v>1</v>
      </c>
    </row>
    <row r="13649" spans="3:39" x14ac:dyDescent="0.25">
      <c r="C13649" s="52"/>
      <c r="AM13649">
        <v>1</v>
      </c>
    </row>
    <row r="13650" spans="3:39" x14ac:dyDescent="0.25">
      <c r="C13650" s="52"/>
      <c r="AM13650">
        <v>1</v>
      </c>
    </row>
    <row r="13651" spans="3:39" x14ac:dyDescent="0.25">
      <c r="C13651" s="52"/>
      <c r="AM13651">
        <v>1</v>
      </c>
    </row>
    <row r="13652" spans="3:39" x14ac:dyDescent="0.25">
      <c r="C13652" s="52"/>
      <c r="AM13652">
        <v>1</v>
      </c>
    </row>
    <row r="13653" spans="3:39" x14ac:dyDescent="0.25">
      <c r="C13653" s="52"/>
      <c r="AM13653">
        <v>1</v>
      </c>
    </row>
    <row r="13654" spans="3:39" x14ac:dyDescent="0.25">
      <c r="C13654" s="52"/>
      <c r="AM13654">
        <v>1</v>
      </c>
    </row>
    <row r="13655" spans="3:39" x14ac:dyDescent="0.25">
      <c r="C13655" s="52"/>
      <c r="AM13655">
        <v>1</v>
      </c>
    </row>
    <row r="13656" spans="3:39" x14ac:dyDescent="0.25">
      <c r="C13656" s="52"/>
      <c r="AM13656">
        <v>1</v>
      </c>
    </row>
    <row r="13657" spans="3:39" x14ac:dyDescent="0.25">
      <c r="C13657" s="52"/>
      <c r="AM13657">
        <v>1</v>
      </c>
    </row>
    <row r="13658" spans="3:39" x14ac:dyDescent="0.25">
      <c r="C13658" s="52"/>
      <c r="AM13658">
        <v>1</v>
      </c>
    </row>
    <row r="13659" spans="3:39" x14ac:dyDescent="0.25">
      <c r="C13659" s="52"/>
      <c r="AM13659">
        <v>1</v>
      </c>
    </row>
    <row r="13660" spans="3:39" x14ac:dyDescent="0.25">
      <c r="C13660" s="52"/>
      <c r="AM13660">
        <v>1</v>
      </c>
    </row>
    <row r="13661" spans="3:39" x14ac:dyDescent="0.25">
      <c r="C13661" s="52"/>
      <c r="AM13661">
        <v>1</v>
      </c>
    </row>
    <row r="13662" spans="3:39" x14ac:dyDescent="0.25">
      <c r="C13662" s="52"/>
      <c r="AM13662">
        <v>1</v>
      </c>
    </row>
    <row r="13663" spans="3:39" x14ac:dyDescent="0.25">
      <c r="C13663" s="52"/>
      <c r="AM13663">
        <v>1</v>
      </c>
    </row>
    <row r="13664" spans="3:39" x14ac:dyDescent="0.25">
      <c r="C13664" s="52"/>
      <c r="AM13664">
        <v>1</v>
      </c>
    </row>
    <row r="13665" spans="3:39" x14ac:dyDescent="0.25">
      <c r="C13665" s="52"/>
      <c r="AM13665">
        <v>1</v>
      </c>
    </row>
    <row r="13666" spans="3:39" x14ac:dyDescent="0.25">
      <c r="C13666" s="52"/>
      <c r="AM13666">
        <v>1</v>
      </c>
    </row>
    <row r="13667" spans="3:39" x14ac:dyDescent="0.25">
      <c r="C13667" s="52"/>
      <c r="AM13667">
        <v>1</v>
      </c>
    </row>
    <row r="13668" spans="3:39" x14ac:dyDescent="0.25">
      <c r="C13668" s="52"/>
      <c r="AM13668">
        <v>1</v>
      </c>
    </row>
    <row r="13669" spans="3:39" x14ac:dyDescent="0.25">
      <c r="C13669" s="52"/>
      <c r="AM13669">
        <v>1</v>
      </c>
    </row>
    <row r="13670" spans="3:39" x14ac:dyDescent="0.25">
      <c r="C13670" s="52"/>
      <c r="AM13670">
        <v>1</v>
      </c>
    </row>
    <row r="13671" spans="3:39" x14ac:dyDescent="0.25">
      <c r="C13671" s="52"/>
      <c r="AM13671">
        <v>1</v>
      </c>
    </row>
    <row r="13672" spans="3:39" x14ac:dyDescent="0.25">
      <c r="C13672" s="52"/>
      <c r="AM13672">
        <v>1</v>
      </c>
    </row>
    <row r="13673" spans="3:39" x14ac:dyDescent="0.25">
      <c r="C13673" s="52"/>
      <c r="AM13673">
        <v>1</v>
      </c>
    </row>
    <row r="13674" spans="3:39" x14ac:dyDescent="0.25">
      <c r="C13674" s="52"/>
      <c r="AM13674">
        <v>1</v>
      </c>
    </row>
    <row r="13675" spans="3:39" x14ac:dyDescent="0.25">
      <c r="C13675" s="52"/>
      <c r="AM13675">
        <v>1</v>
      </c>
    </row>
    <row r="13676" spans="3:39" x14ac:dyDescent="0.25">
      <c r="C13676" s="52"/>
      <c r="AM13676">
        <v>1</v>
      </c>
    </row>
    <row r="13677" spans="3:39" x14ac:dyDescent="0.25">
      <c r="C13677" s="52"/>
      <c r="AM13677">
        <v>1</v>
      </c>
    </row>
    <row r="13678" spans="3:39" x14ac:dyDescent="0.25">
      <c r="C13678" s="52"/>
      <c r="AM13678">
        <v>1</v>
      </c>
    </row>
    <row r="13679" spans="3:39" x14ac:dyDescent="0.25">
      <c r="C13679" s="52"/>
      <c r="AM13679">
        <v>1</v>
      </c>
    </row>
    <row r="13680" spans="3:39" x14ac:dyDescent="0.25">
      <c r="C13680" s="52"/>
      <c r="AM13680">
        <v>1</v>
      </c>
    </row>
    <row r="13681" spans="3:39" x14ac:dyDescent="0.25">
      <c r="C13681" s="52"/>
      <c r="AM13681">
        <v>1</v>
      </c>
    </row>
    <row r="13682" spans="3:39" x14ac:dyDescent="0.25">
      <c r="C13682" s="52"/>
      <c r="AM13682">
        <v>1</v>
      </c>
    </row>
    <row r="13683" spans="3:39" x14ac:dyDescent="0.25">
      <c r="C13683" s="52"/>
      <c r="AM13683">
        <v>1</v>
      </c>
    </row>
    <row r="13684" spans="3:39" x14ac:dyDescent="0.25">
      <c r="C13684" s="52"/>
      <c r="AM13684">
        <v>1</v>
      </c>
    </row>
    <row r="13685" spans="3:39" x14ac:dyDescent="0.25">
      <c r="C13685" s="52"/>
      <c r="AM13685">
        <v>1</v>
      </c>
    </row>
    <row r="13686" spans="3:39" x14ac:dyDescent="0.25">
      <c r="C13686" s="52"/>
      <c r="AM13686">
        <v>1</v>
      </c>
    </row>
    <row r="13687" spans="3:39" x14ac:dyDescent="0.25">
      <c r="C13687" s="52"/>
      <c r="AM13687">
        <v>1</v>
      </c>
    </row>
    <row r="13688" spans="3:39" x14ac:dyDescent="0.25">
      <c r="C13688" s="52"/>
      <c r="AM13688">
        <v>1</v>
      </c>
    </row>
    <row r="13689" spans="3:39" x14ac:dyDescent="0.25">
      <c r="C13689" s="52"/>
      <c r="AM13689">
        <v>1</v>
      </c>
    </row>
    <row r="13690" spans="3:39" x14ac:dyDescent="0.25">
      <c r="C13690" s="52"/>
      <c r="AM13690">
        <v>1</v>
      </c>
    </row>
    <row r="13691" spans="3:39" x14ac:dyDescent="0.25">
      <c r="C13691" s="52"/>
      <c r="AM13691">
        <v>1</v>
      </c>
    </row>
    <row r="13692" spans="3:39" x14ac:dyDescent="0.25">
      <c r="C13692" s="52"/>
      <c r="AM13692">
        <v>1</v>
      </c>
    </row>
    <row r="13693" spans="3:39" x14ac:dyDescent="0.25">
      <c r="C13693" s="52"/>
      <c r="AM13693">
        <v>1</v>
      </c>
    </row>
    <row r="13694" spans="3:39" x14ac:dyDescent="0.25">
      <c r="C13694" s="52"/>
      <c r="AM13694">
        <v>1</v>
      </c>
    </row>
    <row r="13695" spans="3:39" x14ac:dyDescent="0.25">
      <c r="C13695" s="52"/>
      <c r="AM13695">
        <v>1</v>
      </c>
    </row>
    <row r="13696" spans="3:39" x14ac:dyDescent="0.25">
      <c r="C13696" s="52"/>
      <c r="AM13696">
        <v>1</v>
      </c>
    </row>
    <row r="13697" spans="3:39" x14ac:dyDescent="0.25">
      <c r="C13697" s="52"/>
      <c r="AM13697">
        <v>1</v>
      </c>
    </row>
    <row r="13698" spans="3:39" x14ac:dyDescent="0.25">
      <c r="C13698" s="52"/>
      <c r="AM13698">
        <v>1</v>
      </c>
    </row>
    <row r="13699" spans="3:39" x14ac:dyDescent="0.25">
      <c r="C13699" s="52"/>
      <c r="AM13699">
        <v>1</v>
      </c>
    </row>
    <row r="13700" spans="3:39" x14ac:dyDescent="0.25">
      <c r="C13700" s="52"/>
      <c r="AM13700">
        <v>1</v>
      </c>
    </row>
    <row r="13701" spans="3:39" x14ac:dyDescent="0.25">
      <c r="C13701" s="52"/>
      <c r="AM13701">
        <v>1</v>
      </c>
    </row>
    <row r="13702" spans="3:39" x14ac:dyDescent="0.25">
      <c r="C13702" s="52"/>
      <c r="AM13702">
        <v>1</v>
      </c>
    </row>
    <row r="13703" spans="3:39" x14ac:dyDescent="0.25">
      <c r="C13703" s="52"/>
      <c r="AM13703">
        <v>1</v>
      </c>
    </row>
    <row r="13704" spans="3:39" x14ac:dyDescent="0.25">
      <c r="C13704" s="52"/>
      <c r="AM13704">
        <v>1</v>
      </c>
    </row>
    <row r="13705" spans="3:39" x14ac:dyDescent="0.25">
      <c r="C13705" s="52"/>
      <c r="AM13705">
        <v>1</v>
      </c>
    </row>
    <row r="13706" spans="3:39" x14ac:dyDescent="0.25">
      <c r="C13706" s="52"/>
      <c r="AM13706">
        <v>1</v>
      </c>
    </row>
    <row r="13707" spans="3:39" x14ac:dyDescent="0.25">
      <c r="C13707" s="52"/>
      <c r="AM13707">
        <v>1</v>
      </c>
    </row>
    <row r="13708" spans="3:39" x14ac:dyDescent="0.25">
      <c r="C13708" s="52"/>
      <c r="AM13708">
        <v>1</v>
      </c>
    </row>
    <row r="13709" spans="3:39" x14ac:dyDescent="0.25">
      <c r="C13709" s="52"/>
      <c r="AM13709">
        <v>1</v>
      </c>
    </row>
    <row r="13710" spans="3:39" x14ac:dyDescent="0.25">
      <c r="C13710" s="52"/>
      <c r="AM13710">
        <v>1</v>
      </c>
    </row>
    <row r="13711" spans="3:39" x14ac:dyDescent="0.25">
      <c r="C13711" s="52"/>
      <c r="AM13711">
        <v>1</v>
      </c>
    </row>
    <row r="13712" spans="3:39" x14ac:dyDescent="0.25">
      <c r="C13712" s="52"/>
      <c r="AM13712">
        <v>1</v>
      </c>
    </row>
    <row r="13713" spans="3:39" x14ac:dyDescent="0.25">
      <c r="C13713" s="52"/>
      <c r="AM13713">
        <v>1</v>
      </c>
    </row>
    <row r="13714" spans="3:39" x14ac:dyDescent="0.25">
      <c r="C13714" s="52"/>
      <c r="AM13714">
        <v>1</v>
      </c>
    </row>
    <row r="13715" spans="3:39" x14ac:dyDescent="0.25">
      <c r="C13715" s="52"/>
      <c r="AM13715">
        <v>1</v>
      </c>
    </row>
    <row r="13716" spans="3:39" x14ac:dyDescent="0.25">
      <c r="C13716" s="52"/>
      <c r="AM13716">
        <v>1</v>
      </c>
    </row>
    <row r="13717" spans="3:39" x14ac:dyDescent="0.25">
      <c r="C13717" s="52"/>
      <c r="AM13717">
        <v>1</v>
      </c>
    </row>
    <row r="13718" spans="3:39" x14ac:dyDescent="0.25">
      <c r="C13718" s="52"/>
      <c r="AM13718">
        <v>1</v>
      </c>
    </row>
    <row r="13719" spans="3:39" x14ac:dyDescent="0.25">
      <c r="C13719" s="52"/>
      <c r="AM13719">
        <v>1</v>
      </c>
    </row>
    <row r="13720" spans="3:39" x14ac:dyDescent="0.25">
      <c r="C13720" s="52"/>
      <c r="AM13720">
        <v>1</v>
      </c>
    </row>
    <row r="13721" spans="3:39" x14ac:dyDescent="0.25">
      <c r="C13721" s="52"/>
      <c r="AM13721">
        <v>1</v>
      </c>
    </row>
    <row r="13722" spans="3:39" x14ac:dyDescent="0.25">
      <c r="C13722" s="52"/>
      <c r="AM13722">
        <v>1</v>
      </c>
    </row>
    <row r="13723" spans="3:39" x14ac:dyDescent="0.25">
      <c r="C13723" s="52"/>
      <c r="AM13723">
        <v>1</v>
      </c>
    </row>
    <row r="13724" spans="3:39" x14ac:dyDescent="0.25">
      <c r="C13724" s="52"/>
      <c r="AM13724">
        <v>1</v>
      </c>
    </row>
    <row r="13725" spans="3:39" x14ac:dyDescent="0.25">
      <c r="C13725" s="52"/>
      <c r="AM13725">
        <v>1</v>
      </c>
    </row>
    <row r="13726" spans="3:39" x14ac:dyDescent="0.25">
      <c r="C13726" s="52"/>
      <c r="AM13726">
        <v>1</v>
      </c>
    </row>
    <row r="13727" spans="3:39" x14ac:dyDescent="0.25">
      <c r="C13727" s="52"/>
      <c r="AM13727">
        <v>1</v>
      </c>
    </row>
    <row r="13728" spans="3:39" x14ac:dyDescent="0.25">
      <c r="C13728" s="52"/>
      <c r="AM13728">
        <v>1</v>
      </c>
    </row>
    <row r="13729" spans="3:39" x14ac:dyDescent="0.25">
      <c r="C13729" s="52"/>
      <c r="AM13729">
        <v>1</v>
      </c>
    </row>
    <row r="13730" spans="3:39" x14ac:dyDescent="0.25">
      <c r="C13730" s="52"/>
      <c r="AM13730">
        <v>1</v>
      </c>
    </row>
    <row r="13731" spans="3:39" x14ac:dyDescent="0.25">
      <c r="C13731" s="52"/>
      <c r="AM13731">
        <v>1</v>
      </c>
    </row>
    <row r="13732" spans="3:39" x14ac:dyDescent="0.25">
      <c r="C13732" s="52"/>
      <c r="AM13732">
        <v>1</v>
      </c>
    </row>
    <row r="13733" spans="3:39" x14ac:dyDescent="0.25">
      <c r="C13733" s="52"/>
      <c r="AM13733">
        <v>1</v>
      </c>
    </row>
    <row r="13734" spans="3:39" x14ac:dyDescent="0.25">
      <c r="C13734" s="52"/>
      <c r="AM13734">
        <v>1</v>
      </c>
    </row>
    <row r="13735" spans="3:39" x14ac:dyDescent="0.25">
      <c r="C13735" s="52"/>
      <c r="AM13735">
        <v>1</v>
      </c>
    </row>
    <row r="13736" spans="3:39" x14ac:dyDescent="0.25">
      <c r="C13736" s="52"/>
      <c r="AM13736">
        <v>1</v>
      </c>
    </row>
    <row r="13737" spans="3:39" x14ac:dyDescent="0.25">
      <c r="C13737" s="52"/>
      <c r="AM13737">
        <v>1</v>
      </c>
    </row>
    <row r="13738" spans="3:39" x14ac:dyDescent="0.25">
      <c r="C13738" s="52"/>
      <c r="AM13738">
        <v>1</v>
      </c>
    </row>
    <row r="13739" spans="3:39" x14ac:dyDescent="0.25">
      <c r="C13739" s="52"/>
      <c r="AM13739">
        <v>1</v>
      </c>
    </row>
    <row r="13740" spans="3:39" x14ac:dyDescent="0.25">
      <c r="C13740" s="52"/>
      <c r="AM13740">
        <v>1</v>
      </c>
    </row>
    <row r="13741" spans="3:39" x14ac:dyDescent="0.25">
      <c r="C13741" s="52"/>
      <c r="AM13741">
        <v>1</v>
      </c>
    </row>
    <row r="13742" spans="3:39" x14ac:dyDescent="0.25">
      <c r="C13742" s="52"/>
      <c r="AM13742">
        <v>1</v>
      </c>
    </row>
    <row r="13743" spans="3:39" x14ac:dyDescent="0.25">
      <c r="C13743" s="52"/>
      <c r="AM13743">
        <v>1</v>
      </c>
    </row>
    <row r="13744" spans="3:39" x14ac:dyDescent="0.25">
      <c r="C13744" s="52"/>
      <c r="AM13744">
        <v>1</v>
      </c>
    </row>
    <row r="13745" spans="3:39" x14ac:dyDescent="0.25">
      <c r="C13745" s="52"/>
      <c r="AM13745">
        <v>1</v>
      </c>
    </row>
    <row r="13746" spans="3:39" x14ac:dyDescent="0.25">
      <c r="C13746" s="52"/>
      <c r="AM13746">
        <v>1</v>
      </c>
    </row>
    <row r="13747" spans="3:39" x14ac:dyDescent="0.25">
      <c r="C13747" s="52"/>
      <c r="AM13747">
        <v>1</v>
      </c>
    </row>
    <row r="13748" spans="3:39" x14ac:dyDescent="0.25">
      <c r="C13748" s="52"/>
      <c r="AM13748">
        <v>1</v>
      </c>
    </row>
    <row r="13749" spans="3:39" x14ac:dyDescent="0.25">
      <c r="C13749" s="52"/>
      <c r="AM13749">
        <v>1</v>
      </c>
    </row>
    <row r="13750" spans="3:39" x14ac:dyDescent="0.25">
      <c r="C13750" s="52"/>
      <c r="AM13750">
        <v>1</v>
      </c>
    </row>
    <row r="13751" spans="3:39" x14ac:dyDescent="0.25">
      <c r="C13751" s="52"/>
      <c r="AM13751">
        <v>1</v>
      </c>
    </row>
    <row r="13752" spans="3:39" x14ac:dyDescent="0.25">
      <c r="C13752" s="52"/>
      <c r="AM13752">
        <v>1</v>
      </c>
    </row>
    <row r="13753" spans="3:39" x14ac:dyDescent="0.25">
      <c r="C13753" s="52"/>
      <c r="AM13753">
        <v>1</v>
      </c>
    </row>
    <row r="13754" spans="3:39" x14ac:dyDescent="0.25">
      <c r="C13754" s="52"/>
      <c r="AM13754">
        <v>1</v>
      </c>
    </row>
    <row r="13755" spans="3:39" x14ac:dyDescent="0.25">
      <c r="C13755" s="52"/>
      <c r="AM13755">
        <v>1</v>
      </c>
    </row>
    <row r="13756" spans="3:39" x14ac:dyDescent="0.25">
      <c r="C13756" s="52"/>
      <c r="AM13756">
        <v>1</v>
      </c>
    </row>
    <row r="13757" spans="3:39" x14ac:dyDescent="0.25">
      <c r="C13757" s="52"/>
      <c r="AM13757">
        <v>1</v>
      </c>
    </row>
    <row r="13758" spans="3:39" x14ac:dyDescent="0.25">
      <c r="C13758" s="52"/>
      <c r="AM13758">
        <v>1</v>
      </c>
    </row>
    <row r="13759" spans="3:39" x14ac:dyDescent="0.25">
      <c r="C13759" s="52"/>
      <c r="AM13759">
        <v>1</v>
      </c>
    </row>
    <row r="13760" spans="3:39" x14ac:dyDescent="0.25">
      <c r="C13760" s="52"/>
      <c r="AM13760">
        <v>1</v>
      </c>
    </row>
    <row r="13761" spans="3:39" x14ac:dyDescent="0.25">
      <c r="C13761" s="52"/>
      <c r="AM13761">
        <v>1</v>
      </c>
    </row>
    <row r="13762" spans="3:39" x14ac:dyDescent="0.25">
      <c r="C13762" s="52"/>
      <c r="AM13762">
        <v>1</v>
      </c>
    </row>
    <row r="13763" spans="3:39" x14ac:dyDescent="0.25">
      <c r="C13763" s="52"/>
      <c r="AM13763">
        <v>1</v>
      </c>
    </row>
    <row r="13764" spans="3:39" x14ac:dyDescent="0.25">
      <c r="C13764" s="52"/>
      <c r="AM13764">
        <v>1</v>
      </c>
    </row>
    <row r="13765" spans="3:39" x14ac:dyDescent="0.25">
      <c r="C13765" s="52"/>
      <c r="AM13765">
        <v>1</v>
      </c>
    </row>
    <row r="13766" spans="3:39" x14ac:dyDescent="0.25">
      <c r="C13766" s="52"/>
      <c r="AM13766">
        <v>1</v>
      </c>
    </row>
    <row r="13767" spans="3:39" x14ac:dyDescent="0.25">
      <c r="C13767" s="52"/>
      <c r="AM13767">
        <v>1</v>
      </c>
    </row>
    <row r="13768" spans="3:39" x14ac:dyDescent="0.25">
      <c r="C13768" s="52"/>
      <c r="AM13768">
        <v>1</v>
      </c>
    </row>
    <row r="13769" spans="3:39" x14ac:dyDescent="0.25">
      <c r="C13769" s="52"/>
      <c r="AM13769">
        <v>1</v>
      </c>
    </row>
    <row r="13770" spans="3:39" x14ac:dyDescent="0.25">
      <c r="C13770" s="52"/>
      <c r="AM13770">
        <v>1</v>
      </c>
    </row>
    <row r="13771" spans="3:39" x14ac:dyDescent="0.25">
      <c r="C13771" s="52"/>
      <c r="AM13771">
        <v>1</v>
      </c>
    </row>
    <row r="13772" spans="3:39" x14ac:dyDescent="0.25">
      <c r="C13772" s="52"/>
      <c r="AM13772">
        <v>1</v>
      </c>
    </row>
    <row r="13773" spans="3:39" x14ac:dyDescent="0.25">
      <c r="C13773" s="52"/>
      <c r="AM13773">
        <v>1</v>
      </c>
    </row>
    <row r="13774" spans="3:39" x14ac:dyDescent="0.25">
      <c r="C13774" s="52"/>
      <c r="AM13774">
        <v>1</v>
      </c>
    </row>
    <row r="13775" spans="3:39" x14ac:dyDescent="0.25">
      <c r="C13775" s="52"/>
      <c r="AM13775">
        <v>1</v>
      </c>
    </row>
    <row r="13776" spans="3:39" x14ac:dyDescent="0.25">
      <c r="C13776" s="52"/>
      <c r="AM13776">
        <v>1</v>
      </c>
    </row>
    <row r="13777" spans="3:39" x14ac:dyDescent="0.25">
      <c r="C13777" s="52"/>
      <c r="AM13777">
        <v>1</v>
      </c>
    </row>
    <row r="13778" spans="3:39" x14ac:dyDescent="0.25">
      <c r="C13778" s="52"/>
      <c r="AM13778">
        <v>1</v>
      </c>
    </row>
    <row r="13779" spans="3:39" x14ac:dyDescent="0.25">
      <c r="C13779" s="52"/>
      <c r="AM13779">
        <v>1</v>
      </c>
    </row>
    <row r="13780" spans="3:39" x14ac:dyDescent="0.25">
      <c r="C13780" s="52"/>
      <c r="AM13780">
        <v>1</v>
      </c>
    </row>
    <row r="13781" spans="3:39" x14ac:dyDescent="0.25">
      <c r="C13781" s="52"/>
      <c r="AM13781">
        <v>1</v>
      </c>
    </row>
    <row r="13782" spans="3:39" x14ac:dyDescent="0.25">
      <c r="C13782" s="52"/>
      <c r="AM13782">
        <v>1</v>
      </c>
    </row>
    <row r="13783" spans="3:39" x14ac:dyDescent="0.25">
      <c r="C13783" s="52"/>
      <c r="AM13783">
        <v>1</v>
      </c>
    </row>
    <row r="13784" spans="3:39" x14ac:dyDescent="0.25">
      <c r="C13784" s="52"/>
      <c r="AM13784">
        <v>1</v>
      </c>
    </row>
    <row r="13785" spans="3:39" x14ac:dyDescent="0.25">
      <c r="C13785" s="52"/>
      <c r="AM13785">
        <v>1</v>
      </c>
    </row>
    <row r="13786" spans="3:39" x14ac:dyDescent="0.25">
      <c r="C13786" s="52"/>
      <c r="AM13786">
        <v>1</v>
      </c>
    </row>
    <row r="13787" spans="3:39" x14ac:dyDescent="0.25">
      <c r="C13787" s="52"/>
      <c r="AM13787">
        <v>1</v>
      </c>
    </row>
    <row r="13788" spans="3:39" x14ac:dyDescent="0.25">
      <c r="C13788" s="52"/>
      <c r="AM13788">
        <v>1</v>
      </c>
    </row>
    <row r="13789" spans="3:39" x14ac:dyDescent="0.25">
      <c r="C13789" s="52"/>
      <c r="AM13789">
        <v>1</v>
      </c>
    </row>
    <row r="13790" spans="3:39" x14ac:dyDescent="0.25">
      <c r="C13790" s="52"/>
      <c r="AM13790">
        <v>1</v>
      </c>
    </row>
    <row r="13791" spans="3:39" x14ac:dyDescent="0.25">
      <c r="C13791" s="52"/>
      <c r="AM13791">
        <v>1</v>
      </c>
    </row>
    <row r="13792" spans="3:39" x14ac:dyDescent="0.25">
      <c r="C13792" s="52"/>
      <c r="AM13792">
        <v>1</v>
      </c>
    </row>
    <row r="13793" spans="3:39" x14ac:dyDescent="0.25">
      <c r="C13793" s="52"/>
      <c r="AM13793">
        <v>1</v>
      </c>
    </row>
    <row r="13794" spans="3:39" x14ac:dyDescent="0.25">
      <c r="C13794" s="52"/>
      <c r="AM13794">
        <v>1</v>
      </c>
    </row>
    <row r="13795" spans="3:39" x14ac:dyDescent="0.25">
      <c r="C13795" s="52"/>
      <c r="AM13795">
        <v>1</v>
      </c>
    </row>
    <row r="13796" spans="3:39" x14ac:dyDescent="0.25">
      <c r="C13796" s="52"/>
      <c r="AM13796">
        <v>1</v>
      </c>
    </row>
    <row r="13797" spans="3:39" x14ac:dyDescent="0.25">
      <c r="C13797" s="52"/>
      <c r="AM13797">
        <v>1</v>
      </c>
    </row>
    <row r="13798" spans="3:39" x14ac:dyDescent="0.25">
      <c r="C13798" s="52"/>
      <c r="AM13798">
        <v>1</v>
      </c>
    </row>
    <row r="13799" spans="3:39" x14ac:dyDescent="0.25">
      <c r="C13799" s="52"/>
      <c r="AM13799">
        <v>1</v>
      </c>
    </row>
    <row r="13800" spans="3:39" x14ac:dyDescent="0.25">
      <c r="C13800" s="52"/>
      <c r="AM13800">
        <v>1</v>
      </c>
    </row>
    <row r="13801" spans="3:39" x14ac:dyDescent="0.25">
      <c r="C13801" s="52"/>
      <c r="AM13801">
        <v>1</v>
      </c>
    </row>
    <row r="13802" spans="3:39" x14ac:dyDescent="0.25">
      <c r="C13802" s="52"/>
      <c r="AM13802">
        <v>1</v>
      </c>
    </row>
    <row r="13803" spans="3:39" x14ac:dyDescent="0.25">
      <c r="C13803" s="52"/>
      <c r="AM13803">
        <v>1</v>
      </c>
    </row>
    <row r="13804" spans="3:39" x14ac:dyDescent="0.25">
      <c r="C13804" s="52"/>
      <c r="AM13804">
        <v>1</v>
      </c>
    </row>
    <row r="13805" spans="3:39" x14ac:dyDescent="0.25">
      <c r="C13805" s="52"/>
      <c r="AM13805">
        <v>1</v>
      </c>
    </row>
    <row r="13806" spans="3:39" x14ac:dyDescent="0.25">
      <c r="C13806" s="52"/>
      <c r="AM13806">
        <v>1</v>
      </c>
    </row>
    <row r="13807" spans="3:39" x14ac:dyDescent="0.25">
      <c r="C13807" s="52"/>
      <c r="AM13807">
        <v>1</v>
      </c>
    </row>
    <row r="13808" spans="3:39" x14ac:dyDescent="0.25">
      <c r="C13808" s="52"/>
      <c r="AM13808">
        <v>1</v>
      </c>
    </row>
    <row r="13809" spans="3:39" x14ac:dyDescent="0.25">
      <c r="C13809" s="52"/>
      <c r="AM13809">
        <v>1</v>
      </c>
    </row>
    <row r="13810" spans="3:39" x14ac:dyDescent="0.25">
      <c r="C13810" s="52"/>
      <c r="AM13810">
        <v>1</v>
      </c>
    </row>
    <row r="13811" spans="3:39" x14ac:dyDescent="0.25">
      <c r="C13811" s="52"/>
      <c r="AM13811">
        <v>1</v>
      </c>
    </row>
    <row r="13812" spans="3:39" x14ac:dyDescent="0.25">
      <c r="C13812" s="52"/>
      <c r="AM13812">
        <v>1</v>
      </c>
    </row>
    <row r="13813" spans="3:39" x14ac:dyDescent="0.25">
      <c r="C13813" s="52"/>
      <c r="AM13813">
        <v>1</v>
      </c>
    </row>
    <row r="13814" spans="3:39" x14ac:dyDescent="0.25">
      <c r="C13814" s="52"/>
      <c r="AM13814">
        <v>1</v>
      </c>
    </row>
    <row r="13815" spans="3:39" x14ac:dyDescent="0.25">
      <c r="C13815" s="52"/>
      <c r="AM13815">
        <v>1</v>
      </c>
    </row>
    <row r="13816" spans="3:39" x14ac:dyDescent="0.25">
      <c r="C13816" s="52"/>
      <c r="AM13816">
        <v>1</v>
      </c>
    </row>
    <row r="13817" spans="3:39" x14ac:dyDescent="0.25">
      <c r="C13817" s="52"/>
      <c r="AM13817">
        <v>1</v>
      </c>
    </row>
    <row r="13818" spans="3:39" x14ac:dyDescent="0.25">
      <c r="C13818" s="52"/>
      <c r="AM13818">
        <v>1</v>
      </c>
    </row>
    <row r="13819" spans="3:39" x14ac:dyDescent="0.25">
      <c r="C13819" s="52"/>
      <c r="AM13819">
        <v>1</v>
      </c>
    </row>
    <row r="13820" spans="3:39" x14ac:dyDescent="0.25">
      <c r="C13820" s="52"/>
      <c r="AM13820">
        <v>1</v>
      </c>
    </row>
    <row r="13821" spans="3:39" x14ac:dyDescent="0.25">
      <c r="C13821" s="52"/>
      <c r="AM13821">
        <v>1</v>
      </c>
    </row>
    <row r="13822" spans="3:39" x14ac:dyDescent="0.25">
      <c r="C13822" s="52"/>
      <c r="AM13822">
        <v>1</v>
      </c>
    </row>
    <row r="13823" spans="3:39" x14ac:dyDescent="0.25">
      <c r="C13823" s="52"/>
      <c r="AM13823">
        <v>1</v>
      </c>
    </row>
    <row r="13824" spans="3:39" x14ac:dyDescent="0.25">
      <c r="C13824" s="52"/>
      <c r="AM13824">
        <v>1</v>
      </c>
    </row>
    <row r="13825" spans="3:39" x14ac:dyDescent="0.25">
      <c r="C13825" s="52"/>
      <c r="AM13825">
        <v>1</v>
      </c>
    </row>
    <row r="13826" spans="3:39" x14ac:dyDescent="0.25">
      <c r="C13826" s="52"/>
      <c r="AM13826">
        <v>1</v>
      </c>
    </row>
    <row r="13827" spans="3:39" x14ac:dyDescent="0.25">
      <c r="C13827" s="52"/>
      <c r="AM13827">
        <v>1</v>
      </c>
    </row>
    <row r="13828" spans="3:39" x14ac:dyDescent="0.25">
      <c r="C13828" s="52"/>
      <c r="AM13828">
        <v>1</v>
      </c>
    </row>
    <row r="13829" spans="3:39" x14ac:dyDescent="0.25">
      <c r="C13829" s="52"/>
      <c r="AM13829">
        <v>1</v>
      </c>
    </row>
    <row r="13830" spans="3:39" x14ac:dyDescent="0.25">
      <c r="C13830" s="52"/>
      <c r="AM13830">
        <v>1</v>
      </c>
    </row>
    <row r="13831" spans="3:39" x14ac:dyDescent="0.25">
      <c r="C13831" s="52"/>
      <c r="AM13831">
        <v>1</v>
      </c>
    </row>
    <row r="13832" spans="3:39" x14ac:dyDescent="0.25">
      <c r="C13832" s="52"/>
      <c r="AM13832">
        <v>1</v>
      </c>
    </row>
    <row r="13833" spans="3:39" x14ac:dyDescent="0.25">
      <c r="C13833" s="52"/>
      <c r="AM13833">
        <v>1</v>
      </c>
    </row>
    <row r="13834" spans="3:39" x14ac:dyDescent="0.25">
      <c r="C13834" s="52"/>
      <c r="AM13834">
        <v>1</v>
      </c>
    </row>
    <row r="13835" spans="3:39" x14ac:dyDescent="0.25">
      <c r="C13835" s="52"/>
      <c r="AM13835">
        <v>1</v>
      </c>
    </row>
    <row r="13836" spans="3:39" x14ac:dyDescent="0.25">
      <c r="C13836" s="52"/>
      <c r="AM13836">
        <v>1</v>
      </c>
    </row>
    <row r="13837" spans="3:39" x14ac:dyDescent="0.25">
      <c r="C13837" s="52"/>
      <c r="AM13837">
        <v>1</v>
      </c>
    </row>
    <row r="13838" spans="3:39" x14ac:dyDescent="0.25">
      <c r="C13838" s="52"/>
      <c r="AM13838">
        <v>1</v>
      </c>
    </row>
    <row r="13839" spans="3:39" x14ac:dyDescent="0.25">
      <c r="C13839" s="52"/>
      <c r="AM13839">
        <v>1</v>
      </c>
    </row>
    <row r="13840" spans="3:39" x14ac:dyDescent="0.25">
      <c r="C13840" s="52"/>
      <c r="AM13840">
        <v>1</v>
      </c>
    </row>
    <row r="13841" spans="3:39" x14ac:dyDescent="0.25">
      <c r="C13841" s="52"/>
      <c r="AM13841">
        <v>1</v>
      </c>
    </row>
    <row r="13842" spans="3:39" x14ac:dyDescent="0.25">
      <c r="C13842" s="52"/>
      <c r="AM13842">
        <v>1</v>
      </c>
    </row>
    <row r="13843" spans="3:39" x14ac:dyDescent="0.25">
      <c r="C13843" s="52"/>
      <c r="AM13843">
        <v>1</v>
      </c>
    </row>
    <row r="13844" spans="3:39" x14ac:dyDescent="0.25">
      <c r="C13844" s="52"/>
      <c r="AM13844">
        <v>1</v>
      </c>
    </row>
    <row r="13845" spans="3:39" x14ac:dyDescent="0.25">
      <c r="C13845" s="52"/>
      <c r="AM13845">
        <v>1</v>
      </c>
    </row>
    <row r="13846" spans="3:39" x14ac:dyDescent="0.25">
      <c r="C13846" s="52"/>
      <c r="AM13846">
        <v>1</v>
      </c>
    </row>
    <row r="13847" spans="3:39" x14ac:dyDescent="0.25">
      <c r="C13847" s="52"/>
      <c r="AM13847">
        <v>1</v>
      </c>
    </row>
    <row r="13848" spans="3:39" x14ac:dyDescent="0.25">
      <c r="C13848" s="52"/>
      <c r="AM13848">
        <v>1</v>
      </c>
    </row>
    <row r="13849" spans="3:39" x14ac:dyDescent="0.25">
      <c r="C13849" s="52"/>
      <c r="AM13849">
        <v>1</v>
      </c>
    </row>
    <row r="13850" spans="3:39" x14ac:dyDescent="0.25">
      <c r="C13850" s="52"/>
      <c r="AM13850">
        <v>1</v>
      </c>
    </row>
    <row r="13851" spans="3:39" x14ac:dyDescent="0.25">
      <c r="C13851" s="52"/>
      <c r="AM13851">
        <v>1</v>
      </c>
    </row>
    <row r="13852" spans="3:39" x14ac:dyDescent="0.25">
      <c r="C13852" s="52"/>
      <c r="AM13852">
        <v>1</v>
      </c>
    </row>
    <row r="13853" spans="3:39" x14ac:dyDescent="0.25">
      <c r="C13853" s="52"/>
      <c r="AM13853">
        <v>1</v>
      </c>
    </row>
    <row r="13854" spans="3:39" x14ac:dyDescent="0.25">
      <c r="C13854" s="52"/>
      <c r="AM13854">
        <v>1</v>
      </c>
    </row>
    <row r="13855" spans="3:39" x14ac:dyDescent="0.25">
      <c r="C13855" s="52"/>
      <c r="AM13855">
        <v>1</v>
      </c>
    </row>
    <row r="13856" spans="3:39" x14ac:dyDescent="0.25">
      <c r="C13856" s="52"/>
      <c r="AM13856">
        <v>1</v>
      </c>
    </row>
    <row r="13857" spans="3:39" x14ac:dyDescent="0.25">
      <c r="C13857" s="52"/>
      <c r="AM13857">
        <v>1</v>
      </c>
    </row>
    <row r="13858" spans="3:39" x14ac:dyDescent="0.25">
      <c r="C13858" s="52"/>
      <c r="AM13858">
        <v>1</v>
      </c>
    </row>
    <row r="13859" spans="3:39" x14ac:dyDescent="0.25">
      <c r="C13859" s="52"/>
      <c r="AM13859">
        <v>1</v>
      </c>
    </row>
    <row r="13860" spans="3:39" x14ac:dyDescent="0.25">
      <c r="C13860" s="52"/>
      <c r="AM13860">
        <v>1</v>
      </c>
    </row>
    <row r="13861" spans="3:39" x14ac:dyDescent="0.25">
      <c r="C13861" s="52"/>
      <c r="AM13861">
        <v>1</v>
      </c>
    </row>
    <row r="13862" spans="3:39" x14ac:dyDescent="0.25">
      <c r="C13862" s="52"/>
      <c r="AM13862">
        <v>1</v>
      </c>
    </row>
    <row r="13863" spans="3:39" x14ac:dyDescent="0.25">
      <c r="C13863" s="52"/>
      <c r="AM13863">
        <v>1</v>
      </c>
    </row>
    <row r="13864" spans="3:39" x14ac:dyDescent="0.25">
      <c r="C13864" s="52"/>
      <c r="AM13864">
        <v>1</v>
      </c>
    </row>
    <row r="13865" spans="3:39" x14ac:dyDescent="0.25">
      <c r="C13865" s="52"/>
      <c r="AM13865">
        <v>1</v>
      </c>
    </row>
    <row r="13866" spans="3:39" x14ac:dyDescent="0.25">
      <c r="C13866" s="52"/>
      <c r="AM13866">
        <v>1</v>
      </c>
    </row>
    <row r="13867" spans="3:39" x14ac:dyDescent="0.25">
      <c r="C13867" s="52"/>
      <c r="AM13867">
        <v>1</v>
      </c>
    </row>
    <row r="13868" spans="3:39" x14ac:dyDescent="0.25">
      <c r="C13868" s="52"/>
      <c r="AM13868">
        <v>1</v>
      </c>
    </row>
    <row r="13869" spans="3:39" x14ac:dyDescent="0.25">
      <c r="C13869" s="52"/>
      <c r="AM13869">
        <v>1</v>
      </c>
    </row>
    <row r="13870" spans="3:39" x14ac:dyDescent="0.25">
      <c r="C13870" s="52"/>
      <c r="AM13870">
        <v>1</v>
      </c>
    </row>
    <row r="13871" spans="3:39" x14ac:dyDescent="0.25">
      <c r="C13871" s="52"/>
      <c r="AM13871">
        <v>1</v>
      </c>
    </row>
    <row r="13872" spans="3:39" x14ac:dyDescent="0.25">
      <c r="C13872" s="52"/>
      <c r="AM13872">
        <v>1</v>
      </c>
    </row>
    <row r="13873" spans="3:39" x14ac:dyDescent="0.25">
      <c r="C13873" s="52"/>
      <c r="AM13873">
        <v>1</v>
      </c>
    </row>
    <row r="13874" spans="3:39" x14ac:dyDescent="0.25">
      <c r="C13874" s="52"/>
      <c r="AM13874">
        <v>1</v>
      </c>
    </row>
    <row r="13875" spans="3:39" x14ac:dyDescent="0.25">
      <c r="C13875" s="52"/>
      <c r="AM13875">
        <v>1</v>
      </c>
    </row>
    <row r="13876" spans="3:39" x14ac:dyDescent="0.25">
      <c r="C13876" s="52"/>
      <c r="AM13876">
        <v>1</v>
      </c>
    </row>
    <row r="13877" spans="3:39" x14ac:dyDescent="0.25">
      <c r="C13877" s="52"/>
      <c r="AM13877">
        <v>1</v>
      </c>
    </row>
    <row r="13878" spans="3:39" x14ac:dyDescent="0.25">
      <c r="C13878" s="52"/>
      <c r="AM13878">
        <v>1</v>
      </c>
    </row>
    <row r="13879" spans="3:39" x14ac:dyDescent="0.25">
      <c r="C13879" s="52"/>
      <c r="AM13879">
        <v>1</v>
      </c>
    </row>
    <row r="13880" spans="3:39" x14ac:dyDescent="0.25">
      <c r="C13880" s="52"/>
      <c r="AM13880">
        <v>1</v>
      </c>
    </row>
    <row r="13881" spans="3:39" x14ac:dyDescent="0.25">
      <c r="C13881" s="52"/>
      <c r="AM13881">
        <v>1</v>
      </c>
    </row>
    <row r="13882" spans="3:39" x14ac:dyDescent="0.25">
      <c r="C13882" s="52"/>
      <c r="AM13882">
        <v>1</v>
      </c>
    </row>
    <row r="13883" spans="3:39" x14ac:dyDescent="0.25">
      <c r="C13883" s="52"/>
      <c r="AM13883">
        <v>1</v>
      </c>
    </row>
    <row r="13884" spans="3:39" x14ac:dyDescent="0.25">
      <c r="C13884" s="52"/>
      <c r="AM13884">
        <v>1</v>
      </c>
    </row>
    <row r="13885" spans="3:39" x14ac:dyDescent="0.25">
      <c r="C13885" s="52"/>
      <c r="AM13885">
        <v>1</v>
      </c>
    </row>
    <row r="13886" spans="3:39" x14ac:dyDescent="0.25">
      <c r="C13886" s="52"/>
      <c r="AM13886">
        <v>1</v>
      </c>
    </row>
    <row r="13887" spans="3:39" x14ac:dyDescent="0.25">
      <c r="C13887" s="52"/>
      <c r="AM13887">
        <v>1</v>
      </c>
    </row>
    <row r="13888" spans="3:39" x14ac:dyDescent="0.25">
      <c r="C13888" s="52"/>
      <c r="AM13888">
        <v>1</v>
      </c>
    </row>
    <row r="13889" spans="3:39" x14ac:dyDescent="0.25">
      <c r="C13889" s="52"/>
      <c r="AM13889">
        <v>1</v>
      </c>
    </row>
    <row r="13890" spans="3:39" x14ac:dyDescent="0.25">
      <c r="C13890" s="52"/>
      <c r="AM13890">
        <v>1</v>
      </c>
    </row>
    <row r="13891" spans="3:39" x14ac:dyDescent="0.25">
      <c r="C13891" s="52"/>
      <c r="AM13891">
        <v>1</v>
      </c>
    </row>
    <row r="13892" spans="3:39" x14ac:dyDescent="0.25">
      <c r="C13892" s="52"/>
      <c r="AM13892">
        <v>1</v>
      </c>
    </row>
    <row r="13893" spans="3:39" x14ac:dyDescent="0.25">
      <c r="C13893" s="52"/>
      <c r="AM13893">
        <v>1</v>
      </c>
    </row>
    <row r="13894" spans="3:39" x14ac:dyDescent="0.25">
      <c r="C13894" s="52"/>
      <c r="AM13894">
        <v>1</v>
      </c>
    </row>
    <row r="13895" spans="3:39" x14ac:dyDescent="0.25">
      <c r="C13895" s="52"/>
      <c r="AM13895">
        <v>1</v>
      </c>
    </row>
    <row r="13896" spans="3:39" x14ac:dyDescent="0.25">
      <c r="C13896" s="52"/>
      <c r="AM13896">
        <v>1</v>
      </c>
    </row>
    <row r="13897" spans="3:39" x14ac:dyDescent="0.25">
      <c r="C13897" s="52"/>
      <c r="AM13897">
        <v>1</v>
      </c>
    </row>
    <row r="13898" spans="3:39" x14ac:dyDescent="0.25">
      <c r="C13898" s="52"/>
      <c r="AM13898">
        <v>1</v>
      </c>
    </row>
    <row r="13899" spans="3:39" x14ac:dyDescent="0.25">
      <c r="C13899" s="52"/>
      <c r="AM13899">
        <v>1</v>
      </c>
    </row>
    <row r="13900" spans="3:39" x14ac:dyDescent="0.25">
      <c r="C13900" s="52"/>
      <c r="AM13900">
        <v>1</v>
      </c>
    </row>
    <row r="13901" spans="3:39" x14ac:dyDescent="0.25">
      <c r="C13901" s="52"/>
      <c r="AM13901">
        <v>1</v>
      </c>
    </row>
    <row r="13902" spans="3:39" x14ac:dyDescent="0.25">
      <c r="C13902" s="52"/>
      <c r="AM13902">
        <v>1</v>
      </c>
    </row>
    <row r="13903" spans="3:39" x14ac:dyDescent="0.25">
      <c r="C13903" s="52"/>
      <c r="AM13903">
        <v>1</v>
      </c>
    </row>
    <row r="13904" spans="3:39" x14ac:dyDescent="0.25">
      <c r="C13904" s="52"/>
      <c r="AM13904">
        <v>1</v>
      </c>
    </row>
    <row r="13905" spans="3:39" x14ac:dyDescent="0.25">
      <c r="C13905" s="52"/>
      <c r="AM13905">
        <v>1</v>
      </c>
    </row>
    <row r="13906" spans="3:39" x14ac:dyDescent="0.25">
      <c r="C13906" s="52"/>
      <c r="AM13906">
        <v>1</v>
      </c>
    </row>
    <row r="13907" spans="3:39" x14ac:dyDescent="0.25">
      <c r="C13907" s="52"/>
      <c r="AM13907">
        <v>1</v>
      </c>
    </row>
    <row r="13908" spans="3:39" x14ac:dyDescent="0.25">
      <c r="C13908" s="52"/>
      <c r="AM13908">
        <v>1</v>
      </c>
    </row>
    <row r="13909" spans="3:39" x14ac:dyDescent="0.25">
      <c r="C13909" s="52"/>
      <c r="AM13909">
        <v>1</v>
      </c>
    </row>
    <row r="13910" spans="3:39" x14ac:dyDescent="0.25">
      <c r="C13910" s="52"/>
      <c r="AM13910">
        <v>1</v>
      </c>
    </row>
    <row r="13911" spans="3:39" x14ac:dyDescent="0.25">
      <c r="C13911" s="52"/>
      <c r="AM13911">
        <v>1</v>
      </c>
    </row>
    <row r="13912" spans="3:39" x14ac:dyDescent="0.25">
      <c r="C13912" s="52"/>
      <c r="AM13912">
        <v>1</v>
      </c>
    </row>
    <row r="13913" spans="3:39" x14ac:dyDescent="0.25">
      <c r="C13913" s="52"/>
      <c r="AM13913">
        <v>1</v>
      </c>
    </row>
    <row r="13914" spans="3:39" x14ac:dyDescent="0.25">
      <c r="C13914" s="52"/>
      <c r="AM13914">
        <v>1</v>
      </c>
    </row>
    <row r="13915" spans="3:39" x14ac:dyDescent="0.25">
      <c r="C13915" s="52"/>
      <c r="AM13915">
        <v>1</v>
      </c>
    </row>
    <row r="13916" spans="3:39" x14ac:dyDescent="0.25">
      <c r="C13916" s="52"/>
      <c r="AM13916">
        <v>1</v>
      </c>
    </row>
    <row r="13917" spans="3:39" x14ac:dyDescent="0.25">
      <c r="C13917" s="52"/>
      <c r="AM13917">
        <v>1</v>
      </c>
    </row>
    <row r="13918" spans="3:39" x14ac:dyDescent="0.25">
      <c r="C13918" s="52"/>
      <c r="AM13918">
        <v>1</v>
      </c>
    </row>
    <row r="13919" spans="3:39" x14ac:dyDescent="0.25">
      <c r="C13919" s="52"/>
      <c r="AM13919">
        <v>1</v>
      </c>
    </row>
    <row r="13920" spans="3:39" x14ac:dyDescent="0.25">
      <c r="C13920" s="52"/>
      <c r="AM13920">
        <v>1</v>
      </c>
    </row>
    <row r="13921" spans="3:39" x14ac:dyDescent="0.25">
      <c r="C13921" s="52"/>
      <c r="AM13921">
        <v>1</v>
      </c>
    </row>
    <row r="13922" spans="3:39" x14ac:dyDescent="0.25">
      <c r="C13922" s="52"/>
      <c r="AM13922">
        <v>1</v>
      </c>
    </row>
    <row r="13923" spans="3:39" x14ac:dyDescent="0.25">
      <c r="C13923" s="52"/>
      <c r="AM13923">
        <v>1</v>
      </c>
    </row>
    <row r="13924" spans="3:39" x14ac:dyDescent="0.25">
      <c r="C13924" s="52"/>
      <c r="AM13924">
        <v>1</v>
      </c>
    </row>
    <row r="13925" spans="3:39" x14ac:dyDescent="0.25">
      <c r="C13925" s="52"/>
      <c r="AM13925">
        <v>1</v>
      </c>
    </row>
    <row r="13926" spans="3:39" x14ac:dyDescent="0.25">
      <c r="C13926" s="52"/>
      <c r="AM13926">
        <v>1</v>
      </c>
    </row>
    <row r="13927" spans="3:39" x14ac:dyDescent="0.25">
      <c r="C13927" s="52"/>
      <c r="AM13927">
        <v>1</v>
      </c>
    </row>
    <row r="13928" spans="3:39" x14ac:dyDescent="0.25">
      <c r="C13928" s="52"/>
      <c r="AM13928">
        <v>1</v>
      </c>
    </row>
    <row r="13929" spans="3:39" x14ac:dyDescent="0.25">
      <c r="C13929" s="52"/>
      <c r="AM13929">
        <v>1</v>
      </c>
    </row>
    <row r="13930" spans="3:39" x14ac:dyDescent="0.25">
      <c r="C13930" s="52"/>
      <c r="AM13930">
        <v>1</v>
      </c>
    </row>
    <row r="13931" spans="3:39" x14ac:dyDescent="0.25">
      <c r="C13931" s="52"/>
      <c r="AM13931">
        <v>1</v>
      </c>
    </row>
    <row r="13932" spans="3:39" x14ac:dyDescent="0.25">
      <c r="C13932" s="52"/>
      <c r="AM13932">
        <v>1</v>
      </c>
    </row>
    <row r="13933" spans="3:39" x14ac:dyDescent="0.25">
      <c r="C13933" s="52"/>
      <c r="AM13933">
        <v>1</v>
      </c>
    </row>
    <row r="13934" spans="3:39" x14ac:dyDescent="0.25">
      <c r="C13934" s="52"/>
      <c r="AM13934">
        <v>1</v>
      </c>
    </row>
    <row r="13935" spans="3:39" x14ac:dyDescent="0.25">
      <c r="C13935" s="52"/>
      <c r="AM13935">
        <v>1</v>
      </c>
    </row>
    <row r="13936" spans="3:39" x14ac:dyDescent="0.25">
      <c r="C13936" s="52"/>
      <c r="AM13936">
        <v>1</v>
      </c>
    </row>
    <row r="13937" spans="3:39" x14ac:dyDescent="0.25">
      <c r="C13937" s="52"/>
      <c r="AM13937">
        <v>1</v>
      </c>
    </row>
    <row r="13938" spans="3:39" x14ac:dyDescent="0.25">
      <c r="C13938" s="52"/>
      <c r="AM13938">
        <v>1</v>
      </c>
    </row>
    <row r="13939" spans="3:39" x14ac:dyDescent="0.25">
      <c r="C13939" s="52"/>
      <c r="AM13939">
        <v>1</v>
      </c>
    </row>
    <row r="13940" spans="3:39" x14ac:dyDescent="0.25">
      <c r="C13940" s="52"/>
      <c r="AM13940">
        <v>1</v>
      </c>
    </row>
    <row r="13941" spans="3:39" x14ac:dyDescent="0.25">
      <c r="C13941" s="52"/>
      <c r="AM13941">
        <v>1</v>
      </c>
    </row>
    <row r="13942" spans="3:39" x14ac:dyDescent="0.25">
      <c r="C13942" s="52"/>
      <c r="AM13942">
        <v>1</v>
      </c>
    </row>
    <row r="13943" spans="3:39" x14ac:dyDescent="0.25">
      <c r="C13943" s="52"/>
      <c r="AM13943">
        <v>1</v>
      </c>
    </row>
    <row r="13944" spans="3:39" x14ac:dyDescent="0.25">
      <c r="C13944" s="52"/>
      <c r="AM13944">
        <v>1</v>
      </c>
    </row>
    <row r="13945" spans="3:39" x14ac:dyDescent="0.25">
      <c r="C13945" s="52"/>
      <c r="AM13945">
        <v>1</v>
      </c>
    </row>
    <row r="13946" spans="3:39" x14ac:dyDescent="0.25">
      <c r="C13946" s="52"/>
      <c r="AM13946">
        <v>1</v>
      </c>
    </row>
    <row r="13947" spans="3:39" x14ac:dyDescent="0.25">
      <c r="C13947" s="52"/>
      <c r="AM13947">
        <v>1</v>
      </c>
    </row>
    <row r="13948" spans="3:39" x14ac:dyDescent="0.25">
      <c r="C13948" s="52"/>
      <c r="AM13948">
        <v>1</v>
      </c>
    </row>
    <row r="13949" spans="3:39" x14ac:dyDescent="0.25">
      <c r="C13949" s="52"/>
      <c r="AM13949">
        <v>1</v>
      </c>
    </row>
    <row r="13950" spans="3:39" x14ac:dyDescent="0.25">
      <c r="C13950" s="52"/>
      <c r="AM13950">
        <v>1</v>
      </c>
    </row>
    <row r="13951" spans="3:39" x14ac:dyDescent="0.25">
      <c r="C13951" s="52"/>
      <c r="AM13951">
        <v>1</v>
      </c>
    </row>
    <row r="13952" spans="3:39" x14ac:dyDescent="0.25">
      <c r="C13952" s="52"/>
      <c r="AM13952">
        <v>1</v>
      </c>
    </row>
    <row r="13953" spans="3:39" x14ac:dyDescent="0.25">
      <c r="C13953" s="52"/>
      <c r="AM13953">
        <v>1</v>
      </c>
    </row>
    <row r="13954" spans="3:39" x14ac:dyDescent="0.25">
      <c r="C13954" s="52"/>
      <c r="AM13954">
        <v>1</v>
      </c>
    </row>
    <row r="13955" spans="3:39" x14ac:dyDescent="0.25">
      <c r="C13955" s="52"/>
      <c r="AM13955">
        <v>1</v>
      </c>
    </row>
    <row r="13956" spans="3:39" x14ac:dyDescent="0.25">
      <c r="C13956" s="52"/>
      <c r="AM13956">
        <v>1</v>
      </c>
    </row>
    <row r="13957" spans="3:39" x14ac:dyDescent="0.25">
      <c r="C13957" s="52"/>
      <c r="AM13957">
        <v>1</v>
      </c>
    </row>
    <row r="13958" spans="3:39" x14ac:dyDescent="0.25">
      <c r="C13958" s="52"/>
      <c r="AM13958">
        <v>1</v>
      </c>
    </row>
    <row r="13959" spans="3:39" x14ac:dyDescent="0.25">
      <c r="C13959" s="52"/>
      <c r="AM13959">
        <v>1</v>
      </c>
    </row>
    <row r="13960" spans="3:39" x14ac:dyDescent="0.25">
      <c r="C13960" s="52"/>
      <c r="AM13960">
        <v>1</v>
      </c>
    </row>
    <row r="13961" spans="3:39" x14ac:dyDescent="0.25">
      <c r="C13961" s="52"/>
      <c r="AM13961">
        <v>1</v>
      </c>
    </row>
    <row r="13962" spans="3:39" x14ac:dyDescent="0.25">
      <c r="C13962" s="52"/>
      <c r="AM13962">
        <v>1</v>
      </c>
    </row>
    <row r="13963" spans="3:39" x14ac:dyDescent="0.25">
      <c r="C13963" s="52"/>
      <c r="AM13963">
        <v>1</v>
      </c>
    </row>
    <row r="13964" spans="3:39" x14ac:dyDescent="0.25">
      <c r="C13964" s="52"/>
      <c r="AM13964">
        <v>1</v>
      </c>
    </row>
    <row r="13965" spans="3:39" x14ac:dyDescent="0.25">
      <c r="C13965" s="52"/>
      <c r="AM13965">
        <v>1</v>
      </c>
    </row>
    <row r="13966" spans="3:39" x14ac:dyDescent="0.25">
      <c r="C13966" s="52"/>
      <c r="AM13966">
        <v>1</v>
      </c>
    </row>
    <row r="13967" spans="3:39" x14ac:dyDescent="0.25">
      <c r="C13967" s="52"/>
      <c r="AM13967">
        <v>1</v>
      </c>
    </row>
    <row r="13968" spans="3:39" x14ac:dyDescent="0.25">
      <c r="C13968" s="52"/>
      <c r="AM13968">
        <v>1</v>
      </c>
    </row>
    <row r="13969" spans="3:39" x14ac:dyDescent="0.25">
      <c r="C13969" s="52"/>
      <c r="AM13969">
        <v>1</v>
      </c>
    </row>
    <row r="13970" spans="3:39" x14ac:dyDescent="0.25">
      <c r="C13970" s="52"/>
      <c r="AM13970">
        <v>1</v>
      </c>
    </row>
    <row r="13971" spans="3:39" x14ac:dyDescent="0.25">
      <c r="C13971" s="52"/>
      <c r="AM13971">
        <v>1</v>
      </c>
    </row>
    <row r="13972" spans="3:39" x14ac:dyDescent="0.25">
      <c r="C13972" s="52"/>
      <c r="AM13972">
        <v>1</v>
      </c>
    </row>
    <row r="13973" spans="3:39" x14ac:dyDescent="0.25">
      <c r="C13973" s="52"/>
      <c r="AM13973">
        <v>1</v>
      </c>
    </row>
    <row r="13974" spans="3:39" x14ac:dyDescent="0.25">
      <c r="C13974" s="52"/>
      <c r="AM13974">
        <v>1</v>
      </c>
    </row>
    <row r="13975" spans="3:39" x14ac:dyDescent="0.25">
      <c r="C13975" s="52"/>
      <c r="AM13975">
        <v>1</v>
      </c>
    </row>
    <row r="13976" spans="3:39" x14ac:dyDescent="0.25">
      <c r="C13976" s="52"/>
      <c r="AM13976">
        <v>1</v>
      </c>
    </row>
    <row r="13977" spans="3:39" x14ac:dyDescent="0.25">
      <c r="C13977" s="52"/>
      <c r="AM13977">
        <v>1</v>
      </c>
    </row>
    <row r="13978" spans="3:39" x14ac:dyDescent="0.25">
      <c r="C13978" s="52"/>
      <c r="AM13978">
        <v>1</v>
      </c>
    </row>
    <row r="13979" spans="3:39" x14ac:dyDescent="0.25">
      <c r="C13979" s="52"/>
      <c r="AM13979">
        <v>1</v>
      </c>
    </row>
    <row r="13980" spans="3:39" x14ac:dyDescent="0.25">
      <c r="C13980" s="52"/>
      <c r="AM13980">
        <v>1</v>
      </c>
    </row>
    <row r="13981" spans="3:39" x14ac:dyDescent="0.25">
      <c r="C13981" s="52"/>
      <c r="AM13981">
        <v>1</v>
      </c>
    </row>
    <row r="13982" spans="3:39" x14ac:dyDescent="0.25">
      <c r="C13982" s="52"/>
      <c r="AM13982">
        <v>1</v>
      </c>
    </row>
    <row r="13983" spans="3:39" x14ac:dyDescent="0.25">
      <c r="C13983" s="52"/>
      <c r="AM13983">
        <v>1</v>
      </c>
    </row>
    <row r="13984" spans="3:39" x14ac:dyDescent="0.25">
      <c r="C13984" s="52"/>
      <c r="AM13984">
        <v>1</v>
      </c>
    </row>
    <row r="13985" spans="3:39" x14ac:dyDescent="0.25">
      <c r="C13985" s="52"/>
      <c r="AM13985">
        <v>1</v>
      </c>
    </row>
    <row r="13986" spans="3:39" x14ac:dyDescent="0.25">
      <c r="C13986" s="52"/>
      <c r="AM13986">
        <v>1</v>
      </c>
    </row>
    <row r="13987" spans="3:39" x14ac:dyDescent="0.25">
      <c r="C13987" s="52"/>
      <c r="AM13987">
        <v>1</v>
      </c>
    </row>
    <row r="13988" spans="3:39" x14ac:dyDescent="0.25">
      <c r="C13988" s="52"/>
      <c r="AM13988">
        <v>1</v>
      </c>
    </row>
    <row r="13989" spans="3:39" x14ac:dyDescent="0.25">
      <c r="C13989" s="52"/>
      <c r="AM13989">
        <v>1</v>
      </c>
    </row>
    <row r="13990" spans="3:39" x14ac:dyDescent="0.25">
      <c r="C13990" s="52"/>
      <c r="AM13990">
        <v>1</v>
      </c>
    </row>
    <row r="13991" spans="3:39" x14ac:dyDescent="0.25">
      <c r="C13991" s="52"/>
      <c r="AM13991">
        <v>1</v>
      </c>
    </row>
    <row r="13992" spans="3:39" x14ac:dyDescent="0.25">
      <c r="C13992" s="52"/>
      <c r="AM13992">
        <v>1</v>
      </c>
    </row>
    <row r="13993" spans="3:39" x14ac:dyDescent="0.25">
      <c r="C13993" s="52"/>
      <c r="AM13993">
        <v>1</v>
      </c>
    </row>
    <row r="13994" spans="3:39" x14ac:dyDescent="0.25">
      <c r="C13994" s="52"/>
      <c r="AM13994">
        <v>1</v>
      </c>
    </row>
    <row r="13995" spans="3:39" x14ac:dyDescent="0.25">
      <c r="C13995" s="52"/>
      <c r="AM13995">
        <v>1</v>
      </c>
    </row>
    <row r="13996" spans="3:39" x14ac:dyDescent="0.25">
      <c r="C13996" s="52"/>
      <c r="AM13996">
        <v>1</v>
      </c>
    </row>
    <row r="13997" spans="3:39" x14ac:dyDescent="0.25">
      <c r="C13997" s="52"/>
      <c r="AM13997">
        <v>1</v>
      </c>
    </row>
    <row r="13998" spans="3:39" x14ac:dyDescent="0.25">
      <c r="C13998" s="52"/>
      <c r="AM13998">
        <v>1</v>
      </c>
    </row>
    <row r="13999" spans="3:39" x14ac:dyDescent="0.25">
      <c r="C13999" s="52"/>
      <c r="AM13999">
        <v>1</v>
      </c>
    </row>
    <row r="14000" spans="3:39" x14ac:dyDescent="0.25">
      <c r="C14000" s="52"/>
      <c r="AM14000">
        <v>1</v>
      </c>
    </row>
    <row r="14001" spans="3:39" x14ac:dyDescent="0.25">
      <c r="C14001" s="52"/>
      <c r="AM14001">
        <v>1</v>
      </c>
    </row>
    <row r="14002" spans="3:39" x14ac:dyDescent="0.25">
      <c r="C14002" s="52"/>
      <c r="AM14002">
        <v>1</v>
      </c>
    </row>
    <row r="14003" spans="3:39" x14ac:dyDescent="0.25">
      <c r="C14003" s="52"/>
      <c r="AM14003">
        <v>1</v>
      </c>
    </row>
    <row r="14004" spans="3:39" x14ac:dyDescent="0.25">
      <c r="C14004" s="52"/>
      <c r="AM14004">
        <v>1</v>
      </c>
    </row>
    <row r="14005" spans="3:39" x14ac:dyDescent="0.25">
      <c r="C14005" s="52"/>
      <c r="AM14005">
        <v>1</v>
      </c>
    </row>
    <row r="14006" spans="3:39" x14ac:dyDescent="0.25">
      <c r="C14006" s="52"/>
      <c r="AM14006">
        <v>1</v>
      </c>
    </row>
    <row r="14007" spans="3:39" x14ac:dyDescent="0.25">
      <c r="C14007" s="52"/>
      <c r="AM14007">
        <v>1</v>
      </c>
    </row>
    <row r="14008" spans="3:39" x14ac:dyDescent="0.25">
      <c r="C14008" s="52"/>
      <c r="AM14008">
        <v>1</v>
      </c>
    </row>
    <row r="14009" spans="3:39" x14ac:dyDescent="0.25">
      <c r="C14009" s="52"/>
      <c r="AM14009">
        <v>1</v>
      </c>
    </row>
    <row r="14010" spans="3:39" x14ac:dyDescent="0.25">
      <c r="C14010" s="52"/>
      <c r="AM14010">
        <v>1</v>
      </c>
    </row>
    <row r="14011" spans="3:39" x14ac:dyDescent="0.25">
      <c r="C14011" s="52"/>
      <c r="AM14011">
        <v>1</v>
      </c>
    </row>
    <row r="14012" spans="3:39" x14ac:dyDescent="0.25">
      <c r="C14012" s="52"/>
      <c r="AM14012">
        <v>1</v>
      </c>
    </row>
    <row r="14013" spans="3:39" x14ac:dyDescent="0.25">
      <c r="C14013" s="52"/>
      <c r="AM14013">
        <v>1</v>
      </c>
    </row>
    <row r="14014" spans="3:39" x14ac:dyDescent="0.25">
      <c r="C14014" s="52"/>
      <c r="AM14014">
        <v>1</v>
      </c>
    </row>
    <row r="14015" spans="3:39" x14ac:dyDescent="0.25">
      <c r="C14015" s="52"/>
      <c r="AM14015">
        <v>1</v>
      </c>
    </row>
    <row r="14016" spans="3:39" x14ac:dyDescent="0.25">
      <c r="C14016" s="52"/>
      <c r="AM14016">
        <v>1</v>
      </c>
    </row>
    <row r="14017" spans="3:39" x14ac:dyDescent="0.25">
      <c r="C14017" s="52"/>
      <c r="AM14017">
        <v>1</v>
      </c>
    </row>
    <row r="14018" spans="3:39" x14ac:dyDescent="0.25">
      <c r="C14018" s="52"/>
      <c r="AM14018">
        <v>1</v>
      </c>
    </row>
    <row r="14019" spans="3:39" x14ac:dyDescent="0.25">
      <c r="C14019" s="52"/>
      <c r="AM14019">
        <v>1</v>
      </c>
    </row>
    <row r="14020" spans="3:39" x14ac:dyDescent="0.25">
      <c r="C14020" s="52"/>
      <c r="AM14020">
        <v>1</v>
      </c>
    </row>
    <row r="14021" spans="3:39" x14ac:dyDescent="0.25">
      <c r="C14021" s="52"/>
      <c r="AM14021">
        <v>1</v>
      </c>
    </row>
    <row r="14022" spans="3:39" x14ac:dyDescent="0.25">
      <c r="C14022" s="52"/>
      <c r="AM14022">
        <v>1</v>
      </c>
    </row>
    <row r="14023" spans="3:39" x14ac:dyDescent="0.25">
      <c r="C14023" s="52"/>
      <c r="AM14023">
        <v>1</v>
      </c>
    </row>
    <row r="14024" spans="3:39" x14ac:dyDescent="0.25">
      <c r="C14024" s="52"/>
      <c r="AM14024">
        <v>1</v>
      </c>
    </row>
    <row r="14025" spans="3:39" x14ac:dyDescent="0.25">
      <c r="C14025" s="52"/>
      <c r="AM14025">
        <v>1</v>
      </c>
    </row>
    <row r="14026" spans="3:39" x14ac:dyDescent="0.25">
      <c r="C14026" s="52"/>
      <c r="AM14026">
        <v>1</v>
      </c>
    </row>
    <row r="14027" spans="3:39" x14ac:dyDescent="0.25">
      <c r="C14027" s="52"/>
      <c r="AM14027">
        <v>1</v>
      </c>
    </row>
    <row r="14028" spans="3:39" x14ac:dyDescent="0.25">
      <c r="C14028" s="52"/>
      <c r="AM14028">
        <v>1</v>
      </c>
    </row>
    <row r="14029" spans="3:39" x14ac:dyDescent="0.25">
      <c r="C14029" s="52"/>
      <c r="AM14029">
        <v>1</v>
      </c>
    </row>
    <row r="14030" spans="3:39" x14ac:dyDescent="0.25">
      <c r="C14030" s="52"/>
      <c r="AM14030">
        <v>1</v>
      </c>
    </row>
    <row r="14031" spans="3:39" x14ac:dyDescent="0.25">
      <c r="C14031" s="52"/>
      <c r="AM14031">
        <v>1</v>
      </c>
    </row>
    <row r="14032" spans="3:39" x14ac:dyDescent="0.25">
      <c r="C14032" s="52"/>
      <c r="AM14032">
        <v>1</v>
      </c>
    </row>
    <row r="14033" spans="3:39" x14ac:dyDescent="0.25">
      <c r="C14033" s="52"/>
      <c r="AM14033">
        <v>1</v>
      </c>
    </row>
    <row r="14034" spans="3:39" x14ac:dyDescent="0.25">
      <c r="C14034" s="52"/>
      <c r="AM14034">
        <v>1</v>
      </c>
    </row>
    <row r="14035" spans="3:39" x14ac:dyDescent="0.25">
      <c r="C14035" s="52"/>
      <c r="AM14035">
        <v>1</v>
      </c>
    </row>
    <row r="14036" spans="3:39" x14ac:dyDescent="0.25">
      <c r="C14036" s="52"/>
      <c r="AM14036">
        <v>1</v>
      </c>
    </row>
    <row r="14037" spans="3:39" x14ac:dyDescent="0.25">
      <c r="C14037" s="52"/>
      <c r="AM14037">
        <v>1</v>
      </c>
    </row>
    <row r="14038" spans="3:39" x14ac:dyDescent="0.25">
      <c r="C14038" s="52"/>
      <c r="AM14038">
        <v>1</v>
      </c>
    </row>
    <row r="14039" spans="3:39" x14ac:dyDescent="0.25">
      <c r="C14039" s="52"/>
      <c r="AM14039">
        <v>1</v>
      </c>
    </row>
    <row r="14040" spans="3:39" x14ac:dyDescent="0.25">
      <c r="C14040" s="52"/>
      <c r="AM14040">
        <v>1</v>
      </c>
    </row>
    <row r="14041" spans="3:39" x14ac:dyDescent="0.25">
      <c r="C14041" s="52"/>
      <c r="AM14041">
        <v>1</v>
      </c>
    </row>
    <row r="14042" spans="3:39" x14ac:dyDescent="0.25">
      <c r="C14042" s="52"/>
      <c r="AM14042">
        <v>1</v>
      </c>
    </row>
    <row r="14043" spans="3:39" x14ac:dyDescent="0.25">
      <c r="C14043" s="52"/>
      <c r="AM14043">
        <v>1</v>
      </c>
    </row>
    <row r="14044" spans="3:39" x14ac:dyDescent="0.25">
      <c r="C14044" s="52"/>
      <c r="AM14044">
        <v>1</v>
      </c>
    </row>
    <row r="14045" spans="3:39" x14ac:dyDescent="0.25">
      <c r="C14045" s="52"/>
      <c r="AM14045">
        <v>1</v>
      </c>
    </row>
    <row r="14046" spans="3:39" x14ac:dyDescent="0.25">
      <c r="C14046" s="52"/>
      <c r="AM14046">
        <v>1</v>
      </c>
    </row>
    <row r="14047" spans="3:39" x14ac:dyDescent="0.25">
      <c r="C14047" s="52"/>
      <c r="AM14047">
        <v>1</v>
      </c>
    </row>
    <row r="14048" spans="3:39" x14ac:dyDescent="0.25">
      <c r="C14048" s="52"/>
      <c r="AM14048">
        <v>1</v>
      </c>
    </row>
    <row r="14049" spans="3:39" x14ac:dyDescent="0.25">
      <c r="C14049" s="52"/>
      <c r="AM14049">
        <v>1</v>
      </c>
    </row>
    <row r="14050" spans="3:39" x14ac:dyDescent="0.25">
      <c r="C14050" s="52"/>
      <c r="AM14050">
        <v>1</v>
      </c>
    </row>
    <row r="14051" spans="3:39" x14ac:dyDescent="0.25">
      <c r="C14051" s="52"/>
      <c r="AM14051">
        <v>1</v>
      </c>
    </row>
    <row r="14052" spans="3:39" x14ac:dyDescent="0.25">
      <c r="C14052" s="52"/>
      <c r="AM14052">
        <v>1</v>
      </c>
    </row>
    <row r="14053" spans="3:39" x14ac:dyDescent="0.25">
      <c r="C14053" s="52"/>
      <c r="AM14053">
        <v>1</v>
      </c>
    </row>
    <row r="14054" spans="3:39" x14ac:dyDescent="0.25">
      <c r="C14054" s="52"/>
      <c r="AM14054">
        <v>1</v>
      </c>
    </row>
    <row r="14055" spans="3:39" x14ac:dyDescent="0.25">
      <c r="C14055" s="52"/>
      <c r="AM14055">
        <v>1</v>
      </c>
    </row>
    <row r="14056" spans="3:39" x14ac:dyDescent="0.25">
      <c r="C14056" s="52"/>
      <c r="AM14056">
        <v>1</v>
      </c>
    </row>
    <row r="14057" spans="3:39" x14ac:dyDescent="0.25">
      <c r="C14057" s="52"/>
      <c r="AM14057">
        <v>1</v>
      </c>
    </row>
    <row r="14058" spans="3:39" x14ac:dyDescent="0.25">
      <c r="C14058" s="52"/>
      <c r="AM14058">
        <v>1</v>
      </c>
    </row>
    <row r="14059" spans="3:39" x14ac:dyDescent="0.25">
      <c r="C14059" s="52"/>
      <c r="AM14059">
        <v>1</v>
      </c>
    </row>
    <row r="14060" spans="3:39" x14ac:dyDescent="0.25">
      <c r="C14060" s="52"/>
      <c r="AM14060">
        <v>1</v>
      </c>
    </row>
    <row r="14061" spans="3:39" x14ac:dyDescent="0.25">
      <c r="C14061" s="52"/>
      <c r="AM14061">
        <v>1</v>
      </c>
    </row>
    <row r="14062" spans="3:39" x14ac:dyDescent="0.25">
      <c r="C14062" s="52"/>
      <c r="AM14062">
        <v>1</v>
      </c>
    </row>
    <row r="14063" spans="3:39" x14ac:dyDescent="0.25">
      <c r="C14063" s="52"/>
      <c r="AM14063">
        <v>1</v>
      </c>
    </row>
    <row r="14064" spans="3:39" x14ac:dyDescent="0.25">
      <c r="C14064" s="52"/>
      <c r="AM14064">
        <v>1</v>
      </c>
    </row>
    <row r="14065" spans="3:39" x14ac:dyDescent="0.25">
      <c r="C14065" s="52"/>
      <c r="AM14065">
        <v>1</v>
      </c>
    </row>
    <row r="14066" spans="3:39" x14ac:dyDescent="0.25">
      <c r="C14066" s="52"/>
      <c r="AM14066">
        <v>1</v>
      </c>
    </row>
    <row r="14067" spans="3:39" x14ac:dyDescent="0.25">
      <c r="C14067" s="52"/>
      <c r="AM14067">
        <v>1</v>
      </c>
    </row>
    <row r="14068" spans="3:39" x14ac:dyDescent="0.25">
      <c r="C14068" s="52"/>
      <c r="AM14068">
        <v>1</v>
      </c>
    </row>
    <row r="14069" spans="3:39" x14ac:dyDescent="0.25">
      <c r="C14069" s="52"/>
      <c r="AM14069">
        <v>1</v>
      </c>
    </row>
    <row r="14070" spans="3:39" x14ac:dyDescent="0.25">
      <c r="C14070" s="52"/>
      <c r="AM14070">
        <v>1</v>
      </c>
    </row>
    <row r="14071" spans="3:39" x14ac:dyDescent="0.25">
      <c r="C14071" s="52"/>
      <c r="AM14071">
        <v>1</v>
      </c>
    </row>
    <row r="14072" spans="3:39" x14ac:dyDescent="0.25">
      <c r="C14072" s="52"/>
      <c r="AM14072">
        <v>1</v>
      </c>
    </row>
    <row r="14073" spans="3:39" x14ac:dyDescent="0.25">
      <c r="C14073" s="52"/>
      <c r="AM14073">
        <v>1</v>
      </c>
    </row>
    <row r="14074" spans="3:39" x14ac:dyDescent="0.25">
      <c r="C14074" s="52"/>
      <c r="AM14074">
        <v>1</v>
      </c>
    </row>
    <row r="14075" spans="3:39" x14ac:dyDescent="0.25">
      <c r="C14075" s="52"/>
      <c r="AM14075">
        <v>1</v>
      </c>
    </row>
    <row r="14076" spans="3:39" x14ac:dyDescent="0.25">
      <c r="C14076" s="52"/>
      <c r="AM14076">
        <v>1</v>
      </c>
    </row>
    <row r="14077" spans="3:39" x14ac:dyDescent="0.25">
      <c r="C14077" s="52"/>
      <c r="AM14077">
        <v>1</v>
      </c>
    </row>
    <row r="14078" spans="3:39" x14ac:dyDescent="0.25">
      <c r="C14078" s="52"/>
      <c r="AM14078">
        <v>1</v>
      </c>
    </row>
    <row r="14079" spans="3:39" x14ac:dyDescent="0.25">
      <c r="C14079" s="52"/>
      <c r="AM14079">
        <v>1</v>
      </c>
    </row>
    <row r="14080" spans="3:39" x14ac:dyDescent="0.25">
      <c r="C14080" s="52"/>
      <c r="AM14080">
        <v>1</v>
      </c>
    </row>
    <row r="14081" spans="3:39" x14ac:dyDescent="0.25">
      <c r="C14081" s="52"/>
      <c r="AM14081">
        <v>1</v>
      </c>
    </row>
    <row r="14082" spans="3:39" x14ac:dyDescent="0.25">
      <c r="C14082" s="52"/>
      <c r="AM14082">
        <v>1</v>
      </c>
    </row>
    <row r="14083" spans="3:39" x14ac:dyDescent="0.25">
      <c r="C14083" s="52"/>
      <c r="AM14083">
        <v>1</v>
      </c>
    </row>
    <row r="14084" spans="3:39" x14ac:dyDescent="0.25">
      <c r="C14084" s="52"/>
      <c r="AM14084">
        <v>1</v>
      </c>
    </row>
    <row r="14085" spans="3:39" x14ac:dyDescent="0.25">
      <c r="C14085" s="52"/>
      <c r="AM14085">
        <v>1</v>
      </c>
    </row>
    <row r="14086" spans="3:39" x14ac:dyDescent="0.25">
      <c r="C14086" s="52"/>
      <c r="AM14086">
        <v>1</v>
      </c>
    </row>
    <row r="14087" spans="3:39" x14ac:dyDescent="0.25">
      <c r="C14087" s="52"/>
      <c r="AM14087">
        <v>1</v>
      </c>
    </row>
    <row r="14088" spans="3:39" x14ac:dyDescent="0.25">
      <c r="C14088" s="52"/>
      <c r="AM14088">
        <v>1</v>
      </c>
    </row>
    <row r="14089" spans="3:39" x14ac:dyDescent="0.25">
      <c r="C14089" s="52"/>
      <c r="AM14089">
        <v>1</v>
      </c>
    </row>
    <row r="14090" spans="3:39" x14ac:dyDescent="0.25">
      <c r="C14090" s="52"/>
      <c r="AM14090">
        <v>1</v>
      </c>
    </row>
    <row r="14091" spans="3:39" x14ac:dyDescent="0.25">
      <c r="C14091" s="52"/>
      <c r="AM14091">
        <v>1</v>
      </c>
    </row>
    <row r="14092" spans="3:39" x14ac:dyDescent="0.25">
      <c r="C14092" s="52"/>
      <c r="AM14092">
        <v>1</v>
      </c>
    </row>
    <row r="14093" spans="3:39" x14ac:dyDescent="0.25">
      <c r="C14093" s="52"/>
      <c r="AM14093">
        <v>1</v>
      </c>
    </row>
    <row r="14094" spans="3:39" x14ac:dyDescent="0.25">
      <c r="C14094" s="52"/>
      <c r="AM14094">
        <v>1</v>
      </c>
    </row>
    <row r="14095" spans="3:39" x14ac:dyDescent="0.25">
      <c r="C14095" s="52"/>
      <c r="AM14095">
        <v>1</v>
      </c>
    </row>
    <row r="14096" spans="3:39" x14ac:dyDescent="0.25">
      <c r="C14096" s="52"/>
      <c r="AM14096">
        <v>1</v>
      </c>
    </row>
    <row r="14097" spans="3:39" x14ac:dyDescent="0.25">
      <c r="C14097" s="52"/>
      <c r="AM14097">
        <v>1</v>
      </c>
    </row>
    <row r="14098" spans="3:39" x14ac:dyDescent="0.25">
      <c r="C14098" s="52"/>
      <c r="AM14098">
        <v>1</v>
      </c>
    </row>
    <row r="14099" spans="3:39" x14ac:dyDescent="0.25">
      <c r="C14099" s="52"/>
      <c r="AM14099">
        <v>1</v>
      </c>
    </row>
    <row r="14100" spans="3:39" x14ac:dyDescent="0.25">
      <c r="C14100" s="52"/>
      <c r="AM14100">
        <v>1</v>
      </c>
    </row>
    <row r="14101" spans="3:39" x14ac:dyDescent="0.25">
      <c r="C14101" s="52"/>
      <c r="AM14101">
        <v>1</v>
      </c>
    </row>
    <row r="14102" spans="3:39" x14ac:dyDescent="0.25">
      <c r="C14102" s="52"/>
      <c r="AM14102">
        <v>1</v>
      </c>
    </row>
    <row r="14103" spans="3:39" x14ac:dyDescent="0.25">
      <c r="C14103" s="52"/>
      <c r="AM14103">
        <v>1</v>
      </c>
    </row>
    <row r="14104" spans="3:39" x14ac:dyDescent="0.25">
      <c r="C14104" s="52"/>
      <c r="AM14104">
        <v>1</v>
      </c>
    </row>
    <row r="14105" spans="3:39" x14ac:dyDescent="0.25">
      <c r="C14105" s="52"/>
      <c r="AM14105">
        <v>1</v>
      </c>
    </row>
    <row r="14106" spans="3:39" x14ac:dyDescent="0.25">
      <c r="C14106" s="52"/>
      <c r="AM14106">
        <v>1</v>
      </c>
    </row>
    <row r="14107" spans="3:39" x14ac:dyDescent="0.25">
      <c r="C14107" s="52"/>
      <c r="AM14107">
        <v>1</v>
      </c>
    </row>
    <row r="14108" spans="3:39" x14ac:dyDescent="0.25">
      <c r="C14108" s="52"/>
      <c r="AM14108">
        <v>1</v>
      </c>
    </row>
    <row r="14109" spans="3:39" x14ac:dyDescent="0.25">
      <c r="C14109" s="52"/>
      <c r="AM14109">
        <v>1</v>
      </c>
    </row>
    <row r="14110" spans="3:39" x14ac:dyDescent="0.25">
      <c r="C14110" s="52"/>
      <c r="AM14110">
        <v>1</v>
      </c>
    </row>
    <row r="14111" spans="3:39" x14ac:dyDescent="0.25">
      <c r="C14111" s="52"/>
      <c r="AM14111">
        <v>1</v>
      </c>
    </row>
    <row r="14112" spans="3:39" x14ac:dyDescent="0.25">
      <c r="C14112" s="52"/>
      <c r="AM14112">
        <v>1</v>
      </c>
    </row>
    <row r="14113" spans="3:39" x14ac:dyDescent="0.25">
      <c r="C14113" s="52"/>
      <c r="AM14113">
        <v>1</v>
      </c>
    </row>
    <row r="14114" spans="3:39" x14ac:dyDescent="0.25">
      <c r="C14114" s="52"/>
      <c r="AM14114">
        <v>1</v>
      </c>
    </row>
    <row r="14115" spans="3:39" x14ac:dyDescent="0.25">
      <c r="C14115" s="52"/>
      <c r="AM14115">
        <v>1</v>
      </c>
    </row>
    <row r="14116" spans="3:39" x14ac:dyDescent="0.25">
      <c r="C14116" s="52"/>
      <c r="AM14116">
        <v>1</v>
      </c>
    </row>
    <row r="14117" spans="3:39" x14ac:dyDescent="0.25">
      <c r="C14117" s="52"/>
      <c r="AM14117">
        <v>1</v>
      </c>
    </row>
    <row r="14118" spans="3:39" x14ac:dyDescent="0.25">
      <c r="C14118" s="52"/>
      <c r="AM14118">
        <v>1</v>
      </c>
    </row>
    <row r="14119" spans="3:39" x14ac:dyDescent="0.25">
      <c r="C14119" s="52"/>
      <c r="AM14119">
        <v>1</v>
      </c>
    </row>
    <row r="14120" spans="3:39" x14ac:dyDescent="0.25">
      <c r="C14120" s="52"/>
      <c r="AM14120">
        <v>1</v>
      </c>
    </row>
    <row r="14121" spans="3:39" x14ac:dyDescent="0.25">
      <c r="C14121" s="52"/>
      <c r="AM14121">
        <v>1</v>
      </c>
    </row>
    <row r="14122" spans="3:39" x14ac:dyDescent="0.25">
      <c r="C14122" s="52"/>
      <c r="AM14122">
        <v>1</v>
      </c>
    </row>
    <row r="14123" spans="3:39" x14ac:dyDescent="0.25">
      <c r="C14123" s="52"/>
      <c r="AM14123">
        <v>1</v>
      </c>
    </row>
    <row r="14124" spans="3:39" x14ac:dyDescent="0.25">
      <c r="C14124" s="52"/>
      <c r="AM14124">
        <v>1</v>
      </c>
    </row>
    <row r="14125" spans="3:39" x14ac:dyDescent="0.25">
      <c r="C14125" s="52"/>
      <c r="AM14125">
        <v>1</v>
      </c>
    </row>
    <row r="14126" spans="3:39" x14ac:dyDescent="0.25">
      <c r="C14126" s="52"/>
      <c r="AM14126">
        <v>1</v>
      </c>
    </row>
    <row r="14127" spans="3:39" x14ac:dyDescent="0.25">
      <c r="C14127" s="52"/>
      <c r="AM14127">
        <v>1</v>
      </c>
    </row>
    <row r="14128" spans="3:39" x14ac:dyDescent="0.25">
      <c r="C14128" s="52"/>
      <c r="AM14128">
        <v>1</v>
      </c>
    </row>
    <row r="14129" spans="3:39" x14ac:dyDescent="0.25">
      <c r="C14129" s="52"/>
      <c r="AM14129">
        <v>1</v>
      </c>
    </row>
    <row r="14130" spans="3:39" x14ac:dyDescent="0.25">
      <c r="C14130" s="52"/>
      <c r="AM14130">
        <v>1</v>
      </c>
    </row>
    <row r="14131" spans="3:39" x14ac:dyDescent="0.25">
      <c r="C14131" s="52"/>
      <c r="AM14131">
        <v>1</v>
      </c>
    </row>
    <row r="14132" spans="3:39" x14ac:dyDescent="0.25">
      <c r="C14132" s="52"/>
      <c r="AM14132">
        <v>1</v>
      </c>
    </row>
    <row r="14133" spans="3:39" x14ac:dyDescent="0.25">
      <c r="C14133" s="52"/>
      <c r="AM14133">
        <v>1</v>
      </c>
    </row>
    <row r="14134" spans="3:39" x14ac:dyDescent="0.25">
      <c r="C14134" s="52"/>
      <c r="AM14134">
        <v>1</v>
      </c>
    </row>
    <row r="14135" spans="3:39" x14ac:dyDescent="0.25">
      <c r="C14135" s="52"/>
      <c r="AM14135">
        <v>1</v>
      </c>
    </row>
    <row r="14136" spans="3:39" x14ac:dyDescent="0.25">
      <c r="C14136" s="52"/>
      <c r="AM14136">
        <v>1</v>
      </c>
    </row>
    <row r="14137" spans="3:39" x14ac:dyDescent="0.25">
      <c r="C14137" s="52"/>
      <c r="AM14137">
        <v>1</v>
      </c>
    </row>
    <row r="14138" spans="3:39" x14ac:dyDescent="0.25">
      <c r="C14138" s="52"/>
      <c r="AM14138">
        <v>1</v>
      </c>
    </row>
    <row r="14139" spans="3:39" x14ac:dyDescent="0.25">
      <c r="C14139" s="52"/>
      <c r="AM14139">
        <v>1</v>
      </c>
    </row>
    <row r="14140" spans="3:39" x14ac:dyDescent="0.25">
      <c r="C14140" s="52"/>
      <c r="AM14140">
        <v>1</v>
      </c>
    </row>
    <row r="14141" spans="3:39" x14ac:dyDescent="0.25">
      <c r="C14141" s="52"/>
      <c r="AM14141">
        <v>1</v>
      </c>
    </row>
    <row r="14142" spans="3:39" x14ac:dyDescent="0.25">
      <c r="C14142" s="52"/>
      <c r="AM14142">
        <v>1</v>
      </c>
    </row>
    <row r="14143" spans="3:39" x14ac:dyDescent="0.25">
      <c r="C14143" s="52"/>
      <c r="AM14143">
        <v>1</v>
      </c>
    </row>
    <row r="14144" spans="3:39" x14ac:dyDescent="0.25">
      <c r="C14144" s="52"/>
      <c r="AM14144">
        <v>1</v>
      </c>
    </row>
    <row r="14145" spans="3:39" x14ac:dyDescent="0.25">
      <c r="C14145" s="52"/>
      <c r="AM14145">
        <v>1</v>
      </c>
    </row>
    <row r="14146" spans="3:39" x14ac:dyDescent="0.25">
      <c r="C14146" s="52"/>
      <c r="AM14146">
        <v>1</v>
      </c>
    </row>
    <row r="14147" spans="3:39" x14ac:dyDescent="0.25">
      <c r="C14147" s="52"/>
      <c r="AM14147">
        <v>1</v>
      </c>
    </row>
    <row r="14148" spans="3:39" x14ac:dyDescent="0.25">
      <c r="C14148" s="52"/>
      <c r="AM14148">
        <v>1</v>
      </c>
    </row>
    <row r="14149" spans="3:39" x14ac:dyDescent="0.25">
      <c r="C14149" s="52"/>
      <c r="AM14149">
        <v>1</v>
      </c>
    </row>
    <row r="14150" spans="3:39" x14ac:dyDescent="0.25">
      <c r="C14150" s="52"/>
      <c r="AM14150">
        <v>1</v>
      </c>
    </row>
    <row r="14151" spans="3:39" x14ac:dyDescent="0.25">
      <c r="C14151" s="52"/>
      <c r="AM14151">
        <v>1</v>
      </c>
    </row>
    <row r="14152" spans="3:39" x14ac:dyDescent="0.25">
      <c r="C14152" s="52"/>
      <c r="AM14152">
        <v>1</v>
      </c>
    </row>
    <row r="14153" spans="3:39" x14ac:dyDescent="0.25">
      <c r="C14153" s="52"/>
      <c r="AM14153">
        <v>1</v>
      </c>
    </row>
    <row r="14154" spans="3:39" x14ac:dyDescent="0.25">
      <c r="C14154" s="52"/>
      <c r="AM14154">
        <v>1</v>
      </c>
    </row>
    <row r="14155" spans="3:39" x14ac:dyDescent="0.25">
      <c r="C14155" s="52"/>
      <c r="AM14155">
        <v>1</v>
      </c>
    </row>
    <row r="14156" spans="3:39" x14ac:dyDescent="0.25">
      <c r="C14156" s="52"/>
      <c r="AM14156">
        <v>1</v>
      </c>
    </row>
    <row r="14157" spans="3:39" x14ac:dyDescent="0.25">
      <c r="C14157" s="52"/>
      <c r="AM14157">
        <v>1</v>
      </c>
    </row>
    <row r="14158" spans="3:39" x14ac:dyDescent="0.25">
      <c r="C14158" s="52"/>
      <c r="AM14158">
        <v>1</v>
      </c>
    </row>
    <row r="14159" spans="3:39" x14ac:dyDescent="0.25">
      <c r="C14159" s="52"/>
      <c r="AM14159">
        <v>1</v>
      </c>
    </row>
    <row r="14160" spans="3:39" x14ac:dyDescent="0.25">
      <c r="C14160" s="52"/>
      <c r="AM14160">
        <v>1</v>
      </c>
    </row>
    <row r="14161" spans="3:39" x14ac:dyDescent="0.25">
      <c r="C14161" s="52"/>
      <c r="AM14161">
        <v>1</v>
      </c>
    </row>
    <row r="14162" spans="3:39" x14ac:dyDescent="0.25">
      <c r="C14162" s="52"/>
      <c r="AM14162">
        <v>1</v>
      </c>
    </row>
    <row r="14163" spans="3:39" x14ac:dyDescent="0.25">
      <c r="C14163" s="52"/>
      <c r="AM14163">
        <v>1</v>
      </c>
    </row>
    <row r="14164" spans="3:39" x14ac:dyDescent="0.25">
      <c r="C14164" s="52"/>
      <c r="AM14164">
        <v>1</v>
      </c>
    </row>
    <row r="14165" spans="3:39" x14ac:dyDescent="0.25">
      <c r="C14165" s="52"/>
      <c r="AM14165">
        <v>1</v>
      </c>
    </row>
    <row r="14166" spans="3:39" x14ac:dyDescent="0.25">
      <c r="C14166" s="52"/>
      <c r="AM14166">
        <v>1</v>
      </c>
    </row>
    <row r="14167" spans="3:39" x14ac:dyDescent="0.25">
      <c r="C14167" s="52"/>
      <c r="AM14167">
        <v>1</v>
      </c>
    </row>
    <row r="14168" spans="3:39" x14ac:dyDescent="0.25">
      <c r="C14168" s="52"/>
      <c r="AM14168">
        <v>1</v>
      </c>
    </row>
    <row r="14169" spans="3:39" x14ac:dyDescent="0.25">
      <c r="C14169" s="52"/>
      <c r="AM14169">
        <v>1</v>
      </c>
    </row>
    <row r="14170" spans="3:39" x14ac:dyDescent="0.25">
      <c r="C14170" s="52"/>
      <c r="AM14170">
        <v>1</v>
      </c>
    </row>
    <row r="14171" spans="3:39" x14ac:dyDescent="0.25">
      <c r="C14171" s="52"/>
      <c r="AM14171">
        <v>1</v>
      </c>
    </row>
    <row r="14172" spans="3:39" x14ac:dyDescent="0.25">
      <c r="C14172" s="52"/>
      <c r="AM14172">
        <v>1</v>
      </c>
    </row>
    <row r="14173" spans="3:39" x14ac:dyDescent="0.25">
      <c r="C14173" s="52"/>
      <c r="AM14173">
        <v>1</v>
      </c>
    </row>
    <row r="14174" spans="3:39" x14ac:dyDescent="0.25">
      <c r="C14174" s="52"/>
      <c r="AM14174">
        <v>1</v>
      </c>
    </row>
    <row r="14175" spans="3:39" x14ac:dyDescent="0.25">
      <c r="C14175" s="52"/>
      <c r="AM14175">
        <v>1</v>
      </c>
    </row>
    <row r="14176" spans="3:39" x14ac:dyDescent="0.25">
      <c r="C14176" s="52"/>
      <c r="AM14176">
        <v>1</v>
      </c>
    </row>
    <row r="14177" spans="3:39" x14ac:dyDescent="0.25">
      <c r="C14177" s="52"/>
      <c r="AM14177">
        <v>1</v>
      </c>
    </row>
    <row r="14178" spans="3:39" x14ac:dyDescent="0.25">
      <c r="C14178" s="52"/>
      <c r="AM14178">
        <v>1</v>
      </c>
    </row>
    <row r="14179" spans="3:39" x14ac:dyDescent="0.25">
      <c r="C14179" s="52"/>
      <c r="AM14179">
        <v>1</v>
      </c>
    </row>
    <row r="14180" spans="3:39" x14ac:dyDescent="0.25">
      <c r="C14180" s="52"/>
      <c r="AM14180">
        <v>1</v>
      </c>
    </row>
    <row r="14181" spans="3:39" x14ac:dyDescent="0.25">
      <c r="C14181" s="52"/>
      <c r="AM14181">
        <v>1</v>
      </c>
    </row>
    <row r="14182" spans="3:39" x14ac:dyDescent="0.25">
      <c r="C14182" s="52"/>
      <c r="AM14182">
        <v>1</v>
      </c>
    </row>
    <row r="14183" spans="3:39" x14ac:dyDescent="0.25">
      <c r="C14183" s="52"/>
      <c r="AM14183">
        <v>1</v>
      </c>
    </row>
    <row r="14184" spans="3:39" x14ac:dyDescent="0.25">
      <c r="C14184" s="52"/>
      <c r="AM14184">
        <v>1</v>
      </c>
    </row>
    <row r="14185" spans="3:39" x14ac:dyDescent="0.25">
      <c r="C14185" s="52"/>
      <c r="AM14185">
        <v>1</v>
      </c>
    </row>
    <row r="14186" spans="3:39" x14ac:dyDescent="0.25">
      <c r="C14186" s="52"/>
      <c r="AM14186">
        <v>1</v>
      </c>
    </row>
    <row r="14187" spans="3:39" x14ac:dyDescent="0.25">
      <c r="C14187" s="52"/>
      <c r="AM14187">
        <v>1</v>
      </c>
    </row>
    <row r="14188" spans="3:39" x14ac:dyDescent="0.25">
      <c r="C14188" s="52"/>
      <c r="AM14188">
        <v>1</v>
      </c>
    </row>
    <row r="14189" spans="3:39" x14ac:dyDescent="0.25">
      <c r="C14189" s="52"/>
      <c r="AM14189">
        <v>1</v>
      </c>
    </row>
    <row r="14190" spans="3:39" x14ac:dyDescent="0.25">
      <c r="C14190" s="52"/>
      <c r="AM14190">
        <v>1</v>
      </c>
    </row>
    <row r="14191" spans="3:39" x14ac:dyDescent="0.25">
      <c r="C14191" s="52"/>
      <c r="AM14191">
        <v>1</v>
      </c>
    </row>
    <row r="14192" spans="3:39" x14ac:dyDescent="0.25">
      <c r="C14192" s="52"/>
      <c r="AM14192">
        <v>1</v>
      </c>
    </row>
    <row r="14193" spans="3:39" x14ac:dyDescent="0.25">
      <c r="C14193" s="52"/>
      <c r="AM14193">
        <v>1</v>
      </c>
    </row>
    <row r="14194" spans="3:39" x14ac:dyDescent="0.25">
      <c r="C14194" s="52"/>
      <c r="AM14194">
        <v>1</v>
      </c>
    </row>
    <row r="14195" spans="3:39" x14ac:dyDescent="0.25">
      <c r="C14195" s="52"/>
      <c r="AM14195">
        <v>1</v>
      </c>
    </row>
    <row r="14196" spans="3:39" x14ac:dyDescent="0.25">
      <c r="C14196" s="52"/>
      <c r="AM14196">
        <v>1</v>
      </c>
    </row>
    <row r="14197" spans="3:39" x14ac:dyDescent="0.25">
      <c r="C14197" s="52"/>
      <c r="AM14197">
        <v>1</v>
      </c>
    </row>
    <row r="14198" spans="3:39" x14ac:dyDescent="0.25">
      <c r="C14198" s="52"/>
      <c r="AM14198">
        <v>1</v>
      </c>
    </row>
    <row r="14199" spans="3:39" x14ac:dyDescent="0.25">
      <c r="C14199" s="52"/>
      <c r="AM14199">
        <v>1</v>
      </c>
    </row>
    <row r="14200" spans="3:39" x14ac:dyDescent="0.25">
      <c r="C14200" s="52"/>
      <c r="AM14200">
        <v>1</v>
      </c>
    </row>
    <row r="14201" spans="3:39" x14ac:dyDescent="0.25">
      <c r="C14201" s="52"/>
      <c r="AM14201">
        <v>1</v>
      </c>
    </row>
    <row r="14202" spans="3:39" x14ac:dyDescent="0.25">
      <c r="C14202" s="52"/>
      <c r="AM14202">
        <v>1</v>
      </c>
    </row>
    <row r="14203" spans="3:39" x14ac:dyDescent="0.25">
      <c r="C14203" s="52"/>
      <c r="AM14203">
        <v>1</v>
      </c>
    </row>
    <row r="14204" spans="3:39" x14ac:dyDescent="0.25">
      <c r="C14204" s="52"/>
      <c r="AM14204">
        <v>1</v>
      </c>
    </row>
    <row r="14205" spans="3:39" x14ac:dyDescent="0.25">
      <c r="C14205" s="52"/>
      <c r="AM14205">
        <v>1</v>
      </c>
    </row>
    <row r="14206" spans="3:39" x14ac:dyDescent="0.25">
      <c r="C14206" s="52"/>
      <c r="AM14206">
        <v>1</v>
      </c>
    </row>
    <row r="14207" spans="3:39" x14ac:dyDescent="0.25">
      <c r="C14207" s="52"/>
      <c r="AM14207">
        <v>1</v>
      </c>
    </row>
    <row r="14208" spans="3:39" x14ac:dyDescent="0.25">
      <c r="C14208" s="52"/>
      <c r="AM14208">
        <v>1</v>
      </c>
    </row>
    <row r="14209" spans="3:39" x14ac:dyDescent="0.25">
      <c r="C14209" s="52"/>
      <c r="AM14209">
        <v>1</v>
      </c>
    </row>
    <row r="14210" spans="3:39" x14ac:dyDescent="0.25">
      <c r="C14210" s="52"/>
      <c r="AM14210">
        <v>1</v>
      </c>
    </row>
    <row r="14211" spans="3:39" x14ac:dyDescent="0.25">
      <c r="C14211" s="52"/>
      <c r="AM14211">
        <v>1</v>
      </c>
    </row>
    <row r="14212" spans="3:39" x14ac:dyDescent="0.25">
      <c r="C14212" s="52"/>
      <c r="AM14212">
        <v>1</v>
      </c>
    </row>
    <row r="14213" spans="3:39" x14ac:dyDescent="0.25">
      <c r="C14213" s="52"/>
      <c r="AM14213">
        <v>1</v>
      </c>
    </row>
    <row r="14214" spans="3:39" x14ac:dyDescent="0.25">
      <c r="C14214" s="52"/>
      <c r="AM14214">
        <v>1</v>
      </c>
    </row>
    <row r="14215" spans="3:39" x14ac:dyDescent="0.25">
      <c r="C14215" s="52"/>
      <c r="AM14215">
        <v>1</v>
      </c>
    </row>
    <row r="14216" spans="3:39" x14ac:dyDescent="0.25">
      <c r="C14216" s="52"/>
      <c r="AM14216">
        <v>1</v>
      </c>
    </row>
    <row r="14217" spans="3:39" x14ac:dyDescent="0.25">
      <c r="C14217" s="52"/>
      <c r="AM14217">
        <v>1</v>
      </c>
    </row>
    <row r="14218" spans="3:39" x14ac:dyDescent="0.25">
      <c r="C14218" s="52"/>
      <c r="AM14218">
        <v>1</v>
      </c>
    </row>
    <row r="14219" spans="3:39" x14ac:dyDescent="0.25">
      <c r="C14219" s="52"/>
      <c r="AM14219">
        <v>1</v>
      </c>
    </row>
    <row r="14220" spans="3:39" x14ac:dyDescent="0.25">
      <c r="C14220" s="52"/>
      <c r="AM14220">
        <v>1</v>
      </c>
    </row>
    <row r="14221" spans="3:39" x14ac:dyDescent="0.25">
      <c r="C14221" s="52"/>
      <c r="AM14221">
        <v>1</v>
      </c>
    </row>
    <row r="14222" spans="3:39" x14ac:dyDescent="0.25">
      <c r="C14222" s="52"/>
      <c r="AM14222">
        <v>1</v>
      </c>
    </row>
    <row r="14223" spans="3:39" x14ac:dyDescent="0.25">
      <c r="C14223" s="52"/>
      <c r="AM14223">
        <v>1</v>
      </c>
    </row>
    <row r="14224" spans="3:39" x14ac:dyDescent="0.25">
      <c r="C14224" s="52"/>
      <c r="AM14224">
        <v>1</v>
      </c>
    </row>
    <row r="14225" spans="3:39" x14ac:dyDescent="0.25">
      <c r="C14225" s="52"/>
      <c r="AM14225">
        <v>1</v>
      </c>
    </row>
    <row r="14226" spans="3:39" x14ac:dyDescent="0.25">
      <c r="C14226" s="52"/>
      <c r="AM14226">
        <v>1</v>
      </c>
    </row>
    <row r="14227" spans="3:39" x14ac:dyDescent="0.25">
      <c r="C14227" s="52"/>
      <c r="AM14227">
        <v>1</v>
      </c>
    </row>
    <row r="14228" spans="3:39" x14ac:dyDescent="0.25">
      <c r="C14228" s="52"/>
      <c r="AM14228">
        <v>1</v>
      </c>
    </row>
    <row r="14229" spans="3:39" x14ac:dyDescent="0.25">
      <c r="C14229" s="52"/>
      <c r="AM14229">
        <v>1</v>
      </c>
    </row>
    <row r="14230" spans="3:39" x14ac:dyDescent="0.25">
      <c r="C14230" s="52"/>
      <c r="AM14230">
        <v>1</v>
      </c>
    </row>
    <row r="14231" spans="3:39" x14ac:dyDescent="0.25">
      <c r="C14231" s="52"/>
      <c r="AM14231">
        <v>1</v>
      </c>
    </row>
    <row r="14232" spans="3:39" x14ac:dyDescent="0.25">
      <c r="C14232" s="52"/>
      <c r="AM14232">
        <v>1</v>
      </c>
    </row>
    <row r="14233" spans="3:39" x14ac:dyDescent="0.25">
      <c r="C14233" s="52"/>
      <c r="AM14233">
        <v>1</v>
      </c>
    </row>
    <row r="14234" spans="3:39" x14ac:dyDescent="0.25">
      <c r="C14234" s="52"/>
      <c r="AM14234">
        <v>1</v>
      </c>
    </row>
    <row r="14235" spans="3:39" x14ac:dyDescent="0.25">
      <c r="C14235" s="52"/>
      <c r="AM14235">
        <v>1</v>
      </c>
    </row>
    <row r="14236" spans="3:39" x14ac:dyDescent="0.25">
      <c r="C14236" s="52"/>
      <c r="AM14236">
        <v>1</v>
      </c>
    </row>
    <row r="14237" spans="3:39" x14ac:dyDescent="0.25">
      <c r="C14237" s="52"/>
      <c r="AM14237">
        <v>1</v>
      </c>
    </row>
    <row r="14238" spans="3:39" x14ac:dyDescent="0.25">
      <c r="C14238" s="52"/>
      <c r="AM14238">
        <v>1</v>
      </c>
    </row>
    <row r="14239" spans="3:39" x14ac:dyDescent="0.25">
      <c r="C14239" s="52"/>
      <c r="AM14239">
        <v>1</v>
      </c>
    </row>
    <row r="14240" spans="3:39" x14ac:dyDescent="0.25">
      <c r="C14240" s="52"/>
      <c r="AM14240">
        <v>1</v>
      </c>
    </row>
    <row r="14241" spans="3:39" x14ac:dyDescent="0.25">
      <c r="C14241" s="52"/>
      <c r="AM14241">
        <v>1</v>
      </c>
    </row>
    <row r="14242" spans="3:39" x14ac:dyDescent="0.25">
      <c r="C14242" s="52"/>
      <c r="AM14242">
        <v>1</v>
      </c>
    </row>
    <row r="14243" spans="3:39" x14ac:dyDescent="0.25">
      <c r="C14243" s="52"/>
      <c r="AM14243">
        <v>1</v>
      </c>
    </row>
    <row r="14244" spans="3:39" x14ac:dyDescent="0.25">
      <c r="C14244" s="52"/>
      <c r="AM14244">
        <v>1</v>
      </c>
    </row>
    <row r="14245" spans="3:39" x14ac:dyDescent="0.25">
      <c r="C14245" s="52"/>
      <c r="AM14245">
        <v>1</v>
      </c>
    </row>
    <row r="14246" spans="3:39" x14ac:dyDescent="0.25">
      <c r="C14246" s="52"/>
      <c r="AM14246">
        <v>1</v>
      </c>
    </row>
    <row r="14247" spans="3:39" x14ac:dyDescent="0.25">
      <c r="C14247" s="52"/>
      <c r="AM14247">
        <v>1</v>
      </c>
    </row>
    <row r="14248" spans="3:39" x14ac:dyDescent="0.25">
      <c r="C14248" s="52"/>
      <c r="AM14248">
        <v>1</v>
      </c>
    </row>
    <row r="14249" spans="3:39" x14ac:dyDescent="0.25">
      <c r="C14249" s="52"/>
      <c r="AM14249">
        <v>1</v>
      </c>
    </row>
    <row r="14250" spans="3:39" x14ac:dyDescent="0.25">
      <c r="C14250" s="52"/>
      <c r="AM14250">
        <v>1</v>
      </c>
    </row>
    <row r="14251" spans="3:39" x14ac:dyDescent="0.25">
      <c r="C14251" s="52"/>
      <c r="AM14251">
        <v>1</v>
      </c>
    </row>
    <row r="14252" spans="3:39" x14ac:dyDescent="0.25">
      <c r="C14252" s="52"/>
      <c r="AM14252">
        <v>1</v>
      </c>
    </row>
    <row r="14253" spans="3:39" x14ac:dyDescent="0.25">
      <c r="C14253" s="52"/>
      <c r="AM14253">
        <v>1</v>
      </c>
    </row>
    <row r="14254" spans="3:39" x14ac:dyDescent="0.25">
      <c r="C14254" s="52"/>
      <c r="AM14254">
        <v>1</v>
      </c>
    </row>
    <row r="14255" spans="3:39" x14ac:dyDescent="0.25">
      <c r="C14255" s="52"/>
      <c r="AM14255">
        <v>1</v>
      </c>
    </row>
    <row r="14256" spans="3:39" x14ac:dyDescent="0.25">
      <c r="C14256" s="52"/>
      <c r="AM14256">
        <v>1</v>
      </c>
    </row>
    <row r="14257" spans="3:39" x14ac:dyDescent="0.25">
      <c r="C14257" s="52"/>
      <c r="AM14257">
        <v>1</v>
      </c>
    </row>
    <row r="14258" spans="3:39" x14ac:dyDescent="0.25">
      <c r="C14258" s="52"/>
      <c r="AM14258">
        <v>1</v>
      </c>
    </row>
    <row r="14259" spans="3:39" x14ac:dyDescent="0.25">
      <c r="C14259" s="52"/>
      <c r="AM14259">
        <v>1</v>
      </c>
    </row>
    <row r="14260" spans="3:39" x14ac:dyDescent="0.25">
      <c r="C14260" s="52"/>
      <c r="AM14260">
        <v>1</v>
      </c>
    </row>
    <row r="14261" spans="3:39" x14ac:dyDescent="0.25">
      <c r="C14261" s="52"/>
      <c r="AM14261">
        <v>1</v>
      </c>
    </row>
    <row r="14262" spans="3:39" x14ac:dyDescent="0.25">
      <c r="C14262" s="52"/>
      <c r="AM14262">
        <v>1</v>
      </c>
    </row>
    <row r="14263" spans="3:39" x14ac:dyDescent="0.25">
      <c r="C14263" s="52"/>
      <c r="AM14263">
        <v>1</v>
      </c>
    </row>
    <row r="14264" spans="3:39" x14ac:dyDescent="0.25">
      <c r="C14264" s="52"/>
      <c r="AM14264">
        <v>1</v>
      </c>
    </row>
    <row r="14265" spans="3:39" x14ac:dyDescent="0.25">
      <c r="C14265" s="52"/>
      <c r="AM14265">
        <v>1</v>
      </c>
    </row>
    <row r="14266" spans="3:39" x14ac:dyDescent="0.25">
      <c r="C14266" s="52"/>
      <c r="AM14266">
        <v>1</v>
      </c>
    </row>
    <row r="14267" spans="3:39" x14ac:dyDescent="0.25">
      <c r="C14267" s="52"/>
      <c r="AM14267">
        <v>1</v>
      </c>
    </row>
    <row r="14268" spans="3:39" x14ac:dyDescent="0.25">
      <c r="C14268" s="52"/>
      <c r="AM14268">
        <v>1</v>
      </c>
    </row>
    <row r="14269" spans="3:39" x14ac:dyDescent="0.25">
      <c r="C14269" s="52"/>
      <c r="AM14269">
        <v>1</v>
      </c>
    </row>
    <row r="14270" spans="3:39" x14ac:dyDescent="0.25">
      <c r="C14270" s="52"/>
      <c r="AM14270">
        <v>1</v>
      </c>
    </row>
    <row r="14271" spans="3:39" x14ac:dyDescent="0.25">
      <c r="C14271" s="52"/>
      <c r="AM14271">
        <v>1</v>
      </c>
    </row>
    <row r="14272" spans="3:39" x14ac:dyDescent="0.25">
      <c r="C14272" s="52"/>
      <c r="AM14272">
        <v>1</v>
      </c>
    </row>
    <row r="14273" spans="3:39" x14ac:dyDescent="0.25">
      <c r="C14273" s="52"/>
      <c r="AM14273">
        <v>1</v>
      </c>
    </row>
    <row r="14274" spans="3:39" x14ac:dyDescent="0.25">
      <c r="C14274" s="52"/>
      <c r="AM14274">
        <v>1</v>
      </c>
    </row>
    <row r="14275" spans="3:39" x14ac:dyDescent="0.25">
      <c r="C14275" s="52"/>
      <c r="AM14275">
        <v>1</v>
      </c>
    </row>
    <row r="14276" spans="3:39" x14ac:dyDescent="0.25">
      <c r="C14276" s="52"/>
      <c r="AM14276">
        <v>1</v>
      </c>
    </row>
    <row r="14277" spans="3:39" x14ac:dyDescent="0.25">
      <c r="C14277" s="52"/>
      <c r="AM14277">
        <v>1</v>
      </c>
    </row>
    <row r="14278" spans="3:39" x14ac:dyDescent="0.25">
      <c r="C14278" s="52"/>
      <c r="AM14278">
        <v>1</v>
      </c>
    </row>
    <row r="14279" spans="3:39" x14ac:dyDescent="0.25">
      <c r="C14279" s="52"/>
      <c r="AM14279">
        <v>1</v>
      </c>
    </row>
    <row r="14280" spans="3:39" x14ac:dyDescent="0.25">
      <c r="C14280" s="52"/>
      <c r="AM14280">
        <v>1</v>
      </c>
    </row>
    <row r="14281" spans="3:39" x14ac:dyDescent="0.25">
      <c r="C14281" s="52"/>
      <c r="AM14281">
        <v>1</v>
      </c>
    </row>
    <row r="14282" spans="3:39" x14ac:dyDescent="0.25">
      <c r="C14282" s="52"/>
      <c r="AM14282">
        <v>1</v>
      </c>
    </row>
    <row r="14283" spans="3:39" x14ac:dyDescent="0.25">
      <c r="C14283" s="52"/>
      <c r="AM14283">
        <v>1</v>
      </c>
    </row>
    <row r="14284" spans="3:39" x14ac:dyDescent="0.25">
      <c r="C14284" s="52"/>
      <c r="AM14284">
        <v>1</v>
      </c>
    </row>
    <row r="14285" spans="3:39" x14ac:dyDescent="0.25">
      <c r="C14285" s="52"/>
      <c r="AM14285">
        <v>1</v>
      </c>
    </row>
    <row r="14286" spans="3:39" x14ac:dyDescent="0.25">
      <c r="C14286" s="52"/>
      <c r="AM14286">
        <v>1</v>
      </c>
    </row>
    <row r="14287" spans="3:39" x14ac:dyDescent="0.25">
      <c r="C14287" s="52"/>
      <c r="AM14287">
        <v>1</v>
      </c>
    </row>
    <row r="14288" spans="3:39" x14ac:dyDescent="0.25">
      <c r="C14288" s="52"/>
      <c r="AM14288">
        <v>1</v>
      </c>
    </row>
    <row r="14289" spans="3:39" x14ac:dyDescent="0.25">
      <c r="C14289" s="52"/>
      <c r="AM14289">
        <v>1</v>
      </c>
    </row>
    <row r="14290" spans="3:39" x14ac:dyDescent="0.25">
      <c r="C14290" s="52"/>
      <c r="AM14290">
        <v>1</v>
      </c>
    </row>
    <row r="14291" spans="3:39" x14ac:dyDescent="0.25">
      <c r="C14291" s="52"/>
      <c r="AM14291">
        <v>1</v>
      </c>
    </row>
    <row r="14292" spans="3:39" x14ac:dyDescent="0.25">
      <c r="C14292" s="52"/>
      <c r="AM14292">
        <v>1</v>
      </c>
    </row>
    <row r="14293" spans="3:39" x14ac:dyDescent="0.25">
      <c r="C14293" s="52"/>
      <c r="AM14293">
        <v>1</v>
      </c>
    </row>
    <row r="14294" spans="3:39" x14ac:dyDescent="0.25">
      <c r="C14294" s="52"/>
      <c r="AM14294">
        <v>1</v>
      </c>
    </row>
    <row r="14295" spans="3:39" x14ac:dyDescent="0.25">
      <c r="C14295" s="52"/>
      <c r="AM14295">
        <v>1</v>
      </c>
    </row>
    <row r="14296" spans="3:39" x14ac:dyDescent="0.25">
      <c r="C14296" s="52"/>
      <c r="AM14296">
        <v>1</v>
      </c>
    </row>
    <row r="14297" spans="3:39" x14ac:dyDescent="0.25">
      <c r="C14297" s="52"/>
      <c r="AM14297">
        <v>1</v>
      </c>
    </row>
    <row r="14298" spans="3:39" x14ac:dyDescent="0.25">
      <c r="C14298" s="52"/>
      <c r="AM14298">
        <v>1</v>
      </c>
    </row>
    <row r="14299" spans="3:39" x14ac:dyDescent="0.25">
      <c r="C14299" s="52"/>
      <c r="AM14299">
        <v>1</v>
      </c>
    </row>
    <row r="14300" spans="3:39" x14ac:dyDescent="0.25">
      <c r="C14300" s="52"/>
      <c r="AM14300">
        <v>1</v>
      </c>
    </row>
    <row r="14301" spans="3:39" x14ac:dyDescent="0.25">
      <c r="C14301" s="52"/>
      <c r="AM14301">
        <v>1</v>
      </c>
    </row>
    <row r="14302" spans="3:39" x14ac:dyDescent="0.25">
      <c r="C14302" s="52"/>
      <c r="AM14302">
        <v>1</v>
      </c>
    </row>
    <row r="14303" spans="3:39" x14ac:dyDescent="0.25">
      <c r="C14303" s="52"/>
      <c r="AM14303">
        <v>1</v>
      </c>
    </row>
    <row r="14304" spans="3:39" x14ac:dyDescent="0.25">
      <c r="C14304" s="52"/>
      <c r="AM14304">
        <v>1</v>
      </c>
    </row>
    <row r="14305" spans="3:39" x14ac:dyDescent="0.25">
      <c r="C14305" s="52"/>
      <c r="AM14305">
        <v>1</v>
      </c>
    </row>
    <row r="14306" spans="3:39" x14ac:dyDescent="0.25">
      <c r="C14306" s="52"/>
      <c r="AM14306">
        <v>1</v>
      </c>
    </row>
    <row r="14307" spans="3:39" x14ac:dyDescent="0.25">
      <c r="C14307" s="52"/>
      <c r="AM14307">
        <v>1</v>
      </c>
    </row>
    <row r="14308" spans="3:39" x14ac:dyDescent="0.25">
      <c r="C14308" s="52"/>
      <c r="AM14308">
        <v>1</v>
      </c>
    </row>
    <row r="14309" spans="3:39" x14ac:dyDescent="0.25">
      <c r="C14309" s="52"/>
      <c r="AM14309">
        <v>1</v>
      </c>
    </row>
    <row r="14310" spans="3:39" x14ac:dyDescent="0.25">
      <c r="C14310" s="52"/>
      <c r="AM14310">
        <v>1</v>
      </c>
    </row>
    <row r="14311" spans="3:39" x14ac:dyDescent="0.25">
      <c r="C14311" s="52"/>
      <c r="AM14311">
        <v>1</v>
      </c>
    </row>
    <row r="14312" spans="3:39" x14ac:dyDescent="0.25">
      <c r="C14312" s="52"/>
      <c r="AM14312">
        <v>1</v>
      </c>
    </row>
    <row r="14313" spans="3:39" x14ac:dyDescent="0.25">
      <c r="C14313" s="52"/>
      <c r="AM14313">
        <v>1</v>
      </c>
    </row>
    <row r="14314" spans="3:39" x14ac:dyDescent="0.25">
      <c r="C14314" s="52"/>
      <c r="AM14314">
        <v>1</v>
      </c>
    </row>
    <row r="14315" spans="3:39" x14ac:dyDescent="0.25">
      <c r="C14315" s="52"/>
      <c r="AM14315">
        <v>1</v>
      </c>
    </row>
    <row r="14316" spans="3:39" x14ac:dyDescent="0.25">
      <c r="C14316" s="52"/>
      <c r="AM14316">
        <v>1</v>
      </c>
    </row>
    <row r="14317" spans="3:39" x14ac:dyDescent="0.25">
      <c r="C14317" s="52"/>
      <c r="AM14317">
        <v>1</v>
      </c>
    </row>
    <row r="14318" spans="3:39" x14ac:dyDescent="0.25">
      <c r="C14318" s="52"/>
      <c r="AM14318">
        <v>1</v>
      </c>
    </row>
    <row r="14319" spans="3:39" x14ac:dyDescent="0.25">
      <c r="C14319" s="52"/>
      <c r="AM14319">
        <v>1</v>
      </c>
    </row>
    <row r="14320" spans="3:39" x14ac:dyDescent="0.25">
      <c r="C14320" s="52"/>
      <c r="AM14320">
        <v>1</v>
      </c>
    </row>
    <row r="14321" spans="3:39" x14ac:dyDescent="0.25">
      <c r="C14321" s="52"/>
      <c r="AM14321">
        <v>1</v>
      </c>
    </row>
    <row r="14322" spans="3:39" x14ac:dyDescent="0.25">
      <c r="C14322" s="52"/>
      <c r="AM14322">
        <v>1</v>
      </c>
    </row>
    <row r="14323" spans="3:39" x14ac:dyDescent="0.25">
      <c r="C14323" s="52"/>
      <c r="AM14323">
        <v>1</v>
      </c>
    </row>
    <row r="14324" spans="3:39" x14ac:dyDescent="0.25">
      <c r="C14324" s="52"/>
      <c r="AM14324">
        <v>1</v>
      </c>
    </row>
    <row r="14325" spans="3:39" x14ac:dyDescent="0.25">
      <c r="C14325" s="52"/>
      <c r="AM14325">
        <v>1</v>
      </c>
    </row>
    <row r="14326" spans="3:39" x14ac:dyDescent="0.25">
      <c r="C14326" s="52"/>
      <c r="AM14326">
        <v>1</v>
      </c>
    </row>
    <row r="14327" spans="3:39" x14ac:dyDescent="0.25">
      <c r="C14327" s="52"/>
      <c r="AM14327">
        <v>1</v>
      </c>
    </row>
    <row r="14328" spans="3:39" x14ac:dyDescent="0.25">
      <c r="C14328" s="52"/>
      <c r="AM14328">
        <v>1</v>
      </c>
    </row>
    <row r="14329" spans="3:39" x14ac:dyDescent="0.25">
      <c r="C14329" s="52"/>
      <c r="AM14329">
        <v>1</v>
      </c>
    </row>
    <row r="14330" spans="3:39" x14ac:dyDescent="0.25">
      <c r="C14330" s="52"/>
      <c r="AM14330">
        <v>1</v>
      </c>
    </row>
    <row r="14331" spans="3:39" x14ac:dyDescent="0.25">
      <c r="C14331" s="52"/>
      <c r="AM14331">
        <v>1</v>
      </c>
    </row>
    <row r="14332" spans="3:39" x14ac:dyDescent="0.25">
      <c r="C14332" s="52"/>
      <c r="AM14332">
        <v>1</v>
      </c>
    </row>
    <row r="14333" spans="3:39" x14ac:dyDescent="0.25">
      <c r="C14333" s="52"/>
      <c r="AM14333">
        <v>1</v>
      </c>
    </row>
    <row r="14334" spans="3:39" x14ac:dyDescent="0.25">
      <c r="C14334" s="52"/>
      <c r="AM14334">
        <v>1</v>
      </c>
    </row>
    <row r="14335" spans="3:39" x14ac:dyDescent="0.25">
      <c r="C14335" s="52"/>
      <c r="AM14335">
        <v>1</v>
      </c>
    </row>
    <row r="14336" spans="3:39" x14ac:dyDescent="0.25">
      <c r="C14336" s="52"/>
      <c r="AM14336">
        <v>1</v>
      </c>
    </row>
    <row r="14337" spans="3:39" x14ac:dyDescent="0.25">
      <c r="C14337" s="52"/>
      <c r="AM14337">
        <v>1</v>
      </c>
    </row>
    <row r="14338" spans="3:39" x14ac:dyDescent="0.25">
      <c r="C14338" s="52"/>
      <c r="AM14338">
        <v>1</v>
      </c>
    </row>
    <row r="14339" spans="3:39" x14ac:dyDescent="0.25">
      <c r="C14339" s="52"/>
      <c r="AM14339">
        <v>1</v>
      </c>
    </row>
    <row r="14340" spans="3:39" x14ac:dyDescent="0.25">
      <c r="C14340" s="52"/>
      <c r="AM14340">
        <v>1</v>
      </c>
    </row>
    <row r="14341" spans="3:39" x14ac:dyDescent="0.25">
      <c r="C14341" s="52"/>
      <c r="AM14341">
        <v>1</v>
      </c>
    </row>
    <row r="14342" spans="3:39" x14ac:dyDescent="0.25">
      <c r="C14342" s="52"/>
      <c r="AM14342">
        <v>1</v>
      </c>
    </row>
    <row r="14343" spans="3:39" x14ac:dyDescent="0.25">
      <c r="C14343" s="52"/>
      <c r="AM14343">
        <v>1</v>
      </c>
    </row>
    <row r="14344" spans="3:39" x14ac:dyDescent="0.25">
      <c r="C14344" s="52"/>
      <c r="AM14344">
        <v>1</v>
      </c>
    </row>
    <row r="14345" spans="3:39" x14ac:dyDescent="0.25">
      <c r="C14345" s="52"/>
      <c r="AM14345">
        <v>1</v>
      </c>
    </row>
    <row r="14346" spans="3:39" x14ac:dyDescent="0.25">
      <c r="C14346" s="52"/>
      <c r="AM14346">
        <v>1</v>
      </c>
    </row>
    <row r="14347" spans="3:39" x14ac:dyDescent="0.25">
      <c r="C14347" s="52"/>
      <c r="AM14347">
        <v>1</v>
      </c>
    </row>
    <row r="14348" spans="3:39" x14ac:dyDescent="0.25">
      <c r="C14348" s="52"/>
      <c r="AM14348">
        <v>1</v>
      </c>
    </row>
    <row r="14349" spans="3:39" x14ac:dyDescent="0.25">
      <c r="C14349" s="52"/>
      <c r="AM14349">
        <v>1</v>
      </c>
    </row>
    <row r="14350" spans="3:39" x14ac:dyDescent="0.25">
      <c r="C14350" s="52"/>
      <c r="AM14350">
        <v>1</v>
      </c>
    </row>
    <row r="14351" spans="3:39" x14ac:dyDescent="0.25">
      <c r="C14351" s="52"/>
      <c r="AM14351">
        <v>1</v>
      </c>
    </row>
    <row r="14352" spans="3:39" x14ac:dyDescent="0.25">
      <c r="C14352" s="52"/>
      <c r="AM14352">
        <v>1</v>
      </c>
    </row>
    <row r="14353" spans="3:39" x14ac:dyDescent="0.25">
      <c r="C14353" s="52"/>
      <c r="AM14353">
        <v>1</v>
      </c>
    </row>
    <row r="14354" spans="3:39" x14ac:dyDescent="0.25">
      <c r="C14354" s="52"/>
      <c r="AM14354">
        <v>1</v>
      </c>
    </row>
    <row r="14355" spans="3:39" x14ac:dyDescent="0.25">
      <c r="C14355" s="52"/>
      <c r="AM14355">
        <v>1</v>
      </c>
    </row>
    <row r="14356" spans="3:39" x14ac:dyDescent="0.25">
      <c r="C14356" s="52"/>
      <c r="AM14356">
        <v>1</v>
      </c>
    </row>
    <row r="14357" spans="3:39" x14ac:dyDescent="0.25">
      <c r="C14357" s="52"/>
      <c r="AM14357">
        <v>1</v>
      </c>
    </row>
    <row r="14358" spans="3:39" x14ac:dyDescent="0.25">
      <c r="C14358" s="52"/>
      <c r="AM14358">
        <v>1</v>
      </c>
    </row>
    <row r="14359" spans="3:39" x14ac:dyDescent="0.25">
      <c r="C14359" s="52"/>
      <c r="AM14359">
        <v>1</v>
      </c>
    </row>
    <row r="14360" spans="3:39" x14ac:dyDescent="0.25">
      <c r="C14360" s="52"/>
      <c r="AM14360">
        <v>1</v>
      </c>
    </row>
    <row r="14361" spans="3:39" x14ac:dyDescent="0.25">
      <c r="C14361" s="52"/>
      <c r="AM14361">
        <v>1</v>
      </c>
    </row>
    <row r="14362" spans="3:39" x14ac:dyDescent="0.25">
      <c r="C14362" s="52"/>
      <c r="AM14362">
        <v>1</v>
      </c>
    </row>
    <row r="14363" spans="3:39" x14ac:dyDescent="0.25">
      <c r="C14363" s="52"/>
      <c r="AM14363">
        <v>1</v>
      </c>
    </row>
    <row r="14364" spans="3:39" x14ac:dyDescent="0.25">
      <c r="C14364" s="52"/>
      <c r="AM14364">
        <v>1</v>
      </c>
    </row>
    <row r="14365" spans="3:39" x14ac:dyDescent="0.25">
      <c r="C14365" s="52"/>
      <c r="AM14365">
        <v>1</v>
      </c>
    </row>
    <row r="14366" spans="3:39" x14ac:dyDescent="0.25">
      <c r="C14366" s="52"/>
      <c r="AM14366">
        <v>1</v>
      </c>
    </row>
    <row r="14367" spans="3:39" x14ac:dyDescent="0.25">
      <c r="C14367" s="52"/>
      <c r="AM14367">
        <v>1</v>
      </c>
    </row>
    <row r="14368" spans="3:39" x14ac:dyDescent="0.25">
      <c r="C14368" s="52"/>
      <c r="AM14368">
        <v>1</v>
      </c>
    </row>
    <row r="14369" spans="3:39" x14ac:dyDescent="0.25">
      <c r="C14369" s="52"/>
      <c r="AM14369">
        <v>1</v>
      </c>
    </row>
    <row r="14370" spans="3:39" x14ac:dyDescent="0.25">
      <c r="C14370" s="52"/>
      <c r="AM14370">
        <v>1</v>
      </c>
    </row>
    <row r="14371" spans="3:39" x14ac:dyDescent="0.25">
      <c r="C14371" s="52"/>
      <c r="AM14371">
        <v>1</v>
      </c>
    </row>
    <row r="14372" spans="3:39" x14ac:dyDescent="0.25">
      <c r="C14372" s="52"/>
      <c r="AM14372">
        <v>1</v>
      </c>
    </row>
    <row r="14373" spans="3:39" x14ac:dyDescent="0.25">
      <c r="C14373" s="52"/>
      <c r="AM14373">
        <v>1</v>
      </c>
    </row>
    <row r="14374" spans="3:39" x14ac:dyDescent="0.25">
      <c r="C14374" s="52"/>
      <c r="AM14374">
        <v>1</v>
      </c>
    </row>
    <row r="14375" spans="3:39" x14ac:dyDescent="0.25">
      <c r="C14375" s="52"/>
      <c r="AM14375">
        <v>1</v>
      </c>
    </row>
    <row r="14376" spans="3:39" x14ac:dyDescent="0.25">
      <c r="C14376" s="52"/>
      <c r="AM14376">
        <v>1</v>
      </c>
    </row>
    <row r="14377" spans="3:39" x14ac:dyDescent="0.25">
      <c r="C14377" s="52"/>
      <c r="AM14377">
        <v>1</v>
      </c>
    </row>
    <row r="14378" spans="3:39" x14ac:dyDescent="0.25">
      <c r="C14378" s="52"/>
      <c r="AM14378">
        <v>1</v>
      </c>
    </row>
    <row r="14379" spans="3:39" x14ac:dyDescent="0.25">
      <c r="C14379" s="52"/>
      <c r="AM14379">
        <v>1</v>
      </c>
    </row>
    <row r="14380" spans="3:39" x14ac:dyDescent="0.25">
      <c r="C14380" s="52"/>
      <c r="AM14380">
        <v>1</v>
      </c>
    </row>
    <row r="14381" spans="3:39" x14ac:dyDescent="0.25">
      <c r="C14381" s="52"/>
      <c r="AM14381">
        <v>1</v>
      </c>
    </row>
    <row r="14382" spans="3:39" x14ac:dyDescent="0.25">
      <c r="C14382" s="52"/>
      <c r="AM14382">
        <v>1</v>
      </c>
    </row>
    <row r="14383" spans="3:39" x14ac:dyDescent="0.25">
      <c r="C14383" s="52"/>
      <c r="AM14383">
        <v>1</v>
      </c>
    </row>
    <row r="14384" spans="3:39" x14ac:dyDescent="0.25">
      <c r="C14384" s="52"/>
      <c r="AM14384">
        <v>1</v>
      </c>
    </row>
    <row r="14385" spans="3:39" x14ac:dyDescent="0.25">
      <c r="C14385" s="52"/>
      <c r="AM14385">
        <v>1</v>
      </c>
    </row>
    <row r="14386" spans="3:39" x14ac:dyDescent="0.25">
      <c r="C14386" s="52"/>
      <c r="AM14386">
        <v>1</v>
      </c>
    </row>
    <row r="14387" spans="3:39" x14ac:dyDescent="0.25">
      <c r="C14387" s="52"/>
      <c r="AM14387">
        <v>1</v>
      </c>
    </row>
    <row r="14388" spans="3:39" x14ac:dyDescent="0.25">
      <c r="C14388" s="52"/>
      <c r="AM14388">
        <v>1</v>
      </c>
    </row>
    <row r="14389" spans="3:39" x14ac:dyDescent="0.25">
      <c r="C14389" s="52"/>
      <c r="AM14389">
        <v>1</v>
      </c>
    </row>
    <row r="14390" spans="3:39" x14ac:dyDescent="0.25">
      <c r="C14390" s="52"/>
      <c r="AM14390">
        <v>1</v>
      </c>
    </row>
    <row r="14391" spans="3:39" x14ac:dyDescent="0.25">
      <c r="C14391" s="52"/>
      <c r="AM14391">
        <v>1</v>
      </c>
    </row>
    <row r="14392" spans="3:39" x14ac:dyDescent="0.25">
      <c r="C14392" s="52"/>
      <c r="AM14392">
        <v>1</v>
      </c>
    </row>
    <row r="14393" spans="3:39" x14ac:dyDescent="0.25">
      <c r="C14393" s="52"/>
      <c r="AM14393">
        <v>1</v>
      </c>
    </row>
    <row r="14394" spans="3:39" x14ac:dyDescent="0.25">
      <c r="C14394" s="52"/>
      <c r="AM14394">
        <v>1</v>
      </c>
    </row>
    <row r="14395" spans="3:39" x14ac:dyDescent="0.25">
      <c r="C14395" s="52"/>
      <c r="AM14395">
        <v>1</v>
      </c>
    </row>
    <row r="14396" spans="3:39" x14ac:dyDescent="0.25">
      <c r="C14396" s="52"/>
      <c r="AM14396">
        <v>1</v>
      </c>
    </row>
    <row r="14397" spans="3:39" x14ac:dyDescent="0.25">
      <c r="C14397" s="52"/>
      <c r="AM14397">
        <v>1</v>
      </c>
    </row>
    <row r="14398" spans="3:39" x14ac:dyDescent="0.25">
      <c r="C14398" s="52"/>
      <c r="AM14398">
        <v>1</v>
      </c>
    </row>
    <row r="14399" spans="3:39" x14ac:dyDescent="0.25">
      <c r="C14399" s="52"/>
      <c r="AM14399">
        <v>1</v>
      </c>
    </row>
    <row r="14400" spans="3:39" x14ac:dyDescent="0.25">
      <c r="C14400" s="52"/>
      <c r="AM14400">
        <v>1</v>
      </c>
    </row>
    <row r="14401" spans="3:39" x14ac:dyDescent="0.25">
      <c r="C14401" s="52"/>
      <c r="AM14401">
        <v>1</v>
      </c>
    </row>
    <row r="14402" spans="3:39" x14ac:dyDescent="0.25">
      <c r="C14402" s="52"/>
      <c r="AM14402">
        <v>1</v>
      </c>
    </row>
    <row r="14403" spans="3:39" x14ac:dyDescent="0.25">
      <c r="C14403" s="52"/>
      <c r="AM14403">
        <v>1</v>
      </c>
    </row>
    <row r="14404" spans="3:39" x14ac:dyDescent="0.25">
      <c r="C14404" s="52"/>
      <c r="AM14404">
        <v>1</v>
      </c>
    </row>
    <row r="14405" spans="3:39" x14ac:dyDescent="0.25">
      <c r="C14405" s="52"/>
      <c r="AM14405">
        <v>1</v>
      </c>
    </row>
    <row r="14406" spans="3:39" x14ac:dyDescent="0.25">
      <c r="C14406" s="52"/>
      <c r="AM14406">
        <v>1</v>
      </c>
    </row>
    <row r="14407" spans="3:39" x14ac:dyDescent="0.25">
      <c r="C14407" s="52"/>
      <c r="AM14407">
        <v>1</v>
      </c>
    </row>
    <row r="14408" spans="3:39" x14ac:dyDescent="0.25">
      <c r="C14408" s="52"/>
      <c r="AM14408">
        <v>1</v>
      </c>
    </row>
    <row r="14409" spans="3:39" x14ac:dyDescent="0.25">
      <c r="C14409" s="52"/>
      <c r="AM14409">
        <v>1</v>
      </c>
    </row>
    <row r="14410" spans="3:39" x14ac:dyDescent="0.25">
      <c r="C14410" s="52"/>
      <c r="AM14410">
        <v>1</v>
      </c>
    </row>
    <row r="14411" spans="3:39" x14ac:dyDescent="0.25">
      <c r="C14411" s="52"/>
      <c r="AM14411">
        <v>1</v>
      </c>
    </row>
    <row r="14412" spans="3:39" x14ac:dyDescent="0.25">
      <c r="C14412" s="52"/>
      <c r="AM14412">
        <v>1</v>
      </c>
    </row>
    <row r="14413" spans="3:39" x14ac:dyDescent="0.25">
      <c r="C14413" s="52"/>
      <c r="AM14413">
        <v>1</v>
      </c>
    </row>
    <row r="14414" spans="3:39" x14ac:dyDescent="0.25">
      <c r="C14414" s="52"/>
      <c r="AM14414">
        <v>1</v>
      </c>
    </row>
    <row r="14415" spans="3:39" x14ac:dyDescent="0.25">
      <c r="C14415" s="52"/>
      <c r="AM14415">
        <v>1</v>
      </c>
    </row>
    <row r="14416" spans="3:39" x14ac:dyDescent="0.25">
      <c r="C14416" s="52"/>
      <c r="AM14416">
        <v>1</v>
      </c>
    </row>
    <row r="14417" spans="3:39" x14ac:dyDescent="0.25">
      <c r="C14417" s="52"/>
      <c r="AM14417">
        <v>1</v>
      </c>
    </row>
    <row r="14418" spans="3:39" x14ac:dyDescent="0.25">
      <c r="C14418" s="52"/>
      <c r="AM14418">
        <v>1</v>
      </c>
    </row>
    <row r="14419" spans="3:39" x14ac:dyDescent="0.25">
      <c r="C14419" s="52"/>
      <c r="AM14419">
        <v>1</v>
      </c>
    </row>
    <row r="14420" spans="3:39" x14ac:dyDescent="0.25">
      <c r="C14420" s="52"/>
      <c r="AM14420">
        <v>1</v>
      </c>
    </row>
    <row r="14421" spans="3:39" x14ac:dyDescent="0.25">
      <c r="C14421" s="52"/>
      <c r="AM14421">
        <v>1</v>
      </c>
    </row>
    <row r="14422" spans="3:39" x14ac:dyDescent="0.25">
      <c r="C14422" s="52"/>
      <c r="AM14422">
        <v>1</v>
      </c>
    </row>
    <row r="14423" spans="3:39" x14ac:dyDescent="0.25">
      <c r="C14423" s="52"/>
      <c r="AM14423">
        <v>1</v>
      </c>
    </row>
    <row r="14424" spans="3:39" x14ac:dyDescent="0.25">
      <c r="C14424" s="52"/>
      <c r="AM14424">
        <v>1</v>
      </c>
    </row>
    <row r="14425" spans="3:39" x14ac:dyDescent="0.25">
      <c r="C14425" s="52"/>
      <c r="AM14425">
        <v>1</v>
      </c>
    </row>
    <row r="14426" spans="3:39" x14ac:dyDescent="0.25">
      <c r="C14426" s="52"/>
      <c r="AM14426">
        <v>1</v>
      </c>
    </row>
    <row r="14427" spans="3:39" x14ac:dyDescent="0.25">
      <c r="C14427" s="52"/>
      <c r="AM14427">
        <v>1</v>
      </c>
    </row>
    <row r="14428" spans="3:39" x14ac:dyDescent="0.25">
      <c r="C14428" s="52"/>
      <c r="AM14428">
        <v>1</v>
      </c>
    </row>
    <row r="14429" spans="3:39" x14ac:dyDescent="0.25">
      <c r="C14429" s="52"/>
      <c r="AM14429">
        <v>1</v>
      </c>
    </row>
    <row r="14430" spans="3:39" x14ac:dyDescent="0.25">
      <c r="C14430" s="52"/>
      <c r="AM14430">
        <v>1</v>
      </c>
    </row>
    <row r="14431" spans="3:39" x14ac:dyDescent="0.25">
      <c r="C14431" s="52"/>
      <c r="AM14431">
        <v>1</v>
      </c>
    </row>
    <row r="14432" spans="3:39" x14ac:dyDescent="0.25">
      <c r="C14432" s="52"/>
      <c r="AM14432">
        <v>1</v>
      </c>
    </row>
    <row r="14433" spans="3:39" x14ac:dyDescent="0.25">
      <c r="C14433" s="52"/>
      <c r="AM14433">
        <v>1</v>
      </c>
    </row>
    <row r="14434" spans="3:39" x14ac:dyDescent="0.25">
      <c r="C14434" s="52"/>
      <c r="AM14434">
        <v>1</v>
      </c>
    </row>
    <row r="14435" spans="3:39" x14ac:dyDescent="0.25">
      <c r="C14435" s="52"/>
      <c r="AM14435">
        <v>1</v>
      </c>
    </row>
    <row r="14436" spans="3:39" x14ac:dyDescent="0.25">
      <c r="C14436" s="52"/>
      <c r="AM14436">
        <v>1</v>
      </c>
    </row>
    <row r="14437" spans="3:39" x14ac:dyDescent="0.25">
      <c r="C14437" s="52"/>
      <c r="AM14437">
        <v>1</v>
      </c>
    </row>
    <row r="14438" spans="3:39" x14ac:dyDescent="0.25">
      <c r="C14438" s="52"/>
      <c r="AM14438">
        <v>1</v>
      </c>
    </row>
    <row r="14439" spans="3:39" x14ac:dyDescent="0.25">
      <c r="C14439" s="52"/>
      <c r="AM14439">
        <v>1</v>
      </c>
    </row>
    <row r="14440" spans="3:39" x14ac:dyDescent="0.25">
      <c r="C14440" s="52"/>
      <c r="AM14440">
        <v>1</v>
      </c>
    </row>
    <row r="14441" spans="3:39" x14ac:dyDescent="0.25">
      <c r="C14441" s="52"/>
      <c r="AM14441">
        <v>1</v>
      </c>
    </row>
    <row r="14442" spans="3:39" x14ac:dyDescent="0.25">
      <c r="C14442" s="52"/>
      <c r="AM14442">
        <v>1</v>
      </c>
    </row>
    <row r="14443" spans="3:39" x14ac:dyDescent="0.25">
      <c r="C14443" s="52"/>
      <c r="AM14443">
        <v>1</v>
      </c>
    </row>
    <row r="14444" spans="3:39" x14ac:dyDescent="0.25">
      <c r="C14444" s="52"/>
      <c r="AM14444">
        <v>1</v>
      </c>
    </row>
    <row r="14445" spans="3:39" x14ac:dyDescent="0.25">
      <c r="C14445" s="52"/>
      <c r="AM14445">
        <v>1</v>
      </c>
    </row>
    <row r="14446" spans="3:39" x14ac:dyDescent="0.25">
      <c r="C14446" s="52"/>
      <c r="AM14446">
        <v>1</v>
      </c>
    </row>
    <row r="14447" spans="3:39" x14ac:dyDescent="0.25">
      <c r="C14447" s="52"/>
      <c r="AM14447">
        <v>1</v>
      </c>
    </row>
    <row r="14448" spans="3:39" x14ac:dyDescent="0.25">
      <c r="C14448" s="52"/>
      <c r="AM14448">
        <v>1</v>
      </c>
    </row>
    <row r="14449" spans="3:39" x14ac:dyDescent="0.25">
      <c r="C14449" s="52"/>
      <c r="AM14449">
        <v>1</v>
      </c>
    </row>
    <row r="14450" spans="3:39" x14ac:dyDescent="0.25">
      <c r="C14450" s="52"/>
      <c r="AM14450">
        <v>1</v>
      </c>
    </row>
    <row r="14451" spans="3:39" x14ac:dyDescent="0.25">
      <c r="C14451" s="52"/>
      <c r="AM14451">
        <v>1</v>
      </c>
    </row>
    <row r="14452" spans="3:39" x14ac:dyDescent="0.25">
      <c r="C14452" s="52"/>
      <c r="AM14452">
        <v>1</v>
      </c>
    </row>
    <row r="14453" spans="3:39" x14ac:dyDescent="0.25">
      <c r="C14453" s="52"/>
      <c r="AM14453">
        <v>1</v>
      </c>
    </row>
    <row r="14454" spans="3:39" x14ac:dyDescent="0.25">
      <c r="C14454" s="52"/>
      <c r="AM14454">
        <v>1</v>
      </c>
    </row>
    <row r="14455" spans="3:39" x14ac:dyDescent="0.25">
      <c r="C14455" s="52"/>
      <c r="AM14455">
        <v>1</v>
      </c>
    </row>
    <row r="14456" spans="3:39" x14ac:dyDescent="0.25">
      <c r="C14456" s="52"/>
      <c r="AM14456">
        <v>1</v>
      </c>
    </row>
    <row r="14457" spans="3:39" x14ac:dyDescent="0.25">
      <c r="C14457" s="52"/>
      <c r="AM14457">
        <v>1</v>
      </c>
    </row>
    <row r="14458" spans="3:39" x14ac:dyDescent="0.25">
      <c r="C14458" s="52"/>
      <c r="AM14458">
        <v>1</v>
      </c>
    </row>
    <row r="14459" spans="3:39" x14ac:dyDescent="0.25">
      <c r="C14459" s="52"/>
      <c r="AM14459">
        <v>1</v>
      </c>
    </row>
    <row r="14460" spans="3:39" x14ac:dyDescent="0.25">
      <c r="C14460" s="52"/>
      <c r="AM14460">
        <v>1</v>
      </c>
    </row>
    <row r="14461" spans="3:39" x14ac:dyDescent="0.25">
      <c r="C14461" s="52"/>
      <c r="AM14461">
        <v>1</v>
      </c>
    </row>
    <row r="14462" spans="3:39" x14ac:dyDescent="0.25">
      <c r="C14462" s="52"/>
      <c r="AM14462">
        <v>1</v>
      </c>
    </row>
    <row r="14463" spans="3:39" x14ac:dyDescent="0.25">
      <c r="C14463" s="52"/>
      <c r="AM14463">
        <v>1</v>
      </c>
    </row>
    <row r="14464" spans="3:39" x14ac:dyDescent="0.25">
      <c r="C14464" s="52"/>
      <c r="AM14464">
        <v>1</v>
      </c>
    </row>
    <row r="14465" spans="3:39" x14ac:dyDescent="0.25">
      <c r="C14465" s="52"/>
      <c r="AM14465">
        <v>1</v>
      </c>
    </row>
    <row r="14466" spans="3:39" x14ac:dyDescent="0.25">
      <c r="C14466" s="52"/>
      <c r="AM14466">
        <v>1</v>
      </c>
    </row>
    <row r="14467" spans="3:39" x14ac:dyDescent="0.25">
      <c r="C14467" s="52"/>
      <c r="AM14467">
        <v>1</v>
      </c>
    </row>
    <row r="14468" spans="3:39" x14ac:dyDescent="0.25">
      <c r="C14468" s="52"/>
      <c r="AM14468">
        <v>1</v>
      </c>
    </row>
    <row r="14469" spans="3:39" x14ac:dyDescent="0.25">
      <c r="C14469" s="52"/>
      <c r="AM14469">
        <v>1</v>
      </c>
    </row>
    <row r="14470" spans="3:39" x14ac:dyDescent="0.25">
      <c r="C14470" s="52"/>
      <c r="AM14470">
        <v>1</v>
      </c>
    </row>
    <row r="14471" spans="3:39" x14ac:dyDescent="0.25">
      <c r="C14471" s="52"/>
      <c r="AM14471">
        <v>1</v>
      </c>
    </row>
    <row r="14472" spans="3:39" x14ac:dyDescent="0.25">
      <c r="C14472" s="52"/>
      <c r="AM14472">
        <v>1</v>
      </c>
    </row>
    <row r="14473" spans="3:39" x14ac:dyDescent="0.25">
      <c r="C14473" s="52"/>
      <c r="AM14473">
        <v>1</v>
      </c>
    </row>
    <row r="14474" spans="3:39" x14ac:dyDescent="0.25">
      <c r="C14474" s="52"/>
      <c r="AM14474">
        <v>1</v>
      </c>
    </row>
    <row r="14475" spans="3:39" x14ac:dyDescent="0.25">
      <c r="C14475" s="52"/>
      <c r="AM14475">
        <v>1</v>
      </c>
    </row>
    <row r="14476" spans="3:39" x14ac:dyDescent="0.25">
      <c r="C14476" s="52"/>
      <c r="AM14476">
        <v>1</v>
      </c>
    </row>
    <row r="14477" spans="3:39" x14ac:dyDescent="0.25">
      <c r="C14477" s="52"/>
      <c r="AM14477">
        <v>1</v>
      </c>
    </row>
    <row r="14478" spans="3:39" x14ac:dyDescent="0.25">
      <c r="C14478" s="52"/>
      <c r="AM14478">
        <v>1</v>
      </c>
    </row>
    <row r="14479" spans="3:39" x14ac:dyDescent="0.25">
      <c r="C14479" s="52"/>
      <c r="AM14479">
        <v>1</v>
      </c>
    </row>
    <row r="14480" spans="3:39" x14ac:dyDescent="0.25">
      <c r="C14480" s="52"/>
      <c r="AM14480">
        <v>1</v>
      </c>
    </row>
    <row r="14481" spans="3:39" x14ac:dyDescent="0.25">
      <c r="C14481" s="52"/>
      <c r="AM14481">
        <v>1</v>
      </c>
    </row>
    <row r="14482" spans="3:39" x14ac:dyDescent="0.25">
      <c r="C14482" s="52"/>
      <c r="AM14482">
        <v>1</v>
      </c>
    </row>
    <row r="14483" spans="3:39" x14ac:dyDescent="0.25">
      <c r="C14483" s="52"/>
      <c r="AM14483">
        <v>1</v>
      </c>
    </row>
    <row r="14484" spans="3:39" x14ac:dyDescent="0.25">
      <c r="C14484" s="52"/>
      <c r="AM14484">
        <v>1</v>
      </c>
    </row>
    <row r="14485" spans="3:39" x14ac:dyDescent="0.25">
      <c r="C14485" s="52"/>
      <c r="AM14485">
        <v>1</v>
      </c>
    </row>
    <row r="14486" spans="3:39" x14ac:dyDescent="0.25">
      <c r="C14486" s="52"/>
      <c r="AM14486">
        <v>1</v>
      </c>
    </row>
    <row r="14487" spans="3:39" x14ac:dyDescent="0.25">
      <c r="C14487" s="52"/>
      <c r="AM14487">
        <v>1</v>
      </c>
    </row>
    <row r="14488" spans="3:39" x14ac:dyDescent="0.25">
      <c r="C14488" s="52"/>
      <c r="AM14488">
        <v>1</v>
      </c>
    </row>
    <row r="14489" spans="3:39" x14ac:dyDescent="0.25">
      <c r="C14489" s="52"/>
      <c r="AM14489">
        <v>1</v>
      </c>
    </row>
    <row r="14490" spans="3:39" x14ac:dyDescent="0.25">
      <c r="C14490" s="52"/>
      <c r="AM14490">
        <v>1</v>
      </c>
    </row>
    <row r="14491" spans="3:39" x14ac:dyDescent="0.25">
      <c r="C14491" s="52"/>
      <c r="AM14491">
        <v>1</v>
      </c>
    </row>
    <row r="14492" spans="3:39" x14ac:dyDescent="0.25">
      <c r="C14492" s="52"/>
      <c r="AM14492">
        <v>1</v>
      </c>
    </row>
    <row r="14493" spans="3:39" x14ac:dyDescent="0.25">
      <c r="C14493" s="52"/>
      <c r="AM14493">
        <v>1</v>
      </c>
    </row>
    <row r="14494" spans="3:39" x14ac:dyDescent="0.25">
      <c r="C14494" s="52"/>
      <c r="AM14494">
        <v>1</v>
      </c>
    </row>
    <row r="14495" spans="3:39" x14ac:dyDescent="0.25">
      <c r="C14495" s="52"/>
      <c r="AM14495">
        <v>1</v>
      </c>
    </row>
    <row r="14496" spans="3:39" x14ac:dyDescent="0.25">
      <c r="C14496" s="52"/>
      <c r="AM14496">
        <v>1</v>
      </c>
    </row>
    <row r="14497" spans="3:39" x14ac:dyDescent="0.25">
      <c r="C14497" s="52"/>
      <c r="AM14497">
        <v>1</v>
      </c>
    </row>
    <row r="14498" spans="3:39" x14ac:dyDescent="0.25">
      <c r="C14498" s="52"/>
      <c r="AM14498">
        <v>1</v>
      </c>
    </row>
    <row r="14499" spans="3:39" x14ac:dyDescent="0.25">
      <c r="C14499" s="52"/>
      <c r="AM14499">
        <v>1</v>
      </c>
    </row>
    <row r="14500" spans="3:39" x14ac:dyDescent="0.25">
      <c r="C14500" s="52"/>
      <c r="AM14500">
        <v>1</v>
      </c>
    </row>
    <row r="14501" spans="3:39" x14ac:dyDescent="0.25">
      <c r="C14501" s="52"/>
      <c r="AM14501">
        <v>1</v>
      </c>
    </row>
    <row r="14502" spans="3:39" x14ac:dyDescent="0.25">
      <c r="C14502" s="52"/>
      <c r="AM14502">
        <v>1</v>
      </c>
    </row>
    <row r="14503" spans="3:39" x14ac:dyDescent="0.25">
      <c r="C14503" s="52"/>
      <c r="AM14503">
        <v>1</v>
      </c>
    </row>
    <row r="14504" spans="3:39" x14ac:dyDescent="0.25">
      <c r="C14504" s="52"/>
      <c r="AM14504">
        <v>1</v>
      </c>
    </row>
    <row r="14505" spans="3:39" x14ac:dyDescent="0.25">
      <c r="C14505" s="52"/>
      <c r="AM14505">
        <v>1</v>
      </c>
    </row>
    <row r="14506" spans="3:39" x14ac:dyDescent="0.25">
      <c r="C14506" s="52"/>
      <c r="AM14506">
        <v>1</v>
      </c>
    </row>
    <row r="14507" spans="3:39" x14ac:dyDescent="0.25">
      <c r="C14507" s="52"/>
      <c r="AM14507">
        <v>1</v>
      </c>
    </row>
    <row r="14508" spans="3:39" x14ac:dyDescent="0.25">
      <c r="C14508" s="52"/>
      <c r="AM14508">
        <v>1</v>
      </c>
    </row>
    <row r="14509" spans="3:39" x14ac:dyDescent="0.25">
      <c r="C14509" s="52"/>
      <c r="AM14509">
        <v>1</v>
      </c>
    </row>
    <row r="14510" spans="3:39" x14ac:dyDescent="0.25">
      <c r="C14510" s="52"/>
      <c r="AM14510">
        <v>1</v>
      </c>
    </row>
    <row r="14511" spans="3:39" x14ac:dyDescent="0.25">
      <c r="C14511" s="52"/>
      <c r="AM14511">
        <v>1</v>
      </c>
    </row>
    <row r="14512" spans="3:39" x14ac:dyDescent="0.25">
      <c r="C14512" s="52"/>
      <c r="AM14512">
        <v>1</v>
      </c>
    </row>
    <row r="14513" spans="3:39" x14ac:dyDescent="0.25">
      <c r="C14513" s="52"/>
      <c r="AM14513">
        <v>1</v>
      </c>
    </row>
    <row r="14514" spans="3:39" x14ac:dyDescent="0.25">
      <c r="C14514" s="52"/>
      <c r="AM14514">
        <v>1</v>
      </c>
    </row>
    <row r="14515" spans="3:39" x14ac:dyDescent="0.25">
      <c r="C14515" s="52"/>
      <c r="AM14515">
        <v>1</v>
      </c>
    </row>
    <row r="14516" spans="3:39" x14ac:dyDescent="0.25">
      <c r="C14516" s="52"/>
      <c r="AM14516">
        <v>1</v>
      </c>
    </row>
    <row r="14517" spans="3:39" x14ac:dyDescent="0.25">
      <c r="C14517" s="52"/>
      <c r="AM14517">
        <v>1</v>
      </c>
    </row>
    <row r="14518" spans="3:39" x14ac:dyDescent="0.25">
      <c r="C14518" s="52"/>
      <c r="AM14518">
        <v>1</v>
      </c>
    </row>
    <row r="14519" spans="3:39" x14ac:dyDescent="0.25">
      <c r="C14519" s="52"/>
      <c r="AM14519">
        <v>1</v>
      </c>
    </row>
    <row r="14520" spans="3:39" x14ac:dyDescent="0.25">
      <c r="C14520" s="52"/>
      <c r="AM14520">
        <v>1</v>
      </c>
    </row>
    <row r="14521" spans="3:39" x14ac:dyDescent="0.25">
      <c r="C14521" s="52"/>
      <c r="AM14521">
        <v>1</v>
      </c>
    </row>
    <row r="14522" spans="3:39" x14ac:dyDescent="0.25">
      <c r="C14522" s="52"/>
      <c r="AM14522">
        <v>1</v>
      </c>
    </row>
    <row r="14523" spans="3:39" x14ac:dyDescent="0.25">
      <c r="C14523" s="52"/>
      <c r="AM14523">
        <v>1</v>
      </c>
    </row>
    <row r="14524" spans="3:39" x14ac:dyDescent="0.25">
      <c r="C14524" s="52"/>
      <c r="AM14524">
        <v>1</v>
      </c>
    </row>
    <row r="14525" spans="3:39" x14ac:dyDescent="0.25">
      <c r="C14525" s="52"/>
      <c r="AM14525">
        <v>1</v>
      </c>
    </row>
    <row r="14526" spans="3:39" x14ac:dyDescent="0.25">
      <c r="C14526" s="52"/>
      <c r="AM14526">
        <v>1</v>
      </c>
    </row>
    <row r="14527" spans="3:39" x14ac:dyDescent="0.25">
      <c r="C14527" s="52"/>
      <c r="AM14527">
        <v>1</v>
      </c>
    </row>
    <row r="14528" spans="3:39" x14ac:dyDescent="0.25">
      <c r="C14528" s="52"/>
      <c r="AM14528">
        <v>1</v>
      </c>
    </row>
    <row r="14529" spans="3:39" x14ac:dyDescent="0.25">
      <c r="C14529" s="52"/>
      <c r="AM14529">
        <v>1</v>
      </c>
    </row>
    <row r="14530" spans="3:39" x14ac:dyDescent="0.25">
      <c r="C14530" s="52"/>
      <c r="AM14530">
        <v>1</v>
      </c>
    </row>
    <row r="14531" spans="3:39" x14ac:dyDescent="0.25">
      <c r="C14531" s="52"/>
      <c r="AM14531">
        <v>1</v>
      </c>
    </row>
    <row r="14532" spans="3:39" x14ac:dyDescent="0.25">
      <c r="C14532" s="52"/>
      <c r="AM14532">
        <v>1</v>
      </c>
    </row>
    <row r="14533" spans="3:39" x14ac:dyDescent="0.25">
      <c r="C14533" s="52"/>
      <c r="AM14533">
        <v>1</v>
      </c>
    </row>
    <row r="14534" spans="3:39" x14ac:dyDescent="0.25">
      <c r="C14534" s="52"/>
      <c r="AM14534">
        <v>1</v>
      </c>
    </row>
    <row r="14535" spans="3:39" x14ac:dyDescent="0.25">
      <c r="C14535" s="52"/>
      <c r="AM14535">
        <v>1</v>
      </c>
    </row>
    <row r="14536" spans="3:39" x14ac:dyDescent="0.25">
      <c r="C14536" s="52"/>
      <c r="AM14536">
        <v>1</v>
      </c>
    </row>
    <row r="14537" spans="3:39" x14ac:dyDescent="0.25">
      <c r="C14537" s="52"/>
      <c r="AM14537">
        <v>1</v>
      </c>
    </row>
    <row r="14538" spans="3:39" x14ac:dyDescent="0.25">
      <c r="C14538" s="52"/>
      <c r="AM14538">
        <v>1</v>
      </c>
    </row>
    <row r="14539" spans="3:39" x14ac:dyDescent="0.25">
      <c r="C14539" s="52"/>
      <c r="AM14539">
        <v>1</v>
      </c>
    </row>
    <row r="14540" spans="3:39" x14ac:dyDescent="0.25">
      <c r="C14540" s="52"/>
      <c r="AM14540">
        <v>1</v>
      </c>
    </row>
    <row r="14541" spans="3:39" x14ac:dyDescent="0.25">
      <c r="C14541" s="52"/>
      <c r="AM14541">
        <v>1</v>
      </c>
    </row>
    <row r="14542" spans="3:39" x14ac:dyDescent="0.25">
      <c r="C14542" s="52"/>
      <c r="AM14542">
        <v>1</v>
      </c>
    </row>
    <row r="14543" spans="3:39" x14ac:dyDescent="0.25">
      <c r="C14543" s="52"/>
      <c r="AM14543">
        <v>1</v>
      </c>
    </row>
    <row r="14544" spans="3:39" x14ac:dyDescent="0.25">
      <c r="C14544" s="52"/>
      <c r="AM14544">
        <v>1</v>
      </c>
    </row>
    <row r="14545" spans="3:39" x14ac:dyDescent="0.25">
      <c r="C14545" s="52"/>
      <c r="AM14545">
        <v>1</v>
      </c>
    </row>
    <row r="14546" spans="3:39" x14ac:dyDescent="0.25">
      <c r="C14546" s="52"/>
      <c r="AM14546">
        <v>1</v>
      </c>
    </row>
    <row r="14547" spans="3:39" x14ac:dyDescent="0.25">
      <c r="C14547" s="52"/>
      <c r="AM14547">
        <v>1</v>
      </c>
    </row>
    <row r="14548" spans="3:39" x14ac:dyDescent="0.25">
      <c r="C14548" s="52"/>
      <c r="AM14548">
        <v>1</v>
      </c>
    </row>
    <row r="14549" spans="3:39" x14ac:dyDescent="0.25">
      <c r="C14549" s="52"/>
      <c r="AM14549">
        <v>1</v>
      </c>
    </row>
    <row r="14550" spans="3:39" x14ac:dyDescent="0.25">
      <c r="C14550" s="52"/>
      <c r="AM14550">
        <v>1</v>
      </c>
    </row>
    <row r="14551" spans="3:39" x14ac:dyDescent="0.25">
      <c r="C14551" s="52"/>
      <c r="AM14551">
        <v>1</v>
      </c>
    </row>
    <row r="14552" spans="3:39" x14ac:dyDescent="0.25">
      <c r="C14552" s="52"/>
      <c r="AM14552">
        <v>1</v>
      </c>
    </row>
    <row r="14553" spans="3:39" x14ac:dyDescent="0.25">
      <c r="C14553" s="52"/>
      <c r="AM14553">
        <v>1</v>
      </c>
    </row>
    <row r="14554" spans="3:39" x14ac:dyDescent="0.25">
      <c r="C14554" s="52"/>
      <c r="AM14554">
        <v>1</v>
      </c>
    </row>
    <row r="14555" spans="3:39" x14ac:dyDescent="0.25">
      <c r="C14555" s="52"/>
      <c r="AM14555">
        <v>1</v>
      </c>
    </row>
    <row r="14556" spans="3:39" x14ac:dyDescent="0.25">
      <c r="C14556" s="52"/>
      <c r="AM14556">
        <v>1</v>
      </c>
    </row>
    <row r="14557" spans="3:39" x14ac:dyDescent="0.25">
      <c r="C14557" s="52"/>
      <c r="AM14557">
        <v>1</v>
      </c>
    </row>
    <row r="14558" spans="3:39" x14ac:dyDescent="0.25">
      <c r="C14558" s="52"/>
      <c r="AM14558">
        <v>1</v>
      </c>
    </row>
    <row r="14559" spans="3:39" x14ac:dyDescent="0.25">
      <c r="C14559" s="52"/>
      <c r="AM14559">
        <v>1</v>
      </c>
    </row>
    <row r="14560" spans="3:39" x14ac:dyDescent="0.25">
      <c r="C14560" s="52"/>
      <c r="AM14560">
        <v>1</v>
      </c>
    </row>
    <row r="14561" spans="3:39" x14ac:dyDescent="0.25">
      <c r="C14561" s="52"/>
      <c r="AM14561">
        <v>1</v>
      </c>
    </row>
    <row r="14562" spans="3:39" x14ac:dyDescent="0.25">
      <c r="C14562" s="52"/>
      <c r="AM14562">
        <v>1</v>
      </c>
    </row>
    <row r="14563" spans="3:39" x14ac:dyDescent="0.25">
      <c r="C14563" s="52"/>
      <c r="AM14563">
        <v>1</v>
      </c>
    </row>
    <row r="14564" spans="3:39" x14ac:dyDescent="0.25">
      <c r="C14564" s="52"/>
      <c r="AM14564">
        <v>1</v>
      </c>
    </row>
    <row r="14565" spans="3:39" x14ac:dyDescent="0.25">
      <c r="AM14565">
        <v>1</v>
      </c>
    </row>
    <row r="14566" spans="3:39" x14ac:dyDescent="0.25">
      <c r="AM14566">
        <v>1</v>
      </c>
    </row>
    <row r="14567" spans="3:39" x14ac:dyDescent="0.25">
      <c r="AM14567">
        <v>1</v>
      </c>
    </row>
    <row r="14568" spans="3:39" x14ac:dyDescent="0.25">
      <c r="AM14568">
        <v>1</v>
      </c>
    </row>
    <row r="14569" spans="3:39" x14ac:dyDescent="0.25">
      <c r="AM14569">
        <v>1</v>
      </c>
    </row>
    <row r="14570" spans="3:39" x14ac:dyDescent="0.25">
      <c r="AM14570">
        <v>1</v>
      </c>
    </row>
    <row r="14571" spans="3:39" x14ac:dyDescent="0.25">
      <c r="AM14571">
        <v>1</v>
      </c>
    </row>
    <row r="14572" spans="3:39" x14ac:dyDescent="0.25">
      <c r="AM14572">
        <v>1</v>
      </c>
    </row>
    <row r="14573" spans="3:39" x14ac:dyDescent="0.25">
      <c r="AM14573">
        <v>1</v>
      </c>
    </row>
    <row r="14574" spans="3:39" x14ac:dyDescent="0.25">
      <c r="AM14574">
        <v>1</v>
      </c>
    </row>
    <row r="14575" spans="3:39" x14ac:dyDescent="0.25">
      <c r="AM14575">
        <v>1</v>
      </c>
    </row>
    <row r="14576" spans="3:39" x14ac:dyDescent="0.25">
      <c r="AM14576">
        <v>1</v>
      </c>
    </row>
    <row r="14577" spans="39:39" x14ac:dyDescent="0.25">
      <c r="AM14577">
        <v>1</v>
      </c>
    </row>
    <row r="14578" spans="39:39" x14ac:dyDescent="0.25">
      <c r="AM14578">
        <v>1</v>
      </c>
    </row>
    <row r="14579" spans="39:39" x14ac:dyDescent="0.25">
      <c r="AM14579">
        <v>1</v>
      </c>
    </row>
    <row r="14580" spans="39:39" x14ac:dyDescent="0.25">
      <c r="AM14580">
        <v>1</v>
      </c>
    </row>
    <row r="14581" spans="39:39" x14ac:dyDescent="0.25">
      <c r="AM14581">
        <v>1</v>
      </c>
    </row>
    <row r="14582" spans="39:39" x14ac:dyDescent="0.25">
      <c r="AM14582">
        <v>1</v>
      </c>
    </row>
    <row r="14583" spans="39:39" x14ac:dyDescent="0.25">
      <c r="AM14583">
        <v>1</v>
      </c>
    </row>
    <row r="14584" spans="39:39" x14ac:dyDescent="0.25">
      <c r="AM14584">
        <v>1</v>
      </c>
    </row>
    <row r="14585" spans="39:39" x14ac:dyDescent="0.25">
      <c r="AM14585">
        <v>1</v>
      </c>
    </row>
    <row r="14586" spans="39:39" x14ac:dyDescent="0.25">
      <c r="AM14586">
        <v>1</v>
      </c>
    </row>
    <row r="14587" spans="39:39" x14ac:dyDescent="0.25">
      <c r="AM14587">
        <v>1</v>
      </c>
    </row>
    <row r="14588" spans="39:39" x14ac:dyDescent="0.25">
      <c r="AM14588">
        <v>1</v>
      </c>
    </row>
    <row r="14589" spans="39:39" x14ac:dyDescent="0.25">
      <c r="AM14589">
        <v>1</v>
      </c>
    </row>
    <row r="14590" spans="39:39" x14ac:dyDescent="0.25">
      <c r="AM14590">
        <v>1</v>
      </c>
    </row>
    <row r="14591" spans="39:39" x14ac:dyDescent="0.25">
      <c r="AM14591">
        <v>1</v>
      </c>
    </row>
    <row r="14592" spans="39:39" x14ac:dyDescent="0.25">
      <c r="AM14592">
        <v>1</v>
      </c>
    </row>
    <row r="14593" spans="39:39" x14ac:dyDescent="0.25">
      <c r="AM14593">
        <v>1</v>
      </c>
    </row>
    <row r="14594" spans="39:39" x14ac:dyDescent="0.25">
      <c r="AM14594">
        <v>1</v>
      </c>
    </row>
    <row r="14595" spans="39:39" x14ac:dyDescent="0.25">
      <c r="AM14595">
        <v>1</v>
      </c>
    </row>
    <row r="14596" spans="39:39" x14ac:dyDescent="0.25">
      <c r="AM14596">
        <v>1</v>
      </c>
    </row>
    <row r="14597" spans="39:39" x14ac:dyDescent="0.25">
      <c r="AM14597">
        <v>1</v>
      </c>
    </row>
    <row r="14598" spans="39:39" x14ac:dyDescent="0.25">
      <c r="AM14598">
        <v>1</v>
      </c>
    </row>
    <row r="14599" spans="39:39" x14ac:dyDescent="0.25">
      <c r="AM14599">
        <v>1</v>
      </c>
    </row>
    <row r="14600" spans="39:39" x14ac:dyDescent="0.25">
      <c r="AM14600">
        <v>1</v>
      </c>
    </row>
    <row r="14601" spans="39:39" x14ac:dyDescent="0.25">
      <c r="AM14601">
        <v>1</v>
      </c>
    </row>
    <row r="14602" spans="39:39" x14ac:dyDescent="0.25">
      <c r="AM14602">
        <v>1</v>
      </c>
    </row>
    <row r="14603" spans="39:39" x14ac:dyDescent="0.25">
      <c r="AM14603">
        <v>1</v>
      </c>
    </row>
    <row r="14604" spans="39:39" x14ac:dyDescent="0.25">
      <c r="AM14604">
        <v>1</v>
      </c>
    </row>
    <row r="14605" spans="39:39" x14ac:dyDescent="0.25">
      <c r="AM14605">
        <v>1</v>
      </c>
    </row>
    <row r="14606" spans="39:39" x14ac:dyDescent="0.25">
      <c r="AM14606">
        <v>1</v>
      </c>
    </row>
    <row r="14607" spans="39:39" x14ac:dyDescent="0.25">
      <c r="AM14607">
        <v>1</v>
      </c>
    </row>
    <row r="14608" spans="39:39" x14ac:dyDescent="0.25">
      <c r="AM14608">
        <v>1</v>
      </c>
    </row>
    <row r="14609" spans="39:39" x14ac:dyDescent="0.25">
      <c r="AM14609">
        <v>1</v>
      </c>
    </row>
    <row r="14610" spans="39:39" x14ac:dyDescent="0.25">
      <c r="AM14610">
        <v>1</v>
      </c>
    </row>
    <row r="14611" spans="39:39" x14ac:dyDescent="0.25">
      <c r="AM14611">
        <v>1</v>
      </c>
    </row>
    <row r="14612" spans="39:39" x14ac:dyDescent="0.25">
      <c r="AM14612">
        <v>1</v>
      </c>
    </row>
    <row r="14613" spans="39:39" x14ac:dyDescent="0.25">
      <c r="AM14613">
        <v>1</v>
      </c>
    </row>
    <row r="14614" spans="39:39" x14ac:dyDescent="0.25">
      <c r="AM14614">
        <v>1</v>
      </c>
    </row>
    <row r="14615" spans="39:39" x14ac:dyDescent="0.25">
      <c r="AM14615">
        <v>1</v>
      </c>
    </row>
    <row r="14616" spans="39:39" x14ac:dyDescent="0.25">
      <c r="AM14616">
        <v>1</v>
      </c>
    </row>
    <row r="14617" spans="39:39" x14ac:dyDescent="0.25">
      <c r="AM14617">
        <v>1</v>
      </c>
    </row>
    <row r="14618" spans="39:39" x14ac:dyDescent="0.25">
      <c r="AM14618">
        <v>1</v>
      </c>
    </row>
    <row r="14619" spans="39:39" x14ac:dyDescent="0.25">
      <c r="AM14619">
        <v>1</v>
      </c>
    </row>
    <row r="14620" spans="39:39" x14ac:dyDescent="0.25">
      <c r="AM14620">
        <v>1</v>
      </c>
    </row>
    <row r="14621" spans="39:39" x14ac:dyDescent="0.25">
      <c r="AM14621">
        <v>1</v>
      </c>
    </row>
    <row r="14622" spans="39:39" x14ac:dyDescent="0.25">
      <c r="AM14622">
        <v>1</v>
      </c>
    </row>
    <row r="14623" spans="39:39" x14ac:dyDescent="0.25">
      <c r="AM14623">
        <v>1</v>
      </c>
    </row>
    <row r="14624" spans="39:39" x14ac:dyDescent="0.25">
      <c r="AM14624">
        <v>1</v>
      </c>
    </row>
    <row r="14625" spans="39:39" x14ac:dyDescent="0.25">
      <c r="AM14625">
        <v>1</v>
      </c>
    </row>
    <row r="14626" spans="39:39" x14ac:dyDescent="0.25">
      <c r="AM14626">
        <v>1</v>
      </c>
    </row>
    <row r="14627" spans="39:39" x14ac:dyDescent="0.25">
      <c r="AM14627">
        <v>1</v>
      </c>
    </row>
    <row r="14628" spans="39:39" x14ac:dyDescent="0.25">
      <c r="AM14628">
        <v>1</v>
      </c>
    </row>
    <row r="14629" spans="39:39" x14ac:dyDescent="0.25">
      <c r="AM14629">
        <v>1</v>
      </c>
    </row>
    <row r="14630" spans="39:39" x14ac:dyDescent="0.25">
      <c r="AM14630">
        <v>1</v>
      </c>
    </row>
    <row r="14631" spans="39:39" x14ac:dyDescent="0.25">
      <c r="AM14631">
        <v>1</v>
      </c>
    </row>
    <row r="14632" spans="39:39" x14ac:dyDescent="0.25">
      <c r="AM14632">
        <v>1</v>
      </c>
    </row>
    <row r="14633" spans="39:39" x14ac:dyDescent="0.25">
      <c r="AM14633">
        <v>1</v>
      </c>
    </row>
    <row r="14634" spans="39:39" x14ac:dyDescent="0.25">
      <c r="AM14634">
        <v>1</v>
      </c>
    </row>
    <row r="14635" spans="39:39" x14ac:dyDescent="0.25">
      <c r="AM14635">
        <v>1</v>
      </c>
    </row>
    <row r="14636" spans="39:39" x14ac:dyDescent="0.25">
      <c r="AM14636">
        <v>1</v>
      </c>
    </row>
    <row r="14637" spans="39:39" x14ac:dyDescent="0.25">
      <c r="AM14637">
        <v>1</v>
      </c>
    </row>
    <row r="14638" spans="39:39" x14ac:dyDescent="0.25">
      <c r="AM14638">
        <v>1</v>
      </c>
    </row>
    <row r="14639" spans="39:39" x14ac:dyDescent="0.25">
      <c r="AM14639">
        <v>1</v>
      </c>
    </row>
    <row r="14640" spans="39:39" x14ac:dyDescent="0.25">
      <c r="AM14640">
        <v>1</v>
      </c>
    </row>
    <row r="14641" spans="39:39" x14ac:dyDescent="0.25">
      <c r="AM14641">
        <v>1</v>
      </c>
    </row>
    <row r="14642" spans="39:39" x14ac:dyDescent="0.25">
      <c r="AM14642">
        <v>1</v>
      </c>
    </row>
    <row r="14643" spans="39:39" x14ac:dyDescent="0.25">
      <c r="AM14643">
        <v>1</v>
      </c>
    </row>
    <row r="14644" spans="39:39" x14ac:dyDescent="0.25">
      <c r="AM14644">
        <v>1</v>
      </c>
    </row>
    <row r="14645" spans="39:39" x14ac:dyDescent="0.25">
      <c r="AM14645">
        <v>1</v>
      </c>
    </row>
    <row r="14646" spans="39:39" x14ac:dyDescent="0.25">
      <c r="AM14646">
        <v>1</v>
      </c>
    </row>
    <row r="14647" spans="39:39" x14ac:dyDescent="0.25">
      <c r="AM14647">
        <v>1</v>
      </c>
    </row>
    <row r="14648" spans="39:39" x14ac:dyDescent="0.25">
      <c r="AM14648">
        <v>1</v>
      </c>
    </row>
    <row r="14649" spans="39:39" x14ac:dyDescent="0.25">
      <c r="AM14649">
        <v>1</v>
      </c>
    </row>
    <row r="14650" spans="39:39" x14ac:dyDescent="0.25">
      <c r="AM14650">
        <v>1</v>
      </c>
    </row>
    <row r="14651" spans="39:39" x14ac:dyDescent="0.25">
      <c r="AM14651">
        <v>1</v>
      </c>
    </row>
    <row r="14652" spans="39:39" x14ac:dyDescent="0.25">
      <c r="AM14652">
        <v>1</v>
      </c>
    </row>
    <row r="14653" spans="39:39" x14ac:dyDescent="0.25">
      <c r="AM14653">
        <v>1</v>
      </c>
    </row>
    <row r="14654" spans="39:39" x14ac:dyDescent="0.25">
      <c r="AM14654">
        <v>1</v>
      </c>
    </row>
    <row r="14655" spans="39:39" x14ac:dyDescent="0.25">
      <c r="AM14655">
        <v>1</v>
      </c>
    </row>
    <row r="14656" spans="39:39" x14ac:dyDescent="0.25">
      <c r="AM14656">
        <v>1</v>
      </c>
    </row>
    <row r="14657" spans="39:39" x14ac:dyDescent="0.25">
      <c r="AM14657">
        <v>1</v>
      </c>
    </row>
    <row r="14658" spans="39:39" x14ac:dyDescent="0.25">
      <c r="AM14658">
        <v>1</v>
      </c>
    </row>
    <row r="14659" spans="39:39" x14ac:dyDescent="0.25">
      <c r="AM14659">
        <v>1</v>
      </c>
    </row>
    <row r="14660" spans="39:39" x14ac:dyDescent="0.25">
      <c r="AM14660">
        <v>1</v>
      </c>
    </row>
    <row r="14661" spans="39:39" x14ac:dyDescent="0.25">
      <c r="AM14661">
        <v>1</v>
      </c>
    </row>
    <row r="14662" spans="39:39" x14ac:dyDescent="0.25">
      <c r="AM14662">
        <v>1</v>
      </c>
    </row>
    <row r="14663" spans="39:39" x14ac:dyDescent="0.25">
      <c r="AM14663">
        <v>1</v>
      </c>
    </row>
    <row r="14664" spans="39:39" x14ac:dyDescent="0.25">
      <c r="AM14664">
        <v>1</v>
      </c>
    </row>
    <row r="14665" spans="39:39" x14ac:dyDescent="0.25">
      <c r="AM14665">
        <v>1</v>
      </c>
    </row>
    <row r="14666" spans="39:39" x14ac:dyDescent="0.25">
      <c r="AM14666">
        <v>1</v>
      </c>
    </row>
    <row r="14667" spans="39:39" x14ac:dyDescent="0.25">
      <c r="AM14667">
        <v>1</v>
      </c>
    </row>
    <row r="14668" spans="39:39" x14ac:dyDescent="0.25">
      <c r="AM14668">
        <v>1</v>
      </c>
    </row>
    <row r="14669" spans="39:39" x14ac:dyDescent="0.25">
      <c r="AM14669">
        <v>1</v>
      </c>
    </row>
    <row r="14670" spans="39:39" x14ac:dyDescent="0.25">
      <c r="AM14670">
        <v>1</v>
      </c>
    </row>
    <row r="14671" spans="39:39" x14ac:dyDescent="0.25">
      <c r="AM14671">
        <v>1</v>
      </c>
    </row>
    <row r="14672" spans="39:39" x14ac:dyDescent="0.25">
      <c r="AM14672">
        <v>1</v>
      </c>
    </row>
    <row r="14673" spans="39:39" x14ac:dyDescent="0.25">
      <c r="AM14673">
        <v>1</v>
      </c>
    </row>
    <row r="14674" spans="39:39" x14ac:dyDescent="0.25">
      <c r="AM14674">
        <v>1</v>
      </c>
    </row>
    <row r="14675" spans="39:39" x14ac:dyDescent="0.25">
      <c r="AM14675">
        <v>1</v>
      </c>
    </row>
    <row r="14676" spans="39:39" x14ac:dyDescent="0.25">
      <c r="AM14676">
        <v>1</v>
      </c>
    </row>
    <row r="14677" spans="39:39" x14ac:dyDescent="0.25">
      <c r="AM14677">
        <v>1</v>
      </c>
    </row>
    <row r="14678" spans="39:39" x14ac:dyDescent="0.25">
      <c r="AM14678">
        <v>1</v>
      </c>
    </row>
    <row r="14679" spans="39:39" x14ac:dyDescent="0.25">
      <c r="AM14679">
        <v>1</v>
      </c>
    </row>
    <row r="14680" spans="39:39" x14ac:dyDescent="0.25">
      <c r="AM14680">
        <v>1</v>
      </c>
    </row>
    <row r="14681" spans="39:39" x14ac:dyDescent="0.25">
      <c r="AM14681">
        <v>1</v>
      </c>
    </row>
    <row r="14682" spans="39:39" x14ac:dyDescent="0.25">
      <c r="AM14682">
        <v>1</v>
      </c>
    </row>
    <row r="14683" spans="39:39" x14ac:dyDescent="0.25">
      <c r="AM14683">
        <v>1</v>
      </c>
    </row>
    <row r="14684" spans="39:39" x14ac:dyDescent="0.25">
      <c r="AM14684">
        <v>1</v>
      </c>
    </row>
    <row r="14685" spans="39:39" x14ac:dyDescent="0.25">
      <c r="AM14685">
        <v>1</v>
      </c>
    </row>
    <row r="14686" spans="39:39" x14ac:dyDescent="0.25">
      <c r="AM14686">
        <v>1</v>
      </c>
    </row>
    <row r="14687" spans="39:39" x14ac:dyDescent="0.25">
      <c r="AM14687">
        <v>1</v>
      </c>
    </row>
    <row r="14688" spans="39:39" x14ac:dyDescent="0.25">
      <c r="AM14688">
        <v>1</v>
      </c>
    </row>
    <row r="14689" spans="39:39" x14ac:dyDescent="0.25">
      <c r="AM14689">
        <v>1</v>
      </c>
    </row>
    <row r="14690" spans="39:39" x14ac:dyDescent="0.25">
      <c r="AM14690">
        <v>1</v>
      </c>
    </row>
    <row r="14691" spans="39:39" x14ac:dyDescent="0.25">
      <c r="AM14691">
        <v>1</v>
      </c>
    </row>
    <row r="14692" spans="39:39" x14ac:dyDescent="0.25">
      <c r="AM14692">
        <v>1</v>
      </c>
    </row>
    <row r="14693" spans="39:39" x14ac:dyDescent="0.25">
      <c r="AM14693">
        <v>1</v>
      </c>
    </row>
    <row r="14694" spans="39:39" x14ac:dyDescent="0.25">
      <c r="AM14694">
        <v>1</v>
      </c>
    </row>
    <row r="14695" spans="39:39" x14ac:dyDescent="0.25">
      <c r="AM14695">
        <v>1</v>
      </c>
    </row>
    <row r="14696" spans="39:39" x14ac:dyDescent="0.25">
      <c r="AM14696">
        <v>1</v>
      </c>
    </row>
    <row r="14697" spans="39:39" x14ac:dyDescent="0.25">
      <c r="AM14697">
        <v>1</v>
      </c>
    </row>
    <row r="14698" spans="39:39" x14ac:dyDescent="0.25">
      <c r="AM14698">
        <v>1</v>
      </c>
    </row>
    <row r="14699" spans="39:39" x14ac:dyDescent="0.25">
      <c r="AM14699">
        <v>1</v>
      </c>
    </row>
    <row r="14700" spans="39:39" x14ac:dyDescent="0.25">
      <c r="AM14700">
        <v>1</v>
      </c>
    </row>
    <row r="14701" spans="39:39" x14ac:dyDescent="0.25">
      <c r="AM14701">
        <v>1</v>
      </c>
    </row>
    <row r="14702" spans="39:39" x14ac:dyDescent="0.25">
      <c r="AM14702">
        <v>1</v>
      </c>
    </row>
    <row r="14703" spans="39:39" x14ac:dyDescent="0.25">
      <c r="AM14703">
        <v>1</v>
      </c>
    </row>
    <row r="14704" spans="39:39" x14ac:dyDescent="0.25">
      <c r="AM14704">
        <v>1</v>
      </c>
    </row>
    <row r="14705" spans="39:39" x14ac:dyDescent="0.25">
      <c r="AM14705">
        <v>1</v>
      </c>
    </row>
    <row r="14706" spans="39:39" x14ac:dyDescent="0.25">
      <c r="AM14706">
        <v>1</v>
      </c>
    </row>
    <row r="14707" spans="39:39" x14ac:dyDescent="0.25">
      <c r="AM14707">
        <v>1</v>
      </c>
    </row>
    <row r="14708" spans="39:39" x14ac:dyDescent="0.25">
      <c r="AM14708">
        <v>1</v>
      </c>
    </row>
    <row r="14709" spans="39:39" x14ac:dyDescent="0.25">
      <c r="AM14709">
        <v>1</v>
      </c>
    </row>
    <row r="14710" spans="39:39" x14ac:dyDescent="0.25">
      <c r="AM14710">
        <v>1</v>
      </c>
    </row>
    <row r="14711" spans="39:39" x14ac:dyDescent="0.25">
      <c r="AM14711">
        <v>1</v>
      </c>
    </row>
    <row r="14712" spans="39:39" x14ac:dyDescent="0.25">
      <c r="AM14712">
        <v>1</v>
      </c>
    </row>
    <row r="14713" spans="39:39" x14ac:dyDescent="0.25">
      <c r="AM14713">
        <v>1</v>
      </c>
    </row>
    <row r="14714" spans="39:39" x14ac:dyDescent="0.25">
      <c r="AM14714">
        <v>1</v>
      </c>
    </row>
    <row r="14715" spans="39:39" x14ac:dyDescent="0.25">
      <c r="AM14715">
        <v>1</v>
      </c>
    </row>
    <row r="14716" spans="39:39" x14ac:dyDescent="0.25">
      <c r="AM14716">
        <v>1</v>
      </c>
    </row>
    <row r="14717" spans="39:39" x14ac:dyDescent="0.25">
      <c r="AM14717">
        <v>1</v>
      </c>
    </row>
    <row r="14718" spans="39:39" x14ac:dyDescent="0.25">
      <c r="AM14718">
        <v>1</v>
      </c>
    </row>
    <row r="14719" spans="39:39" x14ac:dyDescent="0.25">
      <c r="AM14719">
        <v>1</v>
      </c>
    </row>
    <row r="14720" spans="39:39" x14ac:dyDescent="0.25">
      <c r="AM14720">
        <v>1</v>
      </c>
    </row>
    <row r="14721" spans="39:39" x14ac:dyDescent="0.25">
      <c r="AM14721">
        <v>1</v>
      </c>
    </row>
    <row r="14722" spans="39:39" x14ac:dyDescent="0.25">
      <c r="AM14722">
        <v>1</v>
      </c>
    </row>
    <row r="14723" spans="39:39" x14ac:dyDescent="0.25">
      <c r="AM14723">
        <v>1</v>
      </c>
    </row>
    <row r="14724" spans="39:39" x14ac:dyDescent="0.25">
      <c r="AM14724">
        <v>1</v>
      </c>
    </row>
    <row r="14725" spans="39:39" x14ac:dyDescent="0.25">
      <c r="AM14725">
        <v>1</v>
      </c>
    </row>
    <row r="14726" spans="39:39" x14ac:dyDescent="0.25">
      <c r="AM14726">
        <v>1</v>
      </c>
    </row>
    <row r="14727" spans="39:39" x14ac:dyDescent="0.25">
      <c r="AM14727">
        <v>1</v>
      </c>
    </row>
    <row r="14728" spans="39:39" x14ac:dyDescent="0.25">
      <c r="AM14728">
        <v>1</v>
      </c>
    </row>
    <row r="14729" spans="39:39" x14ac:dyDescent="0.25">
      <c r="AM14729">
        <v>1</v>
      </c>
    </row>
    <row r="14730" spans="39:39" x14ac:dyDescent="0.25">
      <c r="AM14730">
        <v>1</v>
      </c>
    </row>
    <row r="14731" spans="39:39" x14ac:dyDescent="0.25">
      <c r="AM14731">
        <v>1</v>
      </c>
    </row>
    <row r="14732" spans="39:39" x14ac:dyDescent="0.25">
      <c r="AM14732">
        <v>1</v>
      </c>
    </row>
    <row r="14733" spans="39:39" x14ac:dyDescent="0.25">
      <c r="AM14733">
        <v>1</v>
      </c>
    </row>
    <row r="14734" spans="39:39" x14ac:dyDescent="0.25">
      <c r="AM14734">
        <v>1</v>
      </c>
    </row>
    <row r="14735" spans="39:39" x14ac:dyDescent="0.25">
      <c r="AM14735">
        <v>1</v>
      </c>
    </row>
    <row r="14736" spans="39:39" x14ac:dyDescent="0.25">
      <c r="AM14736">
        <v>1</v>
      </c>
    </row>
    <row r="14737" spans="39:39" x14ac:dyDescent="0.25">
      <c r="AM14737">
        <v>1</v>
      </c>
    </row>
    <row r="14738" spans="39:39" x14ac:dyDescent="0.25">
      <c r="AM14738">
        <v>1</v>
      </c>
    </row>
    <row r="14739" spans="39:39" x14ac:dyDescent="0.25">
      <c r="AM14739">
        <v>1</v>
      </c>
    </row>
    <row r="14740" spans="39:39" x14ac:dyDescent="0.25">
      <c r="AM14740">
        <v>1</v>
      </c>
    </row>
    <row r="14741" spans="39:39" x14ac:dyDescent="0.25">
      <c r="AM14741">
        <v>1</v>
      </c>
    </row>
    <row r="14742" spans="39:39" x14ac:dyDescent="0.25">
      <c r="AM14742">
        <v>1</v>
      </c>
    </row>
    <row r="14743" spans="39:39" x14ac:dyDescent="0.25">
      <c r="AM14743">
        <v>1</v>
      </c>
    </row>
    <row r="14744" spans="39:39" x14ac:dyDescent="0.25">
      <c r="AM14744">
        <v>1</v>
      </c>
    </row>
    <row r="14745" spans="39:39" x14ac:dyDescent="0.25">
      <c r="AM14745">
        <v>1</v>
      </c>
    </row>
    <row r="14746" spans="39:39" x14ac:dyDescent="0.25">
      <c r="AM14746">
        <v>1</v>
      </c>
    </row>
    <row r="14747" spans="39:39" x14ac:dyDescent="0.25">
      <c r="AM14747">
        <v>1</v>
      </c>
    </row>
    <row r="14748" spans="39:39" x14ac:dyDescent="0.25">
      <c r="AM14748">
        <v>1</v>
      </c>
    </row>
    <row r="14749" spans="39:39" x14ac:dyDescent="0.25">
      <c r="AM14749">
        <v>1</v>
      </c>
    </row>
    <row r="14750" spans="39:39" x14ac:dyDescent="0.25">
      <c r="AM14750">
        <v>1</v>
      </c>
    </row>
    <row r="14751" spans="39:39" x14ac:dyDescent="0.25">
      <c r="AM14751">
        <v>1</v>
      </c>
    </row>
    <row r="14752" spans="39:39" x14ac:dyDescent="0.25">
      <c r="AM14752">
        <v>1</v>
      </c>
    </row>
    <row r="14753" spans="39:39" x14ac:dyDescent="0.25">
      <c r="AM14753">
        <v>1</v>
      </c>
    </row>
    <row r="14754" spans="39:39" x14ac:dyDescent="0.25">
      <c r="AM14754">
        <v>1</v>
      </c>
    </row>
    <row r="14755" spans="39:39" x14ac:dyDescent="0.25">
      <c r="AM14755">
        <v>1</v>
      </c>
    </row>
    <row r="14756" spans="39:39" x14ac:dyDescent="0.25">
      <c r="AM14756">
        <v>1</v>
      </c>
    </row>
    <row r="14757" spans="39:39" x14ac:dyDescent="0.25">
      <c r="AM14757">
        <v>1</v>
      </c>
    </row>
    <row r="14758" spans="39:39" x14ac:dyDescent="0.25">
      <c r="AM14758">
        <v>1</v>
      </c>
    </row>
    <row r="14759" spans="39:39" x14ac:dyDescent="0.25">
      <c r="AM14759">
        <v>1</v>
      </c>
    </row>
    <row r="14760" spans="39:39" x14ac:dyDescent="0.25">
      <c r="AM14760">
        <v>1</v>
      </c>
    </row>
    <row r="14761" spans="39:39" x14ac:dyDescent="0.25">
      <c r="AM14761">
        <v>1</v>
      </c>
    </row>
    <row r="14762" spans="39:39" x14ac:dyDescent="0.25">
      <c r="AM14762">
        <v>1</v>
      </c>
    </row>
    <row r="14763" spans="39:39" x14ac:dyDescent="0.25">
      <c r="AM14763">
        <v>1</v>
      </c>
    </row>
    <row r="14764" spans="39:39" x14ac:dyDescent="0.25">
      <c r="AM14764">
        <v>1</v>
      </c>
    </row>
    <row r="14765" spans="39:39" x14ac:dyDescent="0.25">
      <c r="AM14765">
        <v>1</v>
      </c>
    </row>
    <row r="14766" spans="39:39" x14ac:dyDescent="0.25">
      <c r="AM14766">
        <v>1</v>
      </c>
    </row>
    <row r="14767" spans="39:39" x14ac:dyDescent="0.25">
      <c r="AM14767">
        <v>1</v>
      </c>
    </row>
    <row r="14768" spans="39:39" x14ac:dyDescent="0.25">
      <c r="AM14768">
        <v>1</v>
      </c>
    </row>
    <row r="14769" spans="39:39" x14ac:dyDescent="0.25">
      <c r="AM14769">
        <v>1</v>
      </c>
    </row>
    <row r="14770" spans="39:39" x14ac:dyDescent="0.25">
      <c r="AM14770">
        <v>1</v>
      </c>
    </row>
    <row r="14771" spans="39:39" x14ac:dyDescent="0.25">
      <c r="AM14771">
        <v>1</v>
      </c>
    </row>
    <row r="14772" spans="39:39" x14ac:dyDescent="0.25">
      <c r="AM14772">
        <v>1</v>
      </c>
    </row>
    <row r="14773" spans="39:39" x14ac:dyDescent="0.25">
      <c r="AM14773">
        <v>1</v>
      </c>
    </row>
    <row r="14774" spans="39:39" x14ac:dyDescent="0.25">
      <c r="AM14774">
        <v>1</v>
      </c>
    </row>
    <row r="14775" spans="39:39" x14ac:dyDescent="0.25">
      <c r="AM14775">
        <v>1</v>
      </c>
    </row>
    <row r="14776" spans="39:39" x14ac:dyDescent="0.25">
      <c r="AM14776">
        <v>1</v>
      </c>
    </row>
    <row r="14777" spans="39:39" x14ac:dyDescent="0.25">
      <c r="AM14777">
        <v>1</v>
      </c>
    </row>
    <row r="14778" spans="39:39" x14ac:dyDescent="0.25">
      <c r="AM14778">
        <v>1</v>
      </c>
    </row>
    <row r="14779" spans="39:39" x14ac:dyDescent="0.25">
      <c r="AM14779">
        <v>1</v>
      </c>
    </row>
    <row r="14780" spans="39:39" x14ac:dyDescent="0.25">
      <c r="AM14780">
        <v>1</v>
      </c>
    </row>
    <row r="14781" spans="39:39" x14ac:dyDescent="0.25">
      <c r="AM14781">
        <v>1</v>
      </c>
    </row>
    <row r="14782" spans="39:39" x14ac:dyDescent="0.25">
      <c r="AM14782">
        <v>1</v>
      </c>
    </row>
    <row r="14783" spans="39:39" x14ac:dyDescent="0.25">
      <c r="AM14783">
        <v>1</v>
      </c>
    </row>
    <row r="14784" spans="39:39" x14ac:dyDescent="0.25">
      <c r="AM14784">
        <v>1</v>
      </c>
    </row>
    <row r="14785" spans="39:39" x14ac:dyDescent="0.25">
      <c r="AM14785">
        <v>1</v>
      </c>
    </row>
    <row r="14786" spans="39:39" x14ac:dyDescent="0.25">
      <c r="AM14786">
        <v>1</v>
      </c>
    </row>
    <row r="14787" spans="39:39" x14ac:dyDescent="0.25">
      <c r="AM14787">
        <v>1</v>
      </c>
    </row>
    <row r="14788" spans="39:39" x14ac:dyDescent="0.25">
      <c r="AM14788">
        <v>1</v>
      </c>
    </row>
    <row r="14789" spans="39:39" x14ac:dyDescent="0.25">
      <c r="AM14789">
        <v>1</v>
      </c>
    </row>
    <row r="14790" spans="39:39" x14ac:dyDescent="0.25">
      <c r="AM14790">
        <v>1</v>
      </c>
    </row>
    <row r="14791" spans="39:39" x14ac:dyDescent="0.25">
      <c r="AM14791">
        <v>1</v>
      </c>
    </row>
    <row r="14792" spans="39:39" x14ac:dyDescent="0.25">
      <c r="AM14792">
        <v>1</v>
      </c>
    </row>
    <row r="14793" spans="39:39" x14ac:dyDescent="0.25">
      <c r="AM14793">
        <v>1</v>
      </c>
    </row>
    <row r="14794" spans="39:39" x14ac:dyDescent="0.25">
      <c r="AM14794">
        <v>1</v>
      </c>
    </row>
    <row r="14795" spans="39:39" x14ac:dyDescent="0.25">
      <c r="AM14795">
        <v>1</v>
      </c>
    </row>
    <row r="14796" spans="39:39" x14ac:dyDescent="0.25">
      <c r="AM14796">
        <v>1</v>
      </c>
    </row>
    <row r="14797" spans="39:39" x14ac:dyDescent="0.25">
      <c r="AM14797">
        <v>1</v>
      </c>
    </row>
    <row r="14798" spans="39:39" x14ac:dyDescent="0.25">
      <c r="AM14798">
        <v>1</v>
      </c>
    </row>
    <row r="14799" spans="39:39" x14ac:dyDescent="0.25">
      <c r="AM14799">
        <v>1</v>
      </c>
    </row>
    <row r="14800" spans="39:39" x14ac:dyDescent="0.25">
      <c r="AM14800">
        <v>1</v>
      </c>
    </row>
    <row r="14801" spans="39:39" x14ac:dyDescent="0.25">
      <c r="AM14801">
        <v>1</v>
      </c>
    </row>
    <row r="14802" spans="39:39" x14ac:dyDescent="0.25">
      <c r="AM14802">
        <v>1</v>
      </c>
    </row>
    <row r="14803" spans="39:39" x14ac:dyDescent="0.25">
      <c r="AM14803">
        <v>1</v>
      </c>
    </row>
    <row r="14804" spans="39:39" x14ac:dyDescent="0.25">
      <c r="AM14804">
        <v>1</v>
      </c>
    </row>
    <row r="14805" spans="39:39" x14ac:dyDescent="0.25">
      <c r="AM14805">
        <v>1</v>
      </c>
    </row>
    <row r="14806" spans="39:39" x14ac:dyDescent="0.25">
      <c r="AM14806">
        <v>1</v>
      </c>
    </row>
    <row r="14807" spans="39:39" x14ac:dyDescent="0.25">
      <c r="AM14807">
        <v>1</v>
      </c>
    </row>
    <row r="14808" spans="39:39" x14ac:dyDescent="0.25">
      <c r="AM14808">
        <v>1</v>
      </c>
    </row>
    <row r="14809" spans="39:39" x14ac:dyDescent="0.25">
      <c r="AM14809">
        <v>1</v>
      </c>
    </row>
    <row r="14810" spans="39:39" x14ac:dyDescent="0.25">
      <c r="AM14810">
        <v>1</v>
      </c>
    </row>
    <row r="14811" spans="39:39" x14ac:dyDescent="0.25">
      <c r="AM14811">
        <v>1</v>
      </c>
    </row>
    <row r="14812" spans="39:39" x14ac:dyDescent="0.25">
      <c r="AM14812">
        <v>1</v>
      </c>
    </row>
    <row r="14813" spans="39:39" x14ac:dyDescent="0.25">
      <c r="AM14813">
        <v>1</v>
      </c>
    </row>
    <row r="14814" spans="39:39" x14ac:dyDescent="0.25">
      <c r="AM14814">
        <v>1</v>
      </c>
    </row>
    <row r="14815" spans="39:39" x14ac:dyDescent="0.25">
      <c r="AM14815">
        <v>1</v>
      </c>
    </row>
    <row r="14816" spans="39:39" x14ac:dyDescent="0.25">
      <c r="AM14816">
        <v>1</v>
      </c>
    </row>
    <row r="14817" spans="39:39" x14ac:dyDescent="0.25">
      <c r="AM14817">
        <v>1</v>
      </c>
    </row>
    <row r="14818" spans="39:39" x14ac:dyDescent="0.25">
      <c r="AM14818">
        <v>1</v>
      </c>
    </row>
    <row r="14819" spans="39:39" x14ac:dyDescent="0.25">
      <c r="AM14819">
        <v>1</v>
      </c>
    </row>
    <row r="14820" spans="39:39" x14ac:dyDescent="0.25">
      <c r="AM14820">
        <v>1</v>
      </c>
    </row>
    <row r="14821" spans="39:39" x14ac:dyDescent="0.25">
      <c r="AM14821">
        <v>1</v>
      </c>
    </row>
    <row r="14822" spans="39:39" x14ac:dyDescent="0.25">
      <c r="AM14822">
        <v>1</v>
      </c>
    </row>
    <row r="14823" spans="39:39" x14ac:dyDescent="0.25">
      <c r="AM14823">
        <v>1</v>
      </c>
    </row>
    <row r="14824" spans="39:39" x14ac:dyDescent="0.25">
      <c r="AM14824">
        <v>1</v>
      </c>
    </row>
    <row r="14825" spans="39:39" x14ac:dyDescent="0.25">
      <c r="AM14825">
        <v>1</v>
      </c>
    </row>
    <row r="14826" spans="39:39" x14ac:dyDescent="0.25">
      <c r="AM14826">
        <v>1</v>
      </c>
    </row>
    <row r="14827" spans="39:39" x14ac:dyDescent="0.25">
      <c r="AM14827">
        <v>1</v>
      </c>
    </row>
    <row r="14828" spans="39:39" x14ac:dyDescent="0.25">
      <c r="AM14828">
        <v>1</v>
      </c>
    </row>
    <row r="14829" spans="39:39" x14ac:dyDescent="0.25">
      <c r="AM14829">
        <v>1</v>
      </c>
    </row>
    <row r="14830" spans="39:39" x14ac:dyDescent="0.25">
      <c r="AM14830">
        <v>1</v>
      </c>
    </row>
    <row r="14831" spans="39:39" x14ac:dyDescent="0.25">
      <c r="AM14831">
        <v>1</v>
      </c>
    </row>
    <row r="14832" spans="39:39" x14ac:dyDescent="0.25">
      <c r="AM14832">
        <v>1</v>
      </c>
    </row>
    <row r="14833" spans="39:39" x14ac:dyDescent="0.25">
      <c r="AM14833">
        <v>1</v>
      </c>
    </row>
    <row r="14834" spans="39:39" x14ac:dyDescent="0.25">
      <c r="AM14834">
        <v>1</v>
      </c>
    </row>
    <row r="14835" spans="39:39" x14ac:dyDescent="0.25">
      <c r="AM14835">
        <v>1</v>
      </c>
    </row>
    <row r="14836" spans="39:39" x14ac:dyDescent="0.25">
      <c r="AM14836">
        <v>1</v>
      </c>
    </row>
    <row r="14837" spans="39:39" x14ac:dyDescent="0.25">
      <c r="AM14837">
        <v>1</v>
      </c>
    </row>
    <row r="14838" spans="39:39" x14ac:dyDescent="0.25">
      <c r="AM14838">
        <v>1</v>
      </c>
    </row>
    <row r="14839" spans="39:39" x14ac:dyDescent="0.25">
      <c r="AM14839">
        <v>1</v>
      </c>
    </row>
    <row r="14840" spans="39:39" x14ac:dyDescent="0.25">
      <c r="AM14840">
        <v>1</v>
      </c>
    </row>
    <row r="14841" spans="39:39" x14ac:dyDescent="0.25">
      <c r="AM14841">
        <v>1</v>
      </c>
    </row>
    <row r="14842" spans="39:39" x14ac:dyDescent="0.25">
      <c r="AM14842">
        <v>1</v>
      </c>
    </row>
    <row r="14843" spans="39:39" x14ac:dyDescent="0.25">
      <c r="AM14843">
        <v>1</v>
      </c>
    </row>
    <row r="14844" spans="39:39" x14ac:dyDescent="0.25">
      <c r="AM14844">
        <v>1</v>
      </c>
    </row>
    <row r="14845" spans="39:39" x14ac:dyDescent="0.25">
      <c r="AM14845">
        <v>1</v>
      </c>
    </row>
    <row r="14846" spans="39:39" x14ac:dyDescent="0.25">
      <c r="AM14846">
        <v>1</v>
      </c>
    </row>
    <row r="14847" spans="39:39" x14ac:dyDescent="0.25">
      <c r="AM14847">
        <v>1</v>
      </c>
    </row>
    <row r="14848" spans="39:39" x14ac:dyDescent="0.25">
      <c r="AM14848">
        <v>1</v>
      </c>
    </row>
    <row r="14849" spans="39:39" x14ac:dyDescent="0.25">
      <c r="AM14849">
        <v>1</v>
      </c>
    </row>
    <row r="14850" spans="39:39" x14ac:dyDescent="0.25">
      <c r="AM14850">
        <v>1</v>
      </c>
    </row>
    <row r="14851" spans="39:39" x14ac:dyDescent="0.25">
      <c r="AM14851">
        <v>1</v>
      </c>
    </row>
    <row r="14852" spans="39:39" x14ac:dyDescent="0.25">
      <c r="AM14852">
        <v>1</v>
      </c>
    </row>
    <row r="14853" spans="39:39" x14ac:dyDescent="0.25">
      <c r="AM14853">
        <v>1</v>
      </c>
    </row>
    <row r="14854" spans="39:39" x14ac:dyDescent="0.25">
      <c r="AM14854">
        <v>1</v>
      </c>
    </row>
    <row r="14855" spans="39:39" x14ac:dyDescent="0.25">
      <c r="AM14855">
        <v>1</v>
      </c>
    </row>
    <row r="14856" spans="39:39" x14ac:dyDescent="0.25">
      <c r="AM14856">
        <v>1</v>
      </c>
    </row>
    <row r="14857" spans="39:39" x14ac:dyDescent="0.25">
      <c r="AM14857">
        <v>1</v>
      </c>
    </row>
    <row r="14858" spans="39:39" x14ac:dyDescent="0.25">
      <c r="AM14858">
        <v>1</v>
      </c>
    </row>
    <row r="14859" spans="39:39" x14ac:dyDescent="0.25">
      <c r="AM14859">
        <v>1</v>
      </c>
    </row>
    <row r="14860" spans="39:39" x14ac:dyDescent="0.25">
      <c r="AM14860">
        <v>1</v>
      </c>
    </row>
    <row r="14861" spans="39:39" x14ac:dyDescent="0.25">
      <c r="AM14861">
        <v>1</v>
      </c>
    </row>
    <row r="14862" spans="39:39" x14ac:dyDescent="0.25">
      <c r="AM14862">
        <v>1</v>
      </c>
    </row>
    <row r="14863" spans="39:39" x14ac:dyDescent="0.25">
      <c r="AM14863">
        <v>1</v>
      </c>
    </row>
    <row r="14864" spans="39:39" x14ac:dyDescent="0.25">
      <c r="AM14864">
        <v>1</v>
      </c>
    </row>
    <row r="14865" spans="39:39" x14ac:dyDescent="0.25">
      <c r="AM14865">
        <v>1</v>
      </c>
    </row>
    <row r="14866" spans="39:39" x14ac:dyDescent="0.25">
      <c r="AM14866">
        <v>1</v>
      </c>
    </row>
    <row r="14867" spans="39:39" x14ac:dyDescent="0.25">
      <c r="AM14867">
        <v>1</v>
      </c>
    </row>
    <row r="14868" spans="39:39" x14ac:dyDescent="0.25">
      <c r="AM14868">
        <v>1</v>
      </c>
    </row>
    <row r="14869" spans="39:39" x14ac:dyDescent="0.25">
      <c r="AM14869">
        <v>1</v>
      </c>
    </row>
    <row r="14870" spans="39:39" x14ac:dyDescent="0.25">
      <c r="AM14870">
        <v>1</v>
      </c>
    </row>
    <row r="14871" spans="39:39" x14ac:dyDescent="0.25">
      <c r="AM14871">
        <v>1</v>
      </c>
    </row>
    <row r="14872" spans="39:39" x14ac:dyDescent="0.25">
      <c r="AM14872">
        <v>1</v>
      </c>
    </row>
    <row r="14873" spans="39:39" x14ac:dyDescent="0.25">
      <c r="AM14873">
        <v>1</v>
      </c>
    </row>
    <row r="14874" spans="39:39" x14ac:dyDescent="0.25">
      <c r="AM14874">
        <v>1</v>
      </c>
    </row>
    <row r="14875" spans="39:39" x14ac:dyDescent="0.25">
      <c r="AM14875">
        <v>1</v>
      </c>
    </row>
    <row r="14876" spans="39:39" x14ac:dyDescent="0.25">
      <c r="AM14876">
        <v>1</v>
      </c>
    </row>
    <row r="14877" spans="39:39" x14ac:dyDescent="0.25">
      <c r="AM14877">
        <v>1</v>
      </c>
    </row>
    <row r="14878" spans="39:39" x14ac:dyDescent="0.25">
      <c r="AM14878">
        <v>1</v>
      </c>
    </row>
    <row r="14879" spans="39:39" x14ac:dyDescent="0.25">
      <c r="AM14879">
        <v>1</v>
      </c>
    </row>
    <row r="14880" spans="39:39" x14ac:dyDescent="0.25">
      <c r="AM14880">
        <v>1</v>
      </c>
    </row>
    <row r="14881" spans="39:39" x14ac:dyDescent="0.25">
      <c r="AM14881">
        <v>1</v>
      </c>
    </row>
    <row r="14882" spans="39:39" x14ac:dyDescent="0.25">
      <c r="AM14882">
        <v>1</v>
      </c>
    </row>
    <row r="14883" spans="39:39" x14ac:dyDescent="0.25">
      <c r="AM14883">
        <v>1</v>
      </c>
    </row>
    <row r="14884" spans="39:39" x14ac:dyDescent="0.25">
      <c r="AM14884">
        <v>1</v>
      </c>
    </row>
    <row r="14885" spans="39:39" x14ac:dyDescent="0.25">
      <c r="AM14885">
        <v>1</v>
      </c>
    </row>
    <row r="14886" spans="39:39" x14ac:dyDescent="0.25">
      <c r="AM14886">
        <v>1</v>
      </c>
    </row>
    <row r="14887" spans="39:39" x14ac:dyDescent="0.25">
      <c r="AM14887">
        <v>1</v>
      </c>
    </row>
    <row r="14888" spans="39:39" x14ac:dyDescent="0.25">
      <c r="AM14888">
        <v>1</v>
      </c>
    </row>
    <row r="14889" spans="39:39" x14ac:dyDescent="0.25">
      <c r="AM14889">
        <v>1</v>
      </c>
    </row>
    <row r="14890" spans="39:39" x14ac:dyDescent="0.25">
      <c r="AM14890">
        <v>1</v>
      </c>
    </row>
    <row r="14891" spans="39:39" x14ac:dyDescent="0.25">
      <c r="AM14891">
        <v>1</v>
      </c>
    </row>
    <row r="14892" spans="39:39" x14ac:dyDescent="0.25">
      <c r="AM14892">
        <v>1</v>
      </c>
    </row>
    <row r="14893" spans="39:39" x14ac:dyDescent="0.25">
      <c r="AM14893">
        <v>1</v>
      </c>
    </row>
    <row r="14894" spans="39:39" x14ac:dyDescent="0.25">
      <c r="AM14894">
        <v>1</v>
      </c>
    </row>
    <row r="14895" spans="39:39" x14ac:dyDescent="0.25">
      <c r="AM14895">
        <v>1</v>
      </c>
    </row>
    <row r="14896" spans="39:39" x14ac:dyDescent="0.25">
      <c r="AM14896">
        <v>1</v>
      </c>
    </row>
    <row r="14897" spans="39:39" x14ac:dyDescent="0.25">
      <c r="AM14897">
        <v>1</v>
      </c>
    </row>
    <row r="14898" spans="39:39" x14ac:dyDescent="0.25">
      <c r="AM14898">
        <v>1</v>
      </c>
    </row>
    <row r="14899" spans="39:39" x14ac:dyDescent="0.25">
      <c r="AM14899">
        <v>1</v>
      </c>
    </row>
    <row r="14900" spans="39:39" x14ac:dyDescent="0.25">
      <c r="AM14900">
        <v>1</v>
      </c>
    </row>
    <row r="14901" spans="39:39" x14ac:dyDescent="0.25">
      <c r="AM14901">
        <v>1</v>
      </c>
    </row>
    <row r="14902" spans="39:39" x14ac:dyDescent="0.25">
      <c r="AM14902">
        <v>1</v>
      </c>
    </row>
    <row r="14903" spans="39:39" x14ac:dyDescent="0.25">
      <c r="AM14903">
        <v>1</v>
      </c>
    </row>
    <row r="14904" spans="39:39" x14ac:dyDescent="0.25">
      <c r="AM14904">
        <v>1</v>
      </c>
    </row>
    <row r="14905" spans="39:39" x14ac:dyDescent="0.25">
      <c r="AM14905">
        <v>1</v>
      </c>
    </row>
    <row r="14906" spans="39:39" x14ac:dyDescent="0.25">
      <c r="AM14906">
        <v>1</v>
      </c>
    </row>
    <row r="14907" spans="39:39" x14ac:dyDescent="0.25">
      <c r="AM14907">
        <v>1</v>
      </c>
    </row>
    <row r="14908" spans="39:39" x14ac:dyDescent="0.25">
      <c r="AM14908">
        <v>1</v>
      </c>
    </row>
    <row r="14909" spans="39:39" x14ac:dyDescent="0.25">
      <c r="AM14909">
        <v>1</v>
      </c>
    </row>
    <row r="14910" spans="39:39" x14ac:dyDescent="0.25">
      <c r="AM14910">
        <v>1</v>
      </c>
    </row>
    <row r="14911" spans="39:39" x14ac:dyDescent="0.25">
      <c r="AM14911">
        <v>1</v>
      </c>
    </row>
    <row r="14912" spans="39:39" x14ac:dyDescent="0.25">
      <c r="AM14912">
        <v>1</v>
      </c>
    </row>
    <row r="14913" spans="39:39" x14ac:dyDescent="0.25">
      <c r="AM14913">
        <v>1</v>
      </c>
    </row>
    <row r="14914" spans="39:39" x14ac:dyDescent="0.25">
      <c r="AM14914">
        <v>1</v>
      </c>
    </row>
    <row r="14915" spans="39:39" x14ac:dyDescent="0.25">
      <c r="AM14915">
        <v>1</v>
      </c>
    </row>
    <row r="14916" spans="39:39" x14ac:dyDescent="0.25">
      <c r="AM14916">
        <v>1</v>
      </c>
    </row>
    <row r="14917" spans="39:39" x14ac:dyDescent="0.25">
      <c r="AM14917">
        <v>1</v>
      </c>
    </row>
    <row r="14918" spans="39:39" x14ac:dyDescent="0.25">
      <c r="AM14918">
        <v>1</v>
      </c>
    </row>
    <row r="14919" spans="39:39" x14ac:dyDescent="0.25">
      <c r="AM14919">
        <v>1</v>
      </c>
    </row>
    <row r="14920" spans="39:39" x14ac:dyDescent="0.25">
      <c r="AM14920">
        <v>1</v>
      </c>
    </row>
    <row r="14921" spans="39:39" x14ac:dyDescent="0.25">
      <c r="AM14921">
        <v>1</v>
      </c>
    </row>
    <row r="14922" spans="39:39" x14ac:dyDescent="0.25">
      <c r="AM14922">
        <v>1</v>
      </c>
    </row>
    <row r="14923" spans="39:39" x14ac:dyDescent="0.25">
      <c r="AM14923">
        <v>1</v>
      </c>
    </row>
    <row r="14924" spans="39:39" x14ac:dyDescent="0.25">
      <c r="AM14924">
        <v>1</v>
      </c>
    </row>
    <row r="14925" spans="39:39" x14ac:dyDescent="0.25">
      <c r="AM14925">
        <v>1</v>
      </c>
    </row>
    <row r="14926" spans="39:39" x14ac:dyDescent="0.25">
      <c r="AM14926">
        <v>1</v>
      </c>
    </row>
    <row r="14927" spans="39:39" x14ac:dyDescent="0.25">
      <c r="AM14927">
        <v>1</v>
      </c>
    </row>
    <row r="14928" spans="39:39" x14ac:dyDescent="0.25">
      <c r="AM14928">
        <v>1</v>
      </c>
    </row>
    <row r="14929" spans="39:39" x14ac:dyDescent="0.25">
      <c r="AM14929">
        <v>1</v>
      </c>
    </row>
    <row r="14930" spans="39:39" x14ac:dyDescent="0.25">
      <c r="AM14930">
        <v>1</v>
      </c>
    </row>
    <row r="14931" spans="39:39" x14ac:dyDescent="0.25">
      <c r="AM14931">
        <v>1</v>
      </c>
    </row>
    <row r="14932" spans="39:39" x14ac:dyDescent="0.25">
      <c r="AM14932">
        <v>1</v>
      </c>
    </row>
    <row r="14933" spans="39:39" x14ac:dyDescent="0.25">
      <c r="AM14933">
        <v>1</v>
      </c>
    </row>
    <row r="14934" spans="39:39" x14ac:dyDescent="0.25">
      <c r="AM14934">
        <v>1</v>
      </c>
    </row>
    <row r="14935" spans="39:39" x14ac:dyDescent="0.25">
      <c r="AM14935">
        <v>1</v>
      </c>
    </row>
    <row r="14936" spans="39:39" x14ac:dyDescent="0.25">
      <c r="AM14936">
        <v>1</v>
      </c>
    </row>
    <row r="14937" spans="39:39" x14ac:dyDescent="0.25">
      <c r="AM14937">
        <v>1</v>
      </c>
    </row>
    <row r="14938" spans="39:39" x14ac:dyDescent="0.25">
      <c r="AM14938">
        <v>1</v>
      </c>
    </row>
    <row r="14939" spans="39:39" x14ac:dyDescent="0.25">
      <c r="AM14939">
        <v>1</v>
      </c>
    </row>
    <row r="14940" spans="39:39" x14ac:dyDescent="0.25">
      <c r="AM14940">
        <v>1</v>
      </c>
    </row>
    <row r="14941" spans="39:39" x14ac:dyDescent="0.25">
      <c r="AM14941">
        <v>1</v>
      </c>
    </row>
    <row r="14942" spans="39:39" x14ac:dyDescent="0.25">
      <c r="AM14942">
        <v>1</v>
      </c>
    </row>
    <row r="14943" spans="39:39" x14ac:dyDescent="0.25">
      <c r="AM14943">
        <v>1</v>
      </c>
    </row>
    <row r="14944" spans="39:39" x14ac:dyDescent="0.25">
      <c r="AM14944">
        <v>1</v>
      </c>
    </row>
    <row r="14945" spans="39:39" x14ac:dyDescent="0.25">
      <c r="AM14945">
        <v>1</v>
      </c>
    </row>
    <row r="14946" spans="39:39" x14ac:dyDescent="0.25">
      <c r="AM14946">
        <v>1</v>
      </c>
    </row>
    <row r="14947" spans="39:39" x14ac:dyDescent="0.25">
      <c r="AM14947">
        <v>1</v>
      </c>
    </row>
    <row r="14948" spans="39:39" x14ac:dyDescent="0.25">
      <c r="AM14948">
        <v>1</v>
      </c>
    </row>
    <row r="14949" spans="39:39" x14ac:dyDescent="0.25">
      <c r="AM14949">
        <v>1</v>
      </c>
    </row>
    <row r="14950" spans="39:39" x14ac:dyDescent="0.25">
      <c r="AM14950">
        <v>1</v>
      </c>
    </row>
    <row r="14951" spans="39:39" x14ac:dyDescent="0.25">
      <c r="AM14951">
        <v>1</v>
      </c>
    </row>
    <row r="14952" spans="39:39" x14ac:dyDescent="0.25">
      <c r="AM14952">
        <v>1</v>
      </c>
    </row>
    <row r="14953" spans="39:39" x14ac:dyDescent="0.25">
      <c r="AM14953">
        <v>1</v>
      </c>
    </row>
    <row r="14954" spans="39:39" x14ac:dyDescent="0.25">
      <c r="AM14954">
        <v>1</v>
      </c>
    </row>
    <row r="14955" spans="39:39" x14ac:dyDescent="0.25">
      <c r="AM14955">
        <v>1</v>
      </c>
    </row>
    <row r="14956" spans="39:39" x14ac:dyDescent="0.25">
      <c r="AM14956">
        <v>1</v>
      </c>
    </row>
    <row r="14957" spans="39:39" x14ac:dyDescent="0.25">
      <c r="AM14957">
        <v>1</v>
      </c>
    </row>
    <row r="14958" spans="39:39" x14ac:dyDescent="0.25">
      <c r="AM14958">
        <v>1</v>
      </c>
    </row>
    <row r="14959" spans="39:39" x14ac:dyDescent="0.25">
      <c r="AM14959">
        <v>1</v>
      </c>
    </row>
    <row r="14960" spans="39:39" x14ac:dyDescent="0.25">
      <c r="AM14960">
        <v>1</v>
      </c>
    </row>
    <row r="14961" spans="39:39" x14ac:dyDescent="0.25">
      <c r="AM14961">
        <v>1</v>
      </c>
    </row>
    <row r="14962" spans="39:39" x14ac:dyDescent="0.25">
      <c r="AM14962">
        <v>1</v>
      </c>
    </row>
    <row r="14963" spans="39:39" x14ac:dyDescent="0.25">
      <c r="AM14963">
        <v>1</v>
      </c>
    </row>
    <row r="14964" spans="39:39" x14ac:dyDescent="0.25">
      <c r="AM14964">
        <v>1</v>
      </c>
    </row>
    <row r="14965" spans="39:39" x14ac:dyDescent="0.25">
      <c r="AM14965">
        <v>1</v>
      </c>
    </row>
    <row r="14966" spans="39:39" x14ac:dyDescent="0.25">
      <c r="AM14966">
        <v>1</v>
      </c>
    </row>
    <row r="14967" spans="39:39" x14ac:dyDescent="0.25">
      <c r="AM14967">
        <v>1</v>
      </c>
    </row>
    <row r="14968" spans="39:39" x14ac:dyDescent="0.25">
      <c r="AM14968">
        <v>1</v>
      </c>
    </row>
    <row r="14969" spans="39:39" x14ac:dyDescent="0.25">
      <c r="AM14969">
        <v>1</v>
      </c>
    </row>
    <row r="14970" spans="39:39" x14ac:dyDescent="0.25">
      <c r="AM14970">
        <v>1</v>
      </c>
    </row>
    <row r="14971" spans="39:39" x14ac:dyDescent="0.25">
      <c r="AM14971">
        <v>1</v>
      </c>
    </row>
    <row r="14972" spans="39:39" x14ac:dyDescent="0.25">
      <c r="AM14972">
        <v>1</v>
      </c>
    </row>
    <row r="14973" spans="39:39" x14ac:dyDescent="0.25">
      <c r="AM14973">
        <v>1</v>
      </c>
    </row>
    <row r="14974" spans="39:39" x14ac:dyDescent="0.25">
      <c r="AM14974">
        <v>1</v>
      </c>
    </row>
    <row r="14975" spans="39:39" x14ac:dyDescent="0.25">
      <c r="AM14975">
        <v>1</v>
      </c>
    </row>
    <row r="14976" spans="39:39" x14ac:dyDescent="0.25">
      <c r="AM14976">
        <v>1</v>
      </c>
    </row>
    <row r="14977" spans="39:39" x14ac:dyDescent="0.25">
      <c r="AM14977">
        <v>1</v>
      </c>
    </row>
    <row r="14978" spans="39:39" x14ac:dyDescent="0.25">
      <c r="AM14978">
        <v>1</v>
      </c>
    </row>
    <row r="14979" spans="39:39" x14ac:dyDescent="0.25">
      <c r="AM14979">
        <v>1</v>
      </c>
    </row>
    <row r="14980" spans="39:39" x14ac:dyDescent="0.25">
      <c r="AM14980">
        <v>1</v>
      </c>
    </row>
    <row r="14981" spans="39:39" x14ac:dyDescent="0.25">
      <c r="AM14981">
        <v>1</v>
      </c>
    </row>
    <row r="14982" spans="39:39" x14ac:dyDescent="0.25">
      <c r="AM14982">
        <v>1</v>
      </c>
    </row>
    <row r="14983" spans="39:39" x14ac:dyDescent="0.25">
      <c r="AM14983">
        <v>1</v>
      </c>
    </row>
    <row r="14984" spans="39:39" x14ac:dyDescent="0.25">
      <c r="AM14984">
        <v>1</v>
      </c>
    </row>
    <row r="14985" spans="39:39" x14ac:dyDescent="0.25">
      <c r="AM14985">
        <v>1</v>
      </c>
    </row>
    <row r="14986" spans="39:39" x14ac:dyDescent="0.25">
      <c r="AM14986">
        <v>1</v>
      </c>
    </row>
    <row r="14987" spans="39:39" x14ac:dyDescent="0.25">
      <c r="AM14987">
        <v>1</v>
      </c>
    </row>
    <row r="14988" spans="39:39" x14ac:dyDescent="0.25">
      <c r="AM14988">
        <v>1</v>
      </c>
    </row>
    <row r="14989" spans="39:39" x14ac:dyDescent="0.25">
      <c r="AM14989">
        <v>1</v>
      </c>
    </row>
    <row r="14990" spans="39:39" x14ac:dyDescent="0.25">
      <c r="AM14990">
        <v>1</v>
      </c>
    </row>
    <row r="14991" spans="39:39" x14ac:dyDescent="0.25">
      <c r="AM14991">
        <v>1</v>
      </c>
    </row>
    <row r="14992" spans="39:39" x14ac:dyDescent="0.25">
      <c r="AM14992">
        <v>1</v>
      </c>
    </row>
    <row r="14993" spans="39:39" x14ac:dyDescent="0.25">
      <c r="AM14993">
        <v>1</v>
      </c>
    </row>
    <row r="14994" spans="39:39" x14ac:dyDescent="0.25">
      <c r="AM14994">
        <v>1</v>
      </c>
    </row>
    <row r="14995" spans="39:39" x14ac:dyDescent="0.25">
      <c r="AM14995">
        <v>1</v>
      </c>
    </row>
    <row r="14996" spans="39:39" x14ac:dyDescent="0.25">
      <c r="AM14996">
        <v>1</v>
      </c>
    </row>
    <row r="14997" spans="39:39" x14ac:dyDescent="0.25">
      <c r="AM14997">
        <v>1</v>
      </c>
    </row>
    <row r="14998" spans="39:39" x14ac:dyDescent="0.25">
      <c r="AM14998">
        <v>1</v>
      </c>
    </row>
    <row r="14999" spans="39:39" x14ac:dyDescent="0.25">
      <c r="AM14999">
        <v>1</v>
      </c>
    </row>
    <row r="15000" spans="39:39" x14ac:dyDescent="0.25">
      <c r="AM15000">
        <v>1</v>
      </c>
    </row>
    <row r="15001" spans="39:39" x14ac:dyDescent="0.25">
      <c r="AM15001">
        <v>1</v>
      </c>
    </row>
    <row r="15002" spans="39:39" x14ac:dyDescent="0.25">
      <c r="AM15002">
        <v>1</v>
      </c>
    </row>
    <row r="15003" spans="39:39" x14ac:dyDescent="0.25">
      <c r="AM15003">
        <v>1</v>
      </c>
    </row>
    <row r="15004" spans="39:39" x14ac:dyDescent="0.25">
      <c r="AM15004">
        <v>1</v>
      </c>
    </row>
    <row r="15005" spans="39:39" x14ac:dyDescent="0.25">
      <c r="AM15005">
        <v>1</v>
      </c>
    </row>
    <row r="15006" spans="39:39" x14ac:dyDescent="0.25">
      <c r="AM15006">
        <v>1</v>
      </c>
    </row>
    <row r="15007" spans="39:39" x14ac:dyDescent="0.25">
      <c r="AM15007">
        <v>1</v>
      </c>
    </row>
    <row r="15008" spans="39:39" x14ac:dyDescent="0.25">
      <c r="AM15008">
        <v>1</v>
      </c>
    </row>
    <row r="15009" spans="39:39" x14ac:dyDescent="0.25">
      <c r="AM15009">
        <v>1</v>
      </c>
    </row>
    <row r="15010" spans="39:39" x14ac:dyDescent="0.25">
      <c r="AM15010">
        <v>1</v>
      </c>
    </row>
    <row r="15011" spans="39:39" x14ac:dyDescent="0.25">
      <c r="AM15011">
        <v>1</v>
      </c>
    </row>
    <row r="15012" spans="39:39" x14ac:dyDescent="0.25">
      <c r="AM15012">
        <v>1</v>
      </c>
    </row>
    <row r="15013" spans="39:39" x14ac:dyDescent="0.25">
      <c r="AM15013">
        <v>1</v>
      </c>
    </row>
    <row r="15014" spans="39:39" x14ac:dyDescent="0.25">
      <c r="AM15014">
        <v>1</v>
      </c>
    </row>
    <row r="15015" spans="39:39" x14ac:dyDescent="0.25">
      <c r="AM15015">
        <v>1</v>
      </c>
    </row>
    <row r="15016" spans="39:39" x14ac:dyDescent="0.25">
      <c r="AM15016">
        <v>1</v>
      </c>
    </row>
    <row r="15017" spans="39:39" x14ac:dyDescent="0.25">
      <c r="AM15017">
        <v>1</v>
      </c>
    </row>
    <row r="15018" spans="39:39" x14ac:dyDescent="0.25">
      <c r="AM15018">
        <v>1</v>
      </c>
    </row>
    <row r="15019" spans="39:39" x14ac:dyDescent="0.25">
      <c r="AM15019">
        <v>1</v>
      </c>
    </row>
    <row r="15020" spans="39:39" x14ac:dyDescent="0.25">
      <c r="AM15020">
        <v>1</v>
      </c>
    </row>
    <row r="15021" spans="39:39" x14ac:dyDescent="0.25">
      <c r="AM15021">
        <v>1</v>
      </c>
    </row>
    <row r="15022" spans="39:39" x14ac:dyDescent="0.25">
      <c r="AM15022">
        <v>1</v>
      </c>
    </row>
    <row r="15023" spans="39:39" x14ac:dyDescent="0.25">
      <c r="AM15023">
        <v>1</v>
      </c>
    </row>
    <row r="15024" spans="39:39" x14ac:dyDescent="0.25">
      <c r="AM15024">
        <v>1</v>
      </c>
    </row>
    <row r="15025" spans="39:39" x14ac:dyDescent="0.25">
      <c r="AM15025">
        <v>1</v>
      </c>
    </row>
    <row r="15026" spans="39:39" x14ac:dyDescent="0.25">
      <c r="AM15026">
        <v>1</v>
      </c>
    </row>
    <row r="15027" spans="39:39" x14ac:dyDescent="0.25">
      <c r="AM15027">
        <v>1</v>
      </c>
    </row>
    <row r="15028" spans="39:39" x14ac:dyDescent="0.25">
      <c r="AM15028">
        <v>1</v>
      </c>
    </row>
    <row r="15029" spans="39:39" x14ac:dyDescent="0.25">
      <c r="AM15029">
        <v>1</v>
      </c>
    </row>
    <row r="15030" spans="39:39" x14ac:dyDescent="0.25">
      <c r="AM15030">
        <v>1</v>
      </c>
    </row>
    <row r="15031" spans="39:39" x14ac:dyDescent="0.25">
      <c r="AM15031">
        <v>1</v>
      </c>
    </row>
    <row r="15032" spans="39:39" x14ac:dyDescent="0.25">
      <c r="AM15032">
        <v>1</v>
      </c>
    </row>
    <row r="15033" spans="39:39" x14ac:dyDescent="0.25">
      <c r="AM15033">
        <v>1</v>
      </c>
    </row>
    <row r="15034" spans="39:39" x14ac:dyDescent="0.25">
      <c r="AM15034">
        <v>1</v>
      </c>
    </row>
    <row r="15035" spans="39:39" x14ac:dyDescent="0.25">
      <c r="AM15035">
        <v>1</v>
      </c>
    </row>
    <row r="15036" spans="39:39" x14ac:dyDescent="0.25">
      <c r="AM15036">
        <v>1</v>
      </c>
    </row>
    <row r="15037" spans="39:39" x14ac:dyDescent="0.25">
      <c r="AM15037">
        <v>1</v>
      </c>
    </row>
    <row r="15038" spans="39:39" x14ac:dyDescent="0.25">
      <c r="AM15038">
        <v>1</v>
      </c>
    </row>
    <row r="15039" spans="39:39" x14ac:dyDescent="0.25">
      <c r="AM15039">
        <v>1</v>
      </c>
    </row>
    <row r="15040" spans="39:39" x14ac:dyDescent="0.25">
      <c r="AM15040">
        <v>1</v>
      </c>
    </row>
    <row r="15041" spans="39:39" x14ac:dyDescent="0.25">
      <c r="AM15041">
        <v>1</v>
      </c>
    </row>
    <row r="15042" spans="39:39" x14ac:dyDescent="0.25">
      <c r="AM15042">
        <v>1</v>
      </c>
    </row>
    <row r="15043" spans="39:39" x14ac:dyDescent="0.25">
      <c r="AM15043">
        <v>1</v>
      </c>
    </row>
    <row r="15044" spans="39:39" x14ac:dyDescent="0.25">
      <c r="AM15044">
        <v>1</v>
      </c>
    </row>
    <row r="15045" spans="39:39" x14ac:dyDescent="0.25">
      <c r="AM15045">
        <v>1</v>
      </c>
    </row>
    <row r="15046" spans="39:39" x14ac:dyDescent="0.25">
      <c r="AM15046">
        <v>1</v>
      </c>
    </row>
    <row r="15047" spans="39:39" x14ac:dyDescent="0.25">
      <c r="AM15047">
        <v>1</v>
      </c>
    </row>
    <row r="15048" spans="39:39" x14ac:dyDescent="0.25">
      <c r="AM15048">
        <v>1</v>
      </c>
    </row>
    <row r="15049" spans="39:39" x14ac:dyDescent="0.25">
      <c r="AM15049">
        <v>1</v>
      </c>
    </row>
    <row r="15050" spans="39:39" x14ac:dyDescent="0.25">
      <c r="AM15050">
        <v>1</v>
      </c>
    </row>
    <row r="15051" spans="39:39" x14ac:dyDescent="0.25">
      <c r="AM15051">
        <v>1</v>
      </c>
    </row>
    <row r="15052" spans="39:39" x14ac:dyDescent="0.25">
      <c r="AM15052">
        <v>1</v>
      </c>
    </row>
    <row r="15053" spans="39:39" x14ac:dyDescent="0.25">
      <c r="AM15053">
        <v>1</v>
      </c>
    </row>
    <row r="15054" spans="39:39" x14ac:dyDescent="0.25">
      <c r="AM15054">
        <v>1</v>
      </c>
    </row>
    <row r="15055" spans="39:39" x14ac:dyDescent="0.25">
      <c r="AM15055">
        <v>1</v>
      </c>
    </row>
    <row r="15056" spans="39:39" x14ac:dyDescent="0.25">
      <c r="AM15056">
        <v>1</v>
      </c>
    </row>
    <row r="15057" spans="39:39" x14ac:dyDescent="0.25">
      <c r="AM15057">
        <v>1</v>
      </c>
    </row>
    <row r="15058" spans="39:39" x14ac:dyDescent="0.25">
      <c r="AM15058">
        <v>1</v>
      </c>
    </row>
    <row r="15059" spans="39:39" x14ac:dyDescent="0.25">
      <c r="AM15059">
        <v>1</v>
      </c>
    </row>
    <row r="15060" spans="39:39" x14ac:dyDescent="0.25">
      <c r="AM15060">
        <v>1</v>
      </c>
    </row>
    <row r="15061" spans="39:39" x14ac:dyDescent="0.25">
      <c r="AM15061">
        <v>1</v>
      </c>
    </row>
    <row r="15062" spans="39:39" x14ac:dyDescent="0.25">
      <c r="AM15062">
        <v>1</v>
      </c>
    </row>
    <row r="15063" spans="39:39" x14ac:dyDescent="0.25">
      <c r="AM15063">
        <v>1</v>
      </c>
    </row>
    <row r="15064" spans="39:39" x14ac:dyDescent="0.25">
      <c r="AM15064">
        <v>1</v>
      </c>
    </row>
    <row r="15065" spans="39:39" x14ac:dyDescent="0.25">
      <c r="AM15065">
        <v>1</v>
      </c>
    </row>
    <row r="15066" spans="39:39" x14ac:dyDescent="0.25">
      <c r="AM15066">
        <v>1</v>
      </c>
    </row>
    <row r="15067" spans="39:39" x14ac:dyDescent="0.25">
      <c r="AM15067">
        <v>1</v>
      </c>
    </row>
    <row r="15068" spans="39:39" x14ac:dyDescent="0.25">
      <c r="AM15068">
        <v>1</v>
      </c>
    </row>
    <row r="15069" spans="39:39" x14ac:dyDescent="0.25">
      <c r="AM15069">
        <v>1</v>
      </c>
    </row>
    <row r="15070" spans="39:39" x14ac:dyDescent="0.25">
      <c r="AM15070">
        <v>1</v>
      </c>
    </row>
    <row r="15071" spans="39:39" x14ac:dyDescent="0.25">
      <c r="AM15071">
        <v>1</v>
      </c>
    </row>
    <row r="15072" spans="39:39" x14ac:dyDescent="0.25">
      <c r="AM15072">
        <v>1</v>
      </c>
    </row>
    <row r="15073" spans="39:39" x14ac:dyDescent="0.25">
      <c r="AM15073">
        <v>1</v>
      </c>
    </row>
    <row r="15074" spans="39:39" x14ac:dyDescent="0.25">
      <c r="AM15074">
        <v>1</v>
      </c>
    </row>
    <row r="15075" spans="39:39" x14ac:dyDescent="0.25">
      <c r="AM15075">
        <v>1</v>
      </c>
    </row>
    <row r="15076" spans="39:39" x14ac:dyDescent="0.25">
      <c r="AM15076">
        <v>1</v>
      </c>
    </row>
    <row r="15077" spans="39:39" x14ac:dyDescent="0.25">
      <c r="AM15077">
        <v>1</v>
      </c>
    </row>
    <row r="15078" spans="39:39" x14ac:dyDescent="0.25">
      <c r="AM15078">
        <v>1</v>
      </c>
    </row>
    <row r="15079" spans="39:39" x14ac:dyDescent="0.25">
      <c r="AM15079">
        <v>1</v>
      </c>
    </row>
    <row r="15080" spans="39:39" x14ac:dyDescent="0.25">
      <c r="AM15080">
        <v>1</v>
      </c>
    </row>
    <row r="15081" spans="39:39" x14ac:dyDescent="0.25">
      <c r="AM15081">
        <v>1</v>
      </c>
    </row>
    <row r="15082" spans="39:39" x14ac:dyDescent="0.25">
      <c r="AM15082">
        <v>1</v>
      </c>
    </row>
    <row r="15083" spans="39:39" x14ac:dyDescent="0.25">
      <c r="AM15083">
        <v>1</v>
      </c>
    </row>
    <row r="15084" spans="39:39" x14ac:dyDescent="0.25">
      <c r="AM15084">
        <v>1</v>
      </c>
    </row>
    <row r="15085" spans="39:39" x14ac:dyDescent="0.25">
      <c r="AM15085">
        <v>1</v>
      </c>
    </row>
    <row r="15086" spans="39:39" x14ac:dyDescent="0.25">
      <c r="AM15086">
        <v>1</v>
      </c>
    </row>
    <row r="15087" spans="39:39" x14ac:dyDescent="0.25">
      <c r="AM15087">
        <v>1</v>
      </c>
    </row>
    <row r="15088" spans="39:39" x14ac:dyDescent="0.25">
      <c r="AM15088">
        <v>1</v>
      </c>
    </row>
    <row r="15089" spans="39:39" x14ac:dyDescent="0.25">
      <c r="AM15089">
        <v>1</v>
      </c>
    </row>
    <row r="15090" spans="39:39" x14ac:dyDescent="0.25">
      <c r="AM15090">
        <v>1</v>
      </c>
    </row>
    <row r="15091" spans="39:39" x14ac:dyDescent="0.25">
      <c r="AM15091">
        <v>1</v>
      </c>
    </row>
    <row r="15092" spans="39:39" x14ac:dyDescent="0.25">
      <c r="AM15092">
        <v>1</v>
      </c>
    </row>
    <row r="15093" spans="39:39" x14ac:dyDescent="0.25">
      <c r="AM15093">
        <v>1</v>
      </c>
    </row>
    <row r="15094" spans="39:39" x14ac:dyDescent="0.25">
      <c r="AM15094">
        <v>1</v>
      </c>
    </row>
    <row r="15095" spans="39:39" x14ac:dyDescent="0.25">
      <c r="AM15095">
        <v>1</v>
      </c>
    </row>
    <row r="15096" spans="39:39" x14ac:dyDescent="0.25">
      <c r="AM15096">
        <v>1</v>
      </c>
    </row>
    <row r="15097" spans="39:39" x14ac:dyDescent="0.25">
      <c r="AM15097">
        <v>1</v>
      </c>
    </row>
    <row r="15098" spans="39:39" x14ac:dyDescent="0.25">
      <c r="AM15098">
        <v>1</v>
      </c>
    </row>
    <row r="15099" spans="39:39" x14ac:dyDescent="0.25">
      <c r="AM15099">
        <v>1</v>
      </c>
    </row>
    <row r="15100" spans="39:39" x14ac:dyDescent="0.25">
      <c r="AM15100">
        <v>1</v>
      </c>
    </row>
    <row r="15101" spans="39:39" x14ac:dyDescent="0.25">
      <c r="AM15101">
        <v>1</v>
      </c>
    </row>
    <row r="15102" spans="39:39" x14ac:dyDescent="0.25">
      <c r="AM15102">
        <v>1</v>
      </c>
    </row>
    <row r="15103" spans="39:39" x14ac:dyDescent="0.25">
      <c r="AM15103">
        <v>1</v>
      </c>
    </row>
    <row r="15104" spans="39:39" x14ac:dyDescent="0.25">
      <c r="AM15104">
        <v>1</v>
      </c>
    </row>
    <row r="15105" spans="39:39" x14ac:dyDescent="0.25">
      <c r="AM15105">
        <v>1</v>
      </c>
    </row>
    <row r="15106" spans="39:39" x14ac:dyDescent="0.25">
      <c r="AM15106">
        <v>1</v>
      </c>
    </row>
    <row r="15107" spans="39:39" x14ac:dyDescent="0.25">
      <c r="AM15107">
        <v>1</v>
      </c>
    </row>
    <row r="15108" spans="39:39" x14ac:dyDescent="0.25">
      <c r="AM15108">
        <v>1</v>
      </c>
    </row>
    <row r="15109" spans="39:39" x14ac:dyDescent="0.25">
      <c r="AM15109">
        <v>1</v>
      </c>
    </row>
    <row r="15110" spans="39:39" x14ac:dyDescent="0.25">
      <c r="AM15110">
        <v>1</v>
      </c>
    </row>
    <row r="15111" spans="39:39" x14ac:dyDescent="0.25">
      <c r="AM15111">
        <v>1</v>
      </c>
    </row>
    <row r="15112" spans="39:39" x14ac:dyDescent="0.25">
      <c r="AM15112">
        <v>1</v>
      </c>
    </row>
    <row r="15113" spans="39:39" x14ac:dyDescent="0.25">
      <c r="AM15113">
        <v>1</v>
      </c>
    </row>
    <row r="15114" spans="39:39" x14ac:dyDescent="0.25">
      <c r="AM15114">
        <v>1</v>
      </c>
    </row>
    <row r="15115" spans="39:39" x14ac:dyDescent="0.25">
      <c r="AM15115">
        <v>1</v>
      </c>
    </row>
    <row r="15116" spans="39:39" x14ac:dyDescent="0.25">
      <c r="AM15116">
        <v>1</v>
      </c>
    </row>
    <row r="15117" spans="39:39" x14ac:dyDescent="0.25">
      <c r="AM15117">
        <v>1</v>
      </c>
    </row>
    <row r="15118" spans="39:39" x14ac:dyDescent="0.25">
      <c r="AM15118">
        <v>1</v>
      </c>
    </row>
    <row r="15119" spans="39:39" x14ac:dyDescent="0.25">
      <c r="AM15119">
        <v>1</v>
      </c>
    </row>
    <row r="15120" spans="39:39" x14ac:dyDescent="0.25">
      <c r="AM15120">
        <v>1</v>
      </c>
    </row>
    <row r="15121" spans="39:39" x14ac:dyDescent="0.25">
      <c r="AM15121">
        <v>1</v>
      </c>
    </row>
    <row r="15122" spans="39:39" x14ac:dyDescent="0.25">
      <c r="AM15122">
        <v>1</v>
      </c>
    </row>
    <row r="15123" spans="39:39" x14ac:dyDescent="0.25">
      <c r="AM15123">
        <v>1</v>
      </c>
    </row>
    <row r="15124" spans="39:39" x14ac:dyDescent="0.25">
      <c r="AM15124">
        <v>1</v>
      </c>
    </row>
    <row r="15125" spans="39:39" x14ac:dyDescent="0.25">
      <c r="AM15125">
        <v>1</v>
      </c>
    </row>
    <row r="15126" spans="39:39" x14ac:dyDescent="0.25">
      <c r="AM15126">
        <v>1</v>
      </c>
    </row>
    <row r="15127" spans="39:39" x14ac:dyDescent="0.25">
      <c r="AM15127">
        <v>1</v>
      </c>
    </row>
    <row r="15128" spans="39:39" x14ac:dyDescent="0.25">
      <c r="AM15128">
        <v>1</v>
      </c>
    </row>
    <row r="15129" spans="39:39" x14ac:dyDescent="0.25">
      <c r="AM15129">
        <v>1</v>
      </c>
    </row>
    <row r="15130" spans="39:39" x14ac:dyDescent="0.25">
      <c r="AM15130">
        <v>1</v>
      </c>
    </row>
    <row r="15131" spans="39:39" x14ac:dyDescent="0.25">
      <c r="AM15131">
        <v>1</v>
      </c>
    </row>
    <row r="15132" spans="39:39" x14ac:dyDescent="0.25">
      <c r="AM15132">
        <v>1</v>
      </c>
    </row>
    <row r="15133" spans="39:39" x14ac:dyDescent="0.25">
      <c r="AM15133">
        <v>1</v>
      </c>
    </row>
    <row r="15134" spans="39:39" x14ac:dyDescent="0.25">
      <c r="AM15134">
        <v>1</v>
      </c>
    </row>
    <row r="15135" spans="39:39" x14ac:dyDescent="0.25">
      <c r="AM15135">
        <v>1</v>
      </c>
    </row>
    <row r="15136" spans="39:39" x14ac:dyDescent="0.25">
      <c r="AM15136">
        <v>1</v>
      </c>
    </row>
    <row r="15137" spans="39:39" x14ac:dyDescent="0.25">
      <c r="AM15137">
        <v>1</v>
      </c>
    </row>
    <row r="15138" spans="39:39" x14ac:dyDescent="0.25">
      <c r="AM15138">
        <v>1</v>
      </c>
    </row>
    <row r="15139" spans="39:39" x14ac:dyDescent="0.25">
      <c r="AM15139">
        <v>1</v>
      </c>
    </row>
    <row r="15140" spans="39:39" x14ac:dyDescent="0.25">
      <c r="AM15140">
        <v>1</v>
      </c>
    </row>
    <row r="15141" spans="39:39" x14ac:dyDescent="0.25">
      <c r="AM15141">
        <v>1</v>
      </c>
    </row>
    <row r="15142" spans="39:39" x14ac:dyDescent="0.25">
      <c r="AM15142">
        <v>1</v>
      </c>
    </row>
    <row r="15143" spans="39:39" x14ac:dyDescent="0.25">
      <c r="AM15143">
        <v>1</v>
      </c>
    </row>
    <row r="15144" spans="39:39" x14ac:dyDescent="0.25">
      <c r="AM15144">
        <v>1</v>
      </c>
    </row>
    <row r="15145" spans="39:39" x14ac:dyDescent="0.25">
      <c r="AM15145">
        <v>1</v>
      </c>
    </row>
    <row r="15146" spans="39:39" x14ac:dyDescent="0.25">
      <c r="AM15146">
        <v>1</v>
      </c>
    </row>
    <row r="15147" spans="39:39" x14ac:dyDescent="0.25">
      <c r="AM15147">
        <v>1</v>
      </c>
    </row>
    <row r="15148" spans="39:39" x14ac:dyDescent="0.25">
      <c r="AM15148">
        <v>1</v>
      </c>
    </row>
    <row r="15149" spans="39:39" x14ac:dyDescent="0.25">
      <c r="AM15149">
        <v>1</v>
      </c>
    </row>
    <row r="15150" spans="39:39" x14ac:dyDescent="0.25">
      <c r="AM15150">
        <v>1</v>
      </c>
    </row>
    <row r="15151" spans="39:39" x14ac:dyDescent="0.25">
      <c r="AM15151">
        <v>1</v>
      </c>
    </row>
    <row r="15152" spans="39:39" x14ac:dyDescent="0.25">
      <c r="AM15152">
        <v>1</v>
      </c>
    </row>
    <row r="15153" spans="39:39" x14ac:dyDescent="0.25">
      <c r="AM15153">
        <v>1</v>
      </c>
    </row>
    <row r="15154" spans="39:39" x14ac:dyDescent="0.25">
      <c r="AM15154">
        <v>1</v>
      </c>
    </row>
    <row r="15155" spans="39:39" x14ac:dyDescent="0.25">
      <c r="AM15155">
        <v>1</v>
      </c>
    </row>
    <row r="15156" spans="39:39" x14ac:dyDescent="0.25">
      <c r="AM15156">
        <v>1</v>
      </c>
    </row>
    <row r="15157" spans="39:39" x14ac:dyDescent="0.25">
      <c r="AM15157">
        <v>1</v>
      </c>
    </row>
    <row r="15158" spans="39:39" x14ac:dyDescent="0.25">
      <c r="AM15158">
        <v>1</v>
      </c>
    </row>
    <row r="15159" spans="39:39" x14ac:dyDescent="0.25">
      <c r="AM15159">
        <v>1</v>
      </c>
    </row>
    <row r="15160" spans="39:39" x14ac:dyDescent="0.25">
      <c r="AM15160">
        <v>1</v>
      </c>
    </row>
    <row r="15161" spans="39:39" x14ac:dyDescent="0.25">
      <c r="AM15161">
        <v>1</v>
      </c>
    </row>
    <row r="15162" spans="39:39" x14ac:dyDescent="0.25">
      <c r="AM15162">
        <v>1</v>
      </c>
    </row>
    <row r="15163" spans="39:39" x14ac:dyDescent="0.25">
      <c r="AM15163">
        <v>1</v>
      </c>
    </row>
    <row r="15164" spans="39:39" x14ac:dyDescent="0.25">
      <c r="AM15164">
        <v>1</v>
      </c>
    </row>
    <row r="15165" spans="39:39" x14ac:dyDescent="0.25">
      <c r="AM15165">
        <v>1</v>
      </c>
    </row>
    <row r="15166" spans="39:39" x14ac:dyDescent="0.25">
      <c r="AM15166">
        <v>1</v>
      </c>
    </row>
    <row r="15167" spans="39:39" x14ac:dyDescent="0.25">
      <c r="AM15167">
        <v>1</v>
      </c>
    </row>
    <row r="15168" spans="39:39" x14ac:dyDescent="0.25">
      <c r="AM15168">
        <v>1</v>
      </c>
    </row>
    <row r="15169" spans="39:39" x14ac:dyDescent="0.25">
      <c r="AM15169">
        <v>1</v>
      </c>
    </row>
    <row r="15170" spans="39:39" x14ac:dyDescent="0.25">
      <c r="AM15170">
        <v>1</v>
      </c>
    </row>
    <row r="15171" spans="39:39" x14ac:dyDescent="0.25">
      <c r="AM15171">
        <v>1</v>
      </c>
    </row>
    <row r="15172" spans="39:39" x14ac:dyDescent="0.25">
      <c r="AM15172">
        <v>1</v>
      </c>
    </row>
    <row r="15173" spans="39:39" x14ac:dyDescent="0.25">
      <c r="AM15173">
        <v>1</v>
      </c>
    </row>
    <row r="15174" spans="39:39" x14ac:dyDescent="0.25">
      <c r="AM15174">
        <v>1</v>
      </c>
    </row>
    <row r="15175" spans="39:39" x14ac:dyDescent="0.25">
      <c r="AM15175">
        <v>1</v>
      </c>
    </row>
    <row r="15176" spans="39:39" x14ac:dyDescent="0.25">
      <c r="AM15176">
        <v>1</v>
      </c>
    </row>
    <row r="15177" spans="39:39" x14ac:dyDescent="0.25">
      <c r="AM15177">
        <v>1</v>
      </c>
    </row>
    <row r="15178" spans="39:39" x14ac:dyDescent="0.25">
      <c r="AM15178">
        <v>1</v>
      </c>
    </row>
    <row r="15179" spans="39:39" x14ac:dyDescent="0.25">
      <c r="AM15179">
        <v>1</v>
      </c>
    </row>
    <row r="15180" spans="39:39" x14ac:dyDescent="0.25">
      <c r="AM15180">
        <v>1</v>
      </c>
    </row>
    <row r="15181" spans="39:39" x14ac:dyDescent="0.25">
      <c r="AM15181">
        <v>1</v>
      </c>
    </row>
    <row r="15182" spans="39:39" x14ac:dyDescent="0.25">
      <c r="AM15182">
        <v>1</v>
      </c>
    </row>
    <row r="15183" spans="39:39" x14ac:dyDescent="0.25">
      <c r="AM15183">
        <v>1</v>
      </c>
    </row>
    <row r="15184" spans="39:39" x14ac:dyDescent="0.25">
      <c r="AM15184">
        <v>1</v>
      </c>
    </row>
    <row r="15185" spans="39:39" x14ac:dyDescent="0.25">
      <c r="AM15185">
        <v>1</v>
      </c>
    </row>
    <row r="15186" spans="39:39" x14ac:dyDescent="0.25">
      <c r="AM15186">
        <v>1</v>
      </c>
    </row>
    <row r="15187" spans="39:39" x14ac:dyDescent="0.25">
      <c r="AM15187">
        <v>1</v>
      </c>
    </row>
    <row r="15188" spans="39:39" x14ac:dyDescent="0.25">
      <c r="AM15188">
        <v>1</v>
      </c>
    </row>
    <row r="15189" spans="39:39" x14ac:dyDescent="0.25">
      <c r="AM15189">
        <v>1</v>
      </c>
    </row>
    <row r="15190" spans="39:39" x14ac:dyDescent="0.25">
      <c r="AM15190">
        <v>1</v>
      </c>
    </row>
    <row r="15191" spans="39:39" x14ac:dyDescent="0.25">
      <c r="AM15191">
        <v>1</v>
      </c>
    </row>
    <row r="15192" spans="39:39" x14ac:dyDescent="0.25">
      <c r="AM15192">
        <v>1</v>
      </c>
    </row>
    <row r="15193" spans="39:39" x14ac:dyDescent="0.25">
      <c r="AM15193">
        <v>1</v>
      </c>
    </row>
    <row r="15194" spans="39:39" x14ac:dyDescent="0.25">
      <c r="AM15194">
        <v>1</v>
      </c>
    </row>
    <row r="15195" spans="39:39" x14ac:dyDescent="0.25">
      <c r="AM15195">
        <v>1</v>
      </c>
    </row>
    <row r="15196" spans="39:39" x14ac:dyDescent="0.25">
      <c r="AM15196">
        <v>1</v>
      </c>
    </row>
    <row r="15197" spans="39:39" x14ac:dyDescent="0.25">
      <c r="AM15197">
        <v>1</v>
      </c>
    </row>
    <row r="15198" spans="39:39" x14ac:dyDescent="0.25">
      <c r="AM15198">
        <v>1</v>
      </c>
    </row>
    <row r="15199" spans="39:39" x14ac:dyDescent="0.25">
      <c r="AM15199">
        <v>1</v>
      </c>
    </row>
    <row r="15200" spans="39:39" x14ac:dyDescent="0.25">
      <c r="AM15200">
        <v>1</v>
      </c>
    </row>
    <row r="15201" spans="39:39" x14ac:dyDescent="0.25">
      <c r="AM15201">
        <v>1</v>
      </c>
    </row>
    <row r="15202" spans="39:39" x14ac:dyDescent="0.25">
      <c r="AM15202">
        <v>1</v>
      </c>
    </row>
    <row r="15203" spans="39:39" x14ac:dyDescent="0.25">
      <c r="AM15203">
        <v>1</v>
      </c>
    </row>
    <row r="15204" spans="39:39" x14ac:dyDescent="0.25">
      <c r="AM15204">
        <v>1</v>
      </c>
    </row>
    <row r="15205" spans="39:39" x14ac:dyDescent="0.25">
      <c r="AM15205">
        <v>1</v>
      </c>
    </row>
    <row r="15206" spans="39:39" x14ac:dyDescent="0.25">
      <c r="AM15206">
        <v>1</v>
      </c>
    </row>
    <row r="15207" spans="39:39" x14ac:dyDescent="0.25">
      <c r="AM15207">
        <v>1</v>
      </c>
    </row>
    <row r="15208" spans="39:39" x14ac:dyDescent="0.25">
      <c r="AM15208">
        <v>1</v>
      </c>
    </row>
    <row r="15209" spans="39:39" x14ac:dyDescent="0.25">
      <c r="AM15209">
        <v>1</v>
      </c>
    </row>
    <row r="15210" spans="39:39" x14ac:dyDescent="0.25">
      <c r="AM15210">
        <v>1</v>
      </c>
    </row>
    <row r="15211" spans="39:39" x14ac:dyDescent="0.25">
      <c r="AM15211">
        <v>1</v>
      </c>
    </row>
    <row r="15212" spans="39:39" x14ac:dyDescent="0.25">
      <c r="AM15212">
        <v>1</v>
      </c>
    </row>
    <row r="15213" spans="39:39" x14ac:dyDescent="0.25">
      <c r="AM15213">
        <v>1</v>
      </c>
    </row>
    <row r="15214" spans="39:39" x14ac:dyDescent="0.25">
      <c r="AM15214">
        <v>1</v>
      </c>
    </row>
    <row r="15215" spans="39:39" x14ac:dyDescent="0.25">
      <c r="AM15215">
        <v>1</v>
      </c>
    </row>
    <row r="15216" spans="39:39" x14ac:dyDescent="0.25">
      <c r="AM15216">
        <v>1</v>
      </c>
    </row>
    <row r="15217" spans="39:39" x14ac:dyDescent="0.25">
      <c r="AM15217">
        <v>1</v>
      </c>
    </row>
    <row r="15218" spans="39:39" x14ac:dyDescent="0.25">
      <c r="AM15218">
        <v>1</v>
      </c>
    </row>
    <row r="15219" spans="39:39" x14ac:dyDescent="0.25">
      <c r="AM15219">
        <v>1</v>
      </c>
    </row>
    <row r="15220" spans="39:39" x14ac:dyDescent="0.25">
      <c r="AM15220">
        <v>1</v>
      </c>
    </row>
    <row r="15221" spans="39:39" x14ac:dyDescent="0.25">
      <c r="AM15221">
        <v>1</v>
      </c>
    </row>
    <row r="15222" spans="39:39" x14ac:dyDescent="0.25">
      <c r="AM15222">
        <v>1</v>
      </c>
    </row>
    <row r="15223" spans="39:39" x14ac:dyDescent="0.25">
      <c r="AM15223">
        <v>1</v>
      </c>
    </row>
    <row r="15224" spans="39:39" x14ac:dyDescent="0.25">
      <c r="AM15224">
        <v>1</v>
      </c>
    </row>
    <row r="15225" spans="39:39" x14ac:dyDescent="0.25">
      <c r="AM15225">
        <v>1</v>
      </c>
    </row>
    <row r="15226" spans="39:39" x14ac:dyDescent="0.25">
      <c r="AM15226">
        <v>1</v>
      </c>
    </row>
    <row r="15227" spans="39:39" x14ac:dyDescent="0.25">
      <c r="AM15227">
        <v>1</v>
      </c>
    </row>
    <row r="15228" spans="39:39" x14ac:dyDescent="0.25">
      <c r="AM15228">
        <v>1</v>
      </c>
    </row>
    <row r="15229" spans="39:39" x14ac:dyDescent="0.25">
      <c r="AM15229">
        <v>1</v>
      </c>
    </row>
    <row r="15230" spans="39:39" x14ac:dyDescent="0.25">
      <c r="AM15230">
        <v>1</v>
      </c>
    </row>
    <row r="15231" spans="39:39" x14ac:dyDescent="0.25">
      <c r="AM15231">
        <v>1</v>
      </c>
    </row>
    <row r="15232" spans="39:39" x14ac:dyDescent="0.25">
      <c r="AM15232">
        <v>1</v>
      </c>
    </row>
    <row r="15233" spans="39:39" x14ac:dyDescent="0.25">
      <c r="AM15233">
        <v>1</v>
      </c>
    </row>
    <row r="15234" spans="39:39" x14ac:dyDescent="0.25">
      <c r="AM15234">
        <v>1</v>
      </c>
    </row>
    <row r="15235" spans="39:39" x14ac:dyDescent="0.25">
      <c r="AM15235">
        <v>1</v>
      </c>
    </row>
    <row r="15236" spans="39:39" x14ac:dyDescent="0.25">
      <c r="AM15236">
        <v>1</v>
      </c>
    </row>
    <row r="15237" spans="39:39" x14ac:dyDescent="0.25">
      <c r="AM15237">
        <v>1</v>
      </c>
    </row>
    <row r="15238" spans="39:39" x14ac:dyDescent="0.25">
      <c r="AM15238">
        <v>1</v>
      </c>
    </row>
    <row r="15239" spans="39:39" x14ac:dyDescent="0.25">
      <c r="AM15239">
        <v>1</v>
      </c>
    </row>
    <row r="15240" spans="39:39" x14ac:dyDescent="0.25">
      <c r="AM15240">
        <v>1</v>
      </c>
    </row>
    <row r="15241" spans="39:39" x14ac:dyDescent="0.25">
      <c r="AM15241">
        <v>1</v>
      </c>
    </row>
    <row r="15242" spans="39:39" x14ac:dyDescent="0.25">
      <c r="AM15242">
        <v>1</v>
      </c>
    </row>
    <row r="15243" spans="39:39" x14ac:dyDescent="0.25">
      <c r="AM15243">
        <v>1</v>
      </c>
    </row>
    <row r="15244" spans="39:39" x14ac:dyDescent="0.25">
      <c r="AM15244">
        <v>1</v>
      </c>
    </row>
    <row r="15245" spans="39:39" x14ac:dyDescent="0.25">
      <c r="AM15245">
        <v>1</v>
      </c>
    </row>
    <row r="15246" spans="39:39" x14ac:dyDescent="0.25">
      <c r="AM15246">
        <v>1</v>
      </c>
    </row>
    <row r="15247" spans="39:39" x14ac:dyDescent="0.25">
      <c r="AM15247">
        <v>1</v>
      </c>
    </row>
    <row r="15248" spans="39:39" x14ac:dyDescent="0.25">
      <c r="AM15248">
        <v>1</v>
      </c>
    </row>
    <row r="15249" spans="39:39" x14ac:dyDescent="0.25">
      <c r="AM15249">
        <v>1</v>
      </c>
    </row>
    <row r="15250" spans="39:39" x14ac:dyDescent="0.25">
      <c r="AM15250">
        <v>1</v>
      </c>
    </row>
    <row r="15251" spans="39:39" x14ac:dyDescent="0.25">
      <c r="AM15251">
        <v>1</v>
      </c>
    </row>
    <row r="15252" spans="39:39" x14ac:dyDescent="0.25">
      <c r="AM15252">
        <v>1</v>
      </c>
    </row>
    <row r="15253" spans="39:39" x14ac:dyDescent="0.25">
      <c r="AM15253">
        <v>1</v>
      </c>
    </row>
    <row r="15254" spans="39:39" x14ac:dyDescent="0.25">
      <c r="AM15254">
        <v>1</v>
      </c>
    </row>
    <row r="15255" spans="39:39" x14ac:dyDescent="0.25">
      <c r="AM15255">
        <v>1</v>
      </c>
    </row>
    <row r="15256" spans="39:39" x14ac:dyDescent="0.25">
      <c r="AM15256">
        <v>1</v>
      </c>
    </row>
    <row r="15257" spans="39:39" x14ac:dyDescent="0.25">
      <c r="AM15257">
        <v>1</v>
      </c>
    </row>
    <row r="15258" spans="39:39" x14ac:dyDescent="0.25">
      <c r="AM15258">
        <v>1</v>
      </c>
    </row>
    <row r="15259" spans="39:39" x14ac:dyDescent="0.25">
      <c r="AM15259">
        <v>1</v>
      </c>
    </row>
    <row r="15260" spans="39:39" x14ac:dyDescent="0.25">
      <c r="AM15260">
        <v>1</v>
      </c>
    </row>
    <row r="15261" spans="39:39" x14ac:dyDescent="0.25">
      <c r="AM15261">
        <v>1</v>
      </c>
    </row>
    <row r="15262" spans="39:39" x14ac:dyDescent="0.25">
      <c r="AM15262">
        <v>1</v>
      </c>
    </row>
    <row r="15263" spans="39:39" x14ac:dyDescent="0.25">
      <c r="AM15263">
        <v>1</v>
      </c>
    </row>
    <row r="15264" spans="39:39" x14ac:dyDescent="0.25">
      <c r="AM15264">
        <v>1</v>
      </c>
    </row>
    <row r="15265" spans="39:39" x14ac:dyDescent="0.25">
      <c r="AM15265">
        <v>1</v>
      </c>
    </row>
    <row r="15266" spans="39:39" x14ac:dyDescent="0.25">
      <c r="AM15266">
        <v>1</v>
      </c>
    </row>
    <row r="15267" spans="39:39" x14ac:dyDescent="0.25">
      <c r="AM15267">
        <v>1</v>
      </c>
    </row>
    <row r="15268" spans="39:39" x14ac:dyDescent="0.25">
      <c r="AM15268">
        <v>1</v>
      </c>
    </row>
    <row r="15269" spans="39:39" x14ac:dyDescent="0.25">
      <c r="AM15269">
        <v>1</v>
      </c>
    </row>
    <row r="15270" spans="39:39" x14ac:dyDescent="0.25">
      <c r="AM15270">
        <v>1</v>
      </c>
    </row>
    <row r="15271" spans="39:39" x14ac:dyDescent="0.25">
      <c r="AM15271">
        <v>1</v>
      </c>
    </row>
    <row r="15272" spans="39:39" x14ac:dyDescent="0.25">
      <c r="AM15272">
        <v>1</v>
      </c>
    </row>
    <row r="15273" spans="39:39" x14ac:dyDescent="0.25">
      <c r="AM15273">
        <v>1</v>
      </c>
    </row>
    <row r="15274" spans="39:39" x14ac:dyDescent="0.25">
      <c r="AM15274">
        <v>1</v>
      </c>
    </row>
    <row r="15275" spans="39:39" x14ac:dyDescent="0.25">
      <c r="AM15275">
        <v>1</v>
      </c>
    </row>
    <row r="15276" spans="39:39" x14ac:dyDescent="0.25">
      <c r="AM15276">
        <v>1</v>
      </c>
    </row>
    <row r="15277" spans="39:39" x14ac:dyDescent="0.25">
      <c r="AM15277">
        <v>1</v>
      </c>
    </row>
    <row r="15278" spans="39:39" x14ac:dyDescent="0.25">
      <c r="AM15278">
        <v>1</v>
      </c>
    </row>
    <row r="15279" spans="39:39" x14ac:dyDescent="0.25">
      <c r="AM15279">
        <v>1</v>
      </c>
    </row>
    <row r="15280" spans="39:39" x14ac:dyDescent="0.25">
      <c r="AM15280">
        <v>1</v>
      </c>
    </row>
    <row r="15281" spans="39:39" x14ac:dyDescent="0.25">
      <c r="AM15281">
        <v>1</v>
      </c>
    </row>
    <row r="15282" spans="39:39" x14ac:dyDescent="0.25">
      <c r="AM15282">
        <v>1</v>
      </c>
    </row>
    <row r="15283" spans="39:39" x14ac:dyDescent="0.25">
      <c r="AM15283">
        <v>1</v>
      </c>
    </row>
    <row r="15284" spans="39:39" x14ac:dyDescent="0.25">
      <c r="AM15284">
        <v>1</v>
      </c>
    </row>
    <row r="15285" spans="39:39" x14ac:dyDescent="0.25">
      <c r="AM15285">
        <v>1</v>
      </c>
    </row>
    <row r="15286" spans="39:39" x14ac:dyDescent="0.25">
      <c r="AM15286">
        <v>1</v>
      </c>
    </row>
    <row r="15287" spans="39:39" x14ac:dyDescent="0.25">
      <c r="AM15287">
        <v>1</v>
      </c>
    </row>
    <row r="15288" spans="39:39" x14ac:dyDescent="0.25">
      <c r="AM15288">
        <v>1</v>
      </c>
    </row>
    <row r="15289" spans="39:39" x14ac:dyDescent="0.25">
      <c r="AM15289">
        <v>1</v>
      </c>
    </row>
    <row r="15290" spans="39:39" x14ac:dyDescent="0.25">
      <c r="AM15290">
        <v>1</v>
      </c>
    </row>
    <row r="15291" spans="39:39" x14ac:dyDescent="0.25">
      <c r="AM15291">
        <v>1</v>
      </c>
    </row>
    <row r="15292" spans="39:39" x14ac:dyDescent="0.25">
      <c r="AM15292">
        <v>1</v>
      </c>
    </row>
    <row r="15293" spans="39:39" x14ac:dyDescent="0.25">
      <c r="AM15293">
        <v>1</v>
      </c>
    </row>
    <row r="15294" spans="39:39" x14ac:dyDescent="0.25">
      <c r="AM15294">
        <v>1</v>
      </c>
    </row>
    <row r="15295" spans="39:39" x14ac:dyDescent="0.25">
      <c r="AM15295">
        <v>1</v>
      </c>
    </row>
    <row r="15296" spans="39:39" x14ac:dyDescent="0.25">
      <c r="AM15296">
        <v>1</v>
      </c>
    </row>
    <row r="15297" spans="39:39" x14ac:dyDescent="0.25">
      <c r="AM15297">
        <v>1</v>
      </c>
    </row>
    <row r="15298" spans="39:39" x14ac:dyDescent="0.25">
      <c r="AM15298">
        <v>1</v>
      </c>
    </row>
    <row r="15299" spans="39:39" x14ac:dyDescent="0.25">
      <c r="AM15299">
        <v>1</v>
      </c>
    </row>
    <row r="15300" spans="39:39" x14ac:dyDescent="0.25">
      <c r="AM15300">
        <v>1</v>
      </c>
    </row>
    <row r="15301" spans="39:39" x14ac:dyDescent="0.25">
      <c r="AM15301">
        <v>1</v>
      </c>
    </row>
    <row r="15302" spans="39:39" x14ac:dyDescent="0.25">
      <c r="AM15302">
        <v>1</v>
      </c>
    </row>
    <row r="15303" spans="39:39" x14ac:dyDescent="0.25">
      <c r="AM15303">
        <v>1</v>
      </c>
    </row>
    <row r="15304" spans="39:39" x14ac:dyDescent="0.25">
      <c r="AM15304">
        <v>1</v>
      </c>
    </row>
    <row r="15305" spans="39:39" x14ac:dyDescent="0.25">
      <c r="AM15305">
        <v>1</v>
      </c>
    </row>
    <row r="15306" spans="39:39" x14ac:dyDescent="0.25">
      <c r="AM15306">
        <v>1</v>
      </c>
    </row>
    <row r="15307" spans="39:39" x14ac:dyDescent="0.25">
      <c r="AM15307">
        <v>1</v>
      </c>
    </row>
    <row r="15308" spans="39:39" x14ac:dyDescent="0.25">
      <c r="AM15308">
        <v>1</v>
      </c>
    </row>
    <row r="15309" spans="39:39" x14ac:dyDescent="0.25">
      <c r="AM15309">
        <v>1</v>
      </c>
    </row>
    <row r="15310" spans="39:39" x14ac:dyDescent="0.25">
      <c r="AM15310">
        <v>1</v>
      </c>
    </row>
    <row r="15311" spans="39:39" x14ac:dyDescent="0.25">
      <c r="AM15311">
        <v>1</v>
      </c>
    </row>
    <row r="15312" spans="39:39" x14ac:dyDescent="0.25">
      <c r="AM15312">
        <v>1</v>
      </c>
    </row>
    <row r="15313" spans="39:39" x14ac:dyDescent="0.25">
      <c r="AM15313">
        <v>1</v>
      </c>
    </row>
    <row r="15314" spans="39:39" x14ac:dyDescent="0.25">
      <c r="AM15314">
        <v>1</v>
      </c>
    </row>
    <row r="15315" spans="39:39" x14ac:dyDescent="0.25">
      <c r="AM15315">
        <v>1</v>
      </c>
    </row>
    <row r="15316" spans="39:39" x14ac:dyDescent="0.25">
      <c r="AM15316">
        <v>1</v>
      </c>
    </row>
    <row r="15317" spans="39:39" x14ac:dyDescent="0.25">
      <c r="AM15317">
        <v>1</v>
      </c>
    </row>
    <row r="15318" spans="39:39" x14ac:dyDescent="0.25">
      <c r="AM15318">
        <v>1</v>
      </c>
    </row>
    <row r="15319" spans="39:39" x14ac:dyDescent="0.25">
      <c r="AM15319">
        <v>1</v>
      </c>
    </row>
    <row r="15320" spans="39:39" x14ac:dyDescent="0.25">
      <c r="AM15320">
        <v>1</v>
      </c>
    </row>
    <row r="15321" spans="39:39" x14ac:dyDescent="0.25">
      <c r="AM15321">
        <v>1</v>
      </c>
    </row>
    <row r="15322" spans="39:39" x14ac:dyDescent="0.25">
      <c r="AM15322">
        <v>1</v>
      </c>
    </row>
    <row r="15323" spans="39:39" x14ac:dyDescent="0.25">
      <c r="AM15323">
        <v>1</v>
      </c>
    </row>
    <row r="15324" spans="39:39" x14ac:dyDescent="0.25">
      <c r="AM15324">
        <v>1</v>
      </c>
    </row>
    <row r="15325" spans="39:39" x14ac:dyDescent="0.25">
      <c r="AM15325">
        <v>1</v>
      </c>
    </row>
    <row r="15326" spans="39:39" x14ac:dyDescent="0.25">
      <c r="AM15326">
        <v>1</v>
      </c>
    </row>
    <row r="15327" spans="39:39" x14ac:dyDescent="0.25">
      <c r="AM15327">
        <v>1</v>
      </c>
    </row>
    <row r="15328" spans="39:39" x14ac:dyDescent="0.25">
      <c r="AM15328">
        <v>1</v>
      </c>
    </row>
    <row r="15329" spans="39:39" x14ac:dyDescent="0.25">
      <c r="AM15329">
        <v>1</v>
      </c>
    </row>
    <row r="15330" spans="39:39" x14ac:dyDescent="0.25">
      <c r="AM15330">
        <v>1</v>
      </c>
    </row>
    <row r="15331" spans="39:39" x14ac:dyDescent="0.25">
      <c r="AM15331">
        <v>1</v>
      </c>
    </row>
    <row r="15332" spans="39:39" x14ac:dyDescent="0.25">
      <c r="AM15332">
        <v>1</v>
      </c>
    </row>
    <row r="15333" spans="39:39" x14ac:dyDescent="0.25">
      <c r="AM15333">
        <v>1</v>
      </c>
    </row>
    <row r="15334" spans="39:39" x14ac:dyDescent="0.25">
      <c r="AM15334">
        <v>1</v>
      </c>
    </row>
    <row r="15335" spans="39:39" x14ac:dyDescent="0.25">
      <c r="AM15335">
        <v>1</v>
      </c>
    </row>
    <row r="15336" spans="39:39" x14ac:dyDescent="0.25">
      <c r="AM15336">
        <v>1</v>
      </c>
    </row>
    <row r="15337" spans="39:39" x14ac:dyDescent="0.25">
      <c r="AM15337">
        <v>1</v>
      </c>
    </row>
    <row r="15338" spans="39:39" x14ac:dyDescent="0.25">
      <c r="AM15338">
        <v>1</v>
      </c>
    </row>
    <row r="15339" spans="39:39" x14ac:dyDescent="0.25">
      <c r="AM15339">
        <v>1</v>
      </c>
    </row>
    <row r="15340" spans="39:39" x14ac:dyDescent="0.25">
      <c r="AM15340">
        <v>1</v>
      </c>
    </row>
    <row r="15341" spans="39:39" x14ac:dyDescent="0.25">
      <c r="AM15341">
        <v>1</v>
      </c>
    </row>
    <row r="15342" spans="39:39" x14ac:dyDescent="0.25">
      <c r="AM15342">
        <v>1</v>
      </c>
    </row>
    <row r="15343" spans="39:39" x14ac:dyDescent="0.25">
      <c r="AM15343">
        <v>1</v>
      </c>
    </row>
    <row r="15344" spans="39:39" x14ac:dyDescent="0.25">
      <c r="AM15344">
        <v>1</v>
      </c>
    </row>
    <row r="15345" spans="39:39" x14ac:dyDescent="0.25">
      <c r="AM15345">
        <v>1</v>
      </c>
    </row>
    <row r="15346" spans="39:39" x14ac:dyDescent="0.25">
      <c r="AM15346">
        <v>1</v>
      </c>
    </row>
    <row r="15347" spans="39:39" x14ac:dyDescent="0.25">
      <c r="AM15347">
        <v>1</v>
      </c>
    </row>
    <row r="15348" spans="39:39" x14ac:dyDescent="0.25">
      <c r="AM15348">
        <v>1</v>
      </c>
    </row>
    <row r="15349" spans="39:39" x14ac:dyDescent="0.25">
      <c r="AM15349">
        <v>1</v>
      </c>
    </row>
    <row r="15350" spans="39:39" x14ac:dyDescent="0.25">
      <c r="AM15350">
        <v>1</v>
      </c>
    </row>
    <row r="15351" spans="39:39" x14ac:dyDescent="0.25">
      <c r="AM15351">
        <v>1</v>
      </c>
    </row>
    <row r="15352" spans="39:39" x14ac:dyDescent="0.25">
      <c r="AM15352">
        <v>1</v>
      </c>
    </row>
    <row r="15353" spans="39:39" x14ac:dyDescent="0.25">
      <c r="AM15353">
        <v>1</v>
      </c>
    </row>
    <row r="15354" spans="39:39" x14ac:dyDescent="0.25">
      <c r="AM15354">
        <v>1</v>
      </c>
    </row>
    <row r="15355" spans="39:39" x14ac:dyDescent="0.25">
      <c r="AM15355">
        <v>1</v>
      </c>
    </row>
    <row r="15356" spans="39:39" x14ac:dyDescent="0.25">
      <c r="AM15356">
        <v>1</v>
      </c>
    </row>
    <row r="15357" spans="39:39" x14ac:dyDescent="0.25">
      <c r="AM15357">
        <v>1</v>
      </c>
    </row>
    <row r="15358" spans="39:39" x14ac:dyDescent="0.25">
      <c r="AM15358">
        <v>1</v>
      </c>
    </row>
    <row r="15359" spans="39:39" x14ac:dyDescent="0.25">
      <c r="AM15359">
        <v>1</v>
      </c>
    </row>
    <row r="15360" spans="39:39" x14ac:dyDescent="0.25">
      <c r="AM15360">
        <v>1</v>
      </c>
    </row>
    <row r="15361" spans="39:39" x14ac:dyDescent="0.25">
      <c r="AM15361">
        <v>1</v>
      </c>
    </row>
    <row r="15362" spans="39:39" x14ac:dyDescent="0.25">
      <c r="AM15362">
        <v>1</v>
      </c>
    </row>
    <row r="15363" spans="39:39" x14ac:dyDescent="0.25">
      <c r="AM15363">
        <v>1</v>
      </c>
    </row>
    <row r="15364" spans="39:39" x14ac:dyDescent="0.25">
      <c r="AM15364">
        <v>1</v>
      </c>
    </row>
    <row r="15365" spans="39:39" x14ac:dyDescent="0.25">
      <c r="AM15365">
        <v>1</v>
      </c>
    </row>
    <row r="15366" spans="39:39" x14ac:dyDescent="0.25">
      <c r="AM15366">
        <v>1</v>
      </c>
    </row>
    <row r="15367" spans="39:39" x14ac:dyDescent="0.25">
      <c r="AM15367">
        <v>1</v>
      </c>
    </row>
    <row r="15368" spans="39:39" x14ac:dyDescent="0.25">
      <c r="AM15368">
        <v>1</v>
      </c>
    </row>
    <row r="15369" spans="39:39" x14ac:dyDescent="0.25">
      <c r="AM15369">
        <v>1</v>
      </c>
    </row>
    <row r="15370" spans="39:39" x14ac:dyDescent="0.25">
      <c r="AM15370">
        <v>1</v>
      </c>
    </row>
    <row r="15371" spans="39:39" x14ac:dyDescent="0.25">
      <c r="AM15371">
        <v>1</v>
      </c>
    </row>
    <row r="15372" spans="39:39" x14ac:dyDescent="0.25">
      <c r="AM15372">
        <v>1</v>
      </c>
    </row>
    <row r="15373" spans="39:39" x14ac:dyDescent="0.25">
      <c r="AM15373">
        <v>1</v>
      </c>
    </row>
    <row r="15374" spans="39:39" x14ac:dyDescent="0.25">
      <c r="AM15374">
        <v>1</v>
      </c>
    </row>
    <row r="15375" spans="39:39" x14ac:dyDescent="0.25">
      <c r="AM15375">
        <v>1</v>
      </c>
    </row>
    <row r="15376" spans="39:39" x14ac:dyDescent="0.25">
      <c r="AM15376">
        <v>1</v>
      </c>
    </row>
    <row r="15377" spans="39:39" x14ac:dyDescent="0.25">
      <c r="AM15377">
        <v>1</v>
      </c>
    </row>
    <row r="15378" spans="39:39" x14ac:dyDescent="0.25">
      <c r="AM15378">
        <v>1</v>
      </c>
    </row>
    <row r="15379" spans="39:39" x14ac:dyDescent="0.25">
      <c r="AM15379">
        <v>1</v>
      </c>
    </row>
    <row r="15380" spans="39:39" x14ac:dyDescent="0.25">
      <c r="AM15380">
        <v>1</v>
      </c>
    </row>
    <row r="15381" spans="39:39" x14ac:dyDescent="0.25">
      <c r="AM15381">
        <v>1</v>
      </c>
    </row>
    <row r="15382" spans="39:39" x14ac:dyDescent="0.25">
      <c r="AM15382">
        <v>1</v>
      </c>
    </row>
    <row r="15383" spans="39:39" x14ac:dyDescent="0.25">
      <c r="AM15383">
        <v>1</v>
      </c>
    </row>
    <row r="15384" spans="39:39" x14ac:dyDescent="0.25">
      <c r="AM15384">
        <v>1</v>
      </c>
    </row>
    <row r="15385" spans="39:39" x14ac:dyDescent="0.25">
      <c r="AM15385">
        <v>1</v>
      </c>
    </row>
    <row r="15386" spans="39:39" x14ac:dyDescent="0.25">
      <c r="AM15386">
        <v>1</v>
      </c>
    </row>
    <row r="15387" spans="39:39" x14ac:dyDescent="0.25">
      <c r="AM15387">
        <v>1</v>
      </c>
    </row>
    <row r="15388" spans="39:39" x14ac:dyDescent="0.25">
      <c r="AM15388">
        <v>1</v>
      </c>
    </row>
    <row r="15389" spans="39:39" x14ac:dyDescent="0.25">
      <c r="AM15389">
        <v>1</v>
      </c>
    </row>
    <row r="15390" spans="39:39" x14ac:dyDescent="0.25">
      <c r="AM15390">
        <v>1</v>
      </c>
    </row>
    <row r="15391" spans="39:39" x14ac:dyDescent="0.25">
      <c r="AM15391">
        <v>1</v>
      </c>
    </row>
    <row r="15392" spans="39:39" x14ac:dyDescent="0.25">
      <c r="AM15392">
        <v>1</v>
      </c>
    </row>
    <row r="15393" spans="39:39" x14ac:dyDescent="0.25">
      <c r="AM15393">
        <v>1</v>
      </c>
    </row>
    <row r="15394" spans="39:39" x14ac:dyDescent="0.25">
      <c r="AM15394">
        <v>1</v>
      </c>
    </row>
    <row r="15395" spans="39:39" x14ac:dyDescent="0.25">
      <c r="AM15395">
        <v>1</v>
      </c>
    </row>
    <row r="15396" spans="39:39" x14ac:dyDescent="0.25">
      <c r="AM15396">
        <v>1</v>
      </c>
    </row>
    <row r="15397" spans="39:39" x14ac:dyDescent="0.25">
      <c r="AM15397">
        <v>1</v>
      </c>
    </row>
    <row r="15398" spans="39:39" x14ac:dyDescent="0.25">
      <c r="AM15398">
        <v>1</v>
      </c>
    </row>
    <row r="15399" spans="39:39" x14ac:dyDescent="0.25">
      <c r="AM15399">
        <v>1</v>
      </c>
    </row>
    <row r="15400" spans="39:39" x14ac:dyDescent="0.25">
      <c r="AM15400">
        <v>1</v>
      </c>
    </row>
    <row r="15401" spans="39:39" x14ac:dyDescent="0.25">
      <c r="AM15401">
        <v>1</v>
      </c>
    </row>
    <row r="15402" spans="39:39" x14ac:dyDescent="0.25">
      <c r="AM15402">
        <v>1</v>
      </c>
    </row>
    <row r="15403" spans="39:39" x14ac:dyDescent="0.25">
      <c r="AM15403">
        <v>1</v>
      </c>
    </row>
    <row r="15404" spans="39:39" x14ac:dyDescent="0.25">
      <c r="AM15404">
        <v>1</v>
      </c>
    </row>
    <row r="15405" spans="39:39" x14ac:dyDescent="0.25">
      <c r="AM15405">
        <v>1</v>
      </c>
    </row>
    <row r="15406" spans="39:39" x14ac:dyDescent="0.25">
      <c r="AM15406">
        <v>1</v>
      </c>
    </row>
    <row r="15407" spans="39:39" x14ac:dyDescent="0.25">
      <c r="AM15407">
        <v>1</v>
      </c>
    </row>
    <row r="15408" spans="39:39" x14ac:dyDescent="0.25">
      <c r="AM15408">
        <v>1</v>
      </c>
    </row>
    <row r="15409" spans="39:39" x14ac:dyDescent="0.25">
      <c r="AM15409">
        <v>1</v>
      </c>
    </row>
    <row r="15410" spans="39:39" x14ac:dyDescent="0.25">
      <c r="AM15410">
        <v>1</v>
      </c>
    </row>
    <row r="15411" spans="39:39" x14ac:dyDescent="0.25">
      <c r="AM15411">
        <v>1</v>
      </c>
    </row>
    <row r="15412" spans="39:39" x14ac:dyDescent="0.25">
      <c r="AM15412">
        <v>1</v>
      </c>
    </row>
    <row r="15413" spans="39:39" x14ac:dyDescent="0.25">
      <c r="AM15413">
        <v>1</v>
      </c>
    </row>
    <row r="15414" spans="39:39" x14ac:dyDescent="0.25">
      <c r="AM15414">
        <v>1</v>
      </c>
    </row>
    <row r="15415" spans="39:39" x14ac:dyDescent="0.25">
      <c r="AM15415">
        <v>1</v>
      </c>
    </row>
    <row r="15416" spans="39:39" x14ac:dyDescent="0.25">
      <c r="AM15416">
        <v>1</v>
      </c>
    </row>
    <row r="15417" spans="39:39" x14ac:dyDescent="0.25">
      <c r="AM15417">
        <v>1</v>
      </c>
    </row>
    <row r="15418" spans="39:39" x14ac:dyDescent="0.25">
      <c r="AM15418">
        <v>1</v>
      </c>
    </row>
    <row r="15419" spans="39:39" x14ac:dyDescent="0.25">
      <c r="AM15419">
        <v>1</v>
      </c>
    </row>
    <row r="15420" spans="39:39" x14ac:dyDescent="0.25">
      <c r="AM15420">
        <v>1</v>
      </c>
    </row>
    <row r="15421" spans="39:39" x14ac:dyDescent="0.25">
      <c r="AM15421">
        <v>1</v>
      </c>
    </row>
    <row r="15422" spans="39:39" x14ac:dyDescent="0.25">
      <c r="AM15422">
        <v>1</v>
      </c>
    </row>
    <row r="15423" spans="39:39" x14ac:dyDescent="0.25">
      <c r="AM15423">
        <v>1</v>
      </c>
    </row>
    <row r="15424" spans="39:39" x14ac:dyDescent="0.25">
      <c r="AM15424">
        <v>1</v>
      </c>
    </row>
    <row r="15425" spans="39:39" x14ac:dyDescent="0.25">
      <c r="AM15425">
        <v>1</v>
      </c>
    </row>
    <row r="15426" spans="39:39" x14ac:dyDescent="0.25">
      <c r="AM15426">
        <v>1</v>
      </c>
    </row>
    <row r="15427" spans="39:39" x14ac:dyDescent="0.25">
      <c r="AM15427">
        <v>1</v>
      </c>
    </row>
    <row r="15428" spans="39:39" x14ac:dyDescent="0.25">
      <c r="AM15428">
        <v>1</v>
      </c>
    </row>
    <row r="15429" spans="39:39" x14ac:dyDescent="0.25">
      <c r="AM15429">
        <v>1</v>
      </c>
    </row>
    <row r="15430" spans="39:39" x14ac:dyDescent="0.25">
      <c r="AM15430">
        <v>1</v>
      </c>
    </row>
    <row r="15431" spans="39:39" x14ac:dyDescent="0.25">
      <c r="AM15431">
        <v>1</v>
      </c>
    </row>
    <row r="15432" spans="39:39" x14ac:dyDescent="0.25">
      <c r="AM15432">
        <v>1</v>
      </c>
    </row>
    <row r="15433" spans="39:39" x14ac:dyDescent="0.25">
      <c r="AM15433">
        <v>1</v>
      </c>
    </row>
    <row r="15434" spans="39:39" x14ac:dyDescent="0.25">
      <c r="AM15434">
        <v>1</v>
      </c>
    </row>
    <row r="15435" spans="39:39" x14ac:dyDescent="0.25">
      <c r="AM15435">
        <v>1</v>
      </c>
    </row>
    <row r="15436" spans="39:39" x14ac:dyDescent="0.25">
      <c r="AM15436">
        <v>1</v>
      </c>
    </row>
    <row r="15437" spans="39:39" x14ac:dyDescent="0.25">
      <c r="AM15437">
        <v>1</v>
      </c>
    </row>
    <row r="15438" spans="39:39" x14ac:dyDescent="0.25">
      <c r="AM15438">
        <v>1</v>
      </c>
    </row>
    <row r="15439" spans="39:39" x14ac:dyDescent="0.25">
      <c r="AM15439">
        <v>1</v>
      </c>
    </row>
    <row r="15440" spans="39:39" x14ac:dyDescent="0.25">
      <c r="AM15440">
        <v>1</v>
      </c>
    </row>
    <row r="15441" spans="39:39" x14ac:dyDescent="0.25">
      <c r="AM15441">
        <v>1</v>
      </c>
    </row>
    <row r="15442" spans="39:39" x14ac:dyDescent="0.25">
      <c r="AM15442">
        <v>1</v>
      </c>
    </row>
    <row r="15443" spans="39:39" x14ac:dyDescent="0.25">
      <c r="AM15443">
        <v>1</v>
      </c>
    </row>
    <row r="15444" spans="39:39" x14ac:dyDescent="0.25">
      <c r="AM15444">
        <v>1</v>
      </c>
    </row>
    <row r="15445" spans="39:39" x14ac:dyDescent="0.25">
      <c r="AM15445">
        <v>1</v>
      </c>
    </row>
    <row r="15446" spans="39:39" x14ac:dyDescent="0.25">
      <c r="AM15446">
        <v>1</v>
      </c>
    </row>
    <row r="15447" spans="39:39" x14ac:dyDescent="0.25">
      <c r="AM15447">
        <v>1</v>
      </c>
    </row>
    <row r="15448" spans="39:39" x14ac:dyDescent="0.25">
      <c r="AM15448">
        <v>1</v>
      </c>
    </row>
    <row r="15449" spans="39:39" x14ac:dyDescent="0.25">
      <c r="AM15449">
        <v>1</v>
      </c>
    </row>
    <row r="15450" spans="39:39" x14ac:dyDescent="0.25">
      <c r="AM15450">
        <v>1</v>
      </c>
    </row>
    <row r="15451" spans="39:39" x14ac:dyDescent="0.25">
      <c r="AM15451">
        <v>1</v>
      </c>
    </row>
    <row r="15452" spans="39:39" x14ac:dyDescent="0.25">
      <c r="AM15452">
        <v>1</v>
      </c>
    </row>
    <row r="15453" spans="39:39" x14ac:dyDescent="0.25">
      <c r="AM15453">
        <v>1</v>
      </c>
    </row>
    <row r="15454" spans="39:39" x14ac:dyDescent="0.25">
      <c r="AM15454">
        <v>1</v>
      </c>
    </row>
    <row r="15455" spans="39:39" x14ac:dyDescent="0.25">
      <c r="AM15455">
        <v>1</v>
      </c>
    </row>
    <row r="15456" spans="39:39" x14ac:dyDescent="0.25">
      <c r="AM15456">
        <v>1</v>
      </c>
    </row>
    <row r="15457" spans="39:39" x14ac:dyDescent="0.25">
      <c r="AM15457">
        <v>1</v>
      </c>
    </row>
    <row r="15458" spans="39:39" x14ac:dyDescent="0.25">
      <c r="AM15458">
        <v>1</v>
      </c>
    </row>
    <row r="15459" spans="39:39" x14ac:dyDescent="0.25">
      <c r="AM15459">
        <v>1</v>
      </c>
    </row>
    <row r="15460" spans="39:39" x14ac:dyDescent="0.25">
      <c r="AM15460">
        <v>1</v>
      </c>
    </row>
    <row r="15461" spans="39:39" x14ac:dyDescent="0.25">
      <c r="AM15461">
        <v>1</v>
      </c>
    </row>
    <row r="15462" spans="39:39" x14ac:dyDescent="0.25">
      <c r="AM15462">
        <v>1</v>
      </c>
    </row>
    <row r="15463" spans="39:39" x14ac:dyDescent="0.25">
      <c r="AM15463">
        <v>1</v>
      </c>
    </row>
    <row r="15464" spans="39:39" x14ac:dyDescent="0.25">
      <c r="AM15464">
        <v>1</v>
      </c>
    </row>
    <row r="15465" spans="39:39" x14ac:dyDescent="0.25">
      <c r="AM15465">
        <v>1</v>
      </c>
    </row>
    <row r="15466" spans="39:39" x14ac:dyDescent="0.25">
      <c r="AM15466">
        <v>1</v>
      </c>
    </row>
    <row r="15467" spans="39:39" x14ac:dyDescent="0.25">
      <c r="AM15467">
        <v>1</v>
      </c>
    </row>
    <row r="15468" spans="39:39" x14ac:dyDescent="0.25">
      <c r="AM15468">
        <v>1</v>
      </c>
    </row>
    <row r="15469" spans="39:39" x14ac:dyDescent="0.25">
      <c r="AM15469">
        <v>1</v>
      </c>
    </row>
    <row r="15470" spans="39:39" x14ac:dyDescent="0.25">
      <c r="AM15470">
        <v>1</v>
      </c>
    </row>
    <row r="15471" spans="39:39" x14ac:dyDescent="0.25">
      <c r="AM15471">
        <v>1</v>
      </c>
    </row>
    <row r="15472" spans="39:39" x14ac:dyDescent="0.25">
      <c r="AM15472">
        <v>1</v>
      </c>
    </row>
    <row r="15473" spans="39:39" x14ac:dyDescent="0.25">
      <c r="AM15473">
        <v>1</v>
      </c>
    </row>
    <row r="15474" spans="39:39" x14ac:dyDescent="0.25">
      <c r="AM15474">
        <v>1</v>
      </c>
    </row>
    <row r="15475" spans="39:39" x14ac:dyDescent="0.25">
      <c r="AM15475">
        <v>1</v>
      </c>
    </row>
    <row r="15476" spans="39:39" x14ac:dyDescent="0.25">
      <c r="AM15476">
        <v>1</v>
      </c>
    </row>
    <row r="15477" spans="39:39" x14ac:dyDescent="0.25">
      <c r="AM15477">
        <v>1</v>
      </c>
    </row>
    <row r="15478" spans="39:39" x14ac:dyDescent="0.25">
      <c r="AM15478">
        <v>1</v>
      </c>
    </row>
    <row r="15479" spans="39:39" x14ac:dyDescent="0.25">
      <c r="AM15479">
        <v>1</v>
      </c>
    </row>
    <row r="15480" spans="39:39" x14ac:dyDescent="0.25">
      <c r="AM15480">
        <v>1</v>
      </c>
    </row>
    <row r="15481" spans="39:39" x14ac:dyDescent="0.25">
      <c r="AM15481">
        <v>1</v>
      </c>
    </row>
    <row r="15482" spans="39:39" x14ac:dyDescent="0.25">
      <c r="AM15482">
        <v>1</v>
      </c>
    </row>
    <row r="15483" spans="39:39" x14ac:dyDescent="0.25">
      <c r="AM15483">
        <v>1</v>
      </c>
    </row>
    <row r="15484" spans="39:39" x14ac:dyDescent="0.25">
      <c r="AM15484">
        <v>1</v>
      </c>
    </row>
    <row r="15485" spans="39:39" x14ac:dyDescent="0.25">
      <c r="AM15485">
        <v>1</v>
      </c>
    </row>
    <row r="15486" spans="39:39" x14ac:dyDescent="0.25">
      <c r="AM15486">
        <v>1</v>
      </c>
    </row>
    <row r="15487" spans="39:39" x14ac:dyDescent="0.25">
      <c r="AM15487">
        <v>1</v>
      </c>
    </row>
    <row r="15488" spans="39:39" x14ac:dyDescent="0.25">
      <c r="AM15488">
        <v>1</v>
      </c>
    </row>
    <row r="15489" spans="39:39" x14ac:dyDescent="0.25">
      <c r="AM15489">
        <v>1</v>
      </c>
    </row>
    <row r="15490" spans="39:39" x14ac:dyDescent="0.25">
      <c r="AM15490">
        <v>1</v>
      </c>
    </row>
    <row r="15491" spans="39:39" x14ac:dyDescent="0.25">
      <c r="AM15491">
        <v>1</v>
      </c>
    </row>
    <row r="15492" spans="39:39" x14ac:dyDescent="0.25">
      <c r="AM15492">
        <v>1</v>
      </c>
    </row>
    <row r="15493" spans="39:39" x14ac:dyDescent="0.25">
      <c r="AM15493">
        <v>1</v>
      </c>
    </row>
    <row r="15494" spans="39:39" x14ac:dyDescent="0.25">
      <c r="AM15494">
        <v>1</v>
      </c>
    </row>
    <row r="15495" spans="39:39" x14ac:dyDescent="0.25">
      <c r="AM15495">
        <v>1</v>
      </c>
    </row>
    <row r="15496" spans="39:39" x14ac:dyDescent="0.25">
      <c r="AM15496">
        <v>1</v>
      </c>
    </row>
    <row r="15497" spans="39:39" x14ac:dyDescent="0.25">
      <c r="AM15497">
        <v>1</v>
      </c>
    </row>
    <row r="15498" spans="39:39" x14ac:dyDescent="0.25">
      <c r="AM15498">
        <v>1</v>
      </c>
    </row>
    <row r="15499" spans="39:39" x14ac:dyDescent="0.25">
      <c r="AM15499">
        <v>1</v>
      </c>
    </row>
    <row r="15500" spans="39:39" x14ac:dyDescent="0.25">
      <c r="AM15500">
        <v>1</v>
      </c>
    </row>
    <row r="15501" spans="39:39" x14ac:dyDescent="0.25">
      <c r="AM15501">
        <v>1</v>
      </c>
    </row>
    <row r="15502" spans="39:39" x14ac:dyDescent="0.25">
      <c r="AM15502">
        <v>1</v>
      </c>
    </row>
    <row r="15503" spans="39:39" x14ac:dyDescent="0.25">
      <c r="AM15503">
        <v>1</v>
      </c>
    </row>
    <row r="15504" spans="39:39" x14ac:dyDescent="0.25">
      <c r="AM15504">
        <v>1</v>
      </c>
    </row>
    <row r="15505" spans="39:39" x14ac:dyDescent="0.25">
      <c r="AM15505">
        <v>1</v>
      </c>
    </row>
    <row r="15506" spans="39:39" x14ac:dyDescent="0.25">
      <c r="AM15506">
        <v>1</v>
      </c>
    </row>
    <row r="15507" spans="39:39" x14ac:dyDescent="0.25">
      <c r="AM15507">
        <v>1</v>
      </c>
    </row>
    <row r="15508" spans="39:39" x14ac:dyDescent="0.25">
      <c r="AM15508">
        <v>1</v>
      </c>
    </row>
    <row r="15509" spans="39:39" x14ac:dyDescent="0.25">
      <c r="AM15509">
        <v>1</v>
      </c>
    </row>
    <row r="15510" spans="39:39" x14ac:dyDescent="0.25">
      <c r="AM15510">
        <v>1</v>
      </c>
    </row>
    <row r="15511" spans="39:39" x14ac:dyDescent="0.25">
      <c r="AM15511">
        <v>1</v>
      </c>
    </row>
    <row r="15512" spans="39:39" x14ac:dyDescent="0.25">
      <c r="AM15512">
        <v>1</v>
      </c>
    </row>
    <row r="15513" spans="39:39" x14ac:dyDescent="0.25">
      <c r="AM15513">
        <v>1</v>
      </c>
    </row>
    <row r="15514" spans="39:39" x14ac:dyDescent="0.25">
      <c r="AM15514">
        <v>1</v>
      </c>
    </row>
    <row r="15515" spans="39:39" x14ac:dyDescent="0.25">
      <c r="AM15515">
        <v>1</v>
      </c>
    </row>
    <row r="15516" spans="39:39" x14ac:dyDescent="0.25">
      <c r="AM15516">
        <v>1</v>
      </c>
    </row>
    <row r="15517" spans="39:39" x14ac:dyDescent="0.25">
      <c r="AM15517">
        <v>1</v>
      </c>
    </row>
    <row r="15518" spans="39:39" x14ac:dyDescent="0.25">
      <c r="AM15518">
        <v>1</v>
      </c>
    </row>
    <row r="15519" spans="39:39" x14ac:dyDescent="0.25">
      <c r="AM15519">
        <v>1</v>
      </c>
    </row>
    <row r="15520" spans="39:39" x14ac:dyDescent="0.25">
      <c r="AM15520">
        <v>1</v>
      </c>
    </row>
    <row r="15521" spans="39:39" x14ac:dyDescent="0.25">
      <c r="AM15521">
        <v>1</v>
      </c>
    </row>
    <row r="15522" spans="39:39" x14ac:dyDescent="0.25">
      <c r="AM15522">
        <v>1</v>
      </c>
    </row>
    <row r="15523" spans="39:39" x14ac:dyDescent="0.25">
      <c r="AM15523">
        <v>1</v>
      </c>
    </row>
    <row r="15524" spans="39:39" x14ac:dyDescent="0.25">
      <c r="AM15524">
        <v>1</v>
      </c>
    </row>
    <row r="15525" spans="39:39" x14ac:dyDescent="0.25">
      <c r="AM15525">
        <v>1</v>
      </c>
    </row>
    <row r="15526" spans="39:39" x14ac:dyDescent="0.25">
      <c r="AM15526">
        <v>1</v>
      </c>
    </row>
    <row r="15527" spans="39:39" x14ac:dyDescent="0.25">
      <c r="AM15527">
        <v>1</v>
      </c>
    </row>
    <row r="15528" spans="39:39" x14ac:dyDescent="0.25">
      <c r="AM15528">
        <v>1</v>
      </c>
    </row>
    <row r="15529" spans="39:39" x14ac:dyDescent="0.25">
      <c r="AM15529">
        <v>1</v>
      </c>
    </row>
    <row r="15530" spans="39:39" x14ac:dyDescent="0.25">
      <c r="AM15530">
        <v>1</v>
      </c>
    </row>
    <row r="15531" spans="39:39" x14ac:dyDescent="0.25">
      <c r="AM15531">
        <v>1</v>
      </c>
    </row>
    <row r="15532" spans="39:39" x14ac:dyDescent="0.25">
      <c r="AM15532">
        <v>1</v>
      </c>
    </row>
    <row r="15533" spans="39:39" x14ac:dyDescent="0.25">
      <c r="AM15533">
        <v>1</v>
      </c>
    </row>
    <row r="15534" spans="39:39" x14ac:dyDescent="0.25">
      <c r="AM15534">
        <v>1</v>
      </c>
    </row>
    <row r="15535" spans="39:39" x14ac:dyDescent="0.25">
      <c r="AM15535">
        <v>1</v>
      </c>
    </row>
    <row r="15536" spans="39:39" x14ac:dyDescent="0.25">
      <c r="AM15536">
        <v>1</v>
      </c>
    </row>
    <row r="15537" spans="39:39" x14ac:dyDescent="0.25">
      <c r="AM15537">
        <v>1</v>
      </c>
    </row>
    <row r="15538" spans="39:39" x14ac:dyDescent="0.25">
      <c r="AM15538">
        <v>1</v>
      </c>
    </row>
    <row r="15539" spans="39:39" x14ac:dyDescent="0.25">
      <c r="AM15539">
        <v>1</v>
      </c>
    </row>
    <row r="15540" spans="39:39" x14ac:dyDescent="0.25">
      <c r="AM15540">
        <v>1</v>
      </c>
    </row>
    <row r="15541" spans="39:39" x14ac:dyDescent="0.25">
      <c r="AM15541">
        <v>1</v>
      </c>
    </row>
    <row r="15542" spans="39:39" x14ac:dyDescent="0.25">
      <c r="AM15542">
        <v>1</v>
      </c>
    </row>
    <row r="15543" spans="39:39" x14ac:dyDescent="0.25">
      <c r="AM15543">
        <v>1</v>
      </c>
    </row>
    <row r="15544" spans="39:39" x14ac:dyDescent="0.25">
      <c r="AM15544">
        <v>1</v>
      </c>
    </row>
    <row r="15545" spans="39:39" x14ac:dyDescent="0.25">
      <c r="AM15545">
        <v>1</v>
      </c>
    </row>
    <row r="15546" spans="39:39" x14ac:dyDescent="0.25">
      <c r="AM15546">
        <v>1</v>
      </c>
    </row>
    <row r="15547" spans="39:39" x14ac:dyDescent="0.25">
      <c r="AM15547">
        <v>1</v>
      </c>
    </row>
    <row r="15548" spans="39:39" x14ac:dyDescent="0.25">
      <c r="AM15548">
        <v>1</v>
      </c>
    </row>
    <row r="15549" spans="39:39" x14ac:dyDescent="0.25">
      <c r="AM15549">
        <v>1</v>
      </c>
    </row>
    <row r="15550" spans="39:39" x14ac:dyDescent="0.25">
      <c r="AM15550">
        <v>1</v>
      </c>
    </row>
    <row r="15551" spans="39:39" x14ac:dyDescent="0.25">
      <c r="AM15551">
        <v>1</v>
      </c>
    </row>
    <row r="15552" spans="39:39" x14ac:dyDescent="0.25">
      <c r="AM15552">
        <v>1</v>
      </c>
    </row>
    <row r="15553" spans="39:39" x14ac:dyDescent="0.25">
      <c r="AM15553">
        <v>1</v>
      </c>
    </row>
    <row r="15554" spans="39:39" x14ac:dyDescent="0.25">
      <c r="AM15554">
        <v>1</v>
      </c>
    </row>
    <row r="15555" spans="39:39" x14ac:dyDescent="0.25">
      <c r="AM15555">
        <v>1</v>
      </c>
    </row>
    <row r="15556" spans="39:39" x14ac:dyDescent="0.25">
      <c r="AM15556">
        <v>1</v>
      </c>
    </row>
    <row r="15557" spans="39:39" x14ac:dyDescent="0.25">
      <c r="AM15557">
        <v>1</v>
      </c>
    </row>
    <row r="15558" spans="39:39" x14ac:dyDescent="0.25">
      <c r="AM15558">
        <v>1</v>
      </c>
    </row>
    <row r="15559" spans="39:39" x14ac:dyDescent="0.25">
      <c r="AM15559">
        <v>1</v>
      </c>
    </row>
    <row r="15560" spans="39:39" x14ac:dyDescent="0.25">
      <c r="AM15560">
        <v>1</v>
      </c>
    </row>
    <row r="15561" spans="39:39" x14ac:dyDescent="0.25">
      <c r="AM15561">
        <v>1</v>
      </c>
    </row>
    <row r="15562" spans="39:39" x14ac:dyDescent="0.25">
      <c r="AM15562">
        <v>1</v>
      </c>
    </row>
    <row r="15563" spans="39:39" x14ac:dyDescent="0.25">
      <c r="AM15563">
        <v>1</v>
      </c>
    </row>
    <row r="15564" spans="39:39" x14ac:dyDescent="0.25">
      <c r="AM15564">
        <v>1</v>
      </c>
    </row>
    <row r="15565" spans="39:39" x14ac:dyDescent="0.25">
      <c r="AM15565">
        <v>1</v>
      </c>
    </row>
    <row r="15566" spans="39:39" x14ac:dyDescent="0.25">
      <c r="AM15566">
        <v>1</v>
      </c>
    </row>
    <row r="15567" spans="39:39" x14ac:dyDescent="0.25">
      <c r="AM15567">
        <v>1</v>
      </c>
    </row>
    <row r="15568" spans="39:39" x14ac:dyDescent="0.25">
      <c r="AM15568">
        <v>1</v>
      </c>
    </row>
    <row r="15569" spans="39:39" x14ac:dyDescent="0.25">
      <c r="AM15569">
        <v>1</v>
      </c>
    </row>
    <row r="15570" spans="39:39" x14ac:dyDescent="0.25">
      <c r="AM15570">
        <v>1</v>
      </c>
    </row>
    <row r="15571" spans="39:39" x14ac:dyDescent="0.25">
      <c r="AM15571">
        <v>1</v>
      </c>
    </row>
    <row r="15572" spans="39:39" x14ac:dyDescent="0.25">
      <c r="AM15572">
        <v>1</v>
      </c>
    </row>
    <row r="15573" spans="39:39" x14ac:dyDescent="0.25">
      <c r="AM15573">
        <v>1</v>
      </c>
    </row>
    <row r="15574" spans="39:39" x14ac:dyDescent="0.25">
      <c r="AM15574">
        <v>1</v>
      </c>
    </row>
    <row r="15575" spans="39:39" x14ac:dyDescent="0.25">
      <c r="AM15575">
        <v>1</v>
      </c>
    </row>
    <row r="15576" spans="39:39" x14ac:dyDescent="0.25">
      <c r="AM15576">
        <v>1</v>
      </c>
    </row>
    <row r="15577" spans="39:39" x14ac:dyDescent="0.25">
      <c r="AM15577">
        <v>1</v>
      </c>
    </row>
    <row r="15578" spans="39:39" x14ac:dyDescent="0.25">
      <c r="AM15578">
        <v>1</v>
      </c>
    </row>
    <row r="15579" spans="39:39" x14ac:dyDescent="0.25">
      <c r="AM15579">
        <v>1</v>
      </c>
    </row>
    <row r="15580" spans="39:39" x14ac:dyDescent="0.25">
      <c r="AM15580">
        <v>1</v>
      </c>
    </row>
    <row r="15581" spans="39:39" x14ac:dyDescent="0.25">
      <c r="AM15581">
        <v>1</v>
      </c>
    </row>
    <row r="15582" spans="39:39" x14ac:dyDescent="0.25">
      <c r="AM15582">
        <v>1</v>
      </c>
    </row>
    <row r="15583" spans="39:39" x14ac:dyDescent="0.25">
      <c r="AM15583">
        <v>1</v>
      </c>
    </row>
    <row r="15584" spans="39:39" x14ac:dyDescent="0.25">
      <c r="AM15584">
        <v>1</v>
      </c>
    </row>
    <row r="15585" spans="39:39" x14ac:dyDescent="0.25">
      <c r="AM15585">
        <v>1</v>
      </c>
    </row>
    <row r="15586" spans="39:39" x14ac:dyDescent="0.25">
      <c r="AM15586">
        <v>1</v>
      </c>
    </row>
    <row r="15587" spans="39:39" x14ac:dyDescent="0.25">
      <c r="AM15587">
        <v>1</v>
      </c>
    </row>
    <row r="15588" spans="39:39" x14ac:dyDescent="0.25">
      <c r="AM15588">
        <v>1</v>
      </c>
    </row>
    <row r="15589" spans="39:39" x14ac:dyDescent="0.25">
      <c r="AM15589">
        <v>1</v>
      </c>
    </row>
    <row r="15590" spans="39:39" x14ac:dyDescent="0.25">
      <c r="AM15590">
        <v>1</v>
      </c>
    </row>
    <row r="15591" spans="39:39" x14ac:dyDescent="0.25">
      <c r="AM15591">
        <v>1</v>
      </c>
    </row>
    <row r="15592" spans="39:39" x14ac:dyDescent="0.25">
      <c r="AM15592">
        <v>1</v>
      </c>
    </row>
    <row r="15593" spans="39:39" x14ac:dyDescent="0.25">
      <c r="AM15593">
        <v>1</v>
      </c>
    </row>
    <row r="15594" spans="39:39" x14ac:dyDescent="0.25">
      <c r="AM15594">
        <v>1</v>
      </c>
    </row>
    <row r="15595" spans="39:39" x14ac:dyDescent="0.25">
      <c r="AM15595">
        <v>1</v>
      </c>
    </row>
    <row r="15596" spans="39:39" x14ac:dyDescent="0.25">
      <c r="AM15596">
        <v>1</v>
      </c>
    </row>
    <row r="15597" spans="39:39" x14ac:dyDescent="0.25">
      <c r="AM15597">
        <v>1</v>
      </c>
    </row>
    <row r="15598" spans="39:39" x14ac:dyDescent="0.25">
      <c r="AM15598">
        <v>1</v>
      </c>
    </row>
    <row r="15599" spans="39:39" x14ac:dyDescent="0.25">
      <c r="AM15599">
        <v>1</v>
      </c>
    </row>
    <row r="15600" spans="39:39" x14ac:dyDescent="0.25">
      <c r="AM15600">
        <v>1</v>
      </c>
    </row>
    <row r="15601" spans="39:39" x14ac:dyDescent="0.25">
      <c r="AM15601">
        <v>1</v>
      </c>
    </row>
    <row r="15602" spans="39:39" x14ac:dyDescent="0.25">
      <c r="AM15602">
        <v>1</v>
      </c>
    </row>
    <row r="15603" spans="39:39" x14ac:dyDescent="0.25">
      <c r="AM15603">
        <v>1</v>
      </c>
    </row>
    <row r="15604" spans="39:39" x14ac:dyDescent="0.25">
      <c r="AM15604">
        <v>1</v>
      </c>
    </row>
    <row r="15605" spans="39:39" x14ac:dyDescent="0.25">
      <c r="AM15605">
        <v>1</v>
      </c>
    </row>
    <row r="15606" spans="39:39" x14ac:dyDescent="0.25">
      <c r="AM15606">
        <v>1</v>
      </c>
    </row>
    <row r="15607" spans="39:39" x14ac:dyDescent="0.25">
      <c r="AM15607">
        <v>1</v>
      </c>
    </row>
    <row r="15608" spans="39:39" x14ac:dyDescent="0.25">
      <c r="AM15608">
        <v>1</v>
      </c>
    </row>
    <row r="15609" spans="39:39" x14ac:dyDescent="0.25">
      <c r="AM15609">
        <v>1</v>
      </c>
    </row>
    <row r="15610" spans="39:39" x14ac:dyDescent="0.25">
      <c r="AM15610">
        <v>1</v>
      </c>
    </row>
    <row r="15611" spans="39:39" x14ac:dyDescent="0.25">
      <c r="AM15611">
        <v>1</v>
      </c>
    </row>
    <row r="15612" spans="39:39" x14ac:dyDescent="0.25">
      <c r="AM15612">
        <v>1</v>
      </c>
    </row>
    <row r="15613" spans="39:39" x14ac:dyDescent="0.25">
      <c r="AM15613">
        <v>1</v>
      </c>
    </row>
    <row r="15614" spans="39:39" x14ac:dyDescent="0.25">
      <c r="AM15614">
        <v>1</v>
      </c>
    </row>
    <row r="15615" spans="39:39" x14ac:dyDescent="0.25">
      <c r="AM15615">
        <v>1</v>
      </c>
    </row>
    <row r="15616" spans="39:39" x14ac:dyDescent="0.25">
      <c r="AM15616">
        <v>1</v>
      </c>
    </row>
    <row r="15617" spans="39:39" x14ac:dyDescent="0.25">
      <c r="AM15617">
        <v>1</v>
      </c>
    </row>
    <row r="15618" spans="39:39" x14ac:dyDescent="0.25">
      <c r="AM15618">
        <v>1</v>
      </c>
    </row>
    <row r="15619" spans="39:39" x14ac:dyDescent="0.25">
      <c r="AM15619">
        <v>1</v>
      </c>
    </row>
    <row r="15620" spans="39:39" x14ac:dyDescent="0.25">
      <c r="AM15620">
        <v>1</v>
      </c>
    </row>
    <row r="15621" spans="39:39" x14ac:dyDescent="0.25">
      <c r="AM15621">
        <v>1</v>
      </c>
    </row>
    <row r="15622" spans="39:39" x14ac:dyDescent="0.25">
      <c r="AM15622">
        <v>1</v>
      </c>
    </row>
    <row r="15623" spans="39:39" x14ac:dyDescent="0.25">
      <c r="AM15623">
        <v>1</v>
      </c>
    </row>
    <row r="15624" spans="39:39" x14ac:dyDescent="0.25">
      <c r="AM15624">
        <v>1</v>
      </c>
    </row>
    <row r="15625" spans="39:39" x14ac:dyDescent="0.25">
      <c r="AM15625">
        <v>1</v>
      </c>
    </row>
    <row r="15626" spans="39:39" x14ac:dyDescent="0.25">
      <c r="AM15626">
        <v>1</v>
      </c>
    </row>
    <row r="15627" spans="39:39" x14ac:dyDescent="0.25">
      <c r="AM15627">
        <v>1</v>
      </c>
    </row>
    <row r="15628" spans="39:39" x14ac:dyDescent="0.25">
      <c r="AM15628">
        <v>1</v>
      </c>
    </row>
    <row r="15629" spans="39:39" x14ac:dyDescent="0.25">
      <c r="AM15629">
        <v>1</v>
      </c>
    </row>
    <row r="15630" spans="39:39" x14ac:dyDescent="0.25">
      <c r="AM15630">
        <v>1</v>
      </c>
    </row>
    <row r="15631" spans="39:39" x14ac:dyDescent="0.25">
      <c r="AM15631">
        <v>1</v>
      </c>
    </row>
    <row r="15632" spans="39:39" x14ac:dyDescent="0.25">
      <c r="AM15632">
        <v>1</v>
      </c>
    </row>
    <row r="15633" spans="39:39" x14ac:dyDescent="0.25">
      <c r="AM15633">
        <v>1</v>
      </c>
    </row>
    <row r="15634" spans="39:39" x14ac:dyDescent="0.25">
      <c r="AM15634">
        <v>1</v>
      </c>
    </row>
    <row r="15635" spans="39:39" x14ac:dyDescent="0.25">
      <c r="AM15635">
        <v>1</v>
      </c>
    </row>
    <row r="15636" spans="39:39" x14ac:dyDescent="0.25">
      <c r="AM15636">
        <v>1</v>
      </c>
    </row>
    <row r="15637" spans="39:39" x14ac:dyDescent="0.25">
      <c r="AM15637">
        <v>1</v>
      </c>
    </row>
    <row r="15638" spans="39:39" x14ac:dyDescent="0.25">
      <c r="AM15638">
        <v>1</v>
      </c>
    </row>
    <row r="15639" spans="39:39" x14ac:dyDescent="0.25">
      <c r="AM15639">
        <v>1</v>
      </c>
    </row>
    <row r="15640" spans="39:39" x14ac:dyDescent="0.25">
      <c r="AM15640">
        <v>1</v>
      </c>
    </row>
    <row r="15641" spans="39:39" x14ac:dyDescent="0.25">
      <c r="AM15641">
        <v>1</v>
      </c>
    </row>
    <row r="15642" spans="39:39" x14ac:dyDescent="0.25">
      <c r="AM15642">
        <v>1</v>
      </c>
    </row>
    <row r="15643" spans="39:39" x14ac:dyDescent="0.25">
      <c r="AM15643">
        <v>1</v>
      </c>
    </row>
    <row r="15644" spans="39:39" x14ac:dyDescent="0.25">
      <c r="AM15644">
        <v>1</v>
      </c>
    </row>
    <row r="15645" spans="39:39" x14ac:dyDescent="0.25">
      <c r="AM15645">
        <v>1</v>
      </c>
    </row>
    <row r="15646" spans="39:39" x14ac:dyDescent="0.25">
      <c r="AM15646">
        <v>1</v>
      </c>
    </row>
    <row r="15647" spans="39:39" x14ac:dyDescent="0.25">
      <c r="AM15647">
        <v>1</v>
      </c>
    </row>
    <row r="15648" spans="39:39" x14ac:dyDescent="0.25">
      <c r="AM15648">
        <v>1</v>
      </c>
    </row>
    <row r="15649" spans="39:39" x14ac:dyDescent="0.25">
      <c r="AM15649">
        <v>1</v>
      </c>
    </row>
    <row r="15650" spans="39:39" x14ac:dyDescent="0.25">
      <c r="AM15650">
        <v>1</v>
      </c>
    </row>
    <row r="15651" spans="39:39" x14ac:dyDescent="0.25">
      <c r="AM15651">
        <v>1</v>
      </c>
    </row>
    <row r="15652" spans="39:39" x14ac:dyDescent="0.25">
      <c r="AM15652">
        <v>1</v>
      </c>
    </row>
    <row r="15653" spans="39:39" x14ac:dyDescent="0.25">
      <c r="AM15653">
        <v>1</v>
      </c>
    </row>
    <row r="15654" spans="39:39" x14ac:dyDescent="0.25">
      <c r="AM15654">
        <v>1</v>
      </c>
    </row>
    <row r="15655" spans="39:39" x14ac:dyDescent="0.25">
      <c r="AM15655">
        <v>1</v>
      </c>
    </row>
    <row r="15656" spans="39:39" x14ac:dyDescent="0.25">
      <c r="AM15656">
        <v>1</v>
      </c>
    </row>
    <row r="15657" spans="39:39" x14ac:dyDescent="0.25">
      <c r="AM15657">
        <v>1</v>
      </c>
    </row>
    <row r="15658" spans="39:39" x14ac:dyDescent="0.25">
      <c r="AM15658">
        <v>1</v>
      </c>
    </row>
    <row r="15659" spans="39:39" x14ac:dyDescent="0.25">
      <c r="AM15659">
        <v>1</v>
      </c>
    </row>
    <row r="15660" spans="39:39" x14ac:dyDescent="0.25">
      <c r="AM15660">
        <v>1</v>
      </c>
    </row>
    <row r="15661" spans="39:39" x14ac:dyDescent="0.25">
      <c r="AM15661">
        <v>1</v>
      </c>
    </row>
    <row r="15662" spans="39:39" x14ac:dyDescent="0.25">
      <c r="AM15662">
        <v>1</v>
      </c>
    </row>
    <row r="15663" spans="39:39" x14ac:dyDescent="0.25">
      <c r="AM15663">
        <v>1</v>
      </c>
    </row>
    <row r="15664" spans="39:39" x14ac:dyDescent="0.25">
      <c r="AM15664">
        <v>1</v>
      </c>
    </row>
    <row r="15665" spans="39:39" x14ac:dyDescent="0.25">
      <c r="AM15665">
        <v>1</v>
      </c>
    </row>
    <row r="15666" spans="39:39" x14ac:dyDescent="0.25">
      <c r="AM15666">
        <v>1</v>
      </c>
    </row>
    <row r="15667" spans="39:39" x14ac:dyDescent="0.25">
      <c r="AM15667">
        <v>1</v>
      </c>
    </row>
    <row r="15668" spans="39:39" x14ac:dyDescent="0.25">
      <c r="AM15668">
        <v>1</v>
      </c>
    </row>
    <row r="15669" spans="39:39" x14ac:dyDescent="0.25">
      <c r="AM15669">
        <v>1</v>
      </c>
    </row>
    <row r="15670" spans="39:39" x14ac:dyDescent="0.25">
      <c r="AM15670">
        <v>1</v>
      </c>
    </row>
    <row r="15671" spans="39:39" x14ac:dyDescent="0.25">
      <c r="AM15671">
        <v>1</v>
      </c>
    </row>
    <row r="15672" spans="39:39" x14ac:dyDescent="0.25">
      <c r="AM15672">
        <v>1</v>
      </c>
    </row>
    <row r="15673" spans="39:39" x14ac:dyDescent="0.25">
      <c r="AM15673">
        <v>1</v>
      </c>
    </row>
    <row r="15674" spans="39:39" x14ac:dyDescent="0.25">
      <c r="AM15674">
        <v>1</v>
      </c>
    </row>
    <row r="15675" spans="39:39" x14ac:dyDescent="0.25">
      <c r="AM15675">
        <v>1</v>
      </c>
    </row>
    <row r="15676" spans="39:39" x14ac:dyDescent="0.25">
      <c r="AM15676">
        <v>1</v>
      </c>
    </row>
    <row r="15677" spans="39:39" x14ac:dyDescent="0.25">
      <c r="AM15677">
        <v>1</v>
      </c>
    </row>
    <row r="15678" spans="39:39" x14ac:dyDescent="0.25">
      <c r="AM15678">
        <v>1</v>
      </c>
    </row>
    <row r="15679" spans="39:39" x14ac:dyDescent="0.25">
      <c r="AM15679">
        <v>1</v>
      </c>
    </row>
    <row r="15680" spans="39:39" x14ac:dyDescent="0.25">
      <c r="AM15680">
        <v>1</v>
      </c>
    </row>
    <row r="15681" spans="39:39" x14ac:dyDescent="0.25">
      <c r="AM15681">
        <v>1</v>
      </c>
    </row>
    <row r="15682" spans="39:39" x14ac:dyDescent="0.25">
      <c r="AM15682">
        <v>1</v>
      </c>
    </row>
    <row r="15683" spans="39:39" x14ac:dyDescent="0.25">
      <c r="AM15683">
        <v>1</v>
      </c>
    </row>
    <row r="15684" spans="39:39" x14ac:dyDescent="0.25">
      <c r="AM15684">
        <v>1</v>
      </c>
    </row>
    <row r="15685" spans="39:39" x14ac:dyDescent="0.25">
      <c r="AM15685">
        <v>1</v>
      </c>
    </row>
    <row r="15686" spans="39:39" x14ac:dyDescent="0.25">
      <c r="AM15686">
        <v>1</v>
      </c>
    </row>
    <row r="15687" spans="39:39" x14ac:dyDescent="0.25">
      <c r="AM15687">
        <v>1</v>
      </c>
    </row>
    <row r="15688" spans="39:39" x14ac:dyDescent="0.25">
      <c r="AM15688">
        <v>1</v>
      </c>
    </row>
    <row r="15689" spans="39:39" x14ac:dyDescent="0.25">
      <c r="AM15689">
        <v>1</v>
      </c>
    </row>
    <row r="15690" spans="39:39" x14ac:dyDescent="0.25">
      <c r="AM15690">
        <v>1</v>
      </c>
    </row>
    <row r="15691" spans="39:39" x14ac:dyDescent="0.25">
      <c r="AM15691">
        <v>1</v>
      </c>
    </row>
    <row r="15692" spans="39:39" x14ac:dyDescent="0.25">
      <c r="AM15692">
        <v>1</v>
      </c>
    </row>
    <row r="15693" spans="39:39" x14ac:dyDescent="0.25">
      <c r="AM15693">
        <v>1</v>
      </c>
    </row>
    <row r="15694" spans="39:39" x14ac:dyDescent="0.25">
      <c r="AM15694">
        <v>1</v>
      </c>
    </row>
    <row r="15695" spans="39:39" x14ac:dyDescent="0.25">
      <c r="AM15695">
        <v>1</v>
      </c>
    </row>
    <row r="15696" spans="39:39" x14ac:dyDescent="0.25">
      <c r="AM15696">
        <v>1</v>
      </c>
    </row>
    <row r="15697" spans="39:39" x14ac:dyDescent="0.25">
      <c r="AM15697">
        <v>1</v>
      </c>
    </row>
    <row r="15698" spans="39:39" x14ac:dyDescent="0.25">
      <c r="AM15698">
        <v>1</v>
      </c>
    </row>
    <row r="15699" spans="39:39" x14ac:dyDescent="0.25">
      <c r="AM15699">
        <v>1</v>
      </c>
    </row>
    <row r="15700" spans="39:39" x14ac:dyDescent="0.25">
      <c r="AM15700">
        <v>1</v>
      </c>
    </row>
    <row r="15701" spans="39:39" x14ac:dyDescent="0.25">
      <c r="AM15701">
        <v>1</v>
      </c>
    </row>
    <row r="15702" spans="39:39" x14ac:dyDescent="0.25">
      <c r="AM15702">
        <v>1</v>
      </c>
    </row>
    <row r="15703" spans="39:39" x14ac:dyDescent="0.25">
      <c r="AM15703">
        <v>1</v>
      </c>
    </row>
    <row r="15704" spans="39:39" x14ac:dyDescent="0.25">
      <c r="AM15704">
        <v>1</v>
      </c>
    </row>
    <row r="15705" spans="39:39" x14ac:dyDescent="0.25">
      <c r="AM15705">
        <v>1</v>
      </c>
    </row>
    <row r="15706" spans="39:39" x14ac:dyDescent="0.25">
      <c r="AM15706">
        <v>1</v>
      </c>
    </row>
    <row r="15707" spans="39:39" x14ac:dyDescent="0.25">
      <c r="AM15707">
        <v>1</v>
      </c>
    </row>
    <row r="15708" spans="39:39" x14ac:dyDescent="0.25">
      <c r="AM15708">
        <v>1</v>
      </c>
    </row>
    <row r="15709" spans="39:39" x14ac:dyDescent="0.25">
      <c r="AM15709">
        <v>1</v>
      </c>
    </row>
    <row r="15710" spans="39:39" x14ac:dyDescent="0.25">
      <c r="AM15710">
        <v>1</v>
      </c>
    </row>
    <row r="15711" spans="39:39" x14ac:dyDescent="0.25">
      <c r="AM15711">
        <v>1</v>
      </c>
    </row>
    <row r="15712" spans="39:39" x14ac:dyDescent="0.25">
      <c r="AM15712">
        <v>1</v>
      </c>
    </row>
    <row r="15713" spans="39:39" x14ac:dyDescent="0.25">
      <c r="AM15713">
        <v>1</v>
      </c>
    </row>
    <row r="15714" spans="39:39" x14ac:dyDescent="0.25">
      <c r="AM15714">
        <v>1</v>
      </c>
    </row>
    <row r="15715" spans="39:39" x14ac:dyDescent="0.25">
      <c r="AM15715">
        <v>1</v>
      </c>
    </row>
    <row r="15716" spans="39:39" x14ac:dyDescent="0.25">
      <c r="AM15716">
        <v>1</v>
      </c>
    </row>
    <row r="15717" spans="39:39" x14ac:dyDescent="0.25">
      <c r="AM15717">
        <v>1</v>
      </c>
    </row>
    <row r="15718" spans="39:39" x14ac:dyDescent="0.25">
      <c r="AM15718">
        <v>1</v>
      </c>
    </row>
    <row r="15719" spans="39:39" x14ac:dyDescent="0.25">
      <c r="AM15719">
        <v>1</v>
      </c>
    </row>
    <row r="15720" spans="39:39" x14ac:dyDescent="0.25">
      <c r="AM15720">
        <v>1</v>
      </c>
    </row>
    <row r="15721" spans="39:39" x14ac:dyDescent="0.25">
      <c r="AM15721">
        <v>1</v>
      </c>
    </row>
    <row r="15722" spans="39:39" x14ac:dyDescent="0.25">
      <c r="AM15722">
        <v>1</v>
      </c>
    </row>
    <row r="15723" spans="39:39" x14ac:dyDescent="0.25">
      <c r="AM15723">
        <v>1</v>
      </c>
    </row>
    <row r="15724" spans="39:39" x14ac:dyDescent="0.25">
      <c r="AM15724">
        <v>1</v>
      </c>
    </row>
    <row r="15725" spans="39:39" x14ac:dyDescent="0.25">
      <c r="AM15725">
        <v>1</v>
      </c>
    </row>
    <row r="15726" spans="39:39" x14ac:dyDescent="0.25">
      <c r="AM15726">
        <v>1</v>
      </c>
    </row>
    <row r="15727" spans="39:39" x14ac:dyDescent="0.25">
      <c r="AM15727">
        <v>1</v>
      </c>
    </row>
    <row r="15728" spans="39:39" x14ac:dyDescent="0.25">
      <c r="AM15728">
        <v>1</v>
      </c>
    </row>
    <row r="15729" spans="39:39" x14ac:dyDescent="0.25">
      <c r="AM15729">
        <v>1</v>
      </c>
    </row>
    <row r="15730" spans="39:39" x14ac:dyDescent="0.25">
      <c r="AM15730">
        <v>1</v>
      </c>
    </row>
    <row r="15731" spans="39:39" x14ac:dyDescent="0.25">
      <c r="AM15731">
        <v>1</v>
      </c>
    </row>
    <row r="15732" spans="39:39" x14ac:dyDescent="0.25">
      <c r="AM15732">
        <v>1</v>
      </c>
    </row>
    <row r="15733" spans="39:39" x14ac:dyDescent="0.25">
      <c r="AM15733">
        <v>1</v>
      </c>
    </row>
    <row r="15734" spans="39:39" x14ac:dyDescent="0.25">
      <c r="AM15734">
        <v>1</v>
      </c>
    </row>
    <row r="15735" spans="39:39" x14ac:dyDescent="0.25">
      <c r="AM15735">
        <v>1</v>
      </c>
    </row>
    <row r="15736" spans="39:39" x14ac:dyDescent="0.25">
      <c r="AM15736">
        <v>1</v>
      </c>
    </row>
    <row r="15737" spans="39:39" x14ac:dyDescent="0.25">
      <c r="AM15737">
        <v>1</v>
      </c>
    </row>
    <row r="15738" spans="39:39" x14ac:dyDescent="0.25">
      <c r="AM15738">
        <v>1</v>
      </c>
    </row>
    <row r="15739" spans="39:39" x14ac:dyDescent="0.25">
      <c r="AM15739">
        <v>1</v>
      </c>
    </row>
    <row r="15740" spans="39:39" x14ac:dyDescent="0.25">
      <c r="AM15740">
        <v>1</v>
      </c>
    </row>
    <row r="15741" spans="39:39" x14ac:dyDescent="0.25">
      <c r="AM15741">
        <v>1</v>
      </c>
    </row>
    <row r="15742" spans="39:39" x14ac:dyDescent="0.25">
      <c r="AM15742">
        <v>1</v>
      </c>
    </row>
    <row r="15743" spans="39:39" x14ac:dyDescent="0.25">
      <c r="AM15743">
        <v>1</v>
      </c>
    </row>
    <row r="15744" spans="39:39" x14ac:dyDescent="0.25">
      <c r="AM15744">
        <v>1</v>
      </c>
    </row>
    <row r="15745" spans="39:39" x14ac:dyDescent="0.25">
      <c r="AM15745">
        <v>1</v>
      </c>
    </row>
    <row r="15746" spans="39:39" x14ac:dyDescent="0.25">
      <c r="AM15746">
        <v>1</v>
      </c>
    </row>
    <row r="15747" spans="39:39" x14ac:dyDescent="0.25">
      <c r="AM15747">
        <v>1</v>
      </c>
    </row>
    <row r="15748" spans="39:39" x14ac:dyDescent="0.25">
      <c r="AM15748">
        <v>1</v>
      </c>
    </row>
    <row r="15749" spans="39:39" x14ac:dyDescent="0.25">
      <c r="AM15749">
        <v>1</v>
      </c>
    </row>
    <row r="15750" spans="39:39" x14ac:dyDescent="0.25">
      <c r="AM15750">
        <v>1</v>
      </c>
    </row>
    <row r="15751" spans="39:39" x14ac:dyDescent="0.25">
      <c r="AM15751">
        <v>1</v>
      </c>
    </row>
    <row r="15752" spans="39:39" x14ac:dyDescent="0.25">
      <c r="AM15752">
        <v>1</v>
      </c>
    </row>
    <row r="15753" spans="39:39" x14ac:dyDescent="0.25">
      <c r="AM15753">
        <v>1</v>
      </c>
    </row>
    <row r="15754" spans="39:39" x14ac:dyDescent="0.25">
      <c r="AM15754">
        <v>1</v>
      </c>
    </row>
    <row r="15755" spans="39:39" x14ac:dyDescent="0.25">
      <c r="AM15755">
        <v>1</v>
      </c>
    </row>
    <row r="15756" spans="39:39" x14ac:dyDescent="0.25">
      <c r="AM15756">
        <v>1</v>
      </c>
    </row>
    <row r="15757" spans="39:39" x14ac:dyDescent="0.25">
      <c r="AM15757">
        <v>1</v>
      </c>
    </row>
    <row r="15758" spans="39:39" x14ac:dyDescent="0.25">
      <c r="AM15758">
        <v>1</v>
      </c>
    </row>
    <row r="15759" spans="39:39" x14ac:dyDescent="0.25">
      <c r="AM15759">
        <v>1</v>
      </c>
    </row>
    <row r="15760" spans="39:39" x14ac:dyDescent="0.25">
      <c r="AM15760">
        <v>1</v>
      </c>
    </row>
    <row r="15761" spans="39:39" x14ac:dyDescent="0.25">
      <c r="AM15761">
        <v>1</v>
      </c>
    </row>
    <row r="15762" spans="39:39" x14ac:dyDescent="0.25">
      <c r="AM15762">
        <v>1</v>
      </c>
    </row>
    <row r="15763" spans="39:39" x14ac:dyDescent="0.25">
      <c r="AM15763">
        <v>1</v>
      </c>
    </row>
    <row r="15764" spans="39:39" x14ac:dyDescent="0.25">
      <c r="AM15764">
        <v>1</v>
      </c>
    </row>
    <row r="15765" spans="39:39" x14ac:dyDescent="0.25">
      <c r="AM15765">
        <v>1</v>
      </c>
    </row>
    <row r="15766" spans="39:39" x14ac:dyDescent="0.25">
      <c r="AM15766">
        <v>1</v>
      </c>
    </row>
    <row r="15767" spans="39:39" x14ac:dyDescent="0.25">
      <c r="AM15767">
        <v>1</v>
      </c>
    </row>
    <row r="15768" spans="39:39" x14ac:dyDescent="0.25">
      <c r="AM15768">
        <v>1</v>
      </c>
    </row>
    <row r="15769" spans="39:39" x14ac:dyDescent="0.25">
      <c r="AM15769">
        <v>1</v>
      </c>
    </row>
    <row r="15770" spans="39:39" x14ac:dyDescent="0.25">
      <c r="AM15770">
        <v>1</v>
      </c>
    </row>
    <row r="15771" spans="39:39" x14ac:dyDescent="0.25">
      <c r="AM15771">
        <v>1</v>
      </c>
    </row>
    <row r="15772" spans="39:39" x14ac:dyDescent="0.25">
      <c r="AM15772">
        <v>1</v>
      </c>
    </row>
    <row r="15773" spans="39:39" x14ac:dyDescent="0.25">
      <c r="AM15773">
        <v>1</v>
      </c>
    </row>
    <row r="15774" spans="39:39" x14ac:dyDescent="0.25">
      <c r="AM15774">
        <v>1</v>
      </c>
    </row>
    <row r="15775" spans="39:39" x14ac:dyDescent="0.25">
      <c r="AM15775">
        <v>1</v>
      </c>
    </row>
    <row r="15776" spans="39:39" x14ac:dyDescent="0.25">
      <c r="AM15776">
        <v>1</v>
      </c>
    </row>
    <row r="15777" spans="39:39" x14ac:dyDescent="0.25">
      <c r="AM15777">
        <v>1</v>
      </c>
    </row>
    <row r="15778" spans="39:39" x14ac:dyDescent="0.25">
      <c r="AM15778">
        <v>1</v>
      </c>
    </row>
    <row r="15779" spans="39:39" x14ac:dyDescent="0.25">
      <c r="AM15779">
        <v>1</v>
      </c>
    </row>
    <row r="15780" spans="39:39" x14ac:dyDescent="0.25">
      <c r="AM15780">
        <v>1</v>
      </c>
    </row>
    <row r="15781" spans="39:39" x14ac:dyDescent="0.25">
      <c r="AM15781">
        <v>1</v>
      </c>
    </row>
    <row r="15782" spans="39:39" x14ac:dyDescent="0.25">
      <c r="AM15782">
        <v>1</v>
      </c>
    </row>
    <row r="15783" spans="39:39" x14ac:dyDescent="0.25">
      <c r="AM15783">
        <v>1</v>
      </c>
    </row>
    <row r="15784" spans="39:39" x14ac:dyDescent="0.25">
      <c r="AM15784">
        <v>1</v>
      </c>
    </row>
    <row r="15785" spans="39:39" x14ac:dyDescent="0.25">
      <c r="AM15785">
        <v>1</v>
      </c>
    </row>
    <row r="15786" spans="39:39" x14ac:dyDescent="0.25">
      <c r="AM15786">
        <v>1</v>
      </c>
    </row>
    <row r="15787" spans="39:39" x14ac:dyDescent="0.25">
      <c r="AM15787">
        <v>1</v>
      </c>
    </row>
    <row r="15788" spans="39:39" x14ac:dyDescent="0.25">
      <c r="AM15788">
        <v>1</v>
      </c>
    </row>
    <row r="15789" spans="39:39" x14ac:dyDescent="0.25">
      <c r="AM15789">
        <v>1</v>
      </c>
    </row>
    <row r="15790" spans="39:39" x14ac:dyDescent="0.25">
      <c r="AM15790">
        <v>1</v>
      </c>
    </row>
    <row r="15791" spans="39:39" x14ac:dyDescent="0.25">
      <c r="AM15791">
        <v>1</v>
      </c>
    </row>
    <row r="15792" spans="39:39" x14ac:dyDescent="0.25">
      <c r="AM15792">
        <v>1</v>
      </c>
    </row>
    <row r="15793" spans="39:39" x14ac:dyDescent="0.25">
      <c r="AM15793">
        <v>1</v>
      </c>
    </row>
    <row r="15794" spans="39:39" x14ac:dyDescent="0.25">
      <c r="AM15794">
        <v>1</v>
      </c>
    </row>
    <row r="15795" spans="39:39" x14ac:dyDescent="0.25">
      <c r="AM15795">
        <v>1</v>
      </c>
    </row>
    <row r="15796" spans="39:39" x14ac:dyDescent="0.25">
      <c r="AM15796">
        <v>1</v>
      </c>
    </row>
    <row r="15797" spans="39:39" x14ac:dyDescent="0.25">
      <c r="AM15797">
        <v>1</v>
      </c>
    </row>
    <row r="15798" spans="39:39" x14ac:dyDescent="0.25">
      <c r="AM15798">
        <v>1</v>
      </c>
    </row>
    <row r="15799" spans="39:39" x14ac:dyDescent="0.25">
      <c r="AM15799">
        <v>1</v>
      </c>
    </row>
    <row r="15800" spans="39:39" x14ac:dyDescent="0.25">
      <c r="AM15800">
        <v>1</v>
      </c>
    </row>
    <row r="15801" spans="39:39" x14ac:dyDescent="0.25">
      <c r="AM15801">
        <v>1</v>
      </c>
    </row>
    <row r="15802" spans="39:39" x14ac:dyDescent="0.25">
      <c r="AM15802">
        <v>1</v>
      </c>
    </row>
    <row r="15803" spans="39:39" x14ac:dyDescent="0.25">
      <c r="AM15803">
        <v>1</v>
      </c>
    </row>
    <row r="15804" spans="39:39" x14ac:dyDescent="0.25">
      <c r="AM15804">
        <v>1</v>
      </c>
    </row>
    <row r="15805" spans="39:39" x14ac:dyDescent="0.25">
      <c r="AM15805">
        <v>1</v>
      </c>
    </row>
    <row r="15806" spans="39:39" x14ac:dyDescent="0.25">
      <c r="AM15806">
        <v>1</v>
      </c>
    </row>
    <row r="15807" spans="39:39" x14ac:dyDescent="0.25">
      <c r="AM15807">
        <v>1</v>
      </c>
    </row>
    <row r="15808" spans="39:39" x14ac:dyDescent="0.25">
      <c r="AM15808">
        <v>1</v>
      </c>
    </row>
    <row r="15809" spans="39:39" x14ac:dyDescent="0.25">
      <c r="AM15809">
        <v>1</v>
      </c>
    </row>
    <row r="15810" spans="39:39" x14ac:dyDescent="0.25">
      <c r="AM15810">
        <v>1</v>
      </c>
    </row>
    <row r="15811" spans="39:39" x14ac:dyDescent="0.25">
      <c r="AM15811">
        <v>1</v>
      </c>
    </row>
    <row r="15812" spans="39:39" x14ac:dyDescent="0.25">
      <c r="AM15812">
        <v>1</v>
      </c>
    </row>
    <row r="15813" spans="39:39" x14ac:dyDescent="0.25">
      <c r="AM15813">
        <v>1</v>
      </c>
    </row>
    <row r="15814" spans="39:39" x14ac:dyDescent="0.25">
      <c r="AM15814">
        <v>1</v>
      </c>
    </row>
    <row r="15815" spans="39:39" x14ac:dyDescent="0.25">
      <c r="AM15815">
        <v>1</v>
      </c>
    </row>
    <row r="15816" spans="39:39" x14ac:dyDescent="0.25">
      <c r="AM15816">
        <v>1</v>
      </c>
    </row>
    <row r="15817" spans="39:39" x14ac:dyDescent="0.25">
      <c r="AM15817">
        <v>1</v>
      </c>
    </row>
    <row r="15818" spans="39:39" x14ac:dyDescent="0.25">
      <c r="AM15818">
        <v>1</v>
      </c>
    </row>
    <row r="15819" spans="39:39" x14ac:dyDescent="0.25">
      <c r="AM15819">
        <v>1</v>
      </c>
    </row>
    <row r="15820" spans="39:39" x14ac:dyDescent="0.25">
      <c r="AM15820">
        <v>1</v>
      </c>
    </row>
    <row r="15821" spans="39:39" x14ac:dyDescent="0.25">
      <c r="AM15821">
        <v>1</v>
      </c>
    </row>
    <row r="15822" spans="39:39" x14ac:dyDescent="0.25">
      <c r="AM15822">
        <v>1</v>
      </c>
    </row>
    <row r="15823" spans="39:39" x14ac:dyDescent="0.25">
      <c r="AM15823">
        <v>1</v>
      </c>
    </row>
    <row r="15824" spans="39:39" x14ac:dyDescent="0.25">
      <c r="AM15824">
        <v>1</v>
      </c>
    </row>
    <row r="15825" spans="39:39" x14ac:dyDescent="0.25">
      <c r="AM15825">
        <v>1</v>
      </c>
    </row>
    <row r="15826" spans="39:39" x14ac:dyDescent="0.25">
      <c r="AM15826">
        <v>1</v>
      </c>
    </row>
    <row r="15827" spans="39:39" x14ac:dyDescent="0.25">
      <c r="AM15827">
        <v>1</v>
      </c>
    </row>
    <row r="15828" spans="39:39" x14ac:dyDescent="0.25">
      <c r="AM15828">
        <v>1</v>
      </c>
    </row>
    <row r="15829" spans="39:39" x14ac:dyDescent="0.25">
      <c r="AM15829">
        <v>1</v>
      </c>
    </row>
    <row r="15830" spans="39:39" x14ac:dyDescent="0.25">
      <c r="AM15830">
        <v>1</v>
      </c>
    </row>
    <row r="15831" spans="39:39" x14ac:dyDescent="0.25">
      <c r="AM15831">
        <v>1</v>
      </c>
    </row>
    <row r="15832" spans="39:39" x14ac:dyDescent="0.25">
      <c r="AM15832">
        <v>1</v>
      </c>
    </row>
    <row r="15833" spans="39:39" x14ac:dyDescent="0.25">
      <c r="AM15833">
        <v>1</v>
      </c>
    </row>
    <row r="15834" spans="39:39" x14ac:dyDescent="0.25">
      <c r="AM15834">
        <v>1</v>
      </c>
    </row>
    <row r="15835" spans="39:39" x14ac:dyDescent="0.25">
      <c r="AM15835">
        <v>1</v>
      </c>
    </row>
    <row r="15836" spans="39:39" x14ac:dyDescent="0.25">
      <c r="AM15836">
        <v>1</v>
      </c>
    </row>
    <row r="15837" spans="39:39" x14ac:dyDescent="0.25">
      <c r="AM15837">
        <v>1</v>
      </c>
    </row>
    <row r="15838" spans="39:39" x14ac:dyDescent="0.25">
      <c r="AM15838">
        <v>1</v>
      </c>
    </row>
    <row r="15839" spans="39:39" x14ac:dyDescent="0.25">
      <c r="AM15839">
        <v>1</v>
      </c>
    </row>
    <row r="15840" spans="39:39" x14ac:dyDescent="0.25">
      <c r="AM15840">
        <v>1</v>
      </c>
    </row>
    <row r="15841" spans="39:39" x14ac:dyDescent="0.25">
      <c r="AM15841">
        <v>1</v>
      </c>
    </row>
    <row r="15842" spans="39:39" x14ac:dyDescent="0.25">
      <c r="AM15842">
        <v>1</v>
      </c>
    </row>
    <row r="15843" spans="39:39" x14ac:dyDescent="0.25">
      <c r="AM15843">
        <v>1</v>
      </c>
    </row>
    <row r="15844" spans="39:39" x14ac:dyDescent="0.25">
      <c r="AM15844">
        <v>1</v>
      </c>
    </row>
    <row r="15845" spans="39:39" x14ac:dyDescent="0.25">
      <c r="AM15845">
        <v>1</v>
      </c>
    </row>
    <row r="15846" spans="39:39" x14ac:dyDescent="0.25">
      <c r="AM15846">
        <v>1</v>
      </c>
    </row>
    <row r="15847" spans="39:39" x14ac:dyDescent="0.25">
      <c r="AM15847">
        <v>1</v>
      </c>
    </row>
    <row r="15848" spans="39:39" x14ac:dyDescent="0.25">
      <c r="AM15848">
        <v>1</v>
      </c>
    </row>
    <row r="15849" spans="39:39" x14ac:dyDescent="0.25">
      <c r="AM15849">
        <v>1</v>
      </c>
    </row>
    <row r="15850" spans="39:39" x14ac:dyDescent="0.25">
      <c r="AM15850">
        <v>1</v>
      </c>
    </row>
    <row r="15851" spans="39:39" x14ac:dyDescent="0.25">
      <c r="AM15851">
        <v>1</v>
      </c>
    </row>
    <row r="15852" spans="39:39" x14ac:dyDescent="0.25">
      <c r="AM15852">
        <v>1</v>
      </c>
    </row>
    <row r="15853" spans="39:39" x14ac:dyDescent="0.25">
      <c r="AM15853">
        <v>1</v>
      </c>
    </row>
    <row r="15854" spans="39:39" x14ac:dyDescent="0.25">
      <c r="AM15854">
        <v>1</v>
      </c>
    </row>
    <row r="15855" spans="39:39" x14ac:dyDescent="0.25">
      <c r="AM15855">
        <v>1</v>
      </c>
    </row>
    <row r="15856" spans="39:39" x14ac:dyDescent="0.25">
      <c r="AM15856">
        <v>1</v>
      </c>
    </row>
    <row r="15857" spans="39:39" x14ac:dyDescent="0.25">
      <c r="AM15857">
        <v>1</v>
      </c>
    </row>
    <row r="15858" spans="39:39" x14ac:dyDescent="0.25">
      <c r="AM15858">
        <v>1</v>
      </c>
    </row>
    <row r="15859" spans="39:39" x14ac:dyDescent="0.25">
      <c r="AM15859">
        <v>1</v>
      </c>
    </row>
    <row r="15860" spans="39:39" x14ac:dyDescent="0.25">
      <c r="AM15860">
        <v>1</v>
      </c>
    </row>
    <row r="15861" spans="39:39" x14ac:dyDescent="0.25">
      <c r="AM15861">
        <v>1</v>
      </c>
    </row>
    <row r="15862" spans="39:39" x14ac:dyDescent="0.25">
      <c r="AM15862">
        <v>1</v>
      </c>
    </row>
    <row r="15863" spans="39:39" x14ac:dyDescent="0.25">
      <c r="AM15863">
        <v>1</v>
      </c>
    </row>
    <row r="15864" spans="39:39" x14ac:dyDescent="0.25">
      <c r="AM15864">
        <v>1</v>
      </c>
    </row>
    <row r="15865" spans="39:39" x14ac:dyDescent="0.25">
      <c r="AM15865">
        <v>1</v>
      </c>
    </row>
    <row r="15866" spans="39:39" x14ac:dyDescent="0.25">
      <c r="AM15866">
        <v>1</v>
      </c>
    </row>
    <row r="15867" spans="39:39" x14ac:dyDescent="0.25">
      <c r="AM15867">
        <v>1</v>
      </c>
    </row>
    <row r="15868" spans="39:39" x14ac:dyDescent="0.25">
      <c r="AM15868">
        <v>1</v>
      </c>
    </row>
    <row r="15869" spans="39:39" x14ac:dyDescent="0.25">
      <c r="AM15869">
        <v>1</v>
      </c>
    </row>
    <row r="15870" spans="39:39" x14ac:dyDescent="0.25">
      <c r="AM15870">
        <v>1</v>
      </c>
    </row>
    <row r="15871" spans="39:39" x14ac:dyDescent="0.25">
      <c r="AM15871">
        <v>1</v>
      </c>
    </row>
    <row r="15872" spans="39:39" x14ac:dyDescent="0.25">
      <c r="AM15872">
        <v>1</v>
      </c>
    </row>
    <row r="15873" spans="39:39" x14ac:dyDescent="0.25">
      <c r="AM15873">
        <v>1</v>
      </c>
    </row>
    <row r="15874" spans="39:39" x14ac:dyDescent="0.25">
      <c r="AM15874">
        <v>1</v>
      </c>
    </row>
    <row r="15875" spans="39:39" x14ac:dyDescent="0.25">
      <c r="AM15875">
        <v>1</v>
      </c>
    </row>
    <row r="15876" spans="39:39" x14ac:dyDescent="0.25">
      <c r="AM15876">
        <v>1</v>
      </c>
    </row>
    <row r="15877" spans="39:39" x14ac:dyDescent="0.25">
      <c r="AM15877">
        <v>1</v>
      </c>
    </row>
    <row r="15878" spans="39:39" x14ac:dyDescent="0.25">
      <c r="AM15878">
        <v>1</v>
      </c>
    </row>
    <row r="15879" spans="39:39" x14ac:dyDescent="0.25">
      <c r="AM15879">
        <v>1</v>
      </c>
    </row>
    <row r="15880" spans="39:39" x14ac:dyDescent="0.25">
      <c r="AM15880">
        <v>1</v>
      </c>
    </row>
    <row r="15881" spans="39:39" x14ac:dyDescent="0.25">
      <c r="AM15881">
        <v>1</v>
      </c>
    </row>
    <row r="15882" spans="39:39" x14ac:dyDescent="0.25">
      <c r="AM15882">
        <v>1</v>
      </c>
    </row>
    <row r="15883" spans="39:39" x14ac:dyDescent="0.25">
      <c r="AM15883">
        <v>1</v>
      </c>
    </row>
    <row r="15884" spans="39:39" x14ac:dyDescent="0.25">
      <c r="AM15884">
        <v>1</v>
      </c>
    </row>
    <row r="15885" spans="39:39" x14ac:dyDescent="0.25">
      <c r="AM15885">
        <v>1</v>
      </c>
    </row>
    <row r="15886" spans="39:39" x14ac:dyDescent="0.25">
      <c r="AM15886">
        <v>1</v>
      </c>
    </row>
    <row r="15887" spans="39:39" x14ac:dyDescent="0.25">
      <c r="AM15887">
        <v>1</v>
      </c>
    </row>
    <row r="15888" spans="39:39" x14ac:dyDescent="0.25">
      <c r="AM15888">
        <v>1</v>
      </c>
    </row>
    <row r="15889" spans="39:39" x14ac:dyDescent="0.25">
      <c r="AM15889">
        <v>1</v>
      </c>
    </row>
    <row r="15890" spans="39:39" x14ac:dyDescent="0.25">
      <c r="AM15890">
        <v>1</v>
      </c>
    </row>
    <row r="15891" spans="39:39" x14ac:dyDescent="0.25">
      <c r="AM15891">
        <v>1</v>
      </c>
    </row>
    <row r="15892" spans="39:39" x14ac:dyDescent="0.25">
      <c r="AM15892">
        <v>1</v>
      </c>
    </row>
    <row r="15893" spans="39:39" x14ac:dyDescent="0.25">
      <c r="AM15893">
        <v>1</v>
      </c>
    </row>
    <row r="15894" spans="39:39" x14ac:dyDescent="0.25">
      <c r="AM15894">
        <v>1</v>
      </c>
    </row>
    <row r="15895" spans="39:39" x14ac:dyDescent="0.25">
      <c r="AM15895">
        <v>1</v>
      </c>
    </row>
    <row r="15896" spans="39:39" x14ac:dyDescent="0.25">
      <c r="AM15896">
        <v>1</v>
      </c>
    </row>
    <row r="15897" spans="39:39" x14ac:dyDescent="0.25">
      <c r="AM15897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216</v>
      </c>
      <c r="B1" s="130" t="s">
        <v>217</v>
      </c>
      <c r="C1" s="131"/>
      <c r="D1" s="132" t="s">
        <v>218</v>
      </c>
    </row>
    <row r="2" spans="1:4" x14ac:dyDescent="0.25">
      <c r="A2" s="133" t="s">
        <v>219</v>
      </c>
      <c r="B2" s="133" t="str">
        <f>+AVANCE!B16</f>
        <v>2 - OJEDA NORBERTO</v>
      </c>
      <c r="C2" s="131"/>
      <c r="D2" s="131">
        <v>0.18430752314814816</v>
      </c>
    </row>
    <row r="3" spans="1:4" x14ac:dyDescent="0.25">
      <c r="A3" s="133" t="s">
        <v>220</v>
      </c>
      <c r="B3" s="133" t="str">
        <f>+AVANCE!B17</f>
        <v>3 - VIDAL NAHUEL</v>
      </c>
      <c r="C3" s="131"/>
      <c r="D3" s="131">
        <v>0.27646365740740741</v>
      </c>
    </row>
    <row r="4" spans="1:4" x14ac:dyDescent="0.25">
      <c r="A4" s="133" t="s">
        <v>221</v>
      </c>
      <c r="B4" s="133" t="str">
        <f>+AVANCE!B18</f>
        <v>18 - HERRERA PABLO</v>
      </c>
      <c r="C4" s="131"/>
      <c r="D4" s="131">
        <v>0.2613780092592593</v>
      </c>
    </row>
    <row r="5" spans="1:4" x14ac:dyDescent="0.25">
      <c r="A5" s="133" t="s">
        <v>222</v>
      </c>
      <c r="B5" s="133" t="str">
        <f>+AVANCE!B19</f>
        <v>21 - CATAN MATIAS</v>
      </c>
      <c r="C5" s="131"/>
      <c r="D5" s="131">
        <v>0.27007534722222221</v>
      </c>
    </row>
    <row r="6" spans="1:4" x14ac:dyDescent="0.25">
      <c r="A6" s="133" t="s">
        <v>223</v>
      </c>
      <c r="B6" s="133" t="str">
        <f>+AVANCE!B20</f>
        <v>23 - DELGADO JOSÉ</v>
      </c>
      <c r="C6" s="131"/>
      <c r="D6" s="131">
        <v>0.25011296296296293</v>
      </c>
    </row>
    <row r="7" spans="1:4" x14ac:dyDescent="0.25">
      <c r="A7" s="133" t="s">
        <v>224</v>
      </c>
      <c r="B7" s="133" t="str">
        <f>+AVANCE!B21</f>
        <v>31 - RENZO RAMOS</v>
      </c>
      <c r="C7" s="131"/>
      <c r="D7" s="131">
        <v>0.25983726851851852</v>
      </c>
    </row>
    <row r="8" spans="1:4" x14ac:dyDescent="0.25">
      <c r="A8" s="133" t="s">
        <v>225</v>
      </c>
      <c r="B8" s="133" t="str">
        <f>+AVANCE!B22</f>
        <v>44 - MONGES CESAR LUIS</v>
      </c>
      <c r="C8" s="131"/>
      <c r="D8" s="131">
        <v>0.24806979166666668</v>
      </c>
    </row>
    <row r="9" spans="1:4" x14ac:dyDescent="0.25">
      <c r="A9" s="133" t="s">
        <v>226</v>
      </c>
      <c r="B9" s="133" t="str">
        <f>+AVANCE!B23</f>
        <v>54 - BARTSCHAT EMILIANO NAHUEL</v>
      </c>
      <c r="C9" s="131"/>
      <c r="D9" s="131">
        <v>0.24771793981481477</v>
      </c>
    </row>
    <row r="10" spans="1:4" x14ac:dyDescent="0.25">
      <c r="A10" s="133" t="s">
        <v>227</v>
      </c>
      <c r="B10" s="133" t="str">
        <f>+AVANCE!B42</f>
        <v>56 - JUAN ANDRES SANCHEZ</v>
      </c>
      <c r="C10" s="131"/>
      <c r="D10" s="131">
        <v>8.8954861111111116E-2</v>
      </c>
    </row>
    <row r="11" spans="1:4" x14ac:dyDescent="0.25">
      <c r="A11" s="133" t="s">
        <v>228</v>
      </c>
      <c r="B11" s="133" t="str">
        <f>+AVANCE!B9</f>
        <v>4 - TUR SPRINGER FERNANDO</v>
      </c>
      <c r="C11" s="131"/>
      <c r="D11" s="131">
        <v>0.25821840277777774</v>
      </c>
    </row>
    <row r="12" spans="1:4" x14ac:dyDescent="0.25">
      <c r="A12" s="133" t="s">
        <v>229</v>
      </c>
      <c r="B12" s="133" t="str">
        <f>+AVANCE!B8</f>
        <v>5 - SCHELOVER RAUL</v>
      </c>
      <c r="C12" s="131"/>
      <c r="D12" s="131">
        <v>0.30033715277777784</v>
      </c>
    </row>
    <row r="13" spans="1:4" x14ac:dyDescent="0.25">
      <c r="A13" s="133" t="s">
        <v>230</v>
      </c>
      <c r="B13" s="133" t="str">
        <f>+AVANCE!B7</f>
        <v>8 - PARRA MAXIMILIANO</v>
      </c>
      <c r="C13" s="131"/>
      <c r="D13" s="131">
        <v>0.25942696759259254</v>
      </c>
    </row>
    <row r="14" spans="1:4" x14ac:dyDescent="0.25">
      <c r="A14" s="133" t="s">
        <v>231</v>
      </c>
      <c r="B14" s="133" t="str">
        <f>+AVANCE!B6</f>
        <v>11 - SANCHEZ RICARDO</v>
      </c>
      <c r="C14" s="131"/>
      <c r="D14" s="131">
        <v>0.28343680555555556</v>
      </c>
    </row>
    <row r="15" spans="1:4" x14ac:dyDescent="0.25">
      <c r="A15" s="133" t="s">
        <v>232</v>
      </c>
      <c r="B15" s="133" t="str">
        <f>+AVANCE!B5</f>
        <v>12 - GUTIERREZ MARCOS DAVID</v>
      </c>
      <c r="C15" s="131"/>
      <c r="D15" s="131">
        <v>0.23624467592592596</v>
      </c>
    </row>
    <row r="16" spans="1:4" x14ac:dyDescent="0.25">
      <c r="A16" s="133" t="s">
        <v>233</v>
      </c>
      <c r="B16" s="133" t="str">
        <f>+AVANCE!B4</f>
        <v>16 - GOMEZ MATÍAS</v>
      </c>
      <c r="C16" s="131"/>
      <c r="D16" s="131">
        <v>0.22819232253086419</v>
      </c>
    </row>
    <row r="17" spans="1:4" x14ac:dyDescent="0.25">
      <c r="A17" s="133" t="s">
        <v>234</v>
      </c>
      <c r="B17" s="133" t="str">
        <f>+AVANCE!B3</f>
        <v>19 - GONZALEZ MARCELO</v>
      </c>
      <c r="C17" s="131"/>
      <c r="D17" s="131">
        <v>0.24442268518518517</v>
      </c>
    </row>
    <row r="18" spans="1:4" x14ac:dyDescent="0.25">
      <c r="A18" s="133" t="s">
        <v>235</v>
      </c>
      <c r="B18" s="133" t="str">
        <f>+AVANCE!B2</f>
        <v>20 - FLORES JAVIER</v>
      </c>
      <c r="C18" s="131"/>
      <c r="D18" s="131">
        <v>0.26402395833333331</v>
      </c>
    </row>
    <row r="19" spans="1:4" x14ac:dyDescent="0.25">
      <c r="A19" s="133" t="s">
        <v>236</v>
      </c>
      <c r="B19" s="133" t="str">
        <f>+AVANCE!B41</f>
        <v>49 - ESCOBAR RAÚL</v>
      </c>
      <c r="C19" s="131"/>
      <c r="D19" s="131">
        <v>0.25725312499999997</v>
      </c>
    </row>
    <row r="20" spans="1:4" x14ac:dyDescent="0.25">
      <c r="A20" s="133" t="s">
        <v>237</v>
      </c>
      <c r="B20" s="133" t="str">
        <f>+AVANCE!B37</f>
        <v>1 - VERA ERNESTO</v>
      </c>
      <c r="C20" s="131"/>
      <c r="D20" s="131">
        <v>0.28984340277777776</v>
      </c>
    </row>
    <row r="21" spans="1:4" x14ac:dyDescent="0.25">
      <c r="A21" s="133" t="s">
        <v>238</v>
      </c>
      <c r="B21" s="133" t="str">
        <f>+AVANCE!B27</f>
        <v>9 - ESTIGARRIBIA DAVID</v>
      </c>
      <c r="C21" s="131"/>
      <c r="D21" s="131">
        <v>0.24570358796296293</v>
      </c>
    </row>
    <row r="22" spans="1:4" x14ac:dyDescent="0.25">
      <c r="A22" s="133" t="s">
        <v>239</v>
      </c>
      <c r="B22" s="133" t="str">
        <f>+AVANCE!B30</f>
        <v>10 - BRITEZ EMMANUEL</v>
      </c>
      <c r="C22" s="131"/>
      <c r="D22" s="131">
        <v>0.25791666666666668</v>
      </c>
    </row>
    <row r="23" spans="1:4" x14ac:dyDescent="0.25">
      <c r="A23" s="133" t="s">
        <v>240</v>
      </c>
      <c r="B23" s="133" t="str">
        <f>+AVANCE!B34</f>
        <v>24 - AZULA NICOLAS</v>
      </c>
      <c r="C23" s="131"/>
      <c r="D23" s="131">
        <v>0.23734409722222222</v>
      </c>
    </row>
    <row r="24" spans="1:4" x14ac:dyDescent="0.25">
      <c r="A24" s="133" t="s">
        <v>241</v>
      </c>
      <c r="B24" s="133" t="str">
        <f>+AVANCE!B29</f>
        <v>27 - GOMEZ ADRIÁN</v>
      </c>
      <c r="C24" s="131"/>
      <c r="D24" s="131">
        <v>0.24684537037037035</v>
      </c>
    </row>
    <row r="25" spans="1:4" x14ac:dyDescent="0.25">
      <c r="A25" s="133" t="s">
        <v>242</v>
      </c>
      <c r="B25" s="133" t="str">
        <f>+AVANCE!B31</f>
        <v>28 - GOMEZ PABLO</v>
      </c>
      <c r="C25" s="131"/>
      <c r="D25" s="131">
        <v>0.22767395833333332</v>
      </c>
    </row>
    <row r="26" spans="1:4" x14ac:dyDescent="0.25">
      <c r="A26" s="133" t="s">
        <v>243</v>
      </c>
      <c r="B26" s="133" t="str">
        <f>+AVANCE!B32</f>
        <v>33 - ESQUIVEL NICOLAS</v>
      </c>
      <c r="C26" s="131"/>
      <c r="D26" s="131">
        <v>0.25332754629629628</v>
      </c>
    </row>
    <row r="27" spans="1:4" x14ac:dyDescent="0.25">
      <c r="A27" s="133" t="s">
        <v>244</v>
      </c>
      <c r="B27" s="133" t="str">
        <f>+AVANCE!B26</f>
        <v>36 - IBARROLA JORGE</v>
      </c>
      <c r="C27" s="131"/>
      <c r="D27" s="131">
        <v>0.2428946759259259</v>
      </c>
    </row>
    <row r="28" spans="1:4" x14ac:dyDescent="0.25">
      <c r="A28" s="133" t="s">
        <v>245</v>
      </c>
      <c r="B28" s="133" t="str">
        <f>+AVANCE!B33</f>
        <v>37 - SALAJ EMILIO</v>
      </c>
      <c r="C28" s="131"/>
      <c r="D28" s="131">
        <v>0.26019328703703704</v>
      </c>
    </row>
    <row r="29" spans="1:4" x14ac:dyDescent="0.25">
      <c r="A29" s="133" t="s">
        <v>246</v>
      </c>
      <c r="B29" s="133" t="str">
        <f>+AVANCE!B28</f>
        <v>40 - SOLIS EMMANUEL</v>
      </c>
      <c r="C29" s="131"/>
      <c r="D29" s="131">
        <v>0.22519537037037035</v>
      </c>
    </row>
    <row r="30" spans="1:4" x14ac:dyDescent="0.25">
      <c r="A30" s="133" t="s">
        <v>247</v>
      </c>
      <c r="B30" s="133" t="str">
        <f>+AVANCE!B13</f>
        <v>52 - RAVAROTTO EMANUEL</v>
      </c>
      <c r="C30" s="131"/>
      <c r="D30" s="131">
        <v>0.20011365740740744</v>
      </c>
    </row>
    <row r="31" spans="1:4" x14ac:dyDescent="0.25">
      <c r="A31" s="133" t="s">
        <v>248</v>
      </c>
      <c r="B31" s="133" t="str">
        <f>+AVANCE!B14</f>
        <v>53 - SANDOVAL RODRIGO</v>
      </c>
      <c r="C31" s="131"/>
      <c r="D31" s="131">
        <v>0.14222361111111112</v>
      </c>
    </row>
    <row r="32" spans="1:4" x14ac:dyDescent="0.25">
      <c r="A32" s="133" t="s">
        <v>249</v>
      </c>
      <c r="B32" s="133" t="str">
        <f>+AVANCE!B12</f>
        <v>15 - GALARZA GERARDO</v>
      </c>
      <c r="C32" s="131"/>
      <c r="D32" s="131">
        <v>0.19121805555555554</v>
      </c>
    </row>
    <row r="33" spans="1:4" x14ac:dyDescent="0.25">
      <c r="A33" s="133" t="s">
        <v>250</v>
      </c>
      <c r="B33" s="133" t="str">
        <f>+AVANCE!B11</f>
        <v>22 - ALMIRON NICOLAS</v>
      </c>
      <c r="C33" s="131"/>
      <c r="D33" s="131">
        <v>0.19793587962962961</v>
      </c>
    </row>
    <row r="34" spans="1:4" x14ac:dyDescent="0.25">
      <c r="A34" s="133" t="s">
        <v>251</v>
      </c>
      <c r="B34" s="133" t="str">
        <f>+AVANCE!B35</f>
        <v>7 - VALLEJOS EDUARDO</v>
      </c>
      <c r="C34" s="131"/>
      <c r="D34" s="131">
        <v>0.10101342592592592</v>
      </c>
    </row>
    <row r="35" spans="1:4" x14ac:dyDescent="0.25">
      <c r="A35" s="133" t="s">
        <v>252</v>
      </c>
      <c r="B35" s="133" t="str">
        <f>+AVANCE!B25</f>
        <v>32 - CABRAL GONZALO</v>
      </c>
      <c r="C35" s="131"/>
      <c r="D35" s="131">
        <v>0.15425891203703707</v>
      </c>
    </row>
    <row r="36" spans="1:4" x14ac:dyDescent="0.25">
      <c r="A36" s="133" t="s">
        <v>253</v>
      </c>
      <c r="B36" s="133" t="str">
        <f>+AVANCE!B36</f>
        <v>57 - FEDERRATH MARTIN</v>
      </c>
      <c r="C36" s="131"/>
      <c r="D36" s="131">
        <v>0.17338217592592592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206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15</v>
      </c>
      <c r="C3" s="51">
        <v>3705</v>
      </c>
      <c r="G3" t="s">
        <v>1663</v>
      </c>
      <c r="H3" s="51">
        <v>9</v>
      </c>
      <c r="I3" s="51">
        <v>3705</v>
      </c>
    </row>
    <row r="4" spans="1:9" x14ac:dyDescent="0.25">
      <c r="A4">
        <v>1</v>
      </c>
      <c r="B4" s="51">
        <v>107</v>
      </c>
      <c r="C4" s="51">
        <v>115</v>
      </c>
      <c r="G4" t="s">
        <v>1664</v>
      </c>
      <c r="H4">
        <v>3</v>
      </c>
      <c r="I4" s="51">
        <v>3705</v>
      </c>
    </row>
    <row r="5" spans="1:9" x14ac:dyDescent="0.25">
      <c r="A5">
        <v>10</v>
      </c>
      <c r="B5" s="51">
        <v>139</v>
      </c>
      <c r="C5" s="51">
        <v>165</v>
      </c>
      <c r="G5" t="s">
        <v>1665</v>
      </c>
      <c r="H5" s="51">
        <v>6</v>
      </c>
      <c r="I5" s="51">
        <v>3705</v>
      </c>
    </row>
    <row r="6" spans="1:9" x14ac:dyDescent="0.25">
      <c r="A6">
        <v>100</v>
      </c>
      <c r="B6" s="51">
        <v>46</v>
      </c>
      <c r="C6" s="51">
        <v>2039</v>
      </c>
      <c r="G6" t="s">
        <v>1666</v>
      </c>
      <c r="H6" s="51">
        <v>5</v>
      </c>
      <c r="I6" s="51">
        <v>3705</v>
      </c>
    </row>
    <row r="7" spans="1:9" x14ac:dyDescent="0.25">
      <c r="A7">
        <v>11</v>
      </c>
      <c r="B7" s="51">
        <v>134</v>
      </c>
      <c r="C7" s="51">
        <v>168</v>
      </c>
      <c r="G7" t="s">
        <v>1667</v>
      </c>
      <c r="H7" s="51">
        <v>11</v>
      </c>
      <c r="I7" s="51">
        <v>3705</v>
      </c>
    </row>
    <row r="8" spans="1:9" x14ac:dyDescent="0.25">
      <c r="A8">
        <v>12</v>
      </c>
      <c r="B8" s="51">
        <v>190</v>
      </c>
      <c r="C8" s="51">
        <v>213</v>
      </c>
      <c r="G8" t="s">
        <v>1668</v>
      </c>
      <c r="H8" s="51">
        <v>8</v>
      </c>
      <c r="I8" s="51">
        <v>3705</v>
      </c>
    </row>
    <row r="9" spans="1:9" x14ac:dyDescent="0.25">
      <c r="A9">
        <v>123</v>
      </c>
      <c r="B9" s="51">
        <v>41</v>
      </c>
      <c r="C9" s="51">
        <v>492</v>
      </c>
      <c r="G9" t="s">
        <v>1669</v>
      </c>
      <c r="H9" s="51">
        <v>6</v>
      </c>
      <c r="I9" s="51">
        <v>3705</v>
      </c>
    </row>
    <row r="10" spans="1:9" x14ac:dyDescent="0.25">
      <c r="A10">
        <v>15</v>
      </c>
      <c r="B10" s="51">
        <v>49</v>
      </c>
      <c r="C10" s="51">
        <v>65</v>
      </c>
      <c r="G10" t="s">
        <v>1670</v>
      </c>
      <c r="H10">
        <v>2</v>
      </c>
      <c r="I10" s="51">
        <v>3705</v>
      </c>
    </row>
    <row r="11" spans="1:9" x14ac:dyDescent="0.25">
      <c r="A11">
        <v>16</v>
      </c>
      <c r="B11" s="51">
        <v>159</v>
      </c>
      <c r="C11" s="51">
        <v>201</v>
      </c>
      <c r="G11" t="s">
        <v>1671</v>
      </c>
      <c r="H11" s="51"/>
      <c r="I11" s="51">
        <v>3705</v>
      </c>
    </row>
    <row r="12" spans="1:9" x14ac:dyDescent="0.25">
      <c r="A12">
        <v>18</v>
      </c>
      <c r="B12" s="51">
        <v>159</v>
      </c>
      <c r="C12" s="51">
        <v>182</v>
      </c>
      <c r="E12">
        <f>+F12</f>
        <v>1</v>
      </c>
      <c r="F12">
        <v>1</v>
      </c>
      <c r="G12" t="s">
        <v>1663</v>
      </c>
      <c r="H12">
        <v>51</v>
      </c>
      <c r="I12" s="51">
        <v>115</v>
      </c>
    </row>
    <row r="13" spans="1:9" x14ac:dyDescent="0.25">
      <c r="A13">
        <v>19</v>
      </c>
      <c r="B13" s="51">
        <v>189</v>
      </c>
      <c r="C13" s="51">
        <v>209</v>
      </c>
      <c r="E13">
        <f>+$E$12</f>
        <v>1</v>
      </c>
      <c r="G13" t="s">
        <v>1664</v>
      </c>
      <c r="H13" s="51">
        <v>43</v>
      </c>
      <c r="I13" s="51">
        <v>115</v>
      </c>
    </row>
    <row r="14" spans="1:9" x14ac:dyDescent="0.25">
      <c r="A14">
        <v>2</v>
      </c>
      <c r="B14" s="51">
        <v>107</v>
      </c>
      <c r="C14" s="51">
        <v>124</v>
      </c>
      <c r="E14">
        <f t="shared" ref="E14:E20" si="0">+$E$12</f>
        <v>1</v>
      </c>
      <c r="G14" t="s">
        <v>1665</v>
      </c>
      <c r="H14" s="51">
        <v>51</v>
      </c>
      <c r="I14" s="51">
        <v>115</v>
      </c>
    </row>
    <row r="15" spans="1:9" x14ac:dyDescent="0.25">
      <c r="A15">
        <v>20</v>
      </c>
      <c r="B15" s="51">
        <v>212</v>
      </c>
      <c r="C15" s="51">
        <v>230</v>
      </c>
      <c r="E15">
        <f t="shared" si="0"/>
        <v>1</v>
      </c>
      <c r="G15" t="s">
        <v>1666</v>
      </c>
      <c r="H15" s="51">
        <v>41</v>
      </c>
      <c r="I15" s="51">
        <v>115</v>
      </c>
    </row>
    <row r="16" spans="1:9" x14ac:dyDescent="0.25">
      <c r="A16">
        <v>21</v>
      </c>
      <c r="B16" s="51">
        <v>140</v>
      </c>
      <c r="C16" s="51">
        <v>166</v>
      </c>
      <c r="E16">
        <f t="shared" si="0"/>
        <v>1</v>
      </c>
      <c r="G16" t="s">
        <v>1667</v>
      </c>
      <c r="H16" s="51">
        <v>70</v>
      </c>
      <c r="I16" s="51">
        <v>115</v>
      </c>
    </row>
    <row r="17" spans="1:9" x14ac:dyDescent="0.25">
      <c r="A17">
        <v>22</v>
      </c>
      <c r="B17" s="51">
        <v>70</v>
      </c>
      <c r="C17" s="51">
        <v>79</v>
      </c>
      <c r="E17">
        <f t="shared" si="0"/>
        <v>1</v>
      </c>
      <c r="G17" t="s">
        <v>1668</v>
      </c>
      <c r="H17" s="51">
        <v>65</v>
      </c>
      <c r="I17" s="51">
        <v>115</v>
      </c>
    </row>
    <row r="18" spans="1:9" x14ac:dyDescent="0.25">
      <c r="A18">
        <v>23</v>
      </c>
      <c r="B18" s="51">
        <v>135</v>
      </c>
      <c r="C18" s="51">
        <v>158</v>
      </c>
      <c r="E18">
        <f t="shared" si="0"/>
        <v>1</v>
      </c>
      <c r="G18" t="s">
        <v>1669</v>
      </c>
      <c r="H18" s="51">
        <v>29</v>
      </c>
      <c r="I18" s="51">
        <v>115</v>
      </c>
    </row>
    <row r="19" spans="1:9" x14ac:dyDescent="0.25">
      <c r="A19">
        <v>24</v>
      </c>
      <c r="B19" s="51">
        <v>121</v>
      </c>
      <c r="C19" s="51">
        <v>173</v>
      </c>
      <c r="E19">
        <f t="shared" si="0"/>
        <v>1</v>
      </c>
      <c r="G19" t="s">
        <v>1670</v>
      </c>
      <c r="H19" s="51">
        <v>49</v>
      </c>
      <c r="I19" s="51">
        <v>115</v>
      </c>
    </row>
    <row r="20" spans="1:9" x14ac:dyDescent="0.25">
      <c r="A20">
        <v>25</v>
      </c>
      <c r="B20" s="51">
        <v>85</v>
      </c>
      <c r="C20" s="51">
        <v>174</v>
      </c>
      <c r="E20">
        <f t="shared" si="0"/>
        <v>1</v>
      </c>
      <c r="G20" t="s">
        <v>1671</v>
      </c>
      <c r="H20">
        <v>50</v>
      </c>
      <c r="I20" s="51">
        <v>115</v>
      </c>
    </row>
    <row r="21" spans="1:9" x14ac:dyDescent="0.25">
      <c r="A21">
        <v>26</v>
      </c>
      <c r="B21" s="51">
        <v>82</v>
      </c>
      <c r="C21" s="51">
        <v>173</v>
      </c>
      <c r="E21">
        <f>+$F$21</f>
        <v>10</v>
      </c>
      <c r="F21">
        <v>10</v>
      </c>
      <c r="G21" t="s">
        <v>1663</v>
      </c>
      <c r="H21" s="51">
        <v>32</v>
      </c>
      <c r="I21" s="51">
        <v>165</v>
      </c>
    </row>
    <row r="22" spans="1:9" x14ac:dyDescent="0.25">
      <c r="A22">
        <v>27</v>
      </c>
      <c r="B22" s="51">
        <v>125</v>
      </c>
      <c r="C22" s="51">
        <v>131</v>
      </c>
      <c r="E22">
        <f t="shared" ref="E22:E29" si="1">+$F$21</f>
        <v>10</v>
      </c>
      <c r="G22" t="s">
        <v>1664</v>
      </c>
      <c r="H22" s="51">
        <v>17</v>
      </c>
      <c r="I22" s="51">
        <v>165</v>
      </c>
    </row>
    <row r="23" spans="1:9" x14ac:dyDescent="0.25">
      <c r="A23">
        <v>28</v>
      </c>
      <c r="B23" s="51">
        <v>139</v>
      </c>
      <c r="C23" s="51">
        <v>156</v>
      </c>
      <c r="E23">
        <f t="shared" si="1"/>
        <v>10</v>
      </c>
      <c r="G23" t="s">
        <v>1665</v>
      </c>
      <c r="H23" s="51">
        <v>66</v>
      </c>
      <c r="I23" s="51">
        <v>165</v>
      </c>
    </row>
    <row r="24" spans="1:9" x14ac:dyDescent="0.25">
      <c r="A24">
        <v>3</v>
      </c>
      <c r="B24" s="51">
        <v>155</v>
      </c>
      <c r="C24" s="51">
        <v>173</v>
      </c>
      <c r="E24">
        <f t="shared" si="1"/>
        <v>10</v>
      </c>
      <c r="G24" t="s">
        <v>1666</v>
      </c>
      <c r="H24" s="51">
        <v>45</v>
      </c>
      <c r="I24" s="51">
        <v>165</v>
      </c>
    </row>
    <row r="25" spans="1:9" x14ac:dyDescent="0.25">
      <c r="A25">
        <v>30</v>
      </c>
      <c r="B25" s="51">
        <v>25</v>
      </c>
      <c r="C25" s="51">
        <v>123</v>
      </c>
      <c r="E25">
        <f t="shared" si="1"/>
        <v>10</v>
      </c>
      <c r="G25" t="s">
        <v>1667</v>
      </c>
      <c r="H25" s="51">
        <v>78</v>
      </c>
      <c r="I25" s="51">
        <v>165</v>
      </c>
    </row>
    <row r="26" spans="1:9" x14ac:dyDescent="0.25">
      <c r="A26">
        <v>31</v>
      </c>
      <c r="B26" s="51">
        <v>145</v>
      </c>
      <c r="C26" s="51">
        <v>172</v>
      </c>
      <c r="E26">
        <f t="shared" si="1"/>
        <v>10</v>
      </c>
      <c r="G26" t="s">
        <v>1668</v>
      </c>
      <c r="H26" s="51">
        <v>73</v>
      </c>
      <c r="I26" s="51">
        <v>165</v>
      </c>
    </row>
    <row r="27" spans="1:9" x14ac:dyDescent="0.25">
      <c r="A27">
        <v>32</v>
      </c>
      <c r="B27" s="51">
        <v>51</v>
      </c>
      <c r="C27" s="51">
        <v>58</v>
      </c>
      <c r="E27">
        <f t="shared" si="1"/>
        <v>10</v>
      </c>
      <c r="G27" t="s">
        <v>1669</v>
      </c>
      <c r="H27" s="51">
        <v>20</v>
      </c>
      <c r="I27" s="51">
        <v>165</v>
      </c>
    </row>
    <row r="28" spans="1:9" x14ac:dyDescent="0.25">
      <c r="A28">
        <v>33</v>
      </c>
      <c r="B28" s="51">
        <v>145</v>
      </c>
      <c r="C28" s="51">
        <v>171</v>
      </c>
      <c r="E28">
        <f t="shared" si="1"/>
        <v>10</v>
      </c>
      <c r="G28" t="s">
        <v>1670</v>
      </c>
      <c r="H28" s="51">
        <v>35</v>
      </c>
      <c r="I28" s="51">
        <v>165</v>
      </c>
    </row>
    <row r="29" spans="1:9" x14ac:dyDescent="0.25">
      <c r="A29">
        <v>36</v>
      </c>
      <c r="B29" s="51">
        <v>119</v>
      </c>
      <c r="C29" s="51">
        <v>161</v>
      </c>
      <c r="E29">
        <f t="shared" si="1"/>
        <v>10</v>
      </c>
      <c r="G29" t="s">
        <v>1671</v>
      </c>
      <c r="H29" s="51">
        <v>29</v>
      </c>
      <c r="I29" s="51">
        <v>165</v>
      </c>
    </row>
    <row r="30" spans="1:9" x14ac:dyDescent="0.25">
      <c r="A30">
        <v>37</v>
      </c>
      <c r="B30" s="51">
        <v>90</v>
      </c>
      <c r="C30" s="51">
        <v>148</v>
      </c>
      <c r="E30">
        <f>+$F$30</f>
        <v>100</v>
      </c>
      <c r="F30">
        <v>100</v>
      </c>
      <c r="G30" t="s">
        <v>1663</v>
      </c>
      <c r="H30" s="51">
        <v>27</v>
      </c>
      <c r="I30" s="51">
        <v>2039</v>
      </c>
    </row>
    <row r="31" spans="1:9" x14ac:dyDescent="0.25">
      <c r="A31">
        <v>4</v>
      </c>
      <c r="B31" s="51">
        <v>160</v>
      </c>
      <c r="C31" s="51">
        <v>183</v>
      </c>
      <c r="E31">
        <f t="shared" ref="E31:E38" si="2">+$F$30</f>
        <v>100</v>
      </c>
      <c r="G31" t="s">
        <v>1664</v>
      </c>
      <c r="H31" s="51">
        <v>20</v>
      </c>
      <c r="I31" s="51">
        <v>2039</v>
      </c>
    </row>
    <row r="32" spans="1:9" x14ac:dyDescent="0.25">
      <c r="A32">
        <v>40</v>
      </c>
      <c r="B32" s="51">
        <v>136</v>
      </c>
      <c r="C32" s="51">
        <v>226</v>
      </c>
      <c r="E32">
        <f t="shared" si="2"/>
        <v>100</v>
      </c>
      <c r="G32" t="s">
        <v>1665</v>
      </c>
      <c r="H32" s="51">
        <v>20</v>
      </c>
      <c r="I32" s="51">
        <v>2039</v>
      </c>
    </row>
    <row r="33" spans="1:9" x14ac:dyDescent="0.25">
      <c r="A33">
        <v>42</v>
      </c>
      <c r="B33" s="51">
        <v>13</v>
      </c>
      <c r="C33" s="51">
        <v>52</v>
      </c>
      <c r="E33">
        <f t="shared" si="2"/>
        <v>100</v>
      </c>
      <c r="G33" t="s">
        <v>1666</v>
      </c>
      <c r="H33" s="51">
        <v>10</v>
      </c>
      <c r="I33" s="51">
        <v>2039</v>
      </c>
    </row>
    <row r="34" spans="1:9" x14ac:dyDescent="0.25">
      <c r="A34">
        <v>43</v>
      </c>
      <c r="B34" s="51">
        <v>21</v>
      </c>
      <c r="C34" s="51">
        <v>93</v>
      </c>
      <c r="E34">
        <f t="shared" si="2"/>
        <v>100</v>
      </c>
      <c r="G34" t="s">
        <v>1667</v>
      </c>
      <c r="H34" s="51">
        <v>29</v>
      </c>
      <c r="I34" s="51">
        <v>2039</v>
      </c>
    </row>
    <row r="35" spans="1:9" x14ac:dyDescent="0.25">
      <c r="A35">
        <v>44</v>
      </c>
      <c r="B35" s="51">
        <v>155</v>
      </c>
      <c r="C35" s="51">
        <v>174</v>
      </c>
      <c r="E35">
        <f t="shared" si="2"/>
        <v>100</v>
      </c>
      <c r="G35" t="s">
        <v>1668</v>
      </c>
      <c r="H35" s="51">
        <v>26</v>
      </c>
      <c r="I35" s="51">
        <v>2039</v>
      </c>
    </row>
    <row r="36" spans="1:9" x14ac:dyDescent="0.25">
      <c r="A36">
        <v>49</v>
      </c>
      <c r="B36" s="51">
        <v>106</v>
      </c>
      <c r="C36" s="51">
        <v>247</v>
      </c>
      <c r="E36">
        <f t="shared" si="2"/>
        <v>100</v>
      </c>
      <c r="G36" t="s">
        <v>1669</v>
      </c>
      <c r="H36" s="51">
        <v>21</v>
      </c>
      <c r="I36" s="51">
        <v>2039</v>
      </c>
    </row>
    <row r="37" spans="1:9" x14ac:dyDescent="0.25">
      <c r="A37">
        <v>5</v>
      </c>
      <c r="B37" s="51">
        <v>246</v>
      </c>
      <c r="C37" s="51">
        <v>266</v>
      </c>
      <c r="E37">
        <f t="shared" si="2"/>
        <v>100</v>
      </c>
      <c r="G37" t="s">
        <v>1670</v>
      </c>
      <c r="H37" s="51">
        <v>8</v>
      </c>
      <c r="I37" s="51">
        <v>2039</v>
      </c>
    </row>
    <row r="38" spans="1:9" x14ac:dyDescent="0.25">
      <c r="A38">
        <v>52</v>
      </c>
      <c r="B38" s="51">
        <v>70</v>
      </c>
      <c r="C38" s="51">
        <v>107</v>
      </c>
      <c r="E38">
        <f t="shared" si="2"/>
        <v>100</v>
      </c>
      <c r="G38" t="s">
        <v>1671</v>
      </c>
      <c r="H38" s="51">
        <v>7</v>
      </c>
      <c r="I38" s="51">
        <v>2039</v>
      </c>
    </row>
    <row r="39" spans="1:9" x14ac:dyDescent="0.25">
      <c r="A39">
        <v>53</v>
      </c>
      <c r="B39" s="51">
        <v>66</v>
      </c>
      <c r="C39" s="51">
        <v>105</v>
      </c>
      <c r="E39">
        <f>+$F$39</f>
        <v>11</v>
      </c>
      <c r="F39">
        <v>11</v>
      </c>
      <c r="G39" t="s">
        <v>1663</v>
      </c>
      <c r="H39" s="51">
        <v>58</v>
      </c>
      <c r="I39" s="51">
        <v>168</v>
      </c>
    </row>
    <row r="40" spans="1:9" x14ac:dyDescent="0.25">
      <c r="A40">
        <v>54</v>
      </c>
      <c r="B40" s="51">
        <v>174</v>
      </c>
      <c r="C40" s="51">
        <v>205</v>
      </c>
      <c r="E40">
        <f t="shared" ref="E40:E47" si="3">+$F$39</f>
        <v>11</v>
      </c>
      <c r="G40" t="s">
        <v>1664</v>
      </c>
      <c r="H40" s="51">
        <v>47</v>
      </c>
      <c r="I40" s="51">
        <v>168</v>
      </c>
    </row>
    <row r="41" spans="1:9" x14ac:dyDescent="0.25">
      <c r="A41">
        <v>56</v>
      </c>
      <c r="B41">
        <v>86</v>
      </c>
      <c r="C41" s="51">
        <v>202</v>
      </c>
      <c r="E41">
        <f t="shared" si="3"/>
        <v>11</v>
      </c>
      <c r="G41" t="s">
        <v>1665</v>
      </c>
      <c r="H41" s="51">
        <v>88</v>
      </c>
      <c r="I41" s="51">
        <v>168</v>
      </c>
    </row>
    <row r="42" spans="1:9" x14ac:dyDescent="0.25">
      <c r="A42">
        <v>57</v>
      </c>
      <c r="B42" s="51">
        <v>76</v>
      </c>
      <c r="C42" s="51">
        <v>106</v>
      </c>
      <c r="E42">
        <f t="shared" si="3"/>
        <v>11</v>
      </c>
      <c r="G42" t="s">
        <v>1666</v>
      </c>
      <c r="H42" s="51">
        <v>43</v>
      </c>
      <c r="I42" s="51">
        <v>168</v>
      </c>
    </row>
    <row r="43" spans="1:9" x14ac:dyDescent="0.25">
      <c r="A43">
        <v>58</v>
      </c>
      <c r="B43" s="51">
        <v>30</v>
      </c>
      <c r="C43" s="51">
        <v>83</v>
      </c>
      <c r="E43">
        <f t="shared" si="3"/>
        <v>11</v>
      </c>
      <c r="G43" t="s">
        <v>1667</v>
      </c>
      <c r="H43" s="51">
        <v>107</v>
      </c>
      <c r="I43" s="51">
        <v>168</v>
      </c>
    </row>
    <row r="44" spans="1:9" x14ac:dyDescent="0.25">
      <c r="A44">
        <v>59</v>
      </c>
      <c r="B44" s="51">
        <v>54</v>
      </c>
      <c r="C44" s="51">
        <v>127</v>
      </c>
      <c r="E44">
        <f t="shared" si="3"/>
        <v>11</v>
      </c>
      <c r="G44" t="s">
        <v>1668</v>
      </c>
      <c r="H44" s="51">
        <v>106</v>
      </c>
      <c r="I44" s="51">
        <v>168</v>
      </c>
    </row>
    <row r="45" spans="1:9" x14ac:dyDescent="0.25">
      <c r="A45">
        <v>60</v>
      </c>
      <c r="B45" s="51">
        <v>52</v>
      </c>
      <c r="C45" s="51">
        <v>88</v>
      </c>
      <c r="E45">
        <f t="shared" si="3"/>
        <v>11</v>
      </c>
      <c r="G45" t="s">
        <v>1669</v>
      </c>
      <c r="H45" s="51">
        <v>11</v>
      </c>
      <c r="I45" s="51">
        <v>168</v>
      </c>
    </row>
    <row r="46" spans="1:9" x14ac:dyDescent="0.25">
      <c r="A46">
        <v>7</v>
      </c>
      <c r="B46" s="51">
        <v>15</v>
      </c>
      <c r="C46" s="51">
        <v>116</v>
      </c>
      <c r="E46">
        <f t="shared" si="3"/>
        <v>11</v>
      </c>
      <c r="G46" t="s">
        <v>1670</v>
      </c>
      <c r="H46" s="51">
        <v>35</v>
      </c>
      <c r="I46" s="51">
        <v>168</v>
      </c>
    </row>
    <row r="47" spans="1:9" x14ac:dyDescent="0.25">
      <c r="A47">
        <v>8</v>
      </c>
      <c r="B47" s="51">
        <v>175</v>
      </c>
      <c r="C47" s="51">
        <v>203</v>
      </c>
      <c r="E47">
        <f t="shared" si="3"/>
        <v>11</v>
      </c>
      <c r="G47" t="s">
        <v>1671</v>
      </c>
      <c r="H47" s="51">
        <v>26</v>
      </c>
      <c r="I47" s="51">
        <v>168</v>
      </c>
    </row>
    <row r="48" spans="1:9" x14ac:dyDescent="0.25">
      <c r="A48">
        <v>9</v>
      </c>
      <c r="B48" s="51">
        <v>136</v>
      </c>
      <c r="C48" s="51">
        <v>149</v>
      </c>
      <c r="E48">
        <f>+$F$48</f>
        <v>12</v>
      </c>
      <c r="F48">
        <v>12</v>
      </c>
      <c r="G48" t="s">
        <v>1663</v>
      </c>
      <c r="H48" s="51">
        <v>77</v>
      </c>
      <c r="I48" s="51">
        <v>213</v>
      </c>
    </row>
    <row r="49" spans="2:9" x14ac:dyDescent="0.25">
      <c r="B49" s="35"/>
      <c r="C49" s="35"/>
      <c r="E49">
        <f t="shared" ref="E49:E56" si="4">+$F$48</f>
        <v>12</v>
      </c>
      <c r="G49" t="s">
        <v>1664</v>
      </c>
      <c r="H49" s="51">
        <v>52</v>
      </c>
      <c r="I49" s="51">
        <v>213</v>
      </c>
    </row>
    <row r="50" spans="2:9" x14ac:dyDescent="0.25">
      <c r="E50">
        <f t="shared" si="4"/>
        <v>12</v>
      </c>
      <c r="G50" t="s">
        <v>1665</v>
      </c>
      <c r="H50" s="51">
        <v>98</v>
      </c>
      <c r="I50" s="51">
        <v>213</v>
      </c>
    </row>
    <row r="51" spans="2:9" x14ac:dyDescent="0.25">
      <c r="E51">
        <f t="shared" si="4"/>
        <v>12</v>
      </c>
      <c r="G51" t="s">
        <v>1666</v>
      </c>
      <c r="H51" s="51">
        <v>66</v>
      </c>
      <c r="I51" s="51">
        <v>213</v>
      </c>
    </row>
    <row r="52" spans="2:9" x14ac:dyDescent="0.25">
      <c r="E52">
        <f t="shared" si="4"/>
        <v>12</v>
      </c>
      <c r="G52" t="s">
        <v>1667</v>
      </c>
      <c r="H52" s="51">
        <v>105</v>
      </c>
      <c r="I52" s="51">
        <v>213</v>
      </c>
    </row>
    <row r="53" spans="2:9" x14ac:dyDescent="0.25">
      <c r="E53">
        <f t="shared" si="4"/>
        <v>12</v>
      </c>
      <c r="G53" t="s">
        <v>1668</v>
      </c>
      <c r="H53" s="51">
        <v>101</v>
      </c>
      <c r="I53" s="51">
        <v>213</v>
      </c>
    </row>
    <row r="54" spans="2:9" x14ac:dyDescent="0.25">
      <c r="E54">
        <f t="shared" si="4"/>
        <v>12</v>
      </c>
      <c r="G54" t="s">
        <v>1669</v>
      </c>
      <c r="H54" s="51">
        <v>29</v>
      </c>
      <c r="I54" s="51">
        <v>213</v>
      </c>
    </row>
    <row r="55" spans="2:9" x14ac:dyDescent="0.25">
      <c r="E55">
        <f t="shared" si="4"/>
        <v>12</v>
      </c>
      <c r="G55" t="s">
        <v>1670</v>
      </c>
      <c r="H55" s="51">
        <v>54</v>
      </c>
      <c r="I55" s="51">
        <v>213</v>
      </c>
    </row>
    <row r="56" spans="2:9" x14ac:dyDescent="0.25">
      <c r="E56">
        <f t="shared" si="4"/>
        <v>12</v>
      </c>
      <c r="G56" t="s">
        <v>1671</v>
      </c>
      <c r="H56" s="51">
        <v>58</v>
      </c>
      <c r="I56" s="51">
        <v>213</v>
      </c>
    </row>
    <row r="57" spans="2:9" x14ac:dyDescent="0.25">
      <c r="E57">
        <f>+$F$57</f>
        <v>123</v>
      </c>
      <c r="F57">
        <v>123</v>
      </c>
      <c r="G57" t="s">
        <v>1663</v>
      </c>
      <c r="H57" s="51">
        <v>23</v>
      </c>
      <c r="I57" s="51">
        <v>492</v>
      </c>
    </row>
    <row r="58" spans="2:9" x14ac:dyDescent="0.25">
      <c r="E58">
        <f t="shared" ref="E58:E65" si="5">+$F$57</f>
        <v>123</v>
      </c>
      <c r="G58" t="s">
        <v>1664</v>
      </c>
      <c r="H58" s="51">
        <v>22</v>
      </c>
      <c r="I58" s="51">
        <v>492</v>
      </c>
    </row>
    <row r="59" spans="2:9" x14ac:dyDescent="0.25">
      <c r="E59">
        <f t="shared" si="5"/>
        <v>123</v>
      </c>
      <c r="G59" t="s">
        <v>1665</v>
      </c>
      <c r="H59" s="51">
        <v>22</v>
      </c>
      <c r="I59" s="51">
        <v>492</v>
      </c>
    </row>
    <row r="60" spans="2:9" x14ac:dyDescent="0.25">
      <c r="E60">
        <f t="shared" si="5"/>
        <v>123</v>
      </c>
      <c r="G60" t="s">
        <v>1666</v>
      </c>
      <c r="H60" s="51">
        <v>9</v>
      </c>
      <c r="I60" s="51">
        <v>492</v>
      </c>
    </row>
    <row r="61" spans="2:9" x14ac:dyDescent="0.25">
      <c r="E61">
        <f t="shared" si="5"/>
        <v>123</v>
      </c>
      <c r="G61" t="s">
        <v>1667</v>
      </c>
      <c r="H61" s="51">
        <v>23</v>
      </c>
      <c r="I61" s="51">
        <v>492</v>
      </c>
    </row>
    <row r="62" spans="2:9" x14ac:dyDescent="0.25">
      <c r="E62">
        <f t="shared" si="5"/>
        <v>123</v>
      </c>
      <c r="G62" t="s">
        <v>1668</v>
      </c>
      <c r="H62" s="51">
        <v>19</v>
      </c>
      <c r="I62" s="51">
        <v>492</v>
      </c>
    </row>
    <row r="63" spans="2:9" x14ac:dyDescent="0.25">
      <c r="E63">
        <f t="shared" si="5"/>
        <v>123</v>
      </c>
      <c r="G63" t="s">
        <v>1669</v>
      </c>
      <c r="H63" s="51">
        <v>24</v>
      </c>
      <c r="I63" s="51">
        <v>492</v>
      </c>
    </row>
    <row r="64" spans="2:9" x14ac:dyDescent="0.25">
      <c r="E64">
        <f t="shared" si="5"/>
        <v>123</v>
      </c>
      <c r="G64" t="s">
        <v>1670</v>
      </c>
      <c r="H64" s="51">
        <v>16</v>
      </c>
      <c r="I64" s="51">
        <v>492</v>
      </c>
    </row>
    <row r="65" spans="5:9" x14ac:dyDescent="0.25">
      <c r="E65">
        <f t="shared" si="5"/>
        <v>123</v>
      </c>
      <c r="G65" t="s">
        <v>1671</v>
      </c>
      <c r="H65" s="51">
        <v>9</v>
      </c>
      <c r="I65" s="51">
        <v>492</v>
      </c>
    </row>
    <row r="66" spans="5:9" x14ac:dyDescent="0.25">
      <c r="E66">
        <f>+$F$66</f>
        <v>15</v>
      </c>
      <c r="F66">
        <v>15</v>
      </c>
      <c r="G66" t="s">
        <v>1663</v>
      </c>
      <c r="H66" s="51">
        <v>33</v>
      </c>
      <c r="I66" s="51">
        <v>65</v>
      </c>
    </row>
    <row r="67" spans="5:9" x14ac:dyDescent="0.25">
      <c r="E67">
        <f t="shared" ref="E67:E74" si="6">+$F$66</f>
        <v>15</v>
      </c>
      <c r="G67" t="s">
        <v>1664</v>
      </c>
      <c r="H67" s="51">
        <v>16</v>
      </c>
      <c r="I67" s="51">
        <v>65</v>
      </c>
    </row>
    <row r="68" spans="5:9" x14ac:dyDescent="0.25">
      <c r="E68">
        <f t="shared" si="6"/>
        <v>15</v>
      </c>
      <c r="G68" t="s">
        <v>1665</v>
      </c>
      <c r="H68" s="51">
        <v>29</v>
      </c>
      <c r="I68" s="51">
        <v>65</v>
      </c>
    </row>
    <row r="69" spans="5:9" x14ac:dyDescent="0.25">
      <c r="E69">
        <f t="shared" si="6"/>
        <v>15</v>
      </c>
      <c r="G69" t="s">
        <v>1666</v>
      </c>
      <c r="H69" s="51">
        <v>19</v>
      </c>
      <c r="I69" s="51">
        <v>65</v>
      </c>
    </row>
    <row r="70" spans="5:9" x14ac:dyDescent="0.25">
      <c r="E70">
        <f t="shared" si="6"/>
        <v>15</v>
      </c>
      <c r="G70" t="s">
        <v>1667</v>
      </c>
      <c r="H70" s="51">
        <v>36</v>
      </c>
      <c r="I70" s="51">
        <v>65</v>
      </c>
    </row>
    <row r="71" spans="5:9" x14ac:dyDescent="0.25">
      <c r="E71">
        <f t="shared" si="6"/>
        <v>15</v>
      </c>
      <c r="G71" t="s">
        <v>1668</v>
      </c>
      <c r="H71" s="51">
        <v>23</v>
      </c>
      <c r="I71" s="51">
        <v>65</v>
      </c>
    </row>
    <row r="72" spans="5:9" x14ac:dyDescent="0.25">
      <c r="E72">
        <f t="shared" si="6"/>
        <v>15</v>
      </c>
      <c r="G72" t="s">
        <v>1669</v>
      </c>
      <c r="H72" s="51">
        <v>27</v>
      </c>
      <c r="I72" s="51">
        <v>65</v>
      </c>
    </row>
    <row r="73" spans="5:9" x14ac:dyDescent="0.25">
      <c r="E73">
        <f t="shared" si="6"/>
        <v>15</v>
      </c>
      <c r="G73" t="s">
        <v>1670</v>
      </c>
      <c r="H73" s="51">
        <v>9</v>
      </c>
      <c r="I73" s="51">
        <v>65</v>
      </c>
    </row>
    <row r="74" spans="5:9" x14ac:dyDescent="0.25">
      <c r="E74">
        <f t="shared" si="6"/>
        <v>15</v>
      </c>
      <c r="G74" t="s">
        <v>1671</v>
      </c>
      <c r="H74" s="51">
        <v>20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1663</v>
      </c>
      <c r="H75" s="51">
        <v>44</v>
      </c>
      <c r="I75" s="51">
        <v>201</v>
      </c>
    </row>
    <row r="76" spans="5:9" x14ac:dyDescent="0.25">
      <c r="E76">
        <f t="shared" ref="E76:E83" si="7">+$F$75</f>
        <v>16</v>
      </c>
      <c r="G76" t="s">
        <v>1664</v>
      </c>
      <c r="H76">
        <v>20</v>
      </c>
      <c r="I76" s="51">
        <v>201</v>
      </c>
    </row>
    <row r="77" spans="5:9" x14ac:dyDescent="0.25">
      <c r="E77">
        <f t="shared" si="7"/>
        <v>16</v>
      </c>
      <c r="G77" t="s">
        <v>1665</v>
      </c>
      <c r="H77" s="51">
        <v>81</v>
      </c>
      <c r="I77" s="51">
        <v>201</v>
      </c>
    </row>
    <row r="78" spans="5:9" x14ac:dyDescent="0.25">
      <c r="E78">
        <f t="shared" si="7"/>
        <v>16</v>
      </c>
      <c r="G78" t="s">
        <v>1666</v>
      </c>
      <c r="H78" s="51">
        <v>41</v>
      </c>
      <c r="I78" s="51">
        <v>201</v>
      </c>
    </row>
    <row r="79" spans="5:9" x14ac:dyDescent="0.25">
      <c r="E79">
        <f t="shared" si="7"/>
        <v>16</v>
      </c>
      <c r="G79" t="s">
        <v>1667</v>
      </c>
      <c r="H79" s="51">
        <v>101</v>
      </c>
      <c r="I79" s="51">
        <v>201</v>
      </c>
    </row>
    <row r="80" spans="5:9" x14ac:dyDescent="0.25">
      <c r="E80">
        <f t="shared" si="7"/>
        <v>16</v>
      </c>
      <c r="G80" t="s">
        <v>1668</v>
      </c>
      <c r="H80" s="51">
        <v>86</v>
      </c>
      <c r="I80" s="51">
        <v>201</v>
      </c>
    </row>
    <row r="81" spans="5:9" x14ac:dyDescent="0.25">
      <c r="E81">
        <f t="shared" si="7"/>
        <v>16</v>
      </c>
      <c r="G81" t="s">
        <v>1669</v>
      </c>
      <c r="H81" s="51">
        <v>11</v>
      </c>
      <c r="I81" s="51">
        <v>201</v>
      </c>
    </row>
    <row r="82" spans="5:9" x14ac:dyDescent="0.25">
      <c r="E82">
        <f t="shared" si="7"/>
        <v>16</v>
      </c>
      <c r="G82" t="s">
        <v>1670</v>
      </c>
      <c r="H82" s="51">
        <v>39</v>
      </c>
      <c r="I82" s="51">
        <v>201</v>
      </c>
    </row>
    <row r="83" spans="5:9" x14ac:dyDescent="0.25">
      <c r="E83">
        <f t="shared" si="7"/>
        <v>16</v>
      </c>
      <c r="G83" t="s">
        <v>1671</v>
      </c>
      <c r="H83" s="51">
        <v>36</v>
      </c>
      <c r="I83" s="51">
        <v>201</v>
      </c>
    </row>
    <row r="84" spans="5:9" x14ac:dyDescent="0.25">
      <c r="E84">
        <f>+$F$84</f>
        <v>18</v>
      </c>
      <c r="F84">
        <v>18</v>
      </c>
      <c r="G84" t="s">
        <v>1663</v>
      </c>
      <c r="H84" s="51">
        <v>62</v>
      </c>
      <c r="I84" s="51">
        <v>182</v>
      </c>
    </row>
    <row r="85" spans="5:9" x14ac:dyDescent="0.25">
      <c r="E85">
        <f t="shared" ref="E85:E92" si="8">+$F$84</f>
        <v>18</v>
      </c>
      <c r="G85" t="s">
        <v>1664</v>
      </c>
      <c r="H85" s="51">
        <v>53</v>
      </c>
      <c r="I85" s="51">
        <v>182</v>
      </c>
    </row>
    <row r="86" spans="5:9" x14ac:dyDescent="0.25">
      <c r="E86">
        <f t="shared" si="8"/>
        <v>18</v>
      </c>
      <c r="G86" t="s">
        <v>1665</v>
      </c>
      <c r="H86" s="51">
        <v>72</v>
      </c>
      <c r="I86" s="51">
        <v>182</v>
      </c>
    </row>
    <row r="87" spans="5:9" x14ac:dyDescent="0.25">
      <c r="E87">
        <f t="shared" si="8"/>
        <v>18</v>
      </c>
      <c r="G87" t="s">
        <v>1666</v>
      </c>
      <c r="H87" s="51">
        <v>48</v>
      </c>
      <c r="I87" s="51">
        <v>182</v>
      </c>
    </row>
    <row r="88" spans="5:9" x14ac:dyDescent="0.25">
      <c r="E88">
        <f t="shared" si="8"/>
        <v>18</v>
      </c>
      <c r="G88" t="s">
        <v>1667</v>
      </c>
      <c r="H88" s="51">
        <v>117</v>
      </c>
      <c r="I88" s="51">
        <v>182</v>
      </c>
    </row>
    <row r="89" spans="5:9" x14ac:dyDescent="0.25">
      <c r="E89">
        <f t="shared" si="8"/>
        <v>18</v>
      </c>
      <c r="G89" t="s">
        <v>1668</v>
      </c>
      <c r="H89" s="51">
        <v>107</v>
      </c>
      <c r="I89" s="51">
        <v>182</v>
      </c>
    </row>
    <row r="90" spans="5:9" x14ac:dyDescent="0.25">
      <c r="E90">
        <f t="shared" si="8"/>
        <v>18</v>
      </c>
      <c r="G90" t="s">
        <v>1669</v>
      </c>
      <c r="H90" s="51">
        <v>20</v>
      </c>
      <c r="I90" s="51">
        <v>182</v>
      </c>
    </row>
    <row r="91" spans="5:9" x14ac:dyDescent="0.25">
      <c r="E91">
        <f t="shared" si="8"/>
        <v>18</v>
      </c>
      <c r="G91" t="s">
        <v>1670</v>
      </c>
      <c r="H91" s="51">
        <v>45</v>
      </c>
      <c r="I91" s="51">
        <v>182</v>
      </c>
    </row>
    <row r="92" spans="5:9" x14ac:dyDescent="0.25">
      <c r="E92">
        <f t="shared" si="8"/>
        <v>18</v>
      </c>
      <c r="G92" t="s">
        <v>1671</v>
      </c>
      <c r="H92" s="51">
        <v>46</v>
      </c>
      <c r="I92" s="51">
        <v>182</v>
      </c>
    </row>
    <row r="93" spans="5:9" x14ac:dyDescent="0.25">
      <c r="E93">
        <f>+$F$93</f>
        <v>19</v>
      </c>
      <c r="F93">
        <v>19</v>
      </c>
      <c r="G93" t="s">
        <v>1663</v>
      </c>
      <c r="H93" s="51">
        <v>59</v>
      </c>
      <c r="I93" s="51">
        <v>209</v>
      </c>
    </row>
    <row r="94" spans="5:9" x14ac:dyDescent="0.25">
      <c r="E94">
        <f t="shared" ref="E94:E101" si="9">+$F$93</f>
        <v>19</v>
      </c>
      <c r="G94" t="s">
        <v>1664</v>
      </c>
      <c r="H94" s="51">
        <v>55</v>
      </c>
      <c r="I94" s="51">
        <v>209</v>
      </c>
    </row>
    <row r="95" spans="5:9" x14ac:dyDescent="0.25">
      <c r="E95">
        <f t="shared" si="9"/>
        <v>19</v>
      </c>
      <c r="G95" t="s">
        <v>1665</v>
      </c>
      <c r="H95" s="51">
        <v>100</v>
      </c>
      <c r="I95" s="51">
        <v>209</v>
      </c>
    </row>
    <row r="96" spans="5:9" x14ac:dyDescent="0.25">
      <c r="E96">
        <f t="shared" si="9"/>
        <v>19</v>
      </c>
      <c r="G96" t="s">
        <v>1666</v>
      </c>
      <c r="H96" s="51">
        <v>60</v>
      </c>
      <c r="I96" s="51">
        <v>209</v>
      </c>
    </row>
    <row r="97" spans="5:9" x14ac:dyDescent="0.25">
      <c r="E97">
        <f t="shared" si="9"/>
        <v>19</v>
      </c>
      <c r="G97" t="s">
        <v>1667</v>
      </c>
      <c r="H97" s="51">
        <v>119</v>
      </c>
      <c r="I97" s="51">
        <v>209</v>
      </c>
    </row>
    <row r="98" spans="5:9" x14ac:dyDescent="0.25">
      <c r="E98">
        <f t="shared" si="9"/>
        <v>19</v>
      </c>
      <c r="G98" t="s">
        <v>1668</v>
      </c>
      <c r="H98" s="51">
        <v>114</v>
      </c>
      <c r="I98" s="51">
        <v>209</v>
      </c>
    </row>
    <row r="99" spans="5:9" x14ac:dyDescent="0.25">
      <c r="E99">
        <f t="shared" si="9"/>
        <v>19</v>
      </c>
      <c r="G99" t="s">
        <v>1669</v>
      </c>
      <c r="H99" s="51">
        <v>16</v>
      </c>
      <c r="I99" s="51">
        <v>209</v>
      </c>
    </row>
    <row r="100" spans="5:9" x14ac:dyDescent="0.25">
      <c r="E100">
        <f t="shared" si="9"/>
        <v>19</v>
      </c>
      <c r="G100" t="s">
        <v>1670</v>
      </c>
      <c r="H100" s="51">
        <v>43</v>
      </c>
      <c r="I100" s="51">
        <v>209</v>
      </c>
    </row>
    <row r="101" spans="5:9" x14ac:dyDescent="0.25">
      <c r="E101">
        <f t="shared" si="9"/>
        <v>19</v>
      </c>
      <c r="G101" t="s">
        <v>1671</v>
      </c>
      <c r="H101" s="51">
        <v>36</v>
      </c>
      <c r="I101" s="51">
        <v>209</v>
      </c>
    </row>
    <row r="102" spans="5:9" x14ac:dyDescent="0.25">
      <c r="E102">
        <f>+$F$102</f>
        <v>2</v>
      </c>
      <c r="F102">
        <v>2</v>
      </c>
      <c r="G102" t="s">
        <v>1663</v>
      </c>
      <c r="H102" s="51">
        <v>37</v>
      </c>
      <c r="I102" s="51">
        <v>124</v>
      </c>
    </row>
    <row r="103" spans="5:9" x14ac:dyDescent="0.25">
      <c r="E103">
        <f t="shared" ref="E103:E110" si="10">+$F$102</f>
        <v>2</v>
      </c>
      <c r="G103" t="s">
        <v>1664</v>
      </c>
      <c r="H103" s="51">
        <v>35</v>
      </c>
      <c r="I103" s="51">
        <v>124</v>
      </c>
    </row>
    <row r="104" spans="5:9" x14ac:dyDescent="0.25">
      <c r="E104">
        <f t="shared" si="10"/>
        <v>2</v>
      </c>
      <c r="G104" t="s">
        <v>1665</v>
      </c>
      <c r="H104" s="51">
        <v>52</v>
      </c>
      <c r="I104" s="51">
        <v>124</v>
      </c>
    </row>
    <row r="105" spans="5:9" x14ac:dyDescent="0.25">
      <c r="E105">
        <f t="shared" si="10"/>
        <v>2</v>
      </c>
      <c r="G105" t="s">
        <v>1666</v>
      </c>
      <c r="H105" s="51">
        <v>44</v>
      </c>
      <c r="I105" s="51">
        <v>124</v>
      </c>
    </row>
    <row r="106" spans="5:9" x14ac:dyDescent="0.25">
      <c r="E106">
        <f t="shared" si="10"/>
        <v>2</v>
      </c>
      <c r="G106" t="s">
        <v>1667</v>
      </c>
      <c r="H106" s="51">
        <v>72</v>
      </c>
      <c r="I106" s="51">
        <v>124</v>
      </c>
    </row>
    <row r="107" spans="5:9" x14ac:dyDescent="0.25">
      <c r="E107">
        <f t="shared" si="10"/>
        <v>2</v>
      </c>
      <c r="G107" t="s">
        <v>1668</v>
      </c>
      <c r="H107" s="51">
        <v>68</v>
      </c>
      <c r="I107" s="51">
        <v>124</v>
      </c>
    </row>
    <row r="108" spans="5:9" x14ac:dyDescent="0.25">
      <c r="E108">
        <f t="shared" si="10"/>
        <v>2</v>
      </c>
      <c r="G108" t="s">
        <v>1669</v>
      </c>
      <c r="H108" s="51">
        <v>12</v>
      </c>
      <c r="I108" s="51">
        <v>124</v>
      </c>
    </row>
    <row r="109" spans="5:9" x14ac:dyDescent="0.25">
      <c r="E109">
        <f t="shared" si="10"/>
        <v>2</v>
      </c>
      <c r="G109" t="s">
        <v>1670</v>
      </c>
      <c r="H109" s="51">
        <v>35</v>
      </c>
      <c r="I109" s="51">
        <v>124</v>
      </c>
    </row>
    <row r="110" spans="5:9" x14ac:dyDescent="0.25">
      <c r="E110">
        <f t="shared" si="10"/>
        <v>2</v>
      </c>
      <c r="G110" t="s">
        <v>1671</v>
      </c>
      <c r="H110" s="51">
        <v>46</v>
      </c>
      <c r="I110" s="51">
        <v>124</v>
      </c>
    </row>
    <row r="111" spans="5:9" x14ac:dyDescent="0.25">
      <c r="E111">
        <f>+$F$111</f>
        <v>20</v>
      </c>
      <c r="F111">
        <v>20</v>
      </c>
      <c r="G111" t="s">
        <v>1663</v>
      </c>
      <c r="H111" s="51">
        <v>96</v>
      </c>
      <c r="I111" s="51">
        <v>230</v>
      </c>
    </row>
    <row r="112" spans="5:9" x14ac:dyDescent="0.25">
      <c r="E112">
        <f t="shared" ref="E112:E119" si="11">+$F$111</f>
        <v>20</v>
      </c>
      <c r="G112" t="s">
        <v>1664</v>
      </c>
      <c r="H112" s="51">
        <v>71</v>
      </c>
      <c r="I112" s="51">
        <v>230</v>
      </c>
    </row>
    <row r="113" spans="5:9" x14ac:dyDescent="0.25">
      <c r="E113">
        <f t="shared" si="11"/>
        <v>20</v>
      </c>
      <c r="G113" t="s">
        <v>1665</v>
      </c>
      <c r="H113" s="51">
        <v>121</v>
      </c>
      <c r="I113" s="51">
        <v>230</v>
      </c>
    </row>
    <row r="114" spans="5:9" x14ac:dyDescent="0.25">
      <c r="E114">
        <f t="shared" si="11"/>
        <v>20</v>
      </c>
      <c r="G114" t="s">
        <v>1666</v>
      </c>
      <c r="H114" s="51">
        <v>80</v>
      </c>
      <c r="I114" s="51">
        <v>230</v>
      </c>
    </row>
    <row r="115" spans="5:9" x14ac:dyDescent="0.25">
      <c r="E115">
        <f t="shared" si="11"/>
        <v>20</v>
      </c>
      <c r="G115" t="s">
        <v>1667</v>
      </c>
      <c r="H115" s="51">
        <v>145</v>
      </c>
      <c r="I115" s="51">
        <v>230</v>
      </c>
    </row>
    <row r="116" spans="5:9" x14ac:dyDescent="0.25">
      <c r="E116">
        <f t="shared" si="11"/>
        <v>20</v>
      </c>
      <c r="G116" t="s">
        <v>1668</v>
      </c>
      <c r="H116">
        <v>128</v>
      </c>
      <c r="I116" s="51">
        <v>230</v>
      </c>
    </row>
    <row r="117" spans="5:9" x14ac:dyDescent="0.25">
      <c r="E117">
        <f t="shared" si="11"/>
        <v>20</v>
      </c>
      <c r="G117" t="s">
        <v>1669</v>
      </c>
      <c r="H117" s="51">
        <v>19</v>
      </c>
      <c r="I117" s="51">
        <v>230</v>
      </c>
    </row>
    <row r="118" spans="5:9" x14ac:dyDescent="0.25">
      <c r="E118">
        <f t="shared" si="11"/>
        <v>20</v>
      </c>
      <c r="G118" t="s">
        <v>1670</v>
      </c>
      <c r="H118" s="51">
        <v>49</v>
      </c>
      <c r="I118" s="51">
        <v>230</v>
      </c>
    </row>
    <row r="119" spans="5:9" x14ac:dyDescent="0.25">
      <c r="E119">
        <f t="shared" si="11"/>
        <v>20</v>
      </c>
      <c r="G119" t="s">
        <v>1671</v>
      </c>
      <c r="H119" s="51">
        <v>56</v>
      </c>
      <c r="I119" s="51">
        <v>230</v>
      </c>
    </row>
    <row r="120" spans="5:9" x14ac:dyDescent="0.25">
      <c r="E120">
        <f>+$F$120</f>
        <v>21</v>
      </c>
      <c r="F120">
        <v>21</v>
      </c>
      <c r="G120" t="s">
        <v>1663</v>
      </c>
      <c r="H120" s="51">
        <v>65</v>
      </c>
      <c r="I120" s="51">
        <v>166</v>
      </c>
    </row>
    <row r="121" spans="5:9" x14ac:dyDescent="0.25">
      <c r="E121">
        <f t="shared" ref="E121:E128" si="12">+$F$120</f>
        <v>21</v>
      </c>
      <c r="G121" t="s">
        <v>1664</v>
      </c>
      <c r="H121" s="51">
        <v>54</v>
      </c>
      <c r="I121" s="51">
        <v>166</v>
      </c>
    </row>
    <row r="122" spans="5:9" x14ac:dyDescent="0.25">
      <c r="E122">
        <f t="shared" si="12"/>
        <v>21</v>
      </c>
      <c r="G122" t="s">
        <v>1665</v>
      </c>
      <c r="H122" s="51">
        <v>101</v>
      </c>
      <c r="I122" s="51">
        <v>166</v>
      </c>
    </row>
    <row r="123" spans="5:9" x14ac:dyDescent="0.25">
      <c r="E123">
        <f t="shared" si="12"/>
        <v>21</v>
      </c>
      <c r="G123" t="s">
        <v>1666</v>
      </c>
      <c r="H123" s="51">
        <v>57</v>
      </c>
      <c r="I123" s="51">
        <v>166</v>
      </c>
    </row>
    <row r="124" spans="5:9" x14ac:dyDescent="0.25">
      <c r="E124">
        <f t="shared" si="12"/>
        <v>21</v>
      </c>
      <c r="G124" t="s">
        <v>1667</v>
      </c>
      <c r="H124">
        <v>119</v>
      </c>
      <c r="I124" s="51">
        <v>166</v>
      </c>
    </row>
    <row r="125" spans="5:9" x14ac:dyDescent="0.25">
      <c r="E125">
        <f t="shared" si="12"/>
        <v>21</v>
      </c>
      <c r="G125" t="s">
        <v>1668</v>
      </c>
      <c r="H125" s="51">
        <v>117</v>
      </c>
      <c r="I125" s="51">
        <v>166</v>
      </c>
    </row>
    <row r="126" spans="5:9" x14ac:dyDescent="0.25">
      <c r="E126">
        <f t="shared" si="12"/>
        <v>21</v>
      </c>
      <c r="G126" t="s">
        <v>1669</v>
      </c>
      <c r="H126" s="51">
        <v>24</v>
      </c>
      <c r="I126" s="51">
        <v>166</v>
      </c>
    </row>
    <row r="127" spans="5:9" x14ac:dyDescent="0.25">
      <c r="E127">
        <f t="shared" si="12"/>
        <v>21</v>
      </c>
      <c r="G127" t="s">
        <v>1670</v>
      </c>
      <c r="H127" s="51">
        <v>32</v>
      </c>
      <c r="I127" s="51">
        <v>166</v>
      </c>
    </row>
    <row r="128" spans="5:9" x14ac:dyDescent="0.25">
      <c r="E128">
        <f t="shared" si="12"/>
        <v>21</v>
      </c>
      <c r="G128" t="s">
        <v>1671</v>
      </c>
      <c r="H128" s="51">
        <v>32</v>
      </c>
      <c r="I128" s="51">
        <v>166</v>
      </c>
    </row>
    <row r="129" spans="5:9" x14ac:dyDescent="0.25">
      <c r="E129">
        <f>+$F$129</f>
        <v>22</v>
      </c>
      <c r="F129">
        <v>22</v>
      </c>
      <c r="G129" t="s">
        <v>1663</v>
      </c>
      <c r="H129" s="51">
        <v>57</v>
      </c>
      <c r="I129" s="51">
        <v>79</v>
      </c>
    </row>
    <row r="130" spans="5:9" x14ac:dyDescent="0.25">
      <c r="E130">
        <f t="shared" ref="E130:E137" si="13">+$F$129</f>
        <v>22</v>
      </c>
      <c r="G130" t="s">
        <v>1664</v>
      </c>
      <c r="H130" s="51">
        <v>42</v>
      </c>
      <c r="I130" s="51">
        <v>79</v>
      </c>
    </row>
    <row r="131" spans="5:9" x14ac:dyDescent="0.25">
      <c r="E131">
        <f t="shared" si="13"/>
        <v>22</v>
      </c>
      <c r="G131" t="s">
        <v>1665</v>
      </c>
      <c r="H131" s="51">
        <v>37</v>
      </c>
      <c r="I131" s="51">
        <v>79</v>
      </c>
    </row>
    <row r="132" spans="5:9" x14ac:dyDescent="0.25">
      <c r="E132">
        <f t="shared" si="13"/>
        <v>22</v>
      </c>
      <c r="G132" t="s">
        <v>1666</v>
      </c>
      <c r="H132" s="51">
        <v>36</v>
      </c>
      <c r="I132" s="51">
        <v>79</v>
      </c>
    </row>
    <row r="133" spans="5:9" x14ac:dyDescent="0.25">
      <c r="E133">
        <f t="shared" si="13"/>
        <v>22</v>
      </c>
      <c r="G133" t="s">
        <v>1667</v>
      </c>
      <c r="H133" s="51">
        <v>51</v>
      </c>
      <c r="I133" s="51">
        <v>79</v>
      </c>
    </row>
    <row r="134" spans="5:9" x14ac:dyDescent="0.25">
      <c r="E134">
        <f t="shared" si="13"/>
        <v>22</v>
      </c>
      <c r="G134" t="s">
        <v>1668</v>
      </c>
      <c r="H134" s="51">
        <v>41</v>
      </c>
      <c r="I134" s="51">
        <v>79</v>
      </c>
    </row>
    <row r="135" spans="5:9" x14ac:dyDescent="0.25">
      <c r="E135">
        <f t="shared" si="13"/>
        <v>22</v>
      </c>
      <c r="G135" t="s">
        <v>1669</v>
      </c>
      <c r="H135" s="51">
        <v>47</v>
      </c>
      <c r="I135" s="51">
        <v>79</v>
      </c>
    </row>
    <row r="136" spans="5:9" x14ac:dyDescent="0.25">
      <c r="E136">
        <f t="shared" si="13"/>
        <v>22</v>
      </c>
      <c r="G136" t="s">
        <v>1670</v>
      </c>
      <c r="H136" s="51">
        <v>34</v>
      </c>
      <c r="I136" s="51">
        <v>79</v>
      </c>
    </row>
    <row r="137" spans="5:9" x14ac:dyDescent="0.25">
      <c r="E137">
        <f t="shared" si="13"/>
        <v>22</v>
      </c>
      <c r="G137" t="s">
        <v>1671</v>
      </c>
      <c r="H137" s="51">
        <v>32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1663</v>
      </c>
      <c r="H138" s="51">
        <v>55</v>
      </c>
      <c r="I138" s="51">
        <v>158</v>
      </c>
    </row>
    <row r="139" spans="5:9" x14ac:dyDescent="0.25">
      <c r="E139">
        <f t="shared" ref="E139:E146" si="14">+$F$138</f>
        <v>23</v>
      </c>
      <c r="G139" t="s">
        <v>1664</v>
      </c>
      <c r="H139" s="51">
        <v>54</v>
      </c>
      <c r="I139" s="51">
        <v>158</v>
      </c>
    </row>
    <row r="140" spans="5:9" x14ac:dyDescent="0.25">
      <c r="E140">
        <f t="shared" si="14"/>
        <v>23</v>
      </c>
      <c r="G140" t="s">
        <v>1665</v>
      </c>
      <c r="H140">
        <v>91</v>
      </c>
      <c r="I140" s="51">
        <v>158</v>
      </c>
    </row>
    <row r="141" spans="5:9" x14ac:dyDescent="0.25">
      <c r="E141">
        <f t="shared" si="14"/>
        <v>23</v>
      </c>
      <c r="G141" t="s">
        <v>1666</v>
      </c>
      <c r="H141" s="51">
        <v>47</v>
      </c>
      <c r="I141" s="51">
        <v>158</v>
      </c>
    </row>
    <row r="142" spans="5:9" x14ac:dyDescent="0.25">
      <c r="E142">
        <f t="shared" si="14"/>
        <v>23</v>
      </c>
      <c r="G142" t="s">
        <v>1667</v>
      </c>
      <c r="H142" s="51">
        <v>105</v>
      </c>
      <c r="I142" s="51">
        <v>158</v>
      </c>
    </row>
    <row r="143" spans="5:9" x14ac:dyDescent="0.25">
      <c r="E143">
        <f t="shared" si="14"/>
        <v>23</v>
      </c>
      <c r="G143" t="s">
        <v>1668</v>
      </c>
      <c r="H143" s="51">
        <v>93</v>
      </c>
      <c r="I143" s="51">
        <v>158</v>
      </c>
    </row>
    <row r="144" spans="5:9" x14ac:dyDescent="0.25">
      <c r="E144">
        <f t="shared" si="14"/>
        <v>23</v>
      </c>
      <c r="G144" t="s">
        <v>1669</v>
      </c>
      <c r="H144" s="51">
        <v>19</v>
      </c>
      <c r="I144" s="51">
        <v>158</v>
      </c>
    </row>
    <row r="145" spans="5:9" x14ac:dyDescent="0.25">
      <c r="E145">
        <f t="shared" si="14"/>
        <v>23</v>
      </c>
      <c r="G145" t="s">
        <v>1670</v>
      </c>
      <c r="H145" s="51">
        <v>45</v>
      </c>
      <c r="I145" s="51">
        <v>158</v>
      </c>
    </row>
    <row r="146" spans="5:9" x14ac:dyDescent="0.25">
      <c r="E146">
        <f t="shared" si="14"/>
        <v>23</v>
      </c>
      <c r="G146" t="s">
        <v>1671</v>
      </c>
      <c r="H146" s="51">
        <v>36</v>
      </c>
      <c r="I146" s="51">
        <v>158</v>
      </c>
    </row>
    <row r="147" spans="5:9" x14ac:dyDescent="0.25">
      <c r="E147">
        <f>+$F$147</f>
        <v>24</v>
      </c>
      <c r="F147">
        <v>24</v>
      </c>
      <c r="G147" t="s">
        <v>1663</v>
      </c>
      <c r="H147" s="51">
        <v>47</v>
      </c>
      <c r="I147" s="51">
        <v>173</v>
      </c>
    </row>
    <row r="148" spans="5:9" x14ac:dyDescent="0.25">
      <c r="E148">
        <f t="shared" ref="E148:E155" si="15">+$F$147</f>
        <v>24</v>
      </c>
      <c r="G148" t="s">
        <v>1664</v>
      </c>
      <c r="H148">
        <v>26</v>
      </c>
      <c r="I148" s="51">
        <v>173</v>
      </c>
    </row>
    <row r="149" spans="5:9" x14ac:dyDescent="0.25">
      <c r="E149">
        <f t="shared" si="15"/>
        <v>24</v>
      </c>
      <c r="G149" t="s">
        <v>1665</v>
      </c>
      <c r="H149" s="51">
        <v>71</v>
      </c>
      <c r="I149" s="51">
        <v>173</v>
      </c>
    </row>
    <row r="150" spans="5:9" x14ac:dyDescent="0.25">
      <c r="E150">
        <f t="shared" si="15"/>
        <v>24</v>
      </c>
      <c r="G150" t="s">
        <v>1666</v>
      </c>
      <c r="H150" s="51">
        <v>38</v>
      </c>
      <c r="I150" s="51">
        <v>173</v>
      </c>
    </row>
    <row r="151" spans="5:9" x14ac:dyDescent="0.25">
      <c r="E151">
        <f t="shared" si="15"/>
        <v>24</v>
      </c>
      <c r="G151" t="s">
        <v>1667</v>
      </c>
      <c r="H151" s="51">
        <v>82</v>
      </c>
      <c r="I151" s="51">
        <v>173</v>
      </c>
    </row>
    <row r="152" spans="5:9" x14ac:dyDescent="0.25">
      <c r="E152">
        <f t="shared" si="15"/>
        <v>24</v>
      </c>
      <c r="G152" t="s">
        <v>1668</v>
      </c>
      <c r="H152" s="51">
        <v>74</v>
      </c>
      <c r="I152" s="51">
        <v>173</v>
      </c>
    </row>
    <row r="153" spans="5:9" x14ac:dyDescent="0.25">
      <c r="E153">
        <f t="shared" si="15"/>
        <v>24</v>
      </c>
      <c r="G153" t="s">
        <v>1669</v>
      </c>
      <c r="H153" s="51">
        <v>20</v>
      </c>
      <c r="I153" s="51">
        <v>173</v>
      </c>
    </row>
    <row r="154" spans="5:9" x14ac:dyDescent="0.25">
      <c r="E154">
        <f t="shared" si="15"/>
        <v>24</v>
      </c>
      <c r="G154" t="s">
        <v>1670</v>
      </c>
      <c r="H154" s="51">
        <v>35</v>
      </c>
      <c r="I154" s="51">
        <v>173</v>
      </c>
    </row>
    <row r="155" spans="5:9" x14ac:dyDescent="0.25">
      <c r="E155">
        <f t="shared" si="15"/>
        <v>24</v>
      </c>
      <c r="G155" t="s">
        <v>1671</v>
      </c>
      <c r="H155" s="51">
        <v>28</v>
      </c>
      <c r="I155" s="51">
        <v>173</v>
      </c>
    </row>
    <row r="156" spans="5:9" x14ac:dyDescent="0.25">
      <c r="E156">
        <f>+$F$156</f>
        <v>25</v>
      </c>
      <c r="F156">
        <v>25</v>
      </c>
      <c r="G156" t="s">
        <v>1663</v>
      </c>
      <c r="H156" s="51">
        <v>48</v>
      </c>
      <c r="I156" s="51">
        <v>174</v>
      </c>
    </row>
    <row r="157" spans="5:9" x14ac:dyDescent="0.25">
      <c r="E157">
        <f t="shared" ref="E157:E164" si="16">+$F$156</f>
        <v>25</v>
      </c>
      <c r="G157" t="s">
        <v>1664</v>
      </c>
      <c r="H157" s="51">
        <v>30</v>
      </c>
      <c r="I157" s="51">
        <v>174</v>
      </c>
    </row>
    <row r="158" spans="5:9" x14ac:dyDescent="0.25">
      <c r="E158">
        <f t="shared" si="16"/>
        <v>25</v>
      </c>
      <c r="G158" t="s">
        <v>1665</v>
      </c>
      <c r="H158" s="51">
        <v>44</v>
      </c>
      <c r="I158" s="51">
        <v>174</v>
      </c>
    </row>
    <row r="159" spans="5:9" x14ac:dyDescent="0.25">
      <c r="E159">
        <f t="shared" si="16"/>
        <v>25</v>
      </c>
      <c r="G159" t="s">
        <v>1666</v>
      </c>
      <c r="H159" s="51">
        <v>43</v>
      </c>
      <c r="I159" s="51">
        <v>174</v>
      </c>
    </row>
    <row r="160" spans="5:9" x14ac:dyDescent="0.25">
      <c r="E160">
        <f t="shared" si="16"/>
        <v>25</v>
      </c>
      <c r="G160" t="s">
        <v>1667</v>
      </c>
      <c r="H160" s="51">
        <v>51</v>
      </c>
      <c r="I160" s="51">
        <v>174</v>
      </c>
    </row>
    <row r="161" spans="5:9" x14ac:dyDescent="0.25">
      <c r="E161">
        <f t="shared" si="16"/>
        <v>25</v>
      </c>
      <c r="G161" t="s">
        <v>1668</v>
      </c>
      <c r="H161" s="51">
        <v>55</v>
      </c>
      <c r="I161" s="51">
        <v>174</v>
      </c>
    </row>
    <row r="162" spans="5:9" x14ac:dyDescent="0.25">
      <c r="E162">
        <f t="shared" si="16"/>
        <v>25</v>
      </c>
      <c r="G162" t="s">
        <v>1669</v>
      </c>
      <c r="H162" s="51">
        <v>50</v>
      </c>
      <c r="I162" s="51">
        <v>174</v>
      </c>
    </row>
    <row r="163" spans="5:9" x14ac:dyDescent="0.25">
      <c r="E163">
        <f t="shared" si="16"/>
        <v>25</v>
      </c>
      <c r="G163" t="s">
        <v>1670</v>
      </c>
      <c r="H163" s="51">
        <v>45</v>
      </c>
      <c r="I163" s="51">
        <v>174</v>
      </c>
    </row>
    <row r="164" spans="5:9" x14ac:dyDescent="0.25">
      <c r="E164">
        <f t="shared" si="16"/>
        <v>25</v>
      </c>
      <c r="G164" t="s">
        <v>1671</v>
      </c>
      <c r="H164">
        <v>31</v>
      </c>
      <c r="I164" s="51">
        <v>174</v>
      </c>
    </row>
    <row r="165" spans="5:9" x14ac:dyDescent="0.25">
      <c r="E165">
        <f>+$F$165</f>
        <v>26</v>
      </c>
      <c r="F165">
        <v>26</v>
      </c>
      <c r="G165" t="s">
        <v>1663</v>
      </c>
      <c r="H165" s="51">
        <v>42</v>
      </c>
      <c r="I165" s="51">
        <v>173</v>
      </c>
    </row>
    <row r="166" spans="5:9" x14ac:dyDescent="0.25">
      <c r="E166">
        <f t="shared" ref="E166:E173" si="17">+$F$165</f>
        <v>26</v>
      </c>
      <c r="G166" t="s">
        <v>1664</v>
      </c>
      <c r="H166" s="51">
        <v>15</v>
      </c>
      <c r="I166" s="51">
        <v>173</v>
      </c>
    </row>
    <row r="167" spans="5:9" x14ac:dyDescent="0.25">
      <c r="E167">
        <f t="shared" si="17"/>
        <v>26</v>
      </c>
      <c r="G167" t="s">
        <v>1665</v>
      </c>
      <c r="H167" s="51">
        <v>12</v>
      </c>
      <c r="I167" s="51">
        <v>173</v>
      </c>
    </row>
    <row r="168" spans="5:9" x14ac:dyDescent="0.25">
      <c r="E168">
        <f t="shared" si="17"/>
        <v>26</v>
      </c>
      <c r="G168" t="s">
        <v>1666</v>
      </c>
      <c r="H168" s="51">
        <v>24</v>
      </c>
      <c r="I168" s="51">
        <v>173</v>
      </c>
    </row>
    <row r="169" spans="5:9" x14ac:dyDescent="0.25">
      <c r="E169">
        <f t="shared" si="17"/>
        <v>26</v>
      </c>
      <c r="G169" t="s">
        <v>1667</v>
      </c>
      <c r="H169" s="51">
        <v>32</v>
      </c>
      <c r="I169" s="51">
        <v>173</v>
      </c>
    </row>
    <row r="170" spans="5:9" x14ac:dyDescent="0.25">
      <c r="E170">
        <f t="shared" si="17"/>
        <v>26</v>
      </c>
      <c r="G170" t="s">
        <v>1668</v>
      </c>
      <c r="H170" s="51">
        <v>26</v>
      </c>
      <c r="I170" s="51">
        <v>173</v>
      </c>
    </row>
    <row r="171" spans="5:9" x14ac:dyDescent="0.25">
      <c r="E171">
        <f t="shared" si="17"/>
        <v>26</v>
      </c>
      <c r="G171" t="s">
        <v>1669</v>
      </c>
      <c r="H171" s="51">
        <v>42</v>
      </c>
      <c r="I171" s="51">
        <v>173</v>
      </c>
    </row>
    <row r="172" spans="5:9" x14ac:dyDescent="0.25">
      <c r="E172">
        <f t="shared" si="17"/>
        <v>26</v>
      </c>
      <c r="G172" t="s">
        <v>1670</v>
      </c>
      <c r="H172" s="51">
        <v>36</v>
      </c>
      <c r="I172" s="51">
        <v>173</v>
      </c>
    </row>
    <row r="173" spans="5:9" x14ac:dyDescent="0.25">
      <c r="E173">
        <f t="shared" si="17"/>
        <v>26</v>
      </c>
      <c r="G173" t="s">
        <v>1671</v>
      </c>
      <c r="H173" s="51">
        <v>26</v>
      </c>
      <c r="I173" s="51">
        <v>173</v>
      </c>
    </row>
    <row r="174" spans="5:9" x14ac:dyDescent="0.25">
      <c r="E174">
        <f>+$F$174</f>
        <v>27</v>
      </c>
      <c r="F174">
        <v>27</v>
      </c>
      <c r="G174" t="s">
        <v>1663</v>
      </c>
      <c r="H174" s="51">
        <v>61</v>
      </c>
      <c r="I174" s="51">
        <v>131</v>
      </c>
    </row>
    <row r="175" spans="5:9" x14ac:dyDescent="0.25">
      <c r="E175">
        <f t="shared" ref="E175:E182" si="18">+$F$174</f>
        <v>27</v>
      </c>
      <c r="G175" t="s">
        <v>1664</v>
      </c>
      <c r="H175" s="51">
        <v>24</v>
      </c>
      <c r="I175" s="51">
        <v>131</v>
      </c>
    </row>
    <row r="176" spans="5:9" x14ac:dyDescent="0.25">
      <c r="E176">
        <f t="shared" si="18"/>
        <v>27</v>
      </c>
      <c r="G176" t="s">
        <v>1665</v>
      </c>
      <c r="H176" s="51">
        <v>77</v>
      </c>
      <c r="I176" s="51">
        <v>131</v>
      </c>
    </row>
    <row r="177" spans="5:9" x14ac:dyDescent="0.25">
      <c r="E177">
        <f t="shared" si="18"/>
        <v>27</v>
      </c>
      <c r="G177" t="s">
        <v>1666</v>
      </c>
      <c r="H177" s="51">
        <v>60</v>
      </c>
      <c r="I177" s="51">
        <v>131</v>
      </c>
    </row>
    <row r="178" spans="5:9" x14ac:dyDescent="0.25">
      <c r="E178">
        <f t="shared" si="18"/>
        <v>27</v>
      </c>
      <c r="G178" t="s">
        <v>1667</v>
      </c>
      <c r="H178" s="51">
        <v>100</v>
      </c>
      <c r="I178" s="51">
        <v>131</v>
      </c>
    </row>
    <row r="179" spans="5:9" x14ac:dyDescent="0.25">
      <c r="E179">
        <f t="shared" si="18"/>
        <v>27</v>
      </c>
      <c r="G179" t="s">
        <v>1668</v>
      </c>
      <c r="H179" s="51">
        <v>92</v>
      </c>
      <c r="I179" s="51">
        <v>131</v>
      </c>
    </row>
    <row r="180" spans="5:9" x14ac:dyDescent="0.25">
      <c r="E180">
        <f t="shared" si="18"/>
        <v>27</v>
      </c>
      <c r="G180" t="s">
        <v>1669</v>
      </c>
      <c r="H180">
        <v>30</v>
      </c>
      <c r="I180" s="51">
        <v>131</v>
      </c>
    </row>
    <row r="181" spans="5:9" x14ac:dyDescent="0.25">
      <c r="E181">
        <f t="shared" si="18"/>
        <v>27</v>
      </c>
      <c r="G181" t="s">
        <v>1670</v>
      </c>
      <c r="H181" s="51">
        <v>38</v>
      </c>
      <c r="I181" s="51">
        <v>131</v>
      </c>
    </row>
    <row r="182" spans="5:9" x14ac:dyDescent="0.25">
      <c r="E182">
        <f t="shared" si="18"/>
        <v>27</v>
      </c>
      <c r="G182" t="s">
        <v>1671</v>
      </c>
      <c r="H182" s="51">
        <v>29</v>
      </c>
      <c r="I182" s="51">
        <v>131</v>
      </c>
    </row>
    <row r="183" spans="5:9" x14ac:dyDescent="0.25">
      <c r="E183">
        <f>+$F$183</f>
        <v>28</v>
      </c>
      <c r="F183">
        <v>28</v>
      </c>
      <c r="G183" t="s">
        <v>1663</v>
      </c>
      <c r="H183" s="51">
        <v>40</v>
      </c>
      <c r="I183" s="51">
        <v>156</v>
      </c>
    </row>
    <row r="184" spans="5:9" x14ac:dyDescent="0.25">
      <c r="E184">
        <f t="shared" ref="E184:E191" si="19">+$F$183</f>
        <v>28</v>
      </c>
      <c r="G184" t="s">
        <v>1664</v>
      </c>
      <c r="H184" s="51">
        <v>35</v>
      </c>
      <c r="I184" s="51">
        <v>156</v>
      </c>
    </row>
    <row r="185" spans="5:9" x14ac:dyDescent="0.25">
      <c r="E185">
        <f t="shared" si="19"/>
        <v>28</v>
      </c>
      <c r="G185" t="s">
        <v>1665</v>
      </c>
      <c r="H185" s="51">
        <v>70</v>
      </c>
      <c r="I185" s="51">
        <v>156</v>
      </c>
    </row>
    <row r="186" spans="5:9" x14ac:dyDescent="0.25">
      <c r="E186">
        <f t="shared" si="19"/>
        <v>28</v>
      </c>
      <c r="G186" t="s">
        <v>1666</v>
      </c>
      <c r="H186">
        <v>43</v>
      </c>
      <c r="I186" s="51">
        <v>156</v>
      </c>
    </row>
    <row r="187" spans="5:9" x14ac:dyDescent="0.25">
      <c r="E187">
        <f t="shared" si="19"/>
        <v>28</v>
      </c>
      <c r="G187" t="s">
        <v>1667</v>
      </c>
      <c r="H187" s="51">
        <v>93</v>
      </c>
      <c r="I187" s="51">
        <v>156</v>
      </c>
    </row>
    <row r="188" spans="5:9" x14ac:dyDescent="0.25">
      <c r="E188">
        <f t="shared" si="19"/>
        <v>28</v>
      </c>
      <c r="G188" t="s">
        <v>1668</v>
      </c>
      <c r="H188" s="51">
        <v>85</v>
      </c>
      <c r="I188" s="51">
        <v>156</v>
      </c>
    </row>
    <row r="189" spans="5:9" x14ac:dyDescent="0.25">
      <c r="E189">
        <f t="shared" si="19"/>
        <v>28</v>
      </c>
      <c r="G189" t="s">
        <v>1669</v>
      </c>
      <c r="H189" s="51">
        <v>13</v>
      </c>
      <c r="I189" s="51">
        <v>156</v>
      </c>
    </row>
    <row r="190" spans="5:9" x14ac:dyDescent="0.25">
      <c r="E190">
        <f t="shared" si="19"/>
        <v>28</v>
      </c>
      <c r="G190" t="s">
        <v>1670</v>
      </c>
      <c r="H190" s="51">
        <v>36</v>
      </c>
      <c r="I190" s="51">
        <v>156</v>
      </c>
    </row>
    <row r="191" spans="5:9" x14ac:dyDescent="0.25">
      <c r="E191">
        <f t="shared" si="19"/>
        <v>28</v>
      </c>
      <c r="G191" t="s">
        <v>1671</v>
      </c>
      <c r="H191" s="51">
        <v>21</v>
      </c>
      <c r="I191" s="51">
        <v>156</v>
      </c>
    </row>
    <row r="192" spans="5:9" x14ac:dyDescent="0.25">
      <c r="E192">
        <f>+$F$192</f>
        <v>3</v>
      </c>
      <c r="F192">
        <v>3</v>
      </c>
      <c r="G192" t="s">
        <v>1663</v>
      </c>
      <c r="H192" s="51">
        <v>62</v>
      </c>
      <c r="I192" s="51">
        <v>173</v>
      </c>
    </row>
    <row r="193" spans="5:9" x14ac:dyDescent="0.25">
      <c r="E193">
        <f t="shared" ref="E193:E200" si="20">+$F$192</f>
        <v>3</v>
      </c>
      <c r="G193" t="s">
        <v>1664</v>
      </c>
      <c r="H193" s="51">
        <v>61</v>
      </c>
      <c r="I193" s="51">
        <v>173</v>
      </c>
    </row>
    <row r="194" spans="5:9" x14ac:dyDescent="0.25">
      <c r="E194">
        <f t="shared" si="20"/>
        <v>3</v>
      </c>
      <c r="G194" t="s">
        <v>1665</v>
      </c>
      <c r="H194" s="51">
        <v>90</v>
      </c>
      <c r="I194" s="51">
        <v>173</v>
      </c>
    </row>
    <row r="195" spans="5:9" x14ac:dyDescent="0.25">
      <c r="E195">
        <f t="shared" si="20"/>
        <v>3</v>
      </c>
      <c r="G195" t="s">
        <v>1666</v>
      </c>
      <c r="H195" s="51">
        <v>57</v>
      </c>
      <c r="I195" s="51">
        <v>173</v>
      </c>
    </row>
    <row r="196" spans="5:9" x14ac:dyDescent="0.25">
      <c r="E196">
        <f t="shared" si="20"/>
        <v>3</v>
      </c>
      <c r="G196" t="s">
        <v>1667</v>
      </c>
      <c r="H196">
        <v>110</v>
      </c>
      <c r="I196" s="51">
        <v>173</v>
      </c>
    </row>
    <row r="197" spans="5:9" x14ac:dyDescent="0.25">
      <c r="E197">
        <f t="shared" si="20"/>
        <v>3</v>
      </c>
      <c r="G197" t="s">
        <v>1668</v>
      </c>
      <c r="H197" s="51">
        <v>107</v>
      </c>
      <c r="I197" s="51">
        <v>173</v>
      </c>
    </row>
    <row r="198" spans="5:9" x14ac:dyDescent="0.25">
      <c r="E198">
        <f t="shared" si="20"/>
        <v>3</v>
      </c>
      <c r="G198" t="s">
        <v>1669</v>
      </c>
      <c r="H198" s="51">
        <v>17</v>
      </c>
      <c r="I198" s="51">
        <v>173</v>
      </c>
    </row>
    <row r="199" spans="5:9" x14ac:dyDescent="0.25">
      <c r="E199">
        <f t="shared" si="20"/>
        <v>3</v>
      </c>
      <c r="G199" t="s">
        <v>1670</v>
      </c>
      <c r="H199" s="51">
        <v>56</v>
      </c>
      <c r="I199" s="51">
        <v>173</v>
      </c>
    </row>
    <row r="200" spans="5:9" x14ac:dyDescent="0.25">
      <c r="E200">
        <f t="shared" si="20"/>
        <v>3</v>
      </c>
      <c r="G200" t="s">
        <v>1671</v>
      </c>
      <c r="H200" s="51">
        <v>43</v>
      </c>
      <c r="I200" s="51">
        <v>173</v>
      </c>
    </row>
    <row r="201" spans="5:9" x14ac:dyDescent="0.25">
      <c r="E201">
        <f>+$F$201</f>
        <v>30</v>
      </c>
      <c r="F201">
        <v>30</v>
      </c>
      <c r="G201" t="s">
        <v>1663</v>
      </c>
      <c r="H201" s="51">
        <v>7</v>
      </c>
      <c r="I201" s="51">
        <v>123</v>
      </c>
    </row>
    <row r="202" spans="5:9" x14ac:dyDescent="0.25">
      <c r="E202">
        <f t="shared" ref="E202:E209" si="21">+$F$201</f>
        <v>30</v>
      </c>
      <c r="G202" t="s">
        <v>1664</v>
      </c>
      <c r="H202" s="51">
        <v>8</v>
      </c>
      <c r="I202" s="51">
        <v>123</v>
      </c>
    </row>
    <row r="203" spans="5:9" x14ac:dyDescent="0.25">
      <c r="E203">
        <f t="shared" si="21"/>
        <v>30</v>
      </c>
      <c r="G203" t="s">
        <v>1665</v>
      </c>
      <c r="H203" s="51">
        <v>11</v>
      </c>
      <c r="I203" s="51">
        <v>123</v>
      </c>
    </row>
    <row r="204" spans="5:9" x14ac:dyDescent="0.25">
      <c r="E204">
        <f t="shared" si="21"/>
        <v>30</v>
      </c>
      <c r="G204" t="s">
        <v>1666</v>
      </c>
      <c r="H204" s="51">
        <v>2</v>
      </c>
      <c r="I204" s="51">
        <v>123</v>
      </c>
    </row>
    <row r="205" spans="5:9" x14ac:dyDescent="0.25">
      <c r="E205">
        <f t="shared" si="21"/>
        <v>30</v>
      </c>
      <c r="G205" t="s">
        <v>1667</v>
      </c>
      <c r="H205" s="51">
        <v>7</v>
      </c>
      <c r="I205" s="51">
        <v>123</v>
      </c>
    </row>
    <row r="206" spans="5:9" x14ac:dyDescent="0.25">
      <c r="E206">
        <f t="shared" si="21"/>
        <v>30</v>
      </c>
      <c r="G206" t="s">
        <v>1668</v>
      </c>
      <c r="H206" s="51">
        <v>3</v>
      </c>
      <c r="I206" s="51">
        <v>123</v>
      </c>
    </row>
    <row r="207" spans="5:9" x14ac:dyDescent="0.25">
      <c r="E207">
        <f t="shared" si="21"/>
        <v>30</v>
      </c>
      <c r="G207" t="s">
        <v>1669</v>
      </c>
      <c r="H207" s="51">
        <v>12</v>
      </c>
      <c r="I207" s="51">
        <v>123</v>
      </c>
    </row>
    <row r="208" spans="5:9" x14ac:dyDescent="0.25">
      <c r="E208">
        <f t="shared" si="21"/>
        <v>30</v>
      </c>
      <c r="G208" t="s">
        <v>1670</v>
      </c>
      <c r="H208" s="51">
        <v>2</v>
      </c>
      <c r="I208" s="51">
        <v>123</v>
      </c>
    </row>
    <row r="209" spans="5:9" x14ac:dyDescent="0.25">
      <c r="E209">
        <f t="shared" si="21"/>
        <v>30</v>
      </c>
      <c r="G209" t="s">
        <v>1671</v>
      </c>
      <c r="H209" s="51">
        <v>2</v>
      </c>
      <c r="I209" s="51">
        <v>123</v>
      </c>
    </row>
    <row r="210" spans="5:9" x14ac:dyDescent="0.25">
      <c r="E210">
        <f>+$F$210</f>
        <v>31</v>
      </c>
      <c r="F210">
        <v>31</v>
      </c>
      <c r="G210" t="s">
        <v>1663</v>
      </c>
      <c r="H210" s="51">
        <v>64</v>
      </c>
      <c r="I210" s="51">
        <v>172</v>
      </c>
    </row>
    <row r="211" spans="5:9" x14ac:dyDescent="0.25">
      <c r="E211">
        <f t="shared" ref="E211:E218" si="22">+$F$210</f>
        <v>31</v>
      </c>
      <c r="G211" t="s">
        <v>1664</v>
      </c>
      <c r="H211" s="51">
        <v>38</v>
      </c>
      <c r="I211" s="51">
        <v>172</v>
      </c>
    </row>
    <row r="212" spans="5:9" x14ac:dyDescent="0.25">
      <c r="E212">
        <f t="shared" si="22"/>
        <v>31</v>
      </c>
      <c r="G212" t="s">
        <v>1665</v>
      </c>
      <c r="H212">
        <v>84</v>
      </c>
      <c r="I212" s="51">
        <v>172</v>
      </c>
    </row>
    <row r="213" spans="5:9" x14ac:dyDescent="0.25">
      <c r="E213">
        <f t="shared" si="22"/>
        <v>31</v>
      </c>
      <c r="G213" t="s">
        <v>1666</v>
      </c>
      <c r="H213" s="51">
        <v>50</v>
      </c>
      <c r="I213" s="51">
        <v>172</v>
      </c>
    </row>
    <row r="214" spans="5:9" x14ac:dyDescent="0.25">
      <c r="E214">
        <f t="shared" si="22"/>
        <v>31</v>
      </c>
      <c r="G214" t="s">
        <v>1667</v>
      </c>
      <c r="H214" s="51">
        <v>111</v>
      </c>
      <c r="I214" s="51">
        <v>172</v>
      </c>
    </row>
    <row r="215" spans="5:9" x14ac:dyDescent="0.25">
      <c r="E215">
        <f t="shared" si="22"/>
        <v>31</v>
      </c>
      <c r="G215" t="s">
        <v>1668</v>
      </c>
      <c r="H215" s="51">
        <v>92</v>
      </c>
      <c r="I215" s="51">
        <v>172</v>
      </c>
    </row>
    <row r="216" spans="5:9" x14ac:dyDescent="0.25">
      <c r="E216">
        <f t="shared" si="22"/>
        <v>31</v>
      </c>
      <c r="G216" t="s">
        <v>1669</v>
      </c>
      <c r="H216" s="51">
        <v>30</v>
      </c>
      <c r="I216" s="51">
        <v>172</v>
      </c>
    </row>
    <row r="217" spans="5:9" x14ac:dyDescent="0.25">
      <c r="E217">
        <f t="shared" si="22"/>
        <v>31</v>
      </c>
      <c r="G217" t="s">
        <v>1670</v>
      </c>
      <c r="H217" s="51">
        <v>45</v>
      </c>
      <c r="I217" s="51">
        <v>172</v>
      </c>
    </row>
    <row r="218" spans="5:9" x14ac:dyDescent="0.25">
      <c r="E218">
        <f t="shared" si="22"/>
        <v>31</v>
      </c>
      <c r="G218" t="s">
        <v>1671</v>
      </c>
      <c r="H218" s="51">
        <v>29</v>
      </c>
      <c r="I218" s="51">
        <v>172</v>
      </c>
    </row>
    <row r="219" spans="5:9" x14ac:dyDescent="0.25">
      <c r="E219">
        <f>+$F$219</f>
        <v>32</v>
      </c>
      <c r="F219">
        <v>32</v>
      </c>
      <c r="G219" t="s">
        <v>1663</v>
      </c>
      <c r="H219" s="51">
        <v>40</v>
      </c>
      <c r="I219" s="51">
        <v>58</v>
      </c>
    </row>
    <row r="220" spans="5:9" x14ac:dyDescent="0.25">
      <c r="E220">
        <f t="shared" ref="E220:E227" si="23">+$F$219</f>
        <v>32</v>
      </c>
      <c r="G220" t="s">
        <v>1664</v>
      </c>
      <c r="H220" s="51">
        <v>23</v>
      </c>
      <c r="I220" s="51">
        <v>58</v>
      </c>
    </row>
    <row r="221" spans="5:9" x14ac:dyDescent="0.25">
      <c r="E221">
        <f t="shared" si="23"/>
        <v>32</v>
      </c>
      <c r="G221" t="s">
        <v>1665</v>
      </c>
      <c r="H221" s="51">
        <v>20</v>
      </c>
      <c r="I221" s="51">
        <v>58</v>
      </c>
    </row>
    <row r="222" spans="5:9" x14ac:dyDescent="0.25">
      <c r="E222">
        <f t="shared" si="23"/>
        <v>32</v>
      </c>
      <c r="G222" t="s">
        <v>1666</v>
      </c>
      <c r="H222" s="51">
        <v>29</v>
      </c>
      <c r="I222" s="51">
        <v>58</v>
      </c>
    </row>
    <row r="223" spans="5:9" x14ac:dyDescent="0.25">
      <c r="E223">
        <f t="shared" si="23"/>
        <v>32</v>
      </c>
      <c r="G223" t="s">
        <v>1667</v>
      </c>
      <c r="H223" s="51">
        <v>48</v>
      </c>
      <c r="I223" s="51">
        <v>58</v>
      </c>
    </row>
    <row r="224" spans="5:9" x14ac:dyDescent="0.25">
      <c r="E224">
        <f t="shared" si="23"/>
        <v>32</v>
      </c>
      <c r="G224" t="s">
        <v>1668</v>
      </c>
      <c r="H224" s="51">
        <v>35</v>
      </c>
      <c r="I224" s="51">
        <v>58</v>
      </c>
    </row>
    <row r="225" spans="5:9" x14ac:dyDescent="0.25">
      <c r="E225">
        <f t="shared" si="23"/>
        <v>32</v>
      </c>
      <c r="G225" t="s">
        <v>1669</v>
      </c>
      <c r="H225" s="51">
        <v>29</v>
      </c>
      <c r="I225" s="51">
        <v>58</v>
      </c>
    </row>
    <row r="226" spans="5:9" x14ac:dyDescent="0.25">
      <c r="E226">
        <f t="shared" si="23"/>
        <v>32</v>
      </c>
      <c r="G226" t="s">
        <v>1670</v>
      </c>
      <c r="H226" s="51">
        <v>29</v>
      </c>
      <c r="I226" s="51">
        <v>58</v>
      </c>
    </row>
    <row r="227" spans="5:9" x14ac:dyDescent="0.25">
      <c r="E227">
        <f t="shared" si="23"/>
        <v>32</v>
      </c>
      <c r="G227" t="s">
        <v>1671</v>
      </c>
      <c r="H227" s="51">
        <v>25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1663</v>
      </c>
      <c r="H228" s="51">
        <v>54</v>
      </c>
      <c r="I228" s="51">
        <v>171</v>
      </c>
    </row>
    <row r="229" spans="5:9" x14ac:dyDescent="0.25">
      <c r="E229">
        <f t="shared" ref="E229:E236" si="24">+$F$228</f>
        <v>33</v>
      </c>
      <c r="G229" t="s">
        <v>1664</v>
      </c>
      <c r="H229" s="51">
        <v>51</v>
      </c>
      <c r="I229" s="51">
        <v>171</v>
      </c>
    </row>
    <row r="230" spans="5:9" x14ac:dyDescent="0.25">
      <c r="E230">
        <f t="shared" si="24"/>
        <v>33</v>
      </c>
      <c r="G230" t="s">
        <v>1665</v>
      </c>
      <c r="H230" s="51">
        <v>69</v>
      </c>
      <c r="I230" s="51">
        <v>171</v>
      </c>
    </row>
    <row r="231" spans="5:9" x14ac:dyDescent="0.25">
      <c r="E231">
        <f t="shared" si="24"/>
        <v>33</v>
      </c>
      <c r="G231" t="s">
        <v>1666</v>
      </c>
      <c r="H231" s="51">
        <v>46</v>
      </c>
      <c r="I231" s="51">
        <v>171</v>
      </c>
    </row>
    <row r="232" spans="5:9" x14ac:dyDescent="0.25">
      <c r="E232">
        <f t="shared" si="24"/>
        <v>33</v>
      </c>
      <c r="G232" t="s">
        <v>1667</v>
      </c>
      <c r="H232" s="51">
        <v>104</v>
      </c>
      <c r="I232" s="51">
        <v>171</v>
      </c>
    </row>
    <row r="233" spans="5:9" x14ac:dyDescent="0.25">
      <c r="E233">
        <f t="shared" si="24"/>
        <v>33</v>
      </c>
      <c r="G233" t="s">
        <v>1668</v>
      </c>
      <c r="H233" s="51">
        <v>77</v>
      </c>
      <c r="I233" s="51">
        <v>171</v>
      </c>
    </row>
    <row r="234" spans="5:9" x14ac:dyDescent="0.25">
      <c r="E234">
        <f t="shared" si="24"/>
        <v>33</v>
      </c>
      <c r="G234" t="s">
        <v>1669</v>
      </c>
      <c r="H234" s="51">
        <v>13</v>
      </c>
      <c r="I234" s="51">
        <v>171</v>
      </c>
    </row>
    <row r="235" spans="5:9" x14ac:dyDescent="0.25">
      <c r="E235">
        <f t="shared" si="24"/>
        <v>33</v>
      </c>
      <c r="G235" t="s">
        <v>1670</v>
      </c>
      <c r="H235" s="51">
        <v>33</v>
      </c>
      <c r="I235" s="51">
        <v>171</v>
      </c>
    </row>
    <row r="236" spans="5:9" x14ac:dyDescent="0.25">
      <c r="E236">
        <f t="shared" si="24"/>
        <v>33</v>
      </c>
      <c r="G236" t="s">
        <v>1671</v>
      </c>
      <c r="H236">
        <v>23</v>
      </c>
      <c r="I236" s="51">
        <v>171</v>
      </c>
    </row>
    <row r="237" spans="5:9" x14ac:dyDescent="0.25">
      <c r="E237">
        <f>+$F$237</f>
        <v>36</v>
      </c>
      <c r="F237">
        <v>36</v>
      </c>
      <c r="G237" t="s">
        <v>1663</v>
      </c>
      <c r="H237" s="51">
        <v>35</v>
      </c>
      <c r="I237" s="51">
        <v>161</v>
      </c>
    </row>
    <row r="238" spans="5:9" x14ac:dyDescent="0.25">
      <c r="E238">
        <f t="shared" ref="E238:E245" si="25">+$F$237</f>
        <v>36</v>
      </c>
      <c r="G238" t="s">
        <v>1664</v>
      </c>
      <c r="H238" s="51">
        <v>23</v>
      </c>
      <c r="I238" s="51">
        <v>161</v>
      </c>
    </row>
    <row r="239" spans="5:9" x14ac:dyDescent="0.25">
      <c r="E239">
        <f t="shared" si="25"/>
        <v>36</v>
      </c>
      <c r="G239" t="s">
        <v>1665</v>
      </c>
      <c r="H239" s="51">
        <v>64</v>
      </c>
      <c r="I239" s="51">
        <v>161</v>
      </c>
    </row>
    <row r="240" spans="5:9" x14ac:dyDescent="0.25">
      <c r="E240">
        <f t="shared" si="25"/>
        <v>36</v>
      </c>
      <c r="G240" t="s">
        <v>1666</v>
      </c>
      <c r="H240" s="51">
        <v>47</v>
      </c>
      <c r="I240" s="51">
        <v>161</v>
      </c>
    </row>
    <row r="241" spans="5:9" x14ac:dyDescent="0.25">
      <c r="E241">
        <f t="shared" si="25"/>
        <v>36</v>
      </c>
      <c r="G241" t="s">
        <v>1667</v>
      </c>
      <c r="H241" s="51">
        <v>92</v>
      </c>
      <c r="I241" s="51">
        <v>161</v>
      </c>
    </row>
    <row r="242" spans="5:9" x14ac:dyDescent="0.25">
      <c r="E242">
        <f t="shared" si="25"/>
        <v>36</v>
      </c>
      <c r="G242" t="s">
        <v>1668</v>
      </c>
      <c r="H242" s="51">
        <v>72</v>
      </c>
      <c r="I242" s="51">
        <v>161</v>
      </c>
    </row>
    <row r="243" spans="5:9" x14ac:dyDescent="0.25">
      <c r="E243">
        <f t="shared" si="25"/>
        <v>36</v>
      </c>
      <c r="G243" t="s">
        <v>1669</v>
      </c>
      <c r="H243" s="51">
        <v>22</v>
      </c>
      <c r="I243" s="51">
        <v>161</v>
      </c>
    </row>
    <row r="244" spans="5:9" x14ac:dyDescent="0.25">
      <c r="E244">
        <f t="shared" si="25"/>
        <v>36</v>
      </c>
      <c r="G244" t="s">
        <v>1670</v>
      </c>
      <c r="H244">
        <v>17</v>
      </c>
      <c r="I244" s="51">
        <v>161</v>
      </c>
    </row>
    <row r="245" spans="5:9" x14ac:dyDescent="0.25">
      <c r="E245">
        <f t="shared" si="25"/>
        <v>36</v>
      </c>
      <c r="G245" t="s">
        <v>1671</v>
      </c>
      <c r="H245" s="51">
        <v>14</v>
      </c>
      <c r="I245" s="51">
        <v>161</v>
      </c>
    </row>
    <row r="246" spans="5:9" x14ac:dyDescent="0.25">
      <c r="E246">
        <f>+$F$246</f>
        <v>37</v>
      </c>
      <c r="F246">
        <v>37</v>
      </c>
      <c r="G246" t="s">
        <v>1663</v>
      </c>
      <c r="H246" s="51">
        <v>24</v>
      </c>
      <c r="I246" s="51">
        <v>148</v>
      </c>
    </row>
    <row r="247" spans="5:9" x14ac:dyDescent="0.25">
      <c r="E247">
        <f t="shared" ref="E247:E254" si="26">+$F$246</f>
        <v>37</v>
      </c>
      <c r="G247" t="s">
        <v>1664</v>
      </c>
      <c r="H247" s="51">
        <v>14</v>
      </c>
      <c r="I247" s="51">
        <v>148</v>
      </c>
    </row>
    <row r="248" spans="5:9" x14ac:dyDescent="0.25">
      <c r="E248">
        <f t="shared" si="26"/>
        <v>37</v>
      </c>
      <c r="G248" t="s">
        <v>1665</v>
      </c>
      <c r="H248" s="51">
        <v>38</v>
      </c>
      <c r="I248" s="51">
        <v>148</v>
      </c>
    </row>
    <row r="249" spans="5:9" x14ac:dyDescent="0.25">
      <c r="E249">
        <f t="shared" si="26"/>
        <v>37</v>
      </c>
      <c r="G249" t="s">
        <v>1666</v>
      </c>
      <c r="H249" s="51">
        <v>32</v>
      </c>
      <c r="I249" s="51">
        <v>148</v>
      </c>
    </row>
    <row r="250" spans="5:9" x14ac:dyDescent="0.25">
      <c r="E250">
        <f t="shared" si="26"/>
        <v>37</v>
      </c>
      <c r="G250" t="s">
        <v>1667</v>
      </c>
      <c r="H250" s="51">
        <v>64</v>
      </c>
      <c r="I250" s="51">
        <v>148</v>
      </c>
    </row>
    <row r="251" spans="5:9" x14ac:dyDescent="0.25">
      <c r="E251">
        <f t="shared" si="26"/>
        <v>37</v>
      </c>
      <c r="G251" t="s">
        <v>1668</v>
      </c>
      <c r="H251" s="51">
        <v>47</v>
      </c>
      <c r="I251" s="51">
        <v>148</v>
      </c>
    </row>
    <row r="252" spans="5:9" x14ac:dyDescent="0.25">
      <c r="E252">
        <f t="shared" si="26"/>
        <v>37</v>
      </c>
      <c r="G252" t="s">
        <v>1669</v>
      </c>
      <c r="H252">
        <v>9</v>
      </c>
      <c r="I252" s="51">
        <v>148</v>
      </c>
    </row>
    <row r="253" spans="5:9" x14ac:dyDescent="0.25">
      <c r="E253">
        <f t="shared" si="26"/>
        <v>37</v>
      </c>
      <c r="G253" t="s">
        <v>1670</v>
      </c>
      <c r="H253" s="51">
        <v>19</v>
      </c>
      <c r="I253" s="51">
        <v>148</v>
      </c>
    </row>
    <row r="254" spans="5:9" x14ac:dyDescent="0.25">
      <c r="E254">
        <f t="shared" si="26"/>
        <v>37</v>
      </c>
      <c r="G254" t="s">
        <v>1671</v>
      </c>
      <c r="H254" s="51">
        <v>20</v>
      </c>
      <c r="I254" s="51">
        <v>148</v>
      </c>
    </row>
    <row r="255" spans="5:9" x14ac:dyDescent="0.25">
      <c r="E255">
        <f>+$F$255</f>
        <v>4</v>
      </c>
      <c r="F255">
        <v>4</v>
      </c>
      <c r="G255" t="s">
        <v>1663</v>
      </c>
      <c r="H255" s="51">
        <v>62</v>
      </c>
      <c r="I255" s="51">
        <v>183</v>
      </c>
    </row>
    <row r="256" spans="5:9" x14ac:dyDescent="0.25">
      <c r="E256">
        <f t="shared" ref="E256:E263" si="27">+$F$255</f>
        <v>4</v>
      </c>
      <c r="G256" t="s">
        <v>1664</v>
      </c>
      <c r="H256" s="51">
        <v>47</v>
      </c>
      <c r="I256" s="51">
        <v>183</v>
      </c>
    </row>
    <row r="257" spans="5:9" x14ac:dyDescent="0.25">
      <c r="E257">
        <f t="shared" si="27"/>
        <v>4</v>
      </c>
      <c r="G257" t="s">
        <v>1665</v>
      </c>
      <c r="H257" s="51">
        <v>85</v>
      </c>
      <c r="I257" s="51">
        <v>183</v>
      </c>
    </row>
    <row r="258" spans="5:9" x14ac:dyDescent="0.25">
      <c r="E258">
        <f t="shared" si="27"/>
        <v>4</v>
      </c>
      <c r="G258" t="s">
        <v>1666</v>
      </c>
      <c r="H258">
        <v>46</v>
      </c>
      <c r="I258" s="51">
        <v>183</v>
      </c>
    </row>
    <row r="259" spans="5:9" x14ac:dyDescent="0.25">
      <c r="E259">
        <f t="shared" si="27"/>
        <v>4</v>
      </c>
      <c r="G259" t="s">
        <v>1667</v>
      </c>
      <c r="H259" s="51">
        <v>99</v>
      </c>
      <c r="I259" s="51">
        <v>183</v>
      </c>
    </row>
    <row r="260" spans="5:9" x14ac:dyDescent="0.25">
      <c r="E260">
        <f t="shared" si="27"/>
        <v>4</v>
      </c>
      <c r="G260" t="s">
        <v>1668</v>
      </c>
      <c r="H260">
        <v>88</v>
      </c>
      <c r="I260" s="51">
        <v>183</v>
      </c>
    </row>
    <row r="261" spans="5:9" x14ac:dyDescent="0.25">
      <c r="E261">
        <f t="shared" si="27"/>
        <v>4</v>
      </c>
      <c r="G261" t="s">
        <v>1669</v>
      </c>
      <c r="H261" s="51">
        <v>22</v>
      </c>
      <c r="I261" s="51">
        <v>183</v>
      </c>
    </row>
    <row r="262" spans="5:9" x14ac:dyDescent="0.25">
      <c r="E262">
        <f t="shared" si="27"/>
        <v>4</v>
      </c>
      <c r="G262" t="s">
        <v>1670</v>
      </c>
      <c r="H262" s="51">
        <v>46</v>
      </c>
      <c r="I262" s="51">
        <v>183</v>
      </c>
    </row>
    <row r="263" spans="5:9" x14ac:dyDescent="0.25">
      <c r="E263">
        <f t="shared" si="27"/>
        <v>4</v>
      </c>
      <c r="G263" t="s">
        <v>1671</v>
      </c>
      <c r="H263" s="51">
        <v>39</v>
      </c>
      <c r="I263" s="51">
        <v>183</v>
      </c>
    </row>
    <row r="264" spans="5:9" x14ac:dyDescent="0.25">
      <c r="E264">
        <f>+$F$264</f>
        <v>40</v>
      </c>
      <c r="F264">
        <v>40</v>
      </c>
      <c r="G264" t="s">
        <v>1663</v>
      </c>
      <c r="H264" s="51">
        <v>45</v>
      </c>
      <c r="I264" s="51">
        <v>226</v>
      </c>
    </row>
    <row r="265" spans="5:9" x14ac:dyDescent="0.25">
      <c r="E265">
        <f t="shared" ref="E265:E272" si="28">+$F$264</f>
        <v>40</v>
      </c>
      <c r="G265" t="s">
        <v>1664</v>
      </c>
      <c r="H265">
        <v>24</v>
      </c>
      <c r="I265" s="51">
        <v>226</v>
      </c>
    </row>
    <row r="266" spans="5:9" x14ac:dyDescent="0.25">
      <c r="E266">
        <f t="shared" si="28"/>
        <v>40</v>
      </c>
      <c r="G266" t="s">
        <v>1665</v>
      </c>
      <c r="H266" s="51">
        <v>60</v>
      </c>
      <c r="I266" s="51">
        <v>226</v>
      </c>
    </row>
    <row r="267" spans="5:9" x14ac:dyDescent="0.25">
      <c r="E267">
        <f t="shared" si="28"/>
        <v>40</v>
      </c>
      <c r="G267" t="s">
        <v>1666</v>
      </c>
      <c r="H267" s="51">
        <v>46</v>
      </c>
      <c r="I267" s="51">
        <v>226</v>
      </c>
    </row>
    <row r="268" spans="5:9" x14ac:dyDescent="0.25">
      <c r="E268">
        <f t="shared" si="28"/>
        <v>40</v>
      </c>
      <c r="G268" t="s">
        <v>1667</v>
      </c>
      <c r="H268">
        <v>80</v>
      </c>
      <c r="I268" s="51">
        <v>226</v>
      </c>
    </row>
    <row r="269" spans="5:9" x14ac:dyDescent="0.25">
      <c r="E269">
        <f t="shared" si="28"/>
        <v>40</v>
      </c>
      <c r="G269" t="s">
        <v>1668</v>
      </c>
      <c r="H269" s="51">
        <v>73</v>
      </c>
      <c r="I269" s="51">
        <v>226</v>
      </c>
    </row>
    <row r="270" spans="5:9" x14ac:dyDescent="0.25">
      <c r="E270">
        <f t="shared" si="28"/>
        <v>40</v>
      </c>
      <c r="G270" t="s">
        <v>1669</v>
      </c>
      <c r="H270" s="51">
        <v>43</v>
      </c>
      <c r="I270" s="51">
        <v>226</v>
      </c>
    </row>
    <row r="271" spans="5:9" x14ac:dyDescent="0.25">
      <c r="E271">
        <f t="shared" si="28"/>
        <v>40</v>
      </c>
      <c r="G271" t="s">
        <v>1670</v>
      </c>
      <c r="H271" s="51">
        <v>26</v>
      </c>
      <c r="I271" s="51">
        <v>226</v>
      </c>
    </row>
    <row r="272" spans="5:9" x14ac:dyDescent="0.25">
      <c r="E272">
        <f t="shared" si="28"/>
        <v>40</v>
      </c>
      <c r="G272" t="s">
        <v>1671</v>
      </c>
      <c r="H272" s="51">
        <v>25</v>
      </c>
      <c r="I272" s="51">
        <v>226</v>
      </c>
    </row>
    <row r="273" spans="5:9" x14ac:dyDescent="0.25">
      <c r="E273">
        <f>+$F$273</f>
        <v>42</v>
      </c>
      <c r="F273">
        <v>42</v>
      </c>
      <c r="G273" t="s">
        <v>1663</v>
      </c>
      <c r="H273" s="51">
        <v>2</v>
      </c>
      <c r="I273" s="51">
        <v>52</v>
      </c>
    </row>
    <row r="274" spans="5:9" x14ac:dyDescent="0.25">
      <c r="E274">
        <f t="shared" ref="E274:E281" si="29">+$F$273</f>
        <v>42</v>
      </c>
      <c r="G274" t="s">
        <v>1664</v>
      </c>
      <c r="H274" s="51">
        <v>6</v>
      </c>
      <c r="I274" s="51">
        <v>52</v>
      </c>
    </row>
    <row r="275" spans="5:9" x14ac:dyDescent="0.25">
      <c r="E275">
        <f t="shared" si="29"/>
        <v>42</v>
      </c>
      <c r="G275" t="s">
        <v>1665</v>
      </c>
      <c r="H275" s="51">
        <v>4</v>
      </c>
      <c r="I275" s="51">
        <v>52</v>
      </c>
    </row>
    <row r="276" spans="5:9" x14ac:dyDescent="0.25">
      <c r="E276">
        <f t="shared" si="29"/>
        <v>42</v>
      </c>
      <c r="G276" t="s">
        <v>1666</v>
      </c>
      <c r="H276">
        <v>3</v>
      </c>
      <c r="I276" s="51">
        <v>52</v>
      </c>
    </row>
    <row r="277" spans="5:9" x14ac:dyDescent="0.25">
      <c r="E277">
        <f t="shared" si="29"/>
        <v>42</v>
      </c>
      <c r="G277" t="s">
        <v>1667</v>
      </c>
      <c r="H277" s="51">
        <v>5</v>
      </c>
      <c r="I277" s="51">
        <v>52</v>
      </c>
    </row>
    <row r="278" spans="5:9" x14ac:dyDescent="0.25">
      <c r="E278">
        <f t="shared" si="29"/>
        <v>42</v>
      </c>
      <c r="G278" t="s">
        <v>1668</v>
      </c>
      <c r="H278" s="51">
        <v>5</v>
      </c>
      <c r="I278" s="51">
        <v>52</v>
      </c>
    </row>
    <row r="279" spans="5:9" x14ac:dyDescent="0.25">
      <c r="E279">
        <f t="shared" si="29"/>
        <v>42</v>
      </c>
      <c r="G279" t="s">
        <v>1669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1670</v>
      </c>
      <c r="H280" s="51">
        <v>7</v>
      </c>
      <c r="I280" s="51">
        <v>52</v>
      </c>
    </row>
    <row r="281" spans="5:9" x14ac:dyDescent="0.25">
      <c r="E281">
        <f t="shared" si="29"/>
        <v>42</v>
      </c>
      <c r="G281" t="s">
        <v>1671</v>
      </c>
      <c r="H281" s="51">
        <v>8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1663</v>
      </c>
      <c r="H282" s="51">
        <v>9</v>
      </c>
      <c r="I282" s="51">
        <v>93</v>
      </c>
    </row>
    <row r="283" spans="5:9" x14ac:dyDescent="0.25">
      <c r="E283">
        <f t="shared" ref="E283:E290" si="30">+$F$282</f>
        <v>43</v>
      </c>
      <c r="G283" t="s">
        <v>1664</v>
      </c>
      <c r="H283" s="51">
        <v>5</v>
      </c>
      <c r="I283" s="51">
        <v>93</v>
      </c>
    </row>
    <row r="284" spans="5:9" x14ac:dyDescent="0.25">
      <c r="E284">
        <f t="shared" si="30"/>
        <v>43</v>
      </c>
      <c r="G284" t="s">
        <v>1665</v>
      </c>
      <c r="H284">
        <v>4</v>
      </c>
      <c r="I284" s="51">
        <v>93</v>
      </c>
    </row>
    <row r="285" spans="5:9" x14ac:dyDescent="0.25">
      <c r="E285">
        <f t="shared" si="30"/>
        <v>43</v>
      </c>
      <c r="G285" t="s">
        <v>1666</v>
      </c>
      <c r="H285">
        <v>5</v>
      </c>
      <c r="I285" s="51">
        <v>93</v>
      </c>
    </row>
    <row r="286" spans="5:9" x14ac:dyDescent="0.25">
      <c r="E286">
        <f t="shared" si="30"/>
        <v>43</v>
      </c>
      <c r="G286" t="s">
        <v>1667</v>
      </c>
      <c r="H286">
        <v>3</v>
      </c>
      <c r="I286" s="51">
        <v>93</v>
      </c>
    </row>
    <row r="287" spans="5:9" x14ac:dyDescent="0.25">
      <c r="E287">
        <f t="shared" si="30"/>
        <v>43</v>
      </c>
      <c r="G287" t="s">
        <v>1668</v>
      </c>
      <c r="H287">
        <v>8</v>
      </c>
      <c r="I287" s="51">
        <v>93</v>
      </c>
    </row>
    <row r="288" spans="5:9" x14ac:dyDescent="0.25">
      <c r="E288">
        <f t="shared" si="30"/>
        <v>43</v>
      </c>
      <c r="G288" t="s">
        <v>1669</v>
      </c>
      <c r="H288">
        <v>5</v>
      </c>
      <c r="I288" s="51">
        <v>93</v>
      </c>
    </row>
    <row r="289" spans="5:9" x14ac:dyDescent="0.25">
      <c r="E289">
        <f t="shared" si="30"/>
        <v>43</v>
      </c>
      <c r="G289" t="s">
        <v>1670</v>
      </c>
      <c r="H289" s="51">
        <v>3</v>
      </c>
      <c r="I289" s="51">
        <v>93</v>
      </c>
    </row>
    <row r="290" spans="5:9" x14ac:dyDescent="0.25">
      <c r="E290">
        <f t="shared" si="30"/>
        <v>43</v>
      </c>
      <c r="G290" t="s">
        <v>1671</v>
      </c>
      <c r="H290">
        <v>4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1663</v>
      </c>
      <c r="H291">
        <v>49</v>
      </c>
      <c r="I291" s="51">
        <v>174</v>
      </c>
    </row>
    <row r="292" spans="5:9" x14ac:dyDescent="0.25">
      <c r="E292">
        <f t="shared" ref="E292:E299" si="31">+$F$291</f>
        <v>44</v>
      </c>
      <c r="G292" t="s">
        <v>1664</v>
      </c>
      <c r="H292">
        <v>41</v>
      </c>
      <c r="I292" s="51">
        <v>174</v>
      </c>
    </row>
    <row r="293" spans="5:9" x14ac:dyDescent="0.25">
      <c r="E293">
        <f t="shared" si="31"/>
        <v>44</v>
      </c>
      <c r="G293" t="s">
        <v>1665</v>
      </c>
      <c r="H293">
        <v>97</v>
      </c>
      <c r="I293" s="51">
        <v>174</v>
      </c>
    </row>
    <row r="294" spans="5:9" x14ac:dyDescent="0.25">
      <c r="E294">
        <f t="shared" si="31"/>
        <v>44</v>
      </c>
      <c r="G294" t="s">
        <v>1666</v>
      </c>
      <c r="H294">
        <v>61</v>
      </c>
      <c r="I294" s="51">
        <v>174</v>
      </c>
    </row>
    <row r="295" spans="5:9" x14ac:dyDescent="0.25">
      <c r="E295">
        <f t="shared" si="31"/>
        <v>44</v>
      </c>
      <c r="G295" t="s">
        <v>1667</v>
      </c>
      <c r="H295">
        <v>119</v>
      </c>
      <c r="I295" s="51">
        <v>174</v>
      </c>
    </row>
    <row r="296" spans="5:9" x14ac:dyDescent="0.25">
      <c r="E296">
        <f t="shared" si="31"/>
        <v>44</v>
      </c>
      <c r="G296" t="s">
        <v>1668</v>
      </c>
      <c r="H296">
        <v>122</v>
      </c>
      <c r="I296" s="51">
        <v>174</v>
      </c>
    </row>
    <row r="297" spans="5:9" x14ac:dyDescent="0.25">
      <c r="E297">
        <f t="shared" si="31"/>
        <v>44</v>
      </c>
      <c r="G297" t="s">
        <v>1669</v>
      </c>
      <c r="H297" s="51">
        <v>19</v>
      </c>
      <c r="I297" s="51">
        <v>174</v>
      </c>
    </row>
    <row r="298" spans="5:9" x14ac:dyDescent="0.25">
      <c r="E298">
        <f t="shared" si="31"/>
        <v>44</v>
      </c>
      <c r="G298" t="s">
        <v>1670</v>
      </c>
      <c r="H298">
        <v>54</v>
      </c>
      <c r="I298" s="51">
        <v>174</v>
      </c>
    </row>
    <row r="299" spans="5:9" x14ac:dyDescent="0.25">
      <c r="E299">
        <f t="shared" si="31"/>
        <v>44</v>
      </c>
      <c r="G299" t="s">
        <v>1671</v>
      </c>
      <c r="H299" s="51">
        <v>49</v>
      </c>
      <c r="I299" s="51">
        <v>174</v>
      </c>
    </row>
    <row r="300" spans="5:9" x14ac:dyDescent="0.25">
      <c r="E300">
        <f>+$F$300</f>
        <v>49</v>
      </c>
      <c r="F300">
        <v>49</v>
      </c>
      <c r="G300" t="s">
        <v>1663</v>
      </c>
      <c r="H300" s="51">
        <v>40</v>
      </c>
      <c r="I300" s="51">
        <v>247</v>
      </c>
    </row>
    <row r="301" spans="5:9" x14ac:dyDescent="0.25">
      <c r="E301">
        <f t="shared" ref="E301:E308" si="32">+$F$300</f>
        <v>49</v>
      </c>
      <c r="G301" t="s">
        <v>1664</v>
      </c>
      <c r="H301" s="51">
        <v>21</v>
      </c>
      <c r="I301" s="51">
        <v>247</v>
      </c>
    </row>
    <row r="302" spans="5:9" x14ac:dyDescent="0.25">
      <c r="E302">
        <f t="shared" si="32"/>
        <v>49</v>
      </c>
      <c r="G302" t="s">
        <v>1665</v>
      </c>
      <c r="H302" s="51">
        <v>58</v>
      </c>
      <c r="I302" s="51">
        <v>247</v>
      </c>
    </row>
    <row r="303" spans="5:9" x14ac:dyDescent="0.25">
      <c r="E303">
        <f t="shared" si="32"/>
        <v>49</v>
      </c>
      <c r="G303" t="s">
        <v>1666</v>
      </c>
      <c r="H303" s="51">
        <v>17</v>
      </c>
      <c r="I303" s="51">
        <v>247</v>
      </c>
    </row>
    <row r="304" spans="5:9" x14ac:dyDescent="0.25">
      <c r="E304">
        <f t="shared" si="32"/>
        <v>49</v>
      </c>
      <c r="G304" t="s">
        <v>1667</v>
      </c>
      <c r="H304" s="51">
        <v>58</v>
      </c>
      <c r="I304" s="51">
        <v>247</v>
      </c>
    </row>
    <row r="305" spans="5:9" x14ac:dyDescent="0.25">
      <c r="E305">
        <f t="shared" si="32"/>
        <v>49</v>
      </c>
      <c r="G305" t="s">
        <v>1668</v>
      </c>
      <c r="H305" s="51">
        <v>57</v>
      </c>
      <c r="I305" s="51">
        <v>247</v>
      </c>
    </row>
    <row r="306" spans="5:9" x14ac:dyDescent="0.25">
      <c r="E306">
        <f t="shared" si="32"/>
        <v>49</v>
      </c>
      <c r="G306" t="s">
        <v>1669</v>
      </c>
      <c r="H306" s="51">
        <v>44</v>
      </c>
      <c r="I306" s="51">
        <v>247</v>
      </c>
    </row>
    <row r="307" spans="5:9" x14ac:dyDescent="0.25">
      <c r="E307">
        <f t="shared" si="32"/>
        <v>49</v>
      </c>
      <c r="G307" t="s">
        <v>1670</v>
      </c>
      <c r="H307">
        <v>35</v>
      </c>
      <c r="I307" s="51">
        <v>247</v>
      </c>
    </row>
    <row r="308" spans="5:9" x14ac:dyDescent="0.25">
      <c r="E308">
        <f t="shared" si="32"/>
        <v>49</v>
      </c>
      <c r="G308" t="s">
        <v>1671</v>
      </c>
      <c r="H308">
        <v>31</v>
      </c>
      <c r="I308" s="51">
        <v>247</v>
      </c>
    </row>
    <row r="309" spans="5:9" x14ac:dyDescent="0.25">
      <c r="E309">
        <f>+$F$309</f>
        <v>5</v>
      </c>
      <c r="F309">
        <v>5</v>
      </c>
      <c r="G309" t="s">
        <v>1663</v>
      </c>
      <c r="H309">
        <v>106</v>
      </c>
      <c r="I309" s="51">
        <v>266</v>
      </c>
    </row>
    <row r="310" spans="5:9" x14ac:dyDescent="0.25">
      <c r="E310">
        <f t="shared" ref="E310:E317" si="33">+$F$309</f>
        <v>5</v>
      </c>
      <c r="G310" t="s">
        <v>1664</v>
      </c>
      <c r="H310">
        <v>57</v>
      </c>
      <c r="I310" s="51">
        <v>266</v>
      </c>
    </row>
    <row r="311" spans="5:9" x14ac:dyDescent="0.25">
      <c r="E311">
        <f t="shared" si="33"/>
        <v>5</v>
      </c>
      <c r="G311" t="s">
        <v>1665</v>
      </c>
      <c r="H311">
        <v>128</v>
      </c>
      <c r="I311" s="51">
        <v>266</v>
      </c>
    </row>
    <row r="312" spans="5:9" x14ac:dyDescent="0.25">
      <c r="E312">
        <f t="shared" si="33"/>
        <v>5</v>
      </c>
      <c r="G312" t="s">
        <v>1666</v>
      </c>
      <c r="H312">
        <v>70</v>
      </c>
      <c r="I312" s="51">
        <v>266</v>
      </c>
    </row>
    <row r="313" spans="5:9" x14ac:dyDescent="0.25">
      <c r="E313">
        <f t="shared" si="33"/>
        <v>5</v>
      </c>
      <c r="G313" t="s">
        <v>1667</v>
      </c>
      <c r="H313">
        <v>170</v>
      </c>
      <c r="I313" s="51">
        <v>266</v>
      </c>
    </row>
    <row r="314" spans="5:9" x14ac:dyDescent="0.25">
      <c r="E314">
        <f t="shared" si="33"/>
        <v>5</v>
      </c>
      <c r="G314" t="s">
        <v>1668</v>
      </c>
      <c r="H314">
        <v>161</v>
      </c>
      <c r="I314" s="51">
        <v>266</v>
      </c>
    </row>
    <row r="315" spans="5:9" x14ac:dyDescent="0.25">
      <c r="E315">
        <f t="shared" si="33"/>
        <v>5</v>
      </c>
      <c r="G315" t="s">
        <v>1669</v>
      </c>
      <c r="H315" s="51">
        <v>49</v>
      </c>
      <c r="I315" s="51">
        <v>266</v>
      </c>
    </row>
    <row r="316" spans="5:9" x14ac:dyDescent="0.25">
      <c r="E316">
        <f t="shared" si="33"/>
        <v>5</v>
      </c>
      <c r="G316" t="s">
        <v>1670</v>
      </c>
      <c r="H316">
        <v>65</v>
      </c>
      <c r="I316" s="51">
        <v>266</v>
      </c>
    </row>
    <row r="317" spans="5:9" x14ac:dyDescent="0.25">
      <c r="E317">
        <f t="shared" si="33"/>
        <v>5</v>
      </c>
      <c r="G317" t="s">
        <v>1671</v>
      </c>
      <c r="H317" s="51">
        <v>68</v>
      </c>
      <c r="I317" s="51">
        <v>266</v>
      </c>
    </row>
    <row r="318" spans="5:9" x14ac:dyDescent="0.25">
      <c r="E318">
        <f>+$F$318</f>
        <v>52</v>
      </c>
      <c r="F318">
        <v>52</v>
      </c>
      <c r="G318" t="s">
        <v>1663</v>
      </c>
      <c r="H318" s="51">
        <v>1</v>
      </c>
      <c r="I318" s="51">
        <v>107</v>
      </c>
    </row>
    <row r="319" spans="5:9" x14ac:dyDescent="0.25">
      <c r="E319">
        <f t="shared" ref="E319:E326" si="34">+$F$318</f>
        <v>52</v>
      </c>
      <c r="G319" t="s">
        <v>1664</v>
      </c>
      <c r="H319" s="51">
        <v>13</v>
      </c>
      <c r="I319" s="51">
        <v>107</v>
      </c>
    </row>
    <row r="320" spans="5:9" x14ac:dyDescent="0.25">
      <c r="E320">
        <f t="shared" si="34"/>
        <v>52</v>
      </c>
      <c r="G320" t="s">
        <v>1665</v>
      </c>
      <c r="H320" s="51"/>
      <c r="I320" s="51">
        <v>107</v>
      </c>
    </row>
    <row r="321" spans="5:9" x14ac:dyDescent="0.25">
      <c r="E321">
        <f t="shared" si="34"/>
        <v>52</v>
      </c>
      <c r="G321" t="s">
        <v>1666</v>
      </c>
      <c r="H321" s="51">
        <v>1</v>
      </c>
      <c r="I321" s="51">
        <v>107</v>
      </c>
    </row>
    <row r="322" spans="5:9" x14ac:dyDescent="0.25">
      <c r="E322">
        <f t="shared" si="34"/>
        <v>52</v>
      </c>
      <c r="G322" t="s">
        <v>1667</v>
      </c>
      <c r="H322" s="51"/>
      <c r="I322" s="51">
        <v>107</v>
      </c>
    </row>
    <row r="323" spans="5:9" x14ac:dyDescent="0.25">
      <c r="E323">
        <f t="shared" si="34"/>
        <v>52</v>
      </c>
      <c r="G323" t="s">
        <v>1668</v>
      </c>
      <c r="I323" s="51">
        <v>107</v>
      </c>
    </row>
    <row r="324" spans="5:9" x14ac:dyDescent="0.25">
      <c r="E324">
        <f t="shared" si="34"/>
        <v>52</v>
      </c>
      <c r="G324" t="s">
        <v>1669</v>
      </c>
      <c r="H324" s="51">
        <v>69</v>
      </c>
      <c r="I324" s="51">
        <v>107</v>
      </c>
    </row>
    <row r="325" spans="5:9" x14ac:dyDescent="0.25">
      <c r="E325">
        <f t="shared" si="34"/>
        <v>52</v>
      </c>
      <c r="G325" t="s">
        <v>1670</v>
      </c>
      <c r="H325" s="51">
        <v>1</v>
      </c>
      <c r="I325" s="51">
        <v>107</v>
      </c>
    </row>
    <row r="326" spans="5:9" x14ac:dyDescent="0.25">
      <c r="E326">
        <f t="shared" si="34"/>
        <v>52</v>
      </c>
      <c r="G326" t="s">
        <v>1671</v>
      </c>
      <c r="H326" s="51"/>
      <c r="I326" s="51">
        <v>107</v>
      </c>
    </row>
    <row r="327" spans="5:9" x14ac:dyDescent="0.25">
      <c r="E327">
        <f>+$F$327</f>
        <v>53</v>
      </c>
      <c r="F327">
        <v>53</v>
      </c>
      <c r="G327" t="s">
        <v>1663</v>
      </c>
      <c r="I327" s="51">
        <v>105</v>
      </c>
    </row>
    <row r="328" spans="5:9" x14ac:dyDescent="0.25">
      <c r="E328">
        <f t="shared" ref="E328:E335" si="35">+$F$327</f>
        <v>53</v>
      </c>
      <c r="G328" t="s">
        <v>1664</v>
      </c>
      <c r="H328">
        <v>14</v>
      </c>
      <c r="I328" s="51">
        <v>105</v>
      </c>
    </row>
    <row r="329" spans="5:9" x14ac:dyDescent="0.25">
      <c r="E329">
        <f t="shared" si="35"/>
        <v>53</v>
      </c>
      <c r="G329" t="s">
        <v>1665</v>
      </c>
      <c r="H329" s="51"/>
      <c r="I329" s="51">
        <v>105</v>
      </c>
    </row>
    <row r="330" spans="5:9" x14ac:dyDescent="0.25">
      <c r="E330">
        <f t="shared" si="35"/>
        <v>53</v>
      </c>
      <c r="G330" t="s">
        <v>1666</v>
      </c>
      <c r="I330" s="51">
        <v>105</v>
      </c>
    </row>
    <row r="331" spans="5:9" x14ac:dyDescent="0.25">
      <c r="E331">
        <f t="shared" si="35"/>
        <v>53</v>
      </c>
      <c r="G331" t="s">
        <v>1667</v>
      </c>
      <c r="H331" s="51"/>
      <c r="I331" s="51">
        <v>105</v>
      </c>
    </row>
    <row r="332" spans="5:9" x14ac:dyDescent="0.25">
      <c r="E332">
        <f t="shared" si="35"/>
        <v>53</v>
      </c>
      <c r="G332" t="s">
        <v>1668</v>
      </c>
      <c r="H332">
        <v>1</v>
      </c>
      <c r="I332" s="51">
        <v>105</v>
      </c>
    </row>
    <row r="333" spans="5:9" x14ac:dyDescent="0.25">
      <c r="E333">
        <f t="shared" si="35"/>
        <v>53</v>
      </c>
      <c r="G333" t="s">
        <v>1669</v>
      </c>
      <c r="H333" s="51">
        <v>66</v>
      </c>
      <c r="I333" s="51">
        <v>105</v>
      </c>
    </row>
    <row r="334" spans="5:9" x14ac:dyDescent="0.25">
      <c r="E334">
        <f t="shared" si="35"/>
        <v>53</v>
      </c>
      <c r="G334" t="s">
        <v>1670</v>
      </c>
      <c r="H334" s="51"/>
      <c r="I334" s="51">
        <v>105</v>
      </c>
    </row>
    <row r="335" spans="5:9" x14ac:dyDescent="0.25">
      <c r="E335">
        <f t="shared" si="35"/>
        <v>53</v>
      </c>
      <c r="G335" t="s">
        <v>1671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1663</v>
      </c>
      <c r="H336" s="51">
        <v>68</v>
      </c>
      <c r="I336" s="51">
        <v>205</v>
      </c>
    </row>
    <row r="337" spans="5:9" x14ac:dyDescent="0.25">
      <c r="E337">
        <f t="shared" ref="E337:E344" si="36">+$F$336</f>
        <v>54</v>
      </c>
      <c r="G337" t="s">
        <v>1664</v>
      </c>
      <c r="H337" s="51">
        <v>64</v>
      </c>
      <c r="I337" s="51">
        <v>205</v>
      </c>
    </row>
    <row r="338" spans="5:9" x14ac:dyDescent="0.25">
      <c r="E338">
        <f t="shared" si="36"/>
        <v>54</v>
      </c>
      <c r="G338" t="s">
        <v>1665</v>
      </c>
      <c r="H338" s="51">
        <v>97</v>
      </c>
      <c r="I338" s="51">
        <v>205</v>
      </c>
    </row>
    <row r="339" spans="5:9" x14ac:dyDescent="0.25">
      <c r="E339">
        <f t="shared" si="36"/>
        <v>54</v>
      </c>
      <c r="G339" t="s">
        <v>1666</v>
      </c>
      <c r="H339" s="51">
        <v>78</v>
      </c>
      <c r="I339" s="51">
        <v>205</v>
      </c>
    </row>
    <row r="340" spans="5:9" x14ac:dyDescent="0.25">
      <c r="E340">
        <f t="shared" si="36"/>
        <v>54</v>
      </c>
      <c r="G340" t="s">
        <v>1667</v>
      </c>
      <c r="H340">
        <v>124</v>
      </c>
      <c r="I340" s="51">
        <v>205</v>
      </c>
    </row>
    <row r="341" spans="5:9" x14ac:dyDescent="0.25">
      <c r="E341">
        <f t="shared" si="36"/>
        <v>54</v>
      </c>
      <c r="G341" t="s">
        <v>1668</v>
      </c>
      <c r="H341" s="51">
        <v>105</v>
      </c>
      <c r="I341" s="51">
        <v>205</v>
      </c>
    </row>
    <row r="342" spans="5:9" x14ac:dyDescent="0.25">
      <c r="E342">
        <f t="shared" si="36"/>
        <v>54</v>
      </c>
      <c r="G342" t="s">
        <v>1669</v>
      </c>
      <c r="H342" s="51">
        <v>29</v>
      </c>
      <c r="I342" s="51">
        <v>205</v>
      </c>
    </row>
    <row r="343" spans="5:9" x14ac:dyDescent="0.25">
      <c r="E343">
        <f t="shared" si="36"/>
        <v>54</v>
      </c>
      <c r="G343" t="s">
        <v>1670</v>
      </c>
      <c r="H343" s="51">
        <v>63</v>
      </c>
      <c r="I343" s="51">
        <v>205</v>
      </c>
    </row>
    <row r="344" spans="5:9" x14ac:dyDescent="0.25">
      <c r="E344">
        <f t="shared" si="36"/>
        <v>54</v>
      </c>
      <c r="G344" t="s">
        <v>1671</v>
      </c>
      <c r="H344" s="51">
        <v>50</v>
      </c>
      <c r="I344" s="51">
        <v>205</v>
      </c>
    </row>
    <row r="345" spans="5:9" x14ac:dyDescent="0.25">
      <c r="E345">
        <f>+$F$345</f>
        <v>56</v>
      </c>
      <c r="F345">
        <v>56</v>
      </c>
      <c r="G345" t="s">
        <v>1663</v>
      </c>
      <c r="H345">
        <v>13</v>
      </c>
      <c r="I345" s="51">
        <v>202</v>
      </c>
    </row>
    <row r="346" spans="5:9" x14ac:dyDescent="0.25">
      <c r="E346">
        <f t="shared" ref="E346:E353" si="37">+$F$345</f>
        <v>56</v>
      </c>
      <c r="G346" t="s">
        <v>1664</v>
      </c>
      <c r="H346" s="51">
        <v>23</v>
      </c>
      <c r="I346" s="51">
        <v>202</v>
      </c>
    </row>
    <row r="347" spans="5:9" x14ac:dyDescent="0.25">
      <c r="E347">
        <f t="shared" si="37"/>
        <v>56</v>
      </c>
      <c r="G347" t="s">
        <v>1665</v>
      </c>
      <c r="H347" s="51">
        <v>53</v>
      </c>
      <c r="I347" s="51">
        <v>202</v>
      </c>
    </row>
    <row r="348" spans="5:9" x14ac:dyDescent="0.25">
      <c r="E348">
        <f t="shared" si="37"/>
        <v>56</v>
      </c>
      <c r="G348" t="s">
        <v>1666</v>
      </c>
      <c r="H348">
        <v>22</v>
      </c>
      <c r="I348" s="51">
        <v>202</v>
      </c>
    </row>
    <row r="349" spans="5:9" x14ac:dyDescent="0.25">
      <c r="E349">
        <f t="shared" si="37"/>
        <v>56</v>
      </c>
      <c r="G349" t="s">
        <v>1667</v>
      </c>
      <c r="H349" s="51">
        <v>37</v>
      </c>
      <c r="I349" s="51">
        <v>202</v>
      </c>
    </row>
    <row r="350" spans="5:9" x14ac:dyDescent="0.25">
      <c r="E350">
        <f t="shared" si="37"/>
        <v>56</v>
      </c>
      <c r="G350" t="s">
        <v>1668</v>
      </c>
      <c r="H350" s="51">
        <v>34</v>
      </c>
      <c r="I350" s="51">
        <v>202</v>
      </c>
    </row>
    <row r="351" spans="5:9" x14ac:dyDescent="0.25">
      <c r="E351">
        <f t="shared" si="37"/>
        <v>56</v>
      </c>
      <c r="G351" t="s">
        <v>1669</v>
      </c>
      <c r="H351" s="51">
        <v>37</v>
      </c>
      <c r="I351" s="51">
        <v>202</v>
      </c>
    </row>
    <row r="352" spans="5:9" x14ac:dyDescent="0.25">
      <c r="E352">
        <f t="shared" si="37"/>
        <v>56</v>
      </c>
      <c r="G352" t="s">
        <v>1670</v>
      </c>
      <c r="H352">
        <v>17</v>
      </c>
      <c r="I352" s="51">
        <v>202</v>
      </c>
    </row>
    <row r="353" spans="5:9" x14ac:dyDescent="0.25">
      <c r="E353">
        <f t="shared" si="37"/>
        <v>56</v>
      </c>
      <c r="G353" t="s">
        <v>1671</v>
      </c>
      <c r="H353" s="51">
        <v>17</v>
      </c>
      <c r="I353" s="51">
        <v>202</v>
      </c>
    </row>
    <row r="354" spans="5:9" x14ac:dyDescent="0.25">
      <c r="E354">
        <f>+$F$354</f>
        <v>57</v>
      </c>
      <c r="F354">
        <v>57</v>
      </c>
      <c r="G354" t="s">
        <v>1663</v>
      </c>
      <c r="H354" s="51"/>
      <c r="I354" s="51">
        <v>106</v>
      </c>
    </row>
    <row r="355" spans="5:9" x14ac:dyDescent="0.25">
      <c r="E355">
        <f t="shared" ref="E355:E362" si="38">+$F$354</f>
        <v>57</v>
      </c>
      <c r="G355" t="s">
        <v>1664</v>
      </c>
      <c r="H355" s="51">
        <v>26</v>
      </c>
      <c r="I355" s="51">
        <v>106</v>
      </c>
    </row>
    <row r="356" spans="5:9" x14ac:dyDescent="0.25">
      <c r="E356">
        <f t="shared" si="38"/>
        <v>57</v>
      </c>
      <c r="G356" t="s">
        <v>1665</v>
      </c>
      <c r="H356" s="51">
        <v>1</v>
      </c>
      <c r="I356" s="51">
        <v>106</v>
      </c>
    </row>
    <row r="357" spans="5:9" x14ac:dyDescent="0.25">
      <c r="E357">
        <f t="shared" si="38"/>
        <v>57</v>
      </c>
      <c r="G357" t="s">
        <v>1666</v>
      </c>
      <c r="H357" s="51"/>
      <c r="I357" s="51">
        <v>106</v>
      </c>
    </row>
    <row r="358" spans="5:9" x14ac:dyDescent="0.25">
      <c r="E358">
        <f t="shared" si="38"/>
        <v>57</v>
      </c>
      <c r="G358" t="s">
        <v>1667</v>
      </c>
      <c r="H358" s="51"/>
      <c r="I358" s="51">
        <v>106</v>
      </c>
    </row>
    <row r="359" spans="5:9" x14ac:dyDescent="0.25">
      <c r="E359">
        <f t="shared" si="38"/>
        <v>57</v>
      </c>
      <c r="G359" t="s">
        <v>1668</v>
      </c>
      <c r="H359" s="51"/>
      <c r="I359" s="51">
        <v>106</v>
      </c>
    </row>
    <row r="360" spans="5:9" x14ac:dyDescent="0.25">
      <c r="E360">
        <f t="shared" si="38"/>
        <v>57</v>
      </c>
      <c r="G360" t="s">
        <v>1669</v>
      </c>
      <c r="H360" s="51">
        <v>74</v>
      </c>
      <c r="I360" s="51">
        <v>106</v>
      </c>
    </row>
    <row r="361" spans="5:9" x14ac:dyDescent="0.25">
      <c r="E361">
        <f t="shared" si="38"/>
        <v>57</v>
      </c>
      <c r="G361" t="s">
        <v>1670</v>
      </c>
      <c r="H361" s="51"/>
      <c r="I361" s="51">
        <v>106</v>
      </c>
    </row>
    <row r="362" spans="5:9" x14ac:dyDescent="0.25">
      <c r="E362">
        <f t="shared" si="38"/>
        <v>57</v>
      </c>
      <c r="G362" t="s">
        <v>1671</v>
      </c>
      <c r="H362" s="51">
        <v>1</v>
      </c>
      <c r="I362" s="51">
        <v>106</v>
      </c>
    </row>
    <row r="363" spans="5:9" x14ac:dyDescent="0.25">
      <c r="E363">
        <f>+$F$363</f>
        <v>58</v>
      </c>
      <c r="F363">
        <v>58</v>
      </c>
      <c r="G363" t="s">
        <v>1663</v>
      </c>
      <c r="H363" s="51">
        <v>6</v>
      </c>
      <c r="I363" s="51">
        <v>83</v>
      </c>
    </row>
    <row r="364" spans="5:9" x14ac:dyDescent="0.25">
      <c r="E364">
        <f t="shared" ref="E364:E371" si="39">+$F$363</f>
        <v>58</v>
      </c>
      <c r="G364" t="s">
        <v>1664</v>
      </c>
      <c r="H364" s="51">
        <v>17</v>
      </c>
      <c r="I364" s="51">
        <v>83</v>
      </c>
    </row>
    <row r="365" spans="5:9" x14ac:dyDescent="0.25">
      <c r="E365">
        <f t="shared" si="39"/>
        <v>58</v>
      </c>
      <c r="G365" t="s">
        <v>1665</v>
      </c>
      <c r="H365" s="51">
        <v>10</v>
      </c>
      <c r="I365" s="51">
        <v>83</v>
      </c>
    </row>
    <row r="366" spans="5:9" x14ac:dyDescent="0.25">
      <c r="E366">
        <f t="shared" si="39"/>
        <v>58</v>
      </c>
      <c r="G366" t="s">
        <v>1666</v>
      </c>
      <c r="H366" s="51">
        <v>20</v>
      </c>
      <c r="I366" s="51">
        <v>83</v>
      </c>
    </row>
    <row r="367" spans="5:9" x14ac:dyDescent="0.25">
      <c r="E367">
        <f t="shared" si="39"/>
        <v>58</v>
      </c>
      <c r="G367" t="s">
        <v>1667</v>
      </c>
      <c r="H367" s="51">
        <v>18</v>
      </c>
      <c r="I367" s="51">
        <v>83</v>
      </c>
    </row>
    <row r="368" spans="5:9" x14ac:dyDescent="0.25">
      <c r="E368">
        <f t="shared" si="39"/>
        <v>58</v>
      </c>
      <c r="G368" t="s">
        <v>1668</v>
      </c>
      <c r="H368" s="51">
        <v>23</v>
      </c>
      <c r="I368" s="51">
        <v>83</v>
      </c>
    </row>
    <row r="369" spans="5:9" x14ac:dyDescent="0.25">
      <c r="E369">
        <f t="shared" si="39"/>
        <v>58</v>
      </c>
      <c r="G369" t="s">
        <v>1669</v>
      </c>
      <c r="H369" s="51">
        <v>7</v>
      </c>
      <c r="I369" s="51">
        <v>83</v>
      </c>
    </row>
    <row r="370" spans="5:9" x14ac:dyDescent="0.25">
      <c r="E370">
        <f t="shared" si="39"/>
        <v>58</v>
      </c>
      <c r="G370" t="s">
        <v>1670</v>
      </c>
      <c r="H370" s="51">
        <v>7</v>
      </c>
      <c r="I370" s="51">
        <v>83</v>
      </c>
    </row>
    <row r="371" spans="5:9" x14ac:dyDescent="0.25">
      <c r="E371">
        <f t="shared" si="39"/>
        <v>58</v>
      </c>
      <c r="G371" t="s">
        <v>1671</v>
      </c>
      <c r="H371" s="35">
        <v>5</v>
      </c>
      <c r="I371" s="35">
        <v>83</v>
      </c>
    </row>
    <row r="372" spans="5:9" x14ac:dyDescent="0.25">
      <c r="E372">
        <f>+$F$372</f>
        <v>59</v>
      </c>
      <c r="F372">
        <v>59</v>
      </c>
      <c r="G372" t="s">
        <v>1663</v>
      </c>
      <c r="H372">
        <v>22</v>
      </c>
      <c r="I372">
        <v>127</v>
      </c>
    </row>
    <row r="373" spans="5:9" x14ac:dyDescent="0.25">
      <c r="E373">
        <f t="shared" ref="E373:E380" si="40">+$F$372</f>
        <v>59</v>
      </c>
      <c r="G373" t="s">
        <v>1664</v>
      </c>
      <c r="H373">
        <v>26</v>
      </c>
      <c r="I373">
        <v>127</v>
      </c>
    </row>
    <row r="374" spans="5:9" x14ac:dyDescent="0.25">
      <c r="E374">
        <f t="shared" si="40"/>
        <v>59</v>
      </c>
      <c r="G374" t="s">
        <v>1665</v>
      </c>
      <c r="H374">
        <v>17</v>
      </c>
      <c r="I374">
        <v>127</v>
      </c>
    </row>
    <row r="375" spans="5:9" x14ac:dyDescent="0.25">
      <c r="E375">
        <f t="shared" si="40"/>
        <v>59</v>
      </c>
      <c r="G375" t="s">
        <v>1666</v>
      </c>
      <c r="H375">
        <v>24</v>
      </c>
      <c r="I375">
        <v>127</v>
      </c>
    </row>
    <row r="376" spans="5:9" x14ac:dyDescent="0.25">
      <c r="E376">
        <f t="shared" si="40"/>
        <v>59</v>
      </c>
      <c r="G376" t="s">
        <v>1667</v>
      </c>
      <c r="H376">
        <v>32</v>
      </c>
      <c r="I376">
        <v>127</v>
      </c>
    </row>
    <row r="377" spans="5:9" x14ac:dyDescent="0.25">
      <c r="E377">
        <f t="shared" si="40"/>
        <v>59</v>
      </c>
      <c r="G377" t="s">
        <v>1668</v>
      </c>
      <c r="H377">
        <v>31</v>
      </c>
      <c r="I377">
        <v>127</v>
      </c>
    </row>
    <row r="378" spans="5:9" x14ac:dyDescent="0.25">
      <c r="E378">
        <f t="shared" si="40"/>
        <v>59</v>
      </c>
      <c r="G378" t="s">
        <v>1669</v>
      </c>
      <c r="H378">
        <v>9</v>
      </c>
      <c r="I378">
        <v>127</v>
      </c>
    </row>
    <row r="379" spans="5:9" x14ac:dyDescent="0.25">
      <c r="E379">
        <f t="shared" si="40"/>
        <v>59</v>
      </c>
      <c r="G379" t="s">
        <v>1670</v>
      </c>
      <c r="H379">
        <v>6</v>
      </c>
      <c r="I379">
        <v>127</v>
      </c>
    </row>
    <row r="380" spans="5:9" x14ac:dyDescent="0.25">
      <c r="E380">
        <f t="shared" si="40"/>
        <v>59</v>
      </c>
      <c r="G380" t="s">
        <v>1671</v>
      </c>
      <c r="H380">
        <v>4</v>
      </c>
      <c r="I380">
        <v>127</v>
      </c>
    </row>
    <row r="381" spans="5:9" x14ac:dyDescent="0.25">
      <c r="E381">
        <f>+$F$381</f>
        <v>60</v>
      </c>
      <c r="F381">
        <v>60</v>
      </c>
      <c r="G381" t="s">
        <v>1663</v>
      </c>
      <c r="H381">
        <v>35</v>
      </c>
      <c r="I381">
        <v>88</v>
      </c>
    </row>
    <row r="382" spans="5:9" x14ac:dyDescent="0.25">
      <c r="E382">
        <f t="shared" ref="E382:E389" si="41">+$F$381</f>
        <v>60</v>
      </c>
      <c r="G382" t="s">
        <v>1664</v>
      </c>
      <c r="H382">
        <v>26</v>
      </c>
      <c r="I382">
        <v>88</v>
      </c>
    </row>
    <row r="383" spans="5:9" x14ac:dyDescent="0.25">
      <c r="E383">
        <f t="shared" si="41"/>
        <v>60</v>
      </c>
      <c r="G383" t="s">
        <v>1665</v>
      </c>
      <c r="H383">
        <v>40</v>
      </c>
      <c r="I383">
        <v>88</v>
      </c>
    </row>
    <row r="384" spans="5:9" x14ac:dyDescent="0.25">
      <c r="E384">
        <f t="shared" si="41"/>
        <v>60</v>
      </c>
      <c r="G384" t="s">
        <v>1666</v>
      </c>
      <c r="H384">
        <v>18</v>
      </c>
      <c r="I384">
        <v>88</v>
      </c>
    </row>
    <row r="385" spans="5:9" x14ac:dyDescent="0.25">
      <c r="E385">
        <f t="shared" si="41"/>
        <v>60</v>
      </c>
      <c r="G385" t="s">
        <v>1667</v>
      </c>
      <c r="H385">
        <v>29</v>
      </c>
      <c r="I385">
        <v>88</v>
      </c>
    </row>
    <row r="386" spans="5:9" x14ac:dyDescent="0.25">
      <c r="E386">
        <f t="shared" si="41"/>
        <v>60</v>
      </c>
      <c r="G386" t="s">
        <v>1668</v>
      </c>
      <c r="H386">
        <v>30</v>
      </c>
      <c r="I386">
        <v>88</v>
      </c>
    </row>
    <row r="387" spans="5:9" x14ac:dyDescent="0.25">
      <c r="E387">
        <f t="shared" si="41"/>
        <v>60</v>
      </c>
      <c r="G387" t="s">
        <v>1669</v>
      </c>
      <c r="H387">
        <v>13</v>
      </c>
      <c r="I387">
        <v>88</v>
      </c>
    </row>
    <row r="388" spans="5:9" x14ac:dyDescent="0.25">
      <c r="E388">
        <f t="shared" si="41"/>
        <v>60</v>
      </c>
      <c r="G388" t="s">
        <v>1670</v>
      </c>
      <c r="H388">
        <v>22</v>
      </c>
      <c r="I388">
        <v>88</v>
      </c>
    </row>
    <row r="389" spans="5:9" x14ac:dyDescent="0.25">
      <c r="E389">
        <f t="shared" si="41"/>
        <v>60</v>
      </c>
      <c r="G389" t="s">
        <v>1671</v>
      </c>
      <c r="H389">
        <v>17</v>
      </c>
      <c r="I389">
        <v>88</v>
      </c>
    </row>
    <row r="390" spans="5:9" x14ac:dyDescent="0.25">
      <c r="E390">
        <f>+$F$390</f>
        <v>7</v>
      </c>
      <c r="F390">
        <v>7</v>
      </c>
      <c r="G390" t="s">
        <v>1663</v>
      </c>
      <c r="H390">
        <v>4</v>
      </c>
      <c r="I390">
        <v>116</v>
      </c>
    </row>
    <row r="391" spans="5:9" x14ac:dyDescent="0.25">
      <c r="E391">
        <f t="shared" ref="E391:E398" si="42">+$F$390</f>
        <v>7</v>
      </c>
      <c r="G391" t="s">
        <v>1664</v>
      </c>
      <c r="H391">
        <v>4</v>
      </c>
      <c r="I391">
        <v>116</v>
      </c>
    </row>
    <row r="392" spans="5:9" x14ac:dyDescent="0.25">
      <c r="E392">
        <f t="shared" si="42"/>
        <v>7</v>
      </c>
      <c r="G392" t="s">
        <v>1665</v>
      </c>
      <c r="H392">
        <v>4</v>
      </c>
      <c r="I392">
        <v>116</v>
      </c>
    </row>
    <row r="393" spans="5:9" x14ac:dyDescent="0.25">
      <c r="E393">
        <f t="shared" si="42"/>
        <v>7</v>
      </c>
      <c r="G393" t="s">
        <v>1666</v>
      </c>
      <c r="H393">
        <v>1</v>
      </c>
      <c r="I393">
        <v>116</v>
      </c>
    </row>
    <row r="394" spans="5:9" x14ac:dyDescent="0.25">
      <c r="E394">
        <f t="shared" si="42"/>
        <v>7</v>
      </c>
      <c r="G394" t="s">
        <v>1667</v>
      </c>
      <c r="H394">
        <v>8</v>
      </c>
      <c r="I394">
        <v>116</v>
      </c>
    </row>
    <row r="395" spans="5:9" x14ac:dyDescent="0.25">
      <c r="E395">
        <f t="shared" si="42"/>
        <v>7</v>
      </c>
      <c r="G395" t="s">
        <v>1668</v>
      </c>
      <c r="H395">
        <v>3</v>
      </c>
      <c r="I395">
        <v>116</v>
      </c>
    </row>
    <row r="396" spans="5:9" x14ac:dyDescent="0.25">
      <c r="E396">
        <f t="shared" si="42"/>
        <v>7</v>
      </c>
      <c r="G396" t="s">
        <v>1669</v>
      </c>
      <c r="H396">
        <v>8</v>
      </c>
      <c r="I396">
        <v>116</v>
      </c>
    </row>
    <row r="397" spans="5:9" x14ac:dyDescent="0.25">
      <c r="E397">
        <f t="shared" si="42"/>
        <v>7</v>
      </c>
      <c r="G397" t="s">
        <v>1670</v>
      </c>
      <c r="H397">
        <v>5</v>
      </c>
      <c r="I397">
        <v>116</v>
      </c>
    </row>
    <row r="398" spans="5:9" x14ac:dyDescent="0.25">
      <c r="E398">
        <f t="shared" si="42"/>
        <v>7</v>
      </c>
      <c r="G398" t="s">
        <v>1671</v>
      </c>
      <c r="H398">
        <v>6</v>
      </c>
      <c r="I398">
        <v>116</v>
      </c>
    </row>
    <row r="399" spans="5:9" x14ac:dyDescent="0.25">
      <c r="E399">
        <f>+$F$399</f>
        <v>8</v>
      </c>
      <c r="F399">
        <v>8</v>
      </c>
      <c r="G399" t="s">
        <v>1663</v>
      </c>
      <c r="H399">
        <v>44</v>
      </c>
      <c r="I399">
        <v>203</v>
      </c>
    </row>
    <row r="400" spans="5:9" x14ac:dyDescent="0.25">
      <c r="E400">
        <f t="shared" ref="E400:E407" si="43">+$F$399</f>
        <v>8</v>
      </c>
      <c r="G400" t="s">
        <v>1664</v>
      </c>
      <c r="H400">
        <v>34</v>
      </c>
      <c r="I400">
        <v>203</v>
      </c>
    </row>
    <row r="401" spans="5:9" x14ac:dyDescent="0.25">
      <c r="E401">
        <f t="shared" si="43"/>
        <v>8</v>
      </c>
      <c r="G401" t="s">
        <v>1665</v>
      </c>
      <c r="H401">
        <v>87</v>
      </c>
      <c r="I401">
        <v>203</v>
      </c>
    </row>
    <row r="402" spans="5:9" x14ac:dyDescent="0.25">
      <c r="E402">
        <f t="shared" si="43"/>
        <v>8</v>
      </c>
      <c r="G402" t="s">
        <v>1666</v>
      </c>
      <c r="H402">
        <v>43</v>
      </c>
      <c r="I402">
        <v>203</v>
      </c>
    </row>
    <row r="403" spans="5:9" x14ac:dyDescent="0.25">
      <c r="E403">
        <f t="shared" si="43"/>
        <v>8</v>
      </c>
      <c r="G403" t="s">
        <v>1667</v>
      </c>
      <c r="H403">
        <v>101</v>
      </c>
      <c r="I403">
        <v>203</v>
      </c>
    </row>
    <row r="404" spans="5:9" x14ac:dyDescent="0.25">
      <c r="E404">
        <f t="shared" si="43"/>
        <v>8</v>
      </c>
      <c r="G404" t="s">
        <v>1668</v>
      </c>
      <c r="H404">
        <v>93</v>
      </c>
      <c r="I404">
        <v>203</v>
      </c>
    </row>
    <row r="405" spans="5:9" x14ac:dyDescent="0.25">
      <c r="E405">
        <f t="shared" si="43"/>
        <v>8</v>
      </c>
      <c r="G405" t="s">
        <v>1669</v>
      </c>
      <c r="H405">
        <v>19</v>
      </c>
      <c r="I405">
        <v>203</v>
      </c>
    </row>
    <row r="406" spans="5:9" x14ac:dyDescent="0.25">
      <c r="E406">
        <f t="shared" si="43"/>
        <v>8</v>
      </c>
      <c r="G406" t="s">
        <v>1670</v>
      </c>
      <c r="H406">
        <v>32</v>
      </c>
      <c r="I406">
        <v>203</v>
      </c>
    </row>
    <row r="407" spans="5:9" x14ac:dyDescent="0.25">
      <c r="E407">
        <f t="shared" si="43"/>
        <v>8</v>
      </c>
      <c r="G407" t="s">
        <v>1671</v>
      </c>
      <c r="H407">
        <v>40</v>
      </c>
      <c r="I407">
        <v>203</v>
      </c>
    </row>
    <row r="408" spans="5:9" x14ac:dyDescent="0.25">
      <c r="E408">
        <f>+$F$408</f>
        <v>9</v>
      </c>
      <c r="F408">
        <v>9</v>
      </c>
      <c r="G408" t="s">
        <v>1663</v>
      </c>
      <c r="H408">
        <v>45</v>
      </c>
      <c r="I408">
        <v>149</v>
      </c>
    </row>
    <row r="409" spans="5:9" x14ac:dyDescent="0.25">
      <c r="E409">
        <f t="shared" ref="E409:E416" si="44">+$F$408</f>
        <v>9</v>
      </c>
      <c r="G409" t="s">
        <v>1664</v>
      </c>
      <c r="H409">
        <v>43</v>
      </c>
      <c r="I409">
        <v>149</v>
      </c>
    </row>
    <row r="410" spans="5:9" x14ac:dyDescent="0.25">
      <c r="E410">
        <f t="shared" si="44"/>
        <v>9</v>
      </c>
      <c r="G410" t="s">
        <v>1665</v>
      </c>
      <c r="H410">
        <v>58</v>
      </c>
      <c r="I410">
        <v>149</v>
      </c>
    </row>
    <row r="411" spans="5:9" x14ac:dyDescent="0.25">
      <c r="E411">
        <f t="shared" si="44"/>
        <v>9</v>
      </c>
      <c r="G411" t="s">
        <v>1666</v>
      </c>
      <c r="H411">
        <v>54</v>
      </c>
      <c r="I411">
        <v>149</v>
      </c>
    </row>
    <row r="412" spans="5:9" x14ac:dyDescent="0.25">
      <c r="E412">
        <f t="shared" si="44"/>
        <v>9</v>
      </c>
      <c r="G412" t="s">
        <v>1667</v>
      </c>
      <c r="H412">
        <v>81</v>
      </c>
      <c r="I412">
        <v>149</v>
      </c>
    </row>
    <row r="413" spans="5:9" x14ac:dyDescent="0.25">
      <c r="E413">
        <f t="shared" si="44"/>
        <v>9</v>
      </c>
      <c r="G413" t="s">
        <v>1668</v>
      </c>
      <c r="H413">
        <v>79</v>
      </c>
      <c r="I413">
        <v>149</v>
      </c>
    </row>
    <row r="414" spans="5:9" x14ac:dyDescent="0.25">
      <c r="E414">
        <f t="shared" si="44"/>
        <v>9</v>
      </c>
      <c r="G414" t="s">
        <v>1669</v>
      </c>
      <c r="H414">
        <v>8</v>
      </c>
      <c r="I414">
        <v>149</v>
      </c>
    </row>
    <row r="415" spans="5:9" x14ac:dyDescent="0.25">
      <c r="E415">
        <f t="shared" si="44"/>
        <v>9</v>
      </c>
      <c r="G415" t="s">
        <v>1670</v>
      </c>
      <c r="H415">
        <v>39</v>
      </c>
      <c r="I415">
        <v>149</v>
      </c>
    </row>
    <row r="416" spans="5:9" x14ac:dyDescent="0.25">
      <c r="E416">
        <f t="shared" si="44"/>
        <v>9</v>
      </c>
      <c r="G416" t="s">
        <v>1671</v>
      </c>
      <c r="H416">
        <v>35</v>
      </c>
      <c r="I416">
        <v>149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194</v>
      </c>
      <c r="B2">
        <v>1</v>
      </c>
      <c r="C2" s="52">
        <v>46082</v>
      </c>
      <c r="D2" t="s">
        <v>146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194</v>
      </c>
      <c r="B3">
        <v>1</v>
      </c>
      <c r="C3" s="52">
        <v>46082</v>
      </c>
      <c r="D3" t="s">
        <v>170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194</v>
      </c>
      <c r="B4">
        <v>1</v>
      </c>
      <c r="C4" s="52">
        <v>46082</v>
      </c>
      <c r="D4" t="s">
        <v>147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194</v>
      </c>
      <c r="B5">
        <v>1</v>
      </c>
      <c r="C5" s="52">
        <v>46082</v>
      </c>
      <c r="D5" t="s">
        <v>152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194</v>
      </c>
      <c r="B6">
        <v>1</v>
      </c>
      <c r="C6" s="52">
        <v>46082</v>
      </c>
      <c r="D6" t="s">
        <v>153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194</v>
      </c>
      <c r="B7">
        <v>1</v>
      </c>
      <c r="C7" s="52">
        <v>46082</v>
      </c>
      <c r="D7" t="s">
        <v>187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194</v>
      </c>
      <c r="B8">
        <v>1</v>
      </c>
      <c r="C8" s="52">
        <v>46082</v>
      </c>
      <c r="D8" t="s">
        <v>148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194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194</v>
      </c>
      <c r="B10">
        <v>1</v>
      </c>
      <c r="C10" s="52">
        <v>46082</v>
      </c>
      <c r="D10" t="s">
        <v>154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194</v>
      </c>
      <c r="B11">
        <v>1</v>
      </c>
      <c r="C11" s="52">
        <v>46082</v>
      </c>
      <c r="D11" t="s">
        <v>155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194</v>
      </c>
      <c r="B12">
        <v>1</v>
      </c>
      <c r="C12" s="52">
        <v>46082</v>
      </c>
      <c r="D12" t="s">
        <v>171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194</v>
      </c>
      <c r="B13">
        <v>1</v>
      </c>
      <c r="C13" s="52">
        <v>46082</v>
      </c>
      <c r="D13" t="s">
        <v>192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194</v>
      </c>
      <c r="B14">
        <v>1</v>
      </c>
      <c r="C14" s="52">
        <v>46082</v>
      </c>
      <c r="D14" t="s">
        <v>156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194</v>
      </c>
      <c r="B15">
        <v>1</v>
      </c>
      <c r="C15" s="52">
        <v>46082</v>
      </c>
      <c r="D15" t="s">
        <v>157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194</v>
      </c>
      <c r="B16">
        <v>1</v>
      </c>
      <c r="C16" s="52">
        <v>46082</v>
      </c>
      <c r="D16" t="s">
        <v>172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194</v>
      </c>
      <c r="B17">
        <v>1</v>
      </c>
      <c r="C17" s="52">
        <v>46082</v>
      </c>
      <c r="D17" t="s">
        <v>158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194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194</v>
      </c>
      <c r="B19">
        <v>1</v>
      </c>
      <c r="C19" s="52">
        <v>46082</v>
      </c>
      <c r="D19" t="s">
        <v>188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194</v>
      </c>
      <c r="B20">
        <v>1</v>
      </c>
      <c r="C20" s="52">
        <v>46082</v>
      </c>
      <c r="D20" t="s">
        <v>149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194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194</v>
      </c>
      <c r="B22">
        <v>1</v>
      </c>
      <c r="C22" s="52">
        <v>46082</v>
      </c>
      <c r="D22" t="s">
        <v>159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194</v>
      </c>
      <c r="B23">
        <v>1</v>
      </c>
      <c r="C23" s="52">
        <v>46082</v>
      </c>
      <c r="D23" t="s">
        <v>160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194</v>
      </c>
      <c r="B24">
        <v>1</v>
      </c>
      <c r="C24" s="52">
        <v>46082</v>
      </c>
      <c r="D24" t="s">
        <v>161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194</v>
      </c>
      <c r="B25">
        <v>1</v>
      </c>
      <c r="C25" s="52">
        <v>46082</v>
      </c>
      <c r="D25" t="s">
        <v>162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194</v>
      </c>
      <c r="B26">
        <v>1</v>
      </c>
      <c r="C26" s="52">
        <v>46082</v>
      </c>
      <c r="D26" t="s">
        <v>178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194</v>
      </c>
      <c r="B27">
        <v>1</v>
      </c>
      <c r="C27" s="52">
        <v>46082</v>
      </c>
      <c r="D27" t="s">
        <v>163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194</v>
      </c>
      <c r="B28">
        <v>1</v>
      </c>
      <c r="C28" s="52">
        <v>46082</v>
      </c>
      <c r="D28" t="s">
        <v>179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194</v>
      </c>
      <c r="B29">
        <v>1</v>
      </c>
      <c r="C29" s="52">
        <v>46082</v>
      </c>
      <c r="D29" t="s">
        <v>164</v>
      </c>
      <c r="E29">
        <v>33</v>
      </c>
      <c r="F29" t="s">
        <v>165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194</v>
      </c>
      <c r="B30">
        <v>1</v>
      </c>
      <c r="C30" s="52">
        <v>46082</v>
      </c>
      <c r="D30" t="s">
        <v>173</v>
      </c>
      <c r="E30">
        <v>36</v>
      </c>
      <c r="F30" t="s">
        <v>174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194</v>
      </c>
      <c r="B31">
        <v>1</v>
      </c>
      <c r="C31" s="52">
        <v>46082</v>
      </c>
      <c r="D31" t="s">
        <v>166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194</v>
      </c>
      <c r="B32">
        <v>1</v>
      </c>
      <c r="C32" s="52">
        <v>46082</v>
      </c>
      <c r="D32" t="s">
        <v>150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194</v>
      </c>
      <c r="B33">
        <v>1</v>
      </c>
      <c r="C33" s="52">
        <v>46082</v>
      </c>
      <c r="D33" t="s">
        <v>190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194</v>
      </c>
      <c r="B34">
        <v>1</v>
      </c>
      <c r="C34" s="52">
        <v>46082</v>
      </c>
      <c r="D34" t="s">
        <v>193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194</v>
      </c>
      <c r="B35">
        <v>1</v>
      </c>
      <c r="C35" s="52">
        <v>46082</v>
      </c>
      <c r="D35" t="s">
        <v>167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194</v>
      </c>
      <c r="B36">
        <v>1</v>
      </c>
      <c r="C36" s="52">
        <v>46082</v>
      </c>
      <c r="D36" t="s">
        <v>189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194</v>
      </c>
      <c r="B37">
        <v>1</v>
      </c>
      <c r="C37" s="52">
        <v>46082</v>
      </c>
      <c r="D37" t="s">
        <v>180</v>
      </c>
      <c r="E37">
        <v>52</v>
      </c>
      <c r="F37" t="s">
        <v>181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194</v>
      </c>
      <c r="B38">
        <v>1</v>
      </c>
      <c r="C38" s="52">
        <v>46082</v>
      </c>
      <c r="D38" t="s">
        <v>182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194</v>
      </c>
      <c r="B39">
        <v>1</v>
      </c>
      <c r="C39" s="52">
        <v>46082</v>
      </c>
      <c r="D39" t="s">
        <v>168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194</v>
      </c>
      <c r="B40">
        <v>1</v>
      </c>
      <c r="C40" s="52">
        <v>46082</v>
      </c>
      <c r="D40" t="s">
        <v>175</v>
      </c>
      <c r="E40">
        <v>56</v>
      </c>
      <c r="F40" t="s">
        <v>176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194</v>
      </c>
      <c r="B41">
        <v>1</v>
      </c>
      <c r="C41" s="52">
        <v>46082</v>
      </c>
      <c r="D41" t="s">
        <v>191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194</v>
      </c>
      <c r="B42">
        <v>1</v>
      </c>
      <c r="C42" s="52">
        <v>46082</v>
      </c>
      <c r="D42" t="s">
        <v>183</v>
      </c>
      <c r="E42">
        <v>58</v>
      </c>
      <c r="F42" t="s">
        <v>184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194</v>
      </c>
      <c r="B43">
        <v>1</v>
      </c>
      <c r="C43" s="52">
        <v>46082</v>
      </c>
      <c r="D43" t="s">
        <v>185</v>
      </c>
      <c r="E43">
        <v>59</v>
      </c>
      <c r="F43" t="s">
        <v>186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194</v>
      </c>
      <c r="B44">
        <v>1</v>
      </c>
      <c r="C44" s="52">
        <v>46082</v>
      </c>
      <c r="D44" t="s">
        <v>169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194</v>
      </c>
      <c r="B45">
        <v>1</v>
      </c>
      <c r="C45" s="52">
        <v>46082</v>
      </c>
      <c r="D45" t="s">
        <v>177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6B280-1511-43D1-A322-5E0254AFE97E}">
  <sheetPr>
    <tabColor rgb="FFFFFF00"/>
  </sheetPr>
  <dimension ref="A1:F8109"/>
  <sheetViews>
    <sheetView topLeftCell="A76" workbookViewId="0">
      <selection activeCell="K100" sqref="K100"/>
    </sheetView>
  </sheetViews>
  <sheetFormatPr baseColWidth="10" defaultRowHeight="15" x14ac:dyDescent="0.25"/>
  <cols>
    <col min="1" max="1" width="14.140625" bestFit="1" customWidth="1"/>
    <col min="2" max="2" width="7.140625" bestFit="1" customWidth="1"/>
    <col min="3" max="3" width="27.85546875" bestFit="1" customWidth="1"/>
    <col min="4" max="4" width="25.140625" bestFit="1" customWidth="1"/>
    <col min="5" max="5" width="18" bestFit="1" customWidth="1"/>
    <col min="6" max="6" width="14.42578125" bestFit="1" customWidth="1"/>
  </cols>
  <sheetData>
    <row r="1" spans="1:6" x14ac:dyDescent="0.25">
      <c r="A1" t="s">
        <v>116</v>
      </c>
      <c r="B1" t="s">
        <v>120</v>
      </c>
      <c r="C1" t="s">
        <v>121</v>
      </c>
      <c r="D1" t="s">
        <v>121</v>
      </c>
      <c r="E1" t="s">
        <v>127</v>
      </c>
      <c r="F1" t="s">
        <v>129</v>
      </c>
    </row>
    <row r="2" spans="1:6" x14ac:dyDescent="0.25">
      <c r="A2" t="s">
        <v>266</v>
      </c>
      <c r="B2">
        <v>0</v>
      </c>
      <c r="C2" t="s">
        <v>267</v>
      </c>
      <c r="E2">
        <v>1919</v>
      </c>
      <c r="F2">
        <v>46919361.939999998</v>
      </c>
    </row>
    <row r="3" spans="1:6" x14ac:dyDescent="0.25">
      <c r="A3" t="s">
        <v>266</v>
      </c>
      <c r="B3">
        <v>0</v>
      </c>
      <c r="C3" t="s">
        <v>267</v>
      </c>
      <c r="D3" t="s">
        <v>268</v>
      </c>
      <c r="E3">
        <v>1</v>
      </c>
      <c r="F3">
        <v>24822.42</v>
      </c>
    </row>
    <row r="4" spans="1:6" x14ac:dyDescent="0.25">
      <c r="A4" t="s">
        <v>266</v>
      </c>
      <c r="B4">
        <v>1</v>
      </c>
      <c r="C4" t="s">
        <v>14</v>
      </c>
      <c r="E4">
        <v>6</v>
      </c>
      <c r="F4">
        <v>37793.64</v>
      </c>
    </row>
    <row r="5" spans="1:6" x14ac:dyDescent="0.25">
      <c r="A5" t="s">
        <v>266</v>
      </c>
      <c r="B5">
        <v>1</v>
      </c>
      <c r="C5" t="s">
        <v>14</v>
      </c>
      <c r="D5" t="s">
        <v>269</v>
      </c>
      <c r="E5">
        <v>40.480600000000003</v>
      </c>
      <c r="F5">
        <v>4250769.8499999996</v>
      </c>
    </row>
    <row r="6" spans="1:6" x14ac:dyDescent="0.25">
      <c r="A6" t="s">
        <v>266</v>
      </c>
      <c r="B6">
        <v>1</v>
      </c>
      <c r="C6" t="s">
        <v>14</v>
      </c>
      <c r="D6" t="s">
        <v>270</v>
      </c>
      <c r="E6">
        <v>133.1917</v>
      </c>
      <c r="F6">
        <v>2923447.73</v>
      </c>
    </row>
    <row r="7" spans="1:6" x14ac:dyDescent="0.25">
      <c r="A7" t="s">
        <v>266</v>
      </c>
      <c r="B7">
        <v>1</v>
      </c>
      <c r="C7" t="s">
        <v>14</v>
      </c>
      <c r="D7" t="s">
        <v>271</v>
      </c>
      <c r="E7">
        <v>5.2416999999999998</v>
      </c>
      <c r="F7">
        <v>936039.17</v>
      </c>
    </row>
    <row r="8" spans="1:6" x14ac:dyDescent="0.25">
      <c r="A8" t="s">
        <v>266</v>
      </c>
      <c r="B8">
        <v>1</v>
      </c>
      <c r="C8" t="s">
        <v>14</v>
      </c>
      <c r="D8" t="s">
        <v>272</v>
      </c>
      <c r="E8">
        <v>628.83330000000001</v>
      </c>
      <c r="F8">
        <v>4848055.8</v>
      </c>
    </row>
    <row r="9" spans="1:6" x14ac:dyDescent="0.25">
      <c r="A9" t="s">
        <v>266</v>
      </c>
      <c r="B9">
        <v>1</v>
      </c>
      <c r="C9" t="s">
        <v>14</v>
      </c>
      <c r="D9" t="s">
        <v>273</v>
      </c>
      <c r="E9">
        <v>16.467300000000002</v>
      </c>
      <c r="F9">
        <v>262109.93</v>
      </c>
    </row>
    <row r="10" spans="1:6" x14ac:dyDescent="0.25">
      <c r="A10" t="s">
        <v>266</v>
      </c>
      <c r="B10">
        <v>1</v>
      </c>
      <c r="C10" t="s">
        <v>14</v>
      </c>
      <c r="D10" t="s">
        <v>274</v>
      </c>
      <c r="E10">
        <v>52.7333</v>
      </c>
      <c r="F10">
        <v>895459.08</v>
      </c>
    </row>
    <row r="11" spans="1:6" x14ac:dyDescent="0.25">
      <c r="A11" t="s">
        <v>266</v>
      </c>
      <c r="B11">
        <v>1</v>
      </c>
      <c r="C11" t="s">
        <v>14</v>
      </c>
      <c r="D11" t="s">
        <v>275</v>
      </c>
      <c r="E11">
        <v>2</v>
      </c>
      <c r="F11">
        <v>18671.259999999998</v>
      </c>
    </row>
    <row r="12" spans="1:6" x14ac:dyDescent="0.25">
      <c r="A12" t="s">
        <v>266</v>
      </c>
      <c r="B12">
        <v>1</v>
      </c>
      <c r="C12" t="s">
        <v>14</v>
      </c>
      <c r="D12" t="s">
        <v>276</v>
      </c>
      <c r="E12">
        <v>23.356300000000001</v>
      </c>
      <c r="F12">
        <v>2726517.53</v>
      </c>
    </row>
    <row r="13" spans="1:6" x14ac:dyDescent="0.25">
      <c r="A13" t="s">
        <v>266</v>
      </c>
      <c r="B13">
        <v>1</v>
      </c>
      <c r="C13" t="s">
        <v>14</v>
      </c>
      <c r="D13" t="s">
        <v>277</v>
      </c>
      <c r="E13">
        <v>6.0416999999999996</v>
      </c>
      <c r="F13">
        <v>336492.23</v>
      </c>
    </row>
    <row r="14" spans="1:6" x14ac:dyDescent="0.25">
      <c r="A14" t="s">
        <v>266</v>
      </c>
      <c r="B14">
        <v>1</v>
      </c>
      <c r="C14" t="s">
        <v>14</v>
      </c>
      <c r="D14" t="s">
        <v>278</v>
      </c>
      <c r="E14">
        <v>0.84670000000000001</v>
      </c>
      <c r="F14">
        <v>147334.43</v>
      </c>
    </row>
    <row r="15" spans="1:6" x14ac:dyDescent="0.25">
      <c r="A15" t="s">
        <v>266</v>
      </c>
      <c r="B15">
        <v>1</v>
      </c>
      <c r="C15" t="s">
        <v>14</v>
      </c>
      <c r="D15" t="s">
        <v>279</v>
      </c>
      <c r="E15">
        <v>3.625</v>
      </c>
      <c r="F15">
        <v>829501.06</v>
      </c>
    </row>
    <row r="16" spans="1:6" x14ac:dyDescent="0.25">
      <c r="A16" t="s">
        <v>266</v>
      </c>
      <c r="B16">
        <v>1</v>
      </c>
      <c r="C16" t="s">
        <v>14</v>
      </c>
      <c r="D16" t="s">
        <v>280</v>
      </c>
      <c r="E16">
        <v>58.212699999999998</v>
      </c>
      <c r="F16">
        <v>1272173.3</v>
      </c>
    </row>
    <row r="17" spans="1:6" x14ac:dyDescent="0.25">
      <c r="A17" t="s">
        <v>266</v>
      </c>
      <c r="B17">
        <v>1</v>
      </c>
      <c r="C17" t="s">
        <v>14</v>
      </c>
      <c r="D17" t="s">
        <v>281</v>
      </c>
      <c r="E17">
        <v>17.969799999999999</v>
      </c>
      <c r="F17">
        <v>959990.52</v>
      </c>
    </row>
    <row r="18" spans="1:6" x14ac:dyDescent="0.25">
      <c r="A18" t="s">
        <v>266</v>
      </c>
      <c r="B18">
        <v>1</v>
      </c>
      <c r="C18" t="s">
        <v>14</v>
      </c>
      <c r="D18" t="s">
        <v>282</v>
      </c>
      <c r="E18">
        <v>2.0799999999999999E-2</v>
      </c>
      <c r="F18">
        <v>3089.37</v>
      </c>
    </row>
    <row r="19" spans="1:6" x14ac:dyDescent="0.25">
      <c r="A19" t="s">
        <v>266</v>
      </c>
      <c r="B19">
        <v>1</v>
      </c>
      <c r="C19" t="s">
        <v>14</v>
      </c>
      <c r="D19" t="s">
        <v>283</v>
      </c>
      <c r="E19">
        <v>55.0929</v>
      </c>
      <c r="F19">
        <v>794575.98</v>
      </c>
    </row>
    <row r="20" spans="1:6" x14ac:dyDescent="0.25">
      <c r="A20" t="s">
        <v>266</v>
      </c>
      <c r="B20">
        <v>1</v>
      </c>
      <c r="C20" t="s">
        <v>14</v>
      </c>
      <c r="D20" t="s">
        <v>268</v>
      </c>
      <c r="E20">
        <v>91.718299999999999</v>
      </c>
      <c r="F20">
        <v>1985567.89</v>
      </c>
    </row>
    <row r="21" spans="1:6" x14ac:dyDescent="0.25">
      <c r="A21" t="s">
        <v>266</v>
      </c>
      <c r="B21">
        <v>1</v>
      </c>
      <c r="C21" t="s">
        <v>14</v>
      </c>
      <c r="D21" t="s">
        <v>284</v>
      </c>
      <c r="E21">
        <v>4.4166999999999996</v>
      </c>
      <c r="F21">
        <v>407670.05</v>
      </c>
    </row>
    <row r="22" spans="1:6" x14ac:dyDescent="0.25">
      <c r="A22" t="s">
        <v>266</v>
      </c>
      <c r="B22">
        <v>1</v>
      </c>
      <c r="C22" t="s">
        <v>14</v>
      </c>
      <c r="D22" t="s">
        <v>285</v>
      </c>
      <c r="E22">
        <v>0.16669999999999999</v>
      </c>
      <c r="F22">
        <v>0</v>
      </c>
    </row>
    <row r="23" spans="1:6" x14ac:dyDescent="0.25">
      <c r="A23" t="s">
        <v>266</v>
      </c>
      <c r="B23">
        <v>1</v>
      </c>
      <c r="C23" t="s">
        <v>14</v>
      </c>
      <c r="D23" t="s">
        <v>286</v>
      </c>
      <c r="E23">
        <v>5.9166999999999996</v>
      </c>
      <c r="F23">
        <v>133108.47</v>
      </c>
    </row>
    <row r="24" spans="1:6" x14ac:dyDescent="0.25">
      <c r="A24" t="s">
        <v>266</v>
      </c>
      <c r="B24">
        <v>1</v>
      </c>
      <c r="C24" t="s">
        <v>14</v>
      </c>
      <c r="D24" t="s">
        <v>287</v>
      </c>
      <c r="E24">
        <v>0.63329999999999997</v>
      </c>
      <c r="F24">
        <v>346827.41</v>
      </c>
    </row>
    <row r="25" spans="1:6" x14ac:dyDescent="0.25">
      <c r="A25" t="s">
        <v>266</v>
      </c>
      <c r="B25">
        <v>1</v>
      </c>
      <c r="C25" t="s">
        <v>14</v>
      </c>
      <c r="D25" t="s">
        <v>288</v>
      </c>
      <c r="E25">
        <v>0.22500000000000001</v>
      </c>
      <c r="F25">
        <v>74217.919999999998</v>
      </c>
    </row>
    <row r="26" spans="1:6" x14ac:dyDescent="0.25">
      <c r="A26" t="s">
        <v>266</v>
      </c>
      <c r="B26">
        <v>1</v>
      </c>
      <c r="C26" t="s">
        <v>14</v>
      </c>
      <c r="D26" t="s">
        <v>289</v>
      </c>
      <c r="E26">
        <v>3.8854000000000002</v>
      </c>
      <c r="F26">
        <v>208173.51</v>
      </c>
    </row>
    <row r="27" spans="1:6" x14ac:dyDescent="0.25">
      <c r="A27" t="s">
        <v>266</v>
      </c>
      <c r="B27">
        <v>1</v>
      </c>
      <c r="C27" t="s">
        <v>14</v>
      </c>
      <c r="D27" t="s">
        <v>290</v>
      </c>
      <c r="E27">
        <v>0.1208</v>
      </c>
      <c r="F27">
        <v>45083.29</v>
      </c>
    </row>
    <row r="28" spans="1:6" x14ac:dyDescent="0.25">
      <c r="A28" t="s">
        <v>266</v>
      </c>
      <c r="B28">
        <v>1</v>
      </c>
      <c r="C28" t="s">
        <v>14</v>
      </c>
      <c r="D28" t="s">
        <v>291</v>
      </c>
      <c r="E28">
        <v>2</v>
      </c>
      <c r="F28">
        <v>26853.63</v>
      </c>
    </row>
    <row r="29" spans="1:6" x14ac:dyDescent="0.25">
      <c r="A29" t="s">
        <v>266</v>
      </c>
      <c r="B29">
        <v>1</v>
      </c>
      <c r="C29" t="s">
        <v>14</v>
      </c>
      <c r="D29" t="s">
        <v>292</v>
      </c>
      <c r="E29">
        <v>0.16669999999999999</v>
      </c>
      <c r="F29">
        <v>4728.1899999999996</v>
      </c>
    </row>
    <row r="30" spans="1:6" x14ac:dyDescent="0.25">
      <c r="A30" t="s">
        <v>266</v>
      </c>
      <c r="B30">
        <v>1</v>
      </c>
      <c r="C30" t="s">
        <v>14</v>
      </c>
      <c r="D30" t="s">
        <v>293</v>
      </c>
      <c r="E30">
        <v>0.33329999999999999</v>
      </c>
      <c r="F30">
        <v>10402</v>
      </c>
    </row>
    <row r="31" spans="1:6" x14ac:dyDescent="0.25">
      <c r="A31" t="s">
        <v>266</v>
      </c>
      <c r="B31">
        <v>2</v>
      </c>
      <c r="C31" t="s">
        <v>7</v>
      </c>
      <c r="E31">
        <v>7.9249999999999998</v>
      </c>
      <c r="F31">
        <v>187180.78</v>
      </c>
    </row>
    <row r="32" spans="1:6" x14ac:dyDescent="0.25">
      <c r="A32" t="s">
        <v>266</v>
      </c>
      <c r="B32">
        <v>2</v>
      </c>
      <c r="C32" t="s">
        <v>7</v>
      </c>
      <c r="D32" t="s">
        <v>269</v>
      </c>
      <c r="E32">
        <v>18.995799999999999</v>
      </c>
      <c r="F32">
        <v>2552286.21</v>
      </c>
    </row>
    <row r="33" spans="1:6" x14ac:dyDescent="0.25">
      <c r="A33" t="s">
        <v>266</v>
      </c>
      <c r="B33">
        <v>2</v>
      </c>
      <c r="C33" t="s">
        <v>7</v>
      </c>
      <c r="D33" t="s">
        <v>270</v>
      </c>
      <c r="E33">
        <v>66.111099999999993</v>
      </c>
      <c r="F33">
        <v>1191432.25</v>
      </c>
    </row>
    <row r="34" spans="1:6" x14ac:dyDescent="0.25">
      <c r="A34" t="s">
        <v>266</v>
      </c>
      <c r="B34">
        <v>2</v>
      </c>
      <c r="C34" t="s">
        <v>7</v>
      </c>
      <c r="D34" t="s">
        <v>271</v>
      </c>
      <c r="E34">
        <v>4.8833000000000002</v>
      </c>
      <c r="F34">
        <v>1068622.6399999999</v>
      </c>
    </row>
    <row r="35" spans="1:6" x14ac:dyDescent="0.25">
      <c r="A35" t="s">
        <v>266</v>
      </c>
      <c r="B35">
        <v>2</v>
      </c>
      <c r="C35" t="s">
        <v>7</v>
      </c>
      <c r="D35" t="s">
        <v>272</v>
      </c>
      <c r="E35">
        <v>428.18060000000003</v>
      </c>
      <c r="F35">
        <v>3164375.64</v>
      </c>
    </row>
    <row r="36" spans="1:6" x14ac:dyDescent="0.25">
      <c r="A36" t="s">
        <v>266</v>
      </c>
      <c r="B36">
        <v>2</v>
      </c>
      <c r="C36" t="s">
        <v>7</v>
      </c>
      <c r="D36" t="s">
        <v>273</v>
      </c>
      <c r="E36">
        <v>10.833299999999999</v>
      </c>
      <c r="F36">
        <v>165082.67000000001</v>
      </c>
    </row>
    <row r="37" spans="1:6" x14ac:dyDescent="0.25">
      <c r="A37" t="s">
        <v>266</v>
      </c>
      <c r="B37">
        <v>2</v>
      </c>
      <c r="C37" t="s">
        <v>7</v>
      </c>
      <c r="D37" t="s">
        <v>274</v>
      </c>
      <c r="E37">
        <v>89.183300000000003</v>
      </c>
      <c r="F37">
        <v>1497743.43</v>
      </c>
    </row>
    <row r="38" spans="1:6" x14ac:dyDescent="0.25">
      <c r="A38" t="s">
        <v>266</v>
      </c>
      <c r="B38">
        <v>2</v>
      </c>
      <c r="C38" t="s">
        <v>7</v>
      </c>
      <c r="D38" t="s">
        <v>275</v>
      </c>
      <c r="E38">
        <v>0.16669999999999999</v>
      </c>
      <c r="F38">
        <v>3489.24</v>
      </c>
    </row>
    <row r="39" spans="1:6" x14ac:dyDescent="0.25">
      <c r="A39" t="s">
        <v>266</v>
      </c>
      <c r="B39">
        <v>2</v>
      </c>
      <c r="C39" t="s">
        <v>7</v>
      </c>
      <c r="D39" t="s">
        <v>276</v>
      </c>
      <c r="E39">
        <v>13.852</v>
      </c>
      <c r="F39">
        <v>1711067.3</v>
      </c>
    </row>
    <row r="40" spans="1:6" x14ac:dyDescent="0.25">
      <c r="A40" t="s">
        <v>266</v>
      </c>
      <c r="B40">
        <v>2</v>
      </c>
      <c r="C40" t="s">
        <v>7</v>
      </c>
      <c r="D40" t="s">
        <v>277</v>
      </c>
      <c r="E40">
        <v>1.7707999999999999</v>
      </c>
      <c r="F40">
        <v>139442.54</v>
      </c>
    </row>
    <row r="41" spans="1:6" x14ac:dyDescent="0.25">
      <c r="A41" t="s">
        <v>266</v>
      </c>
      <c r="B41">
        <v>2</v>
      </c>
      <c r="C41" t="s">
        <v>7</v>
      </c>
      <c r="D41" t="s">
        <v>278</v>
      </c>
      <c r="E41">
        <v>1.7333000000000001</v>
      </c>
      <c r="F41">
        <v>226935.37</v>
      </c>
    </row>
    <row r="42" spans="1:6" x14ac:dyDescent="0.25">
      <c r="A42" t="s">
        <v>266</v>
      </c>
      <c r="B42">
        <v>2</v>
      </c>
      <c r="C42" t="s">
        <v>7</v>
      </c>
      <c r="D42" t="s">
        <v>279</v>
      </c>
      <c r="E42">
        <v>0.91669999999999996</v>
      </c>
      <c r="F42">
        <v>224000.22</v>
      </c>
    </row>
    <row r="43" spans="1:6" x14ac:dyDescent="0.25">
      <c r="A43" t="s">
        <v>266</v>
      </c>
      <c r="B43">
        <v>2</v>
      </c>
      <c r="C43" t="s">
        <v>7</v>
      </c>
      <c r="D43" t="s">
        <v>280</v>
      </c>
      <c r="E43">
        <v>17.3294</v>
      </c>
      <c r="F43">
        <v>427306.59</v>
      </c>
    </row>
    <row r="44" spans="1:6" x14ac:dyDescent="0.25">
      <c r="A44" t="s">
        <v>266</v>
      </c>
      <c r="B44">
        <v>2</v>
      </c>
      <c r="C44" t="s">
        <v>7</v>
      </c>
      <c r="D44" t="s">
        <v>281</v>
      </c>
      <c r="E44">
        <v>2.6667000000000001</v>
      </c>
      <c r="F44">
        <v>107420.38</v>
      </c>
    </row>
    <row r="45" spans="1:6" x14ac:dyDescent="0.25">
      <c r="A45" t="s">
        <v>266</v>
      </c>
      <c r="B45">
        <v>2</v>
      </c>
      <c r="C45" t="s">
        <v>7</v>
      </c>
      <c r="D45" t="s">
        <v>283</v>
      </c>
      <c r="E45">
        <v>62.7714</v>
      </c>
      <c r="F45">
        <v>955704.27</v>
      </c>
    </row>
    <row r="46" spans="1:6" x14ac:dyDescent="0.25">
      <c r="A46" t="s">
        <v>266</v>
      </c>
      <c r="B46">
        <v>2</v>
      </c>
      <c r="C46" t="s">
        <v>7</v>
      </c>
      <c r="D46" t="s">
        <v>294</v>
      </c>
      <c r="E46">
        <v>1.4375</v>
      </c>
      <c r="F46">
        <v>25960.75</v>
      </c>
    </row>
    <row r="47" spans="1:6" x14ac:dyDescent="0.25">
      <c r="A47" t="s">
        <v>266</v>
      </c>
      <c r="B47">
        <v>2</v>
      </c>
      <c r="C47" t="s">
        <v>7</v>
      </c>
      <c r="D47" t="s">
        <v>268</v>
      </c>
      <c r="E47">
        <v>35.884700000000002</v>
      </c>
      <c r="F47">
        <v>522648.74</v>
      </c>
    </row>
    <row r="48" spans="1:6" x14ac:dyDescent="0.25">
      <c r="A48" t="s">
        <v>266</v>
      </c>
      <c r="B48">
        <v>2</v>
      </c>
      <c r="C48" t="s">
        <v>7</v>
      </c>
      <c r="D48" t="s">
        <v>284</v>
      </c>
      <c r="E48">
        <v>12.25</v>
      </c>
      <c r="F48">
        <v>1048565.87</v>
      </c>
    </row>
    <row r="49" spans="1:6" x14ac:dyDescent="0.25">
      <c r="A49" t="s">
        <v>266</v>
      </c>
      <c r="B49">
        <v>2</v>
      </c>
      <c r="C49" t="s">
        <v>7</v>
      </c>
      <c r="D49" t="s">
        <v>286</v>
      </c>
      <c r="E49">
        <v>27.333300000000001</v>
      </c>
      <c r="F49">
        <v>584263.89</v>
      </c>
    </row>
    <row r="50" spans="1:6" x14ac:dyDescent="0.25">
      <c r="A50" t="s">
        <v>266</v>
      </c>
      <c r="B50">
        <v>2</v>
      </c>
      <c r="C50" t="s">
        <v>7</v>
      </c>
      <c r="D50" t="s">
        <v>295</v>
      </c>
      <c r="E50">
        <v>1.875</v>
      </c>
      <c r="F50">
        <v>52494.8</v>
      </c>
    </row>
    <row r="51" spans="1:6" x14ac:dyDescent="0.25">
      <c r="A51" t="s">
        <v>266</v>
      </c>
      <c r="B51">
        <v>2</v>
      </c>
      <c r="C51" t="s">
        <v>7</v>
      </c>
      <c r="D51" t="s">
        <v>287</v>
      </c>
      <c r="E51">
        <v>6.6699999999999995E-2</v>
      </c>
      <c r="F51">
        <v>35041.32</v>
      </c>
    </row>
    <row r="52" spans="1:6" x14ac:dyDescent="0.25">
      <c r="A52" t="s">
        <v>266</v>
      </c>
      <c r="B52">
        <v>2</v>
      </c>
      <c r="C52" t="s">
        <v>7</v>
      </c>
      <c r="D52" t="s">
        <v>288</v>
      </c>
      <c r="E52">
        <v>0.06</v>
      </c>
      <c r="F52">
        <v>36682.160000000003</v>
      </c>
    </row>
    <row r="53" spans="1:6" x14ac:dyDescent="0.25">
      <c r="A53" t="s">
        <v>266</v>
      </c>
      <c r="B53">
        <v>2</v>
      </c>
      <c r="C53" t="s">
        <v>7</v>
      </c>
      <c r="D53" t="s">
        <v>289</v>
      </c>
      <c r="E53">
        <v>8.4894999999999996</v>
      </c>
      <c r="F53">
        <v>498757.24</v>
      </c>
    </row>
    <row r="54" spans="1:6" x14ac:dyDescent="0.25">
      <c r="A54" t="s">
        <v>266</v>
      </c>
      <c r="B54">
        <v>2</v>
      </c>
      <c r="C54" t="s">
        <v>7</v>
      </c>
      <c r="D54" t="s">
        <v>290</v>
      </c>
      <c r="E54">
        <v>8.1299999999999997E-2</v>
      </c>
      <c r="F54">
        <v>34788.5</v>
      </c>
    </row>
    <row r="55" spans="1:6" x14ac:dyDescent="0.25">
      <c r="A55" t="s">
        <v>266</v>
      </c>
      <c r="B55">
        <v>2</v>
      </c>
      <c r="C55" t="s">
        <v>7</v>
      </c>
      <c r="D55" t="s">
        <v>296</v>
      </c>
      <c r="E55">
        <v>1.5333000000000001</v>
      </c>
      <c r="F55">
        <v>28966.1</v>
      </c>
    </row>
    <row r="56" spans="1:6" x14ac:dyDescent="0.25">
      <c r="A56" t="s">
        <v>266</v>
      </c>
      <c r="B56">
        <v>2</v>
      </c>
      <c r="C56" t="s">
        <v>7</v>
      </c>
      <c r="D56" t="s">
        <v>291</v>
      </c>
      <c r="E56">
        <v>1</v>
      </c>
      <c r="F56">
        <v>12084.14</v>
      </c>
    </row>
    <row r="57" spans="1:6" x14ac:dyDescent="0.25">
      <c r="A57" t="s">
        <v>266</v>
      </c>
      <c r="B57">
        <v>2</v>
      </c>
      <c r="C57" t="s">
        <v>7</v>
      </c>
      <c r="D57" t="s">
        <v>297</v>
      </c>
      <c r="E57">
        <v>1.5</v>
      </c>
      <c r="F57">
        <v>16851.240000000002</v>
      </c>
    </row>
    <row r="58" spans="1:6" x14ac:dyDescent="0.25">
      <c r="A58" t="s">
        <v>266</v>
      </c>
      <c r="B58">
        <v>3</v>
      </c>
      <c r="C58" t="s">
        <v>4</v>
      </c>
      <c r="E58">
        <v>13.416700000000001</v>
      </c>
      <c r="F58">
        <v>258607.75</v>
      </c>
    </row>
    <row r="59" spans="1:6" x14ac:dyDescent="0.25">
      <c r="A59" t="s">
        <v>266</v>
      </c>
      <c r="B59">
        <v>3</v>
      </c>
      <c r="C59" t="s">
        <v>4</v>
      </c>
      <c r="D59" t="s">
        <v>269</v>
      </c>
      <c r="E59">
        <v>14.05</v>
      </c>
      <c r="F59">
        <v>1730161.2</v>
      </c>
    </row>
    <row r="60" spans="1:6" x14ac:dyDescent="0.25">
      <c r="A60" t="s">
        <v>266</v>
      </c>
      <c r="B60">
        <v>3</v>
      </c>
      <c r="C60" t="s">
        <v>4</v>
      </c>
      <c r="D60" t="s">
        <v>270</v>
      </c>
      <c r="E60">
        <v>49.077800000000003</v>
      </c>
      <c r="F60">
        <v>703611.83</v>
      </c>
    </row>
    <row r="61" spans="1:6" x14ac:dyDescent="0.25">
      <c r="A61" t="s">
        <v>266</v>
      </c>
      <c r="B61">
        <v>3</v>
      </c>
      <c r="C61" t="s">
        <v>4</v>
      </c>
      <c r="D61" t="s">
        <v>271</v>
      </c>
      <c r="E61">
        <v>1.8374999999999999</v>
      </c>
      <c r="F61">
        <v>485440.34</v>
      </c>
    </row>
    <row r="62" spans="1:6" x14ac:dyDescent="0.25">
      <c r="A62" t="s">
        <v>266</v>
      </c>
      <c r="B62">
        <v>3</v>
      </c>
      <c r="C62" t="s">
        <v>4</v>
      </c>
      <c r="D62" t="s">
        <v>272</v>
      </c>
      <c r="E62">
        <v>411.23610000000002</v>
      </c>
      <c r="F62">
        <v>3460577.79</v>
      </c>
    </row>
    <row r="63" spans="1:6" x14ac:dyDescent="0.25">
      <c r="A63" t="s">
        <v>266</v>
      </c>
      <c r="B63">
        <v>3</v>
      </c>
      <c r="C63" t="s">
        <v>4</v>
      </c>
      <c r="D63" t="s">
        <v>273</v>
      </c>
      <c r="E63">
        <v>23.696400000000001</v>
      </c>
      <c r="F63">
        <v>384701.96</v>
      </c>
    </row>
    <row r="64" spans="1:6" x14ac:dyDescent="0.25">
      <c r="A64" t="s">
        <v>266</v>
      </c>
      <c r="B64">
        <v>3</v>
      </c>
      <c r="C64" t="s">
        <v>4</v>
      </c>
      <c r="D64" t="s">
        <v>274</v>
      </c>
      <c r="E64">
        <v>41.15</v>
      </c>
      <c r="F64">
        <v>672930.04</v>
      </c>
    </row>
    <row r="65" spans="1:6" x14ac:dyDescent="0.25">
      <c r="A65" t="s">
        <v>266</v>
      </c>
      <c r="B65">
        <v>3</v>
      </c>
      <c r="C65" t="s">
        <v>4</v>
      </c>
      <c r="D65" t="s">
        <v>275</v>
      </c>
      <c r="E65">
        <v>14.166700000000001</v>
      </c>
      <c r="F65">
        <v>147061.85999999999</v>
      </c>
    </row>
    <row r="66" spans="1:6" x14ac:dyDescent="0.25">
      <c r="A66" t="s">
        <v>266</v>
      </c>
      <c r="B66">
        <v>3</v>
      </c>
      <c r="C66" t="s">
        <v>4</v>
      </c>
      <c r="D66" t="s">
        <v>276</v>
      </c>
      <c r="E66">
        <v>3.375</v>
      </c>
      <c r="F66">
        <v>477425.5</v>
      </c>
    </row>
    <row r="67" spans="1:6" x14ac:dyDescent="0.25">
      <c r="A67" t="s">
        <v>266</v>
      </c>
      <c r="B67">
        <v>3</v>
      </c>
      <c r="C67" t="s">
        <v>4</v>
      </c>
      <c r="D67" t="s">
        <v>277</v>
      </c>
      <c r="E67">
        <v>1.75</v>
      </c>
      <c r="F67">
        <v>113453.95</v>
      </c>
    </row>
    <row r="68" spans="1:6" x14ac:dyDescent="0.25">
      <c r="A68" t="s">
        <v>266</v>
      </c>
      <c r="B68">
        <v>3</v>
      </c>
      <c r="C68" t="s">
        <v>4</v>
      </c>
      <c r="D68" t="s">
        <v>278</v>
      </c>
      <c r="E68">
        <v>2.2408000000000001</v>
      </c>
      <c r="F68">
        <v>249581.32</v>
      </c>
    </row>
    <row r="69" spans="1:6" x14ac:dyDescent="0.25">
      <c r="A69" t="s">
        <v>266</v>
      </c>
      <c r="B69">
        <v>3</v>
      </c>
      <c r="C69" t="s">
        <v>4</v>
      </c>
      <c r="D69" t="s">
        <v>279</v>
      </c>
      <c r="E69">
        <v>0.29170000000000001</v>
      </c>
      <c r="F69">
        <v>68005.33</v>
      </c>
    </row>
    <row r="70" spans="1:6" x14ac:dyDescent="0.25">
      <c r="A70" t="s">
        <v>266</v>
      </c>
      <c r="B70">
        <v>3</v>
      </c>
      <c r="C70" t="s">
        <v>4</v>
      </c>
      <c r="D70" t="s">
        <v>280</v>
      </c>
      <c r="E70">
        <v>40.4726</v>
      </c>
      <c r="F70">
        <v>838780.5</v>
      </c>
    </row>
    <row r="71" spans="1:6" x14ac:dyDescent="0.25">
      <c r="A71" t="s">
        <v>266</v>
      </c>
      <c r="B71">
        <v>3</v>
      </c>
      <c r="C71" t="s">
        <v>4</v>
      </c>
      <c r="D71" t="s">
        <v>281</v>
      </c>
      <c r="E71">
        <v>3.9582999999999999</v>
      </c>
      <c r="F71">
        <v>125114.74</v>
      </c>
    </row>
    <row r="72" spans="1:6" x14ac:dyDescent="0.25">
      <c r="A72" t="s">
        <v>266</v>
      </c>
      <c r="B72">
        <v>3</v>
      </c>
      <c r="C72" t="s">
        <v>4</v>
      </c>
      <c r="D72" t="s">
        <v>282</v>
      </c>
      <c r="E72">
        <v>5.21E-2</v>
      </c>
      <c r="F72">
        <v>7723.42</v>
      </c>
    </row>
    <row r="73" spans="1:6" x14ac:dyDescent="0.25">
      <c r="A73" t="s">
        <v>266</v>
      </c>
      <c r="B73">
        <v>3</v>
      </c>
      <c r="C73" t="s">
        <v>4</v>
      </c>
      <c r="D73" t="s">
        <v>283</v>
      </c>
      <c r="E73">
        <v>70.534499999999994</v>
      </c>
      <c r="F73">
        <v>1142615.83</v>
      </c>
    </row>
    <row r="74" spans="1:6" x14ac:dyDescent="0.25">
      <c r="A74" t="s">
        <v>266</v>
      </c>
      <c r="B74">
        <v>3</v>
      </c>
      <c r="C74" t="s">
        <v>4</v>
      </c>
      <c r="D74" t="s">
        <v>294</v>
      </c>
      <c r="E74">
        <v>2.8957999999999999</v>
      </c>
      <c r="F74">
        <v>78506.559999999998</v>
      </c>
    </row>
    <row r="75" spans="1:6" x14ac:dyDescent="0.25">
      <c r="A75" t="s">
        <v>266</v>
      </c>
      <c r="B75">
        <v>3</v>
      </c>
      <c r="C75" t="s">
        <v>4</v>
      </c>
      <c r="D75" t="s">
        <v>268</v>
      </c>
      <c r="E75">
        <v>42.891800000000003</v>
      </c>
      <c r="F75">
        <v>963076.51</v>
      </c>
    </row>
    <row r="76" spans="1:6" x14ac:dyDescent="0.25">
      <c r="A76" t="s">
        <v>266</v>
      </c>
      <c r="B76">
        <v>3</v>
      </c>
      <c r="C76" t="s">
        <v>4</v>
      </c>
      <c r="D76" t="s">
        <v>284</v>
      </c>
      <c r="E76">
        <v>12.083299999999999</v>
      </c>
      <c r="F76">
        <v>1059252.52</v>
      </c>
    </row>
    <row r="77" spans="1:6" x14ac:dyDescent="0.25">
      <c r="A77" t="s">
        <v>266</v>
      </c>
      <c r="B77">
        <v>3</v>
      </c>
      <c r="C77" t="s">
        <v>4</v>
      </c>
      <c r="D77" t="s">
        <v>298</v>
      </c>
      <c r="E77">
        <v>-0.5</v>
      </c>
      <c r="F77">
        <v>-6056.11</v>
      </c>
    </row>
    <row r="78" spans="1:6" x14ac:dyDescent="0.25">
      <c r="A78" t="s">
        <v>266</v>
      </c>
      <c r="B78">
        <v>3</v>
      </c>
      <c r="C78" t="s">
        <v>4</v>
      </c>
      <c r="D78" t="s">
        <v>286</v>
      </c>
      <c r="E78">
        <v>12.916700000000001</v>
      </c>
      <c r="F78">
        <v>268698.96999999997</v>
      </c>
    </row>
    <row r="79" spans="1:6" x14ac:dyDescent="0.25">
      <c r="A79" t="s">
        <v>266</v>
      </c>
      <c r="B79">
        <v>3</v>
      </c>
      <c r="C79" t="s">
        <v>4</v>
      </c>
      <c r="D79" t="s">
        <v>295</v>
      </c>
      <c r="E79">
        <v>16.6875</v>
      </c>
      <c r="F79">
        <v>404905.35</v>
      </c>
    </row>
    <row r="80" spans="1:6" x14ac:dyDescent="0.25">
      <c r="A80" t="s">
        <v>266</v>
      </c>
      <c r="B80">
        <v>3</v>
      </c>
      <c r="C80" t="s">
        <v>4</v>
      </c>
      <c r="D80" t="s">
        <v>287</v>
      </c>
      <c r="E80">
        <v>0.1333</v>
      </c>
      <c r="F80">
        <v>76090.98</v>
      </c>
    </row>
    <row r="81" spans="1:6" x14ac:dyDescent="0.25">
      <c r="A81" t="s">
        <v>266</v>
      </c>
      <c r="B81">
        <v>3</v>
      </c>
      <c r="C81" t="s">
        <v>4</v>
      </c>
      <c r="D81" t="s">
        <v>289</v>
      </c>
      <c r="E81">
        <v>15.0472</v>
      </c>
      <c r="F81">
        <v>875133.85</v>
      </c>
    </row>
    <row r="82" spans="1:6" x14ac:dyDescent="0.25">
      <c r="A82" t="s">
        <v>266</v>
      </c>
      <c r="B82">
        <v>3</v>
      </c>
      <c r="C82" t="s">
        <v>4</v>
      </c>
      <c r="D82" t="s">
        <v>290</v>
      </c>
      <c r="E82">
        <v>7.4999999999999997E-2</v>
      </c>
      <c r="F82">
        <v>37889.480000000003</v>
      </c>
    </row>
    <row r="83" spans="1:6" x14ac:dyDescent="0.25">
      <c r="A83" t="s">
        <v>266</v>
      </c>
      <c r="B83">
        <v>3</v>
      </c>
      <c r="C83" t="s">
        <v>4</v>
      </c>
      <c r="D83" t="s">
        <v>296</v>
      </c>
      <c r="E83">
        <v>4</v>
      </c>
      <c r="F83">
        <v>138796.01</v>
      </c>
    </row>
    <row r="84" spans="1:6" x14ac:dyDescent="0.25">
      <c r="A84" t="s">
        <v>266</v>
      </c>
      <c r="B84">
        <v>3</v>
      </c>
      <c r="C84" t="s">
        <v>4</v>
      </c>
      <c r="D84" t="s">
        <v>297</v>
      </c>
      <c r="E84">
        <v>8.0832999999999995</v>
      </c>
      <c r="F84">
        <v>79811.929999999993</v>
      </c>
    </row>
    <row r="85" spans="1:6" x14ac:dyDescent="0.25">
      <c r="A85" t="s">
        <v>266</v>
      </c>
      <c r="B85">
        <v>3</v>
      </c>
      <c r="C85" t="s">
        <v>4</v>
      </c>
      <c r="D85" t="s">
        <v>299</v>
      </c>
      <c r="E85">
        <v>3</v>
      </c>
      <c r="F85">
        <v>29219.31</v>
      </c>
    </row>
    <row r="86" spans="1:6" x14ac:dyDescent="0.25">
      <c r="A86" t="s">
        <v>266</v>
      </c>
      <c r="B86">
        <v>4</v>
      </c>
      <c r="C86" t="s">
        <v>19</v>
      </c>
      <c r="E86">
        <v>4.7567000000000004</v>
      </c>
      <c r="F86">
        <v>197640.22</v>
      </c>
    </row>
    <row r="87" spans="1:6" x14ac:dyDescent="0.25">
      <c r="A87" t="s">
        <v>266</v>
      </c>
      <c r="B87">
        <v>4</v>
      </c>
      <c r="C87" t="s">
        <v>19</v>
      </c>
      <c r="D87" t="s">
        <v>269</v>
      </c>
      <c r="E87">
        <v>20.787500000000001</v>
      </c>
      <c r="F87">
        <v>2448634.23</v>
      </c>
    </row>
    <row r="88" spans="1:6" x14ac:dyDescent="0.25">
      <c r="A88" t="s">
        <v>266</v>
      </c>
      <c r="B88">
        <v>4</v>
      </c>
      <c r="C88" t="s">
        <v>19</v>
      </c>
      <c r="D88" t="s">
        <v>270</v>
      </c>
      <c r="E88">
        <v>133.7833</v>
      </c>
      <c r="F88">
        <v>2531395.14</v>
      </c>
    </row>
    <row r="89" spans="1:6" x14ac:dyDescent="0.25">
      <c r="A89" t="s">
        <v>266</v>
      </c>
      <c r="B89">
        <v>4</v>
      </c>
      <c r="C89" t="s">
        <v>19</v>
      </c>
      <c r="D89" t="s">
        <v>271</v>
      </c>
      <c r="E89">
        <v>9.5749999999999993</v>
      </c>
      <c r="F89">
        <v>1311264.6299999999</v>
      </c>
    </row>
    <row r="90" spans="1:6" x14ac:dyDescent="0.25">
      <c r="A90" t="s">
        <v>266</v>
      </c>
      <c r="B90">
        <v>4</v>
      </c>
      <c r="C90" t="s">
        <v>19</v>
      </c>
      <c r="D90" t="s">
        <v>272</v>
      </c>
      <c r="E90">
        <v>807.47220000000004</v>
      </c>
      <c r="F90">
        <v>6291104.7300000004</v>
      </c>
    </row>
    <row r="91" spans="1:6" x14ac:dyDescent="0.25">
      <c r="A91" t="s">
        <v>266</v>
      </c>
      <c r="B91">
        <v>4</v>
      </c>
      <c r="C91" t="s">
        <v>19</v>
      </c>
      <c r="D91" t="s">
        <v>273</v>
      </c>
      <c r="E91">
        <v>28.318899999999999</v>
      </c>
      <c r="F91">
        <v>484301.32</v>
      </c>
    </row>
    <row r="92" spans="1:6" x14ac:dyDescent="0.25">
      <c r="A92" t="s">
        <v>266</v>
      </c>
      <c r="B92">
        <v>4</v>
      </c>
      <c r="C92" t="s">
        <v>19</v>
      </c>
      <c r="D92" t="s">
        <v>274</v>
      </c>
      <c r="E92">
        <v>109.1833</v>
      </c>
      <c r="F92">
        <v>1822877.16</v>
      </c>
    </row>
    <row r="93" spans="1:6" x14ac:dyDescent="0.25">
      <c r="A93" t="s">
        <v>266</v>
      </c>
      <c r="B93">
        <v>4</v>
      </c>
      <c r="C93" t="s">
        <v>19</v>
      </c>
      <c r="D93" t="s">
        <v>275</v>
      </c>
      <c r="E93">
        <v>21.166699999999999</v>
      </c>
      <c r="F93">
        <v>238429.88</v>
      </c>
    </row>
    <row r="94" spans="1:6" x14ac:dyDescent="0.25">
      <c r="A94" t="s">
        <v>266</v>
      </c>
      <c r="B94">
        <v>4</v>
      </c>
      <c r="C94" t="s">
        <v>19</v>
      </c>
      <c r="D94" t="s">
        <v>276</v>
      </c>
      <c r="E94">
        <v>27.3857</v>
      </c>
      <c r="F94">
        <v>3272685.53</v>
      </c>
    </row>
    <row r="95" spans="1:6" x14ac:dyDescent="0.25">
      <c r="A95" t="s">
        <v>266</v>
      </c>
      <c r="B95">
        <v>4</v>
      </c>
      <c r="C95" t="s">
        <v>19</v>
      </c>
      <c r="D95" t="s">
        <v>277</v>
      </c>
      <c r="E95">
        <v>4.0625</v>
      </c>
      <c r="F95">
        <v>272429.89</v>
      </c>
    </row>
    <row r="96" spans="1:6" x14ac:dyDescent="0.25">
      <c r="A96" t="s">
        <v>266</v>
      </c>
      <c r="B96">
        <v>4</v>
      </c>
      <c r="C96" t="s">
        <v>19</v>
      </c>
      <c r="D96" t="s">
        <v>278</v>
      </c>
      <c r="E96">
        <v>1.5767</v>
      </c>
      <c r="F96">
        <v>280881.15000000002</v>
      </c>
    </row>
    <row r="97" spans="1:6" x14ac:dyDescent="0.25">
      <c r="A97" t="s">
        <v>266</v>
      </c>
      <c r="B97">
        <v>4</v>
      </c>
      <c r="C97" t="s">
        <v>19</v>
      </c>
      <c r="D97" t="s">
        <v>279</v>
      </c>
      <c r="E97">
        <v>3.1457999999999999</v>
      </c>
      <c r="F97">
        <v>662663.31999999995</v>
      </c>
    </row>
    <row r="98" spans="1:6" x14ac:dyDescent="0.25">
      <c r="A98" t="s">
        <v>266</v>
      </c>
      <c r="B98">
        <v>4</v>
      </c>
      <c r="C98" t="s">
        <v>19</v>
      </c>
      <c r="D98" t="s">
        <v>280</v>
      </c>
      <c r="E98">
        <v>79.529600000000002</v>
      </c>
      <c r="F98">
        <v>1660055.04</v>
      </c>
    </row>
    <row r="99" spans="1:6" x14ac:dyDescent="0.25">
      <c r="A99" t="s">
        <v>266</v>
      </c>
      <c r="B99">
        <v>4</v>
      </c>
      <c r="C99" t="s">
        <v>19</v>
      </c>
      <c r="D99" t="s">
        <v>281</v>
      </c>
      <c r="E99">
        <v>9.2114999999999991</v>
      </c>
      <c r="F99">
        <v>404312.73</v>
      </c>
    </row>
    <row r="100" spans="1:6" x14ac:dyDescent="0.25">
      <c r="A100" t="s">
        <v>266</v>
      </c>
      <c r="B100">
        <v>4</v>
      </c>
      <c r="C100" t="s">
        <v>19</v>
      </c>
      <c r="D100" t="s">
        <v>283</v>
      </c>
      <c r="E100">
        <v>204.25649999999999</v>
      </c>
      <c r="F100">
        <v>3475539.94</v>
      </c>
    </row>
    <row r="101" spans="1:6" x14ac:dyDescent="0.25">
      <c r="A101" t="s">
        <v>266</v>
      </c>
      <c r="B101">
        <v>4</v>
      </c>
      <c r="C101" t="s">
        <v>19</v>
      </c>
      <c r="D101" t="s">
        <v>294</v>
      </c>
      <c r="E101">
        <v>5.25</v>
      </c>
      <c r="F101">
        <v>68033.509999999995</v>
      </c>
    </row>
    <row r="102" spans="1:6" x14ac:dyDescent="0.25">
      <c r="A102" t="s">
        <v>266</v>
      </c>
      <c r="B102">
        <v>4</v>
      </c>
      <c r="C102" t="s">
        <v>19</v>
      </c>
      <c r="D102" t="s">
        <v>268</v>
      </c>
      <c r="E102">
        <v>30.709700000000002</v>
      </c>
      <c r="F102">
        <v>695640.06</v>
      </c>
    </row>
    <row r="103" spans="1:6" x14ac:dyDescent="0.25">
      <c r="A103" t="s">
        <v>266</v>
      </c>
      <c r="B103">
        <v>4</v>
      </c>
      <c r="C103" t="s">
        <v>19</v>
      </c>
      <c r="D103" t="s">
        <v>284</v>
      </c>
      <c r="E103">
        <v>13.916700000000001</v>
      </c>
      <c r="F103">
        <v>1189012.79</v>
      </c>
    </row>
    <row r="104" spans="1:6" x14ac:dyDescent="0.25">
      <c r="A104" t="s">
        <v>266</v>
      </c>
      <c r="B104">
        <v>4</v>
      </c>
      <c r="C104" t="s">
        <v>19</v>
      </c>
      <c r="D104" t="s">
        <v>285</v>
      </c>
      <c r="E104">
        <v>0.16669999999999999</v>
      </c>
      <c r="F104">
        <v>3136.17</v>
      </c>
    </row>
    <row r="105" spans="1:6" x14ac:dyDescent="0.25">
      <c r="A105" t="s">
        <v>266</v>
      </c>
      <c r="B105">
        <v>4</v>
      </c>
      <c r="C105" t="s">
        <v>19</v>
      </c>
      <c r="D105" t="s">
        <v>286</v>
      </c>
      <c r="E105">
        <v>32.083300000000001</v>
      </c>
      <c r="F105">
        <v>689569.58</v>
      </c>
    </row>
    <row r="106" spans="1:6" x14ac:dyDescent="0.25">
      <c r="A106" t="s">
        <v>266</v>
      </c>
      <c r="B106">
        <v>4</v>
      </c>
      <c r="C106" t="s">
        <v>19</v>
      </c>
      <c r="D106" t="s">
        <v>295</v>
      </c>
      <c r="E106">
        <v>16.041699999999999</v>
      </c>
      <c r="F106">
        <v>352330.87</v>
      </c>
    </row>
    <row r="107" spans="1:6" x14ac:dyDescent="0.25">
      <c r="A107" t="s">
        <v>266</v>
      </c>
      <c r="B107">
        <v>4</v>
      </c>
      <c r="C107" t="s">
        <v>19</v>
      </c>
      <c r="D107" t="s">
        <v>287</v>
      </c>
      <c r="E107">
        <v>0.23330000000000001</v>
      </c>
      <c r="F107">
        <v>121210.3</v>
      </c>
    </row>
    <row r="108" spans="1:6" x14ac:dyDescent="0.25">
      <c r="A108" t="s">
        <v>266</v>
      </c>
      <c r="B108">
        <v>4</v>
      </c>
      <c r="C108" t="s">
        <v>19</v>
      </c>
      <c r="D108" t="s">
        <v>288</v>
      </c>
      <c r="E108">
        <v>0.11</v>
      </c>
      <c r="F108">
        <v>135918.07999999999</v>
      </c>
    </row>
    <row r="109" spans="1:6" x14ac:dyDescent="0.25">
      <c r="A109" t="s">
        <v>266</v>
      </c>
      <c r="B109">
        <v>4</v>
      </c>
      <c r="C109" t="s">
        <v>19</v>
      </c>
      <c r="D109" t="s">
        <v>289</v>
      </c>
      <c r="E109">
        <v>27.447199999999999</v>
      </c>
      <c r="F109">
        <v>1756372.07</v>
      </c>
    </row>
    <row r="110" spans="1:6" x14ac:dyDescent="0.25">
      <c r="A110" t="s">
        <v>266</v>
      </c>
      <c r="B110">
        <v>4</v>
      </c>
      <c r="C110" t="s">
        <v>19</v>
      </c>
      <c r="D110" t="s">
        <v>290</v>
      </c>
      <c r="E110">
        <v>1.5646</v>
      </c>
      <c r="F110">
        <v>410324.47</v>
      </c>
    </row>
    <row r="111" spans="1:6" x14ac:dyDescent="0.25">
      <c r="A111" t="s">
        <v>266</v>
      </c>
      <c r="B111">
        <v>4</v>
      </c>
      <c r="C111" t="s">
        <v>19</v>
      </c>
      <c r="D111" t="s">
        <v>296</v>
      </c>
      <c r="E111">
        <v>2</v>
      </c>
      <c r="F111">
        <v>47724.01</v>
      </c>
    </row>
    <row r="112" spans="1:6" x14ac:dyDescent="0.25">
      <c r="A112" t="s">
        <v>266</v>
      </c>
      <c r="B112">
        <v>4</v>
      </c>
      <c r="C112" t="s">
        <v>19</v>
      </c>
      <c r="D112" t="s">
        <v>291</v>
      </c>
      <c r="E112">
        <v>3</v>
      </c>
      <c r="F112">
        <v>39152.61</v>
      </c>
    </row>
    <row r="113" spans="1:6" x14ac:dyDescent="0.25">
      <c r="A113" t="s">
        <v>266</v>
      </c>
      <c r="B113">
        <v>4</v>
      </c>
      <c r="C113" t="s">
        <v>19</v>
      </c>
      <c r="D113" t="s">
        <v>297</v>
      </c>
      <c r="E113">
        <v>1.5</v>
      </c>
      <c r="F113">
        <v>16570.39</v>
      </c>
    </row>
    <row r="114" spans="1:6" x14ac:dyDescent="0.25">
      <c r="A114" t="s">
        <v>266</v>
      </c>
      <c r="B114">
        <v>5</v>
      </c>
      <c r="C114" t="s">
        <v>70</v>
      </c>
      <c r="E114">
        <v>7.875</v>
      </c>
      <c r="F114">
        <v>188890.71</v>
      </c>
    </row>
    <row r="115" spans="1:6" x14ac:dyDescent="0.25">
      <c r="A115" t="s">
        <v>266</v>
      </c>
      <c r="B115">
        <v>5</v>
      </c>
      <c r="C115" t="s">
        <v>70</v>
      </c>
      <c r="D115" t="s">
        <v>269</v>
      </c>
      <c r="E115">
        <v>16.506900000000002</v>
      </c>
      <c r="F115">
        <v>2122046.58</v>
      </c>
    </row>
    <row r="116" spans="1:6" x14ac:dyDescent="0.25">
      <c r="A116" t="s">
        <v>266</v>
      </c>
      <c r="B116">
        <v>5</v>
      </c>
      <c r="C116" t="s">
        <v>70</v>
      </c>
      <c r="D116" t="s">
        <v>270</v>
      </c>
      <c r="E116">
        <v>117.63330000000001</v>
      </c>
      <c r="F116">
        <v>1415429.41</v>
      </c>
    </row>
    <row r="117" spans="1:6" x14ac:dyDescent="0.25">
      <c r="A117" t="s">
        <v>266</v>
      </c>
      <c r="B117">
        <v>5</v>
      </c>
      <c r="C117" t="s">
        <v>70</v>
      </c>
      <c r="D117" t="s">
        <v>271</v>
      </c>
      <c r="E117">
        <v>3.2124999999999999</v>
      </c>
      <c r="F117">
        <v>943264.95</v>
      </c>
    </row>
    <row r="118" spans="1:6" x14ac:dyDescent="0.25">
      <c r="A118" t="s">
        <v>266</v>
      </c>
      <c r="B118">
        <v>5</v>
      </c>
      <c r="C118" t="s">
        <v>70</v>
      </c>
      <c r="D118" t="s">
        <v>272</v>
      </c>
      <c r="E118">
        <v>729.91669999999999</v>
      </c>
      <c r="F118">
        <v>6787093.4199999999</v>
      </c>
    </row>
    <row r="119" spans="1:6" x14ac:dyDescent="0.25">
      <c r="A119" t="s">
        <v>266</v>
      </c>
      <c r="B119">
        <v>5</v>
      </c>
      <c r="C119" t="s">
        <v>70</v>
      </c>
      <c r="D119" t="s">
        <v>273</v>
      </c>
      <c r="E119">
        <v>30.597200000000001</v>
      </c>
      <c r="F119">
        <v>488777.54</v>
      </c>
    </row>
    <row r="120" spans="1:6" x14ac:dyDescent="0.25">
      <c r="A120" t="s">
        <v>266</v>
      </c>
      <c r="B120">
        <v>5</v>
      </c>
      <c r="C120" t="s">
        <v>70</v>
      </c>
      <c r="D120" t="s">
        <v>274</v>
      </c>
      <c r="E120">
        <v>78.866699999999994</v>
      </c>
      <c r="F120">
        <v>1186459.98</v>
      </c>
    </row>
    <row r="121" spans="1:6" x14ac:dyDescent="0.25">
      <c r="A121" t="s">
        <v>266</v>
      </c>
      <c r="B121">
        <v>5</v>
      </c>
      <c r="C121" t="s">
        <v>70</v>
      </c>
      <c r="D121" t="s">
        <v>275</v>
      </c>
      <c r="E121">
        <v>13.666700000000001</v>
      </c>
      <c r="F121">
        <v>148313.65</v>
      </c>
    </row>
    <row r="122" spans="1:6" x14ac:dyDescent="0.25">
      <c r="A122" t="s">
        <v>266</v>
      </c>
      <c r="B122">
        <v>5</v>
      </c>
      <c r="C122" t="s">
        <v>70</v>
      </c>
      <c r="D122" t="s">
        <v>276</v>
      </c>
      <c r="E122">
        <v>14.876200000000001</v>
      </c>
      <c r="F122">
        <v>1913616.85</v>
      </c>
    </row>
    <row r="123" spans="1:6" x14ac:dyDescent="0.25">
      <c r="A123" t="s">
        <v>266</v>
      </c>
      <c r="B123">
        <v>5</v>
      </c>
      <c r="C123" t="s">
        <v>70</v>
      </c>
      <c r="D123" t="s">
        <v>277</v>
      </c>
      <c r="E123">
        <v>14.495799999999999</v>
      </c>
      <c r="F123">
        <v>462863.34</v>
      </c>
    </row>
    <row r="124" spans="1:6" x14ac:dyDescent="0.25">
      <c r="A124" t="s">
        <v>266</v>
      </c>
      <c r="B124">
        <v>5</v>
      </c>
      <c r="C124" t="s">
        <v>70</v>
      </c>
      <c r="D124" t="s">
        <v>278</v>
      </c>
      <c r="E124">
        <v>8.4464000000000006</v>
      </c>
      <c r="F124">
        <v>1054949.25</v>
      </c>
    </row>
    <row r="125" spans="1:6" x14ac:dyDescent="0.25">
      <c r="A125" t="s">
        <v>266</v>
      </c>
      <c r="B125">
        <v>5</v>
      </c>
      <c r="C125" t="s">
        <v>70</v>
      </c>
      <c r="D125" t="s">
        <v>279</v>
      </c>
      <c r="E125">
        <v>0.95830000000000004</v>
      </c>
      <c r="F125">
        <v>245707.05</v>
      </c>
    </row>
    <row r="126" spans="1:6" x14ac:dyDescent="0.25">
      <c r="A126" t="s">
        <v>266</v>
      </c>
      <c r="B126">
        <v>5</v>
      </c>
      <c r="C126" t="s">
        <v>70</v>
      </c>
      <c r="D126" t="s">
        <v>280</v>
      </c>
      <c r="E126">
        <v>220.1996</v>
      </c>
      <c r="F126">
        <v>4145657.13</v>
      </c>
    </row>
    <row r="127" spans="1:6" x14ac:dyDescent="0.25">
      <c r="A127" t="s">
        <v>266</v>
      </c>
      <c r="B127">
        <v>5</v>
      </c>
      <c r="C127" t="s">
        <v>70</v>
      </c>
      <c r="D127" t="s">
        <v>281</v>
      </c>
      <c r="E127">
        <v>15.203200000000001</v>
      </c>
      <c r="F127">
        <v>484109.93</v>
      </c>
    </row>
    <row r="128" spans="1:6" x14ac:dyDescent="0.25">
      <c r="A128" t="s">
        <v>266</v>
      </c>
      <c r="B128">
        <v>5</v>
      </c>
      <c r="C128" t="s">
        <v>70</v>
      </c>
      <c r="D128" t="s">
        <v>283</v>
      </c>
      <c r="E128">
        <v>200.5744</v>
      </c>
      <c r="F128">
        <v>3673623.54</v>
      </c>
    </row>
    <row r="129" spans="1:6" x14ac:dyDescent="0.25">
      <c r="A129" t="s">
        <v>266</v>
      </c>
      <c r="B129">
        <v>5</v>
      </c>
      <c r="C129" t="s">
        <v>70</v>
      </c>
      <c r="D129" t="s">
        <v>294</v>
      </c>
      <c r="E129">
        <v>11.2583</v>
      </c>
      <c r="F129">
        <v>270056.11</v>
      </c>
    </row>
    <row r="130" spans="1:6" x14ac:dyDescent="0.25">
      <c r="A130" t="s">
        <v>266</v>
      </c>
      <c r="B130">
        <v>5</v>
      </c>
      <c r="C130" t="s">
        <v>70</v>
      </c>
      <c r="D130" t="s">
        <v>268</v>
      </c>
      <c r="E130">
        <v>34.2087</v>
      </c>
      <c r="F130">
        <v>613440.9</v>
      </c>
    </row>
    <row r="131" spans="1:6" x14ac:dyDescent="0.25">
      <c r="A131" t="s">
        <v>266</v>
      </c>
      <c r="B131">
        <v>5</v>
      </c>
      <c r="C131" t="s">
        <v>70</v>
      </c>
      <c r="D131" t="s">
        <v>284</v>
      </c>
      <c r="E131">
        <v>29</v>
      </c>
      <c r="F131">
        <v>2495867.61</v>
      </c>
    </row>
    <row r="132" spans="1:6" x14ac:dyDescent="0.25">
      <c r="A132" t="s">
        <v>266</v>
      </c>
      <c r="B132">
        <v>5</v>
      </c>
      <c r="C132" t="s">
        <v>70</v>
      </c>
      <c r="D132" t="s">
        <v>285</v>
      </c>
      <c r="E132">
        <v>1</v>
      </c>
      <c r="F132">
        <v>19050.29</v>
      </c>
    </row>
    <row r="133" spans="1:6" x14ac:dyDescent="0.25">
      <c r="A133" t="s">
        <v>266</v>
      </c>
      <c r="B133">
        <v>5</v>
      </c>
      <c r="C133" t="s">
        <v>70</v>
      </c>
      <c r="D133" t="s">
        <v>286</v>
      </c>
      <c r="E133">
        <v>32.5</v>
      </c>
      <c r="F133">
        <v>639780.89</v>
      </c>
    </row>
    <row r="134" spans="1:6" x14ac:dyDescent="0.25">
      <c r="A134" t="s">
        <v>266</v>
      </c>
      <c r="B134">
        <v>5</v>
      </c>
      <c r="C134" t="s">
        <v>70</v>
      </c>
      <c r="D134" t="s">
        <v>295</v>
      </c>
      <c r="E134">
        <v>25.145800000000001</v>
      </c>
      <c r="F134">
        <v>586601.56999999995</v>
      </c>
    </row>
    <row r="135" spans="1:6" x14ac:dyDescent="0.25">
      <c r="A135" t="s">
        <v>266</v>
      </c>
      <c r="B135">
        <v>5</v>
      </c>
      <c r="C135" t="s">
        <v>70</v>
      </c>
      <c r="D135" t="s">
        <v>287</v>
      </c>
      <c r="E135">
        <v>0.3</v>
      </c>
      <c r="F135">
        <v>153464.65</v>
      </c>
    </row>
    <row r="136" spans="1:6" x14ac:dyDescent="0.25">
      <c r="A136" t="s">
        <v>266</v>
      </c>
      <c r="B136">
        <v>5</v>
      </c>
      <c r="C136" t="s">
        <v>70</v>
      </c>
      <c r="D136" t="s">
        <v>288</v>
      </c>
      <c r="E136">
        <v>0.15</v>
      </c>
      <c r="F136">
        <v>97508.29</v>
      </c>
    </row>
    <row r="137" spans="1:6" x14ac:dyDescent="0.25">
      <c r="A137" t="s">
        <v>266</v>
      </c>
      <c r="B137">
        <v>5</v>
      </c>
      <c r="C137" t="s">
        <v>70</v>
      </c>
      <c r="D137" t="s">
        <v>289</v>
      </c>
      <c r="E137">
        <v>33.5229</v>
      </c>
      <c r="F137">
        <v>1809897.75</v>
      </c>
    </row>
    <row r="138" spans="1:6" x14ac:dyDescent="0.25">
      <c r="A138" t="s">
        <v>266</v>
      </c>
      <c r="B138">
        <v>5</v>
      </c>
      <c r="C138" t="s">
        <v>70</v>
      </c>
      <c r="D138" t="s">
        <v>290</v>
      </c>
      <c r="E138">
        <v>0.53129999999999999</v>
      </c>
      <c r="F138">
        <v>200578.06</v>
      </c>
    </row>
    <row r="139" spans="1:6" x14ac:dyDescent="0.25">
      <c r="A139" t="s">
        <v>266</v>
      </c>
      <c r="B139">
        <v>5</v>
      </c>
      <c r="C139" t="s">
        <v>70</v>
      </c>
      <c r="D139" t="s">
        <v>296</v>
      </c>
      <c r="E139">
        <v>44.071399999999997</v>
      </c>
      <c r="F139">
        <v>609951.02</v>
      </c>
    </row>
    <row r="140" spans="1:6" x14ac:dyDescent="0.25">
      <c r="A140" t="s">
        <v>266</v>
      </c>
      <c r="B140">
        <v>5</v>
      </c>
      <c r="C140" t="s">
        <v>70</v>
      </c>
      <c r="D140" t="s">
        <v>291</v>
      </c>
      <c r="E140">
        <v>3</v>
      </c>
      <c r="F140">
        <v>37251.370000000003</v>
      </c>
    </row>
    <row r="141" spans="1:6" x14ac:dyDescent="0.25">
      <c r="A141" t="s">
        <v>266</v>
      </c>
      <c r="B141">
        <v>5</v>
      </c>
      <c r="C141" t="s">
        <v>70</v>
      </c>
      <c r="D141" t="s">
        <v>297</v>
      </c>
      <c r="E141">
        <v>1.75</v>
      </c>
      <c r="F141">
        <v>19659.78</v>
      </c>
    </row>
    <row r="142" spans="1:6" x14ac:dyDescent="0.25">
      <c r="A142" t="s">
        <v>266</v>
      </c>
      <c r="B142">
        <v>5</v>
      </c>
      <c r="C142" t="s">
        <v>70</v>
      </c>
      <c r="D142" t="s">
        <v>299</v>
      </c>
      <c r="E142">
        <v>9</v>
      </c>
      <c r="F142">
        <v>85537.19</v>
      </c>
    </row>
    <row r="143" spans="1:6" x14ac:dyDescent="0.25">
      <c r="A143" t="s">
        <v>266</v>
      </c>
      <c r="B143">
        <v>7</v>
      </c>
      <c r="C143" t="s">
        <v>10</v>
      </c>
      <c r="E143">
        <v>20</v>
      </c>
      <c r="F143">
        <v>670006.65</v>
      </c>
    </row>
    <row r="144" spans="1:6" x14ac:dyDescent="0.25">
      <c r="A144" t="s">
        <v>266</v>
      </c>
      <c r="B144">
        <v>7</v>
      </c>
      <c r="C144" t="s">
        <v>10</v>
      </c>
      <c r="D144" t="s">
        <v>269</v>
      </c>
      <c r="E144">
        <v>73.25</v>
      </c>
      <c r="F144">
        <v>7529701.4400000004</v>
      </c>
    </row>
    <row r="145" spans="1:6" x14ac:dyDescent="0.25">
      <c r="A145" t="s">
        <v>266</v>
      </c>
      <c r="B145">
        <v>7</v>
      </c>
      <c r="C145" t="s">
        <v>10</v>
      </c>
      <c r="D145" t="s">
        <v>271</v>
      </c>
      <c r="E145">
        <v>12.75</v>
      </c>
      <c r="F145">
        <v>3962838.98</v>
      </c>
    </row>
    <row r="146" spans="1:6" x14ac:dyDescent="0.25">
      <c r="A146" t="s">
        <v>266</v>
      </c>
      <c r="B146">
        <v>7</v>
      </c>
      <c r="C146" t="s">
        <v>10</v>
      </c>
      <c r="D146" t="s">
        <v>272</v>
      </c>
      <c r="E146">
        <v>938</v>
      </c>
      <c r="F146">
        <v>7613961.0199999996</v>
      </c>
    </row>
    <row r="147" spans="1:6" x14ac:dyDescent="0.25">
      <c r="A147" t="s">
        <v>266</v>
      </c>
      <c r="B147">
        <v>7</v>
      </c>
      <c r="C147" t="s">
        <v>10</v>
      </c>
      <c r="D147" t="s">
        <v>273</v>
      </c>
      <c r="E147">
        <v>447</v>
      </c>
      <c r="F147">
        <v>6743270.2000000002</v>
      </c>
    </row>
    <row r="148" spans="1:6" x14ac:dyDescent="0.25">
      <c r="A148" t="s">
        <v>266</v>
      </c>
      <c r="B148">
        <v>7</v>
      </c>
      <c r="C148" t="s">
        <v>10</v>
      </c>
      <c r="D148" t="s">
        <v>274</v>
      </c>
      <c r="E148">
        <v>105</v>
      </c>
      <c r="F148">
        <v>1290973.3400000001</v>
      </c>
    </row>
    <row r="149" spans="1:6" x14ac:dyDescent="0.25">
      <c r="A149" t="s">
        <v>266</v>
      </c>
      <c r="B149">
        <v>7</v>
      </c>
      <c r="C149" t="s">
        <v>10</v>
      </c>
      <c r="D149" t="s">
        <v>276</v>
      </c>
      <c r="E149">
        <v>15.791700000000001</v>
      </c>
      <c r="F149">
        <v>2212408.2400000002</v>
      </c>
    </row>
    <row r="150" spans="1:6" x14ac:dyDescent="0.25">
      <c r="A150" t="s">
        <v>266</v>
      </c>
      <c r="B150">
        <v>7</v>
      </c>
      <c r="C150" t="s">
        <v>10</v>
      </c>
      <c r="D150" t="s">
        <v>277</v>
      </c>
      <c r="E150">
        <v>108.8</v>
      </c>
      <c r="F150">
        <v>3173364.59</v>
      </c>
    </row>
    <row r="151" spans="1:6" x14ac:dyDescent="0.25">
      <c r="A151" t="s">
        <v>266</v>
      </c>
      <c r="B151">
        <v>7</v>
      </c>
      <c r="C151" t="s">
        <v>10</v>
      </c>
      <c r="D151" t="s">
        <v>280</v>
      </c>
      <c r="E151">
        <v>162</v>
      </c>
      <c r="F151">
        <v>2285470.0499999998</v>
      </c>
    </row>
    <row r="152" spans="1:6" x14ac:dyDescent="0.25">
      <c r="A152" t="s">
        <v>266</v>
      </c>
      <c r="B152">
        <v>7</v>
      </c>
      <c r="C152" t="s">
        <v>10</v>
      </c>
      <c r="D152" t="s">
        <v>268</v>
      </c>
      <c r="E152">
        <v>1628.1667</v>
      </c>
      <c r="F152">
        <v>26237009.629999999</v>
      </c>
    </row>
    <row r="153" spans="1:6" x14ac:dyDescent="0.25">
      <c r="A153" t="s">
        <v>266</v>
      </c>
      <c r="B153">
        <v>7</v>
      </c>
      <c r="C153" t="s">
        <v>10</v>
      </c>
      <c r="D153" t="s">
        <v>286</v>
      </c>
      <c r="E153">
        <v>435.83330000000001</v>
      </c>
      <c r="F153">
        <v>7177837.4500000002</v>
      </c>
    </row>
    <row r="154" spans="1:6" x14ac:dyDescent="0.25">
      <c r="A154" t="s">
        <v>266</v>
      </c>
      <c r="B154">
        <v>7</v>
      </c>
      <c r="C154" t="s">
        <v>10</v>
      </c>
      <c r="D154" t="s">
        <v>295</v>
      </c>
      <c r="E154">
        <v>29.916699999999999</v>
      </c>
      <c r="F154">
        <v>731071.17</v>
      </c>
    </row>
    <row r="155" spans="1:6" x14ac:dyDescent="0.25">
      <c r="A155" t="s">
        <v>266</v>
      </c>
      <c r="B155">
        <v>7</v>
      </c>
      <c r="C155" t="s">
        <v>10</v>
      </c>
      <c r="D155" t="s">
        <v>296</v>
      </c>
      <c r="E155">
        <v>16</v>
      </c>
      <c r="F155">
        <v>3782.7</v>
      </c>
    </row>
    <row r="156" spans="1:6" x14ac:dyDescent="0.25">
      <c r="A156" t="s">
        <v>266</v>
      </c>
      <c r="B156">
        <v>7</v>
      </c>
      <c r="C156" t="s">
        <v>10</v>
      </c>
      <c r="D156" t="s">
        <v>291</v>
      </c>
      <c r="E156">
        <v>76</v>
      </c>
      <c r="F156">
        <v>952930.52</v>
      </c>
    </row>
    <row r="157" spans="1:6" x14ac:dyDescent="0.25">
      <c r="A157" t="s">
        <v>266</v>
      </c>
      <c r="B157">
        <v>7</v>
      </c>
      <c r="C157" t="s">
        <v>10</v>
      </c>
      <c r="D157" t="s">
        <v>297</v>
      </c>
      <c r="E157">
        <v>44</v>
      </c>
      <c r="F157">
        <v>458915.44</v>
      </c>
    </row>
    <row r="158" spans="1:6" x14ac:dyDescent="0.25">
      <c r="A158" t="s">
        <v>266</v>
      </c>
      <c r="B158">
        <v>8</v>
      </c>
      <c r="C158" t="s">
        <v>300</v>
      </c>
      <c r="E158">
        <v>7.8333000000000004</v>
      </c>
      <c r="F158">
        <v>188775.8</v>
      </c>
    </row>
    <row r="159" spans="1:6" x14ac:dyDescent="0.25">
      <c r="A159" t="s">
        <v>266</v>
      </c>
      <c r="B159">
        <v>8</v>
      </c>
      <c r="C159" t="s">
        <v>300</v>
      </c>
      <c r="D159" t="s">
        <v>269</v>
      </c>
      <c r="E159">
        <v>13.0586</v>
      </c>
      <c r="F159">
        <v>1430191.66</v>
      </c>
    </row>
    <row r="160" spans="1:6" x14ac:dyDescent="0.25">
      <c r="A160" t="s">
        <v>266</v>
      </c>
      <c r="B160">
        <v>8</v>
      </c>
      <c r="C160" t="s">
        <v>300</v>
      </c>
      <c r="D160" t="s">
        <v>270</v>
      </c>
      <c r="E160">
        <v>81.599999999999994</v>
      </c>
      <c r="F160">
        <v>1205840.5900000001</v>
      </c>
    </row>
    <row r="161" spans="1:6" x14ac:dyDescent="0.25">
      <c r="A161" t="s">
        <v>266</v>
      </c>
      <c r="B161">
        <v>8</v>
      </c>
      <c r="C161" t="s">
        <v>300</v>
      </c>
      <c r="D161" t="s">
        <v>271</v>
      </c>
      <c r="E161">
        <v>1.625</v>
      </c>
      <c r="F161">
        <v>403045.01</v>
      </c>
    </row>
    <row r="162" spans="1:6" x14ac:dyDescent="0.25">
      <c r="A162" t="s">
        <v>266</v>
      </c>
      <c r="B162">
        <v>8</v>
      </c>
      <c r="C162" t="s">
        <v>300</v>
      </c>
      <c r="D162" t="s">
        <v>272</v>
      </c>
      <c r="E162">
        <v>912.75</v>
      </c>
      <c r="F162">
        <v>7813187.4699999997</v>
      </c>
    </row>
    <row r="163" spans="1:6" x14ac:dyDescent="0.25">
      <c r="A163" t="s">
        <v>266</v>
      </c>
      <c r="B163">
        <v>8</v>
      </c>
      <c r="C163" t="s">
        <v>300</v>
      </c>
      <c r="D163" t="s">
        <v>273</v>
      </c>
      <c r="E163">
        <v>25.622</v>
      </c>
      <c r="F163">
        <v>388315.54</v>
      </c>
    </row>
    <row r="164" spans="1:6" x14ac:dyDescent="0.25">
      <c r="A164" t="s">
        <v>266</v>
      </c>
      <c r="B164">
        <v>8</v>
      </c>
      <c r="C164" t="s">
        <v>300</v>
      </c>
      <c r="D164" t="s">
        <v>274</v>
      </c>
      <c r="E164">
        <v>41.4833</v>
      </c>
      <c r="F164">
        <v>698285.51</v>
      </c>
    </row>
    <row r="165" spans="1:6" x14ac:dyDescent="0.25">
      <c r="A165" t="s">
        <v>266</v>
      </c>
      <c r="B165">
        <v>8</v>
      </c>
      <c r="C165" t="s">
        <v>300</v>
      </c>
      <c r="D165" t="s">
        <v>275</v>
      </c>
      <c r="E165">
        <v>17</v>
      </c>
      <c r="F165">
        <v>161858.46</v>
      </c>
    </row>
    <row r="166" spans="1:6" x14ac:dyDescent="0.25">
      <c r="A166" t="s">
        <v>266</v>
      </c>
      <c r="B166">
        <v>8</v>
      </c>
      <c r="C166" t="s">
        <v>300</v>
      </c>
      <c r="D166" t="s">
        <v>276</v>
      </c>
      <c r="E166">
        <v>4.1833</v>
      </c>
      <c r="F166">
        <v>468363.74</v>
      </c>
    </row>
    <row r="167" spans="1:6" x14ac:dyDescent="0.25">
      <c r="A167" t="s">
        <v>266</v>
      </c>
      <c r="B167">
        <v>8</v>
      </c>
      <c r="C167" t="s">
        <v>300</v>
      </c>
      <c r="D167" t="s">
        <v>277</v>
      </c>
      <c r="E167">
        <v>4.4583000000000004</v>
      </c>
      <c r="F167">
        <v>174847.67</v>
      </c>
    </row>
    <row r="168" spans="1:6" x14ac:dyDescent="0.25">
      <c r="A168" t="s">
        <v>266</v>
      </c>
      <c r="B168">
        <v>8</v>
      </c>
      <c r="C168" t="s">
        <v>300</v>
      </c>
      <c r="D168" t="s">
        <v>278</v>
      </c>
      <c r="E168">
        <v>4.2882999999999996</v>
      </c>
      <c r="F168">
        <v>501336.89</v>
      </c>
    </row>
    <row r="169" spans="1:6" x14ac:dyDescent="0.25">
      <c r="A169" t="s">
        <v>266</v>
      </c>
      <c r="B169">
        <v>8</v>
      </c>
      <c r="C169" t="s">
        <v>300</v>
      </c>
      <c r="D169" t="s">
        <v>279</v>
      </c>
      <c r="E169">
        <v>0.45829999999999999</v>
      </c>
      <c r="F169">
        <v>119841.63</v>
      </c>
    </row>
    <row r="170" spans="1:6" x14ac:dyDescent="0.25">
      <c r="A170" t="s">
        <v>266</v>
      </c>
      <c r="B170">
        <v>8</v>
      </c>
      <c r="C170" t="s">
        <v>300</v>
      </c>
      <c r="D170" t="s">
        <v>280</v>
      </c>
      <c r="E170">
        <v>69.659099999999995</v>
      </c>
      <c r="F170">
        <v>1344870.81</v>
      </c>
    </row>
    <row r="171" spans="1:6" x14ac:dyDescent="0.25">
      <c r="A171" t="s">
        <v>266</v>
      </c>
      <c r="B171">
        <v>8</v>
      </c>
      <c r="C171" t="s">
        <v>300</v>
      </c>
      <c r="D171" t="s">
        <v>281</v>
      </c>
      <c r="E171">
        <v>2.7888999999999999</v>
      </c>
      <c r="F171">
        <v>144849.14000000001</v>
      </c>
    </row>
    <row r="172" spans="1:6" x14ac:dyDescent="0.25">
      <c r="A172" t="s">
        <v>266</v>
      </c>
      <c r="B172">
        <v>8</v>
      </c>
      <c r="C172" t="s">
        <v>300</v>
      </c>
      <c r="D172" t="s">
        <v>283</v>
      </c>
      <c r="E172">
        <v>217.11250000000001</v>
      </c>
      <c r="F172">
        <v>4919396.59</v>
      </c>
    </row>
    <row r="173" spans="1:6" x14ac:dyDescent="0.25">
      <c r="A173" t="s">
        <v>266</v>
      </c>
      <c r="B173">
        <v>8</v>
      </c>
      <c r="C173" t="s">
        <v>300</v>
      </c>
      <c r="D173" t="s">
        <v>294</v>
      </c>
      <c r="E173">
        <v>4.3958000000000004</v>
      </c>
      <c r="F173">
        <v>96205.36</v>
      </c>
    </row>
    <row r="174" spans="1:6" x14ac:dyDescent="0.25">
      <c r="A174" t="s">
        <v>266</v>
      </c>
      <c r="B174">
        <v>8</v>
      </c>
      <c r="C174" t="s">
        <v>300</v>
      </c>
      <c r="D174" t="s">
        <v>268</v>
      </c>
      <c r="E174">
        <v>38.682299999999998</v>
      </c>
      <c r="F174">
        <v>534025.31000000006</v>
      </c>
    </row>
    <row r="175" spans="1:6" x14ac:dyDescent="0.25">
      <c r="A175" t="s">
        <v>266</v>
      </c>
      <c r="B175">
        <v>8</v>
      </c>
      <c r="C175" t="s">
        <v>300</v>
      </c>
      <c r="D175" t="s">
        <v>284</v>
      </c>
      <c r="E175">
        <v>17.583300000000001</v>
      </c>
      <c r="F175">
        <v>1494930.9</v>
      </c>
    </row>
    <row r="176" spans="1:6" x14ac:dyDescent="0.25">
      <c r="A176" t="s">
        <v>266</v>
      </c>
      <c r="B176">
        <v>8</v>
      </c>
      <c r="C176" t="s">
        <v>300</v>
      </c>
      <c r="D176" t="s">
        <v>286</v>
      </c>
      <c r="E176">
        <v>14.416700000000001</v>
      </c>
      <c r="F176">
        <v>277051.62</v>
      </c>
    </row>
    <row r="177" spans="1:6" x14ac:dyDescent="0.25">
      <c r="A177" t="s">
        <v>266</v>
      </c>
      <c r="B177">
        <v>8</v>
      </c>
      <c r="C177" t="s">
        <v>300</v>
      </c>
      <c r="D177" t="s">
        <v>295</v>
      </c>
      <c r="E177">
        <v>30</v>
      </c>
      <c r="F177">
        <v>661841.56999999995</v>
      </c>
    </row>
    <row r="178" spans="1:6" x14ac:dyDescent="0.25">
      <c r="A178" t="s">
        <v>266</v>
      </c>
      <c r="B178">
        <v>8</v>
      </c>
      <c r="C178" t="s">
        <v>300</v>
      </c>
      <c r="D178" t="s">
        <v>287</v>
      </c>
      <c r="E178">
        <v>3.3300000000000003E-2</v>
      </c>
      <c r="F178">
        <v>17520.66</v>
      </c>
    </row>
    <row r="179" spans="1:6" x14ac:dyDescent="0.25">
      <c r="A179" t="s">
        <v>266</v>
      </c>
      <c r="B179">
        <v>8</v>
      </c>
      <c r="C179" t="s">
        <v>300</v>
      </c>
      <c r="D179" t="s">
        <v>289</v>
      </c>
      <c r="E179">
        <v>20.95</v>
      </c>
      <c r="F179">
        <v>1192521.2</v>
      </c>
    </row>
    <row r="180" spans="1:6" x14ac:dyDescent="0.25">
      <c r="A180" t="s">
        <v>266</v>
      </c>
      <c r="B180">
        <v>8</v>
      </c>
      <c r="C180" t="s">
        <v>300</v>
      </c>
      <c r="D180" t="s">
        <v>290</v>
      </c>
      <c r="E180">
        <v>0.25</v>
      </c>
      <c r="F180">
        <v>114859.54</v>
      </c>
    </row>
    <row r="181" spans="1:6" x14ac:dyDescent="0.25">
      <c r="A181" t="s">
        <v>266</v>
      </c>
      <c r="B181">
        <v>8</v>
      </c>
      <c r="C181" t="s">
        <v>300</v>
      </c>
      <c r="D181" t="s">
        <v>296</v>
      </c>
      <c r="E181">
        <v>2</v>
      </c>
      <c r="F181">
        <v>25832.959999999999</v>
      </c>
    </row>
    <row r="182" spans="1:6" x14ac:dyDescent="0.25">
      <c r="A182" t="s">
        <v>266</v>
      </c>
      <c r="B182">
        <v>8</v>
      </c>
      <c r="C182" t="s">
        <v>300</v>
      </c>
      <c r="D182" t="s">
        <v>297</v>
      </c>
      <c r="E182">
        <v>0.5</v>
      </c>
      <c r="F182">
        <v>5617.08</v>
      </c>
    </row>
    <row r="183" spans="1:6" x14ac:dyDescent="0.25">
      <c r="A183" t="s">
        <v>266</v>
      </c>
      <c r="B183">
        <v>9</v>
      </c>
      <c r="C183" t="s">
        <v>8</v>
      </c>
      <c r="E183">
        <v>13.208299999999999</v>
      </c>
      <c r="F183">
        <v>188572</v>
      </c>
    </row>
    <row r="184" spans="1:6" x14ac:dyDescent="0.25">
      <c r="A184" t="s">
        <v>266</v>
      </c>
      <c r="B184">
        <v>9</v>
      </c>
      <c r="C184" t="s">
        <v>8</v>
      </c>
      <c r="D184" t="s">
        <v>269</v>
      </c>
      <c r="E184">
        <v>22.052800000000001</v>
      </c>
      <c r="F184">
        <v>2140398.41</v>
      </c>
    </row>
    <row r="185" spans="1:6" x14ac:dyDescent="0.25">
      <c r="A185" t="s">
        <v>266</v>
      </c>
      <c r="B185">
        <v>9</v>
      </c>
      <c r="C185" t="s">
        <v>8</v>
      </c>
      <c r="D185" t="s">
        <v>270</v>
      </c>
      <c r="E185">
        <v>29.333300000000001</v>
      </c>
      <c r="F185">
        <v>570857.72</v>
      </c>
    </row>
    <row r="186" spans="1:6" x14ac:dyDescent="0.25">
      <c r="A186" t="s">
        <v>266</v>
      </c>
      <c r="B186">
        <v>9</v>
      </c>
      <c r="C186" t="s">
        <v>8</v>
      </c>
      <c r="D186" t="s">
        <v>271</v>
      </c>
      <c r="E186">
        <v>5.9249999999999998</v>
      </c>
      <c r="F186">
        <v>766484</v>
      </c>
    </row>
    <row r="187" spans="1:6" x14ac:dyDescent="0.25">
      <c r="A187" t="s">
        <v>266</v>
      </c>
      <c r="B187">
        <v>9</v>
      </c>
      <c r="C187" t="s">
        <v>8</v>
      </c>
      <c r="D187" t="s">
        <v>272</v>
      </c>
      <c r="E187">
        <v>191.15280000000001</v>
      </c>
      <c r="F187">
        <v>1244342.19</v>
      </c>
    </row>
    <row r="188" spans="1:6" x14ac:dyDescent="0.25">
      <c r="A188" t="s">
        <v>266</v>
      </c>
      <c r="B188">
        <v>9</v>
      </c>
      <c r="C188" t="s">
        <v>8</v>
      </c>
      <c r="D188" t="s">
        <v>273</v>
      </c>
      <c r="E188">
        <v>12.386900000000001</v>
      </c>
      <c r="F188">
        <v>181555.64</v>
      </c>
    </row>
    <row r="189" spans="1:6" x14ac:dyDescent="0.25">
      <c r="A189" t="s">
        <v>266</v>
      </c>
      <c r="B189">
        <v>9</v>
      </c>
      <c r="C189" t="s">
        <v>8</v>
      </c>
      <c r="D189" t="s">
        <v>274</v>
      </c>
      <c r="E189">
        <v>27.5</v>
      </c>
      <c r="F189">
        <v>462320.06</v>
      </c>
    </row>
    <row r="190" spans="1:6" x14ac:dyDescent="0.25">
      <c r="A190" t="s">
        <v>266</v>
      </c>
      <c r="B190">
        <v>9</v>
      </c>
      <c r="C190" t="s">
        <v>8</v>
      </c>
      <c r="D190" t="s">
        <v>275</v>
      </c>
      <c r="E190">
        <v>10</v>
      </c>
      <c r="F190">
        <v>104521.97</v>
      </c>
    </row>
    <row r="191" spans="1:6" x14ac:dyDescent="0.25">
      <c r="A191" t="s">
        <v>266</v>
      </c>
      <c r="B191">
        <v>9</v>
      </c>
      <c r="C191" t="s">
        <v>8</v>
      </c>
      <c r="D191" t="s">
        <v>276</v>
      </c>
      <c r="E191">
        <v>9.9466999999999999</v>
      </c>
      <c r="F191">
        <v>1393608.31</v>
      </c>
    </row>
    <row r="192" spans="1:6" x14ac:dyDescent="0.25">
      <c r="A192" t="s">
        <v>266</v>
      </c>
      <c r="B192">
        <v>9</v>
      </c>
      <c r="C192" t="s">
        <v>8</v>
      </c>
      <c r="D192" t="s">
        <v>277</v>
      </c>
      <c r="E192">
        <v>2.7250000000000001</v>
      </c>
      <c r="F192">
        <v>159574.34</v>
      </c>
    </row>
    <row r="193" spans="1:6" x14ac:dyDescent="0.25">
      <c r="A193" t="s">
        <v>266</v>
      </c>
      <c r="B193">
        <v>9</v>
      </c>
      <c r="C193" t="s">
        <v>8</v>
      </c>
      <c r="D193" t="s">
        <v>278</v>
      </c>
      <c r="E193">
        <v>1.6125</v>
      </c>
      <c r="F193">
        <v>248493.81</v>
      </c>
    </row>
    <row r="194" spans="1:6" x14ac:dyDescent="0.25">
      <c r="A194" t="s">
        <v>266</v>
      </c>
      <c r="B194">
        <v>9</v>
      </c>
      <c r="C194" t="s">
        <v>8</v>
      </c>
      <c r="D194" t="s">
        <v>279</v>
      </c>
      <c r="E194">
        <v>0.70830000000000004</v>
      </c>
      <c r="F194">
        <v>192192.85</v>
      </c>
    </row>
    <row r="195" spans="1:6" x14ac:dyDescent="0.25">
      <c r="A195" t="s">
        <v>266</v>
      </c>
      <c r="B195">
        <v>9</v>
      </c>
      <c r="C195" t="s">
        <v>8</v>
      </c>
      <c r="D195" t="s">
        <v>280</v>
      </c>
      <c r="E195">
        <v>35.142099999999999</v>
      </c>
      <c r="F195">
        <v>748244.67</v>
      </c>
    </row>
    <row r="196" spans="1:6" x14ac:dyDescent="0.25">
      <c r="A196" t="s">
        <v>266</v>
      </c>
      <c r="B196">
        <v>9</v>
      </c>
      <c r="C196" t="s">
        <v>8</v>
      </c>
      <c r="D196" t="s">
        <v>281</v>
      </c>
      <c r="E196">
        <v>1.7556</v>
      </c>
      <c r="F196">
        <v>93646.99</v>
      </c>
    </row>
    <row r="197" spans="1:6" x14ac:dyDescent="0.25">
      <c r="A197" t="s">
        <v>266</v>
      </c>
      <c r="B197">
        <v>9</v>
      </c>
      <c r="C197" t="s">
        <v>8</v>
      </c>
      <c r="D197" t="s">
        <v>283</v>
      </c>
      <c r="E197">
        <v>34.442900000000002</v>
      </c>
      <c r="F197">
        <v>609875.52</v>
      </c>
    </row>
    <row r="198" spans="1:6" x14ac:dyDescent="0.25">
      <c r="A198" t="s">
        <v>266</v>
      </c>
      <c r="B198">
        <v>9</v>
      </c>
      <c r="C198" t="s">
        <v>8</v>
      </c>
      <c r="D198" t="s">
        <v>294</v>
      </c>
      <c r="E198">
        <v>0.85419999999999996</v>
      </c>
      <c r="F198">
        <v>15516.31</v>
      </c>
    </row>
    <row r="199" spans="1:6" x14ac:dyDescent="0.25">
      <c r="A199" t="s">
        <v>266</v>
      </c>
      <c r="B199">
        <v>9</v>
      </c>
      <c r="C199" t="s">
        <v>8</v>
      </c>
      <c r="D199" t="s">
        <v>268</v>
      </c>
      <c r="E199">
        <v>37.883299999999998</v>
      </c>
      <c r="F199">
        <v>1240310.47</v>
      </c>
    </row>
    <row r="200" spans="1:6" x14ac:dyDescent="0.25">
      <c r="A200" t="s">
        <v>266</v>
      </c>
      <c r="B200">
        <v>9</v>
      </c>
      <c r="C200" t="s">
        <v>8</v>
      </c>
      <c r="D200" t="s">
        <v>284</v>
      </c>
      <c r="E200">
        <v>3.1667000000000001</v>
      </c>
      <c r="F200">
        <v>282414.17</v>
      </c>
    </row>
    <row r="201" spans="1:6" x14ac:dyDescent="0.25">
      <c r="A201" t="s">
        <v>266</v>
      </c>
      <c r="B201">
        <v>9</v>
      </c>
      <c r="C201" t="s">
        <v>8</v>
      </c>
      <c r="D201" t="s">
        <v>286</v>
      </c>
      <c r="E201">
        <v>1.3332999999999999</v>
      </c>
      <c r="F201">
        <v>32195.06</v>
      </c>
    </row>
    <row r="202" spans="1:6" x14ac:dyDescent="0.25">
      <c r="A202" t="s">
        <v>266</v>
      </c>
      <c r="B202">
        <v>9</v>
      </c>
      <c r="C202" t="s">
        <v>8</v>
      </c>
      <c r="D202" t="s">
        <v>295</v>
      </c>
      <c r="E202">
        <v>9.4167000000000005</v>
      </c>
      <c r="F202">
        <v>223613.96</v>
      </c>
    </row>
    <row r="203" spans="1:6" x14ac:dyDescent="0.25">
      <c r="A203" t="s">
        <v>266</v>
      </c>
      <c r="B203">
        <v>9</v>
      </c>
      <c r="C203" t="s">
        <v>8</v>
      </c>
      <c r="D203" t="s">
        <v>287</v>
      </c>
      <c r="E203">
        <v>6.6699999999999995E-2</v>
      </c>
      <c r="F203">
        <v>35041.32</v>
      </c>
    </row>
    <row r="204" spans="1:6" x14ac:dyDescent="0.25">
      <c r="A204" t="s">
        <v>266</v>
      </c>
      <c r="B204">
        <v>9</v>
      </c>
      <c r="C204" t="s">
        <v>8</v>
      </c>
      <c r="D204" t="s">
        <v>288</v>
      </c>
      <c r="E204">
        <v>0.44</v>
      </c>
      <c r="F204">
        <v>70268.19</v>
      </c>
    </row>
    <row r="205" spans="1:6" x14ac:dyDescent="0.25">
      <c r="A205" t="s">
        <v>266</v>
      </c>
      <c r="B205">
        <v>9</v>
      </c>
      <c r="C205" t="s">
        <v>8</v>
      </c>
      <c r="D205" t="s">
        <v>289</v>
      </c>
      <c r="E205">
        <v>6.5917000000000003</v>
      </c>
      <c r="F205">
        <v>417882.51</v>
      </c>
    </row>
    <row r="206" spans="1:6" x14ac:dyDescent="0.25">
      <c r="A206" t="s">
        <v>266</v>
      </c>
      <c r="B206">
        <v>9</v>
      </c>
      <c r="C206" t="s">
        <v>8</v>
      </c>
      <c r="D206" t="s">
        <v>290</v>
      </c>
      <c r="E206">
        <v>3.1300000000000001E-2</v>
      </c>
      <c r="F206">
        <v>12424.46</v>
      </c>
    </row>
    <row r="207" spans="1:6" x14ac:dyDescent="0.25">
      <c r="A207" t="s">
        <v>266</v>
      </c>
      <c r="B207">
        <v>9</v>
      </c>
      <c r="C207" t="s">
        <v>8</v>
      </c>
      <c r="D207" t="s">
        <v>291</v>
      </c>
      <c r="E207">
        <v>2</v>
      </c>
      <c r="F207">
        <v>25618.37</v>
      </c>
    </row>
    <row r="208" spans="1:6" x14ac:dyDescent="0.25">
      <c r="A208" t="s">
        <v>266</v>
      </c>
      <c r="B208">
        <v>9</v>
      </c>
      <c r="C208" t="s">
        <v>8</v>
      </c>
      <c r="D208" t="s">
        <v>297</v>
      </c>
      <c r="E208">
        <v>1.5832999999999999</v>
      </c>
      <c r="F208">
        <v>17014.490000000002</v>
      </c>
    </row>
    <row r="209" spans="1:6" x14ac:dyDescent="0.25">
      <c r="A209" t="s">
        <v>266</v>
      </c>
      <c r="B209">
        <v>9</v>
      </c>
      <c r="C209" t="s">
        <v>8</v>
      </c>
      <c r="D209" t="s">
        <v>299</v>
      </c>
      <c r="E209">
        <v>5</v>
      </c>
      <c r="F209">
        <v>47520.66</v>
      </c>
    </row>
    <row r="210" spans="1:6" x14ac:dyDescent="0.25">
      <c r="A210" t="s">
        <v>266</v>
      </c>
      <c r="B210">
        <v>10</v>
      </c>
      <c r="C210" t="s">
        <v>301</v>
      </c>
      <c r="E210">
        <v>11</v>
      </c>
      <c r="F210">
        <v>122965.97</v>
      </c>
    </row>
    <row r="211" spans="1:6" x14ac:dyDescent="0.25">
      <c r="A211" t="s">
        <v>266</v>
      </c>
      <c r="B211">
        <v>10</v>
      </c>
      <c r="C211" t="s">
        <v>301</v>
      </c>
      <c r="D211" t="s">
        <v>269</v>
      </c>
      <c r="E211">
        <v>11.527799999999999</v>
      </c>
      <c r="F211">
        <v>1130065.3500000001</v>
      </c>
    </row>
    <row r="212" spans="1:6" x14ac:dyDescent="0.25">
      <c r="A212" t="s">
        <v>266</v>
      </c>
      <c r="B212">
        <v>10</v>
      </c>
      <c r="C212" t="s">
        <v>301</v>
      </c>
      <c r="D212" t="s">
        <v>270</v>
      </c>
      <c r="E212">
        <v>40.7333</v>
      </c>
      <c r="F212">
        <v>575000.09</v>
      </c>
    </row>
    <row r="213" spans="1:6" x14ac:dyDescent="0.25">
      <c r="A213" t="s">
        <v>266</v>
      </c>
      <c r="B213">
        <v>10</v>
      </c>
      <c r="C213" t="s">
        <v>301</v>
      </c>
      <c r="D213" t="s">
        <v>271</v>
      </c>
      <c r="E213">
        <v>2.0125000000000002</v>
      </c>
      <c r="F213">
        <v>513195.66</v>
      </c>
    </row>
    <row r="214" spans="1:6" x14ac:dyDescent="0.25">
      <c r="A214" t="s">
        <v>266</v>
      </c>
      <c r="B214">
        <v>10</v>
      </c>
      <c r="C214" t="s">
        <v>301</v>
      </c>
      <c r="D214" t="s">
        <v>272</v>
      </c>
      <c r="E214">
        <v>870.58330000000001</v>
      </c>
      <c r="F214">
        <v>8576646.2699999996</v>
      </c>
    </row>
    <row r="215" spans="1:6" x14ac:dyDescent="0.25">
      <c r="A215" t="s">
        <v>266</v>
      </c>
      <c r="B215">
        <v>10</v>
      </c>
      <c r="C215" t="s">
        <v>301</v>
      </c>
      <c r="D215" t="s">
        <v>273</v>
      </c>
      <c r="E215">
        <v>9.7340999999999998</v>
      </c>
      <c r="F215">
        <v>141052.79</v>
      </c>
    </row>
    <row r="216" spans="1:6" x14ac:dyDescent="0.25">
      <c r="A216" t="s">
        <v>266</v>
      </c>
      <c r="B216">
        <v>10</v>
      </c>
      <c r="C216" t="s">
        <v>301</v>
      </c>
      <c r="D216" t="s">
        <v>274</v>
      </c>
      <c r="E216">
        <v>142.4333</v>
      </c>
      <c r="F216">
        <v>2219128.71</v>
      </c>
    </row>
    <row r="217" spans="1:6" x14ac:dyDescent="0.25">
      <c r="A217" t="s">
        <v>266</v>
      </c>
      <c r="B217">
        <v>10</v>
      </c>
      <c r="C217" t="s">
        <v>301</v>
      </c>
      <c r="D217" t="s">
        <v>275</v>
      </c>
      <c r="E217">
        <v>0.33329999999999999</v>
      </c>
      <c r="F217">
        <v>5338.78</v>
      </c>
    </row>
    <row r="218" spans="1:6" x14ac:dyDescent="0.25">
      <c r="A218" t="s">
        <v>266</v>
      </c>
      <c r="B218">
        <v>10</v>
      </c>
      <c r="C218" t="s">
        <v>301</v>
      </c>
      <c r="D218" t="s">
        <v>276</v>
      </c>
      <c r="E218">
        <v>10.622199999999999</v>
      </c>
      <c r="F218">
        <v>1177055.78</v>
      </c>
    </row>
    <row r="219" spans="1:6" x14ac:dyDescent="0.25">
      <c r="A219" t="s">
        <v>266</v>
      </c>
      <c r="B219">
        <v>10</v>
      </c>
      <c r="C219" t="s">
        <v>301</v>
      </c>
      <c r="D219" t="s">
        <v>277</v>
      </c>
      <c r="E219">
        <v>7.875</v>
      </c>
      <c r="F219">
        <v>321679.53999999998</v>
      </c>
    </row>
    <row r="220" spans="1:6" x14ac:dyDescent="0.25">
      <c r="A220" t="s">
        <v>266</v>
      </c>
      <c r="B220">
        <v>10</v>
      </c>
      <c r="C220" t="s">
        <v>301</v>
      </c>
      <c r="D220" t="s">
        <v>278</v>
      </c>
      <c r="E220">
        <v>1.8811</v>
      </c>
      <c r="F220">
        <v>347036.49</v>
      </c>
    </row>
    <row r="221" spans="1:6" x14ac:dyDescent="0.25">
      <c r="A221" t="s">
        <v>266</v>
      </c>
      <c r="B221">
        <v>10</v>
      </c>
      <c r="C221" t="s">
        <v>301</v>
      </c>
      <c r="D221" t="s">
        <v>279</v>
      </c>
      <c r="E221">
        <v>0.875</v>
      </c>
      <c r="F221">
        <v>240599</v>
      </c>
    </row>
    <row r="222" spans="1:6" x14ac:dyDescent="0.25">
      <c r="A222" t="s">
        <v>266</v>
      </c>
      <c r="B222">
        <v>10</v>
      </c>
      <c r="C222" t="s">
        <v>301</v>
      </c>
      <c r="D222" t="s">
        <v>280</v>
      </c>
      <c r="E222">
        <v>68.761099999999999</v>
      </c>
      <c r="F222">
        <v>1471384.33</v>
      </c>
    </row>
    <row r="223" spans="1:6" x14ac:dyDescent="0.25">
      <c r="A223" t="s">
        <v>266</v>
      </c>
      <c r="B223">
        <v>10</v>
      </c>
      <c r="C223" t="s">
        <v>301</v>
      </c>
      <c r="D223" t="s">
        <v>281</v>
      </c>
      <c r="E223">
        <v>2.9693999999999998</v>
      </c>
      <c r="F223">
        <v>135463.28</v>
      </c>
    </row>
    <row r="224" spans="1:6" x14ac:dyDescent="0.25">
      <c r="A224" t="s">
        <v>266</v>
      </c>
      <c r="B224">
        <v>10</v>
      </c>
      <c r="C224" t="s">
        <v>301</v>
      </c>
      <c r="D224" t="s">
        <v>282</v>
      </c>
      <c r="E224">
        <v>2.0799999999999999E-2</v>
      </c>
      <c r="F224">
        <v>3089.37</v>
      </c>
    </row>
    <row r="225" spans="1:6" x14ac:dyDescent="0.25">
      <c r="A225" t="s">
        <v>266</v>
      </c>
      <c r="B225">
        <v>10</v>
      </c>
      <c r="C225" t="s">
        <v>301</v>
      </c>
      <c r="D225" t="s">
        <v>283</v>
      </c>
      <c r="E225">
        <v>90.172600000000003</v>
      </c>
      <c r="F225">
        <v>1499483.44</v>
      </c>
    </row>
    <row r="226" spans="1:6" x14ac:dyDescent="0.25">
      <c r="A226" t="s">
        <v>266</v>
      </c>
      <c r="B226">
        <v>10</v>
      </c>
      <c r="C226" t="s">
        <v>301</v>
      </c>
      <c r="D226" t="s">
        <v>294</v>
      </c>
      <c r="E226">
        <v>1.4167000000000001</v>
      </c>
      <c r="F226">
        <v>45898.45</v>
      </c>
    </row>
    <row r="227" spans="1:6" x14ac:dyDescent="0.25">
      <c r="A227" t="s">
        <v>266</v>
      </c>
      <c r="B227">
        <v>10</v>
      </c>
      <c r="C227" t="s">
        <v>301</v>
      </c>
      <c r="D227" t="s">
        <v>268</v>
      </c>
      <c r="E227">
        <v>10.3002</v>
      </c>
      <c r="F227">
        <v>368847.15</v>
      </c>
    </row>
    <row r="228" spans="1:6" x14ac:dyDescent="0.25">
      <c r="A228" t="s">
        <v>266</v>
      </c>
      <c r="B228">
        <v>10</v>
      </c>
      <c r="C228" t="s">
        <v>301</v>
      </c>
      <c r="D228" t="s">
        <v>284</v>
      </c>
      <c r="E228">
        <v>8.9167000000000005</v>
      </c>
      <c r="F228">
        <v>784610.43</v>
      </c>
    </row>
    <row r="229" spans="1:6" x14ac:dyDescent="0.25">
      <c r="A229" t="s">
        <v>266</v>
      </c>
      <c r="B229">
        <v>10</v>
      </c>
      <c r="C229" t="s">
        <v>301</v>
      </c>
      <c r="D229" t="s">
        <v>298</v>
      </c>
      <c r="E229">
        <v>3</v>
      </c>
      <c r="F229">
        <v>36636.99</v>
      </c>
    </row>
    <row r="230" spans="1:6" x14ac:dyDescent="0.25">
      <c r="A230" t="s">
        <v>266</v>
      </c>
      <c r="B230">
        <v>10</v>
      </c>
      <c r="C230" t="s">
        <v>301</v>
      </c>
      <c r="D230" t="s">
        <v>286</v>
      </c>
      <c r="E230">
        <v>11</v>
      </c>
      <c r="F230">
        <v>227879</v>
      </c>
    </row>
    <row r="231" spans="1:6" x14ac:dyDescent="0.25">
      <c r="A231" t="s">
        <v>266</v>
      </c>
      <c r="B231">
        <v>10</v>
      </c>
      <c r="C231" t="s">
        <v>301</v>
      </c>
      <c r="D231" t="s">
        <v>295</v>
      </c>
      <c r="E231">
        <v>46.354199999999999</v>
      </c>
      <c r="F231">
        <v>1063423.96</v>
      </c>
    </row>
    <row r="232" spans="1:6" x14ac:dyDescent="0.25">
      <c r="A232" t="s">
        <v>266</v>
      </c>
      <c r="B232">
        <v>10</v>
      </c>
      <c r="C232" t="s">
        <v>301</v>
      </c>
      <c r="D232" t="s">
        <v>287</v>
      </c>
      <c r="E232">
        <v>0.26669999999999999</v>
      </c>
      <c r="F232">
        <v>147476.81</v>
      </c>
    </row>
    <row r="233" spans="1:6" x14ac:dyDescent="0.25">
      <c r="A233" t="s">
        <v>266</v>
      </c>
      <c r="B233">
        <v>10</v>
      </c>
      <c r="C233" t="s">
        <v>301</v>
      </c>
      <c r="D233" t="s">
        <v>288</v>
      </c>
      <c r="E233">
        <v>0.32</v>
      </c>
      <c r="F233">
        <v>9912.73</v>
      </c>
    </row>
    <row r="234" spans="1:6" x14ac:dyDescent="0.25">
      <c r="A234" t="s">
        <v>266</v>
      </c>
      <c r="B234">
        <v>10</v>
      </c>
      <c r="C234" t="s">
        <v>301</v>
      </c>
      <c r="D234" t="s">
        <v>289</v>
      </c>
      <c r="E234">
        <v>8.3764000000000003</v>
      </c>
      <c r="F234">
        <v>502191.5</v>
      </c>
    </row>
    <row r="235" spans="1:6" x14ac:dyDescent="0.25">
      <c r="A235" t="s">
        <v>266</v>
      </c>
      <c r="B235">
        <v>10</v>
      </c>
      <c r="C235" t="s">
        <v>301</v>
      </c>
      <c r="D235" t="s">
        <v>290</v>
      </c>
      <c r="E235">
        <v>0.1583</v>
      </c>
      <c r="F235">
        <v>57815.8</v>
      </c>
    </row>
    <row r="236" spans="1:6" x14ac:dyDescent="0.25">
      <c r="A236" t="s">
        <v>266</v>
      </c>
      <c r="B236">
        <v>10</v>
      </c>
      <c r="C236" t="s">
        <v>301</v>
      </c>
      <c r="D236" t="s">
        <v>296</v>
      </c>
      <c r="E236">
        <v>1.1667000000000001</v>
      </c>
      <c r="F236">
        <v>23783.69</v>
      </c>
    </row>
    <row r="237" spans="1:6" x14ac:dyDescent="0.25">
      <c r="A237" t="s">
        <v>266</v>
      </c>
      <c r="B237">
        <v>10</v>
      </c>
      <c r="C237" t="s">
        <v>301</v>
      </c>
      <c r="D237" t="s">
        <v>297</v>
      </c>
      <c r="E237">
        <v>1.25</v>
      </c>
      <c r="F237">
        <v>14321.23</v>
      </c>
    </row>
    <row r="238" spans="1:6" x14ac:dyDescent="0.25">
      <c r="A238" t="s">
        <v>266</v>
      </c>
      <c r="B238">
        <v>10</v>
      </c>
      <c r="C238" t="s">
        <v>301</v>
      </c>
      <c r="D238" t="s">
        <v>292</v>
      </c>
      <c r="E238">
        <v>-0.16669999999999999</v>
      </c>
      <c r="F238">
        <v>-4845.41</v>
      </c>
    </row>
    <row r="239" spans="1:6" x14ac:dyDescent="0.25">
      <c r="A239" t="s">
        <v>266</v>
      </c>
      <c r="B239">
        <v>10</v>
      </c>
      <c r="C239" t="s">
        <v>301</v>
      </c>
      <c r="D239" t="s">
        <v>299</v>
      </c>
      <c r="E239">
        <v>56</v>
      </c>
      <c r="F239">
        <v>498797.56</v>
      </c>
    </row>
    <row r="240" spans="1:6" x14ac:dyDescent="0.25">
      <c r="A240" t="s">
        <v>266</v>
      </c>
      <c r="B240">
        <v>11</v>
      </c>
      <c r="C240" t="s">
        <v>302</v>
      </c>
      <c r="E240">
        <v>4.4791999999999996</v>
      </c>
      <c r="F240">
        <v>111218.14</v>
      </c>
    </row>
    <row r="241" spans="1:6" x14ac:dyDescent="0.25">
      <c r="A241" t="s">
        <v>266</v>
      </c>
      <c r="B241">
        <v>11</v>
      </c>
      <c r="C241" t="s">
        <v>302</v>
      </c>
      <c r="D241" t="s">
        <v>269</v>
      </c>
      <c r="E241">
        <v>8.0236000000000001</v>
      </c>
      <c r="F241">
        <v>833924.44</v>
      </c>
    </row>
    <row r="242" spans="1:6" x14ac:dyDescent="0.25">
      <c r="A242" t="s">
        <v>266</v>
      </c>
      <c r="B242">
        <v>11</v>
      </c>
      <c r="C242" t="s">
        <v>302</v>
      </c>
      <c r="D242" t="s">
        <v>270</v>
      </c>
      <c r="E242">
        <v>42.666699999999999</v>
      </c>
      <c r="F242">
        <v>501581.81</v>
      </c>
    </row>
    <row r="243" spans="1:6" x14ac:dyDescent="0.25">
      <c r="A243" t="s">
        <v>266</v>
      </c>
      <c r="B243">
        <v>11</v>
      </c>
      <c r="C243" t="s">
        <v>302</v>
      </c>
      <c r="D243" t="s">
        <v>271</v>
      </c>
      <c r="E243">
        <v>1.2417</v>
      </c>
      <c r="F243">
        <v>321130.89</v>
      </c>
    </row>
    <row r="244" spans="1:6" x14ac:dyDescent="0.25">
      <c r="A244" t="s">
        <v>266</v>
      </c>
      <c r="B244">
        <v>11</v>
      </c>
      <c r="C244" t="s">
        <v>302</v>
      </c>
      <c r="D244" t="s">
        <v>272</v>
      </c>
      <c r="E244">
        <v>747.29169999999999</v>
      </c>
      <c r="F244">
        <v>6252468.5899999999</v>
      </c>
    </row>
    <row r="245" spans="1:6" x14ac:dyDescent="0.25">
      <c r="A245" t="s">
        <v>266</v>
      </c>
      <c r="B245">
        <v>11</v>
      </c>
      <c r="C245" t="s">
        <v>302</v>
      </c>
      <c r="D245" t="s">
        <v>273</v>
      </c>
      <c r="E245">
        <v>22.507899999999999</v>
      </c>
      <c r="F245">
        <v>322046.98</v>
      </c>
    </row>
    <row r="246" spans="1:6" x14ac:dyDescent="0.25">
      <c r="A246" t="s">
        <v>266</v>
      </c>
      <c r="B246">
        <v>11</v>
      </c>
      <c r="C246" t="s">
        <v>302</v>
      </c>
      <c r="D246" t="s">
        <v>274</v>
      </c>
      <c r="E246">
        <v>38.566699999999997</v>
      </c>
      <c r="F246">
        <v>585209.44999999995</v>
      </c>
    </row>
    <row r="247" spans="1:6" x14ac:dyDescent="0.25">
      <c r="A247" t="s">
        <v>266</v>
      </c>
      <c r="B247">
        <v>11</v>
      </c>
      <c r="C247" t="s">
        <v>302</v>
      </c>
      <c r="D247" t="s">
        <v>275</v>
      </c>
      <c r="E247">
        <v>15</v>
      </c>
      <c r="F247">
        <v>177560.81</v>
      </c>
    </row>
    <row r="248" spans="1:6" x14ac:dyDescent="0.25">
      <c r="A248" t="s">
        <v>266</v>
      </c>
      <c r="B248">
        <v>11</v>
      </c>
      <c r="C248" t="s">
        <v>302</v>
      </c>
      <c r="D248" t="s">
        <v>276</v>
      </c>
      <c r="E248">
        <v>3.4167000000000001</v>
      </c>
      <c r="F248">
        <v>449573.45</v>
      </c>
    </row>
    <row r="249" spans="1:6" x14ac:dyDescent="0.25">
      <c r="A249" t="s">
        <v>266</v>
      </c>
      <c r="B249">
        <v>11</v>
      </c>
      <c r="C249" t="s">
        <v>302</v>
      </c>
      <c r="D249" t="s">
        <v>277</v>
      </c>
      <c r="E249">
        <v>3.5832999999999999</v>
      </c>
      <c r="F249">
        <v>128533.79</v>
      </c>
    </row>
    <row r="250" spans="1:6" x14ac:dyDescent="0.25">
      <c r="A250" t="s">
        <v>266</v>
      </c>
      <c r="B250">
        <v>11</v>
      </c>
      <c r="C250" t="s">
        <v>302</v>
      </c>
      <c r="D250" t="s">
        <v>278</v>
      </c>
      <c r="E250">
        <v>2.5682999999999998</v>
      </c>
      <c r="F250">
        <v>385000.28</v>
      </c>
    </row>
    <row r="251" spans="1:6" x14ac:dyDescent="0.25">
      <c r="A251" t="s">
        <v>266</v>
      </c>
      <c r="B251">
        <v>11</v>
      </c>
      <c r="C251" t="s">
        <v>302</v>
      </c>
      <c r="D251" t="s">
        <v>279</v>
      </c>
      <c r="E251">
        <v>0.20830000000000001</v>
      </c>
      <c r="F251">
        <v>39442.43</v>
      </c>
    </row>
    <row r="252" spans="1:6" x14ac:dyDescent="0.25">
      <c r="A252" t="s">
        <v>266</v>
      </c>
      <c r="B252">
        <v>11</v>
      </c>
      <c r="C252" t="s">
        <v>302</v>
      </c>
      <c r="D252" t="s">
        <v>280</v>
      </c>
      <c r="E252">
        <v>155.15360000000001</v>
      </c>
      <c r="F252">
        <v>2434481.42</v>
      </c>
    </row>
    <row r="253" spans="1:6" x14ac:dyDescent="0.25">
      <c r="A253" t="s">
        <v>266</v>
      </c>
      <c r="B253">
        <v>11</v>
      </c>
      <c r="C253" t="s">
        <v>302</v>
      </c>
      <c r="D253" t="s">
        <v>281</v>
      </c>
      <c r="E253">
        <v>3.875</v>
      </c>
      <c r="F253">
        <v>144828.39000000001</v>
      </c>
    </row>
    <row r="254" spans="1:6" x14ac:dyDescent="0.25">
      <c r="A254" t="s">
        <v>266</v>
      </c>
      <c r="B254">
        <v>11</v>
      </c>
      <c r="C254" t="s">
        <v>302</v>
      </c>
      <c r="D254" t="s">
        <v>283</v>
      </c>
      <c r="E254">
        <v>73.131500000000003</v>
      </c>
      <c r="F254">
        <v>1313701.27</v>
      </c>
    </row>
    <row r="255" spans="1:6" x14ac:dyDescent="0.25">
      <c r="A255" t="s">
        <v>266</v>
      </c>
      <c r="B255">
        <v>11</v>
      </c>
      <c r="C255" t="s">
        <v>302</v>
      </c>
      <c r="D255" t="s">
        <v>294</v>
      </c>
      <c r="E255">
        <v>2.5625</v>
      </c>
      <c r="F255">
        <v>59582</v>
      </c>
    </row>
    <row r="256" spans="1:6" x14ac:dyDescent="0.25">
      <c r="A256" t="s">
        <v>266</v>
      </c>
      <c r="B256">
        <v>11</v>
      </c>
      <c r="C256" t="s">
        <v>302</v>
      </c>
      <c r="D256" t="s">
        <v>268</v>
      </c>
      <c r="E256">
        <v>1.4149</v>
      </c>
      <c r="F256">
        <v>29377.93</v>
      </c>
    </row>
    <row r="257" spans="1:6" x14ac:dyDescent="0.25">
      <c r="A257" t="s">
        <v>266</v>
      </c>
      <c r="B257">
        <v>11</v>
      </c>
      <c r="C257" t="s">
        <v>302</v>
      </c>
      <c r="D257" t="s">
        <v>284</v>
      </c>
      <c r="E257">
        <v>12.75</v>
      </c>
      <c r="F257">
        <v>1092518.01</v>
      </c>
    </row>
    <row r="258" spans="1:6" x14ac:dyDescent="0.25">
      <c r="A258" t="s">
        <v>266</v>
      </c>
      <c r="B258">
        <v>11</v>
      </c>
      <c r="C258" t="s">
        <v>302</v>
      </c>
      <c r="D258" t="s">
        <v>285</v>
      </c>
      <c r="E258">
        <v>2</v>
      </c>
      <c r="F258">
        <v>37634.03</v>
      </c>
    </row>
    <row r="259" spans="1:6" x14ac:dyDescent="0.25">
      <c r="A259" t="s">
        <v>266</v>
      </c>
      <c r="B259">
        <v>11</v>
      </c>
      <c r="C259" t="s">
        <v>302</v>
      </c>
      <c r="D259" t="s">
        <v>286</v>
      </c>
      <c r="E259">
        <v>24.666699999999999</v>
      </c>
      <c r="F259">
        <v>471331.72</v>
      </c>
    </row>
    <row r="260" spans="1:6" x14ac:dyDescent="0.25">
      <c r="A260" t="s">
        <v>266</v>
      </c>
      <c r="B260">
        <v>11</v>
      </c>
      <c r="C260" t="s">
        <v>302</v>
      </c>
      <c r="D260" t="s">
        <v>295</v>
      </c>
      <c r="E260">
        <v>32</v>
      </c>
      <c r="F260">
        <v>688841.14</v>
      </c>
    </row>
    <row r="261" spans="1:6" x14ac:dyDescent="0.25">
      <c r="A261" t="s">
        <v>266</v>
      </c>
      <c r="B261">
        <v>11</v>
      </c>
      <c r="C261" t="s">
        <v>302</v>
      </c>
      <c r="D261" t="s">
        <v>287</v>
      </c>
      <c r="E261">
        <v>3.3300000000000003E-2</v>
      </c>
      <c r="F261">
        <v>17955.060000000001</v>
      </c>
    </row>
    <row r="262" spans="1:6" x14ac:dyDescent="0.25">
      <c r="A262" t="s">
        <v>266</v>
      </c>
      <c r="B262">
        <v>11</v>
      </c>
      <c r="C262" t="s">
        <v>302</v>
      </c>
      <c r="D262" t="s">
        <v>289</v>
      </c>
      <c r="E262">
        <v>19.592400000000001</v>
      </c>
      <c r="F262">
        <v>1062306.68</v>
      </c>
    </row>
    <row r="263" spans="1:6" x14ac:dyDescent="0.25">
      <c r="A263" t="s">
        <v>266</v>
      </c>
      <c r="B263">
        <v>11</v>
      </c>
      <c r="C263" t="s">
        <v>302</v>
      </c>
      <c r="D263" t="s">
        <v>290</v>
      </c>
      <c r="E263">
        <v>3.1300000000000001E-2</v>
      </c>
      <c r="F263">
        <v>12732.51</v>
      </c>
    </row>
    <row r="264" spans="1:6" x14ac:dyDescent="0.25">
      <c r="A264" t="s">
        <v>266</v>
      </c>
      <c r="B264">
        <v>11</v>
      </c>
      <c r="C264" t="s">
        <v>302</v>
      </c>
      <c r="D264" t="s">
        <v>297</v>
      </c>
      <c r="E264">
        <v>1</v>
      </c>
      <c r="F264">
        <v>8897.4500000000007</v>
      </c>
    </row>
    <row r="265" spans="1:6" x14ac:dyDescent="0.25">
      <c r="A265" t="s">
        <v>266</v>
      </c>
      <c r="B265">
        <v>11</v>
      </c>
      <c r="C265" t="s">
        <v>302</v>
      </c>
      <c r="D265" t="s">
        <v>299</v>
      </c>
      <c r="E265">
        <v>11</v>
      </c>
      <c r="F265">
        <v>94223.96</v>
      </c>
    </row>
    <row r="266" spans="1:6" x14ac:dyDescent="0.25">
      <c r="A266" t="s">
        <v>266</v>
      </c>
      <c r="B266">
        <v>12</v>
      </c>
      <c r="C266" t="s">
        <v>12</v>
      </c>
      <c r="E266">
        <v>16.208300000000001</v>
      </c>
      <c r="F266">
        <v>164208.48000000001</v>
      </c>
    </row>
    <row r="267" spans="1:6" x14ac:dyDescent="0.25">
      <c r="A267" t="s">
        <v>266</v>
      </c>
      <c r="B267">
        <v>12</v>
      </c>
      <c r="C267" t="s">
        <v>12</v>
      </c>
      <c r="D267" t="s">
        <v>269</v>
      </c>
      <c r="E267">
        <v>34.163899999999998</v>
      </c>
      <c r="F267">
        <v>3615304.13</v>
      </c>
    </row>
    <row r="268" spans="1:6" x14ac:dyDescent="0.25">
      <c r="A268" t="s">
        <v>266</v>
      </c>
      <c r="B268">
        <v>12</v>
      </c>
      <c r="C268" t="s">
        <v>12</v>
      </c>
      <c r="D268" t="s">
        <v>270</v>
      </c>
      <c r="E268">
        <v>61.2667</v>
      </c>
      <c r="F268">
        <v>1383203.69</v>
      </c>
    </row>
    <row r="269" spans="1:6" x14ac:dyDescent="0.25">
      <c r="A269" t="s">
        <v>266</v>
      </c>
      <c r="B269">
        <v>12</v>
      </c>
      <c r="C269" t="s">
        <v>12</v>
      </c>
      <c r="D269" t="s">
        <v>271</v>
      </c>
      <c r="E269">
        <v>12.074999999999999</v>
      </c>
      <c r="F269">
        <v>1860502.67</v>
      </c>
    </row>
    <row r="270" spans="1:6" x14ac:dyDescent="0.25">
      <c r="A270" t="s">
        <v>266</v>
      </c>
      <c r="B270">
        <v>12</v>
      </c>
      <c r="C270" t="s">
        <v>12</v>
      </c>
      <c r="D270" t="s">
        <v>272</v>
      </c>
      <c r="E270">
        <v>894</v>
      </c>
      <c r="F270">
        <v>7957349.0099999998</v>
      </c>
    </row>
    <row r="271" spans="1:6" x14ac:dyDescent="0.25">
      <c r="A271" t="s">
        <v>266</v>
      </c>
      <c r="B271">
        <v>12</v>
      </c>
      <c r="C271" t="s">
        <v>12</v>
      </c>
      <c r="D271" t="s">
        <v>273</v>
      </c>
      <c r="E271">
        <v>45.401800000000001</v>
      </c>
      <c r="F271">
        <v>726749.81</v>
      </c>
    </row>
    <row r="272" spans="1:6" x14ac:dyDescent="0.25">
      <c r="A272" t="s">
        <v>266</v>
      </c>
      <c r="B272">
        <v>12</v>
      </c>
      <c r="C272" t="s">
        <v>12</v>
      </c>
      <c r="D272" t="s">
        <v>274</v>
      </c>
      <c r="E272">
        <v>55.866700000000002</v>
      </c>
      <c r="F272">
        <v>923421.33</v>
      </c>
    </row>
    <row r="273" spans="1:6" x14ac:dyDescent="0.25">
      <c r="A273" t="s">
        <v>266</v>
      </c>
      <c r="B273">
        <v>12</v>
      </c>
      <c r="C273" t="s">
        <v>12</v>
      </c>
      <c r="D273" t="s">
        <v>275</v>
      </c>
      <c r="E273">
        <v>14</v>
      </c>
      <c r="F273">
        <v>146488.29999999999</v>
      </c>
    </row>
    <row r="274" spans="1:6" x14ac:dyDescent="0.25">
      <c r="A274" t="s">
        <v>266</v>
      </c>
      <c r="B274">
        <v>12</v>
      </c>
      <c r="C274" t="s">
        <v>12</v>
      </c>
      <c r="D274" t="s">
        <v>276</v>
      </c>
      <c r="E274">
        <v>17.532499999999999</v>
      </c>
      <c r="F274">
        <v>2048751.38</v>
      </c>
    </row>
    <row r="275" spans="1:6" x14ac:dyDescent="0.25">
      <c r="A275" t="s">
        <v>266</v>
      </c>
      <c r="B275">
        <v>12</v>
      </c>
      <c r="C275" t="s">
        <v>12</v>
      </c>
      <c r="D275" t="s">
        <v>277</v>
      </c>
      <c r="E275">
        <v>8.4792000000000005</v>
      </c>
      <c r="F275">
        <v>333854.78999999998</v>
      </c>
    </row>
    <row r="276" spans="1:6" x14ac:dyDescent="0.25">
      <c r="A276" t="s">
        <v>266</v>
      </c>
      <c r="B276">
        <v>12</v>
      </c>
      <c r="C276" t="s">
        <v>12</v>
      </c>
      <c r="D276" t="s">
        <v>278</v>
      </c>
      <c r="E276">
        <v>4.3925000000000001</v>
      </c>
      <c r="F276">
        <v>414775.47</v>
      </c>
    </row>
    <row r="277" spans="1:6" x14ac:dyDescent="0.25">
      <c r="A277" t="s">
        <v>266</v>
      </c>
      <c r="B277">
        <v>12</v>
      </c>
      <c r="C277" t="s">
        <v>12</v>
      </c>
      <c r="D277" t="s">
        <v>279</v>
      </c>
      <c r="E277">
        <v>0.79169999999999996</v>
      </c>
      <c r="F277">
        <v>194776.58</v>
      </c>
    </row>
    <row r="278" spans="1:6" x14ac:dyDescent="0.25">
      <c r="A278" t="s">
        <v>266</v>
      </c>
      <c r="B278">
        <v>12</v>
      </c>
      <c r="C278" t="s">
        <v>12</v>
      </c>
      <c r="D278" t="s">
        <v>280</v>
      </c>
      <c r="E278">
        <v>90.444000000000003</v>
      </c>
      <c r="F278">
        <v>1611274.63</v>
      </c>
    </row>
    <row r="279" spans="1:6" x14ac:dyDescent="0.25">
      <c r="A279" t="s">
        <v>266</v>
      </c>
      <c r="B279">
        <v>12</v>
      </c>
      <c r="C279" t="s">
        <v>12</v>
      </c>
      <c r="D279" t="s">
        <v>281</v>
      </c>
      <c r="E279">
        <v>4.5888999999999998</v>
      </c>
      <c r="F279">
        <v>206689.82</v>
      </c>
    </row>
    <row r="280" spans="1:6" x14ac:dyDescent="0.25">
      <c r="A280" t="s">
        <v>266</v>
      </c>
      <c r="B280">
        <v>12</v>
      </c>
      <c r="C280" t="s">
        <v>12</v>
      </c>
      <c r="D280" t="s">
        <v>283</v>
      </c>
      <c r="E280">
        <v>95.335700000000003</v>
      </c>
      <c r="F280">
        <v>1542692.88</v>
      </c>
    </row>
    <row r="281" spans="1:6" x14ac:dyDescent="0.25">
      <c r="A281" t="s">
        <v>266</v>
      </c>
      <c r="B281">
        <v>12</v>
      </c>
      <c r="C281" t="s">
        <v>12</v>
      </c>
      <c r="D281" t="s">
        <v>294</v>
      </c>
      <c r="E281">
        <v>2.4375</v>
      </c>
      <c r="F281">
        <v>61548.81</v>
      </c>
    </row>
    <row r="282" spans="1:6" x14ac:dyDescent="0.25">
      <c r="A282" t="s">
        <v>266</v>
      </c>
      <c r="B282">
        <v>12</v>
      </c>
      <c r="C282" t="s">
        <v>12</v>
      </c>
      <c r="D282" t="s">
        <v>268</v>
      </c>
      <c r="E282">
        <v>31.3309</v>
      </c>
      <c r="F282">
        <v>441531.26</v>
      </c>
    </row>
    <row r="283" spans="1:6" x14ac:dyDescent="0.25">
      <c r="A283" t="s">
        <v>266</v>
      </c>
      <c r="B283">
        <v>12</v>
      </c>
      <c r="C283" t="s">
        <v>12</v>
      </c>
      <c r="D283" t="s">
        <v>284</v>
      </c>
      <c r="E283">
        <v>11.083299999999999</v>
      </c>
      <c r="F283">
        <v>942856.29</v>
      </c>
    </row>
    <row r="284" spans="1:6" x14ac:dyDescent="0.25">
      <c r="A284" t="s">
        <v>266</v>
      </c>
      <c r="B284">
        <v>12</v>
      </c>
      <c r="C284" t="s">
        <v>12</v>
      </c>
      <c r="D284" t="s">
        <v>298</v>
      </c>
      <c r="E284">
        <v>1</v>
      </c>
      <c r="F284">
        <v>12112.23</v>
      </c>
    </row>
    <row r="285" spans="1:6" x14ac:dyDescent="0.25">
      <c r="A285" t="s">
        <v>266</v>
      </c>
      <c r="B285">
        <v>12</v>
      </c>
      <c r="C285" t="s">
        <v>12</v>
      </c>
      <c r="D285" t="s">
        <v>286</v>
      </c>
      <c r="E285">
        <v>4.25</v>
      </c>
      <c r="F285">
        <v>83177.05</v>
      </c>
    </row>
    <row r="286" spans="1:6" x14ac:dyDescent="0.25">
      <c r="A286" t="s">
        <v>266</v>
      </c>
      <c r="B286">
        <v>12</v>
      </c>
      <c r="C286" t="s">
        <v>12</v>
      </c>
      <c r="D286" t="s">
        <v>295</v>
      </c>
      <c r="E286">
        <v>34</v>
      </c>
      <c r="F286">
        <v>777922.46</v>
      </c>
    </row>
    <row r="287" spans="1:6" x14ac:dyDescent="0.25">
      <c r="A287" t="s">
        <v>266</v>
      </c>
      <c r="B287">
        <v>12</v>
      </c>
      <c r="C287" t="s">
        <v>12</v>
      </c>
      <c r="D287" t="s">
        <v>287</v>
      </c>
      <c r="E287">
        <v>0.1333</v>
      </c>
      <c r="F287">
        <v>73373.11</v>
      </c>
    </row>
    <row r="288" spans="1:6" x14ac:dyDescent="0.25">
      <c r="A288" t="s">
        <v>266</v>
      </c>
      <c r="B288">
        <v>12</v>
      </c>
      <c r="C288" t="s">
        <v>12</v>
      </c>
      <c r="D288" t="s">
        <v>288</v>
      </c>
      <c r="E288">
        <v>0.42499999999999999</v>
      </c>
      <c r="F288">
        <v>29588.75</v>
      </c>
    </row>
    <row r="289" spans="1:6" x14ac:dyDescent="0.25">
      <c r="A289" t="s">
        <v>266</v>
      </c>
      <c r="B289">
        <v>12</v>
      </c>
      <c r="C289" t="s">
        <v>12</v>
      </c>
      <c r="D289" t="s">
        <v>289</v>
      </c>
      <c r="E289">
        <v>14.112500000000001</v>
      </c>
      <c r="F289">
        <v>841123.07</v>
      </c>
    </row>
    <row r="290" spans="1:6" x14ac:dyDescent="0.25">
      <c r="A290" t="s">
        <v>266</v>
      </c>
      <c r="B290">
        <v>12</v>
      </c>
      <c r="C290" t="s">
        <v>12</v>
      </c>
      <c r="D290" t="s">
        <v>290</v>
      </c>
      <c r="E290">
        <v>0.19170000000000001</v>
      </c>
      <c r="F290">
        <v>60735.13</v>
      </c>
    </row>
    <row r="291" spans="1:6" x14ac:dyDescent="0.25">
      <c r="A291" t="s">
        <v>266</v>
      </c>
      <c r="B291">
        <v>12</v>
      </c>
      <c r="C291" t="s">
        <v>12</v>
      </c>
      <c r="D291" t="s">
        <v>296</v>
      </c>
      <c r="E291">
        <v>4</v>
      </c>
      <c r="F291">
        <v>43766.15</v>
      </c>
    </row>
    <row r="292" spans="1:6" x14ac:dyDescent="0.25">
      <c r="A292" t="s">
        <v>266</v>
      </c>
      <c r="B292">
        <v>12</v>
      </c>
      <c r="C292" t="s">
        <v>12</v>
      </c>
      <c r="D292" t="s">
        <v>291</v>
      </c>
      <c r="E292">
        <v>3</v>
      </c>
      <c r="F292">
        <v>34547.78</v>
      </c>
    </row>
    <row r="293" spans="1:6" x14ac:dyDescent="0.25">
      <c r="A293" t="s">
        <v>266</v>
      </c>
      <c r="B293">
        <v>12</v>
      </c>
      <c r="C293" t="s">
        <v>12</v>
      </c>
      <c r="D293" t="s">
        <v>297</v>
      </c>
      <c r="E293">
        <v>0.5</v>
      </c>
      <c r="F293">
        <v>5617.08</v>
      </c>
    </row>
    <row r="294" spans="1:6" x14ac:dyDescent="0.25">
      <c r="A294" t="s">
        <v>266</v>
      </c>
      <c r="B294">
        <v>15</v>
      </c>
      <c r="C294" t="s">
        <v>13</v>
      </c>
      <c r="E294">
        <v>15.166700000000001</v>
      </c>
      <c r="F294">
        <v>764824.17</v>
      </c>
    </row>
    <row r="295" spans="1:6" x14ac:dyDescent="0.25">
      <c r="A295" t="s">
        <v>266</v>
      </c>
      <c r="B295">
        <v>15</v>
      </c>
      <c r="C295" t="s">
        <v>13</v>
      </c>
      <c r="D295" t="s">
        <v>269</v>
      </c>
      <c r="E295">
        <v>243.89169999999999</v>
      </c>
      <c r="F295">
        <v>23732858.640000001</v>
      </c>
    </row>
    <row r="296" spans="1:6" x14ac:dyDescent="0.25">
      <c r="A296" t="s">
        <v>266</v>
      </c>
      <c r="B296">
        <v>15</v>
      </c>
      <c r="C296" t="s">
        <v>13</v>
      </c>
      <c r="D296" t="s">
        <v>270</v>
      </c>
      <c r="E296">
        <v>492.38889999999998</v>
      </c>
      <c r="F296">
        <v>6379312.9000000004</v>
      </c>
    </row>
    <row r="297" spans="1:6" x14ac:dyDescent="0.25">
      <c r="A297" t="s">
        <v>266</v>
      </c>
      <c r="B297">
        <v>15</v>
      </c>
      <c r="C297" t="s">
        <v>13</v>
      </c>
      <c r="D297" t="s">
        <v>271</v>
      </c>
      <c r="E297">
        <v>1.075</v>
      </c>
      <c r="F297">
        <v>168319.93</v>
      </c>
    </row>
    <row r="298" spans="1:6" x14ac:dyDescent="0.25">
      <c r="A298" t="s">
        <v>266</v>
      </c>
      <c r="B298">
        <v>15</v>
      </c>
      <c r="C298" t="s">
        <v>13</v>
      </c>
      <c r="D298" t="s">
        <v>272</v>
      </c>
      <c r="E298">
        <v>1569.9167</v>
      </c>
      <c r="F298">
        <v>13934477.6</v>
      </c>
    </row>
    <row r="299" spans="1:6" x14ac:dyDescent="0.25">
      <c r="A299" t="s">
        <v>266</v>
      </c>
      <c r="B299">
        <v>15</v>
      </c>
      <c r="C299" t="s">
        <v>13</v>
      </c>
      <c r="D299" t="s">
        <v>273</v>
      </c>
      <c r="E299">
        <v>76.343299999999999</v>
      </c>
      <c r="F299">
        <v>1113247.68</v>
      </c>
    </row>
    <row r="300" spans="1:6" x14ac:dyDescent="0.25">
      <c r="A300" t="s">
        <v>266</v>
      </c>
      <c r="B300">
        <v>15</v>
      </c>
      <c r="C300" t="s">
        <v>13</v>
      </c>
      <c r="D300" t="s">
        <v>274</v>
      </c>
      <c r="E300">
        <v>875.56669999999997</v>
      </c>
      <c r="F300">
        <v>11831045.66</v>
      </c>
    </row>
    <row r="301" spans="1:6" x14ac:dyDescent="0.25">
      <c r="A301" t="s">
        <v>266</v>
      </c>
      <c r="B301">
        <v>15</v>
      </c>
      <c r="C301" t="s">
        <v>13</v>
      </c>
      <c r="D301" t="s">
        <v>275</v>
      </c>
      <c r="E301">
        <v>6</v>
      </c>
      <c r="F301">
        <v>53043.34</v>
      </c>
    </row>
    <row r="302" spans="1:6" x14ac:dyDescent="0.25">
      <c r="A302" t="s">
        <v>266</v>
      </c>
      <c r="B302">
        <v>15</v>
      </c>
      <c r="C302" t="s">
        <v>13</v>
      </c>
      <c r="D302" t="s">
        <v>276</v>
      </c>
      <c r="E302">
        <v>14.4917</v>
      </c>
      <c r="F302">
        <v>1568247.01</v>
      </c>
    </row>
    <row r="303" spans="1:6" x14ac:dyDescent="0.25">
      <c r="A303" t="s">
        <v>266</v>
      </c>
      <c r="B303">
        <v>15</v>
      </c>
      <c r="C303" t="s">
        <v>13</v>
      </c>
      <c r="D303" t="s">
        <v>277</v>
      </c>
      <c r="E303">
        <v>12.020799999999999</v>
      </c>
      <c r="F303">
        <v>375453.59</v>
      </c>
    </row>
    <row r="304" spans="1:6" x14ac:dyDescent="0.25">
      <c r="A304" t="s">
        <v>266</v>
      </c>
      <c r="B304">
        <v>15</v>
      </c>
      <c r="C304" t="s">
        <v>13</v>
      </c>
      <c r="D304" t="s">
        <v>278</v>
      </c>
      <c r="E304">
        <v>1.2707999999999999</v>
      </c>
      <c r="F304">
        <v>89579.87</v>
      </c>
    </row>
    <row r="305" spans="1:6" x14ac:dyDescent="0.25">
      <c r="A305" t="s">
        <v>266</v>
      </c>
      <c r="B305">
        <v>15</v>
      </c>
      <c r="C305" t="s">
        <v>13</v>
      </c>
      <c r="D305" t="s">
        <v>279</v>
      </c>
      <c r="E305">
        <v>1.3957999999999999</v>
      </c>
      <c r="F305">
        <v>381195.53</v>
      </c>
    </row>
    <row r="306" spans="1:6" x14ac:dyDescent="0.25">
      <c r="A306" t="s">
        <v>266</v>
      </c>
      <c r="B306">
        <v>15</v>
      </c>
      <c r="C306" t="s">
        <v>13</v>
      </c>
      <c r="D306" t="s">
        <v>280</v>
      </c>
      <c r="E306">
        <v>436.17259999999999</v>
      </c>
      <c r="F306">
        <v>6802379.8799999999</v>
      </c>
    </row>
    <row r="307" spans="1:6" x14ac:dyDescent="0.25">
      <c r="A307" t="s">
        <v>266</v>
      </c>
      <c r="B307">
        <v>15</v>
      </c>
      <c r="C307" t="s">
        <v>13</v>
      </c>
      <c r="D307" t="s">
        <v>281</v>
      </c>
      <c r="E307">
        <v>3.8</v>
      </c>
      <c r="F307">
        <v>85240.320000000007</v>
      </c>
    </row>
    <row r="308" spans="1:6" x14ac:dyDescent="0.25">
      <c r="A308" t="s">
        <v>266</v>
      </c>
      <c r="B308">
        <v>15</v>
      </c>
      <c r="C308" t="s">
        <v>13</v>
      </c>
      <c r="D308" t="s">
        <v>283</v>
      </c>
      <c r="E308">
        <v>123</v>
      </c>
      <c r="F308">
        <v>1735412.14</v>
      </c>
    </row>
    <row r="309" spans="1:6" x14ac:dyDescent="0.25">
      <c r="A309" t="s">
        <v>266</v>
      </c>
      <c r="B309">
        <v>15</v>
      </c>
      <c r="C309" t="s">
        <v>13</v>
      </c>
      <c r="D309" t="s">
        <v>268</v>
      </c>
      <c r="E309">
        <v>224.00960000000001</v>
      </c>
      <c r="F309">
        <v>3922504.39</v>
      </c>
    </row>
    <row r="310" spans="1:6" x14ac:dyDescent="0.25">
      <c r="A310" t="s">
        <v>266</v>
      </c>
      <c r="B310">
        <v>15</v>
      </c>
      <c r="C310" t="s">
        <v>13</v>
      </c>
      <c r="D310" t="s">
        <v>284</v>
      </c>
      <c r="E310">
        <v>4.75</v>
      </c>
      <c r="F310">
        <v>390924.97</v>
      </c>
    </row>
    <row r="311" spans="1:6" x14ac:dyDescent="0.25">
      <c r="A311" t="s">
        <v>266</v>
      </c>
      <c r="B311">
        <v>15</v>
      </c>
      <c r="C311" t="s">
        <v>13</v>
      </c>
      <c r="D311" t="s">
        <v>286</v>
      </c>
      <c r="E311">
        <v>481.95830000000001</v>
      </c>
      <c r="F311">
        <v>7662415.6799999997</v>
      </c>
    </row>
    <row r="312" spans="1:6" x14ac:dyDescent="0.25">
      <c r="A312" t="s">
        <v>266</v>
      </c>
      <c r="B312">
        <v>15</v>
      </c>
      <c r="C312" t="s">
        <v>13</v>
      </c>
      <c r="D312" t="s">
        <v>295</v>
      </c>
      <c r="E312">
        <v>13.5</v>
      </c>
      <c r="F312">
        <v>318761.58</v>
      </c>
    </row>
    <row r="313" spans="1:6" x14ac:dyDescent="0.25">
      <c r="A313" t="s">
        <v>266</v>
      </c>
      <c r="B313">
        <v>15</v>
      </c>
      <c r="C313" t="s">
        <v>13</v>
      </c>
      <c r="D313" t="s">
        <v>287</v>
      </c>
      <c r="E313">
        <v>3.3300000000000003E-2</v>
      </c>
      <c r="F313">
        <v>17520.66</v>
      </c>
    </row>
    <row r="314" spans="1:6" x14ac:dyDescent="0.25">
      <c r="A314" t="s">
        <v>266</v>
      </c>
      <c r="B314">
        <v>15</v>
      </c>
      <c r="C314" t="s">
        <v>13</v>
      </c>
      <c r="D314" t="s">
        <v>289</v>
      </c>
      <c r="E314">
        <v>1.7444</v>
      </c>
      <c r="F314">
        <v>192484.35</v>
      </c>
    </row>
    <row r="315" spans="1:6" x14ac:dyDescent="0.25">
      <c r="A315" t="s">
        <v>266</v>
      </c>
      <c r="B315">
        <v>15</v>
      </c>
      <c r="C315" t="s">
        <v>13</v>
      </c>
      <c r="D315" t="s">
        <v>296</v>
      </c>
      <c r="E315">
        <v>6.8333000000000004</v>
      </c>
      <c r="F315">
        <v>164037.35</v>
      </c>
    </row>
    <row r="316" spans="1:6" x14ac:dyDescent="0.25">
      <c r="A316" t="s">
        <v>266</v>
      </c>
      <c r="B316">
        <v>15</v>
      </c>
      <c r="C316" t="s">
        <v>13</v>
      </c>
      <c r="D316" t="s">
        <v>291</v>
      </c>
      <c r="E316">
        <v>21</v>
      </c>
      <c r="F316">
        <v>265383.49</v>
      </c>
    </row>
    <row r="317" spans="1:6" x14ac:dyDescent="0.25">
      <c r="A317" t="s">
        <v>266</v>
      </c>
      <c r="B317">
        <v>16</v>
      </c>
      <c r="C317" t="s">
        <v>21</v>
      </c>
      <c r="E317">
        <v>1.7082999999999999</v>
      </c>
      <c r="F317">
        <v>35642.120000000003</v>
      </c>
    </row>
    <row r="318" spans="1:6" x14ac:dyDescent="0.25">
      <c r="A318" t="s">
        <v>266</v>
      </c>
      <c r="B318">
        <v>16</v>
      </c>
      <c r="C318" t="s">
        <v>21</v>
      </c>
      <c r="D318" t="s">
        <v>269</v>
      </c>
      <c r="E318">
        <v>11.8208</v>
      </c>
      <c r="F318">
        <v>1395130.22</v>
      </c>
    </row>
    <row r="319" spans="1:6" x14ac:dyDescent="0.25">
      <c r="A319" t="s">
        <v>266</v>
      </c>
      <c r="B319">
        <v>16</v>
      </c>
      <c r="C319" t="s">
        <v>21</v>
      </c>
      <c r="D319" t="s">
        <v>270</v>
      </c>
      <c r="E319">
        <v>93.2667</v>
      </c>
      <c r="F319">
        <v>1181000.77</v>
      </c>
    </row>
    <row r="320" spans="1:6" x14ac:dyDescent="0.25">
      <c r="A320" t="s">
        <v>266</v>
      </c>
      <c r="B320">
        <v>16</v>
      </c>
      <c r="C320" t="s">
        <v>21</v>
      </c>
      <c r="D320" t="s">
        <v>271</v>
      </c>
      <c r="E320">
        <v>4.9249999999999998</v>
      </c>
      <c r="F320">
        <v>1069827.69</v>
      </c>
    </row>
    <row r="321" spans="1:6" x14ac:dyDescent="0.25">
      <c r="A321" t="s">
        <v>266</v>
      </c>
      <c r="B321">
        <v>16</v>
      </c>
      <c r="C321" t="s">
        <v>21</v>
      </c>
      <c r="D321" t="s">
        <v>272</v>
      </c>
      <c r="E321">
        <v>576.41669999999999</v>
      </c>
      <c r="F321">
        <v>5864019.7999999998</v>
      </c>
    </row>
    <row r="322" spans="1:6" x14ac:dyDescent="0.25">
      <c r="A322" t="s">
        <v>266</v>
      </c>
      <c r="B322">
        <v>16</v>
      </c>
      <c r="C322" t="s">
        <v>21</v>
      </c>
      <c r="D322" t="s">
        <v>273</v>
      </c>
      <c r="E322">
        <v>33.933500000000002</v>
      </c>
      <c r="F322">
        <v>542828.5</v>
      </c>
    </row>
    <row r="323" spans="1:6" x14ac:dyDescent="0.25">
      <c r="A323" t="s">
        <v>266</v>
      </c>
      <c r="B323">
        <v>16</v>
      </c>
      <c r="C323" t="s">
        <v>21</v>
      </c>
      <c r="D323" t="s">
        <v>274</v>
      </c>
      <c r="E323">
        <v>52.166699999999999</v>
      </c>
      <c r="F323">
        <v>893087.84</v>
      </c>
    </row>
    <row r="324" spans="1:6" x14ac:dyDescent="0.25">
      <c r="A324" t="s">
        <v>266</v>
      </c>
      <c r="B324">
        <v>16</v>
      </c>
      <c r="C324" t="s">
        <v>21</v>
      </c>
      <c r="D324" t="s">
        <v>275</v>
      </c>
      <c r="E324">
        <v>21</v>
      </c>
      <c r="F324">
        <v>227017.63</v>
      </c>
    </row>
    <row r="325" spans="1:6" x14ac:dyDescent="0.25">
      <c r="A325" t="s">
        <v>266</v>
      </c>
      <c r="B325">
        <v>16</v>
      </c>
      <c r="C325" t="s">
        <v>21</v>
      </c>
      <c r="D325" t="s">
        <v>276</v>
      </c>
      <c r="E325">
        <v>8.6583000000000006</v>
      </c>
      <c r="F325">
        <v>1189712.44</v>
      </c>
    </row>
    <row r="326" spans="1:6" x14ac:dyDescent="0.25">
      <c r="A326" t="s">
        <v>266</v>
      </c>
      <c r="B326">
        <v>16</v>
      </c>
      <c r="C326" t="s">
        <v>21</v>
      </c>
      <c r="D326" t="s">
        <v>277</v>
      </c>
      <c r="E326">
        <v>4.2249999999999996</v>
      </c>
      <c r="F326">
        <v>196431.68</v>
      </c>
    </row>
    <row r="327" spans="1:6" x14ac:dyDescent="0.25">
      <c r="A327" t="s">
        <v>266</v>
      </c>
      <c r="B327">
        <v>16</v>
      </c>
      <c r="C327" t="s">
        <v>21</v>
      </c>
      <c r="D327" t="s">
        <v>278</v>
      </c>
      <c r="E327">
        <v>0.97499999999999998</v>
      </c>
      <c r="F327">
        <v>142753.74</v>
      </c>
    </row>
    <row r="328" spans="1:6" x14ac:dyDescent="0.25">
      <c r="A328" t="s">
        <v>266</v>
      </c>
      <c r="B328">
        <v>16</v>
      </c>
      <c r="C328" t="s">
        <v>21</v>
      </c>
      <c r="D328" t="s">
        <v>279</v>
      </c>
      <c r="E328">
        <v>0.79169999999999996</v>
      </c>
      <c r="F328">
        <v>181978.48</v>
      </c>
    </row>
    <row r="329" spans="1:6" x14ac:dyDescent="0.25">
      <c r="A329" t="s">
        <v>266</v>
      </c>
      <c r="B329">
        <v>16</v>
      </c>
      <c r="C329" t="s">
        <v>21</v>
      </c>
      <c r="D329" t="s">
        <v>280</v>
      </c>
      <c r="E329">
        <v>112.28189999999999</v>
      </c>
      <c r="F329">
        <v>1906160.7</v>
      </c>
    </row>
    <row r="330" spans="1:6" x14ac:dyDescent="0.25">
      <c r="A330" t="s">
        <v>266</v>
      </c>
      <c r="B330">
        <v>16</v>
      </c>
      <c r="C330" t="s">
        <v>21</v>
      </c>
      <c r="D330" t="s">
        <v>281</v>
      </c>
      <c r="E330">
        <v>5.5610999999999997</v>
      </c>
      <c r="F330">
        <v>209351.42</v>
      </c>
    </row>
    <row r="331" spans="1:6" x14ac:dyDescent="0.25">
      <c r="A331" t="s">
        <v>266</v>
      </c>
      <c r="B331">
        <v>16</v>
      </c>
      <c r="C331" t="s">
        <v>21</v>
      </c>
      <c r="D331" t="s">
        <v>283</v>
      </c>
      <c r="E331">
        <v>88.960099999999997</v>
      </c>
      <c r="F331">
        <v>1482653.74</v>
      </c>
    </row>
    <row r="332" spans="1:6" x14ac:dyDescent="0.25">
      <c r="A332" t="s">
        <v>266</v>
      </c>
      <c r="B332">
        <v>16</v>
      </c>
      <c r="C332" t="s">
        <v>21</v>
      </c>
      <c r="D332" t="s">
        <v>294</v>
      </c>
      <c r="E332">
        <v>3.2707999999999999</v>
      </c>
      <c r="F332">
        <v>52241.79</v>
      </c>
    </row>
    <row r="333" spans="1:6" x14ac:dyDescent="0.25">
      <c r="A333" t="s">
        <v>266</v>
      </c>
      <c r="B333">
        <v>16</v>
      </c>
      <c r="C333" t="s">
        <v>21</v>
      </c>
      <c r="D333" t="s">
        <v>268</v>
      </c>
      <c r="E333">
        <v>29.494399999999999</v>
      </c>
      <c r="F333">
        <v>381088.43</v>
      </c>
    </row>
    <row r="334" spans="1:6" x14ac:dyDescent="0.25">
      <c r="A334" t="s">
        <v>266</v>
      </c>
      <c r="B334">
        <v>16</v>
      </c>
      <c r="C334" t="s">
        <v>21</v>
      </c>
      <c r="D334" t="s">
        <v>284</v>
      </c>
      <c r="E334">
        <v>20</v>
      </c>
      <c r="F334">
        <v>1716222.39</v>
      </c>
    </row>
    <row r="335" spans="1:6" x14ac:dyDescent="0.25">
      <c r="A335" t="s">
        <v>266</v>
      </c>
      <c r="B335">
        <v>16</v>
      </c>
      <c r="C335" t="s">
        <v>21</v>
      </c>
      <c r="D335" t="s">
        <v>298</v>
      </c>
      <c r="E335">
        <v>1.1667000000000001</v>
      </c>
      <c r="F335">
        <v>15039.35</v>
      </c>
    </row>
    <row r="336" spans="1:6" x14ac:dyDescent="0.25">
      <c r="A336" t="s">
        <v>266</v>
      </c>
      <c r="B336">
        <v>16</v>
      </c>
      <c r="C336" t="s">
        <v>21</v>
      </c>
      <c r="D336" t="s">
        <v>286</v>
      </c>
      <c r="E336">
        <v>8.6667000000000005</v>
      </c>
      <c r="F336">
        <v>162302.42000000001</v>
      </c>
    </row>
    <row r="337" spans="1:6" x14ac:dyDescent="0.25">
      <c r="A337" t="s">
        <v>266</v>
      </c>
      <c r="B337">
        <v>16</v>
      </c>
      <c r="C337" t="s">
        <v>21</v>
      </c>
      <c r="D337" t="s">
        <v>295</v>
      </c>
      <c r="E337">
        <v>6.875</v>
      </c>
      <c r="F337">
        <v>173377.86</v>
      </c>
    </row>
    <row r="338" spans="1:6" x14ac:dyDescent="0.25">
      <c r="A338" t="s">
        <v>266</v>
      </c>
      <c r="B338">
        <v>16</v>
      </c>
      <c r="C338" t="s">
        <v>21</v>
      </c>
      <c r="D338" t="s">
        <v>287</v>
      </c>
      <c r="E338">
        <v>0.26669999999999999</v>
      </c>
      <c r="F338">
        <v>142952.26</v>
      </c>
    </row>
    <row r="339" spans="1:6" x14ac:dyDescent="0.25">
      <c r="A339" t="s">
        <v>266</v>
      </c>
      <c r="B339">
        <v>16</v>
      </c>
      <c r="C339" t="s">
        <v>21</v>
      </c>
      <c r="D339" t="s">
        <v>288</v>
      </c>
      <c r="E339">
        <v>2.5000000000000001E-2</v>
      </c>
      <c r="F339">
        <v>16184.5</v>
      </c>
    </row>
    <row r="340" spans="1:6" x14ac:dyDescent="0.25">
      <c r="A340" t="s">
        <v>266</v>
      </c>
      <c r="B340">
        <v>16</v>
      </c>
      <c r="C340" t="s">
        <v>21</v>
      </c>
      <c r="D340" t="s">
        <v>289</v>
      </c>
      <c r="E340">
        <v>15.8208</v>
      </c>
      <c r="F340">
        <v>885944.98</v>
      </c>
    </row>
    <row r="341" spans="1:6" x14ac:dyDescent="0.25">
      <c r="A341" t="s">
        <v>266</v>
      </c>
      <c r="B341">
        <v>16</v>
      </c>
      <c r="C341" t="s">
        <v>21</v>
      </c>
      <c r="D341" t="s">
        <v>290</v>
      </c>
      <c r="E341">
        <v>0.28749999999999998</v>
      </c>
      <c r="F341">
        <v>122622.26</v>
      </c>
    </row>
    <row r="342" spans="1:6" x14ac:dyDescent="0.25">
      <c r="A342" t="s">
        <v>266</v>
      </c>
      <c r="B342">
        <v>16</v>
      </c>
      <c r="C342" t="s">
        <v>21</v>
      </c>
      <c r="D342" t="s">
        <v>296</v>
      </c>
      <c r="E342">
        <v>2</v>
      </c>
      <c r="F342">
        <v>50170.71</v>
      </c>
    </row>
    <row r="343" spans="1:6" x14ac:dyDescent="0.25">
      <c r="A343" t="s">
        <v>266</v>
      </c>
      <c r="B343">
        <v>16</v>
      </c>
      <c r="C343" t="s">
        <v>21</v>
      </c>
      <c r="D343" t="s">
        <v>297</v>
      </c>
      <c r="E343">
        <v>0.66669999999999996</v>
      </c>
      <c r="F343">
        <v>7114.97</v>
      </c>
    </row>
    <row r="344" spans="1:6" x14ac:dyDescent="0.25">
      <c r="A344" t="s">
        <v>266</v>
      </c>
      <c r="B344">
        <v>16</v>
      </c>
      <c r="C344" t="s">
        <v>21</v>
      </c>
      <c r="D344" t="s">
        <v>303</v>
      </c>
      <c r="E344">
        <v>0.33329999999999999</v>
      </c>
      <c r="F344">
        <v>15974.93</v>
      </c>
    </row>
    <row r="345" spans="1:6" x14ac:dyDescent="0.25">
      <c r="A345" t="s">
        <v>266</v>
      </c>
      <c r="B345">
        <v>18</v>
      </c>
      <c r="C345" t="s">
        <v>11</v>
      </c>
      <c r="E345">
        <v>17.279199999999999</v>
      </c>
      <c r="F345">
        <v>266313.87</v>
      </c>
    </row>
    <row r="346" spans="1:6" x14ac:dyDescent="0.25">
      <c r="A346" t="s">
        <v>266</v>
      </c>
      <c r="B346">
        <v>18</v>
      </c>
      <c r="C346" t="s">
        <v>11</v>
      </c>
      <c r="D346" t="s">
        <v>269</v>
      </c>
      <c r="E346">
        <v>17.019400000000001</v>
      </c>
      <c r="F346">
        <v>1864976.61</v>
      </c>
    </row>
    <row r="347" spans="1:6" x14ac:dyDescent="0.25">
      <c r="A347" t="s">
        <v>266</v>
      </c>
      <c r="B347">
        <v>18</v>
      </c>
      <c r="C347" t="s">
        <v>11</v>
      </c>
      <c r="D347" t="s">
        <v>270</v>
      </c>
      <c r="E347">
        <v>97.411100000000005</v>
      </c>
      <c r="F347">
        <v>1154026.6499999999</v>
      </c>
    </row>
    <row r="348" spans="1:6" x14ac:dyDescent="0.25">
      <c r="A348" t="s">
        <v>266</v>
      </c>
      <c r="B348">
        <v>18</v>
      </c>
      <c r="C348" t="s">
        <v>11</v>
      </c>
      <c r="D348" t="s">
        <v>271</v>
      </c>
      <c r="E348">
        <v>2.2332999999999998</v>
      </c>
      <c r="F348">
        <v>733332.22</v>
      </c>
    </row>
    <row r="349" spans="1:6" x14ac:dyDescent="0.25">
      <c r="A349" t="s">
        <v>266</v>
      </c>
      <c r="B349">
        <v>18</v>
      </c>
      <c r="C349" t="s">
        <v>11</v>
      </c>
      <c r="D349" t="s">
        <v>272</v>
      </c>
      <c r="E349">
        <v>368.33330000000001</v>
      </c>
      <c r="F349">
        <v>2684463.98</v>
      </c>
    </row>
    <row r="350" spans="1:6" x14ac:dyDescent="0.25">
      <c r="A350" t="s">
        <v>266</v>
      </c>
      <c r="B350">
        <v>18</v>
      </c>
      <c r="C350" t="s">
        <v>11</v>
      </c>
      <c r="D350" t="s">
        <v>273</v>
      </c>
      <c r="E350">
        <v>28.9787</v>
      </c>
      <c r="F350">
        <v>476770.14</v>
      </c>
    </row>
    <row r="351" spans="1:6" x14ac:dyDescent="0.25">
      <c r="A351" t="s">
        <v>266</v>
      </c>
      <c r="B351">
        <v>18</v>
      </c>
      <c r="C351" t="s">
        <v>11</v>
      </c>
      <c r="D351" t="s">
        <v>274</v>
      </c>
      <c r="E351">
        <v>54.2333</v>
      </c>
      <c r="F351">
        <v>911302.95</v>
      </c>
    </row>
    <row r="352" spans="1:6" x14ac:dyDescent="0.25">
      <c r="A352" t="s">
        <v>266</v>
      </c>
      <c r="B352">
        <v>18</v>
      </c>
      <c r="C352" t="s">
        <v>11</v>
      </c>
      <c r="D352" t="s">
        <v>275</v>
      </c>
      <c r="E352">
        <v>14</v>
      </c>
      <c r="F352">
        <v>159329</v>
      </c>
    </row>
    <row r="353" spans="1:6" x14ac:dyDescent="0.25">
      <c r="A353" t="s">
        <v>266</v>
      </c>
      <c r="B353">
        <v>18</v>
      </c>
      <c r="C353" t="s">
        <v>11</v>
      </c>
      <c r="D353" t="s">
        <v>276</v>
      </c>
      <c r="E353">
        <v>9.3439999999999994</v>
      </c>
      <c r="F353">
        <v>1276307.54</v>
      </c>
    </row>
    <row r="354" spans="1:6" x14ac:dyDescent="0.25">
      <c r="A354" t="s">
        <v>266</v>
      </c>
      <c r="B354">
        <v>18</v>
      </c>
      <c r="C354" t="s">
        <v>11</v>
      </c>
      <c r="D354" t="s">
        <v>277</v>
      </c>
      <c r="E354">
        <v>2.6457999999999999</v>
      </c>
      <c r="F354">
        <v>149444.85999999999</v>
      </c>
    </row>
    <row r="355" spans="1:6" x14ac:dyDescent="0.25">
      <c r="A355" t="s">
        <v>266</v>
      </c>
      <c r="B355">
        <v>18</v>
      </c>
      <c r="C355" t="s">
        <v>11</v>
      </c>
      <c r="D355" t="s">
        <v>278</v>
      </c>
      <c r="E355">
        <v>1.6875</v>
      </c>
      <c r="F355">
        <v>217432.39</v>
      </c>
    </row>
    <row r="356" spans="1:6" x14ac:dyDescent="0.25">
      <c r="A356" t="s">
        <v>266</v>
      </c>
      <c r="B356">
        <v>18</v>
      </c>
      <c r="C356" t="s">
        <v>11</v>
      </c>
      <c r="D356" t="s">
        <v>279</v>
      </c>
      <c r="E356">
        <v>0.58330000000000004</v>
      </c>
      <c r="F356">
        <v>138628.95000000001</v>
      </c>
    </row>
    <row r="357" spans="1:6" x14ac:dyDescent="0.25">
      <c r="A357" t="s">
        <v>266</v>
      </c>
      <c r="B357">
        <v>18</v>
      </c>
      <c r="C357" t="s">
        <v>11</v>
      </c>
      <c r="D357" t="s">
        <v>280</v>
      </c>
      <c r="E357">
        <v>94.272000000000006</v>
      </c>
      <c r="F357">
        <v>1724323.02</v>
      </c>
    </row>
    <row r="358" spans="1:6" x14ac:dyDescent="0.25">
      <c r="A358" t="s">
        <v>266</v>
      </c>
      <c r="B358">
        <v>18</v>
      </c>
      <c r="C358" t="s">
        <v>11</v>
      </c>
      <c r="D358" t="s">
        <v>281</v>
      </c>
      <c r="E358">
        <v>5.7916999999999996</v>
      </c>
      <c r="F358">
        <v>221260.37</v>
      </c>
    </row>
    <row r="359" spans="1:6" x14ac:dyDescent="0.25">
      <c r="A359" t="s">
        <v>266</v>
      </c>
      <c r="B359">
        <v>18</v>
      </c>
      <c r="C359" t="s">
        <v>11</v>
      </c>
      <c r="D359" t="s">
        <v>282</v>
      </c>
      <c r="E359">
        <v>4.6899999999999997E-2</v>
      </c>
      <c r="F359">
        <v>7123.42</v>
      </c>
    </row>
    <row r="360" spans="1:6" x14ac:dyDescent="0.25">
      <c r="A360" t="s">
        <v>266</v>
      </c>
      <c r="B360">
        <v>18</v>
      </c>
      <c r="C360" t="s">
        <v>11</v>
      </c>
      <c r="D360" t="s">
        <v>283</v>
      </c>
      <c r="E360">
        <v>95.674999999999997</v>
      </c>
      <c r="F360">
        <v>1736876.23</v>
      </c>
    </row>
    <row r="361" spans="1:6" x14ac:dyDescent="0.25">
      <c r="A361" t="s">
        <v>266</v>
      </c>
      <c r="B361">
        <v>18</v>
      </c>
      <c r="C361" t="s">
        <v>11</v>
      </c>
      <c r="D361" t="s">
        <v>294</v>
      </c>
      <c r="E361">
        <v>2.4582999999999999</v>
      </c>
      <c r="F361">
        <v>47356.72</v>
      </c>
    </row>
    <row r="362" spans="1:6" x14ac:dyDescent="0.25">
      <c r="A362" t="s">
        <v>266</v>
      </c>
      <c r="B362">
        <v>18</v>
      </c>
      <c r="C362" t="s">
        <v>11</v>
      </c>
      <c r="D362" t="s">
        <v>268</v>
      </c>
      <c r="E362">
        <v>34.211199999999998</v>
      </c>
      <c r="F362">
        <v>602431.65</v>
      </c>
    </row>
    <row r="363" spans="1:6" x14ac:dyDescent="0.25">
      <c r="A363" t="s">
        <v>266</v>
      </c>
      <c r="B363">
        <v>18</v>
      </c>
      <c r="C363" t="s">
        <v>11</v>
      </c>
      <c r="D363" t="s">
        <v>284</v>
      </c>
      <c r="E363">
        <v>8.4167000000000005</v>
      </c>
      <c r="F363">
        <v>750800.67</v>
      </c>
    </row>
    <row r="364" spans="1:6" x14ac:dyDescent="0.25">
      <c r="A364" t="s">
        <v>266</v>
      </c>
      <c r="B364">
        <v>18</v>
      </c>
      <c r="C364" t="s">
        <v>11</v>
      </c>
      <c r="D364" t="s">
        <v>285</v>
      </c>
      <c r="E364">
        <v>3.1667000000000001</v>
      </c>
      <c r="F364">
        <v>67253.41</v>
      </c>
    </row>
    <row r="365" spans="1:6" x14ac:dyDescent="0.25">
      <c r="A365" t="s">
        <v>266</v>
      </c>
      <c r="B365">
        <v>18</v>
      </c>
      <c r="C365" t="s">
        <v>11</v>
      </c>
      <c r="D365" t="s">
        <v>286</v>
      </c>
      <c r="E365">
        <v>20.5</v>
      </c>
      <c r="F365">
        <v>420365.1</v>
      </c>
    </row>
    <row r="366" spans="1:6" x14ac:dyDescent="0.25">
      <c r="A366" t="s">
        <v>266</v>
      </c>
      <c r="B366">
        <v>18</v>
      </c>
      <c r="C366" t="s">
        <v>11</v>
      </c>
      <c r="D366" t="s">
        <v>295</v>
      </c>
      <c r="E366">
        <v>20.75</v>
      </c>
      <c r="F366">
        <v>428273.13</v>
      </c>
    </row>
    <row r="367" spans="1:6" x14ac:dyDescent="0.25">
      <c r="A367" t="s">
        <v>266</v>
      </c>
      <c r="B367">
        <v>18</v>
      </c>
      <c r="C367" t="s">
        <v>11</v>
      </c>
      <c r="D367" t="s">
        <v>287</v>
      </c>
      <c r="E367">
        <v>0.1</v>
      </c>
      <c r="F367">
        <v>55783.35</v>
      </c>
    </row>
    <row r="368" spans="1:6" x14ac:dyDescent="0.25">
      <c r="A368" t="s">
        <v>266</v>
      </c>
      <c r="B368">
        <v>18</v>
      </c>
      <c r="C368" t="s">
        <v>11</v>
      </c>
      <c r="D368" t="s">
        <v>289</v>
      </c>
      <c r="E368">
        <v>16.274999999999999</v>
      </c>
      <c r="F368">
        <v>955118.82</v>
      </c>
    </row>
    <row r="369" spans="1:6" x14ac:dyDescent="0.25">
      <c r="A369" t="s">
        <v>266</v>
      </c>
      <c r="B369">
        <v>18</v>
      </c>
      <c r="C369" t="s">
        <v>11</v>
      </c>
      <c r="D369" t="s">
        <v>290</v>
      </c>
      <c r="E369">
        <v>0.12709999999999999</v>
      </c>
      <c r="F369">
        <v>45584.97</v>
      </c>
    </row>
    <row r="370" spans="1:6" x14ac:dyDescent="0.25">
      <c r="A370" t="s">
        <v>266</v>
      </c>
      <c r="B370">
        <v>18</v>
      </c>
      <c r="C370" t="s">
        <v>11</v>
      </c>
      <c r="D370" t="s">
        <v>296</v>
      </c>
      <c r="E370">
        <v>13.857100000000001</v>
      </c>
      <c r="F370">
        <v>224689.03</v>
      </c>
    </row>
    <row r="371" spans="1:6" x14ac:dyDescent="0.25">
      <c r="A371" t="s">
        <v>266</v>
      </c>
      <c r="B371">
        <v>18</v>
      </c>
      <c r="C371" t="s">
        <v>11</v>
      </c>
      <c r="D371" t="s">
        <v>291</v>
      </c>
      <c r="E371">
        <v>4</v>
      </c>
      <c r="F371">
        <v>54136.94</v>
      </c>
    </row>
    <row r="372" spans="1:6" x14ac:dyDescent="0.25">
      <c r="A372" t="s">
        <v>266</v>
      </c>
      <c r="B372">
        <v>18</v>
      </c>
      <c r="C372" t="s">
        <v>11</v>
      </c>
      <c r="D372" t="s">
        <v>297</v>
      </c>
      <c r="E372">
        <v>0.83330000000000004</v>
      </c>
      <c r="F372">
        <v>9361.7999999999993</v>
      </c>
    </row>
    <row r="373" spans="1:6" x14ac:dyDescent="0.25">
      <c r="A373" t="s">
        <v>266</v>
      </c>
      <c r="B373">
        <v>19</v>
      </c>
      <c r="C373" t="s">
        <v>72</v>
      </c>
      <c r="E373">
        <v>4.0267999999999997</v>
      </c>
      <c r="F373">
        <v>109137.42</v>
      </c>
    </row>
    <row r="374" spans="1:6" x14ac:dyDescent="0.25">
      <c r="A374" t="s">
        <v>266</v>
      </c>
      <c r="B374">
        <v>19</v>
      </c>
      <c r="C374" t="s">
        <v>72</v>
      </c>
      <c r="D374" t="s">
        <v>269</v>
      </c>
      <c r="E374">
        <v>13.3347</v>
      </c>
      <c r="F374">
        <v>1492409.98</v>
      </c>
    </row>
    <row r="375" spans="1:6" x14ac:dyDescent="0.25">
      <c r="A375" t="s">
        <v>266</v>
      </c>
      <c r="B375">
        <v>19</v>
      </c>
      <c r="C375" t="s">
        <v>72</v>
      </c>
      <c r="D375" t="s">
        <v>270</v>
      </c>
      <c r="E375">
        <v>101.7722</v>
      </c>
      <c r="F375">
        <v>1460331.31</v>
      </c>
    </row>
    <row r="376" spans="1:6" x14ac:dyDescent="0.25">
      <c r="A376" t="s">
        <v>266</v>
      </c>
      <c r="B376">
        <v>19</v>
      </c>
      <c r="C376" t="s">
        <v>72</v>
      </c>
      <c r="D376" t="s">
        <v>271</v>
      </c>
      <c r="E376">
        <v>6.3417000000000003</v>
      </c>
      <c r="F376">
        <v>1344600.91</v>
      </c>
    </row>
    <row r="377" spans="1:6" x14ac:dyDescent="0.25">
      <c r="A377" t="s">
        <v>266</v>
      </c>
      <c r="B377">
        <v>19</v>
      </c>
      <c r="C377" t="s">
        <v>72</v>
      </c>
      <c r="D377" t="s">
        <v>272</v>
      </c>
      <c r="E377">
        <v>630.84720000000004</v>
      </c>
      <c r="F377">
        <v>5898199.4100000001</v>
      </c>
    </row>
    <row r="378" spans="1:6" x14ac:dyDescent="0.25">
      <c r="A378" t="s">
        <v>266</v>
      </c>
      <c r="B378">
        <v>19</v>
      </c>
      <c r="C378" t="s">
        <v>72</v>
      </c>
      <c r="D378" t="s">
        <v>273</v>
      </c>
      <c r="E378">
        <v>55.449399999999997</v>
      </c>
      <c r="F378">
        <v>898252.7</v>
      </c>
    </row>
    <row r="379" spans="1:6" x14ac:dyDescent="0.25">
      <c r="A379" t="s">
        <v>266</v>
      </c>
      <c r="B379">
        <v>19</v>
      </c>
      <c r="C379" t="s">
        <v>72</v>
      </c>
      <c r="D379" t="s">
        <v>274</v>
      </c>
      <c r="E379">
        <v>66.3</v>
      </c>
      <c r="F379">
        <v>1066065.23</v>
      </c>
    </row>
    <row r="380" spans="1:6" x14ac:dyDescent="0.25">
      <c r="A380" t="s">
        <v>266</v>
      </c>
      <c r="B380">
        <v>19</v>
      </c>
      <c r="C380" t="s">
        <v>72</v>
      </c>
      <c r="D380" t="s">
        <v>275</v>
      </c>
      <c r="E380">
        <v>19.5</v>
      </c>
      <c r="F380">
        <v>214572.68</v>
      </c>
    </row>
    <row r="381" spans="1:6" x14ac:dyDescent="0.25">
      <c r="A381" t="s">
        <v>266</v>
      </c>
      <c r="B381">
        <v>19</v>
      </c>
      <c r="C381" t="s">
        <v>72</v>
      </c>
      <c r="D381" t="s">
        <v>276</v>
      </c>
      <c r="E381">
        <v>14.281700000000001</v>
      </c>
      <c r="F381">
        <v>1910538.13</v>
      </c>
    </row>
    <row r="382" spans="1:6" x14ac:dyDescent="0.25">
      <c r="A382" t="s">
        <v>266</v>
      </c>
      <c r="B382">
        <v>19</v>
      </c>
      <c r="C382" t="s">
        <v>72</v>
      </c>
      <c r="D382" t="s">
        <v>277</v>
      </c>
      <c r="E382">
        <v>3.9375</v>
      </c>
      <c r="F382">
        <v>213190.62</v>
      </c>
    </row>
    <row r="383" spans="1:6" x14ac:dyDescent="0.25">
      <c r="A383" t="s">
        <v>266</v>
      </c>
      <c r="B383">
        <v>19</v>
      </c>
      <c r="C383" t="s">
        <v>72</v>
      </c>
      <c r="D383" t="s">
        <v>278</v>
      </c>
      <c r="E383">
        <v>1.4917</v>
      </c>
      <c r="F383">
        <v>269075.59999999998</v>
      </c>
    </row>
    <row r="384" spans="1:6" x14ac:dyDescent="0.25">
      <c r="A384" t="s">
        <v>266</v>
      </c>
      <c r="B384">
        <v>19</v>
      </c>
      <c r="C384" t="s">
        <v>72</v>
      </c>
      <c r="D384" t="s">
        <v>279</v>
      </c>
      <c r="E384">
        <v>1.0417000000000001</v>
      </c>
      <c r="F384">
        <v>271728.37</v>
      </c>
    </row>
    <row r="385" spans="1:6" x14ac:dyDescent="0.25">
      <c r="A385" t="s">
        <v>266</v>
      </c>
      <c r="B385">
        <v>19</v>
      </c>
      <c r="C385" t="s">
        <v>72</v>
      </c>
      <c r="D385" t="s">
        <v>280</v>
      </c>
      <c r="E385">
        <v>153.52799999999999</v>
      </c>
      <c r="F385">
        <v>3079098.7</v>
      </c>
    </row>
    <row r="386" spans="1:6" x14ac:dyDescent="0.25">
      <c r="A386" t="s">
        <v>266</v>
      </c>
      <c r="B386">
        <v>19</v>
      </c>
      <c r="C386" t="s">
        <v>72</v>
      </c>
      <c r="D386" t="s">
        <v>281</v>
      </c>
      <c r="E386">
        <v>9.6111000000000004</v>
      </c>
      <c r="F386">
        <v>349544.04</v>
      </c>
    </row>
    <row r="387" spans="1:6" x14ac:dyDescent="0.25">
      <c r="A387" t="s">
        <v>266</v>
      </c>
      <c r="B387">
        <v>19</v>
      </c>
      <c r="C387" t="s">
        <v>72</v>
      </c>
      <c r="D387" t="s">
        <v>283</v>
      </c>
      <c r="E387">
        <v>236.52260000000001</v>
      </c>
      <c r="F387">
        <v>4471883.91</v>
      </c>
    </row>
    <row r="388" spans="1:6" x14ac:dyDescent="0.25">
      <c r="A388" t="s">
        <v>266</v>
      </c>
      <c r="B388">
        <v>19</v>
      </c>
      <c r="C388" t="s">
        <v>72</v>
      </c>
      <c r="D388" t="s">
        <v>294</v>
      </c>
      <c r="E388">
        <v>2.9792000000000001</v>
      </c>
      <c r="F388">
        <v>56959.839999999997</v>
      </c>
    </row>
    <row r="389" spans="1:6" x14ac:dyDescent="0.25">
      <c r="A389" t="s">
        <v>266</v>
      </c>
      <c r="B389">
        <v>19</v>
      </c>
      <c r="C389" t="s">
        <v>72</v>
      </c>
      <c r="D389" t="s">
        <v>268</v>
      </c>
      <c r="E389">
        <v>8.6152999999999995</v>
      </c>
      <c r="F389">
        <v>364714.45</v>
      </c>
    </row>
    <row r="390" spans="1:6" x14ac:dyDescent="0.25">
      <c r="A390" t="s">
        <v>266</v>
      </c>
      <c r="B390">
        <v>19</v>
      </c>
      <c r="C390" t="s">
        <v>72</v>
      </c>
      <c r="D390" t="s">
        <v>284</v>
      </c>
      <c r="E390">
        <v>23.666699999999999</v>
      </c>
      <c r="F390">
        <v>2017641.2</v>
      </c>
    </row>
    <row r="391" spans="1:6" x14ac:dyDescent="0.25">
      <c r="A391" t="s">
        <v>266</v>
      </c>
      <c r="B391">
        <v>19</v>
      </c>
      <c r="C391" t="s">
        <v>72</v>
      </c>
      <c r="D391" t="s">
        <v>298</v>
      </c>
      <c r="E391">
        <v>4</v>
      </c>
      <c r="F391">
        <v>90625.03</v>
      </c>
    </row>
    <row r="392" spans="1:6" x14ac:dyDescent="0.25">
      <c r="A392" t="s">
        <v>266</v>
      </c>
      <c r="B392">
        <v>19</v>
      </c>
      <c r="C392" t="s">
        <v>72</v>
      </c>
      <c r="D392" t="s">
        <v>286</v>
      </c>
      <c r="E392">
        <v>2.25</v>
      </c>
      <c r="F392">
        <v>46264.37</v>
      </c>
    </row>
    <row r="393" spans="1:6" x14ac:dyDescent="0.25">
      <c r="A393" t="s">
        <v>266</v>
      </c>
      <c r="B393">
        <v>19</v>
      </c>
      <c r="C393" t="s">
        <v>72</v>
      </c>
      <c r="D393" t="s">
        <v>295</v>
      </c>
      <c r="E393">
        <v>27.625</v>
      </c>
      <c r="F393">
        <v>629572.07999999996</v>
      </c>
    </row>
    <row r="394" spans="1:6" x14ac:dyDescent="0.25">
      <c r="A394" t="s">
        <v>266</v>
      </c>
      <c r="B394">
        <v>19</v>
      </c>
      <c r="C394" t="s">
        <v>72</v>
      </c>
      <c r="D394" t="s">
        <v>287</v>
      </c>
      <c r="E394">
        <v>0.1</v>
      </c>
      <c r="F394">
        <v>55783.35</v>
      </c>
    </row>
    <row r="395" spans="1:6" x14ac:dyDescent="0.25">
      <c r="A395" t="s">
        <v>266</v>
      </c>
      <c r="B395">
        <v>19</v>
      </c>
      <c r="C395" t="s">
        <v>72</v>
      </c>
      <c r="D395" t="s">
        <v>288</v>
      </c>
      <c r="E395">
        <v>0.08</v>
      </c>
      <c r="F395">
        <v>2356.06</v>
      </c>
    </row>
    <row r="396" spans="1:6" x14ac:dyDescent="0.25">
      <c r="A396" t="s">
        <v>266</v>
      </c>
      <c r="B396">
        <v>19</v>
      </c>
      <c r="C396" t="s">
        <v>72</v>
      </c>
      <c r="D396" t="s">
        <v>289</v>
      </c>
      <c r="E396">
        <v>48.464799999999997</v>
      </c>
      <c r="F396">
        <v>2669592.7000000002</v>
      </c>
    </row>
    <row r="397" spans="1:6" x14ac:dyDescent="0.25">
      <c r="A397" t="s">
        <v>266</v>
      </c>
      <c r="B397">
        <v>19</v>
      </c>
      <c r="C397" t="s">
        <v>72</v>
      </c>
      <c r="D397" t="s">
        <v>290</v>
      </c>
      <c r="E397">
        <v>9.3799999999999994E-2</v>
      </c>
      <c r="F397">
        <v>37581.43</v>
      </c>
    </row>
    <row r="398" spans="1:6" x14ac:dyDescent="0.25">
      <c r="A398" t="s">
        <v>266</v>
      </c>
      <c r="B398">
        <v>19</v>
      </c>
      <c r="C398" t="s">
        <v>72</v>
      </c>
      <c r="D398" t="s">
        <v>291</v>
      </c>
      <c r="E398">
        <v>1</v>
      </c>
      <c r="F398">
        <v>10523.91</v>
      </c>
    </row>
    <row r="399" spans="1:6" x14ac:dyDescent="0.25">
      <c r="A399" t="s">
        <v>266</v>
      </c>
      <c r="B399">
        <v>19</v>
      </c>
      <c r="C399" t="s">
        <v>72</v>
      </c>
      <c r="D399" t="s">
        <v>297</v>
      </c>
      <c r="E399">
        <v>7</v>
      </c>
      <c r="F399">
        <v>71608.95</v>
      </c>
    </row>
    <row r="400" spans="1:6" x14ac:dyDescent="0.25">
      <c r="A400" t="s">
        <v>266</v>
      </c>
      <c r="B400">
        <v>19</v>
      </c>
      <c r="C400" t="s">
        <v>72</v>
      </c>
      <c r="D400" t="s">
        <v>299</v>
      </c>
      <c r="E400">
        <v>3</v>
      </c>
      <c r="F400">
        <v>28512.400000000001</v>
      </c>
    </row>
    <row r="401" spans="1:6" x14ac:dyDescent="0.25">
      <c r="A401" t="s">
        <v>266</v>
      </c>
      <c r="B401">
        <v>20</v>
      </c>
      <c r="C401" t="s">
        <v>20</v>
      </c>
      <c r="E401">
        <v>16.341699999999999</v>
      </c>
      <c r="F401">
        <v>260848.72</v>
      </c>
    </row>
    <row r="402" spans="1:6" x14ac:dyDescent="0.25">
      <c r="A402" t="s">
        <v>266</v>
      </c>
      <c r="B402">
        <v>20</v>
      </c>
      <c r="C402" t="s">
        <v>20</v>
      </c>
      <c r="D402" t="s">
        <v>269</v>
      </c>
      <c r="E402">
        <v>19.744700000000002</v>
      </c>
      <c r="F402">
        <v>1877039.28</v>
      </c>
    </row>
    <row r="403" spans="1:6" x14ac:dyDescent="0.25">
      <c r="A403" t="s">
        <v>266</v>
      </c>
      <c r="B403">
        <v>20</v>
      </c>
      <c r="C403" t="s">
        <v>20</v>
      </c>
      <c r="D403" t="s">
        <v>270</v>
      </c>
      <c r="E403">
        <v>81.961100000000002</v>
      </c>
      <c r="F403">
        <v>983749.49</v>
      </c>
    </row>
    <row r="404" spans="1:6" x14ac:dyDescent="0.25">
      <c r="A404" t="s">
        <v>266</v>
      </c>
      <c r="B404">
        <v>20</v>
      </c>
      <c r="C404" t="s">
        <v>20</v>
      </c>
      <c r="D404" t="s">
        <v>271</v>
      </c>
      <c r="E404">
        <v>3.0764</v>
      </c>
      <c r="F404">
        <v>820587.87</v>
      </c>
    </row>
    <row r="405" spans="1:6" x14ac:dyDescent="0.25">
      <c r="A405" t="s">
        <v>266</v>
      </c>
      <c r="B405">
        <v>20</v>
      </c>
      <c r="C405" t="s">
        <v>20</v>
      </c>
      <c r="D405" t="s">
        <v>272</v>
      </c>
      <c r="E405">
        <v>1097.4583</v>
      </c>
      <c r="F405">
        <v>9617111.9199999999</v>
      </c>
    </row>
    <row r="406" spans="1:6" x14ac:dyDescent="0.25">
      <c r="A406" t="s">
        <v>266</v>
      </c>
      <c r="B406">
        <v>20</v>
      </c>
      <c r="C406" t="s">
        <v>20</v>
      </c>
      <c r="D406" t="s">
        <v>273</v>
      </c>
      <c r="E406">
        <v>31.929099999999998</v>
      </c>
      <c r="F406">
        <v>513824.93</v>
      </c>
    </row>
    <row r="407" spans="1:6" x14ac:dyDescent="0.25">
      <c r="A407" t="s">
        <v>266</v>
      </c>
      <c r="B407">
        <v>20</v>
      </c>
      <c r="C407" t="s">
        <v>20</v>
      </c>
      <c r="D407" t="s">
        <v>274</v>
      </c>
      <c r="E407">
        <v>68.8</v>
      </c>
      <c r="F407">
        <v>1129197.8999999999</v>
      </c>
    </row>
    <row r="408" spans="1:6" x14ac:dyDescent="0.25">
      <c r="A408" t="s">
        <v>266</v>
      </c>
      <c r="B408">
        <v>20</v>
      </c>
      <c r="C408" t="s">
        <v>20</v>
      </c>
      <c r="D408" t="s">
        <v>275</v>
      </c>
      <c r="E408">
        <v>9</v>
      </c>
      <c r="F408">
        <v>99308.03</v>
      </c>
    </row>
    <row r="409" spans="1:6" x14ac:dyDescent="0.25">
      <c r="A409" t="s">
        <v>266</v>
      </c>
      <c r="B409">
        <v>20</v>
      </c>
      <c r="C409" t="s">
        <v>20</v>
      </c>
      <c r="D409" t="s">
        <v>276</v>
      </c>
      <c r="E409">
        <v>16.874300000000002</v>
      </c>
      <c r="F409">
        <v>2052025.83</v>
      </c>
    </row>
    <row r="410" spans="1:6" x14ac:dyDescent="0.25">
      <c r="A410" t="s">
        <v>266</v>
      </c>
      <c r="B410">
        <v>20</v>
      </c>
      <c r="C410" t="s">
        <v>20</v>
      </c>
      <c r="D410" t="s">
        <v>277</v>
      </c>
      <c r="E410">
        <v>18.901399999999999</v>
      </c>
      <c r="F410">
        <v>555723.59</v>
      </c>
    </row>
    <row r="411" spans="1:6" x14ac:dyDescent="0.25">
      <c r="A411" t="s">
        <v>266</v>
      </c>
      <c r="B411">
        <v>20</v>
      </c>
      <c r="C411" t="s">
        <v>20</v>
      </c>
      <c r="D411" t="s">
        <v>278</v>
      </c>
      <c r="E411">
        <v>2.1333000000000002</v>
      </c>
      <c r="F411">
        <v>376440.38</v>
      </c>
    </row>
    <row r="412" spans="1:6" x14ac:dyDescent="0.25">
      <c r="A412" t="s">
        <v>266</v>
      </c>
      <c r="B412">
        <v>20</v>
      </c>
      <c r="C412" t="s">
        <v>20</v>
      </c>
      <c r="D412" t="s">
        <v>279</v>
      </c>
      <c r="E412">
        <v>1.375</v>
      </c>
      <c r="F412">
        <v>306903.93</v>
      </c>
    </row>
    <row r="413" spans="1:6" x14ac:dyDescent="0.25">
      <c r="A413" t="s">
        <v>266</v>
      </c>
      <c r="B413">
        <v>20</v>
      </c>
      <c r="C413" t="s">
        <v>20</v>
      </c>
      <c r="D413" t="s">
        <v>280</v>
      </c>
      <c r="E413">
        <v>165.28970000000001</v>
      </c>
      <c r="F413">
        <v>3124386.69</v>
      </c>
    </row>
    <row r="414" spans="1:6" x14ac:dyDescent="0.25">
      <c r="A414" t="s">
        <v>266</v>
      </c>
      <c r="B414">
        <v>20</v>
      </c>
      <c r="C414" t="s">
        <v>20</v>
      </c>
      <c r="D414" t="s">
        <v>281</v>
      </c>
      <c r="E414">
        <v>6.6806000000000001</v>
      </c>
      <c r="F414">
        <v>305462.14</v>
      </c>
    </row>
    <row r="415" spans="1:6" x14ac:dyDescent="0.25">
      <c r="A415" t="s">
        <v>266</v>
      </c>
      <c r="B415">
        <v>20</v>
      </c>
      <c r="C415" t="s">
        <v>20</v>
      </c>
      <c r="D415" t="s">
        <v>283</v>
      </c>
      <c r="E415">
        <v>247.994</v>
      </c>
      <c r="F415">
        <v>4124780.22</v>
      </c>
    </row>
    <row r="416" spans="1:6" x14ac:dyDescent="0.25">
      <c r="A416" t="s">
        <v>266</v>
      </c>
      <c r="B416">
        <v>20</v>
      </c>
      <c r="C416" t="s">
        <v>20</v>
      </c>
      <c r="D416" t="s">
        <v>294</v>
      </c>
      <c r="E416">
        <v>13.291700000000001</v>
      </c>
      <c r="F416">
        <v>274982.53999999998</v>
      </c>
    </row>
    <row r="417" spans="1:6" x14ac:dyDescent="0.25">
      <c r="A417" t="s">
        <v>266</v>
      </c>
      <c r="B417">
        <v>20</v>
      </c>
      <c r="C417" t="s">
        <v>20</v>
      </c>
      <c r="D417" t="s">
        <v>268</v>
      </c>
      <c r="E417">
        <v>21.462499999999999</v>
      </c>
      <c r="F417">
        <v>344561.13</v>
      </c>
    </row>
    <row r="418" spans="1:6" x14ac:dyDescent="0.25">
      <c r="A418" t="s">
        <v>266</v>
      </c>
      <c r="B418">
        <v>20</v>
      </c>
      <c r="C418" t="s">
        <v>20</v>
      </c>
      <c r="D418" t="s">
        <v>284</v>
      </c>
      <c r="E418">
        <v>35.25</v>
      </c>
      <c r="F418">
        <v>3000606.66</v>
      </c>
    </row>
    <row r="419" spans="1:6" x14ac:dyDescent="0.25">
      <c r="A419" t="s">
        <v>266</v>
      </c>
      <c r="B419">
        <v>20</v>
      </c>
      <c r="C419" t="s">
        <v>20</v>
      </c>
      <c r="D419" t="s">
        <v>286</v>
      </c>
      <c r="E419">
        <v>37.416699999999999</v>
      </c>
      <c r="F419">
        <v>716824.14</v>
      </c>
    </row>
    <row r="420" spans="1:6" x14ac:dyDescent="0.25">
      <c r="A420" t="s">
        <v>266</v>
      </c>
      <c r="B420">
        <v>20</v>
      </c>
      <c r="C420" t="s">
        <v>20</v>
      </c>
      <c r="D420" t="s">
        <v>295</v>
      </c>
      <c r="E420">
        <v>28</v>
      </c>
      <c r="F420">
        <v>654212.56999999995</v>
      </c>
    </row>
    <row r="421" spans="1:6" x14ac:dyDescent="0.25">
      <c r="A421" t="s">
        <v>266</v>
      </c>
      <c r="B421">
        <v>20</v>
      </c>
      <c r="C421" t="s">
        <v>20</v>
      </c>
      <c r="D421" t="s">
        <v>287</v>
      </c>
      <c r="E421">
        <v>0.1333</v>
      </c>
      <c r="F421">
        <v>70082.64</v>
      </c>
    </row>
    <row r="422" spans="1:6" x14ac:dyDescent="0.25">
      <c r="A422" t="s">
        <v>266</v>
      </c>
      <c r="B422">
        <v>20</v>
      </c>
      <c r="C422" t="s">
        <v>20</v>
      </c>
      <c r="D422" t="s">
        <v>288</v>
      </c>
      <c r="E422">
        <v>0.28000000000000003</v>
      </c>
      <c r="F422">
        <v>37578.480000000003</v>
      </c>
    </row>
    <row r="423" spans="1:6" x14ac:dyDescent="0.25">
      <c r="A423" t="s">
        <v>266</v>
      </c>
      <c r="B423">
        <v>20</v>
      </c>
      <c r="C423" t="s">
        <v>20</v>
      </c>
      <c r="D423" t="s">
        <v>289</v>
      </c>
      <c r="E423">
        <v>26.659700000000001</v>
      </c>
      <c r="F423">
        <v>1534194.83</v>
      </c>
    </row>
    <row r="424" spans="1:6" x14ac:dyDescent="0.25">
      <c r="A424" t="s">
        <v>266</v>
      </c>
      <c r="B424">
        <v>20</v>
      </c>
      <c r="C424" t="s">
        <v>20</v>
      </c>
      <c r="D424" t="s">
        <v>290</v>
      </c>
      <c r="E424">
        <v>5.6300000000000003E-2</v>
      </c>
      <c r="F424">
        <v>24848.93</v>
      </c>
    </row>
    <row r="425" spans="1:6" x14ac:dyDescent="0.25">
      <c r="A425" t="s">
        <v>266</v>
      </c>
      <c r="B425">
        <v>20</v>
      </c>
      <c r="C425" t="s">
        <v>20</v>
      </c>
      <c r="D425" t="s">
        <v>296</v>
      </c>
      <c r="E425">
        <v>5.5523999999999996</v>
      </c>
      <c r="F425">
        <v>104219.78</v>
      </c>
    </row>
    <row r="426" spans="1:6" x14ac:dyDescent="0.25">
      <c r="A426" t="s">
        <v>266</v>
      </c>
      <c r="B426">
        <v>20</v>
      </c>
      <c r="C426" t="s">
        <v>20</v>
      </c>
      <c r="D426" t="s">
        <v>297</v>
      </c>
      <c r="E426">
        <v>6</v>
      </c>
      <c r="F426">
        <v>59561.47</v>
      </c>
    </row>
    <row r="427" spans="1:6" x14ac:dyDescent="0.25">
      <c r="A427" t="s">
        <v>266</v>
      </c>
      <c r="B427">
        <v>21</v>
      </c>
      <c r="C427" t="s">
        <v>17</v>
      </c>
      <c r="E427">
        <v>7.2583000000000002</v>
      </c>
      <c r="F427">
        <v>87011.08</v>
      </c>
    </row>
    <row r="428" spans="1:6" x14ac:dyDescent="0.25">
      <c r="A428" t="s">
        <v>266</v>
      </c>
      <c r="B428">
        <v>21</v>
      </c>
      <c r="C428" t="s">
        <v>17</v>
      </c>
      <c r="D428" t="s">
        <v>269</v>
      </c>
      <c r="E428">
        <v>10.4194</v>
      </c>
      <c r="F428">
        <v>1110647.45</v>
      </c>
    </row>
    <row r="429" spans="1:6" x14ac:dyDescent="0.25">
      <c r="A429" t="s">
        <v>266</v>
      </c>
      <c r="B429">
        <v>21</v>
      </c>
      <c r="C429" t="s">
        <v>17</v>
      </c>
      <c r="D429" t="s">
        <v>270</v>
      </c>
      <c r="E429">
        <v>60.622199999999999</v>
      </c>
      <c r="F429">
        <v>743083.81</v>
      </c>
    </row>
    <row r="430" spans="1:6" x14ac:dyDescent="0.25">
      <c r="A430" t="s">
        <v>266</v>
      </c>
      <c r="B430">
        <v>21</v>
      </c>
      <c r="C430" t="s">
        <v>17</v>
      </c>
      <c r="D430" t="s">
        <v>271</v>
      </c>
      <c r="E430">
        <v>0.71250000000000002</v>
      </c>
      <c r="F430">
        <v>200313.45</v>
      </c>
    </row>
    <row r="431" spans="1:6" x14ac:dyDescent="0.25">
      <c r="A431" t="s">
        <v>266</v>
      </c>
      <c r="B431">
        <v>21</v>
      </c>
      <c r="C431" t="s">
        <v>17</v>
      </c>
      <c r="D431" t="s">
        <v>272</v>
      </c>
      <c r="E431">
        <v>683.90279999999996</v>
      </c>
      <c r="F431">
        <v>6726378.9400000004</v>
      </c>
    </row>
    <row r="432" spans="1:6" x14ac:dyDescent="0.25">
      <c r="A432" t="s">
        <v>266</v>
      </c>
      <c r="B432">
        <v>21</v>
      </c>
      <c r="C432" t="s">
        <v>17</v>
      </c>
      <c r="D432" t="s">
        <v>273</v>
      </c>
      <c r="E432">
        <v>63.074100000000001</v>
      </c>
      <c r="F432">
        <v>943267.47</v>
      </c>
    </row>
    <row r="433" spans="1:6" x14ac:dyDescent="0.25">
      <c r="A433" t="s">
        <v>266</v>
      </c>
      <c r="B433">
        <v>21</v>
      </c>
      <c r="C433" t="s">
        <v>17</v>
      </c>
      <c r="D433" t="s">
        <v>274</v>
      </c>
      <c r="E433">
        <v>43.833300000000001</v>
      </c>
      <c r="F433">
        <v>740286.49</v>
      </c>
    </row>
    <row r="434" spans="1:6" x14ac:dyDescent="0.25">
      <c r="A434" t="s">
        <v>266</v>
      </c>
      <c r="B434">
        <v>21</v>
      </c>
      <c r="C434" t="s">
        <v>17</v>
      </c>
      <c r="D434" t="s">
        <v>275</v>
      </c>
      <c r="E434">
        <v>11</v>
      </c>
      <c r="F434">
        <v>114292.95</v>
      </c>
    </row>
    <row r="435" spans="1:6" x14ac:dyDescent="0.25">
      <c r="A435" t="s">
        <v>266</v>
      </c>
      <c r="B435">
        <v>21</v>
      </c>
      <c r="C435" t="s">
        <v>17</v>
      </c>
      <c r="D435" t="s">
        <v>276</v>
      </c>
      <c r="E435">
        <v>8.5916999999999994</v>
      </c>
      <c r="F435">
        <v>1142749.1599999999</v>
      </c>
    </row>
    <row r="436" spans="1:6" x14ac:dyDescent="0.25">
      <c r="A436" t="s">
        <v>266</v>
      </c>
      <c r="B436">
        <v>21</v>
      </c>
      <c r="C436" t="s">
        <v>17</v>
      </c>
      <c r="D436" t="s">
        <v>277</v>
      </c>
      <c r="E436">
        <v>13.529199999999999</v>
      </c>
      <c r="F436">
        <v>436809.27</v>
      </c>
    </row>
    <row r="437" spans="1:6" x14ac:dyDescent="0.25">
      <c r="A437" t="s">
        <v>266</v>
      </c>
      <c r="B437">
        <v>21</v>
      </c>
      <c r="C437" t="s">
        <v>17</v>
      </c>
      <c r="D437" t="s">
        <v>278</v>
      </c>
      <c r="E437">
        <v>2.6633</v>
      </c>
      <c r="F437">
        <v>463729.01</v>
      </c>
    </row>
    <row r="438" spans="1:6" x14ac:dyDescent="0.25">
      <c r="A438" t="s">
        <v>266</v>
      </c>
      <c r="B438">
        <v>21</v>
      </c>
      <c r="C438" t="s">
        <v>17</v>
      </c>
      <c r="D438" t="s">
        <v>279</v>
      </c>
      <c r="E438">
        <v>0.33329999999999999</v>
      </c>
      <c r="F438">
        <v>91932.51</v>
      </c>
    </row>
    <row r="439" spans="1:6" x14ac:dyDescent="0.25">
      <c r="A439" t="s">
        <v>266</v>
      </c>
      <c r="B439">
        <v>21</v>
      </c>
      <c r="C439" t="s">
        <v>17</v>
      </c>
      <c r="D439" t="s">
        <v>280</v>
      </c>
      <c r="E439">
        <v>156.39619999999999</v>
      </c>
      <c r="F439">
        <v>3186935.53</v>
      </c>
    </row>
    <row r="440" spans="1:6" x14ac:dyDescent="0.25">
      <c r="A440" t="s">
        <v>266</v>
      </c>
      <c r="B440">
        <v>21</v>
      </c>
      <c r="C440" t="s">
        <v>17</v>
      </c>
      <c r="D440" t="s">
        <v>281</v>
      </c>
      <c r="E440">
        <v>5.7361000000000004</v>
      </c>
      <c r="F440">
        <v>223968.94</v>
      </c>
    </row>
    <row r="441" spans="1:6" x14ac:dyDescent="0.25">
      <c r="A441" t="s">
        <v>266</v>
      </c>
      <c r="B441">
        <v>21</v>
      </c>
      <c r="C441" t="s">
        <v>17</v>
      </c>
      <c r="D441" t="s">
        <v>283</v>
      </c>
      <c r="E441">
        <v>86.953599999999994</v>
      </c>
      <c r="F441">
        <v>1498978.47</v>
      </c>
    </row>
    <row r="442" spans="1:6" x14ac:dyDescent="0.25">
      <c r="A442" t="s">
        <v>266</v>
      </c>
      <c r="B442">
        <v>21</v>
      </c>
      <c r="C442" t="s">
        <v>17</v>
      </c>
      <c r="D442" t="s">
        <v>294</v>
      </c>
      <c r="E442">
        <v>6.2083000000000004</v>
      </c>
      <c r="F442">
        <v>113112.2</v>
      </c>
    </row>
    <row r="443" spans="1:6" x14ac:dyDescent="0.25">
      <c r="A443" t="s">
        <v>266</v>
      </c>
      <c r="B443">
        <v>21</v>
      </c>
      <c r="C443" t="s">
        <v>17</v>
      </c>
      <c r="D443" t="s">
        <v>268</v>
      </c>
      <c r="E443">
        <v>8.4168000000000003</v>
      </c>
      <c r="F443">
        <v>238912.77</v>
      </c>
    </row>
    <row r="444" spans="1:6" x14ac:dyDescent="0.25">
      <c r="A444" t="s">
        <v>266</v>
      </c>
      <c r="B444">
        <v>21</v>
      </c>
      <c r="C444" t="s">
        <v>17</v>
      </c>
      <c r="D444" t="s">
        <v>284</v>
      </c>
      <c r="E444">
        <v>23.166699999999999</v>
      </c>
      <c r="F444">
        <v>1978988.48</v>
      </c>
    </row>
    <row r="445" spans="1:6" x14ac:dyDescent="0.25">
      <c r="A445" t="s">
        <v>266</v>
      </c>
      <c r="B445">
        <v>21</v>
      </c>
      <c r="C445" t="s">
        <v>17</v>
      </c>
      <c r="D445" t="s">
        <v>286</v>
      </c>
      <c r="E445">
        <v>23.166699999999999</v>
      </c>
      <c r="F445">
        <v>436182.89</v>
      </c>
    </row>
    <row r="446" spans="1:6" x14ac:dyDescent="0.25">
      <c r="A446" t="s">
        <v>266</v>
      </c>
      <c r="B446">
        <v>21</v>
      </c>
      <c r="C446" t="s">
        <v>17</v>
      </c>
      <c r="D446" t="s">
        <v>295</v>
      </c>
      <c r="E446">
        <v>56.604199999999999</v>
      </c>
      <c r="F446">
        <v>1170796.3799999999</v>
      </c>
    </row>
    <row r="447" spans="1:6" x14ac:dyDescent="0.25">
      <c r="A447" t="s">
        <v>266</v>
      </c>
      <c r="B447">
        <v>21</v>
      </c>
      <c r="C447" t="s">
        <v>17</v>
      </c>
      <c r="D447" t="s">
        <v>287</v>
      </c>
      <c r="E447">
        <v>0.3</v>
      </c>
      <c r="F447">
        <v>158554.74</v>
      </c>
    </row>
    <row r="448" spans="1:6" x14ac:dyDescent="0.25">
      <c r="A448" t="s">
        <v>266</v>
      </c>
      <c r="B448">
        <v>21</v>
      </c>
      <c r="C448" t="s">
        <v>17</v>
      </c>
      <c r="D448" t="s">
        <v>288</v>
      </c>
      <c r="E448">
        <v>7.0000000000000007E-2</v>
      </c>
      <c r="F448">
        <v>67741.14</v>
      </c>
    </row>
    <row r="449" spans="1:6" x14ac:dyDescent="0.25">
      <c r="A449" t="s">
        <v>266</v>
      </c>
      <c r="B449">
        <v>21</v>
      </c>
      <c r="C449" t="s">
        <v>17</v>
      </c>
      <c r="D449" t="s">
        <v>289</v>
      </c>
      <c r="E449">
        <v>43.318100000000001</v>
      </c>
      <c r="F449">
        <v>2336434.62</v>
      </c>
    </row>
    <row r="450" spans="1:6" x14ac:dyDescent="0.25">
      <c r="A450" t="s">
        <v>266</v>
      </c>
      <c r="B450">
        <v>21</v>
      </c>
      <c r="C450" t="s">
        <v>17</v>
      </c>
      <c r="D450" t="s">
        <v>290</v>
      </c>
      <c r="E450">
        <v>0.21879999999999999</v>
      </c>
      <c r="F450">
        <v>82001.45</v>
      </c>
    </row>
    <row r="451" spans="1:6" x14ac:dyDescent="0.25">
      <c r="A451" t="s">
        <v>266</v>
      </c>
      <c r="B451">
        <v>21</v>
      </c>
      <c r="C451" t="s">
        <v>17</v>
      </c>
      <c r="D451" t="s">
        <v>296</v>
      </c>
      <c r="E451">
        <v>8.4285999999999994</v>
      </c>
      <c r="F451">
        <v>159629.47</v>
      </c>
    </row>
    <row r="452" spans="1:6" x14ac:dyDescent="0.25">
      <c r="A452" t="s">
        <v>266</v>
      </c>
      <c r="B452">
        <v>21</v>
      </c>
      <c r="C452" t="s">
        <v>17</v>
      </c>
      <c r="D452" t="s">
        <v>297</v>
      </c>
      <c r="E452">
        <v>1</v>
      </c>
      <c r="F452">
        <v>9886.06</v>
      </c>
    </row>
    <row r="453" spans="1:6" x14ac:dyDescent="0.25">
      <c r="A453" t="s">
        <v>266</v>
      </c>
      <c r="B453">
        <v>22</v>
      </c>
      <c r="C453" t="s">
        <v>23</v>
      </c>
      <c r="E453">
        <v>1.05</v>
      </c>
      <c r="F453">
        <v>9596.3799999999992</v>
      </c>
    </row>
    <row r="454" spans="1:6" x14ac:dyDescent="0.25">
      <c r="A454" t="s">
        <v>266</v>
      </c>
      <c r="B454">
        <v>22</v>
      </c>
      <c r="C454" t="s">
        <v>23</v>
      </c>
      <c r="D454" t="s">
        <v>269</v>
      </c>
      <c r="E454">
        <v>54.2333</v>
      </c>
      <c r="F454">
        <v>5535227.5499999998</v>
      </c>
    </row>
    <row r="455" spans="1:6" x14ac:dyDescent="0.25">
      <c r="A455" t="s">
        <v>266</v>
      </c>
      <c r="B455">
        <v>22</v>
      </c>
      <c r="C455" t="s">
        <v>23</v>
      </c>
      <c r="D455" t="s">
        <v>270</v>
      </c>
      <c r="E455">
        <v>840.35</v>
      </c>
      <c r="F455">
        <v>9163679.1300000008</v>
      </c>
    </row>
    <row r="456" spans="1:6" x14ac:dyDescent="0.25">
      <c r="A456" t="s">
        <v>266</v>
      </c>
      <c r="B456">
        <v>22</v>
      </c>
      <c r="C456" t="s">
        <v>23</v>
      </c>
      <c r="D456" t="s">
        <v>271</v>
      </c>
      <c r="E456">
        <v>5.0332999999999997</v>
      </c>
      <c r="F456">
        <v>1591934.85</v>
      </c>
    </row>
    <row r="457" spans="1:6" x14ac:dyDescent="0.25">
      <c r="A457" t="s">
        <v>266</v>
      </c>
      <c r="B457">
        <v>22</v>
      </c>
      <c r="C457" t="s">
        <v>23</v>
      </c>
      <c r="D457" t="s">
        <v>272</v>
      </c>
      <c r="E457">
        <v>1362.125</v>
      </c>
      <c r="F457">
        <v>11840802.199999999</v>
      </c>
    </row>
    <row r="458" spans="1:6" x14ac:dyDescent="0.25">
      <c r="A458" t="s">
        <v>266</v>
      </c>
      <c r="B458">
        <v>22</v>
      </c>
      <c r="C458" t="s">
        <v>23</v>
      </c>
      <c r="D458" t="s">
        <v>273</v>
      </c>
      <c r="E458">
        <v>170.72669999999999</v>
      </c>
      <c r="F458">
        <v>2654038.0699999998</v>
      </c>
    </row>
    <row r="459" spans="1:6" x14ac:dyDescent="0.25">
      <c r="A459" t="s">
        <v>266</v>
      </c>
      <c r="B459">
        <v>22</v>
      </c>
      <c r="C459" t="s">
        <v>23</v>
      </c>
      <c r="D459" t="s">
        <v>274</v>
      </c>
      <c r="E459">
        <v>164.86670000000001</v>
      </c>
      <c r="F459">
        <v>2450677.34</v>
      </c>
    </row>
    <row r="460" spans="1:6" x14ac:dyDescent="0.25">
      <c r="A460" t="s">
        <v>266</v>
      </c>
      <c r="B460">
        <v>22</v>
      </c>
      <c r="C460" t="s">
        <v>23</v>
      </c>
      <c r="D460" t="s">
        <v>275</v>
      </c>
      <c r="E460">
        <v>13</v>
      </c>
      <c r="F460">
        <v>148517.71</v>
      </c>
    </row>
    <row r="461" spans="1:6" x14ac:dyDescent="0.25">
      <c r="A461" t="s">
        <v>266</v>
      </c>
      <c r="B461">
        <v>22</v>
      </c>
      <c r="C461" t="s">
        <v>23</v>
      </c>
      <c r="D461" t="s">
        <v>276</v>
      </c>
      <c r="E461">
        <v>25.648800000000001</v>
      </c>
      <c r="F461">
        <v>2855076.17</v>
      </c>
    </row>
    <row r="462" spans="1:6" x14ac:dyDescent="0.25">
      <c r="A462" t="s">
        <v>266</v>
      </c>
      <c r="B462">
        <v>22</v>
      </c>
      <c r="C462" t="s">
        <v>23</v>
      </c>
      <c r="D462" t="s">
        <v>277</v>
      </c>
      <c r="E462">
        <v>7</v>
      </c>
      <c r="F462">
        <v>310024.01</v>
      </c>
    </row>
    <row r="463" spans="1:6" x14ac:dyDescent="0.25">
      <c r="A463" t="s">
        <v>266</v>
      </c>
      <c r="B463">
        <v>22</v>
      </c>
      <c r="C463" t="s">
        <v>23</v>
      </c>
      <c r="D463" t="s">
        <v>278</v>
      </c>
      <c r="E463">
        <v>6.5208000000000004</v>
      </c>
      <c r="F463">
        <v>785133.05</v>
      </c>
    </row>
    <row r="464" spans="1:6" x14ac:dyDescent="0.25">
      <c r="A464" t="s">
        <v>266</v>
      </c>
      <c r="B464">
        <v>22</v>
      </c>
      <c r="C464" t="s">
        <v>23</v>
      </c>
      <c r="D464" t="s">
        <v>279</v>
      </c>
      <c r="E464">
        <v>2.5832999999999999</v>
      </c>
      <c r="F464">
        <v>573588.51</v>
      </c>
    </row>
    <row r="465" spans="1:6" x14ac:dyDescent="0.25">
      <c r="A465" t="s">
        <v>266</v>
      </c>
      <c r="B465">
        <v>22</v>
      </c>
      <c r="C465" t="s">
        <v>23</v>
      </c>
      <c r="D465" t="s">
        <v>280</v>
      </c>
      <c r="E465">
        <v>441.87779999999998</v>
      </c>
      <c r="F465">
        <v>6448118.6500000004</v>
      </c>
    </row>
    <row r="466" spans="1:6" x14ac:dyDescent="0.25">
      <c r="A466" t="s">
        <v>266</v>
      </c>
      <c r="B466">
        <v>22</v>
      </c>
      <c r="C466" t="s">
        <v>23</v>
      </c>
      <c r="D466" t="s">
        <v>281</v>
      </c>
      <c r="E466">
        <v>29.625</v>
      </c>
      <c r="F466">
        <v>452145.81</v>
      </c>
    </row>
    <row r="467" spans="1:6" x14ac:dyDescent="0.25">
      <c r="A467" t="s">
        <v>266</v>
      </c>
      <c r="B467">
        <v>22</v>
      </c>
      <c r="C467" t="s">
        <v>23</v>
      </c>
      <c r="D467" t="s">
        <v>283</v>
      </c>
      <c r="E467">
        <v>196.7167</v>
      </c>
      <c r="F467">
        <v>2900492.72</v>
      </c>
    </row>
    <row r="468" spans="1:6" x14ac:dyDescent="0.25">
      <c r="A468" t="s">
        <v>266</v>
      </c>
      <c r="B468">
        <v>22</v>
      </c>
      <c r="C468" t="s">
        <v>23</v>
      </c>
      <c r="D468" t="s">
        <v>294</v>
      </c>
      <c r="E468">
        <v>55.0625</v>
      </c>
      <c r="F468">
        <v>961055.04</v>
      </c>
    </row>
    <row r="469" spans="1:6" x14ac:dyDescent="0.25">
      <c r="A469" t="s">
        <v>266</v>
      </c>
      <c r="B469">
        <v>22</v>
      </c>
      <c r="C469" t="s">
        <v>23</v>
      </c>
      <c r="D469" t="s">
        <v>268</v>
      </c>
      <c r="E469">
        <v>480.88099999999997</v>
      </c>
      <c r="F469">
        <v>6519778.4100000001</v>
      </c>
    </row>
    <row r="470" spans="1:6" x14ac:dyDescent="0.25">
      <c r="A470" t="s">
        <v>266</v>
      </c>
      <c r="B470">
        <v>22</v>
      </c>
      <c r="C470" t="s">
        <v>23</v>
      </c>
      <c r="D470" t="s">
        <v>284</v>
      </c>
      <c r="E470">
        <v>26.75</v>
      </c>
      <c r="F470">
        <v>2144084.42</v>
      </c>
    </row>
    <row r="471" spans="1:6" x14ac:dyDescent="0.25">
      <c r="A471" t="s">
        <v>266</v>
      </c>
      <c r="B471">
        <v>22</v>
      </c>
      <c r="C471" t="s">
        <v>23</v>
      </c>
      <c r="D471" t="s">
        <v>286</v>
      </c>
      <c r="E471">
        <v>47.166699999999999</v>
      </c>
      <c r="F471">
        <v>882506.44</v>
      </c>
    </row>
    <row r="472" spans="1:6" x14ac:dyDescent="0.25">
      <c r="A472" t="s">
        <v>266</v>
      </c>
      <c r="B472">
        <v>22</v>
      </c>
      <c r="C472" t="s">
        <v>23</v>
      </c>
      <c r="D472" t="s">
        <v>295</v>
      </c>
      <c r="E472">
        <v>196.04169999999999</v>
      </c>
      <c r="F472">
        <v>3914688.11</v>
      </c>
    </row>
    <row r="473" spans="1:6" x14ac:dyDescent="0.25">
      <c r="A473" t="s">
        <v>266</v>
      </c>
      <c r="B473">
        <v>22</v>
      </c>
      <c r="C473" t="s">
        <v>23</v>
      </c>
      <c r="D473" t="s">
        <v>287</v>
      </c>
      <c r="E473">
        <v>0.1</v>
      </c>
      <c r="F473">
        <v>48181.82</v>
      </c>
    </row>
    <row r="474" spans="1:6" x14ac:dyDescent="0.25">
      <c r="A474" t="s">
        <v>266</v>
      </c>
      <c r="B474">
        <v>22</v>
      </c>
      <c r="C474" t="s">
        <v>23</v>
      </c>
      <c r="D474" t="s">
        <v>289</v>
      </c>
      <c r="E474">
        <v>0.83120000000000005</v>
      </c>
      <c r="F474">
        <v>111447.57</v>
      </c>
    </row>
    <row r="475" spans="1:6" x14ac:dyDescent="0.25">
      <c r="A475" t="s">
        <v>266</v>
      </c>
      <c r="B475">
        <v>22</v>
      </c>
      <c r="C475" t="s">
        <v>23</v>
      </c>
      <c r="D475" t="s">
        <v>290</v>
      </c>
      <c r="E475">
        <v>1.45</v>
      </c>
      <c r="F475">
        <v>201986.78</v>
      </c>
    </row>
    <row r="476" spans="1:6" x14ac:dyDescent="0.25">
      <c r="A476" t="s">
        <v>266</v>
      </c>
      <c r="B476">
        <v>22</v>
      </c>
      <c r="C476" t="s">
        <v>23</v>
      </c>
      <c r="D476" t="s">
        <v>296</v>
      </c>
      <c r="E476">
        <v>50.142899999999997</v>
      </c>
      <c r="F476">
        <v>446109.44</v>
      </c>
    </row>
    <row r="477" spans="1:6" x14ac:dyDescent="0.25">
      <c r="A477" t="s">
        <v>266</v>
      </c>
      <c r="B477">
        <v>22</v>
      </c>
      <c r="C477" t="s">
        <v>23</v>
      </c>
      <c r="D477" t="s">
        <v>291</v>
      </c>
      <c r="E477">
        <v>104</v>
      </c>
      <c r="F477">
        <v>1218416.98</v>
      </c>
    </row>
    <row r="478" spans="1:6" x14ac:dyDescent="0.25">
      <c r="A478" t="s">
        <v>266</v>
      </c>
      <c r="B478">
        <v>22</v>
      </c>
      <c r="C478" t="s">
        <v>23</v>
      </c>
      <c r="D478" t="s">
        <v>297</v>
      </c>
      <c r="E478">
        <v>22.25</v>
      </c>
      <c r="F478">
        <v>219964.85</v>
      </c>
    </row>
    <row r="479" spans="1:6" x14ac:dyDescent="0.25">
      <c r="A479" t="s">
        <v>266</v>
      </c>
      <c r="B479">
        <v>23</v>
      </c>
      <c r="C479" t="s">
        <v>22</v>
      </c>
      <c r="E479">
        <v>14.6875</v>
      </c>
      <c r="F479">
        <v>376519.88</v>
      </c>
    </row>
    <row r="480" spans="1:6" x14ac:dyDescent="0.25">
      <c r="A480" t="s">
        <v>266</v>
      </c>
      <c r="B480">
        <v>23</v>
      </c>
      <c r="C480" t="s">
        <v>22</v>
      </c>
      <c r="D480" t="s">
        <v>269</v>
      </c>
      <c r="E480">
        <v>18.740300000000001</v>
      </c>
      <c r="F480">
        <v>1734469.4</v>
      </c>
    </row>
    <row r="481" spans="1:6" x14ac:dyDescent="0.25">
      <c r="A481" t="s">
        <v>266</v>
      </c>
      <c r="B481">
        <v>23</v>
      </c>
      <c r="C481" t="s">
        <v>22</v>
      </c>
      <c r="D481" t="s">
        <v>270</v>
      </c>
      <c r="E481">
        <v>61.85</v>
      </c>
      <c r="F481">
        <v>697929.55</v>
      </c>
    </row>
    <row r="482" spans="1:6" x14ac:dyDescent="0.25">
      <c r="A482" t="s">
        <v>266</v>
      </c>
      <c r="B482">
        <v>23</v>
      </c>
      <c r="C482" t="s">
        <v>22</v>
      </c>
      <c r="D482" t="s">
        <v>271</v>
      </c>
      <c r="E482">
        <v>9.2235999999999994</v>
      </c>
      <c r="F482">
        <v>861751.01</v>
      </c>
    </row>
    <row r="483" spans="1:6" x14ac:dyDescent="0.25">
      <c r="A483" t="s">
        <v>266</v>
      </c>
      <c r="B483">
        <v>23</v>
      </c>
      <c r="C483" t="s">
        <v>22</v>
      </c>
      <c r="D483" t="s">
        <v>272</v>
      </c>
      <c r="E483">
        <v>568.54169999999999</v>
      </c>
      <c r="F483">
        <v>4526546.22</v>
      </c>
    </row>
    <row r="484" spans="1:6" x14ac:dyDescent="0.25">
      <c r="A484" t="s">
        <v>266</v>
      </c>
      <c r="B484">
        <v>23</v>
      </c>
      <c r="C484" t="s">
        <v>22</v>
      </c>
      <c r="D484" t="s">
        <v>273</v>
      </c>
      <c r="E484">
        <v>26.6448</v>
      </c>
      <c r="F484">
        <v>411218.46</v>
      </c>
    </row>
    <row r="485" spans="1:6" x14ac:dyDescent="0.25">
      <c r="A485" t="s">
        <v>266</v>
      </c>
      <c r="B485">
        <v>23</v>
      </c>
      <c r="C485" t="s">
        <v>22</v>
      </c>
      <c r="D485" t="s">
        <v>274</v>
      </c>
      <c r="E485">
        <v>44.883299999999998</v>
      </c>
      <c r="F485">
        <v>741767.26</v>
      </c>
    </row>
    <row r="486" spans="1:6" x14ac:dyDescent="0.25">
      <c r="A486" t="s">
        <v>266</v>
      </c>
      <c r="B486">
        <v>23</v>
      </c>
      <c r="C486" t="s">
        <v>22</v>
      </c>
      <c r="D486" t="s">
        <v>275</v>
      </c>
      <c r="E486">
        <v>1.6667000000000001</v>
      </c>
      <c r="F486">
        <v>19713.759999999998</v>
      </c>
    </row>
    <row r="487" spans="1:6" x14ac:dyDescent="0.25">
      <c r="A487" t="s">
        <v>266</v>
      </c>
      <c r="B487">
        <v>23</v>
      </c>
      <c r="C487" t="s">
        <v>22</v>
      </c>
      <c r="D487" t="s">
        <v>276</v>
      </c>
      <c r="E487">
        <v>7.2332999999999998</v>
      </c>
      <c r="F487">
        <v>849600.8</v>
      </c>
    </row>
    <row r="488" spans="1:6" x14ac:dyDescent="0.25">
      <c r="A488" t="s">
        <v>266</v>
      </c>
      <c r="B488">
        <v>23</v>
      </c>
      <c r="C488" t="s">
        <v>22</v>
      </c>
      <c r="D488" t="s">
        <v>277</v>
      </c>
      <c r="E488">
        <v>3.9653</v>
      </c>
      <c r="F488">
        <v>192201.12</v>
      </c>
    </row>
    <row r="489" spans="1:6" x14ac:dyDescent="0.25">
      <c r="A489" t="s">
        <v>266</v>
      </c>
      <c r="B489">
        <v>23</v>
      </c>
      <c r="C489" t="s">
        <v>22</v>
      </c>
      <c r="D489" t="s">
        <v>278</v>
      </c>
      <c r="E489">
        <v>1.4675</v>
      </c>
      <c r="F489">
        <v>225954.01</v>
      </c>
    </row>
    <row r="490" spans="1:6" x14ac:dyDescent="0.25">
      <c r="A490" t="s">
        <v>266</v>
      </c>
      <c r="B490">
        <v>23</v>
      </c>
      <c r="C490" t="s">
        <v>22</v>
      </c>
      <c r="D490" t="s">
        <v>279</v>
      </c>
      <c r="E490">
        <v>0.54169999999999996</v>
      </c>
      <c r="F490">
        <v>108368.31</v>
      </c>
    </row>
    <row r="491" spans="1:6" x14ac:dyDescent="0.25">
      <c r="A491" t="s">
        <v>266</v>
      </c>
      <c r="B491">
        <v>23</v>
      </c>
      <c r="C491" t="s">
        <v>22</v>
      </c>
      <c r="D491" t="s">
        <v>280</v>
      </c>
      <c r="E491">
        <v>84.637100000000004</v>
      </c>
      <c r="F491">
        <v>1529445.69</v>
      </c>
    </row>
    <row r="492" spans="1:6" x14ac:dyDescent="0.25">
      <c r="A492" t="s">
        <v>266</v>
      </c>
      <c r="B492">
        <v>23</v>
      </c>
      <c r="C492" t="s">
        <v>22</v>
      </c>
      <c r="D492" t="s">
        <v>281</v>
      </c>
      <c r="E492">
        <v>3.9443999999999999</v>
      </c>
      <c r="F492">
        <v>195363.54</v>
      </c>
    </row>
    <row r="493" spans="1:6" x14ac:dyDescent="0.25">
      <c r="A493" t="s">
        <v>266</v>
      </c>
      <c r="B493">
        <v>23</v>
      </c>
      <c r="C493" t="s">
        <v>22</v>
      </c>
      <c r="D493" t="s">
        <v>282</v>
      </c>
      <c r="E493">
        <v>3.1300000000000001E-2</v>
      </c>
      <c r="F493">
        <v>4748.95</v>
      </c>
    </row>
    <row r="494" spans="1:6" x14ac:dyDescent="0.25">
      <c r="A494" t="s">
        <v>266</v>
      </c>
      <c r="B494">
        <v>23</v>
      </c>
      <c r="C494" t="s">
        <v>22</v>
      </c>
      <c r="D494" t="s">
        <v>283</v>
      </c>
      <c r="E494">
        <v>93.514300000000006</v>
      </c>
      <c r="F494">
        <v>1548667.7</v>
      </c>
    </row>
    <row r="495" spans="1:6" x14ac:dyDescent="0.25">
      <c r="A495" t="s">
        <v>266</v>
      </c>
      <c r="B495">
        <v>23</v>
      </c>
      <c r="C495" t="s">
        <v>22</v>
      </c>
      <c r="D495" t="s">
        <v>294</v>
      </c>
      <c r="E495">
        <v>3.6875</v>
      </c>
      <c r="F495">
        <v>67009.75</v>
      </c>
    </row>
    <row r="496" spans="1:6" x14ac:dyDescent="0.25">
      <c r="A496" t="s">
        <v>266</v>
      </c>
      <c r="B496">
        <v>23</v>
      </c>
      <c r="C496" t="s">
        <v>22</v>
      </c>
      <c r="D496" t="s">
        <v>268</v>
      </c>
      <c r="E496">
        <v>28.968399999999999</v>
      </c>
      <c r="F496">
        <v>694021.08</v>
      </c>
    </row>
    <row r="497" spans="1:6" x14ac:dyDescent="0.25">
      <c r="A497" t="s">
        <v>266</v>
      </c>
      <c r="B497">
        <v>23</v>
      </c>
      <c r="C497" t="s">
        <v>22</v>
      </c>
      <c r="D497" t="s">
        <v>284</v>
      </c>
      <c r="E497">
        <v>12.25</v>
      </c>
      <c r="F497">
        <v>1084208.3799999999</v>
      </c>
    </row>
    <row r="498" spans="1:6" x14ac:dyDescent="0.25">
      <c r="A498" t="s">
        <v>266</v>
      </c>
      <c r="B498">
        <v>23</v>
      </c>
      <c r="C498" t="s">
        <v>22</v>
      </c>
      <c r="D498" t="s">
        <v>298</v>
      </c>
      <c r="E498">
        <v>1</v>
      </c>
      <c r="F498">
        <v>12412.53</v>
      </c>
    </row>
    <row r="499" spans="1:6" x14ac:dyDescent="0.25">
      <c r="A499" t="s">
        <v>266</v>
      </c>
      <c r="B499">
        <v>23</v>
      </c>
      <c r="C499" t="s">
        <v>22</v>
      </c>
      <c r="D499" t="s">
        <v>286</v>
      </c>
      <c r="E499">
        <v>19.458300000000001</v>
      </c>
      <c r="F499">
        <v>395981.18</v>
      </c>
    </row>
    <row r="500" spans="1:6" x14ac:dyDescent="0.25">
      <c r="A500" t="s">
        <v>266</v>
      </c>
      <c r="B500">
        <v>23</v>
      </c>
      <c r="C500" t="s">
        <v>22</v>
      </c>
      <c r="D500" t="s">
        <v>295</v>
      </c>
      <c r="E500">
        <v>26.083300000000001</v>
      </c>
      <c r="F500">
        <v>548723.41</v>
      </c>
    </row>
    <row r="501" spans="1:6" x14ac:dyDescent="0.25">
      <c r="A501" t="s">
        <v>266</v>
      </c>
      <c r="B501">
        <v>23</v>
      </c>
      <c r="C501" t="s">
        <v>22</v>
      </c>
      <c r="D501" t="s">
        <v>287</v>
      </c>
      <c r="E501">
        <v>6.6699999999999995E-2</v>
      </c>
      <c r="F501">
        <v>35041.32</v>
      </c>
    </row>
    <row r="502" spans="1:6" x14ac:dyDescent="0.25">
      <c r="A502" t="s">
        <v>266</v>
      </c>
      <c r="B502">
        <v>23</v>
      </c>
      <c r="C502" t="s">
        <v>22</v>
      </c>
      <c r="D502" t="s">
        <v>288</v>
      </c>
      <c r="E502">
        <v>0.72</v>
      </c>
      <c r="F502">
        <v>24625.33</v>
      </c>
    </row>
    <row r="503" spans="1:6" x14ac:dyDescent="0.25">
      <c r="A503" t="s">
        <v>266</v>
      </c>
      <c r="B503">
        <v>23</v>
      </c>
      <c r="C503" t="s">
        <v>22</v>
      </c>
      <c r="D503" t="s">
        <v>289</v>
      </c>
      <c r="E503">
        <v>36.581899999999997</v>
      </c>
      <c r="F503">
        <v>2165986.59</v>
      </c>
    </row>
    <row r="504" spans="1:6" x14ac:dyDescent="0.25">
      <c r="A504" t="s">
        <v>266</v>
      </c>
      <c r="B504">
        <v>23</v>
      </c>
      <c r="C504" t="s">
        <v>22</v>
      </c>
      <c r="D504" t="s">
        <v>290</v>
      </c>
      <c r="E504">
        <v>0.12709999999999999</v>
      </c>
      <c r="F504">
        <v>45391.33</v>
      </c>
    </row>
    <row r="505" spans="1:6" x14ac:dyDescent="0.25">
      <c r="A505" t="s">
        <v>266</v>
      </c>
      <c r="B505">
        <v>23</v>
      </c>
      <c r="C505" t="s">
        <v>22</v>
      </c>
      <c r="D505" t="s">
        <v>296</v>
      </c>
      <c r="E505">
        <v>3</v>
      </c>
      <c r="F505">
        <v>71413.73</v>
      </c>
    </row>
    <row r="506" spans="1:6" x14ac:dyDescent="0.25">
      <c r="A506" t="s">
        <v>266</v>
      </c>
      <c r="B506">
        <v>23</v>
      </c>
      <c r="C506" t="s">
        <v>22</v>
      </c>
      <c r="D506" t="s">
        <v>297</v>
      </c>
      <c r="E506">
        <v>1.6667000000000001</v>
      </c>
      <c r="F506">
        <v>17561.189999999999</v>
      </c>
    </row>
    <row r="507" spans="1:6" x14ac:dyDescent="0.25">
      <c r="A507" t="s">
        <v>266</v>
      </c>
      <c r="B507">
        <v>24</v>
      </c>
      <c r="C507" t="s">
        <v>304</v>
      </c>
      <c r="E507">
        <v>6.375</v>
      </c>
      <c r="F507">
        <v>230834.52</v>
      </c>
    </row>
    <row r="508" spans="1:6" x14ac:dyDescent="0.25">
      <c r="A508" t="s">
        <v>266</v>
      </c>
      <c r="B508">
        <v>24</v>
      </c>
      <c r="C508" t="s">
        <v>304</v>
      </c>
      <c r="D508" t="s">
        <v>269</v>
      </c>
      <c r="E508">
        <v>7.8403</v>
      </c>
      <c r="F508">
        <v>926348.48</v>
      </c>
    </row>
    <row r="509" spans="1:6" x14ac:dyDescent="0.25">
      <c r="A509" t="s">
        <v>266</v>
      </c>
      <c r="B509">
        <v>24</v>
      </c>
      <c r="C509" t="s">
        <v>304</v>
      </c>
      <c r="D509" t="s">
        <v>270</v>
      </c>
      <c r="E509">
        <v>57.894399999999997</v>
      </c>
      <c r="F509">
        <v>1017239.63</v>
      </c>
    </row>
    <row r="510" spans="1:6" x14ac:dyDescent="0.25">
      <c r="A510" t="s">
        <v>266</v>
      </c>
      <c r="B510">
        <v>24</v>
      </c>
      <c r="C510" t="s">
        <v>304</v>
      </c>
      <c r="D510" t="s">
        <v>271</v>
      </c>
      <c r="E510">
        <v>5.9958</v>
      </c>
      <c r="F510">
        <v>1020461.54</v>
      </c>
    </row>
    <row r="511" spans="1:6" x14ac:dyDescent="0.25">
      <c r="A511" t="s">
        <v>266</v>
      </c>
      <c r="B511">
        <v>24</v>
      </c>
      <c r="C511" t="s">
        <v>304</v>
      </c>
      <c r="D511" t="s">
        <v>272</v>
      </c>
      <c r="E511">
        <v>531.73609999999996</v>
      </c>
      <c r="F511">
        <v>4358756.59</v>
      </c>
    </row>
    <row r="512" spans="1:6" x14ac:dyDescent="0.25">
      <c r="A512" t="s">
        <v>266</v>
      </c>
      <c r="B512">
        <v>24</v>
      </c>
      <c r="C512" t="s">
        <v>304</v>
      </c>
      <c r="D512" t="s">
        <v>273</v>
      </c>
      <c r="E512">
        <v>24.936</v>
      </c>
      <c r="F512">
        <v>365635.7</v>
      </c>
    </row>
    <row r="513" spans="1:6" x14ac:dyDescent="0.25">
      <c r="A513" t="s">
        <v>266</v>
      </c>
      <c r="B513">
        <v>24</v>
      </c>
      <c r="C513" t="s">
        <v>304</v>
      </c>
      <c r="D513" t="s">
        <v>274</v>
      </c>
      <c r="E513">
        <v>30.25</v>
      </c>
      <c r="F513">
        <v>541470.78</v>
      </c>
    </row>
    <row r="514" spans="1:6" x14ac:dyDescent="0.25">
      <c r="A514" t="s">
        <v>266</v>
      </c>
      <c r="B514">
        <v>24</v>
      </c>
      <c r="C514" t="s">
        <v>304</v>
      </c>
      <c r="D514" t="s">
        <v>275</v>
      </c>
      <c r="E514">
        <v>4</v>
      </c>
      <c r="F514">
        <v>42203.97</v>
      </c>
    </row>
    <row r="515" spans="1:6" x14ac:dyDescent="0.25">
      <c r="A515" t="s">
        <v>266</v>
      </c>
      <c r="B515">
        <v>24</v>
      </c>
      <c r="C515" t="s">
        <v>304</v>
      </c>
      <c r="D515" t="s">
        <v>276</v>
      </c>
      <c r="E515">
        <v>10.708299999999999</v>
      </c>
      <c r="F515">
        <v>1482990.77</v>
      </c>
    </row>
    <row r="516" spans="1:6" x14ac:dyDescent="0.25">
      <c r="A516" t="s">
        <v>266</v>
      </c>
      <c r="B516">
        <v>24</v>
      </c>
      <c r="C516" t="s">
        <v>304</v>
      </c>
      <c r="D516" t="s">
        <v>277</v>
      </c>
      <c r="E516">
        <v>2.8332999999999999</v>
      </c>
      <c r="F516">
        <v>156714.26999999999</v>
      </c>
    </row>
    <row r="517" spans="1:6" x14ac:dyDescent="0.25">
      <c r="A517" t="s">
        <v>266</v>
      </c>
      <c r="B517">
        <v>24</v>
      </c>
      <c r="C517" t="s">
        <v>304</v>
      </c>
      <c r="D517" t="s">
        <v>278</v>
      </c>
      <c r="E517">
        <v>1.7817000000000001</v>
      </c>
      <c r="F517">
        <v>301822.96000000002</v>
      </c>
    </row>
    <row r="518" spans="1:6" x14ac:dyDescent="0.25">
      <c r="A518" t="s">
        <v>266</v>
      </c>
      <c r="B518">
        <v>24</v>
      </c>
      <c r="C518" t="s">
        <v>304</v>
      </c>
      <c r="D518" t="s">
        <v>279</v>
      </c>
      <c r="E518">
        <v>0.83330000000000004</v>
      </c>
      <c r="F518">
        <v>167143</v>
      </c>
    </row>
    <row r="519" spans="1:6" x14ac:dyDescent="0.25">
      <c r="A519" t="s">
        <v>266</v>
      </c>
      <c r="B519">
        <v>24</v>
      </c>
      <c r="C519" t="s">
        <v>304</v>
      </c>
      <c r="D519" t="s">
        <v>280</v>
      </c>
      <c r="E519">
        <v>62.103200000000001</v>
      </c>
      <c r="F519">
        <v>1323653.67</v>
      </c>
    </row>
    <row r="520" spans="1:6" x14ac:dyDescent="0.25">
      <c r="A520" t="s">
        <v>266</v>
      </c>
      <c r="B520">
        <v>24</v>
      </c>
      <c r="C520" t="s">
        <v>304</v>
      </c>
      <c r="D520" t="s">
        <v>281</v>
      </c>
      <c r="E520">
        <v>2.9253999999999998</v>
      </c>
      <c r="F520">
        <v>150504.81</v>
      </c>
    </row>
    <row r="521" spans="1:6" x14ac:dyDescent="0.25">
      <c r="A521" t="s">
        <v>266</v>
      </c>
      <c r="B521">
        <v>24</v>
      </c>
      <c r="C521" t="s">
        <v>304</v>
      </c>
      <c r="D521" t="s">
        <v>282</v>
      </c>
      <c r="E521">
        <v>4.1700000000000001E-2</v>
      </c>
      <c r="F521">
        <v>6178.74</v>
      </c>
    </row>
    <row r="522" spans="1:6" x14ac:dyDescent="0.25">
      <c r="A522" t="s">
        <v>266</v>
      </c>
      <c r="B522">
        <v>24</v>
      </c>
      <c r="C522" t="s">
        <v>304</v>
      </c>
      <c r="D522" t="s">
        <v>283</v>
      </c>
      <c r="E522">
        <v>87.254199999999997</v>
      </c>
      <c r="F522">
        <v>1371866.36</v>
      </c>
    </row>
    <row r="523" spans="1:6" x14ac:dyDescent="0.25">
      <c r="A523" t="s">
        <v>266</v>
      </c>
      <c r="B523">
        <v>24</v>
      </c>
      <c r="C523" t="s">
        <v>304</v>
      </c>
      <c r="D523" t="s">
        <v>294</v>
      </c>
      <c r="E523">
        <v>0.125</v>
      </c>
      <c r="F523">
        <v>4795.5200000000004</v>
      </c>
    </row>
    <row r="524" spans="1:6" x14ac:dyDescent="0.25">
      <c r="A524" t="s">
        <v>266</v>
      </c>
      <c r="B524">
        <v>24</v>
      </c>
      <c r="C524" t="s">
        <v>304</v>
      </c>
      <c r="D524" t="s">
        <v>268</v>
      </c>
      <c r="E524">
        <v>15.275700000000001</v>
      </c>
      <c r="F524">
        <v>428709.61</v>
      </c>
    </row>
    <row r="525" spans="1:6" x14ac:dyDescent="0.25">
      <c r="A525" t="s">
        <v>266</v>
      </c>
      <c r="B525">
        <v>24</v>
      </c>
      <c r="C525" t="s">
        <v>304</v>
      </c>
      <c r="D525" t="s">
        <v>284</v>
      </c>
      <c r="E525">
        <v>8.4167000000000005</v>
      </c>
      <c r="F525">
        <v>766938.69</v>
      </c>
    </row>
    <row r="526" spans="1:6" x14ac:dyDescent="0.25">
      <c r="A526" t="s">
        <v>266</v>
      </c>
      <c r="B526">
        <v>24</v>
      </c>
      <c r="C526" t="s">
        <v>304</v>
      </c>
      <c r="D526" t="s">
        <v>285</v>
      </c>
      <c r="E526">
        <v>1</v>
      </c>
      <c r="F526">
        <v>32100.57</v>
      </c>
    </row>
    <row r="527" spans="1:6" x14ac:dyDescent="0.25">
      <c r="A527" t="s">
        <v>266</v>
      </c>
      <c r="B527">
        <v>24</v>
      </c>
      <c r="C527" t="s">
        <v>304</v>
      </c>
      <c r="D527" t="s">
        <v>286</v>
      </c>
      <c r="E527">
        <v>3.4167000000000001</v>
      </c>
      <c r="F527">
        <v>67692.179999999993</v>
      </c>
    </row>
    <row r="528" spans="1:6" x14ac:dyDescent="0.25">
      <c r="A528" t="s">
        <v>266</v>
      </c>
      <c r="B528">
        <v>24</v>
      </c>
      <c r="C528" t="s">
        <v>304</v>
      </c>
      <c r="D528" t="s">
        <v>295</v>
      </c>
      <c r="E528">
        <v>14</v>
      </c>
      <c r="F528">
        <v>319677.86</v>
      </c>
    </row>
    <row r="529" spans="1:6" x14ac:dyDescent="0.25">
      <c r="A529" t="s">
        <v>266</v>
      </c>
      <c r="B529">
        <v>24</v>
      </c>
      <c r="C529" t="s">
        <v>304</v>
      </c>
      <c r="D529" t="s">
        <v>287</v>
      </c>
      <c r="E529">
        <v>0.33329999999999999</v>
      </c>
      <c r="F529">
        <v>187615.28</v>
      </c>
    </row>
    <row r="530" spans="1:6" x14ac:dyDescent="0.25">
      <c r="A530" t="s">
        <v>266</v>
      </c>
      <c r="B530">
        <v>24</v>
      </c>
      <c r="C530" t="s">
        <v>304</v>
      </c>
      <c r="D530" t="s">
        <v>288</v>
      </c>
      <c r="E530">
        <v>1.08</v>
      </c>
      <c r="F530">
        <v>61744.54</v>
      </c>
    </row>
    <row r="531" spans="1:6" x14ac:dyDescent="0.25">
      <c r="A531" t="s">
        <v>266</v>
      </c>
      <c r="B531">
        <v>24</v>
      </c>
      <c r="C531" t="s">
        <v>304</v>
      </c>
      <c r="D531" t="s">
        <v>289</v>
      </c>
      <c r="E531">
        <v>24.2376</v>
      </c>
      <c r="F531">
        <v>1340676.3600000001</v>
      </c>
    </row>
    <row r="532" spans="1:6" x14ac:dyDescent="0.25">
      <c r="A532" t="s">
        <v>266</v>
      </c>
      <c r="B532">
        <v>24</v>
      </c>
      <c r="C532" t="s">
        <v>304</v>
      </c>
      <c r="D532" t="s">
        <v>290</v>
      </c>
      <c r="E532">
        <v>9.5799999999999996E-2</v>
      </c>
      <c r="F532">
        <v>32966.870000000003</v>
      </c>
    </row>
    <row r="533" spans="1:6" x14ac:dyDescent="0.25">
      <c r="A533" t="s">
        <v>266</v>
      </c>
      <c r="B533">
        <v>24</v>
      </c>
      <c r="C533" t="s">
        <v>304</v>
      </c>
      <c r="D533" t="s">
        <v>299</v>
      </c>
      <c r="E533">
        <v>33</v>
      </c>
      <c r="F533">
        <v>309185.58</v>
      </c>
    </row>
    <row r="534" spans="1:6" x14ac:dyDescent="0.25">
      <c r="A534" t="s">
        <v>266</v>
      </c>
      <c r="B534">
        <v>25</v>
      </c>
      <c r="C534" t="s">
        <v>18</v>
      </c>
      <c r="E534">
        <v>10.604200000000001</v>
      </c>
      <c r="F534">
        <v>398502.58</v>
      </c>
    </row>
    <row r="535" spans="1:6" x14ac:dyDescent="0.25">
      <c r="A535" t="s">
        <v>266</v>
      </c>
      <c r="B535">
        <v>25</v>
      </c>
      <c r="C535" t="s">
        <v>18</v>
      </c>
      <c r="D535" t="s">
        <v>269</v>
      </c>
      <c r="E535">
        <v>24.808900000000001</v>
      </c>
      <c r="F535">
        <v>2810371.9</v>
      </c>
    </row>
    <row r="536" spans="1:6" x14ac:dyDescent="0.25">
      <c r="A536" t="s">
        <v>266</v>
      </c>
      <c r="B536">
        <v>25</v>
      </c>
      <c r="C536" t="s">
        <v>18</v>
      </c>
      <c r="D536" t="s">
        <v>270</v>
      </c>
      <c r="E536">
        <v>599.51670000000001</v>
      </c>
      <c r="F536">
        <v>7897173.2300000004</v>
      </c>
    </row>
    <row r="537" spans="1:6" x14ac:dyDescent="0.25">
      <c r="A537" t="s">
        <v>266</v>
      </c>
      <c r="B537">
        <v>25</v>
      </c>
      <c r="C537" t="s">
        <v>18</v>
      </c>
      <c r="D537" t="s">
        <v>271</v>
      </c>
      <c r="E537">
        <v>7.875</v>
      </c>
      <c r="F537">
        <v>1625112.69</v>
      </c>
    </row>
    <row r="538" spans="1:6" x14ac:dyDescent="0.25">
      <c r="A538" t="s">
        <v>266</v>
      </c>
      <c r="B538">
        <v>25</v>
      </c>
      <c r="C538" t="s">
        <v>18</v>
      </c>
      <c r="D538" t="s">
        <v>272</v>
      </c>
      <c r="E538">
        <v>1815.6944000000001</v>
      </c>
      <c r="F538">
        <v>13097741.99</v>
      </c>
    </row>
    <row r="539" spans="1:6" x14ac:dyDescent="0.25">
      <c r="A539" t="s">
        <v>266</v>
      </c>
      <c r="B539">
        <v>25</v>
      </c>
      <c r="C539" t="s">
        <v>18</v>
      </c>
      <c r="D539" t="s">
        <v>273</v>
      </c>
      <c r="E539">
        <v>66.013400000000004</v>
      </c>
      <c r="F539">
        <v>1030047.28</v>
      </c>
    </row>
    <row r="540" spans="1:6" x14ac:dyDescent="0.25">
      <c r="A540" t="s">
        <v>266</v>
      </c>
      <c r="B540">
        <v>25</v>
      </c>
      <c r="C540" t="s">
        <v>18</v>
      </c>
      <c r="D540" t="s">
        <v>274</v>
      </c>
      <c r="E540">
        <v>192.13329999999999</v>
      </c>
      <c r="F540">
        <v>2974008.29</v>
      </c>
    </row>
    <row r="541" spans="1:6" x14ac:dyDescent="0.25">
      <c r="A541" t="s">
        <v>266</v>
      </c>
      <c r="B541">
        <v>25</v>
      </c>
      <c r="C541" t="s">
        <v>18</v>
      </c>
      <c r="D541" t="s">
        <v>275</v>
      </c>
      <c r="E541">
        <v>25</v>
      </c>
      <c r="F541">
        <v>248489.49</v>
      </c>
    </row>
    <row r="542" spans="1:6" x14ac:dyDescent="0.25">
      <c r="A542" t="s">
        <v>266</v>
      </c>
      <c r="B542">
        <v>25</v>
      </c>
      <c r="C542" t="s">
        <v>18</v>
      </c>
      <c r="D542" t="s">
        <v>276</v>
      </c>
      <c r="E542">
        <v>30.9435</v>
      </c>
      <c r="F542">
        <v>4206974.62</v>
      </c>
    </row>
    <row r="543" spans="1:6" x14ac:dyDescent="0.25">
      <c r="A543" t="s">
        <v>266</v>
      </c>
      <c r="B543">
        <v>25</v>
      </c>
      <c r="C543" t="s">
        <v>18</v>
      </c>
      <c r="D543" t="s">
        <v>277</v>
      </c>
      <c r="E543">
        <v>29.375</v>
      </c>
      <c r="F543">
        <v>724931.3</v>
      </c>
    </row>
    <row r="544" spans="1:6" x14ac:dyDescent="0.25">
      <c r="A544" t="s">
        <v>266</v>
      </c>
      <c r="B544">
        <v>25</v>
      </c>
      <c r="C544" t="s">
        <v>18</v>
      </c>
      <c r="D544" t="s">
        <v>278</v>
      </c>
      <c r="E544">
        <v>5.0693999999999999</v>
      </c>
      <c r="F544">
        <v>855545.46</v>
      </c>
    </row>
    <row r="545" spans="1:6" x14ac:dyDescent="0.25">
      <c r="A545" t="s">
        <v>266</v>
      </c>
      <c r="B545">
        <v>25</v>
      </c>
      <c r="C545" t="s">
        <v>18</v>
      </c>
      <c r="D545" t="s">
        <v>279</v>
      </c>
      <c r="E545">
        <v>1.8332999999999999</v>
      </c>
      <c r="F545">
        <v>476949.03</v>
      </c>
    </row>
    <row r="546" spans="1:6" x14ac:dyDescent="0.25">
      <c r="A546" t="s">
        <v>266</v>
      </c>
      <c r="B546">
        <v>25</v>
      </c>
      <c r="C546" t="s">
        <v>18</v>
      </c>
      <c r="D546" t="s">
        <v>280</v>
      </c>
      <c r="E546">
        <v>274.6456</v>
      </c>
      <c r="F546">
        <v>4500738.3899999997</v>
      </c>
    </row>
    <row r="547" spans="1:6" x14ac:dyDescent="0.25">
      <c r="A547" t="s">
        <v>266</v>
      </c>
      <c r="B547">
        <v>25</v>
      </c>
      <c r="C547" t="s">
        <v>18</v>
      </c>
      <c r="D547" t="s">
        <v>281</v>
      </c>
      <c r="E547">
        <v>2.4832999999999998</v>
      </c>
      <c r="F547">
        <v>222006.5</v>
      </c>
    </row>
    <row r="548" spans="1:6" x14ac:dyDescent="0.25">
      <c r="A548" t="s">
        <v>266</v>
      </c>
      <c r="B548">
        <v>25</v>
      </c>
      <c r="C548" t="s">
        <v>18</v>
      </c>
      <c r="D548" t="s">
        <v>282</v>
      </c>
      <c r="E548">
        <v>0</v>
      </c>
      <c r="F548">
        <v>0</v>
      </c>
    </row>
    <row r="549" spans="1:6" x14ac:dyDescent="0.25">
      <c r="A549" t="s">
        <v>266</v>
      </c>
      <c r="B549">
        <v>25</v>
      </c>
      <c r="C549" t="s">
        <v>18</v>
      </c>
      <c r="D549" t="s">
        <v>283</v>
      </c>
      <c r="E549">
        <v>233.99879999999999</v>
      </c>
      <c r="F549">
        <v>5913335.6799999997</v>
      </c>
    </row>
    <row r="550" spans="1:6" x14ac:dyDescent="0.25">
      <c r="A550" t="s">
        <v>266</v>
      </c>
      <c r="B550">
        <v>25</v>
      </c>
      <c r="C550" t="s">
        <v>18</v>
      </c>
      <c r="D550" t="s">
        <v>294</v>
      </c>
      <c r="E550">
        <v>5.3333000000000004</v>
      </c>
      <c r="F550">
        <v>81031.360000000001</v>
      </c>
    </row>
    <row r="551" spans="1:6" x14ac:dyDescent="0.25">
      <c r="A551" t="s">
        <v>266</v>
      </c>
      <c r="B551">
        <v>25</v>
      </c>
      <c r="C551" t="s">
        <v>18</v>
      </c>
      <c r="D551" t="s">
        <v>268</v>
      </c>
      <c r="E551">
        <v>171.708</v>
      </c>
      <c r="F551">
        <v>4104274.49</v>
      </c>
    </row>
    <row r="552" spans="1:6" x14ac:dyDescent="0.25">
      <c r="A552" t="s">
        <v>266</v>
      </c>
      <c r="B552">
        <v>25</v>
      </c>
      <c r="C552" t="s">
        <v>18</v>
      </c>
      <c r="D552" t="s">
        <v>284</v>
      </c>
      <c r="E552">
        <v>11.75</v>
      </c>
      <c r="F552">
        <v>998232.6</v>
      </c>
    </row>
    <row r="553" spans="1:6" x14ac:dyDescent="0.25">
      <c r="A553" t="s">
        <v>266</v>
      </c>
      <c r="B553">
        <v>25</v>
      </c>
      <c r="C553" t="s">
        <v>18</v>
      </c>
      <c r="D553" t="s">
        <v>285</v>
      </c>
      <c r="E553">
        <v>2</v>
      </c>
      <c r="F553">
        <v>33939.06</v>
      </c>
    </row>
    <row r="554" spans="1:6" x14ac:dyDescent="0.25">
      <c r="A554" t="s">
        <v>266</v>
      </c>
      <c r="B554">
        <v>25</v>
      </c>
      <c r="C554" t="s">
        <v>18</v>
      </c>
      <c r="D554" t="s">
        <v>298</v>
      </c>
      <c r="E554">
        <v>1</v>
      </c>
      <c r="F554">
        <v>18309.259999999998</v>
      </c>
    </row>
    <row r="555" spans="1:6" x14ac:dyDescent="0.25">
      <c r="A555" t="s">
        <v>266</v>
      </c>
      <c r="B555">
        <v>25</v>
      </c>
      <c r="C555" t="s">
        <v>18</v>
      </c>
      <c r="D555" t="s">
        <v>286</v>
      </c>
      <c r="E555">
        <v>83.333299999999994</v>
      </c>
      <c r="F555">
        <v>1580511.57</v>
      </c>
    </row>
    <row r="556" spans="1:6" x14ac:dyDescent="0.25">
      <c r="A556" t="s">
        <v>266</v>
      </c>
      <c r="B556">
        <v>25</v>
      </c>
      <c r="C556" t="s">
        <v>18</v>
      </c>
      <c r="D556" t="s">
        <v>295</v>
      </c>
      <c r="E556">
        <v>491</v>
      </c>
      <c r="F556">
        <v>8485882.9800000004</v>
      </c>
    </row>
    <row r="557" spans="1:6" x14ac:dyDescent="0.25">
      <c r="A557" t="s">
        <v>266</v>
      </c>
      <c r="B557">
        <v>25</v>
      </c>
      <c r="C557" t="s">
        <v>18</v>
      </c>
      <c r="D557" t="s">
        <v>287</v>
      </c>
      <c r="E557">
        <v>0.5333</v>
      </c>
      <c r="F557">
        <v>348419.09</v>
      </c>
    </row>
    <row r="558" spans="1:6" x14ac:dyDescent="0.25">
      <c r="A558" t="s">
        <v>266</v>
      </c>
      <c r="B558">
        <v>25</v>
      </c>
      <c r="C558" t="s">
        <v>18</v>
      </c>
      <c r="D558" t="s">
        <v>288</v>
      </c>
      <c r="E558">
        <v>2.17</v>
      </c>
      <c r="F558">
        <v>101068.83</v>
      </c>
    </row>
    <row r="559" spans="1:6" x14ac:dyDescent="0.25">
      <c r="A559" t="s">
        <v>266</v>
      </c>
      <c r="B559">
        <v>25</v>
      </c>
      <c r="C559" t="s">
        <v>18</v>
      </c>
      <c r="D559" t="s">
        <v>289</v>
      </c>
      <c r="E559">
        <v>20.322199999999999</v>
      </c>
      <c r="F559">
        <v>1297424.45</v>
      </c>
    </row>
    <row r="560" spans="1:6" x14ac:dyDescent="0.25">
      <c r="A560" t="s">
        <v>266</v>
      </c>
      <c r="B560">
        <v>25</v>
      </c>
      <c r="C560" t="s">
        <v>18</v>
      </c>
      <c r="D560" t="s">
        <v>290</v>
      </c>
      <c r="E560">
        <v>0.19170000000000001</v>
      </c>
      <c r="F560">
        <v>65317.65</v>
      </c>
    </row>
    <row r="561" spans="1:6" x14ac:dyDescent="0.25">
      <c r="A561" t="s">
        <v>266</v>
      </c>
      <c r="B561">
        <v>25</v>
      </c>
      <c r="C561" t="s">
        <v>18</v>
      </c>
      <c r="D561" t="s">
        <v>296</v>
      </c>
      <c r="E561">
        <v>55.7</v>
      </c>
      <c r="F561">
        <v>760142.17</v>
      </c>
    </row>
    <row r="562" spans="1:6" x14ac:dyDescent="0.25">
      <c r="A562" t="s">
        <v>266</v>
      </c>
      <c r="B562">
        <v>25</v>
      </c>
      <c r="C562" t="s">
        <v>18</v>
      </c>
      <c r="D562" t="s">
        <v>291</v>
      </c>
      <c r="E562">
        <v>21</v>
      </c>
      <c r="F562">
        <v>243496.93</v>
      </c>
    </row>
    <row r="563" spans="1:6" x14ac:dyDescent="0.25">
      <c r="A563" t="s">
        <v>266</v>
      </c>
      <c r="B563">
        <v>25</v>
      </c>
      <c r="C563" t="s">
        <v>18</v>
      </c>
      <c r="D563" t="s">
        <v>299</v>
      </c>
      <c r="E563">
        <v>37</v>
      </c>
      <c r="F563">
        <v>315998.96000000002</v>
      </c>
    </row>
    <row r="564" spans="1:6" x14ac:dyDescent="0.25">
      <c r="A564" t="s">
        <v>266</v>
      </c>
      <c r="B564">
        <v>26</v>
      </c>
      <c r="C564" t="s">
        <v>16</v>
      </c>
      <c r="E564">
        <v>1.1667000000000001</v>
      </c>
      <c r="F564">
        <v>57584.47</v>
      </c>
    </row>
    <row r="565" spans="1:6" x14ac:dyDescent="0.25">
      <c r="A565" t="s">
        <v>266</v>
      </c>
      <c r="B565">
        <v>26</v>
      </c>
      <c r="C565" t="s">
        <v>16</v>
      </c>
      <c r="D565" t="s">
        <v>269</v>
      </c>
      <c r="E565">
        <v>25.131900000000002</v>
      </c>
      <c r="F565">
        <v>2857787.54</v>
      </c>
    </row>
    <row r="566" spans="1:6" x14ac:dyDescent="0.25">
      <c r="A566" t="s">
        <v>266</v>
      </c>
      <c r="B566">
        <v>26</v>
      </c>
      <c r="C566" t="s">
        <v>16</v>
      </c>
      <c r="D566" t="s">
        <v>270</v>
      </c>
      <c r="E566">
        <v>1944.6</v>
      </c>
      <c r="F566">
        <v>25565667.969999999</v>
      </c>
    </row>
    <row r="567" spans="1:6" x14ac:dyDescent="0.25">
      <c r="A567" t="s">
        <v>266</v>
      </c>
      <c r="B567">
        <v>26</v>
      </c>
      <c r="C567" t="s">
        <v>16</v>
      </c>
      <c r="D567" t="s">
        <v>271</v>
      </c>
      <c r="E567">
        <v>11</v>
      </c>
      <c r="F567">
        <v>1836002.12</v>
      </c>
    </row>
    <row r="568" spans="1:6" x14ac:dyDescent="0.25">
      <c r="A568" t="s">
        <v>266</v>
      </c>
      <c r="B568">
        <v>26</v>
      </c>
      <c r="C568" t="s">
        <v>16</v>
      </c>
      <c r="D568" t="s">
        <v>272</v>
      </c>
      <c r="E568">
        <v>665.33330000000001</v>
      </c>
      <c r="F568">
        <v>6152263.7599999998</v>
      </c>
    </row>
    <row r="569" spans="1:6" x14ac:dyDescent="0.25">
      <c r="A569" t="s">
        <v>266</v>
      </c>
      <c r="B569">
        <v>26</v>
      </c>
      <c r="C569" t="s">
        <v>16</v>
      </c>
      <c r="D569" t="s">
        <v>273</v>
      </c>
      <c r="E569">
        <v>166.9306</v>
      </c>
      <c r="F569">
        <v>2641537.9700000002</v>
      </c>
    </row>
    <row r="570" spans="1:6" x14ac:dyDescent="0.25">
      <c r="A570" t="s">
        <v>266</v>
      </c>
      <c r="B570">
        <v>26</v>
      </c>
      <c r="C570" t="s">
        <v>16</v>
      </c>
      <c r="D570" t="s">
        <v>274</v>
      </c>
      <c r="E570">
        <v>82.533299999999997</v>
      </c>
      <c r="F570">
        <v>1168514.3999999999</v>
      </c>
    </row>
    <row r="571" spans="1:6" x14ac:dyDescent="0.25">
      <c r="A571" t="s">
        <v>266</v>
      </c>
      <c r="B571">
        <v>26</v>
      </c>
      <c r="C571" t="s">
        <v>16</v>
      </c>
      <c r="D571" t="s">
        <v>275</v>
      </c>
      <c r="E571">
        <v>1</v>
      </c>
      <c r="F571">
        <v>9868.76</v>
      </c>
    </row>
    <row r="572" spans="1:6" x14ac:dyDescent="0.25">
      <c r="A572" t="s">
        <v>266</v>
      </c>
      <c r="B572">
        <v>26</v>
      </c>
      <c r="C572" t="s">
        <v>16</v>
      </c>
      <c r="D572" t="s">
        <v>276</v>
      </c>
      <c r="E572">
        <v>17.3917</v>
      </c>
      <c r="F572">
        <v>2103554.16</v>
      </c>
    </row>
    <row r="573" spans="1:6" x14ac:dyDescent="0.25">
      <c r="A573" t="s">
        <v>266</v>
      </c>
      <c r="B573">
        <v>26</v>
      </c>
      <c r="C573" t="s">
        <v>16</v>
      </c>
      <c r="D573" t="s">
        <v>277</v>
      </c>
      <c r="E573">
        <v>5.25</v>
      </c>
      <c r="F573">
        <v>261478.93</v>
      </c>
    </row>
    <row r="574" spans="1:6" x14ac:dyDescent="0.25">
      <c r="A574" t="s">
        <v>266</v>
      </c>
      <c r="B574">
        <v>26</v>
      </c>
      <c r="C574" t="s">
        <v>16</v>
      </c>
      <c r="D574" t="s">
        <v>278</v>
      </c>
      <c r="E574">
        <v>1.59</v>
      </c>
      <c r="F574">
        <v>124865.39</v>
      </c>
    </row>
    <row r="575" spans="1:6" x14ac:dyDescent="0.25">
      <c r="A575" t="s">
        <v>266</v>
      </c>
      <c r="B575">
        <v>26</v>
      </c>
      <c r="C575" t="s">
        <v>16</v>
      </c>
      <c r="D575" t="s">
        <v>279</v>
      </c>
      <c r="E575">
        <v>1.8332999999999999</v>
      </c>
      <c r="F575">
        <v>446043.12</v>
      </c>
    </row>
    <row r="576" spans="1:6" x14ac:dyDescent="0.25">
      <c r="A576" t="s">
        <v>266</v>
      </c>
      <c r="B576">
        <v>26</v>
      </c>
      <c r="C576" t="s">
        <v>16</v>
      </c>
      <c r="D576" t="s">
        <v>280</v>
      </c>
      <c r="E576">
        <v>113.125</v>
      </c>
      <c r="F576">
        <v>1991051.63</v>
      </c>
    </row>
    <row r="577" spans="1:6" x14ac:dyDescent="0.25">
      <c r="A577" t="s">
        <v>266</v>
      </c>
      <c r="B577">
        <v>26</v>
      </c>
      <c r="C577" t="s">
        <v>16</v>
      </c>
      <c r="D577" t="s">
        <v>281</v>
      </c>
      <c r="E577">
        <v>0.73609999999999998</v>
      </c>
      <c r="F577">
        <v>43734.35</v>
      </c>
    </row>
    <row r="578" spans="1:6" x14ac:dyDescent="0.25">
      <c r="A578" t="s">
        <v>266</v>
      </c>
      <c r="B578">
        <v>26</v>
      </c>
      <c r="C578" t="s">
        <v>16</v>
      </c>
      <c r="D578" t="s">
        <v>283</v>
      </c>
      <c r="E578">
        <v>116.0929</v>
      </c>
      <c r="F578">
        <v>2588192</v>
      </c>
    </row>
    <row r="579" spans="1:6" x14ac:dyDescent="0.25">
      <c r="A579" t="s">
        <v>266</v>
      </c>
      <c r="B579">
        <v>26</v>
      </c>
      <c r="C579" t="s">
        <v>16</v>
      </c>
      <c r="D579" t="s">
        <v>268</v>
      </c>
      <c r="E579">
        <v>204.00489999999999</v>
      </c>
      <c r="F579">
        <v>6533346.8899999997</v>
      </c>
    </row>
    <row r="580" spans="1:6" x14ac:dyDescent="0.25">
      <c r="A580" t="s">
        <v>266</v>
      </c>
      <c r="B580">
        <v>26</v>
      </c>
      <c r="C580" t="s">
        <v>16</v>
      </c>
      <c r="D580" t="s">
        <v>284</v>
      </c>
      <c r="E580">
        <v>9.4167000000000005</v>
      </c>
      <c r="F580">
        <v>775508.92</v>
      </c>
    </row>
    <row r="581" spans="1:6" x14ac:dyDescent="0.25">
      <c r="A581" t="s">
        <v>266</v>
      </c>
      <c r="B581">
        <v>26</v>
      </c>
      <c r="C581" t="s">
        <v>16</v>
      </c>
      <c r="D581" t="s">
        <v>286</v>
      </c>
      <c r="E581">
        <v>34.25</v>
      </c>
      <c r="F581">
        <v>647376.03</v>
      </c>
    </row>
    <row r="582" spans="1:6" x14ac:dyDescent="0.25">
      <c r="A582" t="s">
        <v>266</v>
      </c>
      <c r="B582">
        <v>26</v>
      </c>
      <c r="C582" t="s">
        <v>16</v>
      </c>
      <c r="D582" t="s">
        <v>295</v>
      </c>
      <c r="E582">
        <v>156.0625</v>
      </c>
      <c r="F582">
        <v>3136152.36</v>
      </c>
    </row>
    <row r="583" spans="1:6" x14ac:dyDescent="0.25">
      <c r="A583" t="s">
        <v>266</v>
      </c>
      <c r="B583">
        <v>26</v>
      </c>
      <c r="C583" t="s">
        <v>16</v>
      </c>
      <c r="D583" t="s">
        <v>287</v>
      </c>
      <c r="E583">
        <v>0.1</v>
      </c>
      <c r="F583">
        <v>55348.95</v>
      </c>
    </row>
    <row r="584" spans="1:6" x14ac:dyDescent="0.25">
      <c r="A584" t="s">
        <v>266</v>
      </c>
      <c r="B584">
        <v>26</v>
      </c>
      <c r="C584" t="s">
        <v>16</v>
      </c>
      <c r="D584" t="s">
        <v>288</v>
      </c>
      <c r="E584">
        <v>0.16</v>
      </c>
      <c r="F584">
        <v>5934.8</v>
      </c>
    </row>
    <row r="585" spans="1:6" x14ac:dyDescent="0.25">
      <c r="A585" t="s">
        <v>266</v>
      </c>
      <c r="B585">
        <v>26</v>
      </c>
      <c r="C585" t="s">
        <v>16</v>
      </c>
      <c r="D585" t="s">
        <v>289</v>
      </c>
      <c r="E585">
        <v>2.3569</v>
      </c>
      <c r="F585">
        <v>114221.01</v>
      </c>
    </row>
    <row r="586" spans="1:6" x14ac:dyDescent="0.25">
      <c r="A586" t="s">
        <v>266</v>
      </c>
      <c r="B586">
        <v>26</v>
      </c>
      <c r="C586" t="s">
        <v>16</v>
      </c>
      <c r="D586" t="s">
        <v>290</v>
      </c>
      <c r="E586">
        <v>0.2</v>
      </c>
      <c r="F586">
        <v>46859.4</v>
      </c>
    </row>
    <row r="587" spans="1:6" x14ac:dyDescent="0.25">
      <c r="A587" t="s">
        <v>266</v>
      </c>
      <c r="B587">
        <v>26</v>
      </c>
      <c r="C587" t="s">
        <v>16</v>
      </c>
      <c r="D587" t="s">
        <v>296</v>
      </c>
      <c r="E587">
        <v>264</v>
      </c>
      <c r="F587">
        <v>3014958.5</v>
      </c>
    </row>
    <row r="588" spans="1:6" x14ac:dyDescent="0.25">
      <c r="A588" t="s">
        <v>266</v>
      </c>
      <c r="B588">
        <v>26</v>
      </c>
      <c r="C588" t="s">
        <v>16</v>
      </c>
      <c r="D588" t="s">
        <v>291</v>
      </c>
      <c r="E588">
        <v>10</v>
      </c>
      <c r="F588">
        <v>128091.86</v>
      </c>
    </row>
    <row r="589" spans="1:6" x14ac:dyDescent="0.25">
      <c r="A589" t="s">
        <v>266</v>
      </c>
      <c r="B589">
        <v>27</v>
      </c>
      <c r="C589" t="s">
        <v>26</v>
      </c>
      <c r="E589">
        <v>8.3675999999999995</v>
      </c>
      <c r="F589">
        <v>92703.28</v>
      </c>
    </row>
    <row r="590" spans="1:6" x14ac:dyDescent="0.25">
      <c r="A590" t="s">
        <v>266</v>
      </c>
      <c r="B590">
        <v>27</v>
      </c>
      <c r="C590" t="s">
        <v>26</v>
      </c>
      <c r="D590" t="s">
        <v>269</v>
      </c>
      <c r="E590">
        <v>10.0236</v>
      </c>
      <c r="F590">
        <v>1159449.49</v>
      </c>
    </row>
    <row r="591" spans="1:6" x14ac:dyDescent="0.25">
      <c r="A591" t="s">
        <v>266</v>
      </c>
      <c r="B591">
        <v>27</v>
      </c>
      <c r="C591" t="s">
        <v>26</v>
      </c>
      <c r="D591" t="s">
        <v>270</v>
      </c>
      <c r="E591">
        <v>63.288899999999998</v>
      </c>
      <c r="F591">
        <v>744854.45</v>
      </c>
    </row>
    <row r="592" spans="1:6" x14ac:dyDescent="0.25">
      <c r="A592" t="s">
        <v>266</v>
      </c>
      <c r="B592">
        <v>27</v>
      </c>
      <c r="C592" t="s">
        <v>26</v>
      </c>
      <c r="D592" t="s">
        <v>271</v>
      </c>
      <c r="E592">
        <v>4.375</v>
      </c>
      <c r="F592">
        <v>840724.5</v>
      </c>
    </row>
    <row r="593" spans="1:6" x14ac:dyDescent="0.25">
      <c r="A593" t="s">
        <v>266</v>
      </c>
      <c r="B593">
        <v>27</v>
      </c>
      <c r="C593" t="s">
        <v>26</v>
      </c>
      <c r="D593" t="s">
        <v>272</v>
      </c>
      <c r="E593">
        <v>345.20830000000001</v>
      </c>
      <c r="F593">
        <v>2729505.18</v>
      </c>
    </row>
    <row r="594" spans="1:6" x14ac:dyDescent="0.25">
      <c r="A594" t="s">
        <v>266</v>
      </c>
      <c r="B594">
        <v>27</v>
      </c>
      <c r="C594" t="s">
        <v>26</v>
      </c>
      <c r="D594" t="s">
        <v>273</v>
      </c>
      <c r="E594">
        <v>29.9757</v>
      </c>
      <c r="F594">
        <v>459111.39</v>
      </c>
    </row>
    <row r="595" spans="1:6" x14ac:dyDescent="0.25">
      <c r="A595" t="s">
        <v>266</v>
      </c>
      <c r="B595">
        <v>27</v>
      </c>
      <c r="C595" t="s">
        <v>26</v>
      </c>
      <c r="D595" t="s">
        <v>274</v>
      </c>
      <c r="E595">
        <v>39.466700000000003</v>
      </c>
      <c r="F595">
        <v>642816.91</v>
      </c>
    </row>
    <row r="596" spans="1:6" x14ac:dyDescent="0.25">
      <c r="A596" t="s">
        <v>266</v>
      </c>
      <c r="B596">
        <v>27</v>
      </c>
      <c r="C596" t="s">
        <v>26</v>
      </c>
      <c r="D596" t="s">
        <v>275</v>
      </c>
      <c r="E596">
        <v>4.6666999999999996</v>
      </c>
      <c r="F596">
        <v>51900.24</v>
      </c>
    </row>
    <row r="597" spans="1:6" x14ac:dyDescent="0.25">
      <c r="A597" t="s">
        <v>266</v>
      </c>
      <c r="B597">
        <v>27</v>
      </c>
      <c r="C597" t="s">
        <v>26</v>
      </c>
      <c r="D597" t="s">
        <v>276</v>
      </c>
      <c r="E597">
        <v>4.2083000000000004</v>
      </c>
      <c r="F597">
        <v>504125.99</v>
      </c>
    </row>
    <row r="598" spans="1:6" x14ac:dyDescent="0.25">
      <c r="A598" t="s">
        <v>266</v>
      </c>
      <c r="B598">
        <v>27</v>
      </c>
      <c r="C598" t="s">
        <v>26</v>
      </c>
      <c r="D598" t="s">
        <v>277</v>
      </c>
      <c r="E598">
        <v>5.5416999999999996</v>
      </c>
      <c r="F598">
        <v>238881.62</v>
      </c>
    </row>
    <row r="599" spans="1:6" x14ac:dyDescent="0.25">
      <c r="A599" t="s">
        <v>266</v>
      </c>
      <c r="B599">
        <v>27</v>
      </c>
      <c r="C599" t="s">
        <v>26</v>
      </c>
      <c r="D599" t="s">
        <v>278</v>
      </c>
      <c r="E599">
        <v>5.0769000000000002</v>
      </c>
      <c r="F599">
        <v>736147.55</v>
      </c>
    </row>
    <row r="600" spans="1:6" x14ac:dyDescent="0.25">
      <c r="A600" t="s">
        <v>266</v>
      </c>
      <c r="B600">
        <v>27</v>
      </c>
      <c r="C600" t="s">
        <v>26</v>
      </c>
      <c r="D600" t="s">
        <v>279</v>
      </c>
      <c r="E600">
        <v>0.625</v>
      </c>
      <c r="F600">
        <v>167442.62</v>
      </c>
    </row>
    <row r="601" spans="1:6" x14ac:dyDescent="0.25">
      <c r="A601" t="s">
        <v>266</v>
      </c>
      <c r="B601">
        <v>27</v>
      </c>
      <c r="C601" t="s">
        <v>26</v>
      </c>
      <c r="D601" t="s">
        <v>280</v>
      </c>
      <c r="E601">
        <v>80.771799999999999</v>
      </c>
      <c r="F601">
        <v>1611122.76</v>
      </c>
    </row>
    <row r="602" spans="1:6" x14ac:dyDescent="0.25">
      <c r="A602" t="s">
        <v>266</v>
      </c>
      <c r="B602">
        <v>27</v>
      </c>
      <c r="C602" t="s">
        <v>26</v>
      </c>
      <c r="D602" t="s">
        <v>281</v>
      </c>
      <c r="E602">
        <v>3.2103000000000002</v>
      </c>
      <c r="F602">
        <v>110041.17</v>
      </c>
    </row>
    <row r="603" spans="1:6" x14ac:dyDescent="0.25">
      <c r="A603" t="s">
        <v>266</v>
      </c>
      <c r="B603">
        <v>27</v>
      </c>
      <c r="C603" t="s">
        <v>26</v>
      </c>
      <c r="D603" t="s">
        <v>283</v>
      </c>
      <c r="E603">
        <v>95.9452</v>
      </c>
      <c r="F603">
        <v>1916837.76</v>
      </c>
    </row>
    <row r="604" spans="1:6" x14ac:dyDescent="0.25">
      <c r="A604" t="s">
        <v>266</v>
      </c>
      <c r="B604">
        <v>27</v>
      </c>
      <c r="C604" t="s">
        <v>26</v>
      </c>
      <c r="D604" t="s">
        <v>294</v>
      </c>
      <c r="E604">
        <v>4.375</v>
      </c>
      <c r="F604">
        <v>103336.38</v>
      </c>
    </row>
    <row r="605" spans="1:6" x14ac:dyDescent="0.25">
      <c r="A605" t="s">
        <v>266</v>
      </c>
      <c r="B605">
        <v>27</v>
      </c>
      <c r="C605" t="s">
        <v>26</v>
      </c>
      <c r="D605" t="s">
        <v>268</v>
      </c>
      <c r="E605">
        <v>40.217399999999998</v>
      </c>
      <c r="F605">
        <v>1252841.02</v>
      </c>
    </row>
    <row r="606" spans="1:6" x14ac:dyDescent="0.25">
      <c r="A606" t="s">
        <v>266</v>
      </c>
      <c r="B606">
        <v>27</v>
      </c>
      <c r="C606" t="s">
        <v>26</v>
      </c>
      <c r="D606" t="s">
        <v>284</v>
      </c>
      <c r="E606">
        <v>11.166700000000001</v>
      </c>
      <c r="F606">
        <v>983273.03</v>
      </c>
    </row>
    <row r="607" spans="1:6" x14ac:dyDescent="0.25">
      <c r="A607" t="s">
        <v>266</v>
      </c>
      <c r="B607">
        <v>27</v>
      </c>
      <c r="C607" t="s">
        <v>26</v>
      </c>
      <c r="D607" t="s">
        <v>285</v>
      </c>
      <c r="E607">
        <v>1</v>
      </c>
      <c r="F607">
        <v>18817.02</v>
      </c>
    </row>
    <row r="608" spans="1:6" x14ac:dyDescent="0.25">
      <c r="A608" t="s">
        <v>266</v>
      </c>
      <c r="B608">
        <v>27</v>
      </c>
      <c r="C608" t="s">
        <v>26</v>
      </c>
      <c r="D608" t="s">
        <v>286</v>
      </c>
      <c r="E608">
        <v>8</v>
      </c>
      <c r="F608">
        <v>155039.23000000001</v>
      </c>
    </row>
    <row r="609" spans="1:6" x14ac:dyDescent="0.25">
      <c r="A609" t="s">
        <v>266</v>
      </c>
      <c r="B609">
        <v>27</v>
      </c>
      <c r="C609" t="s">
        <v>26</v>
      </c>
      <c r="D609" t="s">
        <v>295</v>
      </c>
      <c r="E609">
        <v>60.729199999999999</v>
      </c>
      <c r="F609">
        <v>1452328.74</v>
      </c>
    </row>
    <row r="610" spans="1:6" x14ac:dyDescent="0.25">
      <c r="A610" t="s">
        <v>266</v>
      </c>
      <c r="B610">
        <v>27</v>
      </c>
      <c r="C610" t="s">
        <v>26</v>
      </c>
      <c r="D610" t="s">
        <v>287</v>
      </c>
      <c r="E610">
        <v>0.3</v>
      </c>
      <c r="F610">
        <v>160472.92000000001</v>
      </c>
    </row>
    <row r="611" spans="1:6" x14ac:dyDescent="0.25">
      <c r="A611" t="s">
        <v>266</v>
      </c>
      <c r="B611">
        <v>27</v>
      </c>
      <c r="C611" t="s">
        <v>26</v>
      </c>
      <c r="D611" t="s">
        <v>288</v>
      </c>
      <c r="E611">
        <v>1.1399999999999999</v>
      </c>
      <c r="F611">
        <v>68020.009999999995</v>
      </c>
    </row>
    <row r="612" spans="1:6" x14ac:dyDescent="0.25">
      <c r="A612" t="s">
        <v>266</v>
      </c>
      <c r="B612">
        <v>27</v>
      </c>
      <c r="C612" t="s">
        <v>26</v>
      </c>
      <c r="D612" t="s">
        <v>289</v>
      </c>
      <c r="E612">
        <v>24.2653</v>
      </c>
      <c r="F612">
        <v>1388822.73</v>
      </c>
    </row>
    <row r="613" spans="1:6" x14ac:dyDescent="0.25">
      <c r="A613" t="s">
        <v>266</v>
      </c>
      <c r="B613">
        <v>27</v>
      </c>
      <c r="C613" t="s">
        <v>26</v>
      </c>
      <c r="D613" t="s">
        <v>290</v>
      </c>
      <c r="E613">
        <v>0.19170000000000001</v>
      </c>
      <c r="F613">
        <v>75257.22</v>
      </c>
    </row>
    <row r="614" spans="1:6" x14ac:dyDescent="0.25">
      <c r="A614" t="s">
        <v>266</v>
      </c>
      <c r="B614">
        <v>27</v>
      </c>
      <c r="C614" t="s">
        <v>26</v>
      </c>
      <c r="D614" t="s">
        <v>296</v>
      </c>
      <c r="E614">
        <v>4.4333</v>
      </c>
      <c r="F614">
        <v>110568.59</v>
      </c>
    </row>
    <row r="615" spans="1:6" x14ac:dyDescent="0.25">
      <c r="A615" t="s">
        <v>266</v>
      </c>
      <c r="B615">
        <v>27</v>
      </c>
      <c r="C615" t="s">
        <v>26</v>
      </c>
      <c r="D615" t="s">
        <v>291</v>
      </c>
      <c r="E615">
        <v>1</v>
      </c>
      <c r="F615">
        <v>7664.75</v>
      </c>
    </row>
    <row r="616" spans="1:6" x14ac:dyDescent="0.25">
      <c r="A616" t="s">
        <v>266</v>
      </c>
      <c r="B616">
        <v>27</v>
      </c>
      <c r="C616" t="s">
        <v>26</v>
      </c>
      <c r="D616" t="s">
        <v>297</v>
      </c>
      <c r="E616">
        <v>2.5</v>
      </c>
      <c r="F616">
        <v>24960.26</v>
      </c>
    </row>
    <row r="617" spans="1:6" x14ac:dyDescent="0.25">
      <c r="A617" t="s">
        <v>266</v>
      </c>
      <c r="B617">
        <v>27</v>
      </c>
      <c r="C617" t="s">
        <v>26</v>
      </c>
      <c r="D617" t="s">
        <v>292</v>
      </c>
      <c r="E617">
        <v>1.1667000000000001</v>
      </c>
      <c r="F617">
        <v>28830.21</v>
      </c>
    </row>
    <row r="618" spans="1:6" x14ac:dyDescent="0.25">
      <c r="A618" t="s">
        <v>266</v>
      </c>
      <c r="B618">
        <v>27</v>
      </c>
      <c r="C618" t="s">
        <v>26</v>
      </c>
      <c r="D618" t="s">
        <v>299</v>
      </c>
      <c r="E618">
        <v>22</v>
      </c>
      <c r="F618">
        <v>202048.1</v>
      </c>
    </row>
    <row r="619" spans="1:6" x14ac:dyDescent="0.25">
      <c r="A619" t="s">
        <v>266</v>
      </c>
      <c r="B619">
        <v>27</v>
      </c>
      <c r="C619" t="s">
        <v>26</v>
      </c>
      <c r="D619" t="s">
        <v>293</v>
      </c>
      <c r="E619">
        <v>4</v>
      </c>
      <c r="F619">
        <v>133511.31</v>
      </c>
    </row>
    <row r="620" spans="1:6" x14ac:dyDescent="0.25">
      <c r="A620" t="s">
        <v>266</v>
      </c>
      <c r="B620">
        <v>28</v>
      </c>
      <c r="C620" t="s">
        <v>1</v>
      </c>
      <c r="E620">
        <v>8.8765000000000001</v>
      </c>
      <c r="F620">
        <v>246545.89</v>
      </c>
    </row>
    <row r="621" spans="1:6" x14ac:dyDescent="0.25">
      <c r="A621" t="s">
        <v>266</v>
      </c>
      <c r="B621">
        <v>28</v>
      </c>
      <c r="C621" t="s">
        <v>1</v>
      </c>
      <c r="D621" t="s">
        <v>269</v>
      </c>
      <c r="E621">
        <v>5.1889000000000003</v>
      </c>
      <c r="F621">
        <v>582763.66</v>
      </c>
    </row>
    <row r="622" spans="1:6" x14ac:dyDescent="0.25">
      <c r="A622" t="s">
        <v>266</v>
      </c>
      <c r="B622">
        <v>28</v>
      </c>
      <c r="C622" t="s">
        <v>1</v>
      </c>
      <c r="D622" t="s">
        <v>270</v>
      </c>
      <c r="E622">
        <v>126.90560000000001</v>
      </c>
      <c r="F622">
        <v>1577672.89</v>
      </c>
    </row>
    <row r="623" spans="1:6" x14ac:dyDescent="0.25">
      <c r="A623" t="s">
        <v>266</v>
      </c>
      <c r="B623">
        <v>28</v>
      </c>
      <c r="C623" t="s">
        <v>1</v>
      </c>
      <c r="D623" t="s">
        <v>271</v>
      </c>
      <c r="E623">
        <v>8.2388999999999992</v>
      </c>
      <c r="F623">
        <v>1138300.76</v>
      </c>
    </row>
    <row r="624" spans="1:6" x14ac:dyDescent="0.25">
      <c r="A624" t="s">
        <v>266</v>
      </c>
      <c r="B624">
        <v>28</v>
      </c>
      <c r="C624" t="s">
        <v>1</v>
      </c>
      <c r="D624" t="s">
        <v>272</v>
      </c>
      <c r="E624">
        <v>906.19439999999997</v>
      </c>
      <c r="F624">
        <v>7785441.4500000002</v>
      </c>
    </row>
    <row r="625" spans="1:6" x14ac:dyDescent="0.25">
      <c r="A625" t="s">
        <v>266</v>
      </c>
      <c r="B625">
        <v>28</v>
      </c>
      <c r="C625" t="s">
        <v>1</v>
      </c>
      <c r="D625" t="s">
        <v>273</v>
      </c>
      <c r="E625">
        <v>10.2356</v>
      </c>
      <c r="F625">
        <v>156909.63</v>
      </c>
    </row>
    <row r="626" spans="1:6" x14ac:dyDescent="0.25">
      <c r="A626" t="s">
        <v>266</v>
      </c>
      <c r="B626">
        <v>28</v>
      </c>
      <c r="C626" t="s">
        <v>1</v>
      </c>
      <c r="D626" t="s">
        <v>274</v>
      </c>
      <c r="E626">
        <v>45.283299999999997</v>
      </c>
      <c r="F626">
        <v>716390.96</v>
      </c>
    </row>
    <row r="627" spans="1:6" x14ac:dyDescent="0.25">
      <c r="A627" t="s">
        <v>266</v>
      </c>
      <c r="B627">
        <v>28</v>
      </c>
      <c r="C627" t="s">
        <v>1</v>
      </c>
      <c r="D627" t="s">
        <v>275</v>
      </c>
      <c r="E627">
        <v>20</v>
      </c>
      <c r="F627">
        <v>199188.87</v>
      </c>
    </row>
    <row r="628" spans="1:6" x14ac:dyDescent="0.25">
      <c r="A628" t="s">
        <v>266</v>
      </c>
      <c r="B628">
        <v>28</v>
      </c>
      <c r="C628" t="s">
        <v>1</v>
      </c>
      <c r="D628" t="s">
        <v>276</v>
      </c>
      <c r="E628">
        <v>4.6666999999999996</v>
      </c>
      <c r="F628">
        <v>674270.42</v>
      </c>
    </row>
    <row r="629" spans="1:6" x14ac:dyDescent="0.25">
      <c r="A629" t="s">
        <v>266</v>
      </c>
      <c r="B629">
        <v>28</v>
      </c>
      <c r="C629" t="s">
        <v>1</v>
      </c>
      <c r="D629" t="s">
        <v>277</v>
      </c>
      <c r="E629">
        <v>4.7667000000000002</v>
      </c>
      <c r="F629">
        <v>183565.77</v>
      </c>
    </row>
    <row r="630" spans="1:6" x14ac:dyDescent="0.25">
      <c r="A630" t="s">
        <v>266</v>
      </c>
      <c r="B630">
        <v>28</v>
      </c>
      <c r="C630" t="s">
        <v>1</v>
      </c>
      <c r="D630" t="s">
        <v>278</v>
      </c>
      <c r="E630">
        <v>5.2233000000000001</v>
      </c>
      <c r="F630">
        <v>950606.01</v>
      </c>
    </row>
    <row r="631" spans="1:6" x14ac:dyDescent="0.25">
      <c r="A631" t="s">
        <v>266</v>
      </c>
      <c r="B631">
        <v>28</v>
      </c>
      <c r="C631" t="s">
        <v>1</v>
      </c>
      <c r="D631" t="s">
        <v>279</v>
      </c>
      <c r="E631">
        <v>0.20830000000000001</v>
      </c>
      <c r="F631">
        <v>56420.71</v>
      </c>
    </row>
    <row r="632" spans="1:6" x14ac:dyDescent="0.25">
      <c r="A632" t="s">
        <v>266</v>
      </c>
      <c r="B632">
        <v>28</v>
      </c>
      <c r="C632" t="s">
        <v>1</v>
      </c>
      <c r="D632" t="s">
        <v>280</v>
      </c>
      <c r="E632">
        <v>64.257499999999993</v>
      </c>
      <c r="F632">
        <v>1382346.43</v>
      </c>
    </row>
    <row r="633" spans="1:6" x14ac:dyDescent="0.25">
      <c r="A633" t="s">
        <v>266</v>
      </c>
      <c r="B633">
        <v>28</v>
      </c>
      <c r="C633" t="s">
        <v>1</v>
      </c>
      <c r="D633" t="s">
        <v>281</v>
      </c>
      <c r="E633">
        <v>2.9</v>
      </c>
      <c r="F633">
        <v>116237.32</v>
      </c>
    </row>
    <row r="634" spans="1:6" x14ac:dyDescent="0.25">
      <c r="A634" t="s">
        <v>266</v>
      </c>
      <c r="B634">
        <v>28</v>
      </c>
      <c r="C634" t="s">
        <v>1</v>
      </c>
      <c r="D634" t="s">
        <v>282</v>
      </c>
      <c r="E634">
        <v>3.1300000000000001E-2</v>
      </c>
      <c r="F634">
        <v>4748.95</v>
      </c>
    </row>
    <row r="635" spans="1:6" x14ac:dyDescent="0.25">
      <c r="A635" t="s">
        <v>266</v>
      </c>
      <c r="B635">
        <v>28</v>
      </c>
      <c r="C635" t="s">
        <v>1</v>
      </c>
      <c r="D635" t="s">
        <v>283</v>
      </c>
      <c r="E635">
        <v>67.523200000000003</v>
      </c>
      <c r="F635">
        <v>1174325.1399999999</v>
      </c>
    </row>
    <row r="636" spans="1:6" x14ac:dyDescent="0.25">
      <c r="A636" t="s">
        <v>266</v>
      </c>
      <c r="B636">
        <v>28</v>
      </c>
      <c r="C636" t="s">
        <v>1</v>
      </c>
      <c r="D636" t="s">
        <v>294</v>
      </c>
      <c r="E636">
        <v>0.75</v>
      </c>
      <c r="F636">
        <v>13704.92</v>
      </c>
    </row>
    <row r="637" spans="1:6" x14ac:dyDescent="0.25">
      <c r="A637" t="s">
        <v>266</v>
      </c>
      <c r="B637">
        <v>28</v>
      </c>
      <c r="C637" t="s">
        <v>1</v>
      </c>
      <c r="D637" t="s">
        <v>268</v>
      </c>
      <c r="E637">
        <v>3.6067999999999998</v>
      </c>
      <c r="F637">
        <v>198152.29</v>
      </c>
    </row>
    <row r="638" spans="1:6" x14ac:dyDescent="0.25">
      <c r="A638" t="s">
        <v>266</v>
      </c>
      <c r="B638">
        <v>28</v>
      </c>
      <c r="C638" t="s">
        <v>1</v>
      </c>
      <c r="D638" t="s">
        <v>284</v>
      </c>
      <c r="E638">
        <v>4.5833000000000004</v>
      </c>
      <c r="F638">
        <v>408422</v>
      </c>
    </row>
    <row r="639" spans="1:6" x14ac:dyDescent="0.25">
      <c r="A639" t="s">
        <v>266</v>
      </c>
      <c r="B639">
        <v>28</v>
      </c>
      <c r="C639" t="s">
        <v>1</v>
      </c>
      <c r="D639" t="s">
        <v>285</v>
      </c>
      <c r="E639">
        <v>0.83330000000000004</v>
      </c>
      <c r="F639">
        <v>15680.85</v>
      </c>
    </row>
    <row r="640" spans="1:6" x14ac:dyDescent="0.25">
      <c r="A640" t="s">
        <v>266</v>
      </c>
      <c r="B640">
        <v>28</v>
      </c>
      <c r="C640" t="s">
        <v>1</v>
      </c>
      <c r="D640" t="s">
        <v>286</v>
      </c>
      <c r="E640">
        <v>4.5833000000000004</v>
      </c>
      <c r="F640">
        <v>98193.04</v>
      </c>
    </row>
    <row r="641" spans="1:6" x14ac:dyDescent="0.25">
      <c r="A641" t="s">
        <v>266</v>
      </c>
      <c r="B641">
        <v>28</v>
      </c>
      <c r="C641" t="s">
        <v>1</v>
      </c>
      <c r="D641" t="s">
        <v>295</v>
      </c>
      <c r="E641">
        <v>13.375</v>
      </c>
      <c r="F641">
        <v>315786.09999999998</v>
      </c>
    </row>
    <row r="642" spans="1:6" x14ac:dyDescent="0.25">
      <c r="A642" t="s">
        <v>266</v>
      </c>
      <c r="B642">
        <v>28</v>
      </c>
      <c r="C642" t="s">
        <v>1</v>
      </c>
      <c r="D642" t="s">
        <v>287</v>
      </c>
      <c r="E642">
        <v>0.1333</v>
      </c>
      <c r="F642">
        <v>76160.08</v>
      </c>
    </row>
    <row r="643" spans="1:6" x14ac:dyDescent="0.25">
      <c r="A643" t="s">
        <v>266</v>
      </c>
      <c r="B643">
        <v>28</v>
      </c>
      <c r="C643" t="s">
        <v>1</v>
      </c>
      <c r="D643" t="s">
        <v>288</v>
      </c>
      <c r="E643">
        <v>0.16</v>
      </c>
      <c r="F643">
        <v>6081.95</v>
      </c>
    </row>
    <row r="644" spans="1:6" x14ac:dyDescent="0.25">
      <c r="A644" t="s">
        <v>266</v>
      </c>
      <c r="B644">
        <v>28</v>
      </c>
      <c r="C644" t="s">
        <v>1</v>
      </c>
      <c r="D644" t="s">
        <v>289</v>
      </c>
      <c r="E644">
        <v>15.072900000000001</v>
      </c>
      <c r="F644">
        <v>875138.39</v>
      </c>
    </row>
    <row r="645" spans="1:6" x14ac:dyDescent="0.25">
      <c r="A645" t="s">
        <v>266</v>
      </c>
      <c r="B645">
        <v>28</v>
      </c>
      <c r="C645" t="s">
        <v>1</v>
      </c>
      <c r="D645" t="s">
        <v>290</v>
      </c>
      <c r="E645">
        <v>0.1208</v>
      </c>
      <c r="F645">
        <v>45584.97</v>
      </c>
    </row>
    <row r="646" spans="1:6" x14ac:dyDescent="0.25">
      <c r="A646" t="s">
        <v>266</v>
      </c>
      <c r="B646">
        <v>28</v>
      </c>
      <c r="C646" t="s">
        <v>1</v>
      </c>
      <c r="D646" t="s">
        <v>296</v>
      </c>
      <c r="E646">
        <v>8</v>
      </c>
      <c r="F646">
        <v>98517.05</v>
      </c>
    </row>
    <row r="647" spans="1:6" x14ac:dyDescent="0.25">
      <c r="A647" t="s">
        <v>266</v>
      </c>
      <c r="B647">
        <v>28</v>
      </c>
      <c r="C647" t="s">
        <v>1</v>
      </c>
      <c r="D647" t="s">
        <v>297</v>
      </c>
      <c r="E647">
        <v>2.25</v>
      </c>
      <c r="F647">
        <v>25903.56</v>
      </c>
    </row>
    <row r="648" spans="1:6" x14ac:dyDescent="0.25">
      <c r="A648" t="s">
        <v>266</v>
      </c>
      <c r="B648">
        <v>28</v>
      </c>
      <c r="C648" t="s">
        <v>1</v>
      </c>
      <c r="D648" t="s">
        <v>303</v>
      </c>
      <c r="E648">
        <v>0.16669999999999999</v>
      </c>
      <c r="F648">
        <v>13445.97</v>
      </c>
    </row>
    <row r="649" spans="1:6" x14ac:dyDescent="0.25">
      <c r="A649" t="s">
        <v>266</v>
      </c>
      <c r="B649">
        <v>28</v>
      </c>
      <c r="C649" t="s">
        <v>1</v>
      </c>
      <c r="D649" t="s">
        <v>299</v>
      </c>
      <c r="E649">
        <v>295</v>
      </c>
      <c r="F649">
        <v>2354948.19</v>
      </c>
    </row>
    <row r="650" spans="1:6" x14ac:dyDescent="0.25">
      <c r="A650" t="s">
        <v>266</v>
      </c>
      <c r="B650">
        <v>30</v>
      </c>
      <c r="C650" t="s">
        <v>0</v>
      </c>
      <c r="D650" t="s">
        <v>269</v>
      </c>
      <c r="E650">
        <v>75.525000000000006</v>
      </c>
      <c r="F650">
        <v>8476200.5099999998</v>
      </c>
    </row>
    <row r="651" spans="1:6" x14ac:dyDescent="0.25">
      <c r="A651" t="s">
        <v>266</v>
      </c>
      <c r="B651">
        <v>30</v>
      </c>
      <c r="C651" t="s">
        <v>0</v>
      </c>
      <c r="D651" t="s">
        <v>270</v>
      </c>
      <c r="E651">
        <v>29</v>
      </c>
      <c r="F651">
        <v>313571.62</v>
      </c>
    </row>
    <row r="652" spans="1:6" x14ac:dyDescent="0.25">
      <c r="A652" t="s">
        <v>266</v>
      </c>
      <c r="B652">
        <v>30</v>
      </c>
      <c r="C652" t="s">
        <v>0</v>
      </c>
      <c r="D652" t="s">
        <v>271</v>
      </c>
      <c r="E652">
        <v>0.3</v>
      </c>
      <c r="F652">
        <v>94277.06</v>
      </c>
    </row>
    <row r="653" spans="1:6" x14ac:dyDescent="0.25">
      <c r="A653" t="s">
        <v>266</v>
      </c>
      <c r="B653">
        <v>30</v>
      </c>
      <c r="C653" t="s">
        <v>0</v>
      </c>
      <c r="D653" t="s">
        <v>272</v>
      </c>
      <c r="E653">
        <v>4616</v>
      </c>
      <c r="F653">
        <v>35457951.350000001</v>
      </c>
    </row>
    <row r="654" spans="1:6" x14ac:dyDescent="0.25">
      <c r="A654" t="s">
        <v>266</v>
      </c>
      <c r="B654">
        <v>30</v>
      </c>
      <c r="C654" t="s">
        <v>0</v>
      </c>
      <c r="D654" t="s">
        <v>273</v>
      </c>
      <c r="E654">
        <v>58</v>
      </c>
      <c r="F654">
        <v>969825.62</v>
      </c>
    </row>
    <row r="655" spans="1:6" x14ac:dyDescent="0.25">
      <c r="A655" t="s">
        <v>266</v>
      </c>
      <c r="B655">
        <v>30</v>
      </c>
      <c r="C655" t="s">
        <v>0</v>
      </c>
      <c r="D655" t="s">
        <v>274</v>
      </c>
      <c r="E655">
        <v>21.05</v>
      </c>
      <c r="F655">
        <v>382571.97</v>
      </c>
    </row>
    <row r="656" spans="1:6" x14ac:dyDescent="0.25">
      <c r="A656" t="s">
        <v>266</v>
      </c>
      <c r="B656">
        <v>30</v>
      </c>
      <c r="C656" t="s">
        <v>0</v>
      </c>
      <c r="D656" t="s">
        <v>276</v>
      </c>
      <c r="E656">
        <v>3.9333</v>
      </c>
      <c r="F656">
        <v>419011.32</v>
      </c>
    </row>
    <row r="657" spans="1:6" x14ac:dyDescent="0.25">
      <c r="A657" t="s">
        <v>266</v>
      </c>
      <c r="B657">
        <v>30</v>
      </c>
      <c r="C657" t="s">
        <v>0</v>
      </c>
      <c r="D657" t="s">
        <v>278</v>
      </c>
      <c r="E657">
        <v>0.1</v>
      </c>
      <c r="F657">
        <v>4632.59</v>
      </c>
    </row>
    <row r="658" spans="1:6" x14ac:dyDescent="0.25">
      <c r="A658" t="s">
        <v>266</v>
      </c>
      <c r="B658">
        <v>30</v>
      </c>
      <c r="C658" t="s">
        <v>0</v>
      </c>
      <c r="D658" t="s">
        <v>280</v>
      </c>
      <c r="E658">
        <v>80</v>
      </c>
      <c r="F658">
        <v>1104194.7</v>
      </c>
    </row>
    <row r="659" spans="1:6" x14ac:dyDescent="0.25">
      <c r="A659" t="s">
        <v>266</v>
      </c>
      <c r="B659">
        <v>30</v>
      </c>
      <c r="C659" t="s">
        <v>0</v>
      </c>
      <c r="D659" t="s">
        <v>283</v>
      </c>
      <c r="E659">
        <v>20</v>
      </c>
      <c r="F659">
        <v>684431.68</v>
      </c>
    </row>
    <row r="660" spans="1:6" x14ac:dyDescent="0.25">
      <c r="A660" t="s">
        <v>266</v>
      </c>
      <c r="B660">
        <v>30</v>
      </c>
      <c r="C660" t="s">
        <v>0</v>
      </c>
      <c r="D660" t="s">
        <v>268</v>
      </c>
      <c r="E660">
        <v>1049.8667</v>
      </c>
      <c r="F660">
        <v>23790083.02</v>
      </c>
    </row>
    <row r="661" spans="1:6" x14ac:dyDescent="0.25">
      <c r="A661" t="s">
        <v>266</v>
      </c>
      <c r="B661">
        <v>30</v>
      </c>
      <c r="C661" t="s">
        <v>0</v>
      </c>
      <c r="D661" t="s">
        <v>284</v>
      </c>
      <c r="E661">
        <v>1.5</v>
      </c>
      <c r="F661">
        <v>122508.1</v>
      </c>
    </row>
    <row r="662" spans="1:6" x14ac:dyDescent="0.25">
      <c r="A662" t="s">
        <v>266</v>
      </c>
      <c r="B662">
        <v>30</v>
      </c>
      <c r="C662" t="s">
        <v>0</v>
      </c>
      <c r="D662" t="s">
        <v>286</v>
      </c>
      <c r="E662">
        <v>5</v>
      </c>
      <c r="F662">
        <v>87854.04</v>
      </c>
    </row>
    <row r="663" spans="1:6" x14ac:dyDescent="0.25">
      <c r="A663" t="s">
        <v>266</v>
      </c>
      <c r="B663">
        <v>30</v>
      </c>
      <c r="C663" t="s">
        <v>0</v>
      </c>
      <c r="D663" t="s">
        <v>295</v>
      </c>
      <c r="E663">
        <v>125.4375</v>
      </c>
      <c r="F663">
        <v>2501061.4300000002</v>
      </c>
    </row>
    <row r="664" spans="1:6" x14ac:dyDescent="0.25">
      <c r="A664" t="s">
        <v>266</v>
      </c>
      <c r="B664">
        <v>30</v>
      </c>
      <c r="C664" t="s">
        <v>0</v>
      </c>
      <c r="D664" t="s">
        <v>287</v>
      </c>
      <c r="E664">
        <v>6.6699999999999995E-2</v>
      </c>
      <c r="F664">
        <v>31186.78</v>
      </c>
    </row>
    <row r="665" spans="1:6" x14ac:dyDescent="0.25">
      <c r="A665" t="s">
        <v>266</v>
      </c>
      <c r="B665">
        <v>30</v>
      </c>
      <c r="C665" t="s">
        <v>0</v>
      </c>
      <c r="D665" t="s">
        <v>290</v>
      </c>
      <c r="E665">
        <v>3.1300000000000001E-2</v>
      </c>
      <c r="F665">
        <v>10933.53</v>
      </c>
    </row>
    <row r="666" spans="1:6" x14ac:dyDescent="0.25">
      <c r="A666" t="s">
        <v>266</v>
      </c>
      <c r="B666">
        <v>30</v>
      </c>
      <c r="C666" t="s">
        <v>0</v>
      </c>
      <c r="D666" t="s">
        <v>296</v>
      </c>
      <c r="E666">
        <v>107.4286</v>
      </c>
      <c r="F666">
        <v>1434906.32</v>
      </c>
    </row>
    <row r="667" spans="1:6" x14ac:dyDescent="0.25">
      <c r="A667" t="s">
        <v>266</v>
      </c>
      <c r="B667">
        <v>30</v>
      </c>
      <c r="C667" t="s">
        <v>0</v>
      </c>
      <c r="D667" t="s">
        <v>291</v>
      </c>
      <c r="E667">
        <v>23</v>
      </c>
      <c r="F667">
        <v>262972.59999999998</v>
      </c>
    </row>
    <row r="668" spans="1:6" x14ac:dyDescent="0.25">
      <c r="A668" t="s">
        <v>266</v>
      </c>
      <c r="B668">
        <v>31</v>
      </c>
      <c r="C668" t="s">
        <v>305</v>
      </c>
      <c r="E668">
        <v>3.5417000000000001</v>
      </c>
      <c r="F668">
        <v>74504.25</v>
      </c>
    </row>
    <row r="669" spans="1:6" x14ac:dyDescent="0.25">
      <c r="A669" t="s">
        <v>266</v>
      </c>
      <c r="B669">
        <v>31</v>
      </c>
      <c r="C669" t="s">
        <v>305</v>
      </c>
      <c r="D669" t="s">
        <v>269</v>
      </c>
      <c r="E669">
        <v>9.1257999999999999</v>
      </c>
      <c r="F669">
        <v>1060782.44</v>
      </c>
    </row>
    <row r="670" spans="1:6" x14ac:dyDescent="0.25">
      <c r="A670" t="s">
        <v>266</v>
      </c>
      <c r="B670">
        <v>31</v>
      </c>
      <c r="C670" t="s">
        <v>305</v>
      </c>
      <c r="D670" t="s">
        <v>270</v>
      </c>
      <c r="E670">
        <v>61.2361</v>
      </c>
      <c r="F670">
        <v>896571.63</v>
      </c>
    </row>
    <row r="671" spans="1:6" x14ac:dyDescent="0.25">
      <c r="A671" t="s">
        <v>266</v>
      </c>
      <c r="B671">
        <v>31</v>
      </c>
      <c r="C671" t="s">
        <v>305</v>
      </c>
      <c r="D671" t="s">
        <v>271</v>
      </c>
      <c r="E671">
        <v>1.5708</v>
      </c>
      <c r="F671">
        <v>492977.81</v>
      </c>
    </row>
    <row r="672" spans="1:6" x14ac:dyDescent="0.25">
      <c r="A672" t="s">
        <v>266</v>
      </c>
      <c r="B672">
        <v>31</v>
      </c>
      <c r="C672" t="s">
        <v>305</v>
      </c>
      <c r="D672" t="s">
        <v>272</v>
      </c>
      <c r="E672">
        <v>695.25</v>
      </c>
      <c r="F672">
        <v>7298344.2800000003</v>
      </c>
    </row>
    <row r="673" spans="1:6" x14ac:dyDescent="0.25">
      <c r="A673" t="s">
        <v>266</v>
      </c>
      <c r="B673">
        <v>31</v>
      </c>
      <c r="C673" t="s">
        <v>305</v>
      </c>
      <c r="D673" t="s">
        <v>273</v>
      </c>
      <c r="E673">
        <v>36.5411</v>
      </c>
      <c r="F673">
        <v>553754.11</v>
      </c>
    </row>
    <row r="674" spans="1:6" x14ac:dyDescent="0.25">
      <c r="A674" t="s">
        <v>266</v>
      </c>
      <c r="B674">
        <v>31</v>
      </c>
      <c r="C674" t="s">
        <v>305</v>
      </c>
      <c r="D674" t="s">
        <v>274</v>
      </c>
      <c r="E674">
        <v>53.883299999999998</v>
      </c>
      <c r="F674">
        <v>818109.85</v>
      </c>
    </row>
    <row r="675" spans="1:6" x14ac:dyDescent="0.25">
      <c r="A675" t="s">
        <v>266</v>
      </c>
      <c r="B675">
        <v>31</v>
      </c>
      <c r="C675" t="s">
        <v>305</v>
      </c>
      <c r="D675" t="s">
        <v>275</v>
      </c>
      <c r="E675">
        <v>2.3332999999999999</v>
      </c>
      <c r="F675">
        <v>26643.94</v>
      </c>
    </row>
    <row r="676" spans="1:6" x14ac:dyDescent="0.25">
      <c r="A676" t="s">
        <v>266</v>
      </c>
      <c r="B676">
        <v>31</v>
      </c>
      <c r="C676" t="s">
        <v>305</v>
      </c>
      <c r="D676" t="s">
        <v>276</v>
      </c>
      <c r="E676">
        <v>9.6166999999999998</v>
      </c>
      <c r="F676">
        <v>1347602.7</v>
      </c>
    </row>
    <row r="677" spans="1:6" x14ac:dyDescent="0.25">
      <c r="A677" t="s">
        <v>266</v>
      </c>
      <c r="B677">
        <v>31</v>
      </c>
      <c r="C677" t="s">
        <v>305</v>
      </c>
      <c r="D677" t="s">
        <v>277</v>
      </c>
      <c r="E677">
        <v>5.4874999999999998</v>
      </c>
      <c r="F677">
        <v>156943.67000000001</v>
      </c>
    </row>
    <row r="678" spans="1:6" x14ac:dyDescent="0.25">
      <c r="A678" t="s">
        <v>266</v>
      </c>
      <c r="B678">
        <v>31</v>
      </c>
      <c r="C678" t="s">
        <v>305</v>
      </c>
      <c r="D678" t="s">
        <v>278</v>
      </c>
      <c r="E678">
        <v>1.1733</v>
      </c>
      <c r="F678">
        <v>208317.48</v>
      </c>
    </row>
    <row r="679" spans="1:6" x14ac:dyDescent="0.25">
      <c r="A679" t="s">
        <v>266</v>
      </c>
      <c r="B679">
        <v>31</v>
      </c>
      <c r="C679" t="s">
        <v>305</v>
      </c>
      <c r="D679" t="s">
        <v>279</v>
      </c>
      <c r="E679">
        <v>1.125</v>
      </c>
      <c r="F679">
        <v>316777.77</v>
      </c>
    </row>
    <row r="680" spans="1:6" x14ac:dyDescent="0.25">
      <c r="A680" t="s">
        <v>266</v>
      </c>
      <c r="B680">
        <v>31</v>
      </c>
      <c r="C680" t="s">
        <v>305</v>
      </c>
      <c r="D680" t="s">
        <v>280</v>
      </c>
      <c r="E680">
        <v>83.239699999999999</v>
      </c>
      <c r="F680">
        <v>1617713.59</v>
      </c>
    </row>
    <row r="681" spans="1:6" x14ac:dyDescent="0.25">
      <c r="A681" t="s">
        <v>266</v>
      </c>
      <c r="B681">
        <v>31</v>
      </c>
      <c r="C681" t="s">
        <v>305</v>
      </c>
      <c r="D681" t="s">
        <v>281</v>
      </c>
      <c r="E681">
        <v>5.8353000000000002</v>
      </c>
      <c r="F681">
        <v>161851.79</v>
      </c>
    </row>
    <row r="682" spans="1:6" x14ac:dyDescent="0.25">
      <c r="A682" t="s">
        <v>266</v>
      </c>
      <c r="B682">
        <v>31</v>
      </c>
      <c r="C682" t="s">
        <v>305</v>
      </c>
      <c r="D682" t="s">
        <v>283</v>
      </c>
      <c r="E682">
        <v>115.8214</v>
      </c>
      <c r="F682">
        <v>1989240.29</v>
      </c>
    </row>
    <row r="683" spans="1:6" x14ac:dyDescent="0.25">
      <c r="A683" t="s">
        <v>266</v>
      </c>
      <c r="B683">
        <v>31</v>
      </c>
      <c r="C683" t="s">
        <v>305</v>
      </c>
      <c r="D683" t="s">
        <v>294</v>
      </c>
      <c r="E683">
        <v>4.7792000000000003</v>
      </c>
      <c r="F683">
        <v>101022.37</v>
      </c>
    </row>
    <row r="684" spans="1:6" x14ac:dyDescent="0.25">
      <c r="A684" t="s">
        <v>266</v>
      </c>
      <c r="B684">
        <v>31</v>
      </c>
      <c r="C684" t="s">
        <v>305</v>
      </c>
      <c r="D684" t="s">
        <v>268</v>
      </c>
      <c r="E684">
        <v>22.123999999999999</v>
      </c>
      <c r="F684">
        <v>499375.99</v>
      </c>
    </row>
    <row r="685" spans="1:6" x14ac:dyDescent="0.25">
      <c r="A685" t="s">
        <v>266</v>
      </c>
      <c r="B685">
        <v>31</v>
      </c>
      <c r="C685" t="s">
        <v>305</v>
      </c>
      <c r="D685" t="s">
        <v>284</v>
      </c>
      <c r="E685">
        <v>10.75</v>
      </c>
      <c r="F685">
        <v>923307.38</v>
      </c>
    </row>
    <row r="686" spans="1:6" x14ac:dyDescent="0.25">
      <c r="A686" t="s">
        <v>266</v>
      </c>
      <c r="B686">
        <v>31</v>
      </c>
      <c r="C686" t="s">
        <v>305</v>
      </c>
      <c r="D686" t="s">
        <v>298</v>
      </c>
      <c r="E686">
        <v>1</v>
      </c>
      <c r="F686">
        <v>12112.23</v>
      </c>
    </row>
    <row r="687" spans="1:6" x14ac:dyDescent="0.25">
      <c r="A687" t="s">
        <v>266</v>
      </c>
      <c r="B687">
        <v>31</v>
      </c>
      <c r="C687" t="s">
        <v>305</v>
      </c>
      <c r="D687" t="s">
        <v>286</v>
      </c>
      <c r="E687">
        <v>51</v>
      </c>
      <c r="F687">
        <v>988928.24</v>
      </c>
    </row>
    <row r="688" spans="1:6" x14ac:dyDescent="0.25">
      <c r="A688" t="s">
        <v>266</v>
      </c>
      <c r="B688">
        <v>31</v>
      </c>
      <c r="C688" t="s">
        <v>305</v>
      </c>
      <c r="D688" t="s">
        <v>295</v>
      </c>
      <c r="E688">
        <v>49</v>
      </c>
      <c r="F688">
        <v>999777.85</v>
      </c>
    </row>
    <row r="689" spans="1:6" x14ac:dyDescent="0.25">
      <c r="A689" t="s">
        <v>266</v>
      </c>
      <c r="B689">
        <v>31</v>
      </c>
      <c r="C689" t="s">
        <v>305</v>
      </c>
      <c r="D689" t="s">
        <v>287</v>
      </c>
      <c r="E689">
        <v>0.26669999999999999</v>
      </c>
      <c r="F689">
        <v>151313.16</v>
      </c>
    </row>
    <row r="690" spans="1:6" x14ac:dyDescent="0.25">
      <c r="A690" t="s">
        <v>266</v>
      </c>
      <c r="B690">
        <v>31</v>
      </c>
      <c r="C690" t="s">
        <v>305</v>
      </c>
      <c r="D690" t="s">
        <v>288</v>
      </c>
      <c r="E690">
        <v>2.5000000000000001E-2</v>
      </c>
      <c r="F690">
        <v>16585.77</v>
      </c>
    </row>
    <row r="691" spans="1:6" x14ac:dyDescent="0.25">
      <c r="A691" t="s">
        <v>266</v>
      </c>
      <c r="B691">
        <v>31</v>
      </c>
      <c r="C691" t="s">
        <v>305</v>
      </c>
      <c r="D691" t="s">
        <v>289</v>
      </c>
      <c r="E691">
        <v>29.519400000000001</v>
      </c>
      <c r="F691">
        <v>1600500.07</v>
      </c>
    </row>
    <row r="692" spans="1:6" x14ac:dyDescent="0.25">
      <c r="A692" t="s">
        <v>266</v>
      </c>
      <c r="B692">
        <v>31</v>
      </c>
      <c r="C692" t="s">
        <v>305</v>
      </c>
      <c r="D692" t="s">
        <v>290</v>
      </c>
      <c r="E692">
        <v>0.22500000000000001</v>
      </c>
      <c r="F692">
        <v>73435.600000000006</v>
      </c>
    </row>
    <row r="693" spans="1:6" x14ac:dyDescent="0.25">
      <c r="A693" t="s">
        <v>266</v>
      </c>
      <c r="B693">
        <v>31</v>
      </c>
      <c r="C693" t="s">
        <v>305</v>
      </c>
      <c r="D693" t="s">
        <v>296</v>
      </c>
      <c r="E693">
        <v>11</v>
      </c>
      <c r="F693">
        <v>166111.24</v>
      </c>
    </row>
    <row r="694" spans="1:6" x14ac:dyDescent="0.25">
      <c r="A694" t="s">
        <v>266</v>
      </c>
      <c r="B694">
        <v>31</v>
      </c>
      <c r="C694" t="s">
        <v>305</v>
      </c>
      <c r="D694" t="s">
        <v>297</v>
      </c>
      <c r="E694">
        <v>3</v>
      </c>
      <c r="F694">
        <v>27680.97</v>
      </c>
    </row>
    <row r="695" spans="1:6" x14ac:dyDescent="0.25">
      <c r="A695" t="s">
        <v>266</v>
      </c>
      <c r="B695">
        <v>32</v>
      </c>
      <c r="C695" t="s">
        <v>306</v>
      </c>
      <c r="E695">
        <v>1.7</v>
      </c>
      <c r="F695">
        <v>70359.039999999994</v>
      </c>
    </row>
    <row r="696" spans="1:6" x14ac:dyDescent="0.25">
      <c r="A696" t="s">
        <v>266</v>
      </c>
      <c r="B696">
        <v>32</v>
      </c>
      <c r="C696" t="s">
        <v>306</v>
      </c>
      <c r="D696" t="s">
        <v>269</v>
      </c>
      <c r="E696">
        <v>40.6492</v>
      </c>
      <c r="F696">
        <v>3746402.09</v>
      </c>
    </row>
    <row r="697" spans="1:6" x14ac:dyDescent="0.25">
      <c r="A697" t="s">
        <v>266</v>
      </c>
      <c r="B697">
        <v>32</v>
      </c>
      <c r="C697" t="s">
        <v>306</v>
      </c>
      <c r="D697" t="s">
        <v>270</v>
      </c>
      <c r="E697">
        <v>438.12220000000002</v>
      </c>
      <c r="F697">
        <v>5087046.2699999996</v>
      </c>
    </row>
    <row r="698" spans="1:6" x14ac:dyDescent="0.25">
      <c r="A698" t="s">
        <v>266</v>
      </c>
      <c r="B698">
        <v>32</v>
      </c>
      <c r="C698" t="s">
        <v>306</v>
      </c>
      <c r="D698" t="s">
        <v>271</v>
      </c>
      <c r="E698">
        <v>17.0639</v>
      </c>
      <c r="F698">
        <v>2427911.31</v>
      </c>
    </row>
    <row r="699" spans="1:6" x14ac:dyDescent="0.25">
      <c r="A699" t="s">
        <v>266</v>
      </c>
      <c r="B699">
        <v>32</v>
      </c>
      <c r="C699" t="s">
        <v>306</v>
      </c>
      <c r="D699" t="s">
        <v>272</v>
      </c>
      <c r="E699">
        <v>2160.4722000000002</v>
      </c>
      <c r="F699">
        <v>15035551.26</v>
      </c>
    </row>
    <row r="700" spans="1:6" x14ac:dyDescent="0.25">
      <c r="A700" t="s">
        <v>266</v>
      </c>
      <c r="B700">
        <v>32</v>
      </c>
      <c r="C700" t="s">
        <v>306</v>
      </c>
      <c r="D700" t="s">
        <v>273</v>
      </c>
      <c r="E700">
        <v>147.78460000000001</v>
      </c>
      <c r="F700">
        <v>2169340.66</v>
      </c>
    </row>
    <row r="701" spans="1:6" x14ac:dyDescent="0.25">
      <c r="A701" t="s">
        <v>266</v>
      </c>
      <c r="B701">
        <v>32</v>
      </c>
      <c r="C701" t="s">
        <v>306</v>
      </c>
      <c r="D701" t="s">
        <v>274</v>
      </c>
      <c r="E701">
        <v>220.01669999999999</v>
      </c>
      <c r="F701">
        <v>3130749.46</v>
      </c>
    </row>
    <row r="702" spans="1:6" x14ac:dyDescent="0.25">
      <c r="A702" t="s">
        <v>266</v>
      </c>
      <c r="B702">
        <v>32</v>
      </c>
      <c r="C702" t="s">
        <v>306</v>
      </c>
      <c r="D702" t="s">
        <v>275</v>
      </c>
      <c r="E702">
        <v>17</v>
      </c>
      <c r="F702">
        <v>196210.44</v>
      </c>
    </row>
    <row r="703" spans="1:6" x14ac:dyDescent="0.25">
      <c r="A703" t="s">
        <v>266</v>
      </c>
      <c r="B703">
        <v>32</v>
      </c>
      <c r="C703" t="s">
        <v>306</v>
      </c>
      <c r="D703" t="s">
        <v>276</v>
      </c>
      <c r="E703">
        <v>30.652799999999999</v>
      </c>
      <c r="F703">
        <v>3353587.53</v>
      </c>
    </row>
    <row r="704" spans="1:6" x14ac:dyDescent="0.25">
      <c r="A704" t="s">
        <v>266</v>
      </c>
      <c r="B704">
        <v>32</v>
      </c>
      <c r="C704" t="s">
        <v>306</v>
      </c>
      <c r="D704" t="s">
        <v>277</v>
      </c>
      <c r="E704">
        <v>5.6041999999999996</v>
      </c>
      <c r="F704">
        <v>355089.63</v>
      </c>
    </row>
    <row r="705" spans="1:6" x14ac:dyDescent="0.25">
      <c r="A705" t="s">
        <v>266</v>
      </c>
      <c r="B705">
        <v>32</v>
      </c>
      <c r="C705" t="s">
        <v>306</v>
      </c>
      <c r="D705" t="s">
        <v>278</v>
      </c>
      <c r="E705">
        <v>6.4861000000000004</v>
      </c>
      <c r="F705">
        <v>937514.79</v>
      </c>
    </row>
    <row r="706" spans="1:6" x14ac:dyDescent="0.25">
      <c r="A706" t="s">
        <v>266</v>
      </c>
      <c r="B706">
        <v>32</v>
      </c>
      <c r="C706" t="s">
        <v>306</v>
      </c>
      <c r="D706" t="s">
        <v>279</v>
      </c>
      <c r="E706">
        <v>3.7082999999999999</v>
      </c>
      <c r="F706">
        <v>1045699.64</v>
      </c>
    </row>
    <row r="707" spans="1:6" x14ac:dyDescent="0.25">
      <c r="A707" t="s">
        <v>266</v>
      </c>
      <c r="B707">
        <v>32</v>
      </c>
      <c r="C707" t="s">
        <v>306</v>
      </c>
      <c r="D707" t="s">
        <v>280</v>
      </c>
      <c r="E707">
        <v>255.17779999999999</v>
      </c>
      <c r="F707">
        <v>4236057.6500000004</v>
      </c>
    </row>
    <row r="708" spans="1:6" x14ac:dyDescent="0.25">
      <c r="A708" t="s">
        <v>266</v>
      </c>
      <c r="B708">
        <v>32</v>
      </c>
      <c r="C708" t="s">
        <v>306</v>
      </c>
      <c r="D708" t="s">
        <v>281</v>
      </c>
      <c r="E708">
        <v>14.2583</v>
      </c>
      <c r="F708">
        <v>467351.97</v>
      </c>
    </row>
    <row r="709" spans="1:6" x14ac:dyDescent="0.25">
      <c r="A709" t="s">
        <v>266</v>
      </c>
      <c r="B709">
        <v>32</v>
      </c>
      <c r="C709" t="s">
        <v>306</v>
      </c>
      <c r="D709" t="s">
        <v>283</v>
      </c>
      <c r="E709">
        <v>162.67140000000001</v>
      </c>
      <c r="F709">
        <v>3520374.39</v>
      </c>
    </row>
    <row r="710" spans="1:6" x14ac:dyDescent="0.25">
      <c r="A710" t="s">
        <v>266</v>
      </c>
      <c r="B710">
        <v>32</v>
      </c>
      <c r="C710" t="s">
        <v>306</v>
      </c>
      <c r="D710" t="s">
        <v>294</v>
      </c>
      <c r="E710">
        <v>23.125</v>
      </c>
      <c r="F710">
        <v>345812.54</v>
      </c>
    </row>
    <row r="711" spans="1:6" x14ac:dyDescent="0.25">
      <c r="A711" t="s">
        <v>266</v>
      </c>
      <c r="B711">
        <v>32</v>
      </c>
      <c r="C711" t="s">
        <v>306</v>
      </c>
      <c r="D711" t="s">
        <v>268</v>
      </c>
      <c r="E711">
        <v>282.31810000000002</v>
      </c>
      <c r="F711">
        <v>4060596.25</v>
      </c>
    </row>
    <row r="712" spans="1:6" x14ac:dyDescent="0.25">
      <c r="A712" t="s">
        <v>266</v>
      </c>
      <c r="B712">
        <v>32</v>
      </c>
      <c r="C712" t="s">
        <v>306</v>
      </c>
      <c r="D712" t="s">
        <v>284</v>
      </c>
      <c r="E712">
        <v>7</v>
      </c>
      <c r="F712">
        <v>586043.94999999995</v>
      </c>
    </row>
    <row r="713" spans="1:6" x14ac:dyDescent="0.25">
      <c r="A713" t="s">
        <v>266</v>
      </c>
      <c r="B713">
        <v>32</v>
      </c>
      <c r="C713" t="s">
        <v>306</v>
      </c>
      <c r="D713" t="s">
        <v>285</v>
      </c>
      <c r="E713">
        <v>2</v>
      </c>
      <c r="F713">
        <v>31988.93</v>
      </c>
    </row>
    <row r="714" spans="1:6" x14ac:dyDescent="0.25">
      <c r="A714" t="s">
        <v>266</v>
      </c>
      <c r="B714">
        <v>32</v>
      </c>
      <c r="C714" t="s">
        <v>306</v>
      </c>
      <c r="D714" t="s">
        <v>298</v>
      </c>
      <c r="E714">
        <v>44</v>
      </c>
      <c r="F714">
        <v>704661.44</v>
      </c>
    </row>
    <row r="715" spans="1:6" x14ac:dyDescent="0.25">
      <c r="A715" t="s">
        <v>266</v>
      </c>
      <c r="B715">
        <v>32</v>
      </c>
      <c r="C715" t="s">
        <v>306</v>
      </c>
      <c r="D715" t="s">
        <v>286</v>
      </c>
      <c r="E715">
        <v>6.3333000000000004</v>
      </c>
      <c r="F715">
        <v>132676.67000000001</v>
      </c>
    </row>
    <row r="716" spans="1:6" x14ac:dyDescent="0.25">
      <c r="A716" t="s">
        <v>266</v>
      </c>
      <c r="B716">
        <v>32</v>
      </c>
      <c r="C716" t="s">
        <v>306</v>
      </c>
      <c r="D716" t="s">
        <v>295</v>
      </c>
      <c r="E716">
        <v>177.64580000000001</v>
      </c>
      <c r="F716">
        <v>4007013.37</v>
      </c>
    </row>
    <row r="717" spans="1:6" x14ac:dyDescent="0.25">
      <c r="A717" t="s">
        <v>266</v>
      </c>
      <c r="B717">
        <v>32</v>
      </c>
      <c r="C717" t="s">
        <v>306</v>
      </c>
      <c r="D717" t="s">
        <v>288</v>
      </c>
      <c r="E717">
        <v>0.32</v>
      </c>
      <c r="F717">
        <v>9824.18</v>
      </c>
    </row>
    <row r="718" spans="1:6" x14ac:dyDescent="0.25">
      <c r="A718" t="s">
        <v>266</v>
      </c>
      <c r="B718">
        <v>32</v>
      </c>
      <c r="C718" t="s">
        <v>306</v>
      </c>
      <c r="D718" t="s">
        <v>289</v>
      </c>
      <c r="E718">
        <v>3.2826</v>
      </c>
      <c r="F718">
        <v>281657.99</v>
      </c>
    </row>
    <row r="719" spans="1:6" x14ac:dyDescent="0.25">
      <c r="A719" t="s">
        <v>266</v>
      </c>
      <c r="B719">
        <v>32</v>
      </c>
      <c r="C719" t="s">
        <v>306</v>
      </c>
      <c r="D719" t="s">
        <v>290</v>
      </c>
      <c r="E719">
        <v>0.4</v>
      </c>
      <c r="F719">
        <v>168972.69</v>
      </c>
    </row>
    <row r="720" spans="1:6" x14ac:dyDescent="0.25">
      <c r="A720" t="s">
        <v>266</v>
      </c>
      <c r="B720">
        <v>32</v>
      </c>
      <c r="C720" t="s">
        <v>306</v>
      </c>
      <c r="D720" t="s">
        <v>296</v>
      </c>
      <c r="E720">
        <v>71.295199999999994</v>
      </c>
      <c r="F720">
        <v>953250.29</v>
      </c>
    </row>
    <row r="721" spans="1:6" x14ac:dyDescent="0.25">
      <c r="A721" t="s">
        <v>266</v>
      </c>
      <c r="B721">
        <v>32</v>
      </c>
      <c r="C721" t="s">
        <v>306</v>
      </c>
      <c r="D721" t="s">
        <v>291</v>
      </c>
      <c r="E721">
        <v>108</v>
      </c>
      <c r="F721">
        <v>1179581.08</v>
      </c>
    </row>
    <row r="722" spans="1:6" x14ac:dyDescent="0.25">
      <c r="A722" t="s">
        <v>266</v>
      </c>
      <c r="B722">
        <v>32</v>
      </c>
      <c r="C722" t="s">
        <v>306</v>
      </c>
      <c r="D722" t="s">
        <v>297</v>
      </c>
      <c r="E722">
        <v>45.916699999999999</v>
      </c>
      <c r="F722">
        <v>449199.48</v>
      </c>
    </row>
    <row r="723" spans="1:6" x14ac:dyDescent="0.25">
      <c r="A723" t="s">
        <v>266</v>
      </c>
      <c r="B723">
        <v>32</v>
      </c>
      <c r="C723" t="s">
        <v>306</v>
      </c>
      <c r="D723" t="s">
        <v>299</v>
      </c>
      <c r="E723">
        <v>120</v>
      </c>
      <c r="F723">
        <v>1015174.36</v>
      </c>
    </row>
    <row r="724" spans="1:6" x14ac:dyDescent="0.25">
      <c r="A724" t="s">
        <v>266</v>
      </c>
      <c r="B724">
        <v>33</v>
      </c>
      <c r="C724" t="s">
        <v>165</v>
      </c>
      <c r="E724">
        <v>0.95830000000000004</v>
      </c>
      <c r="F724">
        <v>34465.360000000001</v>
      </c>
    </row>
    <row r="725" spans="1:6" x14ac:dyDescent="0.25">
      <c r="A725" t="s">
        <v>266</v>
      </c>
      <c r="B725">
        <v>33</v>
      </c>
      <c r="C725" t="s">
        <v>165</v>
      </c>
      <c r="D725" t="s">
        <v>269</v>
      </c>
      <c r="E725">
        <v>5.3472</v>
      </c>
      <c r="F725">
        <v>635661.76</v>
      </c>
    </row>
    <row r="726" spans="1:6" x14ac:dyDescent="0.25">
      <c r="A726" t="s">
        <v>266</v>
      </c>
      <c r="B726">
        <v>33</v>
      </c>
      <c r="C726" t="s">
        <v>165</v>
      </c>
      <c r="D726" t="s">
        <v>270</v>
      </c>
      <c r="E726">
        <v>4.4138999999999999</v>
      </c>
      <c r="F726">
        <v>63942.09</v>
      </c>
    </row>
    <row r="727" spans="1:6" x14ac:dyDescent="0.25">
      <c r="A727" t="s">
        <v>266</v>
      </c>
      <c r="B727">
        <v>33</v>
      </c>
      <c r="C727" t="s">
        <v>165</v>
      </c>
      <c r="D727" t="s">
        <v>271</v>
      </c>
      <c r="E727">
        <v>2.2250000000000001</v>
      </c>
      <c r="F727">
        <v>671064.06000000006</v>
      </c>
    </row>
    <row r="728" spans="1:6" x14ac:dyDescent="0.25">
      <c r="A728" t="s">
        <v>266</v>
      </c>
      <c r="B728">
        <v>33</v>
      </c>
      <c r="C728" t="s">
        <v>165</v>
      </c>
      <c r="D728" t="s">
        <v>272</v>
      </c>
      <c r="E728">
        <v>99.305599999999998</v>
      </c>
      <c r="F728">
        <v>681695.86</v>
      </c>
    </row>
    <row r="729" spans="1:6" x14ac:dyDescent="0.25">
      <c r="A729" t="s">
        <v>266</v>
      </c>
      <c r="B729">
        <v>33</v>
      </c>
      <c r="C729" t="s">
        <v>165</v>
      </c>
      <c r="D729" t="s">
        <v>273</v>
      </c>
      <c r="E729">
        <v>24.1389</v>
      </c>
      <c r="F729">
        <v>366105.2</v>
      </c>
    </row>
    <row r="730" spans="1:6" x14ac:dyDescent="0.25">
      <c r="A730" t="s">
        <v>266</v>
      </c>
      <c r="B730">
        <v>33</v>
      </c>
      <c r="C730" t="s">
        <v>165</v>
      </c>
      <c r="D730" t="s">
        <v>274</v>
      </c>
      <c r="E730">
        <v>16.350000000000001</v>
      </c>
      <c r="F730">
        <v>277582.28000000003</v>
      </c>
    </row>
    <row r="731" spans="1:6" x14ac:dyDescent="0.25">
      <c r="A731" t="s">
        <v>266</v>
      </c>
      <c r="B731">
        <v>33</v>
      </c>
      <c r="C731" t="s">
        <v>165</v>
      </c>
      <c r="D731" t="s">
        <v>275</v>
      </c>
      <c r="E731">
        <v>2.6667000000000001</v>
      </c>
      <c r="F731">
        <v>28776.57</v>
      </c>
    </row>
    <row r="732" spans="1:6" x14ac:dyDescent="0.25">
      <c r="A732" t="s">
        <v>266</v>
      </c>
      <c r="B732">
        <v>33</v>
      </c>
      <c r="C732" t="s">
        <v>165</v>
      </c>
      <c r="D732" t="s">
        <v>276</v>
      </c>
      <c r="E732">
        <v>4.2083000000000004</v>
      </c>
      <c r="F732">
        <v>613015.54</v>
      </c>
    </row>
    <row r="733" spans="1:6" x14ac:dyDescent="0.25">
      <c r="A733" t="s">
        <v>266</v>
      </c>
      <c r="B733">
        <v>33</v>
      </c>
      <c r="C733" t="s">
        <v>165</v>
      </c>
      <c r="D733" t="s">
        <v>277</v>
      </c>
      <c r="E733">
        <v>1.4792000000000001</v>
      </c>
      <c r="F733">
        <v>87898.27</v>
      </c>
    </row>
    <row r="734" spans="1:6" x14ac:dyDescent="0.25">
      <c r="A734" t="s">
        <v>266</v>
      </c>
      <c r="B734">
        <v>33</v>
      </c>
      <c r="C734" t="s">
        <v>165</v>
      </c>
      <c r="D734" t="s">
        <v>278</v>
      </c>
      <c r="E734">
        <v>1.375</v>
      </c>
      <c r="F734">
        <v>267922.38</v>
      </c>
    </row>
    <row r="735" spans="1:6" x14ac:dyDescent="0.25">
      <c r="A735" t="s">
        <v>266</v>
      </c>
      <c r="B735">
        <v>33</v>
      </c>
      <c r="C735" t="s">
        <v>165</v>
      </c>
      <c r="D735" t="s">
        <v>279</v>
      </c>
      <c r="E735">
        <v>4.1700000000000001E-2</v>
      </c>
      <c r="F735">
        <v>12545.84</v>
      </c>
    </row>
    <row r="736" spans="1:6" x14ac:dyDescent="0.25">
      <c r="A736" t="s">
        <v>266</v>
      </c>
      <c r="B736">
        <v>33</v>
      </c>
      <c r="C736" t="s">
        <v>165</v>
      </c>
      <c r="D736" t="s">
        <v>280</v>
      </c>
      <c r="E736">
        <v>15.6427</v>
      </c>
      <c r="F736">
        <v>588556.84</v>
      </c>
    </row>
    <row r="737" spans="1:6" x14ac:dyDescent="0.25">
      <c r="A737" t="s">
        <v>266</v>
      </c>
      <c r="B737">
        <v>33</v>
      </c>
      <c r="C737" t="s">
        <v>165</v>
      </c>
      <c r="D737" t="s">
        <v>281</v>
      </c>
      <c r="E737">
        <v>1.3611</v>
      </c>
      <c r="F737">
        <v>50645.279999999999</v>
      </c>
    </row>
    <row r="738" spans="1:6" x14ac:dyDescent="0.25">
      <c r="A738" t="s">
        <v>266</v>
      </c>
      <c r="B738">
        <v>33</v>
      </c>
      <c r="C738" t="s">
        <v>165</v>
      </c>
      <c r="D738" t="s">
        <v>283</v>
      </c>
      <c r="E738">
        <v>32.846400000000003</v>
      </c>
      <c r="F738">
        <v>537413.17000000004</v>
      </c>
    </row>
    <row r="739" spans="1:6" x14ac:dyDescent="0.25">
      <c r="A739" t="s">
        <v>266</v>
      </c>
      <c r="B739">
        <v>33</v>
      </c>
      <c r="C739" t="s">
        <v>165</v>
      </c>
      <c r="D739" t="s">
        <v>294</v>
      </c>
      <c r="E739">
        <v>0.16669999999999999</v>
      </c>
      <c r="F739">
        <v>1971.52</v>
      </c>
    </row>
    <row r="740" spans="1:6" x14ac:dyDescent="0.25">
      <c r="A740" t="s">
        <v>266</v>
      </c>
      <c r="B740">
        <v>33</v>
      </c>
      <c r="C740" t="s">
        <v>165</v>
      </c>
      <c r="D740" t="s">
        <v>268</v>
      </c>
      <c r="E740">
        <v>21.653099999999998</v>
      </c>
      <c r="F740">
        <v>406844.46</v>
      </c>
    </row>
    <row r="741" spans="1:6" x14ac:dyDescent="0.25">
      <c r="A741" t="s">
        <v>266</v>
      </c>
      <c r="B741">
        <v>33</v>
      </c>
      <c r="C741" t="s">
        <v>165</v>
      </c>
      <c r="D741" t="s">
        <v>284</v>
      </c>
      <c r="E741">
        <v>1.75</v>
      </c>
      <c r="F741">
        <v>163041.45000000001</v>
      </c>
    </row>
    <row r="742" spans="1:6" x14ac:dyDescent="0.25">
      <c r="A742" t="s">
        <v>266</v>
      </c>
      <c r="B742">
        <v>33</v>
      </c>
      <c r="C742" t="s">
        <v>165</v>
      </c>
      <c r="D742" t="s">
        <v>286</v>
      </c>
      <c r="E742">
        <v>3.2082999999999999</v>
      </c>
      <c r="F742">
        <v>70970.64</v>
      </c>
    </row>
    <row r="743" spans="1:6" x14ac:dyDescent="0.25">
      <c r="A743" t="s">
        <v>266</v>
      </c>
      <c r="B743">
        <v>33</v>
      </c>
      <c r="C743" t="s">
        <v>165</v>
      </c>
      <c r="D743" t="s">
        <v>295</v>
      </c>
      <c r="E743">
        <v>14.541700000000001</v>
      </c>
      <c r="F743">
        <v>313059.89</v>
      </c>
    </row>
    <row r="744" spans="1:6" x14ac:dyDescent="0.25">
      <c r="A744" t="s">
        <v>266</v>
      </c>
      <c r="B744">
        <v>33</v>
      </c>
      <c r="C744" t="s">
        <v>165</v>
      </c>
      <c r="D744" t="s">
        <v>287</v>
      </c>
      <c r="E744">
        <v>0.1333</v>
      </c>
      <c r="F744">
        <v>64638.21</v>
      </c>
    </row>
    <row r="745" spans="1:6" x14ac:dyDescent="0.25">
      <c r="A745" t="s">
        <v>266</v>
      </c>
      <c r="B745">
        <v>33</v>
      </c>
      <c r="C745" t="s">
        <v>165</v>
      </c>
      <c r="D745" t="s">
        <v>289</v>
      </c>
      <c r="E745">
        <v>4.3193999999999999</v>
      </c>
      <c r="F745">
        <v>259495.26</v>
      </c>
    </row>
    <row r="746" spans="1:6" x14ac:dyDescent="0.25">
      <c r="A746" t="s">
        <v>266</v>
      </c>
      <c r="B746">
        <v>33</v>
      </c>
      <c r="C746" t="s">
        <v>165</v>
      </c>
      <c r="D746" t="s">
        <v>290</v>
      </c>
      <c r="E746">
        <v>0.22500000000000001</v>
      </c>
      <c r="F746">
        <v>98040.31</v>
      </c>
    </row>
    <row r="747" spans="1:6" x14ac:dyDescent="0.25">
      <c r="A747" t="s">
        <v>266</v>
      </c>
      <c r="B747">
        <v>33</v>
      </c>
      <c r="C747" t="s">
        <v>165</v>
      </c>
      <c r="D747" t="s">
        <v>296</v>
      </c>
      <c r="E747">
        <v>1</v>
      </c>
      <c r="F747">
        <v>25382.17</v>
      </c>
    </row>
    <row r="748" spans="1:6" x14ac:dyDescent="0.25">
      <c r="A748" t="s">
        <v>266</v>
      </c>
      <c r="B748">
        <v>33</v>
      </c>
      <c r="C748" t="s">
        <v>165</v>
      </c>
      <c r="D748" t="s">
        <v>299</v>
      </c>
      <c r="E748">
        <v>32</v>
      </c>
      <c r="F748">
        <v>283960.53000000003</v>
      </c>
    </row>
    <row r="749" spans="1:6" x14ac:dyDescent="0.25">
      <c r="A749" t="s">
        <v>266</v>
      </c>
      <c r="B749">
        <v>36</v>
      </c>
      <c r="C749" t="s">
        <v>307</v>
      </c>
      <c r="D749" t="s">
        <v>269</v>
      </c>
      <c r="E749">
        <v>6.8361000000000001</v>
      </c>
      <c r="F749">
        <v>684961.88</v>
      </c>
    </row>
    <row r="750" spans="1:6" x14ac:dyDescent="0.25">
      <c r="A750" t="s">
        <v>266</v>
      </c>
      <c r="B750">
        <v>36</v>
      </c>
      <c r="C750" t="s">
        <v>307</v>
      </c>
      <c r="D750" t="s">
        <v>270</v>
      </c>
      <c r="E750">
        <v>23</v>
      </c>
      <c r="F750">
        <v>295188.58</v>
      </c>
    </row>
    <row r="751" spans="1:6" x14ac:dyDescent="0.25">
      <c r="A751" t="s">
        <v>266</v>
      </c>
      <c r="B751">
        <v>36</v>
      </c>
      <c r="C751" t="s">
        <v>307</v>
      </c>
      <c r="D751" t="s">
        <v>271</v>
      </c>
      <c r="E751">
        <v>1.4</v>
      </c>
      <c r="F751">
        <v>200409.42</v>
      </c>
    </row>
    <row r="752" spans="1:6" x14ac:dyDescent="0.25">
      <c r="A752" t="s">
        <v>266</v>
      </c>
      <c r="B752">
        <v>36</v>
      </c>
      <c r="C752" t="s">
        <v>307</v>
      </c>
      <c r="D752" t="s">
        <v>272</v>
      </c>
      <c r="E752">
        <v>163.0694</v>
      </c>
      <c r="F752">
        <v>1338229.21</v>
      </c>
    </row>
    <row r="753" spans="1:6" x14ac:dyDescent="0.25">
      <c r="A753" t="s">
        <v>266</v>
      </c>
      <c r="B753">
        <v>36</v>
      </c>
      <c r="C753" t="s">
        <v>307</v>
      </c>
      <c r="D753" t="s">
        <v>273</v>
      </c>
      <c r="E753">
        <v>10.9787</v>
      </c>
      <c r="F753">
        <v>154197.74</v>
      </c>
    </row>
    <row r="754" spans="1:6" x14ac:dyDescent="0.25">
      <c r="A754" t="s">
        <v>266</v>
      </c>
      <c r="B754">
        <v>36</v>
      </c>
      <c r="C754" t="s">
        <v>307</v>
      </c>
      <c r="D754" t="s">
        <v>274</v>
      </c>
      <c r="E754">
        <v>33.933300000000003</v>
      </c>
      <c r="F754">
        <v>515405.12</v>
      </c>
    </row>
    <row r="755" spans="1:6" x14ac:dyDescent="0.25">
      <c r="A755" t="s">
        <v>266</v>
      </c>
      <c r="B755">
        <v>36</v>
      </c>
      <c r="C755" t="s">
        <v>307</v>
      </c>
      <c r="D755" t="s">
        <v>275</v>
      </c>
      <c r="E755">
        <v>1</v>
      </c>
      <c r="F755">
        <v>14389.92</v>
      </c>
    </row>
    <row r="756" spans="1:6" x14ac:dyDescent="0.25">
      <c r="A756" t="s">
        <v>266</v>
      </c>
      <c r="B756">
        <v>36</v>
      </c>
      <c r="C756" t="s">
        <v>307</v>
      </c>
      <c r="D756" t="s">
        <v>276</v>
      </c>
      <c r="E756">
        <v>1.375</v>
      </c>
      <c r="F756">
        <v>207072.33</v>
      </c>
    </row>
    <row r="757" spans="1:6" x14ac:dyDescent="0.25">
      <c r="A757" t="s">
        <v>266</v>
      </c>
      <c r="B757">
        <v>36</v>
      </c>
      <c r="C757" t="s">
        <v>307</v>
      </c>
      <c r="D757" t="s">
        <v>277</v>
      </c>
      <c r="E757">
        <v>1.4167000000000001</v>
      </c>
      <c r="F757">
        <v>71305.08</v>
      </c>
    </row>
    <row r="758" spans="1:6" x14ac:dyDescent="0.25">
      <c r="A758" t="s">
        <v>266</v>
      </c>
      <c r="B758">
        <v>36</v>
      </c>
      <c r="C758" t="s">
        <v>307</v>
      </c>
      <c r="D758" t="s">
        <v>278</v>
      </c>
      <c r="E758">
        <v>0.88500000000000001</v>
      </c>
      <c r="F758">
        <v>98642.22</v>
      </c>
    </row>
    <row r="759" spans="1:6" x14ac:dyDescent="0.25">
      <c r="A759" t="s">
        <v>266</v>
      </c>
      <c r="B759">
        <v>36</v>
      </c>
      <c r="C759" t="s">
        <v>307</v>
      </c>
      <c r="D759" t="s">
        <v>279</v>
      </c>
      <c r="E759">
        <v>0.41670000000000001</v>
      </c>
      <c r="F759">
        <v>108022.97</v>
      </c>
    </row>
    <row r="760" spans="1:6" x14ac:dyDescent="0.25">
      <c r="A760" t="s">
        <v>266</v>
      </c>
      <c r="B760">
        <v>36</v>
      </c>
      <c r="C760" t="s">
        <v>307</v>
      </c>
      <c r="D760" t="s">
        <v>280</v>
      </c>
      <c r="E760">
        <v>22.857099999999999</v>
      </c>
      <c r="F760">
        <v>580846.35</v>
      </c>
    </row>
    <row r="761" spans="1:6" x14ac:dyDescent="0.25">
      <c r="A761" t="s">
        <v>266</v>
      </c>
      <c r="B761">
        <v>36</v>
      </c>
      <c r="C761" t="s">
        <v>307</v>
      </c>
      <c r="D761" t="s">
        <v>281</v>
      </c>
      <c r="E761">
        <v>1.9861</v>
      </c>
      <c r="F761">
        <v>99663.42</v>
      </c>
    </row>
    <row r="762" spans="1:6" x14ac:dyDescent="0.25">
      <c r="A762" t="s">
        <v>266</v>
      </c>
      <c r="B762">
        <v>36</v>
      </c>
      <c r="C762" t="s">
        <v>307</v>
      </c>
      <c r="D762" t="s">
        <v>283</v>
      </c>
      <c r="E762">
        <v>29.706</v>
      </c>
      <c r="F762">
        <v>451211</v>
      </c>
    </row>
    <row r="763" spans="1:6" x14ac:dyDescent="0.25">
      <c r="A763" t="s">
        <v>266</v>
      </c>
      <c r="B763">
        <v>36</v>
      </c>
      <c r="C763" t="s">
        <v>307</v>
      </c>
      <c r="D763" t="s">
        <v>294</v>
      </c>
      <c r="E763">
        <v>0.1875</v>
      </c>
      <c r="F763">
        <v>2272.9499999999998</v>
      </c>
    </row>
    <row r="764" spans="1:6" x14ac:dyDescent="0.25">
      <c r="A764" t="s">
        <v>266</v>
      </c>
      <c r="B764">
        <v>36</v>
      </c>
      <c r="C764" t="s">
        <v>307</v>
      </c>
      <c r="D764" t="s">
        <v>268</v>
      </c>
      <c r="E764">
        <v>15.2347</v>
      </c>
      <c r="F764">
        <v>323223.43</v>
      </c>
    </row>
    <row r="765" spans="1:6" x14ac:dyDescent="0.25">
      <c r="A765" t="s">
        <v>266</v>
      </c>
      <c r="B765">
        <v>36</v>
      </c>
      <c r="C765" t="s">
        <v>307</v>
      </c>
      <c r="D765" t="s">
        <v>284</v>
      </c>
      <c r="E765">
        <v>5.0833000000000004</v>
      </c>
      <c r="F765">
        <v>455337.55</v>
      </c>
    </row>
    <row r="766" spans="1:6" x14ac:dyDescent="0.25">
      <c r="A766" t="s">
        <v>266</v>
      </c>
      <c r="B766">
        <v>36</v>
      </c>
      <c r="C766" t="s">
        <v>307</v>
      </c>
      <c r="D766" t="s">
        <v>286</v>
      </c>
      <c r="E766">
        <v>1.4167000000000001</v>
      </c>
      <c r="F766">
        <v>21959.08</v>
      </c>
    </row>
    <row r="767" spans="1:6" x14ac:dyDescent="0.25">
      <c r="A767" t="s">
        <v>266</v>
      </c>
      <c r="B767">
        <v>36</v>
      </c>
      <c r="C767" t="s">
        <v>307</v>
      </c>
      <c r="D767" t="s">
        <v>295</v>
      </c>
      <c r="E767">
        <v>34.75</v>
      </c>
      <c r="F767">
        <v>721808.01</v>
      </c>
    </row>
    <row r="768" spans="1:6" x14ac:dyDescent="0.25">
      <c r="A768" t="s">
        <v>266</v>
      </c>
      <c r="B768">
        <v>36</v>
      </c>
      <c r="C768" t="s">
        <v>307</v>
      </c>
      <c r="D768" t="s">
        <v>287</v>
      </c>
      <c r="E768">
        <v>0.2</v>
      </c>
      <c r="F768">
        <v>105992.76</v>
      </c>
    </row>
    <row r="769" spans="1:6" x14ac:dyDescent="0.25">
      <c r="A769" t="s">
        <v>266</v>
      </c>
      <c r="B769">
        <v>36</v>
      </c>
      <c r="C769" t="s">
        <v>307</v>
      </c>
      <c r="D769" t="s">
        <v>289</v>
      </c>
      <c r="E769">
        <v>9.5660000000000007</v>
      </c>
      <c r="F769">
        <v>561374.88</v>
      </c>
    </row>
    <row r="770" spans="1:6" x14ac:dyDescent="0.25">
      <c r="A770" t="s">
        <v>266</v>
      </c>
      <c r="B770">
        <v>36</v>
      </c>
      <c r="C770" t="s">
        <v>307</v>
      </c>
      <c r="D770" t="s">
        <v>290</v>
      </c>
      <c r="E770">
        <v>5.8299999999999998E-2</v>
      </c>
      <c r="F770">
        <v>20542.41</v>
      </c>
    </row>
    <row r="771" spans="1:6" x14ac:dyDescent="0.25">
      <c r="A771" t="s">
        <v>266</v>
      </c>
      <c r="B771">
        <v>36</v>
      </c>
      <c r="C771" t="s">
        <v>307</v>
      </c>
      <c r="D771" t="s">
        <v>296</v>
      </c>
      <c r="E771">
        <v>3</v>
      </c>
      <c r="F771">
        <v>37100.26</v>
      </c>
    </row>
    <row r="772" spans="1:6" x14ac:dyDescent="0.25">
      <c r="A772" t="s">
        <v>266</v>
      </c>
      <c r="B772">
        <v>36</v>
      </c>
      <c r="C772" t="s">
        <v>307</v>
      </c>
      <c r="D772" t="s">
        <v>291</v>
      </c>
      <c r="E772">
        <v>1</v>
      </c>
      <c r="F772">
        <v>9590.2199999999993</v>
      </c>
    </row>
    <row r="773" spans="1:6" x14ac:dyDescent="0.25">
      <c r="A773" t="s">
        <v>266</v>
      </c>
      <c r="B773">
        <v>36</v>
      </c>
      <c r="C773" t="s">
        <v>307</v>
      </c>
      <c r="D773" t="s">
        <v>299</v>
      </c>
      <c r="E773">
        <v>1</v>
      </c>
      <c r="F773">
        <v>9739.77</v>
      </c>
    </row>
    <row r="774" spans="1:6" x14ac:dyDescent="0.25">
      <c r="A774" t="s">
        <v>266</v>
      </c>
      <c r="B774">
        <v>37</v>
      </c>
      <c r="C774" t="s">
        <v>308</v>
      </c>
      <c r="E774">
        <v>0.29170000000000001</v>
      </c>
      <c r="F774">
        <v>10595.96</v>
      </c>
    </row>
    <row r="775" spans="1:6" x14ac:dyDescent="0.25">
      <c r="A775" t="s">
        <v>266</v>
      </c>
      <c r="B775">
        <v>37</v>
      </c>
      <c r="C775" t="s">
        <v>308</v>
      </c>
      <c r="D775" t="s">
        <v>269</v>
      </c>
      <c r="E775">
        <v>8.0167000000000002</v>
      </c>
      <c r="F775">
        <v>881485.53</v>
      </c>
    </row>
    <row r="776" spans="1:6" x14ac:dyDescent="0.25">
      <c r="A776" t="s">
        <v>266</v>
      </c>
      <c r="B776">
        <v>37</v>
      </c>
      <c r="C776" t="s">
        <v>308</v>
      </c>
      <c r="D776" t="s">
        <v>270</v>
      </c>
      <c r="E776">
        <v>17.461099999999998</v>
      </c>
      <c r="F776">
        <v>282313.65999999997</v>
      </c>
    </row>
    <row r="777" spans="1:6" x14ac:dyDescent="0.25">
      <c r="A777" t="s">
        <v>266</v>
      </c>
      <c r="B777">
        <v>37</v>
      </c>
      <c r="C777" t="s">
        <v>308</v>
      </c>
      <c r="D777" t="s">
        <v>271</v>
      </c>
      <c r="E777">
        <v>5.5583</v>
      </c>
      <c r="F777">
        <v>1068262.5900000001</v>
      </c>
    </row>
    <row r="778" spans="1:6" x14ac:dyDescent="0.25">
      <c r="A778" t="s">
        <v>266</v>
      </c>
      <c r="B778">
        <v>37</v>
      </c>
      <c r="C778" t="s">
        <v>308</v>
      </c>
      <c r="D778" t="s">
        <v>272</v>
      </c>
      <c r="E778">
        <v>220.5</v>
      </c>
      <c r="F778">
        <v>1580712.69</v>
      </c>
    </row>
    <row r="779" spans="1:6" x14ac:dyDescent="0.25">
      <c r="A779" t="s">
        <v>266</v>
      </c>
      <c r="B779">
        <v>37</v>
      </c>
      <c r="C779" t="s">
        <v>308</v>
      </c>
      <c r="D779" t="s">
        <v>273</v>
      </c>
      <c r="E779">
        <v>13.952400000000001</v>
      </c>
      <c r="F779">
        <v>211812.12</v>
      </c>
    </row>
    <row r="780" spans="1:6" x14ac:dyDescent="0.25">
      <c r="A780" t="s">
        <v>266</v>
      </c>
      <c r="B780">
        <v>37</v>
      </c>
      <c r="C780" t="s">
        <v>308</v>
      </c>
      <c r="D780" t="s">
        <v>274</v>
      </c>
      <c r="E780">
        <v>31.833300000000001</v>
      </c>
      <c r="F780">
        <v>509320.35</v>
      </c>
    </row>
    <row r="781" spans="1:6" x14ac:dyDescent="0.25">
      <c r="A781" t="s">
        <v>266</v>
      </c>
      <c r="B781">
        <v>37</v>
      </c>
      <c r="C781" t="s">
        <v>308</v>
      </c>
      <c r="D781" t="s">
        <v>275</v>
      </c>
      <c r="E781">
        <v>1</v>
      </c>
      <c r="F781">
        <v>9868.76</v>
      </c>
    </row>
    <row r="782" spans="1:6" x14ac:dyDescent="0.25">
      <c r="A782" t="s">
        <v>266</v>
      </c>
      <c r="B782">
        <v>37</v>
      </c>
      <c r="C782" t="s">
        <v>308</v>
      </c>
      <c r="D782" t="s">
        <v>276</v>
      </c>
      <c r="E782">
        <v>5.2083000000000004</v>
      </c>
      <c r="F782">
        <v>732035.47</v>
      </c>
    </row>
    <row r="783" spans="1:6" x14ac:dyDescent="0.25">
      <c r="A783" t="s">
        <v>266</v>
      </c>
      <c r="B783">
        <v>37</v>
      </c>
      <c r="C783" t="s">
        <v>308</v>
      </c>
      <c r="D783" t="s">
        <v>277</v>
      </c>
      <c r="E783">
        <v>2.375</v>
      </c>
      <c r="F783">
        <v>169062.06</v>
      </c>
    </row>
    <row r="784" spans="1:6" x14ac:dyDescent="0.25">
      <c r="A784" t="s">
        <v>266</v>
      </c>
      <c r="B784">
        <v>37</v>
      </c>
      <c r="C784" t="s">
        <v>308</v>
      </c>
      <c r="D784" t="s">
        <v>278</v>
      </c>
      <c r="E784">
        <v>2.0667</v>
      </c>
      <c r="F784">
        <v>378453.49</v>
      </c>
    </row>
    <row r="785" spans="1:6" x14ac:dyDescent="0.25">
      <c r="A785" t="s">
        <v>266</v>
      </c>
      <c r="B785">
        <v>37</v>
      </c>
      <c r="C785" t="s">
        <v>308</v>
      </c>
      <c r="D785" t="s">
        <v>279</v>
      </c>
      <c r="E785">
        <v>0.75</v>
      </c>
      <c r="F785">
        <v>95967.21</v>
      </c>
    </row>
    <row r="786" spans="1:6" x14ac:dyDescent="0.25">
      <c r="A786" t="s">
        <v>266</v>
      </c>
      <c r="B786">
        <v>37</v>
      </c>
      <c r="C786" t="s">
        <v>308</v>
      </c>
      <c r="D786" t="s">
        <v>280</v>
      </c>
      <c r="E786">
        <v>38.650599999999997</v>
      </c>
      <c r="F786">
        <v>903579.75</v>
      </c>
    </row>
    <row r="787" spans="1:6" x14ac:dyDescent="0.25">
      <c r="A787" t="s">
        <v>266</v>
      </c>
      <c r="B787">
        <v>37</v>
      </c>
      <c r="C787" t="s">
        <v>308</v>
      </c>
      <c r="D787" t="s">
        <v>281</v>
      </c>
      <c r="E787">
        <v>3.8639000000000001</v>
      </c>
      <c r="F787">
        <v>193879.69</v>
      </c>
    </row>
    <row r="788" spans="1:6" x14ac:dyDescent="0.25">
      <c r="A788" t="s">
        <v>266</v>
      </c>
      <c r="B788">
        <v>37</v>
      </c>
      <c r="C788" t="s">
        <v>308</v>
      </c>
      <c r="D788" t="s">
        <v>283</v>
      </c>
      <c r="E788">
        <v>27.295200000000001</v>
      </c>
      <c r="F788">
        <v>423225.39</v>
      </c>
    </row>
    <row r="789" spans="1:6" x14ac:dyDescent="0.25">
      <c r="A789" t="s">
        <v>266</v>
      </c>
      <c r="B789">
        <v>37</v>
      </c>
      <c r="C789" t="s">
        <v>308</v>
      </c>
      <c r="D789" t="s">
        <v>294</v>
      </c>
      <c r="E789">
        <v>1.625</v>
      </c>
      <c r="F789">
        <v>26254.92</v>
      </c>
    </row>
    <row r="790" spans="1:6" x14ac:dyDescent="0.25">
      <c r="A790" t="s">
        <v>266</v>
      </c>
      <c r="B790">
        <v>37</v>
      </c>
      <c r="C790" t="s">
        <v>308</v>
      </c>
      <c r="D790" t="s">
        <v>268</v>
      </c>
      <c r="E790">
        <v>7.1718999999999999</v>
      </c>
      <c r="F790">
        <v>178170.83</v>
      </c>
    </row>
    <row r="791" spans="1:6" x14ac:dyDescent="0.25">
      <c r="A791" t="s">
        <v>266</v>
      </c>
      <c r="B791">
        <v>37</v>
      </c>
      <c r="C791" t="s">
        <v>308</v>
      </c>
      <c r="D791" t="s">
        <v>284</v>
      </c>
      <c r="E791">
        <v>8.9167000000000005</v>
      </c>
      <c r="F791">
        <v>763290.64</v>
      </c>
    </row>
    <row r="792" spans="1:6" x14ac:dyDescent="0.25">
      <c r="A792" t="s">
        <v>266</v>
      </c>
      <c r="B792">
        <v>37</v>
      </c>
      <c r="C792" t="s">
        <v>308</v>
      </c>
      <c r="D792" t="s">
        <v>298</v>
      </c>
      <c r="E792">
        <v>1</v>
      </c>
      <c r="F792">
        <v>12112.23</v>
      </c>
    </row>
    <row r="793" spans="1:6" x14ac:dyDescent="0.25">
      <c r="A793" t="s">
        <v>266</v>
      </c>
      <c r="B793">
        <v>37</v>
      </c>
      <c r="C793" t="s">
        <v>308</v>
      </c>
      <c r="D793" t="s">
        <v>286</v>
      </c>
      <c r="E793">
        <v>3.75</v>
      </c>
      <c r="F793">
        <v>78035.990000000005</v>
      </c>
    </row>
    <row r="794" spans="1:6" x14ac:dyDescent="0.25">
      <c r="A794" t="s">
        <v>266</v>
      </c>
      <c r="B794">
        <v>37</v>
      </c>
      <c r="C794" t="s">
        <v>308</v>
      </c>
      <c r="D794" t="s">
        <v>295</v>
      </c>
      <c r="E794">
        <v>37.083300000000001</v>
      </c>
      <c r="F794">
        <v>782699.56</v>
      </c>
    </row>
    <row r="795" spans="1:6" x14ac:dyDescent="0.25">
      <c r="A795" t="s">
        <v>266</v>
      </c>
      <c r="B795">
        <v>37</v>
      </c>
      <c r="C795" t="s">
        <v>308</v>
      </c>
      <c r="D795" t="s">
        <v>287</v>
      </c>
      <c r="E795">
        <v>0.23330000000000001</v>
      </c>
      <c r="F795">
        <v>123513.42</v>
      </c>
    </row>
    <row r="796" spans="1:6" x14ac:dyDescent="0.25">
      <c r="A796" t="s">
        <v>266</v>
      </c>
      <c r="B796">
        <v>37</v>
      </c>
      <c r="C796" t="s">
        <v>308</v>
      </c>
      <c r="D796" t="s">
        <v>288</v>
      </c>
      <c r="E796">
        <v>0.1</v>
      </c>
      <c r="F796">
        <v>17305.54</v>
      </c>
    </row>
    <row r="797" spans="1:6" x14ac:dyDescent="0.25">
      <c r="A797" t="s">
        <v>266</v>
      </c>
      <c r="B797">
        <v>37</v>
      </c>
      <c r="C797" t="s">
        <v>308</v>
      </c>
      <c r="D797" t="s">
        <v>289</v>
      </c>
      <c r="E797">
        <v>11.6035</v>
      </c>
      <c r="F797">
        <v>742116.69</v>
      </c>
    </row>
    <row r="798" spans="1:6" x14ac:dyDescent="0.25">
      <c r="A798" t="s">
        <v>266</v>
      </c>
      <c r="B798">
        <v>37</v>
      </c>
      <c r="C798" t="s">
        <v>308</v>
      </c>
      <c r="D798" t="s">
        <v>290</v>
      </c>
      <c r="E798">
        <v>3.3300000000000003E-2</v>
      </c>
      <c r="F798">
        <v>7809.9</v>
      </c>
    </row>
    <row r="799" spans="1:6" x14ac:dyDescent="0.25">
      <c r="A799" t="s">
        <v>266</v>
      </c>
      <c r="B799">
        <v>37</v>
      </c>
      <c r="C799" t="s">
        <v>308</v>
      </c>
      <c r="D799" t="s">
        <v>299</v>
      </c>
      <c r="E799">
        <v>13</v>
      </c>
      <c r="F799">
        <v>118801.65</v>
      </c>
    </row>
    <row r="800" spans="1:6" x14ac:dyDescent="0.25">
      <c r="A800" t="s">
        <v>266</v>
      </c>
      <c r="B800">
        <v>40</v>
      </c>
      <c r="C800" t="s">
        <v>309</v>
      </c>
      <c r="E800">
        <v>6.7916999999999996</v>
      </c>
      <c r="F800">
        <v>245360.62</v>
      </c>
    </row>
    <row r="801" spans="1:6" x14ac:dyDescent="0.25">
      <c r="A801" t="s">
        <v>266</v>
      </c>
      <c r="B801">
        <v>40</v>
      </c>
      <c r="C801" t="s">
        <v>309</v>
      </c>
      <c r="D801" t="s">
        <v>269</v>
      </c>
      <c r="E801">
        <v>13.448600000000001</v>
      </c>
      <c r="F801">
        <v>1686521.26</v>
      </c>
    </row>
    <row r="802" spans="1:6" x14ac:dyDescent="0.25">
      <c r="A802" t="s">
        <v>266</v>
      </c>
      <c r="B802">
        <v>40</v>
      </c>
      <c r="C802" t="s">
        <v>309</v>
      </c>
      <c r="D802" t="s">
        <v>270</v>
      </c>
      <c r="E802">
        <v>93.083299999999994</v>
      </c>
      <c r="F802">
        <v>1333966.52</v>
      </c>
    </row>
    <row r="803" spans="1:6" x14ac:dyDescent="0.25">
      <c r="A803" t="s">
        <v>266</v>
      </c>
      <c r="B803">
        <v>40</v>
      </c>
      <c r="C803" t="s">
        <v>309</v>
      </c>
      <c r="D803" t="s">
        <v>271</v>
      </c>
      <c r="E803">
        <v>4.4000000000000004</v>
      </c>
      <c r="F803">
        <v>1039900.55</v>
      </c>
    </row>
    <row r="804" spans="1:6" x14ac:dyDescent="0.25">
      <c r="A804" t="s">
        <v>266</v>
      </c>
      <c r="B804">
        <v>40</v>
      </c>
      <c r="C804" t="s">
        <v>309</v>
      </c>
      <c r="D804" t="s">
        <v>272</v>
      </c>
      <c r="E804">
        <v>1259.8333</v>
      </c>
      <c r="F804">
        <v>7756937.7999999998</v>
      </c>
    </row>
    <row r="805" spans="1:6" x14ac:dyDescent="0.25">
      <c r="A805" t="s">
        <v>266</v>
      </c>
      <c r="B805">
        <v>40</v>
      </c>
      <c r="C805" t="s">
        <v>309</v>
      </c>
      <c r="D805" t="s">
        <v>273</v>
      </c>
      <c r="E805">
        <v>50.021599999999999</v>
      </c>
      <c r="F805">
        <v>783525.54</v>
      </c>
    </row>
    <row r="806" spans="1:6" x14ac:dyDescent="0.25">
      <c r="A806" t="s">
        <v>266</v>
      </c>
      <c r="B806">
        <v>40</v>
      </c>
      <c r="C806" t="s">
        <v>309</v>
      </c>
      <c r="D806" t="s">
        <v>274</v>
      </c>
      <c r="E806">
        <v>54.333300000000001</v>
      </c>
      <c r="F806">
        <v>888886.17</v>
      </c>
    </row>
    <row r="807" spans="1:6" x14ac:dyDescent="0.25">
      <c r="A807" t="s">
        <v>266</v>
      </c>
      <c r="B807">
        <v>40</v>
      </c>
      <c r="C807" t="s">
        <v>309</v>
      </c>
      <c r="D807" t="s">
        <v>275</v>
      </c>
      <c r="E807">
        <v>11</v>
      </c>
      <c r="F807">
        <v>113874.34</v>
      </c>
    </row>
    <row r="808" spans="1:6" x14ac:dyDescent="0.25">
      <c r="A808" t="s">
        <v>266</v>
      </c>
      <c r="B808">
        <v>40</v>
      </c>
      <c r="C808" t="s">
        <v>309</v>
      </c>
      <c r="D808" t="s">
        <v>276</v>
      </c>
      <c r="E808">
        <v>13.75</v>
      </c>
      <c r="F808">
        <v>1788591.02</v>
      </c>
    </row>
    <row r="809" spans="1:6" x14ac:dyDescent="0.25">
      <c r="A809" t="s">
        <v>266</v>
      </c>
      <c r="B809">
        <v>40</v>
      </c>
      <c r="C809" t="s">
        <v>309</v>
      </c>
      <c r="D809" t="s">
        <v>277</v>
      </c>
      <c r="E809">
        <v>13.2042</v>
      </c>
      <c r="F809">
        <v>499994.35</v>
      </c>
    </row>
    <row r="810" spans="1:6" x14ac:dyDescent="0.25">
      <c r="A810" t="s">
        <v>266</v>
      </c>
      <c r="B810">
        <v>40</v>
      </c>
      <c r="C810" t="s">
        <v>309</v>
      </c>
      <c r="D810" t="s">
        <v>278</v>
      </c>
      <c r="E810">
        <v>2.2161</v>
      </c>
      <c r="F810">
        <v>348176</v>
      </c>
    </row>
    <row r="811" spans="1:6" x14ac:dyDescent="0.25">
      <c r="A811" t="s">
        <v>266</v>
      </c>
      <c r="B811">
        <v>40</v>
      </c>
      <c r="C811" t="s">
        <v>309</v>
      </c>
      <c r="D811" t="s">
        <v>279</v>
      </c>
      <c r="E811">
        <v>1.6667000000000001</v>
      </c>
      <c r="F811">
        <v>410898.79</v>
      </c>
    </row>
    <row r="812" spans="1:6" x14ac:dyDescent="0.25">
      <c r="A812" t="s">
        <v>266</v>
      </c>
      <c r="B812">
        <v>40</v>
      </c>
      <c r="C812" t="s">
        <v>309</v>
      </c>
      <c r="D812" t="s">
        <v>280</v>
      </c>
      <c r="E812">
        <v>94.365499999999997</v>
      </c>
      <c r="F812">
        <v>1958454.82</v>
      </c>
    </row>
    <row r="813" spans="1:6" x14ac:dyDescent="0.25">
      <c r="A813" t="s">
        <v>266</v>
      </c>
      <c r="B813">
        <v>40</v>
      </c>
      <c r="C813" t="s">
        <v>309</v>
      </c>
      <c r="D813" t="s">
        <v>281</v>
      </c>
      <c r="E813">
        <v>5.6409000000000002</v>
      </c>
      <c r="F813">
        <v>265506.33</v>
      </c>
    </row>
    <row r="814" spans="1:6" x14ac:dyDescent="0.25">
      <c r="A814" t="s">
        <v>266</v>
      </c>
      <c r="B814">
        <v>40</v>
      </c>
      <c r="C814" t="s">
        <v>309</v>
      </c>
      <c r="D814" t="s">
        <v>282</v>
      </c>
      <c r="E814">
        <v>0.2344</v>
      </c>
      <c r="F814">
        <v>35483.07</v>
      </c>
    </row>
    <row r="815" spans="1:6" x14ac:dyDescent="0.25">
      <c r="A815" t="s">
        <v>266</v>
      </c>
      <c r="B815">
        <v>40</v>
      </c>
      <c r="C815" t="s">
        <v>309</v>
      </c>
      <c r="D815" t="s">
        <v>283</v>
      </c>
      <c r="E815">
        <v>77.517300000000006</v>
      </c>
      <c r="F815">
        <v>1514138.61</v>
      </c>
    </row>
    <row r="816" spans="1:6" x14ac:dyDescent="0.25">
      <c r="A816" t="s">
        <v>266</v>
      </c>
      <c r="B816">
        <v>40</v>
      </c>
      <c r="C816" t="s">
        <v>309</v>
      </c>
      <c r="D816" t="s">
        <v>294</v>
      </c>
      <c r="E816">
        <v>31.979199999999999</v>
      </c>
      <c r="F816">
        <v>631069.09</v>
      </c>
    </row>
    <row r="817" spans="1:6" x14ac:dyDescent="0.25">
      <c r="A817" t="s">
        <v>266</v>
      </c>
      <c r="B817">
        <v>40</v>
      </c>
      <c r="C817" t="s">
        <v>309</v>
      </c>
      <c r="D817" t="s">
        <v>268</v>
      </c>
      <c r="E817">
        <v>44.816699999999997</v>
      </c>
      <c r="F817">
        <v>1040055.73</v>
      </c>
    </row>
    <row r="818" spans="1:6" x14ac:dyDescent="0.25">
      <c r="A818" t="s">
        <v>266</v>
      </c>
      <c r="B818">
        <v>40</v>
      </c>
      <c r="C818" t="s">
        <v>309</v>
      </c>
      <c r="D818" t="s">
        <v>284</v>
      </c>
      <c r="E818">
        <v>28.041699999999999</v>
      </c>
      <c r="F818">
        <v>1911179.55</v>
      </c>
    </row>
    <row r="819" spans="1:6" x14ac:dyDescent="0.25">
      <c r="A819" t="s">
        <v>266</v>
      </c>
      <c r="B819">
        <v>40</v>
      </c>
      <c r="C819" t="s">
        <v>309</v>
      </c>
      <c r="D819" t="s">
        <v>298</v>
      </c>
      <c r="E819">
        <v>3.5</v>
      </c>
      <c r="F819">
        <v>53594.1</v>
      </c>
    </row>
    <row r="820" spans="1:6" x14ac:dyDescent="0.25">
      <c r="A820" t="s">
        <v>266</v>
      </c>
      <c r="B820">
        <v>40</v>
      </c>
      <c r="C820" t="s">
        <v>309</v>
      </c>
      <c r="D820" t="s">
        <v>286</v>
      </c>
      <c r="E820">
        <v>29.791699999999999</v>
      </c>
      <c r="F820">
        <v>569322.77</v>
      </c>
    </row>
    <row r="821" spans="1:6" x14ac:dyDescent="0.25">
      <c r="A821" t="s">
        <v>266</v>
      </c>
      <c r="B821">
        <v>40</v>
      </c>
      <c r="C821" t="s">
        <v>309</v>
      </c>
      <c r="D821" t="s">
        <v>295</v>
      </c>
      <c r="E821">
        <v>149.14580000000001</v>
      </c>
      <c r="F821">
        <v>3126379.73</v>
      </c>
    </row>
    <row r="822" spans="1:6" x14ac:dyDescent="0.25">
      <c r="A822" t="s">
        <v>266</v>
      </c>
      <c r="B822">
        <v>40</v>
      </c>
      <c r="C822" t="s">
        <v>309</v>
      </c>
      <c r="D822" t="s">
        <v>287</v>
      </c>
      <c r="E822">
        <v>1.5</v>
      </c>
      <c r="F822">
        <v>731701.09</v>
      </c>
    </row>
    <row r="823" spans="1:6" x14ac:dyDescent="0.25">
      <c r="A823" t="s">
        <v>266</v>
      </c>
      <c r="B823">
        <v>40</v>
      </c>
      <c r="C823" t="s">
        <v>309</v>
      </c>
      <c r="D823" t="s">
        <v>288</v>
      </c>
      <c r="E823">
        <v>0.32</v>
      </c>
      <c r="F823">
        <v>10378.030000000001</v>
      </c>
    </row>
    <row r="824" spans="1:6" x14ac:dyDescent="0.25">
      <c r="A824" t="s">
        <v>266</v>
      </c>
      <c r="B824">
        <v>40</v>
      </c>
      <c r="C824" t="s">
        <v>309</v>
      </c>
      <c r="D824" t="s">
        <v>289</v>
      </c>
      <c r="E824">
        <v>24.147200000000002</v>
      </c>
      <c r="F824">
        <v>1457177.83</v>
      </c>
    </row>
    <row r="825" spans="1:6" x14ac:dyDescent="0.25">
      <c r="A825" t="s">
        <v>266</v>
      </c>
      <c r="B825">
        <v>40</v>
      </c>
      <c r="C825" t="s">
        <v>309</v>
      </c>
      <c r="D825" t="s">
        <v>290</v>
      </c>
      <c r="E825">
        <v>0.48130000000000001</v>
      </c>
      <c r="F825">
        <v>194981.92</v>
      </c>
    </row>
    <row r="826" spans="1:6" x14ac:dyDescent="0.25">
      <c r="A826" t="s">
        <v>266</v>
      </c>
      <c r="B826">
        <v>40</v>
      </c>
      <c r="C826" t="s">
        <v>309</v>
      </c>
      <c r="D826" t="s">
        <v>296</v>
      </c>
      <c r="E826">
        <v>47</v>
      </c>
      <c r="F826">
        <v>795411.42</v>
      </c>
    </row>
    <row r="827" spans="1:6" x14ac:dyDescent="0.25">
      <c r="A827" t="s">
        <v>266</v>
      </c>
      <c r="B827">
        <v>40</v>
      </c>
      <c r="C827" t="s">
        <v>309</v>
      </c>
      <c r="D827" t="s">
        <v>291</v>
      </c>
      <c r="E827">
        <v>6</v>
      </c>
      <c r="F827">
        <v>78305.210000000006</v>
      </c>
    </row>
    <row r="828" spans="1:6" x14ac:dyDescent="0.25">
      <c r="A828" t="s">
        <v>266</v>
      </c>
      <c r="B828">
        <v>40</v>
      </c>
      <c r="C828" t="s">
        <v>309</v>
      </c>
      <c r="D828" t="s">
        <v>297</v>
      </c>
      <c r="E828">
        <v>0.5</v>
      </c>
      <c r="F828">
        <v>5468.53</v>
      </c>
    </row>
    <row r="829" spans="1:6" x14ac:dyDescent="0.25">
      <c r="A829" t="s">
        <v>266</v>
      </c>
      <c r="B829">
        <v>40</v>
      </c>
      <c r="C829" t="s">
        <v>309</v>
      </c>
      <c r="D829" t="s">
        <v>299</v>
      </c>
      <c r="E829">
        <v>135</v>
      </c>
      <c r="F829">
        <v>1178968.3500000001</v>
      </c>
    </row>
    <row r="830" spans="1:6" x14ac:dyDescent="0.25">
      <c r="A830" t="s">
        <v>266</v>
      </c>
      <c r="B830">
        <v>42</v>
      </c>
      <c r="C830" t="s">
        <v>29</v>
      </c>
      <c r="D830" t="s">
        <v>269</v>
      </c>
      <c r="E830">
        <v>2.4333</v>
      </c>
      <c r="F830">
        <v>309688.99</v>
      </c>
    </row>
    <row r="831" spans="1:6" x14ac:dyDescent="0.25">
      <c r="A831" t="s">
        <v>266</v>
      </c>
      <c r="B831">
        <v>42</v>
      </c>
      <c r="C831" t="s">
        <v>29</v>
      </c>
      <c r="D831" t="s">
        <v>270</v>
      </c>
      <c r="E831">
        <v>3.8332999999999999</v>
      </c>
      <c r="F831">
        <v>62176.959999999999</v>
      </c>
    </row>
    <row r="832" spans="1:6" x14ac:dyDescent="0.25">
      <c r="A832" t="s">
        <v>266</v>
      </c>
      <c r="B832">
        <v>42</v>
      </c>
      <c r="C832" t="s">
        <v>29</v>
      </c>
      <c r="D832" t="s">
        <v>271</v>
      </c>
      <c r="E832">
        <v>1.2</v>
      </c>
      <c r="F832">
        <v>414838.74</v>
      </c>
    </row>
    <row r="833" spans="1:6" x14ac:dyDescent="0.25">
      <c r="A833" t="s">
        <v>266</v>
      </c>
      <c r="B833">
        <v>42</v>
      </c>
      <c r="C833" t="s">
        <v>29</v>
      </c>
      <c r="D833" t="s">
        <v>272</v>
      </c>
      <c r="E833">
        <v>6</v>
      </c>
      <c r="F833">
        <v>44178.75</v>
      </c>
    </row>
    <row r="834" spans="1:6" x14ac:dyDescent="0.25">
      <c r="A834" t="s">
        <v>266</v>
      </c>
      <c r="B834">
        <v>42</v>
      </c>
      <c r="C834" t="s">
        <v>29</v>
      </c>
      <c r="D834" t="s">
        <v>273</v>
      </c>
      <c r="E834">
        <v>6.2431000000000001</v>
      </c>
      <c r="F834">
        <v>103955.33</v>
      </c>
    </row>
    <row r="835" spans="1:6" x14ac:dyDescent="0.25">
      <c r="A835" t="s">
        <v>266</v>
      </c>
      <c r="B835">
        <v>42</v>
      </c>
      <c r="C835" t="s">
        <v>29</v>
      </c>
      <c r="D835" t="s">
        <v>274</v>
      </c>
      <c r="E835">
        <v>3.3332999999999999</v>
      </c>
      <c r="F835">
        <v>56629.35</v>
      </c>
    </row>
    <row r="836" spans="1:6" x14ac:dyDescent="0.25">
      <c r="A836" t="s">
        <v>266</v>
      </c>
      <c r="B836">
        <v>42</v>
      </c>
      <c r="C836" t="s">
        <v>29</v>
      </c>
      <c r="D836" t="s">
        <v>276</v>
      </c>
      <c r="E836">
        <v>0.88329999999999997</v>
      </c>
      <c r="F836">
        <v>167667.03</v>
      </c>
    </row>
    <row r="837" spans="1:6" x14ac:dyDescent="0.25">
      <c r="A837" t="s">
        <v>266</v>
      </c>
      <c r="B837">
        <v>42</v>
      </c>
      <c r="C837" t="s">
        <v>29</v>
      </c>
      <c r="D837" t="s">
        <v>277</v>
      </c>
      <c r="E837">
        <v>0.14580000000000001</v>
      </c>
      <c r="F837">
        <v>10871.95</v>
      </c>
    </row>
    <row r="838" spans="1:6" x14ac:dyDescent="0.25">
      <c r="A838" t="s">
        <v>266</v>
      </c>
      <c r="B838">
        <v>42</v>
      </c>
      <c r="C838" t="s">
        <v>29</v>
      </c>
      <c r="D838" t="s">
        <v>278</v>
      </c>
      <c r="E838">
        <v>8.6699999999999999E-2</v>
      </c>
      <c r="F838">
        <v>22520.66</v>
      </c>
    </row>
    <row r="839" spans="1:6" x14ac:dyDescent="0.25">
      <c r="A839" t="s">
        <v>266</v>
      </c>
      <c r="B839">
        <v>42</v>
      </c>
      <c r="C839" t="s">
        <v>29</v>
      </c>
      <c r="D839" t="s">
        <v>280</v>
      </c>
      <c r="E839">
        <v>3.5</v>
      </c>
      <c r="F839">
        <v>49384.800000000003</v>
      </c>
    </row>
    <row r="840" spans="1:6" x14ac:dyDescent="0.25">
      <c r="A840" t="s">
        <v>266</v>
      </c>
      <c r="B840">
        <v>42</v>
      </c>
      <c r="C840" t="s">
        <v>29</v>
      </c>
      <c r="D840" t="s">
        <v>281</v>
      </c>
      <c r="E840">
        <v>0.33329999999999999</v>
      </c>
      <c r="F840">
        <v>20518.78</v>
      </c>
    </row>
    <row r="841" spans="1:6" x14ac:dyDescent="0.25">
      <c r="A841" t="s">
        <v>266</v>
      </c>
      <c r="B841">
        <v>42</v>
      </c>
      <c r="C841" t="s">
        <v>29</v>
      </c>
      <c r="D841" t="s">
        <v>283</v>
      </c>
      <c r="E841">
        <v>8.0535999999999994</v>
      </c>
      <c r="F841">
        <v>114979.57</v>
      </c>
    </row>
    <row r="842" spans="1:6" x14ac:dyDescent="0.25">
      <c r="A842" t="s">
        <v>266</v>
      </c>
      <c r="B842">
        <v>42</v>
      </c>
      <c r="C842" t="s">
        <v>29</v>
      </c>
      <c r="D842" t="s">
        <v>268</v>
      </c>
      <c r="E842">
        <v>11.833299999999999</v>
      </c>
      <c r="F842">
        <v>395902.74</v>
      </c>
    </row>
    <row r="843" spans="1:6" x14ac:dyDescent="0.25">
      <c r="A843" t="s">
        <v>266</v>
      </c>
      <c r="B843">
        <v>42</v>
      </c>
      <c r="C843" t="s">
        <v>29</v>
      </c>
      <c r="D843" t="s">
        <v>284</v>
      </c>
      <c r="E843">
        <v>0.58330000000000004</v>
      </c>
      <c r="F843">
        <v>53784.77</v>
      </c>
    </row>
    <row r="844" spans="1:6" x14ac:dyDescent="0.25">
      <c r="A844" t="s">
        <v>266</v>
      </c>
      <c r="B844">
        <v>42</v>
      </c>
      <c r="C844" t="s">
        <v>29</v>
      </c>
      <c r="D844" t="s">
        <v>286</v>
      </c>
      <c r="E844">
        <v>4.6666999999999996</v>
      </c>
      <c r="F844">
        <v>105188.3</v>
      </c>
    </row>
    <row r="845" spans="1:6" x14ac:dyDescent="0.25">
      <c r="A845" t="s">
        <v>266</v>
      </c>
      <c r="B845">
        <v>42</v>
      </c>
      <c r="C845" t="s">
        <v>29</v>
      </c>
      <c r="D845" t="s">
        <v>295</v>
      </c>
      <c r="E845">
        <v>38</v>
      </c>
      <c r="F845">
        <v>781368.87</v>
      </c>
    </row>
    <row r="846" spans="1:6" x14ac:dyDescent="0.25">
      <c r="A846" t="s">
        <v>266</v>
      </c>
      <c r="B846">
        <v>42</v>
      </c>
      <c r="C846" t="s">
        <v>29</v>
      </c>
      <c r="D846" t="s">
        <v>287</v>
      </c>
      <c r="E846">
        <v>0.16669999999999999</v>
      </c>
      <c r="F846">
        <v>93177.24</v>
      </c>
    </row>
    <row r="847" spans="1:6" x14ac:dyDescent="0.25">
      <c r="A847" t="s">
        <v>266</v>
      </c>
      <c r="B847">
        <v>42</v>
      </c>
      <c r="C847" t="s">
        <v>29</v>
      </c>
      <c r="D847" t="s">
        <v>288</v>
      </c>
      <c r="E847">
        <v>0.15</v>
      </c>
      <c r="F847">
        <v>49674.55</v>
      </c>
    </row>
    <row r="848" spans="1:6" x14ac:dyDescent="0.25">
      <c r="A848" t="s">
        <v>266</v>
      </c>
      <c r="B848">
        <v>42</v>
      </c>
      <c r="C848" t="s">
        <v>29</v>
      </c>
      <c r="D848" t="s">
        <v>289</v>
      </c>
      <c r="E848">
        <v>8.3299999999999999E-2</v>
      </c>
      <c r="F848">
        <v>0</v>
      </c>
    </row>
    <row r="849" spans="1:6" x14ac:dyDescent="0.25">
      <c r="A849" t="s">
        <v>266</v>
      </c>
      <c r="B849">
        <v>43</v>
      </c>
      <c r="C849" t="s">
        <v>5</v>
      </c>
      <c r="E849">
        <v>13</v>
      </c>
      <c r="F849">
        <v>406293.56</v>
      </c>
    </row>
    <row r="850" spans="1:6" x14ac:dyDescent="0.25">
      <c r="A850" t="s">
        <v>266</v>
      </c>
      <c r="B850">
        <v>43</v>
      </c>
      <c r="C850" t="s">
        <v>5</v>
      </c>
      <c r="D850" t="s">
        <v>269</v>
      </c>
      <c r="E850">
        <v>29.441700000000001</v>
      </c>
      <c r="F850">
        <v>3283833.56</v>
      </c>
    </row>
    <row r="851" spans="1:6" x14ac:dyDescent="0.25">
      <c r="A851" t="s">
        <v>266</v>
      </c>
      <c r="B851">
        <v>43</v>
      </c>
      <c r="C851" t="s">
        <v>5</v>
      </c>
      <c r="D851" t="s">
        <v>270</v>
      </c>
      <c r="E851">
        <v>737.33330000000001</v>
      </c>
      <c r="F851">
        <v>10780881.800000001</v>
      </c>
    </row>
    <row r="852" spans="1:6" x14ac:dyDescent="0.25">
      <c r="A852" t="s">
        <v>266</v>
      </c>
      <c r="B852">
        <v>43</v>
      </c>
      <c r="C852" t="s">
        <v>5</v>
      </c>
      <c r="D852" t="s">
        <v>271</v>
      </c>
      <c r="E852">
        <v>6.25</v>
      </c>
      <c r="F852">
        <v>1977093.88</v>
      </c>
    </row>
    <row r="853" spans="1:6" x14ac:dyDescent="0.25">
      <c r="A853" t="s">
        <v>266</v>
      </c>
      <c r="B853">
        <v>43</v>
      </c>
      <c r="C853" t="s">
        <v>5</v>
      </c>
      <c r="D853" t="s">
        <v>272</v>
      </c>
      <c r="E853">
        <v>1904.9583</v>
      </c>
      <c r="F853">
        <v>17250473.93</v>
      </c>
    </row>
    <row r="854" spans="1:6" x14ac:dyDescent="0.25">
      <c r="A854" t="s">
        <v>266</v>
      </c>
      <c r="B854">
        <v>43</v>
      </c>
      <c r="C854" t="s">
        <v>5</v>
      </c>
      <c r="D854" t="s">
        <v>273</v>
      </c>
      <c r="E854">
        <v>176.25</v>
      </c>
      <c r="F854">
        <v>2583174.62</v>
      </c>
    </row>
    <row r="855" spans="1:6" x14ac:dyDescent="0.25">
      <c r="A855" t="s">
        <v>266</v>
      </c>
      <c r="B855">
        <v>43</v>
      </c>
      <c r="C855" t="s">
        <v>5</v>
      </c>
      <c r="D855" t="s">
        <v>274</v>
      </c>
      <c r="E855">
        <v>6.8</v>
      </c>
      <c r="F855">
        <v>121368.41</v>
      </c>
    </row>
    <row r="856" spans="1:6" x14ac:dyDescent="0.25">
      <c r="A856" t="s">
        <v>266</v>
      </c>
      <c r="B856">
        <v>43</v>
      </c>
      <c r="C856" t="s">
        <v>5</v>
      </c>
      <c r="D856" t="s">
        <v>276</v>
      </c>
      <c r="E856">
        <v>4.4333</v>
      </c>
      <c r="F856">
        <v>598331.06000000006</v>
      </c>
    </row>
    <row r="857" spans="1:6" x14ac:dyDescent="0.25">
      <c r="A857" t="s">
        <v>266</v>
      </c>
      <c r="B857">
        <v>43</v>
      </c>
      <c r="C857" t="s">
        <v>5</v>
      </c>
      <c r="D857" t="s">
        <v>277</v>
      </c>
      <c r="E857">
        <v>1.375</v>
      </c>
      <c r="F857">
        <v>100029.56</v>
      </c>
    </row>
    <row r="858" spans="1:6" x14ac:dyDescent="0.25">
      <c r="A858" t="s">
        <v>266</v>
      </c>
      <c r="B858">
        <v>43</v>
      </c>
      <c r="C858" t="s">
        <v>5</v>
      </c>
      <c r="D858" t="s">
        <v>279</v>
      </c>
      <c r="E858">
        <v>0.625</v>
      </c>
      <c r="F858">
        <v>144534.21</v>
      </c>
    </row>
    <row r="859" spans="1:6" x14ac:dyDescent="0.25">
      <c r="A859" t="s">
        <v>266</v>
      </c>
      <c r="B859">
        <v>43</v>
      </c>
      <c r="C859" t="s">
        <v>5</v>
      </c>
      <c r="D859" t="s">
        <v>280</v>
      </c>
      <c r="E859">
        <v>50.783299999999997</v>
      </c>
      <c r="F859">
        <v>975953.31</v>
      </c>
    </row>
    <row r="860" spans="1:6" x14ac:dyDescent="0.25">
      <c r="A860" t="s">
        <v>266</v>
      </c>
      <c r="B860">
        <v>43</v>
      </c>
      <c r="C860" t="s">
        <v>5</v>
      </c>
      <c r="D860" t="s">
        <v>281</v>
      </c>
      <c r="E860">
        <v>0.5</v>
      </c>
      <c r="F860">
        <v>31224.240000000002</v>
      </c>
    </row>
    <row r="861" spans="1:6" x14ac:dyDescent="0.25">
      <c r="A861" t="s">
        <v>266</v>
      </c>
      <c r="B861">
        <v>43</v>
      </c>
      <c r="C861" t="s">
        <v>5</v>
      </c>
      <c r="D861" t="s">
        <v>283</v>
      </c>
      <c r="E861">
        <v>10.223800000000001</v>
      </c>
      <c r="F861">
        <v>216461.49</v>
      </c>
    </row>
    <row r="862" spans="1:6" x14ac:dyDescent="0.25">
      <c r="A862" t="s">
        <v>266</v>
      </c>
      <c r="B862">
        <v>43</v>
      </c>
      <c r="C862" t="s">
        <v>5</v>
      </c>
      <c r="D862" t="s">
        <v>268</v>
      </c>
      <c r="E862">
        <v>223.34899999999999</v>
      </c>
      <c r="F862">
        <v>3964196.23</v>
      </c>
    </row>
    <row r="863" spans="1:6" x14ac:dyDescent="0.25">
      <c r="A863" t="s">
        <v>266</v>
      </c>
      <c r="B863">
        <v>43</v>
      </c>
      <c r="C863" t="s">
        <v>5</v>
      </c>
      <c r="D863" t="s">
        <v>284</v>
      </c>
      <c r="E863">
        <v>0.75</v>
      </c>
      <c r="F863">
        <v>66448.39</v>
      </c>
    </row>
    <row r="864" spans="1:6" x14ac:dyDescent="0.25">
      <c r="A864" t="s">
        <v>266</v>
      </c>
      <c r="B864">
        <v>43</v>
      </c>
      <c r="C864" t="s">
        <v>5</v>
      </c>
      <c r="D864" t="s">
        <v>295</v>
      </c>
      <c r="E864">
        <v>92</v>
      </c>
      <c r="F864">
        <v>1784403.56</v>
      </c>
    </row>
    <row r="865" spans="1:6" x14ac:dyDescent="0.25">
      <c r="A865" t="s">
        <v>266</v>
      </c>
      <c r="B865">
        <v>43</v>
      </c>
      <c r="C865" t="s">
        <v>5</v>
      </c>
      <c r="D865" t="s">
        <v>287</v>
      </c>
      <c r="E865">
        <v>3.3300000000000003E-2</v>
      </c>
      <c r="F865">
        <v>17520.66</v>
      </c>
    </row>
    <row r="866" spans="1:6" x14ac:dyDescent="0.25">
      <c r="A866" t="s">
        <v>266</v>
      </c>
      <c r="B866">
        <v>43</v>
      </c>
      <c r="C866" t="s">
        <v>5</v>
      </c>
      <c r="D866" t="s">
        <v>288</v>
      </c>
      <c r="E866">
        <v>0.7</v>
      </c>
      <c r="F866">
        <v>38032.69</v>
      </c>
    </row>
    <row r="867" spans="1:6" x14ac:dyDescent="0.25">
      <c r="A867" t="s">
        <v>266</v>
      </c>
      <c r="B867">
        <v>43</v>
      </c>
      <c r="C867" t="s">
        <v>5</v>
      </c>
      <c r="D867" t="s">
        <v>289</v>
      </c>
      <c r="E867">
        <v>40.520800000000001</v>
      </c>
      <c r="F867">
        <v>2295160.4500000002</v>
      </c>
    </row>
    <row r="868" spans="1:6" x14ac:dyDescent="0.25">
      <c r="A868" t="s">
        <v>266</v>
      </c>
      <c r="B868">
        <v>43</v>
      </c>
      <c r="C868" t="s">
        <v>5</v>
      </c>
      <c r="D868" t="s">
        <v>296</v>
      </c>
      <c r="E868">
        <v>65</v>
      </c>
      <c r="F868">
        <v>928477.81</v>
      </c>
    </row>
    <row r="869" spans="1:6" x14ac:dyDescent="0.25">
      <c r="A869" t="s">
        <v>266</v>
      </c>
      <c r="B869">
        <v>43</v>
      </c>
      <c r="C869" t="s">
        <v>5</v>
      </c>
      <c r="D869" t="s">
        <v>291</v>
      </c>
      <c r="E869">
        <v>6</v>
      </c>
      <c r="F869">
        <v>73743.009999999995</v>
      </c>
    </row>
    <row r="870" spans="1:6" x14ac:dyDescent="0.25">
      <c r="A870" t="s">
        <v>266</v>
      </c>
      <c r="B870">
        <v>44</v>
      </c>
      <c r="C870" t="s">
        <v>71</v>
      </c>
      <c r="E870">
        <v>1.8833</v>
      </c>
      <c r="F870">
        <v>72958.789999999994</v>
      </c>
    </row>
    <row r="871" spans="1:6" x14ac:dyDescent="0.25">
      <c r="A871" t="s">
        <v>266</v>
      </c>
      <c r="B871">
        <v>44</v>
      </c>
      <c r="C871" t="s">
        <v>71</v>
      </c>
      <c r="D871" t="s">
        <v>269</v>
      </c>
      <c r="E871">
        <v>12.301399999999999</v>
      </c>
      <c r="F871">
        <v>1302284.05</v>
      </c>
    </row>
    <row r="872" spans="1:6" x14ac:dyDescent="0.25">
      <c r="A872" t="s">
        <v>266</v>
      </c>
      <c r="B872">
        <v>44</v>
      </c>
      <c r="C872" t="s">
        <v>71</v>
      </c>
      <c r="D872" t="s">
        <v>270</v>
      </c>
      <c r="E872">
        <v>44.8611</v>
      </c>
      <c r="F872">
        <v>807701.27</v>
      </c>
    </row>
    <row r="873" spans="1:6" x14ac:dyDescent="0.25">
      <c r="A873" t="s">
        <v>266</v>
      </c>
      <c r="B873">
        <v>44</v>
      </c>
      <c r="C873" t="s">
        <v>71</v>
      </c>
      <c r="D873" t="s">
        <v>271</v>
      </c>
      <c r="E873">
        <v>1.7806</v>
      </c>
      <c r="F873">
        <v>487374.93</v>
      </c>
    </row>
    <row r="874" spans="1:6" x14ac:dyDescent="0.25">
      <c r="A874" t="s">
        <v>266</v>
      </c>
      <c r="B874">
        <v>44</v>
      </c>
      <c r="C874" t="s">
        <v>71</v>
      </c>
      <c r="D874" t="s">
        <v>272</v>
      </c>
      <c r="E874">
        <v>452.86110000000002</v>
      </c>
      <c r="F874">
        <v>4078508.73</v>
      </c>
    </row>
    <row r="875" spans="1:6" x14ac:dyDescent="0.25">
      <c r="A875" t="s">
        <v>266</v>
      </c>
      <c r="B875">
        <v>44</v>
      </c>
      <c r="C875" t="s">
        <v>71</v>
      </c>
      <c r="D875" t="s">
        <v>273</v>
      </c>
      <c r="E875">
        <v>35.109099999999998</v>
      </c>
      <c r="F875">
        <v>542755.22</v>
      </c>
    </row>
    <row r="876" spans="1:6" x14ac:dyDescent="0.25">
      <c r="A876" t="s">
        <v>266</v>
      </c>
      <c r="B876">
        <v>44</v>
      </c>
      <c r="C876" t="s">
        <v>71</v>
      </c>
      <c r="D876" t="s">
        <v>274</v>
      </c>
      <c r="E876">
        <v>54.95</v>
      </c>
      <c r="F876">
        <v>909003.91</v>
      </c>
    </row>
    <row r="877" spans="1:6" x14ac:dyDescent="0.25">
      <c r="A877" t="s">
        <v>266</v>
      </c>
      <c r="B877">
        <v>44</v>
      </c>
      <c r="C877" t="s">
        <v>71</v>
      </c>
      <c r="D877" t="s">
        <v>275</v>
      </c>
      <c r="E877">
        <v>5.3333000000000004</v>
      </c>
      <c r="F877">
        <v>67937.97</v>
      </c>
    </row>
    <row r="878" spans="1:6" x14ac:dyDescent="0.25">
      <c r="A878" t="s">
        <v>266</v>
      </c>
      <c r="B878">
        <v>44</v>
      </c>
      <c r="C878" t="s">
        <v>71</v>
      </c>
      <c r="D878" t="s">
        <v>276</v>
      </c>
      <c r="E878">
        <v>6.1189999999999998</v>
      </c>
      <c r="F878">
        <v>860771.04</v>
      </c>
    </row>
    <row r="879" spans="1:6" x14ac:dyDescent="0.25">
      <c r="A879" t="s">
        <v>266</v>
      </c>
      <c r="B879">
        <v>44</v>
      </c>
      <c r="C879" t="s">
        <v>71</v>
      </c>
      <c r="D879" t="s">
        <v>277</v>
      </c>
      <c r="E879">
        <v>7.5917000000000003</v>
      </c>
      <c r="F879">
        <v>263425.65999999997</v>
      </c>
    </row>
    <row r="880" spans="1:6" x14ac:dyDescent="0.25">
      <c r="A880" t="s">
        <v>266</v>
      </c>
      <c r="B880">
        <v>44</v>
      </c>
      <c r="C880" t="s">
        <v>71</v>
      </c>
      <c r="D880" t="s">
        <v>278</v>
      </c>
      <c r="E880">
        <v>2.94</v>
      </c>
      <c r="F880">
        <v>454793.5</v>
      </c>
    </row>
    <row r="881" spans="1:6" x14ac:dyDescent="0.25">
      <c r="A881" t="s">
        <v>266</v>
      </c>
      <c r="B881">
        <v>44</v>
      </c>
      <c r="C881" t="s">
        <v>71</v>
      </c>
      <c r="D881" t="s">
        <v>279</v>
      </c>
      <c r="E881">
        <v>0.22919999999999999</v>
      </c>
      <c r="F881">
        <v>64673.69</v>
      </c>
    </row>
    <row r="882" spans="1:6" x14ac:dyDescent="0.25">
      <c r="A882" t="s">
        <v>266</v>
      </c>
      <c r="B882">
        <v>44</v>
      </c>
      <c r="C882" t="s">
        <v>71</v>
      </c>
      <c r="D882" t="s">
        <v>280</v>
      </c>
      <c r="E882">
        <v>110.4036</v>
      </c>
      <c r="F882">
        <v>1902825.54</v>
      </c>
    </row>
    <row r="883" spans="1:6" x14ac:dyDescent="0.25">
      <c r="A883" t="s">
        <v>266</v>
      </c>
      <c r="B883">
        <v>44</v>
      </c>
      <c r="C883" t="s">
        <v>71</v>
      </c>
      <c r="D883" t="s">
        <v>281</v>
      </c>
      <c r="E883">
        <v>9.9146999999999998</v>
      </c>
      <c r="F883">
        <v>326217.58</v>
      </c>
    </row>
    <row r="884" spans="1:6" x14ac:dyDescent="0.25">
      <c r="A884" t="s">
        <v>266</v>
      </c>
      <c r="B884">
        <v>44</v>
      </c>
      <c r="C884" t="s">
        <v>71</v>
      </c>
      <c r="D884" t="s">
        <v>283</v>
      </c>
      <c r="E884">
        <v>95.483900000000006</v>
      </c>
      <c r="F884">
        <v>1549918.81</v>
      </c>
    </row>
    <row r="885" spans="1:6" x14ac:dyDescent="0.25">
      <c r="A885" t="s">
        <v>266</v>
      </c>
      <c r="B885">
        <v>44</v>
      </c>
      <c r="C885" t="s">
        <v>71</v>
      </c>
      <c r="D885" t="s">
        <v>294</v>
      </c>
      <c r="E885">
        <v>3.9582999999999999</v>
      </c>
      <c r="F885">
        <v>74658.34</v>
      </c>
    </row>
    <row r="886" spans="1:6" x14ac:dyDescent="0.25">
      <c r="A886" t="s">
        <v>266</v>
      </c>
      <c r="B886">
        <v>44</v>
      </c>
      <c r="C886" t="s">
        <v>71</v>
      </c>
      <c r="D886" t="s">
        <v>268</v>
      </c>
      <c r="E886">
        <v>4.2950999999999997</v>
      </c>
      <c r="F886">
        <v>100072.63</v>
      </c>
    </row>
    <row r="887" spans="1:6" x14ac:dyDescent="0.25">
      <c r="A887" t="s">
        <v>266</v>
      </c>
      <c r="B887">
        <v>44</v>
      </c>
      <c r="C887" t="s">
        <v>71</v>
      </c>
      <c r="D887" t="s">
        <v>284</v>
      </c>
      <c r="E887">
        <v>13.25</v>
      </c>
      <c r="F887">
        <v>1196506.3999999999</v>
      </c>
    </row>
    <row r="888" spans="1:6" x14ac:dyDescent="0.25">
      <c r="A888" t="s">
        <v>266</v>
      </c>
      <c r="B888">
        <v>44</v>
      </c>
      <c r="C888" t="s">
        <v>71</v>
      </c>
      <c r="D888" t="s">
        <v>286</v>
      </c>
      <c r="E888">
        <v>28.708300000000001</v>
      </c>
      <c r="F888">
        <v>578714.32999999996</v>
      </c>
    </row>
    <row r="889" spans="1:6" x14ac:dyDescent="0.25">
      <c r="A889" t="s">
        <v>266</v>
      </c>
      <c r="B889">
        <v>44</v>
      </c>
      <c r="C889" t="s">
        <v>71</v>
      </c>
      <c r="D889" t="s">
        <v>295</v>
      </c>
      <c r="E889">
        <v>56.25</v>
      </c>
      <c r="F889">
        <v>1146317.28</v>
      </c>
    </row>
    <row r="890" spans="1:6" x14ac:dyDescent="0.25">
      <c r="A890" t="s">
        <v>266</v>
      </c>
      <c r="B890">
        <v>44</v>
      </c>
      <c r="C890" t="s">
        <v>71</v>
      </c>
      <c r="D890" t="s">
        <v>287</v>
      </c>
      <c r="E890">
        <v>0.3</v>
      </c>
      <c r="F890">
        <v>166550.35</v>
      </c>
    </row>
    <row r="891" spans="1:6" x14ac:dyDescent="0.25">
      <c r="A891" t="s">
        <v>266</v>
      </c>
      <c r="B891">
        <v>44</v>
      </c>
      <c r="C891" t="s">
        <v>71</v>
      </c>
      <c r="D891" t="s">
        <v>289</v>
      </c>
      <c r="E891">
        <v>25.713899999999999</v>
      </c>
      <c r="F891">
        <v>1555531.12</v>
      </c>
    </row>
    <row r="892" spans="1:6" x14ac:dyDescent="0.25">
      <c r="A892" t="s">
        <v>266</v>
      </c>
      <c r="B892">
        <v>44</v>
      </c>
      <c r="C892" t="s">
        <v>71</v>
      </c>
      <c r="D892" t="s">
        <v>290</v>
      </c>
      <c r="E892">
        <v>0.31040000000000001</v>
      </c>
      <c r="F892">
        <v>110045.72</v>
      </c>
    </row>
    <row r="893" spans="1:6" x14ac:dyDescent="0.25">
      <c r="A893" t="s">
        <v>266</v>
      </c>
      <c r="B893">
        <v>44</v>
      </c>
      <c r="C893" t="s">
        <v>71</v>
      </c>
      <c r="D893" t="s">
        <v>296</v>
      </c>
      <c r="E893">
        <v>7</v>
      </c>
      <c r="F893">
        <v>98982.61</v>
      </c>
    </row>
    <row r="894" spans="1:6" x14ac:dyDescent="0.25">
      <c r="A894" t="s">
        <v>266</v>
      </c>
      <c r="B894">
        <v>44</v>
      </c>
      <c r="C894" t="s">
        <v>71</v>
      </c>
      <c r="D894" t="s">
        <v>291</v>
      </c>
      <c r="E894">
        <v>1</v>
      </c>
      <c r="F894">
        <v>12084.14</v>
      </c>
    </row>
    <row r="895" spans="1:6" x14ac:dyDescent="0.25">
      <c r="A895" t="s">
        <v>266</v>
      </c>
      <c r="B895">
        <v>44</v>
      </c>
      <c r="C895" t="s">
        <v>71</v>
      </c>
      <c r="D895" t="s">
        <v>297</v>
      </c>
      <c r="E895">
        <v>1.75</v>
      </c>
      <c r="F895">
        <v>17946.57</v>
      </c>
    </row>
    <row r="896" spans="1:6" x14ac:dyDescent="0.25">
      <c r="A896" t="s">
        <v>266</v>
      </c>
      <c r="B896">
        <v>44</v>
      </c>
      <c r="C896" t="s">
        <v>71</v>
      </c>
      <c r="D896" t="s">
        <v>299</v>
      </c>
      <c r="E896">
        <v>1</v>
      </c>
      <c r="F896">
        <v>9504.1299999999992</v>
      </c>
    </row>
    <row r="897" spans="1:6" x14ac:dyDescent="0.25">
      <c r="A897" t="s">
        <v>266</v>
      </c>
      <c r="B897">
        <v>49</v>
      </c>
      <c r="C897" t="s">
        <v>15</v>
      </c>
      <c r="E897">
        <v>0.83330000000000004</v>
      </c>
      <c r="F897">
        <v>44844.34</v>
      </c>
    </row>
    <row r="898" spans="1:6" x14ac:dyDescent="0.25">
      <c r="A898" t="s">
        <v>266</v>
      </c>
      <c r="B898">
        <v>49</v>
      </c>
      <c r="C898" t="s">
        <v>15</v>
      </c>
      <c r="D898" t="s">
        <v>269</v>
      </c>
      <c r="E898">
        <v>18.793099999999999</v>
      </c>
      <c r="F898">
        <v>2377968.23</v>
      </c>
    </row>
    <row r="899" spans="1:6" x14ac:dyDescent="0.25">
      <c r="A899" t="s">
        <v>266</v>
      </c>
      <c r="B899">
        <v>49</v>
      </c>
      <c r="C899" t="s">
        <v>15</v>
      </c>
      <c r="D899" t="s">
        <v>270</v>
      </c>
      <c r="E899">
        <v>33</v>
      </c>
      <c r="F899">
        <v>478894.33</v>
      </c>
    </row>
    <row r="900" spans="1:6" x14ac:dyDescent="0.25">
      <c r="A900" t="s">
        <v>266</v>
      </c>
      <c r="B900">
        <v>49</v>
      </c>
      <c r="C900" t="s">
        <v>15</v>
      </c>
      <c r="D900" t="s">
        <v>271</v>
      </c>
      <c r="E900">
        <v>4.9749999999999996</v>
      </c>
      <c r="F900">
        <v>559219.41</v>
      </c>
    </row>
    <row r="901" spans="1:6" x14ac:dyDescent="0.25">
      <c r="A901" t="s">
        <v>266</v>
      </c>
      <c r="B901">
        <v>49</v>
      </c>
      <c r="C901" t="s">
        <v>15</v>
      </c>
      <c r="D901" t="s">
        <v>272</v>
      </c>
      <c r="E901">
        <v>641.75</v>
      </c>
      <c r="F901">
        <v>6876978.2599999998</v>
      </c>
    </row>
    <row r="902" spans="1:6" x14ac:dyDescent="0.25">
      <c r="A902" t="s">
        <v>266</v>
      </c>
      <c r="B902">
        <v>49</v>
      </c>
      <c r="C902" t="s">
        <v>15</v>
      </c>
      <c r="D902" t="s">
        <v>273</v>
      </c>
      <c r="E902">
        <v>11.3492</v>
      </c>
      <c r="F902">
        <v>177185.33</v>
      </c>
    </row>
    <row r="903" spans="1:6" x14ac:dyDescent="0.25">
      <c r="A903" t="s">
        <v>266</v>
      </c>
      <c r="B903">
        <v>49</v>
      </c>
      <c r="C903" t="s">
        <v>15</v>
      </c>
      <c r="D903" t="s">
        <v>274</v>
      </c>
      <c r="E903">
        <v>24.066700000000001</v>
      </c>
      <c r="F903">
        <v>403227.59</v>
      </c>
    </row>
    <row r="904" spans="1:6" x14ac:dyDescent="0.25">
      <c r="A904" t="s">
        <v>266</v>
      </c>
      <c r="B904">
        <v>49</v>
      </c>
      <c r="C904" t="s">
        <v>15</v>
      </c>
      <c r="D904" t="s">
        <v>275</v>
      </c>
      <c r="E904">
        <v>10</v>
      </c>
      <c r="F904">
        <v>115754.88</v>
      </c>
    </row>
    <row r="905" spans="1:6" x14ac:dyDescent="0.25">
      <c r="A905" t="s">
        <v>266</v>
      </c>
      <c r="B905">
        <v>49</v>
      </c>
      <c r="C905" t="s">
        <v>15</v>
      </c>
      <c r="D905" t="s">
        <v>276</v>
      </c>
      <c r="E905">
        <v>5.6666999999999996</v>
      </c>
      <c r="F905">
        <v>705431.8</v>
      </c>
    </row>
    <row r="906" spans="1:6" x14ac:dyDescent="0.25">
      <c r="A906" t="s">
        <v>266</v>
      </c>
      <c r="B906">
        <v>49</v>
      </c>
      <c r="C906" t="s">
        <v>15</v>
      </c>
      <c r="D906" t="s">
        <v>277</v>
      </c>
      <c r="E906">
        <v>11.125</v>
      </c>
      <c r="F906">
        <v>252240.48</v>
      </c>
    </row>
    <row r="907" spans="1:6" x14ac:dyDescent="0.25">
      <c r="A907" t="s">
        <v>266</v>
      </c>
      <c r="B907">
        <v>49</v>
      </c>
      <c r="C907" t="s">
        <v>15</v>
      </c>
      <c r="D907" t="s">
        <v>278</v>
      </c>
      <c r="E907">
        <v>0.73329999999999995</v>
      </c>
      <c r="F907">
        <v>46158.95</v>
      </c>
    </row>
    <row r="908" spans="1:6" x14ac:dyDescent="0.25">
      <c r="A908" t="s">
        <v>266</v>
      </c>
      <c r="B908">
        <v>49</v>
      </c>
      <c r="C908" t="s">
        <v>15</v>
      </c>
      <c r="D908" t="s">
        <v>279</v>
      </c>
      <c r="E908">
        <v>0.25</v>
      </c>
      <c r="F908">
        <v>58187.87</v>
      </c>
    </row>
    <row r="909" spans="1:6" x14ac:dyDescent="0.25">
      <c r="A909" t="s">
        <v>266</v>
      </c>
      <c r="B909">
        <v>49</v>
      </c>
      <c r="C909" t="s">
        <v>15</v>
      </c>
      <c r="D909" t="s">
        <v>280</v>
      </c>
      <c r="E909">
        <v>44.711100000000002</v>
      </c>
      <c r="F909">
        <v>924985.08</v>
      </c>
    </row>
    <row r="910" spans="1:6" x14ac:dyDescent="0.25">
      <c r="A910" t="s">
        <v>266</v>
      </c>
      <c r="B910">
        <v>49</v>
      </c>
      <c r="C910" t="s">
        <v>15</v>
      </c>
      <c r="D910" t="s">
        <v>281</v>
      </c>
      <c r="E910">
        <v>1.2082999999999999</v>
      </c>
      <c r="F910">
        <v>81874.47</v>
      </c>
    </row>
    <row r="911" spans="1:6" x14ac:dyDescent="0.25">
      <c r="A911" t="s">
        <v>266</v>
      </c>
      <c r="B911">
        <v>49</v>
      </c>
      <c r="C911" t="s">
        <v>15</v>
      </c>
      <c r="D911" t="s">
        <v>283</v>
      </c>
      <c r="E911">
        <v>45.9298</v>
      </c>
      <c r="F911">
        <v>1044664.66</v>
      </c>
    </row>
    <row r="912" spans="1:6" x14ac:dyDescent="0.25">
      <c r="A912" t="s">
        <v>266</v>
      </c>
      <c r="B912">
        <v>49</v>
      </c>
      <c r="C912" t="s">
        <v>15</v>
      </c>
      <c r="D912" t="s">
        <v>294</v>
      </c>
      <c r="E912">
        <v>0.41670000000000001</v>
      </c>
      <c r="F912">
        <v>4928.79</v>
      </c>
    </row>
    <row r="913" spans="1:6" x14ac:dyDescent="0.25">
      <c r="A913" t="s">
        <v>266</v>
      </c>
      <c r="B913">
        <v>49</v>
      </c>
      <c r="C913" t="s">
        <v>15</v>
      </c>
      <c r="D913" t="s">
        <v>268</v>
      </c>
      <c r="E913">
        <v>57.576000000000001</v>
      </c>
      <c r="F913">
        <v>881046.64</v>
      </c>
    </row>
    <row r="914" spans="1:6" x14ac:dyDescent="0.25">
      <c r="A914" t="s">
        <v>266</v>
      </c>
      <c r="B914">
        <v>49</v>
      </c>
      <c r="C914" t="s">
        <v>15</v>
      </c>
      <c r="D914" t="s">
        <v>284</v>
      </c>
      <c r="E914">
        <v>6.75</v>
      </c>
      <c r="F914">
        <v>575271.97</v>
      </c>
    </row>
    <row r="915" spans="1:6" x14ac:dyDescent="0.25">
      <c r="A915" t="s">
        <v>266</v>
      </c>
      <c r="B915">
        <v>49</v>
      </c>
      <c r="C915" t="s">
        <v>15</v>
      </c>
      <c r="D915" t="s">
        <v>285</v>
      </c>
      <c r="E915">
        <v>3</v>
      </c>
      <c r="F915">
        <v>56451.05</v>
      </c>
    </row>
    <row r="916" spans="1:6" x14ac:dyDescent="0.25">
      <c r="A916" t="s">
        <v>266</v>
      </c>
      <c r="B916">
        <v>49</v>
      </c>
      <c r="C916" t="s">
        <v>15</v>
      </c>
      <c r="D916" t="s">
        <v>286</v>
      </c>
      <c r="E916">
        <v>50.916699999999999</v>
      </c>
      <c r="F916">
        <v>849629.53</v>
      </c>
    </row>
    <row r="917" spans="1:6" x14ac:dyDescent="0.25">
      <c r="A917" t="s">
        <v>266</v>
      </c>
      <c r="B917">
        <v>49</v>
      </c>
      <c r="C917" t="s">
        <v>15</v>
      </c>
      <c r="D917" t="s">
        <v>295</v>
      </c>
      <c r="E917">
        <v>190</v>
      </c>
      <c r="F917">
        <v>3990965.5</v>
      </c>
    </row>
    <row r="918" spans="1:6" x14ac:dyDescent="0.25">
      <c r="A918" t="s">
        <v>266</v>
      </c>
      <c r="B918">
        <v>49</v>
      </c>
      <c r="C918" t="s">
        <v>15</v>
      </c>
      <c r="D918" t="s">
        <v>288</v>
      </c>
      <c r="E918">
        <v>2.23</v>
      </c>
      <c r="F918">
        <v>145772.03</v>
      </c>
    </row>
    <row r="919" spans="1:6" x14ac:dyDescent="0.25">
      <c r="A919" t="s">
        <v>266</v>
      </c>
      <c r="B919">
        <v>49</v>
      </c>
      <c r="C919" t="s">
        <v>15</v>
      </c>
      <c r="D919" t="s">
        <v>289</v>
      </c>
      <c r="E919">
        <v>0.90629999999999999</v>
      </c>
      <c r="F919">
        <v>45255.77</v>
      </c>
    </row>
    <row r="920" spans="1:6" x14ac:dyDescent="0.25">
      <c r="A920" t="s">
        <v>266</v>
      </c>
      <c r="B920">
        <v>49</v>
      </c>
      <c r="C920" t="s">
        <v>15</v>
      </c>
      <c r="D920" t="s">
        <v>290</v>
      </c>
      <c r="E920">
        <v>0.22919999999999999</v>
      </c>
      <c r="F920">
        <v>64285.69</v>
      </c>
    </row>
    <row r="921" spans="1:6" x14ac:dyDescent="0.25">
      <c r="A921" t="s">
        <v>266</v>
      </c>
      <c r="B921">
        <v>49</v>
      </c>
      <c r="C921" t="s">
        <v>15</v>
      </c>
      <c r="D921" t="s">
        <v>296</v>
      </c>
      <c r="E921">
        <v>28</v>
      </c>
      <c r="F921">
        <v>465343.21</v>
      </c>
    </row>
    <row r="922" spans="1:6" x14ac:dyDescent="0.25">
      <c r="A922" t="s">
        <v>266</v>
      </c>
      <c r="B922">
        <v>49</v>
      </c>
      <c r="C922" t="s">
        <v>15</v>
      </c>
      <c r="D922" t="s">
        <v>291</v>
      </c>
      <c r="E922">
        <v>1</v>
      </c>
      <c r="F922">
        <v>13534.24</v>
      </c>
    </row>
    <row r="923" spans="1:6" x14ac:dyDescent="0.25">
      <c r="A923" t="s">
        <v>266</v>
      </c>
      <c r="B923">
        <v>49</v>
      </c>
      <c r="C923" t="s">
        <v>15</v>
      </c>
      <c r="D923" t="s">
        <v>299</v>
      </c>
      <c r="E923">
        <v>31</v>
      </c>
      <c r="F923">
        <v>263663.63</v>
      </c>
    </row>
    <row r="924" spans="1:6" x14ac:dyDescent="0.25">
      <c r="A924" t="s">
        <v>266</v>
      </c>
      <c r="B924">
        <v>52</v>
      </c>
      <c r="C924" t="s">
        <v>6</v>
      </c>
      <c r="E924">
        <v>2.5</v>
      </c>
      <c r="F924">
        <v>0.01</v>
      </c>
    </row>
    <row r="925" spans="1:6" x14ac:dyDescent="0.25">
      <c r="A925" t="s">
        <v>266</v>
      </c>
      <c r="B925">
        <v>52</v>
      </c>
      <c r="C925" t="s">
        <v>6</v>
      </c>
      <c r="D925" t="s">
        <v>269</v>
      </c>
      <c r="E925">
        <v>0.33329999999999999</v>
      </c>
      <c r="F925">
        <v>59572.2</v>
      </c>
    </row>
    <row r="926" spans="1:6" x14ac:dyDescent="0.25">
      <c r="A926" t="s">
        <v>266</v>
      </c>
      <c r="B926">
        <v>52</v>
      </c>
      <c r="C926" t="s">
        <v>6</v>
      </c>
      <c r="D926" t="s">
        <v>271</v>
      </c>
      <c r="E926">
        <v>0.1875</v>
      </c>
      <c r="F926">
        <v>48521.4</v>
      </c>
    </row>
    <row r="927" spans="1:6" x14ac:dyDescent="0.25">
      <c r="A927" t="s">
        <v>266</v>
      </c>
      <c r="B927">
        <v>52</v>
      </c>
      <c r="C927" t="s">
        <v>6</v>
      </c>
      <c r="D927" t="s">
        <v>268</v>
      </c>
      <c r="E927">
        <v>938.63990000000001</v>
      </c>
      <c r="F927">
        <v>17840088.52</v>
      </c>
    </row>
    <row r="928" spans="1:6" x14ac:dyDescent="0.25">
      <c r="A928" t="s">
        <v>266</v>
      </c>
      <c r="B928">
        <v>52</v>
      </c>
      <c r="C928" t="s">
        <v>6</v>
      </c>
      <c r="D928" t="s">
        <v>295</v>
      </c>
      <c r="E928">
        <v>215.54169999999999</v>
      </c>
      <c r="F928">
        <v>4297869.3099999996</v>
      </c>
    </row>
    <row r="929" spans="1:6" x14ac:dyDescent="0.25">
      <c r="A929" t="s">
        <v>266</v>
      </c>
      <c r="B929">
        <v>52</v>
      </c>
      <c r="C929" t="s">
        <v>6</v>
      </c>
      <c r="D929" t="s">
        <v>296</v>
      </c>
      <c r="E929">
        <v>180.5</v>
      </c>
      <c r="F929">
        <v>5241691.9800000004</v>
      </c>
    </row>
    <row r="930" spans="1:6" x14ac:dyDescent="0.25">
      <c r="A930" t="s">
        <v>266</v>
      </c>
      <c r="B930">
        <v>52</v>
      </c>
      <c r="C930" t="s">
        <v>6</v>
      </c>
      <c r="D930" t="s">
        <v>291</v>
      </c>
      <c r="E930">
        <v>30</v>
      </c>
      <c r="F930">
        <v>285438.19</v>
      </c>
    </row>
    <row r="931" spans="1:6" x14ac:dyDescent="0.25">
      <c r="A931" t="s">
        <v>266</v>
      </c>
      <c r="B931">
        <v>53</v>
      </c>
      <c r="C931" t="s">
        <v>9</v>
      </c>
      <c r="E931">
        <v>31</v>
      </c>
      <c r="F931">
        <v>0</v>
      </c>
    </row>
    <row r="932" spans="1:6" x14ac:dyDescent="0.25">
      <c r="A932" t="s">
        <v>266</v>
      </c>
      <c r="B932">
        <v>53</v>
      </c>
      <c r="C932" t="s">
        <v>9</v>
      </c>
      <c r="D932" t="s">
        <v>294</v>
      </c>
      <c r="E932">
        <v>6.6699999999999995E-2</v>
      </c>
      <c r="F932">
        <v>3694.17</v>
      </c>
    </row>
    <row r="933" spans="1:6" x14ac:dyDescent="0.25">
      <c r="A933" t="s">
        <v>266</v>
      </c>
      <c r="B933">
        <v>53</v>
      </c>
      <c r="C933" t="s">
        <v>9</v>
      </c>
      <c r="D933" t="s">
        <v>268</v>
      </c>
      <c r="E933">
        <v>1310.7841000000001</v>
      </c>
      <c r="F933">
        <v>27655828.420000002</v>
      </c>
    </row>
    <row r="934" spans="1:6" x14ac:dyDescent="0.25">
      <c r="A934" t="s">
        <v>266</v>
      </c>
      <c r="B934">
        <v>53</v>
      </c>
      <c r="C934" t="s">
        <v>9</v>
      </c>
      <c r="D934" t="s">
        <v>295</v>
      </c>
      <c r="E934">
        <v>304.83330000000001</v>
      </c>
      <c r="F934">
        <v>5967099.1200000001</v>
      </c>
    </row>
    <row r="935" spans="1:6" x14ac:dyDescent="0.25">
      <c r="A935" t="s">
        <v>266</v>
      </c>
      <c r="B935">
        <v>53</v>
      </c>
      <c r="C935" t="s">
        <v>9</v>
      </c>
      <c r="D935" t="s">
        <v>296</v>
      </c>
      <c r="E935">
        <v>383.97620000000001</v>
      </c>
      <c r="F935">
        <v>6174223.5899999999</v>
      </c>
    </row>
    <row r="936" spans="1:6" x14ac:dyDescent="0.25">
      <c r="A936" t="s">
        <v>266</v>
      </c>
      <c r="B936">
        <v>53</v>
      </c>
      <c r="C936" t="s">
        <v>9</v>
      </c>
      <c r="D936" t="s">
        <v>291</v>
      </c>
      <c r="E936">
        <v>49</v>
      </c>
      <c r="F936">
        <v>611265.41</v>
      </c>
    </row>
    <row r="937" spans="1:6" x14ac:dyDescent="0.25">
      <c r="A937" t="s">
        <v>266</v>
      </c>
      <c r="B937">
        <v>54</v>
      </c>
      <c r="C937" t="s">
        <v>3</v>
      </c>
      <c r="E937">
        <v>5.6012000000000004</v>
      </c>
      <c r="F937">
        <v>132718.38</v>
      </c>
    </row>
    <row r="938" spans="1:6" x14ac:dyDescent="0.25">
      <c r="A938" t="s">
        <v>266</v>
      </c>
      <c r="B938">
        <v>54</v>
      </c>
      <c r="C938" t="s">
        <v>3</v>
      </c>
      <c r="D938" t="s">
        <v>269</v>
      </c>
      <c r="E938">
        <v>18.409700000000001</v>
      </c>
      <c r="F938">
        <v>2194766.11</v>
      </c>
    </row>
    <row r="939" spans="1:6" x14ac:dyDescent="0.25">
      <c r="A939" t="s">
        <v>266</v>
      </c>
      <c r="B939">
        <v>54</v>
      </c>
      <c r="C939" t="s">
        <v>3</v>
      </c>
      <c r="D939" t="s">
        <v>270</v>
      </c>
      <c r="E939">
        <v>63.872199999999999</v>
      </c>
      <c r="F939">
        <v>1090544.25</v>
      </c>
    </row>
    <row r="940" spans="1:6" x14ac:dyDescent="0.25">
      <c r="A940" t="s">
        <v>266</v>
      </c>
      <c r="B940">
        <v>54</v>
      </c>
      <c r="C940" t="s">
        <v>3</v>
      </c>
      <c r="D940" t="s">
        <v>271</v>
      </c>
      <c r="E940">
        <v>0.53749999999999998</v>
      </c>
      <c r="F940">
        <v>175024.53</v>
      </c>
    </row>
    <row r="941" spans="1:6" x14ac:dyDescent="0.25">
      <c r="A941" t="s">
        <v>266</v>
      </c>
      <c r="B941">
        <v>54</v>
      </c>
      <c r="C941" t="s">
        <v>3</v>
      </c>
      <c r="D941" t="s">
        <v>272</v>
      </c>
      <c r="E941">
        <v>989.625</v>
      </c>
      <c r="F941">
        <v>10698745.35</v>
      </c>
    </row>
    <row r="942" spans="1:6" x14ac:dyDescent="0.25">
      <c r="A942" t="s">
        <v>266</v>
      </c>
      <c r="B942">
        <v>54</v>
      </c>
      <c r="C942" t="s">
        <v>3</v>
      </c>
      <c r="D942" t="s">
        <v>273</v>
      </c>
      <c r="E942">
        <v>23.932500000000001</v>
      </c>
      <c r="F942">
        <v>389768.96000000002</v>
      </c>
    </row>
    <row r="943" spans="1:6" x14ac:dyDescent="0.25">
      <c r="A943" t="s">
        <v>266</v>
      </c>
      <c r="B943">
        <v>54</v>
      </c>
      <c r="C943" t="s">
        <v>3</v>
      </c>
      <c r="D943" t="s">
        <v>274</v>
      </c>
      <c r="E943">
        <v>53.966700000000003</v>
      </c>
      <c r="F943">
        <v>844701.5</v>
      </c>
    </row>
    <row r="944" spans="1:6" x14ac:dyDescent="0.25">
      <c r="A944" t="s">
        <v>266</v>
      </c>
      <c r="B944">
        <v>54</v>
      </c>
      <c r="C944" t="s">
        <v>3</v>
      </c>
      <c r="D944" t="s">
        <v>275</v>
      </c>
      <c r="E944">
        <v>2</v>
      </c>
      <c r="F944">
        <v>20772.669999999998</v>
      </c>
    </row>
    <row r="945" spans="1:6" x14ac:dyDescent="0.25">
      <c r="A945" t="s">
        <v>266</v>
      </c>
      <c r="B945">
        <v>54</v>
      </c>
      <c r="C945" t="s">
        <v>3</v>
      </c>
      <c r="D945" t="s">
        <v>276</v>
      </c>
      <c r="E945">
        <v>17.7774</v>
      </c>
      <c r="F945">
        <v>2330641.42</v>
      </c>
    </row>
    <row r="946" spans="1:6" x14ac:dyDescent="0.25">
      <c r="A946" t="s">
        <v>266</v>
      </c>
      <c r="B946">
        <v>54</v>
      </c>
      <c r="C946" t="s">
        <v>3</v>
      </c>
      <c r="D946" t="s">
        <v>277</v>
      </c>
      <c r="E946">
        <v>5.9</v>
      </c>
      <c r="F946">
        <v>244332.29</v>
      </c>
    </row>
    <row r="947" spans="1:6" x14ac:dyDescent="0.25">
      <c r="A947" t="s">
        <v>266</v>
      </c>
      <c r="B947">
        <v>54</v>
      </c>
      <c r="C947" t="s">
        <v>3</v>
      </c>
      <c r="D947" t="s">
        <v>278</v>
      </c>
      <c r="E947">
        <v>2.5617000000000001</v>
      </c>
      <c r="F947">
        <v>277674.25</v>
      </c>
    </row>
    <row r="948" spans="1:6" x14ac:dyDescent="0.25">
      <c r="A948" t="s">
        <v>266</v>
      </c>
      <c r="B948">
        <v>54</v>
      </c>
      <c r="C948" t="s">
        <v>3</v>
      </c>
      <c r="D948" t="s">
        <v>279</v>
      </c>
      <c r="E948">
        <v>1.375</v>
      </c>
      <c r="F948">
        <v>421108.98</v>
      </c>
    </row>
    <row r="949" spans="1:6" x14ac:dyDescent="0.25">
      <c r="A949" t="s">
        <v>266</v>
      </c>
      <c r="B949">
        <v>54</v>
      </c>
      <c r="C949" t="s">
        <v>3</v>
      </c>
      <c r="D949" t="s">
        <v>280</v>
      </c>
      <c r="E949">
        <v>49.722200000000001</v>
      </c>
      <c r="F949">
        <v>999864.34</v>
      </c>
    </row>
    <row r="950" spans="1:6" x14ac:dyDescent="0.25">
      <c r="A950" t="s">
        <v>266</v>
      </c>
      <c r="B950">
        <v>54</v>
      </c>
      <c r="C950" t="s">
        <v>3</v>
      </c>
      <c r="D950" t="s">
        <v>281</v>
      </c>
      <c r="E950">
        <v>4.8110999999999997</v>
      </c>
      <c r="F950">
        <v>194429.23</v>
      </c>
    </row>
    <row r="951" spans="1:6" x14ac:dyDescent="0.25">
      <c r="A951" t="s">
        <v>266</v>
      </c>
      <c r="B951">
        <v>54</v>
      </c>
      <c r="C951" t="s">
        <v>3</v>
      </c>
      <c r="D951" t="s">
        <v>283</v>
      </c>
      <c r="E951">
        <v>78.301199999999994</v>
      </c>
      <c r="F951">
        <v>1447404.4</v>
      </c>
    </row>
    <row r="952" spans="1:6" x14ac:dyDescent="0.25">
      <c r="A952" t="s">
        <v>266</v>
      </c>
      <c r="B952">
        <v>54</v>
      </c>
      <c r="C952" t="s">
        <v>3</v>
      </c>
      <c r="D952" t="s">
        <v>294</v>
      </c>
      <c r="E952">
        <v>1.4375</v>
      </c>
      <c r="F952">
        <v>40984.92</v>
      </c>
    </row>
    <row r="953" spans="1:6" x14ac:dyDescent="0.25">
      <c r="A953" t="s">
        <v>266</v>
      </c>
      <c r="B953">
        <v>54</v>
      </c>
      <c r="C953" t="s">
        <v>3</v>
      </c>
      <c r="D953" t="s">
        <v>268</v>
      </c>
      <c r="E953">
        <v>55.307299999999998</v>
      </c>
      <c r="F953">
        <v>781760.72</v>
      </c>
    </row>
    <row r="954" spans="1:6" x14ac:dyDescent="0.25">
      <c r="A954" t="s">
        <v>266</v>
      </c>
      <c r="B954">
        <v>54</v>
      </c>
      <c r="C954" t="s">
        <v>3</v>
      </c>
      <c r="D954" t="s">
        <v>284</v>
      </c>
      <c r="E954">
        <v>2.3332999999999999</v>
      </c>
      <c r="F954">
        <v>221878.84</v>
      </c>
    </row>
    <row r="955" spans="1:6" x14ac:dyDescent="0.25">
      <c r="A955" t="s">
        <v>266</v>
      </c>
      <c r="B955">
        <v>54</v>
      </c>
      <c r="C955" t="s">
        <v>3</v>
      </c>
      <c r="D955" t="s">
        <v>298</v>
      </c>
      <c r="E955">
        <v>1</v>
      </c>
      <c r="F955">
        <v>12412.53</v>
      </c>
    </row>
    <row r="956" spans="1:6" x14ac:dyDescent="0.25">
      <c r="A956" t="s">
        <v>266</v>
      </c>
      <c r="B956">
        <v>54</v>
      </c>
      <c r="C956" t="s">
        <v>3</v>
      </c>
      <c r="D956" t="s">
        <v>286</v>
      </c>
      <c r="E956">
        <v>18.916699999999999</v>
      </c>
      <c r="F956">
        <v>376229.76</v>
      </c>
    </row>
    <row r="957" spans="1:6" x14ac:dyDescent="0.25">
      <c r="A957" t="s">
        <v>266</v>
      </c>
      <c r="B957">
        <v>54</v>
      </c>
      <c r="C957" t="s">
        <v>3</v>
      </c>
      <c r="D957" t="s">
        <v>295</v>
      </c>
      <c r="E957">
        <v>40.875</v>
      </c>
      <c r="F957">
        <v>903484.34</v>
      </c>
    </row>
    <row r="958" spans="1:6" x14ac:dyDescent="0.25">
      <c r="A958" t="s">
        <v>266</v>
      </c>
      <c r="B958">
        <v>54</v>
      </c>
      <c r="C958" t="s">
        <v>3</v>
      </c>
      <c r="D958" t="s">
        <v>287</v>
      </c>
      <c r="E958">
        <v>0.1333</v>
      </c>
      <c r="F958">
        <v>73304.009999999995</v>
      </c>
    </row>
    <row r="959" spans="1:6" x14ac:dyDescent="0.25">
      <c r="A959" t="s">
        <v>266</v>
      </c>
      <c r="B959">
        <v>54</v>
      </c>
      <c r="C959" t="s">
        <v>3</v>
      </c>
      <c r="D959" t="s">
        <v>288</v>
      </c>
      <c r="E959">
        <v>0.19500000000000001</v>
      </c>
      <c r="F959">
        <v>52948.55</v>
      </c>
    </row>
    <row r="960" spans="1:6" x14ac:dyDescent="0.25">
      <c r="A960" t="s">
        <v>266</v>
      </c>
      <c r="B960">
        <v>54</v>
      </c>
      <c r="C960" t="s">
        <v>3</v>
      </c>
      <c r="D960" t="s">
        <v>289</v>
      </c>
      <c r="E960">
        <v>17.653600000000001</v>
      </c>
      <c r="F960">
        <v>1087569.95</v>
      </c>
    </row>
    <row r="961" spans="1:6" x14ac:dyDescent="0.25">
      <c r="A961" t="s">
        <v>266</v>
      </c>
      <c r="B961">
        <v>54</v>
      </c>
      <c r="C961" t="s">
        <v>3</v>
      </c>
      <c r="D961" t="s">
        <v>290</v>
      </c>
      <c r="E961">
        <v>3.3300000000000003E-2</v>
      </c>
      <c r="F961">
        <v>7809.9</v>
      </c>
    </row>
    <row r="962" spans="1:6" x14ac:dyDescent="0.25">
      <c r="A962" t="s">
        <v>266</v>
      </c>
      <c r="B962">
        <v>54</v>
      </c>
      <c r="C962" t="s">
        <v>3</v>
      </c>
      <c r="D962" t="s">
        <v>296</v>
      </c>
      <c r="E962">
        <v>48.1905</v>
      </c>
      <c r="F962">
        <v>637728.5</v>
      </c>
    </row>
    <row r="963" spans="1:6" x14ac:dyDescent="0.25">
      <c r="A963" t="s">
        <v>266</v>
      </c>
      <c r="B963">
        <v>54</v>
      </c>
      <c r="C963" t="s">
        <v>3</v>
      </c>
      <c r="D963" t="s">
        <v>291</v>
      </c>
      <c r="E963">
        <v>3</v>
      </c>
      <c r="F963">
        <v>36099.550000000003</v>
      </c>
    </row>
    <row r="964" spans="1:6" x14ac:dyDescent="0.25">
      <c r="A964" t="s">
        <v>266</v>
      </c>
      <c r="B964">
        <v>54</v>
      </c>
      <c r="C964" t="s">
        <v>3</v>
      </c>
      <c r="D964" t="s">
        <v>297</v>
      </c>
      <c r="E964">
        <v>0.5</v>
      </c>
      <c r="F964">
        <v>5617.08</v>
      </c>
    </row>
    <row r="965" spans="1:6" x14ac:dyDescent="0.25">
      <c r="A965" t="s">
        <v>266</v>
      </c>
      <c r="B965">
        <v>56</v>
      </c>
      <c r="C965" t="s">
        <v>176</v>
      </c>
      <c r="D965" t="s">
        <v>269</v>
      </c>
      <c r="E965">
        <v>8.4643999999999995</v>
      </c>
      <c r="F965">
        <v>1282919</v>
      </c>
    </row>
    <row r="966" spans="1:6" x14ac:dyDescent="0.25">
      <c r="A966" t="s">
        <v>266</v>
      </c>
      <c r="B966">
        <v>56</v>
      </c>
      <c r="C966" t="s">
        <v>176</v>
      </c>
      <c r="D966" t="s">
        <v>270</v>
      </c>
      <c r="E966">
        <v>30.5</v>
      </c>
      <c r="F966">
        <v>463273.46</v>
      </c>
    </row>
    <row r="967" spans="1:6" x14ac:dyDescent="0.25">
      <c r="A967" t="s">
        <v>266</v>
      </c>
      <c r="B967">
        <v>56</v>
      </c>
      <c r="C967" t="s">
        <v>176</v>
      </c>
      <c r="D967" t="s">
        <v>271</v>
      </c>
      <c r="E967">
        <v>1.4582999999999999</v>
      </c>
      <c r="F967">
        <v>315223.67</v>
      </c>
    </row>
    <row r="968" spans="1:6" x14ac:dyDescent="0.25">
      <c r="A968" t="s">
        <v>266</v>
      </c>
      <c r="B968">
        <v>56</v>
      </c>
      <c r="C968" t="s">
        <v>176</v>
      </c>
      <c r="D968" t="s">
        <v>272</v>
      </c>
      <c r="E968">
        <v>698</v>
      </c>
      <c r="F968">
        <v>7190017.5499999998</v>
      </c>
    </row>
    <row r="969" spans="1:6" x14ac:dyDescent="0.25">
      <c r="A969" t="s">
        <v>266</v>
      </c>
      <c r="B969">
        <v>56</v>
      </c>
      <c r="C969" t="s">
        <v>176</v>
      </c>
      <c r="D969" t="s">
        <v>273</v>
      </c>
      <c r="E969">
        <v>6.0030000000000001</v>
      </c>
      <c r="F969">
        <v>103702.82</v>
      </c>
    </row>
    <row r="970" spans="1:6" x14ac:dyDescent="0.25">
      <c r="A970" t="s">
        <v>266</v>
      </c>
      <c r="B970">
        <v>56</v>
      </c>
      <c r="C970" t="s">
        <v>176</v>
      </c>
      <c r="D970" t="s">
        <v>274</v>
      </c>
      <c r="E970">
        <v>28.416699999999999</v>
      </c>
      <c r="F970">
        <v>471914.2</v>
      </c>
    </row>
    <row r="971" spans="1:6" x14ac:dyDescent="0.25">
      <c r="A971" t="s">
        <v>266</v>
      </c>
      <c r="B971">
        <v>56</v>
      </c>
      <c r="C971" t="s">
        <v>176</v>
      </c>
      <c r="D971" t="s">
        <v>275</v>
      </c>
      <c r="E971">
        <v>3</v>
      </c>
      <c r="F971">
        <v>29606.28</v>
      </c>
    </row>
    <row r="972" spans="1:6" x14ac:dyDescent="0.25">
      <c r="A972" t="s">
        <v>266</v>
      </c>
      <c r="B972">
        <v>56</v>
      </c>
      <c r="C972" t="s">
        <v>176</v>
      </c>
      <c r="D972" t="s">
        <v>276</v>
      </c>
      <c r="E972">
        <v>12.4694</v>
      </c>
      <c r="F972">
        <v>1671597.5</v>
      </c>
    </row>
    <row r="973" spans="1:6" x14ac:dyDescent="0.25">
      <c r="A973" t="s">
        <v>266</v>
      </c>
      <c r="B973">
        <v>56</v>
      </c>
      <c r="C973" t="s">
        <v>176</v>
      </c>
      <c r="D973" t="s">
        <v>277</v>
      </c>
      <c r="E973">
        <v>10.979200000000001</v>
      </c>
      <c r="F973">
        <v>264466.08</v>
      </c>
    </row>
    <row r="974" spans="1:6" x14ac:dyDescent="0.25">
      <c r="A974" t="s">
        <v>266</v>
      </c>
      <c r="B974">
        <v>56</v>
      </c>
      <c r="C974" t="s">
        <v>176</v>
      </c>
      <c r="D974" t="s">
        <v>278</v>
      </c>
      <c r="E974">
        <v>0.97499999999999998</v>
      </c>
      <c r="F974">
        <v>82976.95</v>
      </c>
    </row>
    <row r="975" spans="1:6" x14ac:dyDescent="0.25">
      <c r="A975" t="s">
        <v>266</v>
      </c>
      <c r="B975">
        <v>56</v>
      </c>
      <c r="C975" t="s">
        <v>176</v>
      </c>
      <c r="D975" t="s">
        <v>280</v>
      </c>
      <c r="E975">
        <v>61.584499999999998</v>
      </c>
      <c r="F975">
        <v>855479.06</v>
      </c>
    </row>
    <row r="976" spans="1:6" x14ac:dyDescent="0.25">
      <c r="A976" t="s">
        <v>266</v>
      </c>
      <c r="B976">
        <v>56</v>
      </c>
      <c r="C976" t="s">
        <v>176</v>
      </c>
      <c r="D976" t="s">
        <v>281</v>
      </c>
      <c r="E976">
        <v>1.875</v>
      </c>
      <c r="F976">
        <v>66123.850000000006</v>
      </c>
    </row>
    <row r="977" spans="1:6" x14ac:dyDescent="0.25">
      <c r="A977" t="s">
        <v>266</v>
      </c>
      <c r="B977">
        <v>56</v>
      </c>
      <c r="C977" t="s">
        <v>176</v>
      </c>
      <c r="D977" t="s">
        <v>283</v>
      </c>
      <c r="E977">
        <v>88.262500000000003</v>
      </c>
      <c r="F977">
        <v>1638804.47</v>
      </c>
    </row>
    <row r="978" spans="1:6" x14ac:dyDescent="0.25">
      <c r="A978" t="s">
        <v>266</v>
      </c>
      <c r="B978">
        <v>56</v>
      </c>
      <c r="C978" t="s">
        <v>176</v>
      </c>
      <c r="D978" t="s">
        <v>294</v>
      </c>
      <c r="E978">
        <v>0.91669999999999996</v>
      </c>
      <c r="F978">
        <v>17667.28</v>
      </c>
    </row>
    <row r="979" spans="1:6" x14ac:dyDescent="0.25">
      <c r="A979" t="s">
        <v>266</v>
      </c>
      <c r="B979">
        <v>56</v>
      </c>
      <c r="C979" t="s">
        <v>176</v>
      </c>
      <c r="D979" t="s">
        <v>268</v>
      </c>
      <c r="E979">
        <v>282.25</v>
      </c>
      <c r="F979">
        <v>4422073.0199999996</v>
      </c>
    </row>
    <row r="980" spans="1:6" x14ac:dyDescent="0.25">
      <c r="A980" t="s">
        <v>266</v>
      </c>
      <c r="B980">
        <v>56</v>
      </c>
      <c r="C980" t="s">
        <v>176</v>
      </c>
      <c r="D980" t="s">
        <v>284</v>
      </c>
      <c r="E980">
        <v>2.4167000000000001</v>
      </c>
      <c r="F980">
        <v>203359.52</v>
      </c>
    </row>
    <row r="981" spans="1:6" x14ac:dyDescent="0.25">
      <c r="A981" t="s">
        <v>266</v>
      </c>
      <c r="B981">
        <v>56</v>
      </c>
      <c r="C981" t="s">
        <v>176</v>
      </c>
      <c r="D981" t="s">
        <v>298</v>
      </c>
      <c r="E981">
        <v>1.5</v>
      </c>
      <c r="F981">
        <v>30966.47</v>
      </c>
    </row>
    <row r="982" spans="1:6" x14ac:dyDescent="0.25">
      <c r="A982" t="s">
        <v>266</v>
      </c>
      <c r="B982">
        <v>56</v>
      </c>
      <c r="C982" t="s">
        <v>176</v>
      </c>
      <c r="D982" t="s">
        <v>286</v>
      </c>
      <c r="E982">
        <v>36.75</v>
      </c>
      <c r="F982">
        <v>639747.59</v>
      </c>
    </row>
    <row r="983" spans="1:6" x14ac:dyDescent="0.25">
      <c r="A983" t="s">
        <v>266</v>
      </c>
      <c r="B983">
        <v>56</v>
      </c>
      <c r="C983" t="s">
        <v>176</v>
      </c>
      <c r="D983" t="s">
        <v>295</v>
      </c>
      <c r="E983">
        <v>44.875</v>
      </c>
      <c r="F983">
        <v>941869.88</v>
      </c>
    </row>
    <row r="984" spans="1:6" x14ac:dyDescent="0.25">
      <c r="A984" t="s">
        <v>266</v>
      </c>
      <c r="B984">
        <v>56</v>
      </c>
      <c r="C984" t="s">
        <v>176</v>
      </c>
      <c r="D984" t="s">
        <v>287</v>
      </c>
      <c r="E984">
        <v>0.16669999999999999</v>
      </c>
      <c r="F984">
        <v>88037.7</v>
      </c>
    </row>
    <row r="985" spans="1:6" x14ac:dyDescent="0.25">
      <c r="A985" t="s">
        <v>266</v>
      </c>
      <c r="B985">
        <v>56</v>
      </c>
      <c r="C985" t="s">
        <v>176</v>
      </c>
      <c r="D985" t="s">
        <v>288</v>
      </c>
      <c r="E985">
        <v>0.12</v>
      </c>
      <c r="F985">
        <v>3621.71</v>
      </c>
    </row>
    <row r="986" spans="1:6" x14ac:dyDescent="0.25">
      <c r="A986" t="s">
        <v>266</v>
      </c>
      <c r="B986">
        <v>56</v>
      </c>
      <c r="C986" t="s">
        <v>176</v>
      </c>
      <c r="D986" t="s">
        <v>289</v>
      </c>
      <c r="E986">
        <v>1.3409</v>
      </c>
      <c r="F986">
        <v>72786.399999999994</v>
      </c>
    </row>
    <row r="987" spans="1:6" x14ac:dyDescent="0.25">
      <c r="A987" t="s">
        <v>266</v>
      </c>
      <c r="B987">
        <v>56</v>
      </c>
      <c r="C987" t="s">
        <v>176</v>
      </c>
      <c r="D987" t="s">
        <v>290</v>
      </c>
      <c r="E987">
        <v>3.1300000000000001E-2</v>
      </c>
      <c r="F987">
        <v>12424.46</v>
      </c>
    </row>
    <row r="988" spans="1:6" x14ac:dyDescent="0.25">
      <c r="A988" t="s">
        <v>266</v>
      </c>
      <c r="B988">
        <v>56</v>
      </c>
      <c r="C988" t="s">
        <v>176</v>
      </c>
      <c r="D988" t="s">
        <v>296</v>
      </c>
      <c r="E988">
        <v>392</v>
      </c>
      <c r="F988">
        <v>5236553.3099999996</v>
      </c>
    </row>
    <row r="989" spans="1:6" x14ac:dyDescent="0.25">
      <c r="A989" t="s">
        <v>266</v>
      </c>
      <c r="B989">
        <v>56</v>
      </c>
      <c r="C989" t="s">
        <v>176</v>
      </c>
      <c r="D989" t="s">
        <v>291</v>
      </c>
      <c r="E989">
        <v>2</v>
      </c>
      <c r="F989">
        <v>27068.47</v>
      </c>
    </row>
    <row r="990" spans="1:6" x14ac:dyDescent="0.25">
      <c r="A990" t="s">
        <v>266</v>
      </c>
      <c r="B990">
        <v>57</v>
      </c>
      <c r="C990" t="s">
        <v>310</v>
      </c>
      <c r="E990">
        <v>27.05</v>
      </c>
      <c r="F990">
        <v>-168706.27</v>
      </c>
    </row>
    <row r="991" spans="1:6" x14ac:dyDescent="0.25">
      <c r="A991" t="s">
        <v>266</v>
      </c>
      <c r="B991">
        <v>57</v>
      </c>
      <c r="C991" t="s">
        <v>310</v>
      </c>
      <c r="D991" t="s">
        <v>268</v>
      </c>
      <c r="E991">
        <v>1497.9167</v>
      </c>
      <c r="F991">
        <v>29189856.02</v>
      </c>
    </row>
    <row r="992" spans="1:6" x14ac:dyDescent="0.25">
      <c r="A992" t="s">
        <v>266</v>
      </c>
      <c r="B992">
        <v>57</v>
      </c>
      <c r="C992" t="s">
        <v>310</v>
      </c>
      <c r="D992" t="s">
        <v>295</v>
      </c>
      <c r="E992">
        <v>154.5</v>
      </c>
      <c r="F992">
        <v>3159417.84</v>
      </c>
    </row>
    <row r="993" spans="1:6" x14ac:dyDescent="0.25">
      <c r="A993" t="s">
        <v>266</v>
      </c>
      <c r="B993">
        <v>57</v>
      </c>
      <c r="C993" t="s">
        <v>310</v>
      </c>
      <c r="D993" t="s">
        <v>289</v>
      </c>
      <c r="E993">
        <v>0.83330000000000004</v>
      </c>
      <c r="F993">
        <v>0</v>
      </c>
    </row>
    <row r="994" spans="1:6" x14ac:dyDescent="0.25">
      <c r="A994" t="s">
        <v>266</v>
      </c>
      <c r="B994">
        <v>57</v>
      </c>
      <c r="C994" t="s">
        <v>310</v>
      </c>
      <c r="D994" t="s">
        <v>296</v>
      </c>
      <c r="E994">
        <v>94.533299999999997</v>
      </c>
      <c r="F994">
        <v>1469586.63</v>
      </c>
    </row>
    <row r="995" spans="1:6" x14ac:dyDescent="0.25">
      <c r="A995" t="s">
        <v>266</v>
      </c>
      <c r="B995">
        <v>57</v>
      </c>
      <c r="C995" t="s">
        <v>310</v>
      </c>
      <c r="D995" t="s">
        <v>291</v>
      </c>
      <c r="E995">
        <v>49</v>
      </c>
      <c r="F995">
        <v>458562.82</v>
      </c>
    </row>
    <row r="996" spans="1:6" x14ac:dyDescent="0.25">
      <c r="A996" t="s">
        <v>266</v>
      </c>
      <c r="B996">
        <v>100</v>
      </c>
      <c r="C996" t="s">
        <v>69</v>
      </c>
      <c r="E996">
        <v>2.9792000000000001</v>
      </c>
      <c r="F996">
        <v>130195.7</v>
      </c>
    </row>
    <row r="997" spans="1:6" x14ac:dyDescent="0.25">
      <c r="A997" t="s">
        <v>266</v>
      </c>
      <c r="B997">
        <v>100</v>
      </c>
      <c r="C997" t="s">
        <v>69</v>
      </c>
      <c r="D997" t="s">
        <v>269</v>
      </c>
      <c r="E997">
        <v>11.9231</v>
      </c>
      <c r="F997">
        <v>1422881.65</v>
      </c>
    </row>
    <row r="998" spans="1:6" x14ac:dyDescent="0.25">
      <c r="A998" t="s">
        <v>266</v>
      </c>
      <c r="B998">
        <v>100</v>
      </c>
      <c r="C998" t="s">
        <v>69</v>
      </c>
      <c r="D998" t="s">
        <v>270</v>
      </c>
      <c r="E998">
        <v>33.413899999999998</v>
      </c>
      <c r="F998">
        <v>571282.04</v>
      </c>
    </row>
    <row r="999" spans="1:6" x14ac:dyDescent="0.25">
      <c r="A999" t="s">
        <v>266</v>
      </c>
      <c r="B999">
        <v>100</v>
      </c>
      <c r="C999" t="s">
        <v>69</v>
      </c>
      <c r="D999" t="s">
        <v>271</v>
      </c>
      <c r="E999">
        <v>4.5125000000000002</v>
      </c>
      <c r="F999">
        <v>463215.41</v>
      </c>
    </row>
    <row r="1000" spans="1:6" x14ac:dyDescent="0.25">
      <c r="A1000" t="s">
        <v>266</v>
      </c>
      <c r="B1000">
        <v>100</v>
      </c>
      <c r="C1000" t="s">
        <v>69</v>
      </c>
      <c r="D1000" t="s">
        <v>272</v>
      </c>
      <c r="E1000">
        <v>281.61110000000002</v>
      </c>
      <c r="F1000">
        <v>2818528.3</v>
      </c>
    </row>
    <row r="1001" spans="1:6" x14ac:dyDescent="0.25">
      <c r="A1001" t="s">
        <v>266</v>
      </c>
      <c r="B1001">
        <v>100</v>
      </c>
      <c r="C1001" t="s">
        <v>69</v>
      </c>
      <c r="D1001" t="s">
        <v>273</v>
      </c>
      <c r="E1001">
        <v>3.7534999999999998</v>
      </c>
      <c r="F1001">
        <v>60816.36</v>
      </c>
    </row>
    <row r="1002" spans="1:6" x14ac:dyDescent="0.25">
      <c r="A1002" t="s">
        <v>266</v>
      </c>
      <c r="B1002">
        <v>100</v>
      </c>
      <c r="C1002" t="s">
        <v>69</v>
      </c>
      <c r="D1002" t="s">
        <v>274</v>
      </c>
      <c r="E1002">
        <v>16.833300000000001</v>
      </c>
      <c r="F1002">
        <v>301307.21000000002</v>
      </c>
    </row>
    <row r="1003" spans="1:6" x14ac:dyDescent="0.25">
      <c r="A1003" t="s">
        <v>266</v>
      </c>
      <c r="B1003">
        <v>100</v>
      </c>
      <c r="C1003" t="s">
        <v>69</v>
      </c>
      <c r="D1003" t="s">
        <v>275</v>
      </c>
      <c r="E1003">
        <v>12.333299999999999</v>
      </c>
      <c r="F1003">
        <v>165712.24</v>
      </c>
    </row>
    <row r="1004" spans="1:6" x14ac:dyDescent="0.25">
      <c r="A1004" t="s">
        <v>266</v>
      </c>
      <c r="B1004">
        <v>100</v>
      </c>
      <c r="C1004" t="s">
        <v>69</v>
      </c>
      <c r="D1004" t="s">
        <v>276</v>
      </c>
      <c r="E1004">
        <v>7.1496000000000004</v>
      </c>
      <c r="F1004">
        <v>735145.06</v>
      </c>
    </row>
    <row r="1005" spans="1:6" x14ac:dyDescent="0.25">
      <c r="A1005" t="s">
        <v>266</v>
      </c>
      <c r="B1005">
        <v>100</v>
      </c>
      <c r="C1005" t="s">
        <v>69</v>
      </c>
      <c r="D1005" t="s">
        <v>277</v>
      </c>
      <c r="E1005">
        <v>6.7180999999999997</v>
      </c>
      <c r="F1005">
        <v>187576.83</v>
      </c>
    </row>
    <row r="1006" spans="1:6" x14ac:dyDescent="0.25">
      <c r="A1006" t="s">
        <v>266</v>
      </c>
      <c r="B1006">
        <v>100</v>
      </c>
      <c r="C1006" t="s">
        <v>69</v>
      </c>
      <c r="D1006" t="s">
        <v>278</v>
      </c>
      <c r="E1006">
        <v>3.6392000000000002</v>
      </c>
      <c r="F1006">
        <v>323396.44</v>
      </c>
    </row>
    <row r="1007" spans="1:6" x14ac:dyDescent="0.25">
      <c r="A1007" t="s">
        <v>266</v>
      </c>
      <c r="B1007">
        <v>100</v>
      </c>
      <c r="C1007" t="s">
        <v>69</v>
      </c>
      <c r="D1007" t="s">
        <v>279</v>
      </c>
      <c r="E1007">
        <v>1.0417000000000001</v>
      </c>
      <c r="F1007">
        <v>124468.84</v>
      </c>
    </row>
    <row r="1008" spans="1:6" x14ac:dyDescent="0.25">
      <c r="A1008" t="s">
        <v>266</v>
      </c>
      <c r="B1008">
        <v>100</v>
      </c>
      <c r="C1008" t="s">
        <v>69</v>
      </c>
      <c r="D1008" t="s">
        <v>280</v>
      </c>
      <c r="E1008">
        <v>25.821400000000001</v>
      </c>
      <c r="F1008">
        <v>549395.32999999996</v>
      </c>
    </row>
    <row r="1009" spans="1:6" x14ac:dyDescent="0.25">
      <c r="A1009" t="s">
        <v>266</v>
      </c>
      <c r="B1009">
        <v>100</v>
      </c>
      <c r="C1009" t="s">
        <v>69</v>
      </c>
      <c r="D1009" t="s">
        <v>281</v>
      </c>
      <c r="E1009">
        <v>3.1265999999999998</v>
      </c>
      <c r="F1009">
        <v>140424.91</v>
      </c>
    </row>
    <row r="1010" spans="1:6" x14ac:dyDescent="0.25">
      <c r="A1010" t="s">
        <v>266</v>
      </c>
      <c r="B1010">
        <v>100</v>
      </c>
      <c r="C1010" t="s">
        <v>69</v>
      </c>
      <c r="D1010" t="s">
        <v>283</v>
      </c>
      <c r="E1010">
        <v>46.139299999999999</v>
      </c>
      <c r="F1010">
        <v>740818.88</v>
      </c>
    </row>
    <row r="1011" spans="1:6" x14ac:dyDescent="0.25">
      <c r="A1011" t="s">
        <v>266</v>
      </c>
      <c r="B1011">
        <v>100</v>
      </c>
      <c r="C1011" t="s">
        <v>69</v>
      </c>
      <c r="D1011" t="s">
        <v>294</v>
      </c>
      <c r="E1011">
        <v>4.0332999999999997</v>
      </c>
      <c r="F1011">
        <v>82094.64</v>
      </c>
    </row>
    <row r="1012" spans="1:6" x14ac:dyDescent="0.25">
      <c r="A1012" t="s">
        <v>266</v>
      </c>
      <c r="B1012">
        <v>100</v>
      </c>
      <c r="C1012" t="s">
        <v>69</v>
      </c>
      <c r="D1012" t="s">
        <v>268</v>
      </c>
      <c r="E1012">
        <v>95.367599999999996</v>
      </c>
      <c r="F1012">
        <v>2517138.86</v>
      </c>
    </row>
    <row r="1013" spans="1:6" x14ac:dyDescent="0.25">
      <c r="A1013" t="s">
        <v>266</v>
      </c>
      <c r="B1013">
        <v>100</v>
      </c>
      <c r="C1013" t="s">
        <v>69</v>
      </c>
      <c r="D1013" t="s">
        <v>284</v>
      </c>
      <c r="E1013">
        <v>12.291700000000001</v>
      </c>
      <c r="F1013">
        <v>863850.93</v>
      </c>
    </row>
    <row r="1014" spans="1:6" x14ac:dyDescent="0.25">
      <c r="A1014" t="s">
        <v>266</v>
      </c>
      <c r="B1014">
        <v>100</v>
      </c>
      <c r="C1014" t="s">
        <v>69</v>
      </c>
      <c r="D1014" t="s">
        <v>285</v>
      </c>
      <c r="E1014">
        <v>1.3332999999999999</v>
      </c>
      <c r="F1014">
        <v>33336.19</v>
      </c>
    </row>
    <row r="1015" spans="1:6" x14ac:dyDescent="0.25">
      <c r="A1015" t="s">
        <v>266</v>
      </c>
      <c r="B1015">
        <v>100</v>
      </c>
      <c r="C1015" t="s">
        <v>69</v>
      </c>
      <c r="D1015" t="s">
        <v>298</v>
      </c>
      <c r="E1015">
        <v>7.1666999999999996</v>
      </c>
      <c r="F1015">
        <v>198418.12</v>
      </c>
    </row>
    <row r="1016" spans="1:6" x14ac:dyDescent="0.25">
      <c r="A1016" t="s">
        <v>266</v>
      </c>
      <c r="B1016">
        <v>100</v>
      </c>
      <c r="C1016" t="s">
        <v>69</v>
      </c>
      <c r="D1016" t="s">
        <v>286</v>
      </c>
      <c r="E1016">
        <v>1.0417000000000001</v>
      </c>
      <c r="F1016">
        <v>19197.88</v>
      </c>
    </row>
    <row r="1017" spans="1:6" x14ac:dyDescent="0.25">
      <c r="A1017" t="s">
        <v>266</v>
      </c>
      <c r="B1017">
        <v>100</v>
      </c>
      <c r="C1017" t="s">
        <v>69</v>
      </c>
      <c r="D1017" t="s">
        <v>295</v>
      </c>
      <c r="E1017">
        <v>106.29170000000001</v>
      </c>
      <c r="F1017">
        <v>2073236.99</v>
      </c>
    </row>
    <row r="1018" spans="1:6" x14ac:dyDescent="0.25">
      <c r="A1018" t="s">
        <v>266</v>
      </c>
      <c r="B1018">
        <v>100</v>
      </c>
      <c r="C1018" t="s">
        <v>69</v>
      </c>
      <c r="D1018" t="s">
        <v>287</v>
      </c>
      <c r="E1018">
        <v>3.3300000000000003E-2</v>
      </c>
      <c r="F1018">
        <v>20811.12</v>
      </c>
    </row>
    <row r="1019" spans="1:6" x14ac:dyDescent="0.25">
      <c r="A1019" t="s">
        <v>266</v>
      </c>
      <c r="B1019">
        <v>100</v>
      </c>
      <c r="C1019" t="s">
        <v>69</v>
      </c>
      <c r="D1019" t="s">
        <v>288</v>
      </c>
      <c r="E1019">
        <v>0.68</v>
      </c>
      <c r="F1019">
        <v>99964.21</v>
      </c>
    </row>
    <row r="1020" spans="1:6" x14ac:dyDescent="0.25">
      <c r="A1020" t="s">
        <v>266</v>
      </c>
      <c r="B1020">
        <v>100</v>
      </c>
      <c r="C1020" t="s">
        <v>69</v>
      </c>
      <c r="D1020" t="s">
        <v>289</v>
      </c>
      <c r="E1020">
        <v>11.6913</v>
      </c>
      <c r="F1020">
        <v>631530.09</v>
      </c>
    </row>
    <row r="1021" spans="1:6" x14ac:dyDescent="0.25">
      <c r="A1021" t="s">
        <v>266</v>
      </c>
      <c r="B1021">
        <v>100</v>
      </c>
      <c r="C1021" t="s">
        <v>69</v>
      </c>
      <c r="D1021" t="s">
        <v>290</v>
      </c>
      <c r="E1021">
        <v>0.16669999999999999</v>
      </c>
      <c r="F1021">
        <v>60570.84</v>
      </c>
    </row>
    <row r="1022" spans="1:6" x14ac:dyDescent="0.25">
      <c r="A1022" t="s">
        <v>266</v>
      </c>
      <c r="B1022">
        <v>100</v>
      </c>
      <c r="C1022" t="s">
        <v>69</v>
      </c>
      <c r="D1022" t="s">
        <v>296</v>
      </c>
      <c r="E1022">
        <v>94.542900000000003</v>
      </c>
      <c r="F1022">
        <v>1863595.09</v>
      </c>
    </row>
    <row r="1023" spans="1:6" x14ac:dyDescent="0.25">
      <c r="A1023" t="s">
        <v>266</v>
      </c>
      <c r="B1023">
        <v>100</v>
      </c>
      <c r="C1023" t="s">
        <v>69</v>
      </c>
      <c r="D1023" t="s">
        <v>291</v>
      </c>
      <c r="E1023">
        <v>6</v>
      </c>
      <c r="F1023">
        <v>78126.91</v>
      </c>
    </row>
    <row r="1024" spans="1:6" x14ac:dyDescent="0.25">
      <c r="A1024" t="s">
        <v>266</v>
      </c>
      <c r="B1024">
        <v>100</v>
      </c>
      <c r="C1024" t="s">
        <v>69</v>
      </c>
      <c r="D1024" t="s">
        <v>297</v>
      </c>
      <c r="E1024">
        <v>5</v>
      </c>
      <c r="F1024">
        <v>48135.57</v>
      </c>
    </row>
    <row r="1025" spans="1:6" x14ac:dyDescent="0.25">
      <c r="A1025" t="s">
        <v>266</v>
      </c>
      <c r="B1025">
        <v>100</v>
      </c>
      <c r="C1025" t="s">
        <v>69</v>
      </c>
      <c r="D1025" t="s">
        <v>303</v>
      </c>
      <c r="E1025">
        <v>0.66669999999999996</v>
      </c>
      <c r="F1025">
        <v>18239.8</v>
      </c>
    </row>
    <row r="1026" spans="1:6" x14ac:dyDescent="0.25">
      <c r="A1026" t="s">
        <v>266</v>
      </c>
      <c r="B1026">
        <v>100</v>
      </c>
      <c r="C1026" t="s">
        <v>69</v>
      </c>
      <c r="D1026" t="s">
        <v>299</v>
      </c>
      <c r="E1026">
        <v>4.1666999999999996</v>
      </c>
      <c r="F1026">
        <v>35688.019999999997</v>
      </c>
    </row>
    <row r="1027" spans="1:6" x14ac:dyDescent="0.25">
      <c r="A1027" t="s">
        <v>266</v>
      </c>
      <c r="B1027">
        <v>123</v>
      </c>
      <c r="C1027" t="s">
        <v>2</v>
      </c>
      <c r="E1027">
        <v>448</v>
      </c>
      <c r="F1027">
        <v>971568.64000000001</v>
      </c>
    </row>
    <row r="1028" spans="1:6" x14ac:dyDescent="0.25">
      <c r="A1028" t="s">
        <v>266</v>
      </c>
      <c r="B1028">
        <v>123</v>
      </c>
      <c r="C1028" t="s">
        <v>2</v>
      </c>
      <c r="D1028" t="s">
        <v>269</v>
      </c>
      <c r="E1028">
        <v>110</v>
      </c>
      <c r="F1028">
        <v>11416035.470000001</v>
      </c>
    </row>
    <row r="1029" spans="1:6" x14ac:dyDescent="0.25">
      <c r="A1029" t="s">
        <v>266</v>
      </c>
      <c r="B1029">
        <v>123</v>
      </c>
      <c r="C1029" t="s">
        <v>2</v>
      </c>
      <c r="D1029" t="s">
        <v>270</v>
      </c>
      <c r="E1029">
        <v>0.21110000000000001</v>
      </c>
      <c r="F1029">
        <v>7789.29</v>
      </c>
    </row>
    <row r="1030" spans="1:6" x14ac:dyDescent="0.25">
      <c r="A1030" t="s">
        <v>266</v>
      </c>
      <c r="B1030">
        <v>123</v>
      </c>
      <c r="C1030" t="s">
        <v>2</v>
      </c>
      <c r="D1030" t="s">
        <v>271</v>
      </c>
      <c r="E1030">
        <v>4.1999999999999997E-3</v>
      </c>
      <c r="F1030">
        <v>1143.4100000000001</v>
      </c>
    </row>
    <row r="1031" spans="1:6" x14ac:dyDescent="0.25">
      <c r="A1031" t="s">
        <v>266</v>
      </c>
      <c r="B1031">
        <v>123</v>
      </c>
      <c r="C1031" t="s">
        <v>2</v>
      </c>
      <c r="D1031" t="s">
        <v>272</v>
      </c>
      <c r="E1031">
        <v>5.2083000000000004</v>
      </c>
      <c r="F1031">
        <v>49642.02</v>
      </c>
    </row>
    <row r="1032" spans="1:6" x14ac:dyDescent="0.25">
      <c r="A1032" t="s">
        <v>266</v>
      </c>
      <c r="B1032">
        <v>123</v>
      </c>
      <c r="C1032" t="s">
        <v>2</v>
      </c>
      <c r="D1032" t="s">
        <v>274</v>
      </c>
      <c r="E1032">
        <v>0.35</v>
      </c>
      <c r="F1032">
        <v>6151.85</v>
      </c>
    </row>
    <row r="1033" spans="1:6" x14ac:dyDescent="0.25">
      <c r="A1033" t="s">
        <v>266</v>
      </c>
      <c r="B1033">
        <v>123</v>
      </c>
      <c r="C1033" t="s">
        <v>2</v>
      </c>
      <c r="D1033" t="s">
        <v>276</v>
      </c>
      <c r="E1033">
        <v>178</v>
      </c>
      <c r="F1033">
        <v>21376502.010000002</v>
      </c>
    </row>
    <row r="1034" spans="1:6" x14ac:dyDescent="0.25">
      <c r="A1034" t="s">
        <v>266</v>
      </c>
      <c r="B1034">
        <v>123</v>
      </c>
      <c r="C1034" t="s">
        <v>2</v>
      </c>
      <c r="D1034" t="s">
        <v>277</v>
      </c>
      <c r="E1034">
        <v>8.3299999999999999E-2</v>
      </c>
      <c r="F1034">
        <v>2974.09</v>
      </c>
    </row>
    <row r="1035" spans="1:6" x14ac:dyDescent="0.25">
      <c r="A1035" t="s">
        <v>266</v>
      </c>
      <c r="B1035">
        <v>123</v>
      </c>
      <c r="C1035" t="s">
        <v>2</v>
      </c>
      <c r="D1035" t="s">
        <v>279</v>
      </c>
      <c r="E1035">
        <v>0.16669999999999999</v>
      </c>
      <c r="F1035">
        <v>12496.77</v>
      </c>
    </row>
    <row r="1036" spans="1:6" x14ac:dyDescent="0.25">
      <c r="A1036" t="s">
        <v>266</v>
      </c>
      <c r="B1036">
        <v>123</v>
      </c>
      <c r="C1036" t="s">
        <v>2</v>
      </c>
      <c r="D1036" t="s">
        <v>280</v>
      </c>
      <c r="E1036">
        <v>0.125</v>
      </c>
      <c r="F1036">
        <v>9836.9699999999993</v>
      </c>
    </row>
    <row r="1037" spans="1:6" x14ac:dyDescent="0.25">
      <c r="A1037" t="s">
        <v>266</v>
      </c>
      <c r="B1037">
        <v>123</v>
      </c>
      <c r="C1037" t="s">
        <v>2</v>
      </c>
      <c r="D1037" t="s">
        <v>283</v>
      </c>
      <c r="E1037">
        <v>2.3077000000000001</v>
      </c>
      <c r="F1037">
        <v>35009.919999999998</v>
      </c>
    </row>
    <row r="1038" spans="1:6" x14ac:dyDescent="0.25">
      <c r="A1038" t="s">
        <v>266</v>
      </c>
      <c r="B1038">
        <v>123</v>
      </c>
      <c r="C1038" t="s">
        <v>2</v>
      </c>
      <c r="D1038" t="s">
        <v>268</v>
      </c>
      <c r="E1038">
        <v>80.005200000000002</v>
      </c>
      <c r="F1038">
        <v>2317090.75</v>
      </c>
    </row>
    <row r="1039" spans="1:6" x14ac:dyDescent="0.25">
      <c r="A1039" t="s">
        <v>266</v>
      </c>
      <c r="B1039">
        <v>123</v>
      </c>
      <c r="C1039" t="s">
        <v>2</v>
      </c>
      <c r="D1039" t="s">
        <v>295</v>
      </c>
      <c r="E1039">
        <v>0.16669999999999999</v>
      </c>
      <c r="F1039">
        <v>4572.37</v>
      </c>
    </row>
    <row r="1040" spans="1:6" x14ac:dyDescent="0.25">
      <c r="A1040" t="s">
        <v>266</v>
      </c>
      <c r="B1040">
        <v>123</v>
      </c>
      <c r="C1040" t="s">
        <v>2</v>
      </c>
      <c r="D1040" t="s">
        <v>299</v>
      </c>
      <c r="E1040">
        <v>2</v>
      </c>
      <c r="F1040">
        <v>16537.189999999999</v>
      </c>
    </row>
    <row r="1041" spans="1:6" x14ac:dyDescent="0.25">
      <c r="A1041" t="s">
        <v>311</v>
      </c>
      <c r="B1041">
        <v>0</v>
      </c>
      <c r="C1041" t="s">
        <v>267</v>
      </c>
      <c r="E1041">
        <v>1931</v>
      </c>
      <c r="F1041">
        <v>48747786.039999999</v>
      </c>
    </row>
    <row r="1042" spans="1:6" x14ac:dyDescent="0.25">
      <c r="A1042" t="s">
        <v>311</v>
      </c>
      <c r="B1042">
        <v>1</v>
      </c>
      <c r="C1042" t="s">
        <v>14</v>
      </c>
      <c r="E1042">
        <v>2.1667000000000001</v>
      </c>
      <c r="F1042">
        <v>6893.07</v>
      </c>
    </row>
    <row r="1043" spans="1:6" x14ac:dyDescent="0.25">
      <c r="A1043" t="s">
        <v>311</v>
      </c>
      <c r="B1043">
        <v>1</v>
      </c>
      <c r="C1043" t="s">
        <v>14</v>
      </c>
      <c r="D1043" t="s">
        <v>269</v>
      </c>
      <c r="E1043">
        <v>27.397200000000002</v>
      </c>
      <c r="F1043">
        <v>2878951.75</v>
      </c>
    </row>
    <row r="1044" spans="1:6" x14ac:dyDescent="0.25">
      <c r="A1044" t="s">
        <v>311</v>
      </c>
      <c r="B1044">
        <v>1</v>
      </c>
      <c r="C1044" t="s">
        <v>14</v>
      </c>
      <c r="D1044" t="s">
        <v>270</v>
      </c>
      <c r="E1044">
        <v>62.866700000000002</v>
      </c>
      <c r="F1044">
        <v>1445409.69</v>
      </c>
    </row>
    <row r="1045" spans="1:6" x14ac:dyDescent="0.25">
      <c r="A1045" t="s">
        <v>311</v>
      </c>
      <c r="B1045">
        <v>1</v>
      </c>
      <c r="C1045" t="s">
        <v>14</v>
      </c>
      <c r="D1045" t="s">
        <v>271</v>
      </c>
      <c r="E1045">
        <v>5.7042000000000002</v>
      </c>
      <c r="F1045">
        <v>950884.88</v>
      </c>
    </row>
    <row r="1046" spans="1:6" x14ac:dyDescent="0.25">
      <c r="A1046" t="s">
        <v>311</v>
      </c>
      <c r="B1046">
        <v>1</v>
      </c>
      <c r="C1046" t="s">
        <v>14</v>
      </c>
      <c r="D1046" t="s">
        <v>272</v>
      </c>
      <c r="E1046">
        <v>641.34720000000004</v>
      </c>
      <c r="F1046">
        <v>4764419.07</v>
      </c>
    </row>
    <row r="1047" spans="1:6" x14ac:dyDescent="0.25">
      <c r="A1047" t="s">
        <v>311</v>
      </c>
      <c r="B1047">
        <v>1</v>
      </c>
      <c r="C1047" t="s">
        <v>14</v>
      </c>
      <c r="D1047" t="s">
        <v>273</v>
      </c>
      <c r="E1047">
        <v>12.4246</v>
      </c>
      <c r="F1047">
        <v>192450.84</v>
      </c>
    </row>
    <row r="1048" spans="1:6" x14ac:dyDescent="0.25">
      <c r="A1048" t="s">
        <v>311</v>
      </c>
      <c r="B1048">
        <v>1</v>
      </c>
      <c r="C1048" t="s">
        <v>14</v>
      </c>
      <c r="D1048" t="s">
        <v>274</v>
      </c>
      <c r="E1048">
        <v>48.383299999999998</v>
      </c>
      <c r="F1048">
        <v>861756.51</v>
      </c>
    </row>
    <row r="1049" spans="1:6" x14ac:dyDescent="0.25">
      <c r="A1049" t="s">
        <v>311</v>
      </c>
      <c r="B1049">
        <v>1</v>
      </c>
      <c r="C1049" t="s">
        <v>14</v>
      </c>
      <c r="D1049" t="s">
        <v>275</v>
      </c>
      <c r="E1049">
        <v>2</v>
      </c>
      <c r="F1049">
        <v>18671.259999999998</v>
      </c>
    </row>
    <row r="1050" spans="1:6" x14ac:dyDescent="0.25">
      <c r="A1050" t="s">
        <v>311</v>
      </c>
      <c r="B1050">
        <v>1</v>
      </c>
      <c r="C1050" t="s">
        <v>14</v>
      </c>
      <c r="D1050" t="s">
        <v>276</v>
      </c>
      <c r="E1050">
        <v>11.0787</v>
      </c>
      <c r="F1050">
        <v>1612235.52</v>
      </c>
    </row>
    <row r="1051" spans="1:6" x14ac:dyDescent="0.25">
      <c r="A1051" t="s">
        <v>311</v>
      </c>
      <c r="B1051">
        <v>1</v>
      </c>
      <c r="C1051" t="s">
        <v>14</v>
      </c>
      <c r="D1051" t="s">
        <v>277</v>
      </c>
      <c r="E1051">
        <v>3.7917000000000001</v>
      </c>
      <c r="F1051">
        <v>252836.51</v>
      </c>
    </row>
    <row r="1052" spans="1:6" x14ac:dyDescent="0.25">
      <c r="A1052" t="s">
        <v>311</v>
      </c>
      <c r="B1052">
        <v>1</v>
      </c>
      <c r="C1052" t="s">
        <v>14</v>
      </c>
      <c r="D1052" t="s">
        <v>278</v>
      </c>
      <c r="E1052">
        <v>0.17080000000000001</v>
      </c>
      <c r="F1052">
        <v>36486.89</v>
      </c>
    </row>
    <row r="1053" spans="1:6" x14ac:dyDescent="0.25">
      <c r="A1053" t="s">
        <v>311</v>
      </c>
      <c r="B1053">
        <v>1</v>
      </c>
      <c r="C1053" t="s">
        <v>14</v>
      </c>
      <c r="D1053" t="s">
        <v>279</v>
      </c>
      <c r="E1053">
        <v>5.875</v>
      </c>
      <c r="F1053">
        <v>1325345.1599999999</v>
      </c>
    </row>
    <row r="1054" spans="1:6" x14ac:dyDescent="0.25">
      <c r="A1054" t="s">
        <v>311</v>
      </c>
      <c r="B1054">
        <v>1</v>
      </c>
      <c r="C1054" t="s">
        <v>14</v>
      </c>
      <c r="D1054" t="s">
        <v>280</v>
      </c>
      <c r="E1054">
        <v>34.799999999999997</v>
      </c>
      <c r="F1054">
        <v>878038.33</v>
      </c>
    </row>
    <row r="1055" spans="1:6" x14ac:dyDescent="0.25">
      <c r="A1055" t="s">
        <v>311</v>
      </c>
      <c r="B1055">
        <v>1</v>
      </c>
      <c r="C1055" t="s">
        <v>14</v>
      </c>
      <c r="D1055" t="s">
        <v>281</v>
      </c>
      <c r="E1055">
        <v>15.448</v>
      </c>
      <c r="F1055">
        <v>764762.12</v>
      </c>
    </row>
    <row r="1056" spans="1:6" x14ac:dyDescent="0.25">
      <c r="A1056" t="s">
        <v>311</v>
      </c>
      <c r="B1056">
        <v>1</v>
      </c>
      <c r="C1056" t="s">
        <v>14</v>
      </c>
      <c r="D1056" t="s">
        <v>282</v>
      </c>
      <c r="E1056">
        <v>6.25E-2</v>
      </c>
      <c r="F1056">
        <v>47947.040000000001</v>
      </c>
    </row>
    <row r="1057" spans="1:6" x14ac:dyDescent="0.25">
      <c r="A1057" t="s">
        <v>311</v>
      </c>
      <c r="B1057">
        <v>1</v>
      </c>
      <c r="C1057" t="s">
        <v>14</v>
      </c>
      <c r="D1057" t="s">
        <v>283</v>
      </c>
      <c r="E1057">
        <v>31.129799999999999</v>
      </c>
      <c r="F1057">
        <v>481156.35</v>
      </c>
    </row>
    <row r="1058" spans="1:6" x14ac:dyDescent="0.25">
      <c r="A1058" t="s">
        <v>311</v>
      </c>
      <c r="B1058">
        <v>1</v>
      </c>
      <c r="C1058" t="s">
        <v>14</v>
      </c>
      <c r="D1058" t="s">
        <v>268</v>
      </c>
      <c r="E1058">
        <v>72.363</v>
      </c>
      <c r="F1058">
        <v>1347174.78</v>
      </c>
    </row>
    <row r="1059" spans="1:6" x14ac:dyDescent="0.25">
      <c r="A1059" t="s">
        <v>311</v>
      </c>
      <c r="B1059">
        <v>1</v>
      </c>
      <c r="C1059" t="s">
        <v>14</v>
      </c>
      <c r="D1059" t="s">
        <v>284</v>
      </c>
      <c r="E1059">
        <v>0.33329999999999999</v>
      </c>
      <c r="F1059">
        <v>31558.93</v>
      </c>
    </row>
    <row r="1060" spans="1:6" x14ac:dyDescent="0.25">
      <c r="A1060" t="s">
        <v>311</v>
      </c>
      <c r="B1060">
        <v>1</v>
      </c>
      <c r="C1060" t="s">
        <v>14</v>
      </c>
      <c r="D1060" t="s">
        <v>285</v>
      </c>
      <c r="E1060">
        <v>0.16669999999999999</v>
      </c>
      <c r="F1060">
        <v>0</v>
      </c>
    </row>
    <row r="1061" spans="1:6" x14ac:dyDescent="0.25">
      <c r="A1061" t="s">
        <v>311</v>
      </c>
      <c r="B1061">
        <v>1</v>
      </c>
      <c r="C1061" t="s">
        <v>14</v>
      </c>
      <c r="D1061" t="s">
        <v>286</v>
      </c>
      <c r="E1061">
        <v>18</v>
      </c>
      <c r="F1061">
        <v>418802.45</v>
      </c>
    </row>
    <row r="1062" spans="1:6" x14ac:dyDescent="0.25">
      <c r="A1062" t="s">
        <v>311</v>
      </c>
      <c r="B1062">
        <v>1</v>
      </c>
      <c r="C1062" t="s">
        <v>14</v>
      </c>
      <c r="D1062" t="s">
        <v>295</v>
      </c>
      <c r="E1062">
        <v>8.3299999999999999E-2</v>
      </c>
      <c r="F1062">
        <v>2627.8</v>
      </c>
    </row>
    <row r="1063" spans="1:6" x14ac:dyDescent="0.25">
      <c r="A1063" t="s">
        <v>311</v>
      </c>
      <c r="B1063">
        <v>1</v>
      </c>
      <c r="C1063" t="s">
        <v>14</v>
      </c>
      <c r="D1063" t="s">
        <v>287</v>
      </c>
      <c r="E1063">
        <v>0.3</v>
      </c>
      <c r="F1063">
        <v>182768.67</v>
      </c>
    </row>
    <row r="1064" spans="1:6" x14ac:dyDescent="0.25">
      <c r="A1064" t="s">
        <v>311</v>
      </c>
      <c r="B1064">
        <v>1</v>
      </c>
      <c r="C1064" t="s">
        <v>14</v>
      </c>
      <c r="D1064" t="s">
        <v>288</v>
      </c>
      <c r="E1064">
        <v>0.125</v>
      </c>
      <c r="F1064">
        <v>33490.04</v>
      </c>
    </row>
    <row r="1065" spans="1:6" x14ac:dyDescent="0.25">
      <c r="A1065" t="s">
        <v>311</v>
      </c>
      <c r="B1065">
        <v>1</v>
      </c>
      <c r="C1065" t="s">
        <v>14</v>
      </c>
      <c r="D1065" t="s">
        <v>289</v>
      </c>
      <c r="E1065">
        <v>2.2069000000000001</v>
      </c>
      <c r="F1065">
        <v>105698.29</v>
      </c>
    </row>
    <row r="1066" spans="1:6" x14ac:dyDescent="0.25">
      <c r="A1066" t="s">
        <v>311</v>
      </c>
      <c r="B1066">
        <v>1</v>
      </c>
      <c r="C1066" t="s">
        <v>14</v>
      </c>
      <c r="D1066" t="s">
        <v>290</v>
      </c>
      <c r="E1066">
        <v>3.1300000000000001E-2</v>
      </c>
      <c r="F1066">
        <v>12424.46</v>
      </c>
    </row>
    <row r="1067" spans="1:6" x14ac:dyDescent="0.25">
      <c r="A1067" t="s">
        <v>311</v>
      </c>
      <c r="B1067">
        <v>1</v>
      </c>
      <c r="C1067" t="s">
        <v>14</v>
      </c>
      <c r="D1067" t="s">
        <v>293</v>
      </c>
      <c r="E1067">
        <v>0.16669999999999999</v>
      </c>
      <c r="F1067">
        <v>5201</v>
      </c>
    </row>
    <row r="1068" spans="1:6" x14ac:dyDescent="0.25">
      <c r="A1068" t="s">
        <v>311</v>
      </c>
      <c r="B1068">
        <v>2</v>
      </c>
      <c r="C1068" t="s">
        <v>7</v>
      </c>
      <c r="E1068">
        <v>5</v>
      </c>
      <c r="F1068">
        <v>113192.51</v>
      </c>
    </row>
    <row r="1069" spans="1:6" x14ac:dyDescent="0.25">
      <c r="A1069" t="s">
        <v>311</v>
      </c>
      <c r="B1069">
        <v>2</v>
      </c>
      <c r="C1069" t="s">
        <v>7</v>
      </c>
      <c r="D1069" t="s">
        <v>269</v>
      </c>
      <c r="E1069">
        <v>25.534700000000001</v>
      </c>
      <c r="F1069">
        <v>3224004.4</v>
      </c>
    </row>
    <row r="1070" spans="1:6" x14ac:dyDescent="0.25">
      <c r="A1070" t="s">
        <v>311</v>
      </c>
      <c r="B1070">
        <v>2</v>
      </c>
      <c r="C1070" t="s">
        <v>7</v>
      </c>
      <c r="D1070" t="s">
        <v>270</v>
      </c>
      <c r="E1070">
        <v>47.994399999999999</v>
      </c>
      <c r="F1070">
        <v>1049011.45</v>
      </c>
    </row>
    <row r="1071" spans="1:6" x14ac:dyDescent="0.25">
      <c r="A1071" t="s">
        <v>311</v>
      </c>
      <c r="B1071">
        <v>2</v>
      </c>
      <c r="C1071" t="s">
        <v>7</v>
      </c>
      <c r="D1071" t="s">
        <v>271</v>
      </c>
      <c r="E1071">
        <v>2.2374999999999998</v>
      </c>
      <c r="F1071">
        <v>484522.62</v>
      </c>
    </row>
    <row r="1072" spans="1:6" x14ac:dyDescent="0.25">
      <c r="A1072" t="s">
        <v>311</v>
      </c>
      <c r="B1072">
        <v>2</v>
      </c>
      <c r="C1072" t="s">
        <v>7</v>
      </c>
      <c r="D1072" t="s">
        <v>272</v>
      </c>
      <c r="E1072">
        <v>487.52780000000001</v>
      </c>
      <c r="F1072">
        <v>3497538.16</v>
      </c>
    </row>
    <row r="1073" spans="1:6" x14ac:dyDescent="0.25">
      <c r="A1073" t="s">
        <v>311</v>
      </c>
      <c r="B1073">
        <v>2</v>
      </c>
      <c r="C1073" t="s">
        <v>7</v>
      </c>
      <c r="D1073" t="s">
        <v>273</v>
      </c>
      <c r="E1073">
        <v>5.5427</v>
      </c>
      <c r="F1073">
        <v>89631.94</v>
      </c>
    </row>
    <row r="1074" spans="1:6" x14ac:dyDescent="0.25">
      <c r="A1074" t="s">
        <v>311</v>
      </c>
      <c r="B1074">
        <v>2</v>
      </c>
      <c r="C1074" t="s">
        <v>7</v>
      </c>
      <c r="D1074" t="s">
        <v>274</v>
      </c>
      <c r="E1074">
        <v>35.716700000000003</v>
      </c>
      <c r="F1074">
        <v>636321.11</v>
      </c>
    </row>
    <row r="1075" spans="1:6" x14ac:dyDescent="0.25">
      <c r="A1075" t="s">
        <v>311</v>
      </c>
      <c r="B1075">
        <v>2</v>
      </c>
      <c r="C1075" t="s">
        <v>7</v>
      </c>
      <c r="D1075" t="s">
        <v>276</v>
      </c>
      <c r="E1075">
        <v>10.619400000000001</v>
      </c>
      <c r="F1075">
        <v>1645642.36</v>
      </c>
    </row>
    <row r="1076" spans="1:6" x14ac:dyDescent="0.25">
      <c r="A1076" t="s">
        <v>311</v>
      </c>
      <c r="B1076">
        <v>2</v>
      </c>
      <c r="C1076" t="s">
        <v>7</v>
      </c>
      <c r="D1076" t="s">
        <v>277</v>
      </c>
      <c r="E1076">
        <v>1.0417000000000001</v>
      </c>
      <c r="F1076">
        <v>73830.429999999993</v>
      </c>
    </row>
    <row r="1077" spans="1:6" x14ac:dyDescent="0.25">
      <c r="A1077" t="s">
        <v>311</v>
      </c>
      <c r="B1077">
        <v>2</v>
      </c>
      <c r="C1077" t="s">
        <v>7</v>
      </c>
      <c r="D1077" t="s">
        <v>278</v>
      </c>
      <c r="E1077">
        <v>1.0249999999999999</v>
      </c>
      <c r="F1077">
        <v>169952.83</v>
      </c>
    </row>
    <row r="1078" spans="1:6" x14ac:dyDescent="0.25">
      <c r="A1078" t="s">
        <v>311</v>
      </c>
      <c r="B1078">
        <v>2</v>
      </c>
      <c r="C1078" t="s">
        <v>7</v>
      </c>
      <c r="D1078" t="s">
        <v>279</v>
      </c>
      <c r="E1078">
        <v>2.125</v>
      </c>
      <c r="F1078">
        <v>482971.85</v>
      </c>
    </row>
    <row r="1079" spans="1:6" x14ac:dyDescent="0.25">
      <c r="A1079" t="s">
        <v>311</v>
      </c>
      <c r="B1079">
        <v>2</v>
      </c>
      <c r="C1079" t="s">
        <v>7</v>
      </c>
      <c r="D1079" t="s">
        <v>280</v>
      </c>
      <c r="E1079">
        <v>27.439499999999999</v>
      </c>
      <c r="F1079">
        <v>1008375.41</v>
      </c>
    </row>
    <row r="1080" spans="1:6" x14ac:dyDescent="0.25">
      <c r="A1080" t="s">
        <v>311</v>
      </c>
      <c r="B1080">
        <v>2</v>
      </c>
      <c r="C1080" t="s">
        <v>7</v>
      </c>
      <c r="D1080" t="s">
        <v>281</v>
      </c>
      <c r="E1080">
        <v>4.2832999999999997</v>
      </c>
      <c r="F1080">
        <v>208590.68</v>
      </c>
    </row>
    <row r="1081" spans="1:6" x14ac:dyDescent="0.25">
      <c r="A1081" t="s">
        <v>311</v>
      </c>
      <c r="B1081">
        <v>2</v>
      </c>
      <c r="C1081" t="s">
        <v>7</v>
      </c>
      <c r="D1081" t="s">
        <v>282</v>
      </c>
      <c r="E1081">
        <v>6.25E-2</v>
      </c>
      <c r="F1081">
        <v>28607.57</v>
      </c>
    </row>
    <row r="1082" spans="1:6" x14ac:dyDescent="0.25">
      <c r="A1082" t="s">
        <v>311</v>
      </c>
      <c r="B1082">
        <v>2</v>
      </c>
      <c r="C1082" t="s">
        <v>7</v>
      </c>
      <c r="D1082" t="s">
        <v>283</v>
      </c>
      <c r="E1082">
        <v>36.805999999999997</v>
      </c>
      <c r="F1082">
        <v>546321.11</v>
      </c>
    </row>
    <row r="1083" spans="1:6" x14ac:dyDescent="0.25">
      <c r="A1083" t="s">
        <v>311</v>
      </c>
      <c r="B1083">
        <v>2</v>
      </c>
      <c r="C1083" t="s">
        <v>7</v>
      </c>
      <c r="D1083" t="s">
        <v>294</v>
      </c>
      <c r="E1083">
        <v>0.375</v>
      </c>
      <c r="F1083">
        <v>4307.76</v>
      </c>
    </row>
    <row r="1084" spans="1:6" x14ac:dyDescent="0.25">
      <c r="A1084" t="s">
        <v>311</v>
      </c>
      <c r="B1084">
        <v>2</v>
      </c>
      <c r="C1084" t="s">
        <v>7</v>
      </c>
      <c r="D1084" t="s">
        <v>268</v>
      </c>
      <c r="E1084">
        <v>27.679600000000001</v>
      </c>
      <c r="F1084">
        <v>433197.2</v>
      </c>
    </row>
    <row r="1085" spans="1:6" x14ac:dyDescent="0.25">
      <c r="A1085" t="s">
        <v>311</v>
      </c>
      <c r="B1085">
        <v>2</v>
      </c>
      <c r="C1085" t="s">
        <v>7</v>
      </c>
      <c r="D1085" t="s">
        <v>284</v>
      </c>
      <c r="E1085">
        <v>3.5832999999999999</v>
      </c>
      <c r="F1085">
        <v>322392.28000000003</v>
      </c>
    </row>
    <row r="1086" spans="1:6" x14ac:dyDescent="0.25">
      <c r="A1086" t="s">
        <v>311</v>
      </c>
      <c r="B1086">
        <v>2</v>
      </c>
      <c r="C1086" t="s">
        <v>7</v>
      </c>
      <c r="D1086" t="s">
        <v>298</v>
      </c>
      <c r="E1086">
        <v>1.5</v>
      </c>
      <c r="F1086">
        <v>18318.490000000002</v>
      </c>
    </row>
    <row r="1087" spans="1:6" x14ac:dyDescent="0.25">
      <c r="A1087" t="s">
        <v>311</v>
      </c>
      <c r="B1087">
        <v>2</v>
      </c>
      <c r="C1087" t="s">
        <v>7</v>
      </c>
      <c r="D1087" t="s">
        <v>286</v>
      </c>
      <c r="E1087">
        <v>18.583300000000001</v>
      </c>
      <c r="F1087">
        <v>405657.74</v>
      </c>
    </row>
    <row r="1088" spans="1:6" x14ac:dyDescent="0.25">
      <c r="A1088" t="s">
        <v>311</v>
      </c>
      <c r="B1088">
        <v>2</v>
      </c>
      <c r="C1088" t="s">
        <v>7</v>
      </c>
      <c r="D1088" t="s">
        <v>295</v>
      </c>
      <c r="E1088">
        <v>2.4167000000000001</v>
      </c>
      <c r="F1088">
        <v>55879.4</v>
      </c>
    </row>
    <row r="1089" spans="1:6" x14ac:dyDescent="0.25">
      <c r="A1089" t="s">
        <v>311</v>
      </c>
      <c r="B1089">
        <v>2</v>
      </c>
      <c r="C1089" t="s">
        <v>7</v>
      </c>
      <c r="D1089" t="s">
        <v>287</v>
      </c>
      <c r="E1089">
        <v>6.6699999999999995E-2</v>
      </c>
      <c r="F1089">
        <v>40615.26</v>
      </c>
    </row>
    <row r="1090" spans="1:6" x14ac:dyDescent="0.25">
      <c r="A1090" t="s">
        <v>311</v>
      </c>
      <c r="B1090">
        <v>2</v>
      </c>
      <c r="C1090" t="s">
        <v>7</v>
      </c>
      <c r="D1090" t="s">
        <v>289</v>
      </c>
      <c r="E1090">
        <v>7.1025999999999998</v>
      </c>
      <c r="F1090">
        <v>646124.28</v>
      </c>
    </row>
    <row r="1091" spans="1:6" x14ac:dyDescent="0.25">
      <c r="A1091" t="s">
        <v>311</v>
      </c>
      <c r="B1091">
        <v>2</v>
      </c>
      <c r="C1091" t="s">
        <v>7</v>
      </c>
      <c r="D1091" t="s">
        <v>290</v>
      </c>
      <c r="E1091">
        <v>6.25E-2</v>
      </c>
      <c r="F1091">
        <v>24848.93</v>
      </c>
    </row>
    <row r="1092" spans="1:6" x14ac:dyDescent="0.25">
      <c r="A1092" t="s">
        <v>311</v>
      </c>
      <c r="B1092">
        <v>2</v>
      </c>
      <c r="C1092" t="s">
        <v>7</v>
      </c>
      <c r="D1092" t="s">
        <v>297</v>
      </c>
      <c r="E1092">
        <v>1.5832999999999999</v>
      </c>
      <c r="F1092">
        <v>17411.400000000001</v>
      </c>
    </row>
    <row r="1093" spans="1:6" x14ac:dyDescent="0.25">
      <c r="A1093" t="s">
        <v>311</v>
      </c>
      <c r="B1093">
        <v>2</v>
      </c>
      <c r="C1093" t="s">
        <v>7</v>
      </c>
      <c r="D1093" t="s">
        <v>293</v>
      </c>
      <c r="E1093">
        <v>9</v>
      </c>
      <c r="F1093">
        <v>377774.08000000002</v>
      </c>
    </row>
    <row r="1094" spans="1:6" x14ac:dyDescent="0.25">
      <c r="A1094" t="s">
        <v>311</v>
      </c>
      <c r="B1094">
        <v>3</v>
      </c>
      <c r="C1094" t="s">
        <v>4</v>
      </c>
      <c r="E1094">
        <v>13.416700000000001</v>
      </c>
      <c r="F1094">
        <v>328854.74</v>
      </c>
    </row>
    <row r="1095" spans="1:6" x14ac:dyDescent="0.25">
      <c r="A1095" t="s">
        <v>311</v>
      </c>
      <c r="B1095">
        <v>3</v>
      </c>
      <c r="C1095" t="s">
        <v>4</v>
      </c>
      <c r="D1095" t="s">
        <v>269</v>
      </c>
      <c r="E1095">
        <v>20.446899999999999</v>
      </c>
      <c r="F1095">
        <v>2092894.36</v>
      </c>
    </row>
    <row r="1096" spans="1:6" x14ac:dyDescent="0.25">
      <c r="A1096" t="s">
        <v>311</v>
      </c>
      <c r="B1096">
        <v>3</v>
      </c>
      <c r="C1096" t="s">
        <v>4</v>
      </c>
      <c r="D1096" t="s">
        <v>270</v>
      </c>
      <c r="E1096">
        <v>50.261099999999999</v>
      </c>
      <c r="F1096">
        <v>558093.75</v>
      </c>
    </row>
    <row r="1097" spans="1:6" x14ac:dyDescent="0.25">
      <c r="A1097" t="s">
        <v>311</v>
      </c>
      <c r="B1097">
        <v>3</v>
      </c>
      <c r="C1097" t="s">
        <v>4</v>
      </c>
      <c r="D1097" t="s">
        <v>271</v>
      </c>
      <c r="E1097">
        <v>1.8916999999999999</v>
      </c>
      <c r="F1097">
        <v>426603.25</v>
      </c>
    </row>
    <row r="1098" spans="1:6" x14ac:dyDescent="0.25">
      <c r="A1098" t="s">
        <v>311</v>
      </c>
      <c r="B1098">
        <v>3</v>
      </c>
      <c r="C1098" t="s">
        <v>4</v>
      </c>
      <c r="D1098" t="s">
        <v>272</v>
      </c>
      <c r="E1098">
        <v>522.30560000000003</v>
      </c>
      <c r="F1098">
        <v>4179195.9</v>
      </c>
    </row>
    <row r="1099" spans="1:6" x14ac:dyDescent="0.25">
      <c r="A1099" t="s">
        <v>311</v>
      </c>
      <c r="B1099">
        <v>3</v>
      </c>
      <c r="C1099" t="s">
        <v>4</v>
      </c>
      <c r="D1099" t="s">
        <v>273</v>
      </c>
      <c r="E1099">
        <v>22.8065</v>
      </c>
      <c r="F1099">
        <v>374854.98</v>
      </c>
    </row>
    <row r="1100" spans="1:6" x14ac:dyDescent="0.25">
      <c r="A1100" t="s">
        <v>311</v>
      </c>
      <c r="B1100">
        <v>3</v>
      </c>
      <c r="C1100" t="s">
        <v>4</v>
      </c>
      <c r="D1100" t="s">
        <v>274</v>
      </c>
      <c r="E1100">
        <v>57.566699999999997</v>
      </c>
      <c r="F1100">
        <v>951899.57</v>
      </c>
    </row>
    <row r="1101" spans="1:6" x14ac:dyDescent="0.25">
      <c r="A1101" t="s">
        <v>311</v>
      </c>
      <c r="B1101">
        <v>3</v>
      </c>
      <c r="C1101" t="s">
        <v>4</v>
      </c>
      <c r="D1101" t="s">
        <v>275</v>
      </c>
      <c r="E1101">
        <v>6</v>
      </c>
      <c r="F1101">
        <v>63367.5</v>
      </c>
    </row>
    <row r="1102" spans="1:6" x14ac:dyDescent="0.25">
      <c r="A1102" t="s">
        <v>311</v>
      </c>
      <c r="B1102">
        <v>3</v>
      </c>
      <c r="C1102" t="s">
        <v>4</v>
      </c>
      <c r="D1102" t="s">
        <v>276</v>
      </c>
      <c r="E1102">
        <v>6.3</v>
      </c>
      <c r="F1102">
        <v>949487.41</v>
      </c>
    </row>
    <row r="1103" spans="1:6" x14ac:dyDescent="0.25">
      <c r="A1103" t="s">
        <v>311</v>
      </c>
      <c r="B1103">
        <v>3</v>
      </c>
      <c r="C1103" t="s">
        <v>4</v>
      </c>
      <c r="D1103" t="s">
        <v>277</v>
      </c>
      <c r="E1103">
        <v>2.9916999999999998</v>
      </c>
      <c r="F1103">
        <v>129944.2</v>
      </c>
    </row>
    <row r="1104" spans="1:6" x14ac:dyDescent="0.25">
      <c r="A1104" t="s">
        <v>311</v>
      </c>
      <c r="B1104">
        <v>3</v>
      </c>
      <c r="C1104" t="s">
        <v>4</v>
      </c>
      <c r="D1104" t="s">
        <v>278</v>
      </c>
      <c r="E1104">
        <v>3.3616999999999999</v>
      </c>
      <c r="F1104">
        <v>282540.57</v>
      </c>
    </row>
    <row r="1105" spans="1:6" x14ac:dyDescent="0.25">
      <c r="A1105" t="s">
        <v>311</v>
      </c>
      <c r="B1105">
        <v>3</v>
      </c>
      <c r="C1105" t="s">
        <v>4</v>
      </c>
      <c r="D1105" t="s">
        <v>279</v>
      </c>
      <c r="E1105">
        <v>1.125</v>
      </c>
      <c r="F1105">
        <v>278042.12</v>
      </c>
    </row>
    <row r="1106" spans="1:6" x14ac:dyDescent="0.25">
      <c r="A1106" t="s">
        <v>311</v>
      </c>
      <c r="B1106">
        <v>3</v>
      </c>
      <c r="C1106" t="s">
        <v>4</v>
      </c>
      <c r="D1106" t="s">
        <v>280</v>
      </c>
      <c r="E1106">
        <v>69.365700000000004</v>
      </c>
      <c r="F1106">
        <v>1395807.72</v>
      </c>
    </row>
    <row r="1107" spans="1:6" x14ac:dyDescent="0.25">
      <c r="A1107" t="s">
        <v>311</v>
      </c>
      <c r="B1107">
        <v>3</v>
      </c>
      <c r="C1107" t="s">
        <v>4</v>
      </c>
      <c r="D1107" t="s">
        <v>281</v>
      </c>
      <c r="E1107">
        <v>7.3167</v>
      </c>
      <c r="F1107">
        <v>287343.73</v>
      </c>
    </row>
    <row r="1108" spans="1:6" x14ac:dyDescent="0.25">
      <c r="A1108" t="s">
        <v>311</v>
      </c>
      <c r="B1108">
        <v>3</v>
      </c>
      <c r="C1108" t="s">
        <v>4</v>
      </c>
      <c r="D1108" t="s">
        <v>282</v>
      </c>
      <c r="E1108">
        <v>1.7728999999999999</v>
      </c>
      <c r="F1108">
        <v>309987.93</v>
      </c>
    </row>
    <row r="1109" spans="1:6" x14ac:dyDescent="0.25">
      <c r="A1109" t="s">
        <v>311</v>
      </c>
      <c r="B1109">
        <v>3</v>
      </c>
      <c r="C1109" t="s">
        <v>4</v>
      </c>
      <c r="D1109" t="s">
        <v>283</v>
      </c>
      <c r="E1109">
        <v>91.7333</v>
      </c>
      <c r="F1109">
        <v>1479589.41</v>
      </c>
    </row>
    <row r="1110" spans="1:6" x14ac:dyDescent="0.25">
      <c r="A1110" t="s">
        <v>311</v>
      </c>
      <c r="B1110">
        <v>3</v>
      </c>
      <c r="C1110" t="s">
        <v>4</v>
      </c>
      <c r="D1110" t="s">
        <v>294</v>
      </c>
      <c r="E1110">
        <v>0.89580000000000004</v>
      </c>
      <c r="F1110">
        <v>35477.93</v>
      </c>
    </row>
    <row r="1111" spans="1:6" x14ac:dyDescent="0.25">
      <c r="A1111" t="s">
        <v>311</v>
      </c>
      <c r="B1111">
        <v>3</v>
      </c>
      <c r="C1111" t="s">
        <v>4</v>
      </c>
      <c r="D1111" t="s">
        <v>268</v>
      </c>
      <c r="E1111">
        <v>31.6022</v>
      </c>
      <c r="F1111">
        <v>949802.18</v>
      </c>
    </row>
    <row r="1112" spans="1:6" x14ac:dyDescent="0.25">
      <c r="A1112" t="s">
        <v>311</v>
      </c>
      <c r="B1112">
        <v>3</v>
      </c>
      <c r="C1112" t="s">
        <v>4</v>
      </c>
      <c r="D1112" t="s">
        <v>284</v>
      </c>
      <c r="E1112">
        <v>3.9167000000000001</v>
      </c>
      <c r="F1112">
        <v>360623.32</v>
      </c>
    </row>
    <row r="1113" spans="1:6" x14ac:dyDescent="0.25">
      <c r="A1113" t="s">
        <v>311</v>
      </c>
      <c r="B1113">
        <v>3</v>
      </c>
      <c r="C1113" t="s">
        <v>4</v>
      </c>
      <c r="D1113" t="s">
        <v>286</v>
      </c>
      <c r="E1113">
        <v>13.416700000000001</v>
      </c>
      <c r="F1113">
        <v>262650.74</v>
      </c>
    </row>
    <row r="1114" spans="1:6" x14ac:dyDescent="0.25">
      <c r="A1114" t="s">
        <v>311</v>
      </c>
      <c r="B1114">
        <v>3</v>
      </c>
      <c r="C1114" t="s">
        <v>4</v>
      </c>
      <c r="D1114" t="s">
        <v>295</v>
      </c>
      <c r="E1114">
        <v>26.25</v>
      </c>
      <c r="F1114">
        <v>605341.24</v>
      </c>
    </row>
    <row r="1115" spans="1:6" x14ac:dyDescent="0.25">
      <c r="A1115" t="s">
        <v>311</v>
      </c>
      <c r="B1115">
        <v>3</v>
      </c>
      <c r="C1115" t="s">
        <v>4</v>
      </c>
      <c r="D1115" t="s">
        <v>288</v>
      </c>
      <c r="E1115">
        <v>0.23</v>
      </c>
      <c r="F1115">
        <v>52641.95</v>
      </c>
    </row>
    <row r="1116" spans="1:6" x14ac:dyDescent="0.25">
      <c r="A1116" t="s">
        <v>311</v>
      </c>
      <c r="B1116">
        <v>3</v>
      </c>
      <c r="C1116" t="s">
        <v>4</v>
      </c>
      <c r="D1116" t="s">
        <v>289</v>
      </c>
      <c r="E1116">
        <v>25.1326</v>
      </c>
      <c r="F1116">
        <v>1334231.05</v>
      </c>
    </row>
    <row r="1117" spans="1:6" x14ac:dyDescent="0.25">
      <c r="A1117" t="s">
        <v>311</v>
      </c>
      <c r="B1117">
        <v>3</v>
      </c>
      <c r="C1117" t="s">
        <v>4</v>
      </c>
      <c r="D1117" t="s">
        <v>290</v>
      </c>
      <c r="E1117">
        <v>0.14380000000000001</v>
      </c>
      <c r="F1117">
        <v>62430.36</v>
      </c>
    </row>
    <row r="1118" spans="1:6" x14ac:dyDescent="0.25">
      <c r="A1118" t="s">
        <v>311</v>
      </c>
      <c r="B1118">
        <v>3</v>
      </c>
      <c r="C1118" t="s">
        <v>4</v>
      </c>
      <c r="D1118" t="s">
        <v>296</v>
      </c>
      <c r="E1118">
        <v>2</v>
      </c>
      <c r="F1118">
        <v>40766.58</v>
      </c>
    </row>
    <row r="1119" spans="1:6" x14ac:dyDescent="0.25">
      <c r="A1119" t="s">
        <v>311</v>
      </c>
      <c r="B1119">
        <v>3</v>
      </c>
      <c r="C1119" t="s">
        <v>4</v>
      </c>
      <c r="D1119" t="s">
        <v>297</v>
      </c>
      <c r="E1119">
        <v>6.25</v>
      </c>
      <c r="F1119">
        <v>58878.23</v>
      </c>
    </row>
    <row r="1120" spans="1:6" x14ac:dyDescent="0.25">
      <c r="A1120" t="s">
        <v>311</v>
      </c>
      <c r="B1120">
        <v>4</v>
      </c>
      <c r="C1120" t="s">
        <v>19</v>
      </c>
      <c r="E1120">
        <v>25.708300000000001</v>
      </c>
      <c r="F1120">
        <v>2589532.4700000002</v>
      </c>
    </row>
    <row r="1121" spans="1:6" x14ac:dyDescent="0.25">
      <c r="A1121" t="s">
        <v>311</v>
      </c>
      <c r="B1121">
        <v>4</v>
      </c>
      <c r="C1121" t="s">
        <v>19</v>
      </c>
      <c r="D1121" t="s">
        <v>269</v>
      </c>
      <c r="E1121">
        <v>30.009699999999999</v>
      </c>
      <c r="F1121">
        <v>2826578.02</v>
      </c>
    </row>
    <row r="1122" spans="1:6" x14ac:dyDescent="0.25">
      <c r="A1122" t="s">
        <v>311</v>
      </c>
      <c r="B1122">
        <v>4</v>
      </c>
      <c r="C1122" t="s">
        <v>19</v>
      </c>
      <c r="D1122" t="s">
        <v>270</v>
      </c>
      <c r="E1122">
        <v>122.0611</v>
      </c>
      <c r="F1122">
        <v>2367631.9500000002</v>
      </c>
    </row>
    <row r="1123" spans="1:6" x14ac:dyDescent="0.25">
      <c r="A1123" t="s">
        <v>311</v>
      </c>
      <c r="B1123">
        <v>4</v>
      </c>
      <c r="C1123" t="s">
        <v>19</v>
      </c>
      <c r="D1123" t="s">
        <v>271</v>
      </c>
      <c r="E1123">
        <v>4.6666999999999996</v>
      </c>
      <c r="F1123">
        <v>741045.04</v>
      </c>
    </row>
    <row r="1124" spans="1:6" x14ac:dyDescent="0.25">
      <c r="A1124" t="s">
        <v>311</v>
      </c>
      <c r="B1124">
        <v>4</v>
      </c>
      <c r="C1124" t="s">
        <v>19</v>
      </c>
      <c r="D1124" t="s">
        <v>272</v>
      </c>
      <c r="E1124">
        <v>1024.4444000000001</v>
      </c>
      <c r="F1124">
        <v>7112375.6900000004</v>
      </c>
    </row>
    <row r="1125" spans="1:6" x14ac:dyDescent="0.25">
      <c r="A1125" t="s">
        <v>311</v>
      </c>
      <c r="B1125">
        <v>4</v>
      </c>
      <c r="C1125" t="s">
        <v>19</v>
      </c>
      <c r="D1125" t="s">
        <v>273</v>
      </c>
      <c r="E1125">
        <v>36.853000000000002</v>
      </c>
      <c r="F1125">
        <v>604660.15</v>
      </c>
    </row>
    <row r="1126" spans="1:6" x14ac:dyDescent="0.25">
      <c r="A1126" t="s">
        <v>311</v>
      </c>
      <c r="B1126">
        <v>4</v>
      </c>
      <c r="C1126" t="s">
        <v>19</v>
      </c>
      <c r="D1126" t="s">
        <v>274</v>
      </c>
      <c r="E1126">
        <v>89.15</v>
      </c>
      <c r="F1126">
        <v>1545673.66</v>
      </c>
    </row>
    <row r="1127" spans="1:6" x14ac:dyDescent="0.25">
      <c r="A1127" t="s">
        <v>311</v>
      </c>
      <c r="B1127">
        <v>4</v>
      </c>
      <c r="C1127" t="s">
        <v>19</v>
      </c>
      <c r="D1127" t="s">
        <v>275</v>
      </c>
      <c r="E1127">
        <v>5</v>
      </c>
      <c r="F1127">
        <v>68766.880000000005</v>
      </c>
    </row>
    <row r="1128" spans="1:6" x14ac:dyDescent="0.25">
      <c r="A1128" t="s">
        <v>311</v>
      </c>
      <c r="B1128">
        <v>4</v>
      </c>
      <c r="C1128" t="s">
        <v>19</v>
      </c>
      <c r="D1128" t="s">
        <v>276</v>
      </c>
      <c r="E1128">
        <v>19.983699999999999</v>
      </c>
      <c r="F1128">
        <v>3064876.25</v>
      </c>
    </row>
    <row r="1129" spans="1:6" x14ac:dyDescent="0.25">
      <c r="A1129" t="s">
        <v>311</v>
      </c>
      <c r="B1129">
        <v>4</v>
      </c>
      <c r="C1129" t="s">
        <v>19</v>
      </c>
      <c r="D1129" t="s">
        <v>277</v>
      </c>
      <c r="E1129">
        <v>3.2707999999999999</v>
      </c>
      <c r="F1129">
        <v>196254.49</v>
      </c>
    </row>
    <row r="1130" spans="1:6" x14ac:dyDescent="0.25">
      <c r="A1130" t="s">
        <v>311</v>
      </c>
      <c r="B1130">
        <v>4</v>
      </c>
      <c r="C1130" t="s">
        <v>19</v>
      </c>
      <c r="D1130" t="s">
        <v>278</v>
      </c>
      <c r="E1130">
        <v>2.7292000000000001</v>
      </c>
      <c r="F1130">
        <v>379675.42</v>
      </c>
    </row>
    <row r="1131" spans="1:6" x14ac:dyDescent="0.25">
      <c r="A1131" t="s">
        <v>311</v>
      </c>
      <c r="B1131">
        <v>4</v>
      </c>
      <c r="C1131" t="s">
        <v>19</v>
      </c>
      <c r="D1131" t="s">
        <v>279</v>
      </c>
      <c r="E1131">
        <v>4.6666999999999996</v>
      </c>
      <c r="F1131">
        <v>1090083.26</v>
      </c>
    </row>
    <row r="1132" spans="1:6" x14ac:dyDescent="0.25">
      <c r="A1132" t="s">
        <v>311</v>
      </c>
      <c r="B1132">
        <v>4</v>
      </c>
      <c r="C1132" t="s">
        <v>19</v>
      </c>
      <c r="D1132" t="s">
        <v>280</v>
      </c>
      <c r="E1132">
        <v>80.603999999999999</v>
      </c>
      <c r="F1132">
        <v>1722460.09</v>
      </c>
    </row>
    <row r="1133" spans="1:6" x14ac:dyDescent="0.25">
      <c r="A1133" t="s">
        <v>311</v>
      </c>
      <c r="B1133">
        <v>4</v>
      </c>
      <c r="C1133" t="s">
        <v>19</v>
      </c>
      <c r="D1133" t="s">
        <v>281</v>
      </c>
      <c r="E1133">
        <v>8.8694000000000006</v>
      </c>
      <c r="F1133">
        <v>421393.72</v>
      </c>
    </row>
    <row r="1134" spans="1:6" x14ac:dyDescent="0.25">
      <c r="A1134" t="s">
        <v>311</v>
      </c>
      <c r="B1134">
        <v>4</v>
      </c>
      <c r="C1134" t="s">
        <v>19</v>
      </c>
      <c r="D1134" t="s">
        <v>282</v>
      </c>
      <c r="E1134">
        <v>2.0625</v>
      </c>
      <c r="F1134">
        <v>783315.17</v>
      </c>
    </row>
    <row r="1135" spans="1:6" x14ac:dyDescent="0.25">
      <c r="A1135" t="s">
        <v>311</v>
      </c>
      <c r="B1135">
        <v>4</v>
      </c>
      <c r="C1135" t="s">
        <v>19</v>
      </c>
      <c r="D1135" t="s">
        <v>283</v>
      </c>
      <c r="E1135">
        <v>213.48509999999999</v>
      </c>
      <c r="F1135">
        <v>3238313.53</v>
      </c>
    </row>
    <row r="1136" spans="1:6" x14ac:dyDescent="0.25">
      <c r="A1136" t="s">
        <v>311</v>
      </c>
      <c r="B1136">
        <v>4</v>
      </c>
      <c r="C1136" t="s">
        <v>19</v>
      </c>
      <c r="D1136" t="s">
        <v>294</v>
      </c>
      <c r="E1136">
        <v>1.3125</v>
      </c>
      <c r="F1136">
        <v>55059.040000000001</v>
      </c>
    </row>
    <row r="1137" spans="1:6" x14ac:dyDescent="0.25">
      <c r="A1137" t="s">
        <v>311</v>
      </c>
      <c r="B1137">
        <v>4</v>
      </c>
      <c r="C1137" t="s">
        <v>19</v>
      </c>
      <c r="D1137" t="s">
        <v>268</v>
      </c>
      <c r="E1137">
        <v>23.227799999999998</v>
      </c>
      <c r="F1137">
        <v>457055.68</v>
      </c>
    </row>
    <row r="1138" spans="1:6" x14ac:dyDescent="0.25">
      <c r="A1138" t="s">
        <v>311</v>
      </c>
      <c r="B1138">
        <v>4</v>
      </c>
      <c r="C1138" t="s">
        <v>19</v>
      </c>
      <c r="D1138" t="s">
        <v>284</v>
      </c>
      <c r="E1138">
        <v>5</v>
      </c>
      <c r="F1138">
        <v>452881.06</v>
      </c>
    </row>
    <row r="1139" spans="1:6" x14ac:dyDescent="0.25">
      <c r="A1139" t="s">
        <v>311</v>
      </c>
      <c r="B1139">
        <v>4</v>
      </c>
      <c r="C1139" t="s">
        <v>19</v>
      </c>
      <c r="D1139" t="s">
        <v>286</v>
      </c>
      <c r="E1139">
        <v>35.5</v>
      </c>
      <c r="F1139">
        <v>808756.43</v>
      </c>
    </row>
    <row r="1140" spans="1:6" x14ac:dyDescent="0.25">
      <c r="A1140" t="s">
        <v>311</v>
      </c>
      <c r="B1140">
        <v>4</v>
      </c>
      <c r="C1140" t="s">
        <v>19</v>
      </c>
      <c r="D1140" t="s">
        <v>295</v>
      </c>
      <c r="E1140">
        <v>15.654199999999999</v>
      </c>
      <c r="F1140">
        <v>322770.12</v>
      </c>
    </row>
    <row r="1141" spans="1:6" x14ac:dyDescent="0.25">
      <c r="A1141" t="s">
        <v>311</v>
      </c>
      <c r="B1141">
        <v>4</v>
      </c>
      <c r="C1141" t="s">
        <v>19</v>
      </c>
      <c r="D1141" t="s">
        <v>287</v>
      </c>
      <c r="E1141">
        <v>6.6699999999999995E-2</v>
      </c>
      <c r="F1141">
        <v>40615.26</v>
      </c>
    </row>
    <row r="1142" spans="1:6" x14ac:dyDescent="0.25">
      <c r="A1142" t="s">
        <v>311</v>
      </c>
      <c r="B1142">
        <v>4</v>
      </c>
      <c r="C1142" t="s">
        <v>19</v>
      </c>
      <c r="D1142" t="s">
        <v>288</v>
      </c>
      <c r="E1142">
        <v>0.14499999999999999</v>
      </c>
      <c r="F1142">
        <v>115438.88</v>
      </c>
    </row>
    <row r="1143" spans="1:6" x14ac:dyDescent="0.25">
      <c r="A1143" t="s">
        <v>311</v>
      </c>
      <c r="B1143">
        <v>4</v>
      </c>
      <c r="C1143" t="s">
        <v>19</v>
      </c>
      <c r="D1143" t="s">
        <v>289</v>
      </c>
      <c r="E1143">
        <v>23.476700000000001</v>
      </c>
      <c r="F1143">
        <v>1578773.12</v>
      </c>
    </row>
    <row r="1144" spans="1:6" x14ac:dyDescent="0.25">
      <c r="A1144" t="s">
        <v>311</v>
      </c>
      <c r="B1144">
        <v>4</v>
      </c>
      <c r="C1144" t="s">
        <v>19</v>
      </c>
      <c r="D1144" t="s">
        <v>290</v>
      </c>
      <c r="E1144">
        <v>3.1300000000000001E-2</v>
      </c>
      <c r="F1144">
        <v>12424.46</v>
      </c>
    </row>
    <row r="1145" spans="1:6" x14ac:dyDescent="0.25">
      <c r="A1145" t="s">
        <v>311</v>
      </c>
      <c r="B1145">
        <v>4</v>
      </c>
      <c r="C1145" t="s">
        <v>19</v>
      </c>
      <c r="D1145" t="s">
        <v>291</v>
      </c>
      <c r="E1145">
        <v>1</v>
      </c>
      <c r="F1145">
        <v>13534.24</v>
      </c>
    </row>
    <row r="1146" spans="1:6" x14ac:dyDescent="0.25">
      <c r="A1146" t="s">
        <v>311</v>
      </c>
      <c r="B1146">
        <v>4</v>
      </c>
      <c r="C1146" t="s">
        <v>19</v>
      </c>
      <c r="D1146" t="s">
        <v>297</v>
      </c>
      <c r="E1146">
        <v>1</v>
      </c>
      <c r="F1146">
        <v>10953.31</v>
      </c>
    </row>
    <row r="1147" spans="1:6" x14ac:dyDescent="0.25">
      <c r="A1147" t="s">
        <v>311</v>
      </c>
      <c r="B1147">
        <v>5</v>
      </c>
      <c r="C1147" t="s">
        <v>70</v>
      </c>
      <c r="E1147">
        <v>6.25</v>
      </c>
      <c r="F1147">
        <v>98242.52</v>
      </c>
    </row>
    <row r="1148" spans="1:6" x14ac:dyDescent="0.25">
      <c r="A1148" t="s">
        <v>311</v>
      </c>
      <c r="B1148">
        <v>5</v>
      </c>
      <c r="C1148" t="s">
        <v>70</v>
      </c>
      <c r="D1148" t="s">
        <v>269</v>
      </c>
      <c r="E1148">
        <v>15.126099999999999</v>
      </c>
      <c r="F1148">
        <v>1387505.9</v>
      </c>
    </row>
    <row r="1149" spans="1:6" x14ac:dyDescent="0.25">
      <c r="A1149" t="s">
        <v>311</v>
      </c>
      <c r="B1149">
        <v>5</v>
      </c>
      <c r="C1149" t="s">
        <v>70</v>
      </c>
      <c r="D1149" t="s">
        <v>270</v>
      </c>
      <c r="E1149">
        <v>105.13330000000001</v>
      </c>
      <c r="F1149">
        <v>1152370.5900000001</v>
      </c>
    </row>
    <row r="1150" spans="1:6" x14ac:dyDescent="0.25">
      <c r="A1150" t="s">
        <v>311</v>
      </c>
      <c r="B1150">
        <v>5</v>
      </c>
      <c r="C1150" t="s">
        <v>70</v>
      </c>
      <c r="D1150" t="s">
        <v>271</v>
      </c>
      <c r="E1150">
        <v>1.4041999999999999</v>
      </c>
      <c r="F1150">
        <v>395475.87</v>
      </c>
    </row>
    <row r="1151" spans="1:6" x14ac:dyDescent="0.25">
      <c r="A1151" t="s">
        <v>311</v>
      </c>
      <c r="B1151">
        <v>5</v>
      </c>
      <c r="C1151" t="s">
        <v>70</v>
      </c>
      <c r="D1151" t="s">
        <v>272</v>
      </c>
      <c r="E1151">
        <v>579.84720000000004</v>
      </c>
      <c r="F1151">
        <v>4820640.4800000004</v>
      </c>
    </row>
    <row r="1152" spans="1:6" x14ac:dyDescent="0.25">
      <c r="A1152" t="s">
        <v>311</v>
      </c>
      <c r="B1152">
        <v>5</v>
      </c>
      <c r="C1152" t="s">
        <v>70</v>
      </c>
      <c r="D1152" t="s">
        <v>273</v>
      </c>
      <c r="E1152">
        <v>27.557500000000001</v>
      </c>
      <c r="F1152">
        <v>444566.44</v>
      </c>
    </row>
    <row r="1153" spans="1:6" x14ac:dyDescent="0.25">
      <c r="A1153" t="s">
        <v>311</v>
      </c>
      <c r="B1153">
        <v>5</v>
      </c>
      <c r="C1153" t="s">
        <v>70</v>
      </c>
      <c r="D1153" t="s">
        <v>274</v>
      </c>
      <c r="E1153">
        <v>74.133300000000006</v>
      </c>
      <c r="F1153">
        <v>1151487.83</v>
      </c>
    </row>
    <row r="1154" spans="1:6" x14ac:dyDescent="0.25">
      <c r="A1154" t="s">
        <v>311</v>
      </c>
      <c r="B1154">
        <v>5</v>
      </c>
      <c r="C1154" t="s">
        <v>70</v>
      </c>
      <c r="D1154" t="s">
        <v>275</v>
      </c>
      <c r="E1154">
        <v>9</v>
      </c>
      <c r="F1154">
        <v>93977.7</v>
      </c>
    </row>
    <row r="1155" spans="1:6" x14ac:dyDescent="0.25">
      <c r="A1155" t="s">
        <v>311</v>
      </c>
      <c r="B1155">
        <v>5</v>
      </c>
      <c r="C1155" t="s">
        <v>70</v>
      </c>
      <c r="D1155" t="s">
        <v>276</v>
      </c>
      <c r="E1155">
        <v>9.8107000000000006</v>
      </c>
      <c r="F1155">
        <v>1487102.46</v>
      </c>
    </row>
    <row r="1156" spans="1:6" x14ac:dyDescent="0.25">
      <c r="A1156" t="s">
        <v>311</v>
      </c>
      <c r="B1156">
        <v>5</v>
      </c>
      <c r="C1156" t="s">
        <v>70</v>
      </c>
      <c r="D1156" t="s">
        <v>277</v>
      </c>
      <c r="E1156">
        <v>10.979200000000001</v>
      </c>
      <c r="F1156">
        <v>397496.18</v>
      </c>
    </row>
    <row r="1157" spans="1:6" x14ac:dyDescent="0.25">
      <c r="A1157" t="s">
        <v>311</v>
      </c>
      <c r="B1157">
        <v>5</v>
      </c>
      <c r="C1157" t="s">
        <v>70</v>
      </c>
      <c r="D1157" t="s">
        <v>278</v>
      </c>
      <c r="E1157">
        <v>3.42</v>
      </c>
      <c r="F1157">
        <v>541512.31999999995</v>
      </c>
    </row>
    <row r="1158" spans="1:6" x14ac:dyDescent="0.25">
      <c r="A1158" t="s">
        <v>311</v>
      </c>
      <c r="B1158">
        <v>5</v>
      </c>
      <c r="C1158" t="s">
        <v>70</v>
      </c>
      <c r="D1158" t="s">
        <v>279</v>
      </c>
      <c r="E1158">
        <v>1.875</v>
      </c>
      <c r="F1158">
        <v>395374.48</v>
      </c>
    </row>
    <row r="1159" spans="1:6" x14ac:dyDescent="0.25">
      <c r="A1159" t="s">
        <v>311</v>
      </c>
      <c r="B1159">
        <v>5</v>
      </c>
      <c r="C1159" t="s">
        <v>70</v>
      </c>
      <c r="D1159" t="s">
        <v>280</v>
      </c>
      <c r="E1159">
        <v>258.94760000000002</v>
      </c>
      <c r="F1159">
        <v>5107858.67</v>
      </c>
    </row>
    <row r="1160" spans="1:6" x14ac:dyDescent="0.25">
      <c r="A1160" t="s">
        <v>311</v>
      </c>
      <c r="B1160">
        <v>5</v>
      </c>
      <c r="C1160" t="s">
        <v>70</v>
      </c>
      <c r="D1160" t="s">
        <v>281</v>
      </c>
      <c r="E1160">
        <v>14.7722</v>
      </c>
      <c r="F1160">
        <v>534635.74</v>
      </c>
    </row>
    <row r="1161" spans="1:6" x14ac:dyDescent="0.25">
      <c r="A1161" t="s">
        <v>311</v>
      </c>
      <c r="B1161">
        <v>5</v>
      </c>
      <c r="C1161" t="s">
        <v>70</v>
      </c>
      <c r="D1161" t="s">
        <v>282</v>
      </c>
      <c r="E1161">
        <v>1.675</v>
      </c>
      <c r="F1161">
        <v>374542.5</v>
      </c>
    </row>
    <row r="1162" spans="1:6" x14ac:dyDescent="0.25">
      <c r="A1162" t="s">
        <v>311</v>
      </c>
      <c r="B1162">
        <v>5</v>
      </c>
      <c r="C1162" t="s">
        <v>70</v>
      </c>
      <c r="D1162" t="s">
        <v>283</v>
      </c>
      <c r="E1162">
        <v>155.78630000000001</v>
      </c>
      <c r="F1162">
        <v>2931129.05</v>
      </c>
    </row>
    <row r="1163" spans="1:6" x14ac:dyDescent="0.25">
      <c r="A1163" t="s">
        <v>311</v>
      </c>
      <c r="B1163">
        <v>5</v>
      </c>
      <c r="C1163" t="s">
        <v>70</v>
      </c>
      <c r="D1163" t="s">
        <v>294</v>
      </c>
      <c r="E1163">
        <v>4.7916999999999996</v>
      </c>
      <c r="F1163">
        <v>108326.92</v>
      </c>
    </row>
    <row r="1164" spans="1:6" x14ac:dyDescent="0.25">
      <c r="A1164" t="s">
        <v>311</v>
      </c>
      <c r="B1164">
        <v>5</v>
      </c>
      <c r="C1164" t="s">
        <v>70</v>
      </c>
      <c r="D1164" t="s">
        <v>268</v>
      </c>
      <c r="E1164">
        <v>17.3994</v>
      </c>
      <c r="F1164">
        <v>380812.5</v>
      </c>
    </row>
    <row r="1165" spans="1:6" x14ac:dyDescent="0.25">
      <c r="A1165" t="s">
        <v>311</v>
      </c>
      <c r="B1165">
        <v>5</v>
      </c>
      <c r="C1165" t="s">
        <v>70</v>
      </c>
      <c r="D1165" t="s">
        <v>284</v>
      </c>
      <c r="E1165">
        <v>3.25</v>
      </c>
      <c r="F1165">
        <v>304743.40000000002</v>
      </c>
    </row>
    <row r="1166" spans="1:6" x14ac:dyDescent="0.25">
      <c r="A1166" t="s">
        <v>311</v>
      </c>
      <c r="B1166">
        <v>5</v>
      </c>
      <c r="C1166" t="s">
        <v>70</v>
      </c>
      <c r="D1166" t="s">
        <v>286</v>
      </c>
      <c r="E1166">
        <v>7.125</v>
      </c>
      <c r="F1166">
        <v>140412.29999999999</v>
      </c>
    </row>
    <row r="1167" spans="1:6" x14ac:dyDescent="0.25">
      <c r="A1167" t="s">
        <v>311</v>
      </c>
      <c r="B1167">
        <v>5</v>
      </c>
      <c r="C1167" t="s">
        <v>70</v>
      </c>
      <c r="D1167" t="s">
        <v>295</v>
      </c>
      <c r="E1167">
        <v>21.083300000000001</v>
      </c>
      <c r="F1167">
        <v>402952.95</v>
      </c>
    </row>
    <row r="1168" spans="1:6" x14ac:dyDescent="0.25">
      <c r="A1168" t="s">
        <v>311</v>
      </c>
      <c r="B1168">
        <v>5</v>
      </c>
      <c r="C1168" t="s">
        <v>70</v>
      </c>
      <c r="D1168" t="s">
        <v>288</v>
      </c>
      <c r="E1168">
        <v>7.4999999999999997E-2</v>
      </c>
      <c r="F1168">
        <v>48954.78</v>
      </c>
    </row>
    <row r="1169" spans="1:6" x14ac:dyDescent="0.25">
      <c r="A1169" t="s">
        <v>311</v>
      </c>
      <c r="B1169">
        <v>5</v>
      </c>
      <c r="C1169" t="s">
        <v>70</v>
      </c>
      <c r="D1169" t="s">
        <v>289</v>
      </c>
      <c r="E1169">
        <v>37.322200000000002</v>
      </c>
      <c r="F1169">
        <v>2051784.5</v>
      </c>
    </row>
    <row r="1170" spans="1:6" x14ac:dyDescent="0.25">
      <c r="A1170" t="s">
        <v>311</v>
      </c>
      <c r="B1170">
        <v>5</v>
      </c>
      <c r="C1170" t="s">
        <v>70</v>
      </c>
      <c r="D1170" t="s">
        <v>290</v>
      </c>
      <c r="E1170">
        <v>0.58130000000000004</v>
      </c>
      <c r="F1170">
        <v>242348.9</v>
      </c>
    </row>
    <row r="1171" spans="1:6" x14ac:dyDescent="0.25">
      <c r="A1171" t="s">
        <v>311</v>
      </c>
      <c r="B1171">
        <v>5</v>
      </c>
      <c r="C1171" t="s">
        <v>70</v>
      </c>
      <c r="D1171" t="s">
        <v>296</v>
      </c>
      <c r="E1171">
        <v>37.799999999999997</v>
      </c>
      <c r="F1171">
        <v>578131.23</v>
      </c>
    </row>
    <row r="1172" spans="1:6" x14ac:dyDescent="0.25">
      <c r="A1172" t="s">
        <v>311</v>
      </c>
      <c r="B1172">
        <v>5</v>
      </c>
      <c r="C1172" t="s">
        <v>70</v>
      </c>
      <c r="D1172" t="s">
        <v>291</v>
      </c>
      <c r="E1172">
        <v>3</v>
      </c>
      <c r="F1172">
        <v>40938.26</v>
      </c>
    </row>
    <row r="1173" spans="1:6" x14ac:dyDescent="0.25">
      <c r="A1173" t="s">
        <v>311</v>
      </c>
      <c r="B1173">
        <v>5</v>
      </c>
      <c r="C1173" t="s">
        <v>70</v>
      </c>
      <c r="D1173" t="s">
        <v>299</v>
      </c>
      <c r="E1173">
        <v>3</v>
      </c>
      <c r="F1173">
        <v>28512.400000000001</v>
      </c>
    </row>
    <row r="1174" spans="1:6" x14ac:dyDescent="0.25">
      <c r="A1174" t="s">
        <v>311</v>
      </c>
      <c r="B1174">
        <v>7</v>
      </c>
      <c r="C1174" t="s">
        <v>10</v>
      </c>
      <c r="E1174">
        <v>7</v>
      </c>
      <c r="F1174">
        <v>231607.24</v>
      </c>
    </row>
    <row r="1175" spans="1:6" x14ac:dyDescent="0.25">
      <c r="A1175" t="s">
        <v>311</v>
      </c>
      <c r="B1175">
        <v>7</v>
      </c>
      <c r="C1175" t="s">
        <v>10</v>
      </c>
      <c r="D1175" t="s">
        <v>269</v>
      </c>
      <c r="E1175">
        <v>29.833300000000001</v>
      </c>
      <c r="F1175">
        <v>3188512.66</v>
      </c>
    </row>
    <row r="1176" spans="1:6" x14ac:dyDescent="0.25">
      <c r="A1176" t="s">
        <v>311</v>
      </c>
      <c r="B1176">
        <v>7</v>
      </c>
      <c r="C1176" t="s">
        <v>10</v>
      </c>
      <c r="D1176" t="s">
        <v>270</v>
      </c>
      <c r="E1176">
        <v>480</v>
      </c>
      <c r="F1176">
        <v>5526826.9000000004</v>
      </c>
    </row>
    <row r="1177" spans="1:6" x14ac:dyDescent="0.25">
      <c r="A1177" t="s">
        <v>311</v>
      </c>
      <c r="B1177">
        <v>7</v>
      </c>
      <c r="C1177" t="s">
        <v>10</v>
      </c>
      <c r="D1177" t="s">
        <v>271</v>
      </c>
      <c r="E1177">
        <v>9.75</v>
      </c>
      <c r="F1177">
        <v>3101120.15</v>
      </c>
    </row>
    <row r="1178" spans="1:6" x14ac:dyDescent="0.25">
      <c r="A1178" t="s">
        <v>311</v>
      </c>
      <c r="B1178">
        <v>7</v>
      </c>
      <c r="C1178" t="s">
        <v>10</v>
      </c>
      <c r="D1178" t="s">
        <v>272</v>
      </c>
      <c r="E1178">
        <v>1131</v>
      </c>
      <c r="F1178">
        <v>7890105.5599999996</v>
      </c>
    </row>
    <row r="1179" spans="1:6" x14ac:dyDescent="0.25">
      <c r="A1179" t="s">
        <v>311</v>
      </c>
      <c r="B1179">
        <v>7</v>
      </c>
      <c r="C1179" t="s">
        <v>10</v>
      </c>
      <c r="D1179" t="s">
        <v>273</v>
      </c>
      <c r="E1179">
        <v>863</v>
      </c>
      <c r="F1179">
        <v>13619881.07</v>
      </c>
    </row>
    <row r="1180" spans="1:6" x14ac:dyDescent="0.25">
      <c r="A1180" t="s">
        <v>311</v>
      </c>
      <c r="B1180">
        <v>7</v>
      </c>
      <c r="C1180" t="s">
        <v>10</v>
      </c>
      <c r="D1180" t="s">
        <v>276</v>
      </c>
      <c r="E1180">
        <v>6</v>
      </c>
      <c r="F1180">
        <v>698564.83</v>
      </c>
    </row>
    <row r="1181" spans="1:6" x14ac:dyDescent="0.25">
      <c r="A1181" t="s">
        <v>311</v>
      </c>
      <c r="B1181">
        <v>7</v>
      </c>
      <c r="C1181" t="s">
        <v>10</v>
      </c>
      <c r="D1181" t="s">
        <v>277</v>
      </c>
      <c r="E1181">
        <v>71</v>
      </c>
      <c r="F1181">
        <v>1987731.63</v>
      </c>
    </row>
    <row r="1182" spans="1:6" x14ac:dyDescent="0.25">
      <c r="A1182" t="s">
        <v>311</v>
      </c>
      <c r="B1182">
        <v>7</v>
      </c>
      <c r="C1182" t="s">
        <v>10</v>
      </c>
      <c r="D1182" t="s">
        <v>280</v>
      </c>
      <c r="E1182">
        <v>237</v>
      </c>
      <c r="F1182">
        <v>3287914.51</v>
      </c>
    </row>
    <row r="1183" spans="1:6" x14ac:dyDescent="0.25">
      <c r="A1183" t="s">
        <v>311</v>
      </c>
      <c r="B1183">
        <v>7</v>
      </c>
      <c r="C1183" t="s">
        <v>10</v>
      </c>
      <c r="D1183" t="s">
        <v>268</v>
      </c>
      <c r="E1183">
        <v>1111.5</v>
      </c>
      <c r="F1183">
        <v>19566802.82</v>
      </c>
    </row>
    <row r="1184" spans="1:6" x14ac:dyDescent="0.25">
      <c r="A1184" t="s">
        <v>311</v>
      </c>
      <c r="B1184">
        <v>7</v>
      </c>
      <c r="C1184" t="s">
        <v>10</v>
      </c>
      <c r="D1184" t="s">
        <v>286</v>
      </c>
      <c r="E1184">
        <v>373</v>
      </c>
      <c r="F1184">
        <v>5960715.1100000003</v>
      </c>
    </row>
    <row r="1185" spans="1:6" x14ac:dyDescent="0.25">
      <c r="A1185" t="s">
        <v>311</v>
      </c>
      <c r="B1185">
        <v>7</v>
      </c>
      <c r="C1185" t="s">
        <v>10</v>
      </c>
      <c r="D1185" t="s">
        <v>295</v>
      </c>
      <c r="E1185">
        <v>7</v>
      </c>
      <c r="F1185">
        <v>178654.41</v>
      </c>
    </row>
    <row r="1186" spans="1:6" x14ac:dyDescent="0.25">
      <c r="A1186" t="s">
        <v>311</v>
      </c>
      <c r="B1186">
        <v>7</v>
      </c>
      <c r="C1186" t="s">
        <v>10</v>
      </c>
      <c r="D1186" t="s">
        <v>291</v>
      </c>
      <c r="E1186">
        <v>99</v>
      </c>
      <c r="F1186">
        <v>1307407.2</v>
      </c>
    </row>
    <row r="1187" spans="1:6" x14ac:dyDescent="0.25">
      <c r="A1187" t="s">
        <v>311</v>
      </c>
      <c r="B1187">
        <v>8</v>
      </c>
      <c r="C1187" t="s">
        <v>300</v>
      </c>
      <c r="E1187">
        <v>4.2916999999999996</v>
      </c>
      <c r="F1187">
        <v>869186.31</v>
      </c>
    </row>
    <row r="1188" spans="1:6" x14ac:dyDescent="0.25">
      <c r="A1188" t="s">
        <v>311</v>
      </c>
      <c r="B1188">
        <v>8</v>
      </c>
      <c r="C1188" t="s">
        <v>300</v>
      </c>
      <c r="D1188" t="s">
        <v>269</v>
      </c>
      <c r="E1188">
        <v>13.9542</v>
      </c>
      <c r="F1188">
        <v>1243373.93</v>
      </c>
    </row>
    <row r="1189" spans="1:6" x14ac:dyDescent="0.25">
      <c r="A1189" t="s">
        <v>311</v>
      </c>
      <c r="B1189">
        <v>8</v>
      </c>
      <c r="C1189" t="s">
        <v>300</v>
      </c>
      <c r="D1189" t="s">
        <v>270</v>
      </c>
      <c r="E1189">
        <v>32.166699999999999</v>
      </c>
      <c r="F1189">
        <v>461649.64</v>
      </c>
    </row>
    <row r="1190" spans="1:6" x14ac:dyDescent="0.25">
      <c r="A1190" t="s">
        <v>311</v>
      </c>
      <c r="B1190">
        <v>8</v>
      </c>
      <c r="C1190" t="s">
        <v>300</v>
      </c>
      <c r="D1190" t="s">
        <v>271</v>
      </c>
      <c r="E1190">
        <v>1.1375</v>
      </c>
      <c r="F1190">
        <v>358395.27</v>
      </c>
    </row>
    <row r="1191" spans="1:6" x14ac:dyDescent="0.25">
      <c r="A1191" t="s">
        <v>311</v>
      </c>
      <c r="B1191">
        <v>8</v>
      </c>
      <c r="C1191" t="s">
        <v>300</v>
      </c>
      <c r="D1191" t="s">
        <v>272</v>
      </c>
      <c r="E1191">
        <v>532.09720000000004</v>
      </c>
      <c r="F1191">
        <v>3970466.41</v>
      </c>
    </row>
    <row r="1192" spans="1:6" x14ac:dyDescent="0.25">
      <c r="A1192" t="s">
        <v>311</v>
      </c>
      <c r="B1192">
        <v>8</v>
      </c>
      <c r="C1192" t="s">
        <v>300</v>
      </c>
      <c r="D1192" t="s">
        <v>273</v>
      </c>
      <c r="E1192">
        <v>31.781300000000002</v>
      </c>
      <c r="F1192">
        <v>485736.06</v>
      </c>
    </row>
    <row r="1193" spans="1:6" x14ac:dyDescent="0.25">
      <c r="A1193" t="s">
        <v>311</v>
      </c>
      <c r="B1193">
        <v>8</v>
      </c>
      <c r="C1193" t="s">
        <v>300</v>
      </c>
      <c r="D1193" t="s">
        <v>274</v>
      </c>
      <c r="E1193">
        <v>48</v>
      </c>
      <c r="F1193">
        <v>766888.9</v>
      </c>
    </row>
    <row r="1194" spans="1:6" x14ac:dyDescent="0.25">
      <c r="A1194" t="s">
        <v>311</v>
      </c>
      <c r="B1194">
        <v>8</v>
      </c>
      <c r="C1194" t="s">
        <v>300</v>
      </c>
      <c r="D1194" t="s">
        <v>275</v>
      </c>
      <c r="E1194">
        <v>6</v>
      </c>
      <c r="F1194">
        <v>56013.77</v>
      </c>
    </row>
    <row r="1195" spans="1:6" x14ac:dyDescent="0.25">
      <c r="A1195" t="s">
        <v>311</v>
      </c>
      <c r="B1195">
        <v>8</v>
      </c>
      <c r="C1195" t="s">
        <v>300</v>
      </c>
      <c r="D1195" t="s">
        <v>276</v>
      </c>
      <c r="E1195">
        <v>5</v>
      </c>
      <c r="F1195">
        <v>885923.2</v>
      </c>
    </row>
    <row r="1196" spans="1:6" x14ac:dyDescent="0.25">
      <c r="A1196" t="s">
        <v>311</v>
      </c>
      <c r="B1196">
        <v>8</v>
      </c>
      <c r="C1196" t="s">
        <v>300</v>
      </c>
      <c r="D1196" t="s">
        <v>277</v>
      </c>
      <c r="E1196">
        <v>4.6458000000000004</v>
      </c>
      <c r="F1196">
        <v>159361.92000000001</v>
      </c>
    </row>
    <row r="1197" spans="1:6" x14ac:dyDescent="0.25">
      <c r="A1197" t="s">
        <v>311</v>
      </c>
      <c r="B1197">
        <v>8</v>
      </c>
      <c r="C1197" t="s">
        <v>300</v>
      </c>
      <c r="D1197" t="s">
        <v>278</v>
      </c>
      <c r="E1197">
        <v>0.56669999999999998</v>
      </c>
      <c r="F1197">
        <v>113962.62</v>
      </c>
    </row>
    <row r="1198" spans="1:6" x14ac:dyDescent="0.25">
      <c r="A1198" t="s">
        <v>311</v>
      </c>
      <c r="B1198">
        <v>8</v>
      </c>
      <c r="C1198" t="s">
        <v>300</v>
      </c>
      <c r="D1198" t="s">
        <v>279</v>
      </c>
      <c r="E1198">
        <v>2.625</v>
      </c>
      <c r="F1198">
        <v>618995.30000000005</v>
      </c>
    </row>
    <row r="1199" spans="1:6" x14ac:dyDescent="0.25">
      <c r="A1199" t="s">
        <v>311</v>
      </c>
      <c r="B1199">
        <v>8</v>
      </c>
      <c r="C1199" t="s">
        <v>300</v>
      </c>
      <c r="D1199" t="s">
        <v>280</v>
      </c>
      <c r="E1199">
        <v>108.7808</v>
      </c>
      <c r="F1199">
        <v>1974434.41</v>
      </c>
    </row>
    <row r="1200" spans="1:6" x14ac:dyDescent="0.25">
      <c r="A1200" t="s">
        <v>311</v>
      </c>
      <c r="B1200">
        <v>8</v>
      </c>
      <c r="C1200" t="s">
        <v>300</v>
      </c>
      <c r="D1200" t="s">
        <v>281</v>
      </c>
      <c r="E1200">
        <v>6.2111000000000001</v>
      </c>
      <c r="F1200">
        <v>310569.28000000003</v>
      </c>
    </row>
    <row r="1201" spans="1:6" x14ac:dyDescent="0.25">
      <c r="A1201" t="s">
        <v>311</v>
      </c>
      <c r="B1201">
        <v>8</v>
      </c>
      <c r="C1201" t="s">
        <v>300</v>
      </c>
      <c r="D1201" t="s">
        <v>282</v>
      </c>
      <c r="E1201">
        <v>0.73329999999999995</v>
      </c>
      <c r="F1201">
        <v>165863.20000000001</v>
      </c>
    </row>
    <row r="1202" spans="1:6" x14ac:dyDescent="0.25">
      <c r="A1202" t="s">
        <v>311</v>
      </c>
      <c r="B1202">
        <v>8</v>
      </c>
      <c r="C1202" t="s">
        <v>300</v>
      </c>
      <c r="D1202" t="s">
        <v>283</v>
      </c>
      <c r="E1202">
        <v>96.749399999999994</v>
      </c>
      <c r="F1202">
        <v>1785368.32</v>
      </c>
    </row>
    <row r="1203" spans="1:6" x14ac:dyDescent="0.25">
      <c r="A1203" t="s">
        <v>311</v>
      </c>
      <c r="B1203">
        <v>8</v>
      </c>
      <c r="C1203" t="s">
        <v>300</v>
      </c>
      <c r="D1203" t="s">
        <v>294</v>
      </c>
      <c r="E1203">
        <v>1.5417000000000001</v>
      </c>
      <c r="F1203">
        <v>28045.81</v>
      </c>
    </row>
    <row r="1204" spans="1:6" x14ac:dyDescent="0.25">
      <c r="A1204" t="s">
        <v>311</v>
      </c>
      <c r="B1204">
        <v>8</v>
      </c>
      <c r="C1204" t="s">
        <v>300</v>
      </c>
      <c r="D1204" t="s">
        <v>268</v>
      </c>
      <c r="E1204">
        <v>55.379100000000001</v>
      </c>
      <c r="F1204">
        <v>706552.09</v>
      </c>
    </row>
    <row r="1205" spans="1:6" x14ac:dyDescent="0.25">
      <c r="A1205" t="s">
        <v>311</v>
      </c>
      <c r="B1205">
        <v>8</v>
      </c>
      <c r="C1205" t="s">
        <v>300</v>
      </c>
      <c r="D1205" t="s">
        <v>284</v>
      </c>
      <c r="E1205">
        <v>4.5833000000000004</v>
      </c>
      <c r="F1205">
        <v>405942.88</v>
      </c>
    </row>
    <row r="1206" spans="1:6" x14ac:dyDescent="0.25">
      <c r="A1206" t="s">
        <v>311</v>
      </c>
      <c r="B1206">
        <v>8</v>
      </c>
      <c r="C1206" t="s">
        <v>300</v>
      </c>
      <c r="D1206" t="s">
        <v>286</v>
      </c>
      <c r="E1206">
        <v>34.833300000000001</v>
      </c>
      <c r="F1206">
        <v>758838.92</v>
      </c>
    </row>
    <row r="1207" spans="1:6" x14ac:dyDescent="0.25">
      <c r="A1207" t="s">
        <v>311</v>
      </c>
      <c r="B1207">
        <v>8</v>
      </c>
      <c r="C1207" t="s">
        <v>300</v>
      </c>
      <c r="D1207" t="s">
        <v>295</v>
      </c>
      <c r="E1207">
        <v>21.083300000000001</v>
      </c>
      <c r="F1207">
        <v>505514.52</v>
      </c>
    </row>
    <row r="1208" spans="1:6" x14ac:dyDescent="0.25">
      <c r="A1208" t="s">
        <v>311</v>
      </c>
      <c r="B1208">
        <v>8</v>
      </c>
      <c r="C1208" t="s">
        <v>300</v>
      </c>
      <c r="D1208" t="s">
        <v>289</v>
      </c>
      <c r="E1208">
        <v>22.4057</v>
      </c>
      <c r="F1208">
        <v>1321260.8899999999</v>
      </c>
    </row>
    <row r="1209" spans="1:6" x14ac:dyDescent="0.25">
      <c r="A1209" t="s">
        <v>311</v>
      </c>
      <c r="B1209">
        <v>8</v>
      </c>
      <c r="C1209" t="s">
        <v>300</v>
      </c>
      <c r="D1209" t="s">
        <v>290</v>
      </c>
      <c r="E1209">
        <v>0.1</v>
      </c>
      <c r="F1209">
        <v>49697.85</v>
      </c>
    </row>
    <row r="1210" spans="1:6" x14ac:dyDescent="0.25">
      <c r="A1210" t="s">
        <v>311</v>
      </c>
      <c r="B1210">
        <v>8</v>
      </c>
      <c r="C1210" t="s">
        <v>300</v>
      </c>
      <c r="D1210" t="s">
        <v>296</v>
      </c>
      <c r="E1210">
        <v>4</v>
      </c>
      <c r="F1210">
        <v>81856.28</v>
      </c>
    </row>
    <row r="1211" spans="1:6" x14ac:dyDescent="0.25">
      <c r="A1211" t="s">
        <v>311</v>
      </c>
      <c r="B1211">
        <v>8</v>
      </c>
      <c r="C1211" t="s">
        <v>300</v>
      </c>
      <c r="D1211" t="s">
        <v>297</v>
      </c>
      <c r="E1211">
        <v>0.5</v>
      </c>
      <c r="F1211">
        <v>5055.37</v>
      </c>
    </row>
    <row r="1212" spans="1:6" x14ac:dyDescent="0.25">
      <c r="A1212" t="s">
        <v>311</v>
      </c>
      <c r="B1212">
        <v>9</v>
      </c>
      <c r="C1212" t="s">
        <v>8</v>
      </c>
      <c r="E1212">
        <v>14.916700000000001</v>
      </c>
      <c r="F1212">
        <v>371724.34</v>
      </c>
    </row>
    <row r="1213" spans="1:6" x14ac:dyDescent="0.25">
      <c r="A1213" t="s">
        <v>311</v>
      </c>
      <c r="B1213">
        <v>9</v>
      </c>
      <c r="C1213" t="s">
        <v>8</v>
      </c>
      <c r="D1213" t="s">
        <v>269</v>
      </c>
      <c r="E1213">
        <v>45.202199999999998</v>
      </c>
      <c r="F1213">
        <v>5500642.9800000004</v>
      </c>
    </row>
    <row r="1214" spans="1:6" x14ac:dyDescent="0.25">
      <c r="A1214" t="s">
        <v>311</v>
      </c>
      <c r="B1214">
        <v>9</v>
      </c>
      <c r="C1214" t="s">
        <v>8</v>
      </c>
      <c r="D1214" t="s">
        <v>270</v>
      </c>
      <c r="E1214">
        <v>43.072200000000002</v>
      </c>
      <c r="F1214">
        <v>697032.58</v>
      </c>
    </row>
    <row r="1215" spans="1:6" x14ac:dyDescent="0.25">
      <c r="A1215" t="s">
        <v>311</v>
      </c>
      <c r="B1215">
        <v>9</v>
      </c>
      <c r="C1215" t="s">
        <v>8</v>
      </c>
      <c r="D1215" t="s">
        <v>271</v>
      </c>
      <c r="E1215">
        <v>13.841699999999999</v>
      </c>
      <c r="F1215">
        <v>1749480.41</v>
      </c>
    </row>
    <row r="1216" spans="1:6" x14ac:dyDescent="0.25">
      <c r="A1216" t="s">
        <v>311</v>
      </c>
      <c r="B1216">
        <v>9</v>
      </c>
      <c r="C1216" t="s">
        <v>8</v>
      </c>
      <c r="D1216" t="s">
        <v>272</v>
      </c>
      <c r="E1216">
        <v>334.16669999999999</v>
      </c>
      <c r="F1216">
        <v>2287209.52</v>
      </c>
    </row>
    <row r="1217" spans="1:6" x14ac:dyDescent="0.25">
      <c r="A1217" t="s">
        <v>311</v>
      </c>
      <c r="B1217">
        <v>9</v>
      </c>
      <c r="C1217" t="s">
        <v>8</v>
      </c>
      <c r="D1217" t="s">
        <v>273</v>
      </c>
      <c r="E1217">
        <v>11.9871</v>
      </c>
      <c r="F1217">
        <v>176951.81</v>
      </c>
    </row>
    <row r="1218" spans="1:6" x14ac:dyDescent="0.25">
      <c r="A1218" t="s">
        <v>311</v>
      </c>
      <c r="B1218">
        <v>9</v>
      </c>
      <c r="C1218" t="s">
        <v>8</v>
      </c>
      <c r="D1218" t="s">
        <v>274</v>
      </c>
      <c r="E1218">
        <v>35.366700000000002</v>
      </c>
      <c r="F1218">
        <v>595575.16</v>
      </c>
    </row>
    <row r="1219" spans="1:6" x14ac:dyDescent="0.25">
      <c r="A1219" t="s">
        <v>311</v>
      </c>
      <c r="B1219">
        <v>9</v>
      </c>
      <c r="C1219" t="s">
        <v>8</v>
      </c>
      <c r="D1219" t="s">
        <v>275</v>
      </c>
      <c r="E1219">
        <v>7.1666999999999996</v>
      </c>
      <c r="F1219">
        <v>73851.62</v>
      </c>
    </row>
    <row r="1220" spans="1:6" x14ac:dyDescent="0.25">
      <c r="A1220" t="s">
        <v>311</v>
      </c>
      <c r="B1220">
        <v>9</v>
      </c>
      <c r="C1220" t="s">
        <v>8</v>
      </c>
      <c r="D1220" t="s">
        <v>276</v>
      </c>
      <c r="E1220">
        <v>12.352</v>
      </c>
      <c r="F1220">
        <v>2473514.0499999998</v>
      </c>
    </row>
    <row r="1221" spans="1:6" x14ac:dyDescent="0.25">
      <c r="A1221" t="s">
        <v>311</v>
      </c>
      <c r="B1221">
        <v>9</v>
      </c>
      <c r="C1221" t="s">
        <v>8</v>
      </c>
      <c r="D1221" t="s">
        <v>277</v>
      </c>
      <c r="E1221">
        <v>5.1388999999999996</v>
      </c>
      <c r="F1221">
        <v>284694.53000000003</v>
      </c>
    </row>
    <row r="1222" spans="1:6" x14ac:dyDescent="0.25">
      <c r="A1222" t="s">
        <v>311</v>
      </c>
      <c r="B1222">
        <v>9</v>
      </c>
      <c r="C1222" t="s">
        <v>8</v>
      </c>
      <c r="D1222" t="s">
        <v>278</v>
      </c>
      <c r="E1222">
        <v>2.8875000000000002</v>
      </c>
      <c r="F1222">
        <v>334380.67</v>
      </c>
    </row>
    <row r="1223" spans="1:6" x14ac:dyDescent="0.25">
      <c r="A1223" t="s">
        <v>311</v>
      </c>
      <c r="B1223">
        <v>9</v>
      </c>
      <c r="C1223" t="s">
        <v>8</v>
      </c>
      <c r="D1223" t="s">
        <v>279</v>
      </c>
      <c r="E1223">
        <v>1.7082999999999999</v>
      </c>
      <c r="F1223">
        <v>443638.03</v>
      </c>
    </row>
    <row r="1224" spans="1:6" x14ac:dyDescent="0.25">
      <c r="A1224" t="s">
        <v>311</v>
      </c>
      <c r="B1224">
        <v>9</v>
      </c>
      <c r="C1224" t="s">
        <v>8</v>
      </c>
      <c r="D1224" t="s">
        <v>280</v>
      </c>
      <c r="E1224">
        <v>40.284500000000001</v>
      </c>
      <c r="F1224">
        <v>917977.66</v>
      </c>
    </row>
    <row r="1225" spans="1:6" x14ac:dyDescent="0.25">
      <c r="A1225" t="s">
        <v>311</v>
      </c>
      <c r="B1225">
        <v>9</v>
      </c>
      <c r="C1225" t="s">
        <v>8</v>
      </c>
      <c r="D1225" t="s">
        <v>281</v>
      </c>
      <c r="E1225">
        <v>4.5754000000000001</v>
      </c>
      <c r="F1225">
        <v>170426.18</v>
      </c>
    </row>
    <row r="1226" spans="1:6" x14ac:dyDescent="0.25">
      <c r="A1226" t="s">
        <v>311</v>
      </c>
      <c r="B1226">
        <v>9</v>
      </c>
      <c r="C1226" t="s">
        <v>8</v>
      </c>
      <c r="D1226" t="s">
        <v>282</v>
      </c>
      <c r="E1226">
        <v>1.3833</v>
      </c>
      <c r="F1226">
        <v>74459.87</v>
      </c>
    </row>
    <row r="1227" spans="1:6" x14ac:dyDescent="0.25">
      <c r="A1227" t="s">
        <v>311</v>
      </c>
      <c r="B1227">
        <v>9</v>
      </c>
      <c r="C1227" t="s">
        <v>8</v>
      </c>
      <c r="D1227" t="s">
        <v>283</v>
      </c>
      <c r="E1227">
        <v>32.738100000000003</v>
      </c>
      <c r="F1227">
        <v>582505.98</v>
      </c>
    </row>
    <row r="1228" spans="1:6" x14ac:dyDescent="0.25">
      <c r="A1228" t="s">
        <v>311</v>
      </c>
      <c r="B1228">
        <v>9</v>
      </c>
      <c r="C1228" t="s">
        <v>8</v>
      </c>
      <c r="D1228" t="s">
        <v>294</v>
      </c>
      <c r="E1228">
        <v>0.7167</v>
      </c>
      <c r="F1228">
        <v>17446.82</v>
      </c>
    </row>
    <row r="1229" spans="1:6" x14ac:dyDescent="0.25">
      <c r="A1229" t="s">
        <v>311</v>
      </c>
      <c r="B1229">
        <v>9</v>
      </c>
      <c r="C1229" t="s">
        <v>8</v>
      </c>
      <c r="D1229" t="s">
        <v>268</v>
      </c>
      <c r="E1229">
        <v>40.063000000000002</v>
      </c>
      <c r="F1229">
        <v>1221997.28</v>
      </c>
    </row>
    <row r="1230" spans="1:6" x14ac:dyDescent="0.25">
      <c r="A1230" t="s">
        <v>311</v>
      </c>
      <c r="B1230">
        <v>9</v>
      </c>
      <c r="C1230" t="s">
        <v>8</v>
      </c>
      <c r="D1230" t="s">
        <v>284</v>
      </c>
      <c r="E1230">
        <v>0.66669999999999996</v>
      </c>
      <c r="F1230">
        <v>66446.12</v>
      </c>
    </row>
    <row r="1231" spans="1:6" x14ac:dyDescent="0.25">
      <c r="A1231" t="s">
        <v>311</v>
      </c>
      <c r="B1231">
        <v>9</v>
      </c>
      <c r="C1231" t="s">
        <v>8</v>
      </c>
      <c r="D1231" t="s">
        <v>298</v>
      </c>
      <c r="E1231">
        <v>1</v>
      </c>
      <c r="F1231">
        <v>12112.23</v>
      </c>
    </row>
    <row r="1232" spans="1:6" x14ac:dyDescent="0.25">
      <c r="A1232" t="s">
        <v>311</v>
      </c>
      <c r="B1232">
        <v>9</v>
      </c>
      <c r="C1232" t="s">
        <v>8</v>
      </c>
      <c r="D1232" t="s">
        <v>286</v>
      </c>
      <c r="E1232">
        <v>2.375</v>
      </c>
      <c r="F1232">
        <v>54510.82</v>
      </c>
    </row>
    <row r="1233" spans="1:6" x14ac:dyDescent="0.25">
      <c r="A1233" t="s">
        <v>311</v>
      </c>
      <c r="B1233">
        <v>9</v>
      </c>
      <c r="C1233" t="s">
        <v>8</v>
      </c>
      <c r="D1233" t="s">
        <v>295</v>
      </c>
      <c r="E1233">
        <v>11.333299999999999</v>
      </c>
      <c r="F1233">
        <v>251710.69</v>
      </c>
    </row>
    <row r="1234" spans="1:6" x14ac:dyDescent="0.25">
      <c r="A1234" t="s">
        <v>311</v>
      </c>
      <c r="B1234">
        <v>9</v>
      </c>
      <c r="C1234" t="s">
        <v>8</v>
      </c>
      <c r="D1234" t="s">
        <v>288</v>
      </c>
      <c r="E1234">
        <v>0.18</v>
      </c>
      <c r="F1234">
        <v>19661.599999999999</v>
      </c>
    </row>
    <row r="1235" spans="1:6" x14ac:dyDescent="0.25">
      <c r="A1235" t="s">
        <v>311</v>
      </c>
      <c r="B1235">
        <v>9</v>
      </c>
      <c r="C1235" t="s">
        <v>8</v>
      </c>
      <c r="D1235" t="s">
        <v>289</v>
      </c>
      <c r="E1235">
        <v>14.779199999999999</v>
      </c>
      <c r="F1235">
        <v>853642.1</v>
      </c>
    </row>
    <row r="1236" spans="1:6" x14ac:dyDescent="0.25">
      <c r="A1236" t="s">
        <v>311</v>
      </c>
      <c r="B1236">
        <v>9</v>
      </c>
      <c r="C1236" t="s">
        <v>8</v>
      </c>
      <c r="D1236" t="s">
        <v>290</v>
      </c>
      <c r="E1236">
        <v>3.1300000000000001E-2</v>
      </c>
      <c r="F1236">
        <v>12732.51</v>
      </c>
    </row>
    <row r="1237" spans="1:6" x14ac:dyDescent="0.25">
      <c r="A1237" t="s">
        <v>311</v>
      </c>
      <c r="B1237">
        <v>9</v>
      </c>
      <c r="C1237" t="s">
        <v>8</v>
      </c>
      <c r="D1237" t="s">
        <v>291</v>
      </c>
      <c r="E1237">
        <v>3</v>
      </c>
      <c r="F1237">
        <v>40602.71</v>
      </c>
    </row>
    <row r="1238" spans="1:6" x14ac:dyDescent="0.25">
      <c r="A1238" t="s">
        <v>311</v>
      </c>
      <c r="B1238">
        <v>9</v>
      </c>
      <c r="C1238" t="s">
        <v>8</v>
      </c>
      <c r="D1238" t="s">
        <v>299</v>
      </c>
      <c r="E1238">
        <v>33</v>
      </c>
      <c r="F1238">
        <v>282907.53000000003</v>
      </c>
    </row>
    <row r="1239" spans="1:6" x14ac:dyDescent="0.25">
      <c r="A1239" t="s">
        <v>311</v>
      </c>
      <c r="B1239">
        <v>10</v>
      </c>
      <c r="C1239" t="s">
        <v>301</v>
      </c>
      <c r="E1239">
        <v>9</v>
      </c>
      <c r="F1239">
        <v>91862.89</v>
      </c>
    </row>
    <row r="1240" spans="1:6" x14ac:dyDescent="0.25">
      <c r="A1240" t="s">
        <v>311</v>
      </c>
      <c r="B1240">
        <v>10</v>
      </c>
      <c r="C1240" t="s">
        <v>301</v>
      </c>
      <c r="D1240" t="s">
        <v>269</v>
      </c>
      <c r="E1240">
        <v>12.068099999999999</v>
      </c>
      <c r="F1240">
        <v>1215742.57</v>
      </c>
    </row>
    <row r="1241" spans="1:6" x14ac:dyDescent="0.25">
      <c r="A1241" t="s">
        <v>311</v>
      </c>
      <c r="B1241">
        <v>10</v>
      </c>
      <c r="C1241" t="s">
        <v>301</v>
      </c>
      <c r="D1241" t="s">
        <v>270</v>
      </c>
      <c r="E1241">
        <v>25.020800000000001</v>
      </c>
      <c r="F1241">
        <v>360958.85</v>
      </c>
    </row>
    <row r="1242" spans="1:6" x14ac:dyDescent="0.25">
      <c r="A1242" t="s">
        <v>311</v>
      </c>
      <c r="B1242">
        <v>10</v>
      </c>
      <c r="C1242" t="s">
        <v>301</v>
      </c>
      <c r="D1242" t="s">
        <v>271</v>
      </c>
      <c r="E1242">
        <v>1.2707999999999999</v>
      </c>
      <c r="F1242">
        <v>426112.25</v>
      </c>
    </row>
    <row r="1243" spans="1:6" x14ac:dyDescent="0.25">
      <c r="A1243" t="s">
        <v>311</v>
      </c>
      <c r="B1243">
        <v>10</v>
      </c>
      <c r="C1243" t="s">
        <v>301</v>
      </c>
      <c r="D1243" t="s">
        <v>272</v>
      </c>
      <c r="E1243">
        <v>963.65279999999996</v>
      </c>
      <c r="F1243">
        <v>6859018</v>
      </c>
    </row>
    <row r="1244" spans="1:6" x14ac:dyDescent="0.25">
      <c r="A1244" t="s">
        <v>311</v>
      </c>
      <c r="B1244">
        <v>10</v>
      </c>
      <c r="C1244" t="s">
        <v>301</v>
      </c>
      <c r="D1244" t="s">
        <v>273</v>
      </c>
      <c r="E1244">
        <v>24.988099999999999</v>
      </c>
      <c r="F1244">
        <v>380385.97</v>
      </c>
    </row>
    <row r="1245" spans="1:6" x14ac:dyDescent="0.25">
      <c r="A1245" t="s">
        <v>311</v>
      </c>
      <c r="B1245">
        <v>10</v>
      </c>
      <c r="C1245" t="s">
        <v>301</v>
      </c>
      <c r="D1245" t="s">
        <v>274</v>
      </c>
      <c r="E1245">
        <v>147.76669999999999</v>
      </c>
      <c r="F1245">
        <v>2298482.87</v>
      </c>
    </row>
    <row r="1246" spans="1:6" x14ac:dyDescent="0.25">
      <c r="A1246" t="s">
        <v>311</v>
      </c>
      <c r="B1246">
        <v>10</v>
      </c>
      <c r="C1246" t="s">
        <v>301</v>
      </c>
      <c r="D1246" t="s">
        <v>275</v>
      </c>
      <c r="E1246">
        <v>1</v>
      </c>
      <c r="F1246">
        <v>11045.64</v>
      </c>
    </row>
    <row r="1247" spans="1:6" x14ac:dyDescent="0.25">
      <c r="A1247" t="s">
        <v>311</v>
      </c>
      <c r="B1247">
        <v>10</v>
      </c>
      <c r="C1247" t="s">
        <v>301</v>
      </c>
      <c r="D1247" t="s">
        <v>276</v>
      </c>
      <c r="E1247">
        <v>5.5332999999999997</v>
      </c>
      <c r="F1247">
        <v>970225.83</v>
      </c>
    </row>
    <row r="1248" spans="1:6" x14ac:dyDescent="0.25">
      <c r="A1248" t="s">
        <v>311</v>
      </c>
      <c r="B1248">
        <v>10</v>
      </c>
      <c r="C1248" t="s">
        <v>301</v>
      </c>
      <c r="D1248" t="s">
        <v>277</v>
      </c>
      <c r="E1248">
        <v>3.3681000000000001</v>
      </c>
      <c r="F1248">
        <v>187902.83</v>
      </c>
    </row>
    <row r="1249" spans="1:6" x14ac:dyDescent="0.25">
      <c r="A1249" t="s">
        <v>311</v>
      </c>
      <c r="B1249">
        <v>10</v>
      </c>
      <c r="C1249" t="s">
        <v>301</v>
      </c>
      <c r="D1249" t="s">
        <v>278</v>
      </c>
      <c r="E1249">
        <v>0.74670000000000003</v>
      </c>
      <c r="F1249">
        <v>135162.01999999999</v>
      </c>
    </row>
    <row r="1250" spans="1:6" x14ac:dyDescent="0.25">
      <c r="A1250" t="s">
        <v>311</v>
      </c>
      <c r="B1250">
        <v>10</v>
      </c>
      <c r="C1250" t="s">
        <v>301</v>
      </c>
      <c r="D1250" t="s">
        <v>279</v>
      </c>
      <c r="E1250">
        <v>1.0417000000000001</v>
      </c>
      <c r="F1250">
        <v>270403.81</v>
      </c>
    </row>
    <row r="1251" spans="1:6" x14ac:dyDescent="0.25">
      <c r="A1251" t="s">
        <v>311</v>
      </c>
      <c r="B1251">
        <v>10</v>
      </c>
      <c r="C1251" t="s">
        <v>301</v>
      </c>
      <c r="D1251" t="s">
        <v>280</v>
      </c>
      <c r="E1251">
        <v>81.864900000000006</v>
      </c>
      <c r="F1251">
        <v>1633078.19</v>
      </c>
    </row>
    <row r="1252" spans="1:6" x14ac:dyDescent="0.25">
      <c r="A1252" t="s">
        <v>311</v>
      </c>
      <c r="B1252">
        <v>10</v>
      </c>
      <c r="C1252" t="s">
        <v>301</v>
      </c>
      <c r="D1252" t="s">
        <v>281</v>
      </c>
      <c r="E1252">
        <v>2.6</v>
      </c>
      <c r="F1252">
        <v>136293.96</v>
      </c>
    </row>
    <row r="1253" spans="1:6" x14ac:dyDescent="0.25">
      <c r="A1253" t="s">
        <v>311</v>
      </c>
      <c r="B1253">
        <v>10</v>
      </c>
      <c r="C1253" t="s">
        <v>301</v>
      </c>
      <c r="D1253" t="s">
        <v>282</v>
      </c>
      <c r="E1253">
        <v>0.5625</v>
      </c>
      <c r="F1253">
        <v>59594.31</v>
      </c>
    </row>
    <row r="1254" spans="1:6" x14ac:dyDescent="0.25">
      <c r="A1254" t="s">
        <v>311</v>
      </c>
      <c r="B1254">
        <v>10</v>
      </c>
      <c r="C1254" t="s">
        <v>301</v>
      </c>
      <c r="D1254" t="s">
        <v>283</v>
      </c>
      <c r="E1254">
        <v>76.3673</v>
      </c>
      <c r="F1254">
        <v>1335228.6200000001</v>
      </c>
    </row>
    <row r="1255" spans="1:6" x14ac:dyDescent="0.25">
      <c r="A1255" t="s">
        <v>311</v>
      </c>
      <c r="B1255">
        <v>10</v>
      </c>
      <c r="C1255" t="s">
        <v>301</v>
      </c>
      <c r="D1255" t="s">
        <v>294</v>
      </c>
      <c r="E1255">
        <v>2.6082999999999998</v>
      </c>
      <c r="F1255">
        <v>76235.100000000006</v>
      </c>
    </row>
    <row r="1256" spans="1:6" x14ac:dyDescent="0.25">
      <c r="A1256" t="s">
        <v>311</v>
      </c>
      <c r="B1256">
        <v>10</v>
      </c>
      <c r="C1256" t="s">
        <v>301</v>
      </c>
      <c r="D1256" t="s">
        <v>268</v>
      </c>
      <c r="E1256">
        <v>9.1667000000000005</v>
      </c>
      <c r="F1256">
        <v>219553.59</v>
      </c>
    </row>
    <row r="1257" spans="1:6" x14ac:dyDescent="0.25">
      <c r="A1257" t="s">
        <v>311</v>
      </c>
      <c r="B1257">
        <v>10</v>
      </c>
      <c r="C1257" t="s">
        <v>301</v>
      </c>
      <c r="D1257" t="s">
        <v>284</v>
      </c>
      <c r="E1257">
        <v>1.4167000000000001</v>
      </c>
      <c r="F1257">
        <v>135840.29999999999</v>
      </c>
    </row>
    <row r="1258" spans="1:6" x14ac:dyDescent="0.25">
      <c r="A1258" t="s">
        <v>311</v>
      </c>
      <c r="B1258">
        <v>10</v>
      </c>
      <c r="C1258" t="s">
        <v>301</v>
      </c>
      <c r="D1258" t="s">
        <v>298</v>
      </c>
      <c r="E1258">
        <v>6</v>
      </c>
      <c r="F1258">
        <v>73273.97</v>
      </c>
    </row>
    <row r="1259" spans="1:6" x14ac:dyDescent="0.25">
      <c r="A1259" t="s">
        <v>311</v>
      </c>
      <c r="B1259">
        <v>10</v>
      </c>
      <c r="C1259" t="s">
        <v>301</v>
      </c>
      <c r="D1259" t="s">
        <v>286</v>
      </c>
      <c r="E1259">
        <v>1.1667000000000001</v>
      </c>
      <c r="F1259">
        <v>21959.08</v>
      </c>
    </row>
    <row r="1260" spans="1:6" x14ac:dyDescent="0.25">
      <c r="A1260" t="s">
        <v>311</v>
      </c>
      <c r="B1260">
        <v>10</v>
      </c>
      <c r="C1260" t="s">
        <v>301</v>
      </c>
      <c r="D1260" t="s">
        <v>295</v>
      </c>
      <c r="E1260">
        <v>47.166699999999999</v>
      </c>
      <c r="F1260">
        <v>1037015.27</v>
      </c>
    </row>
    <row r="1261" spans="1:6" x14ac:dyDescent="0.25">
      <c r="A1261" t="s">
        <v>311</v>
      </c>
      <c r="B1261">
        <v>10</v>
      </c>
      <c r="C1261" t="s">
        <v>301</v>
      </c>
      <c r="D1261" t="s">
        <v>287</v>
      </c>
      <c r="E1261">
        <v>0.1</v>
      </c>
      <c r="F1261">
        <v>61426.38</v>
      </c>
    </row>
    <row r="1262" spans="1:6" x14ac:dyDescent="0.25">
      <c r="A1262" t="s">
        <v>311</v>
      </c>
      <c r="B1262">
        <v>10</v>
      </c>
      <c r="C1262" t="s">
        <v>301</v>
      </c>
      <c r="D1262" t="s">
        <v>288</v>
      </c>
      <c r="E1262">
        <v>0.28000000000000003</v>
      </c>
      <c r="F1262">
        <v>8392.24</v>
      </c>
    </row>
    <row r="1263" spans="1:6" x14ac:dyDescent="0.25">
      <c r="A1263" t="s">
        <v>311</v>
      </c>
      <c r="B1263">
        <v>10</v>
      </c>
      <c r="C1263" t="s">
        <v>301</v>
      </c>
      <c r="D1263" t="s">
        <v>289</v>
      </c>
      <c r="E1263">
        <v>20.977799999999998</v>
      </c>
      <c r="F1263">
        <v>1199463.3400000001</v>
      </c>
    </row>
    <row r="1264" spans="1:6" x14ac:dyDescent="0.25">
      <c r="A1264" t="s">
        <v>311</v>
      </c>
      <c r="B1264">
        <v>10</v>
      </c>
      <c r="C1264" t="s">
        <v>301</v>
      </c>
      <c r="D1264" t="s">
        <v>290</v>
      </c>
      <c r="E1264">
        <v>0.1875</v>
      </c>
      <c r="F1264">
        <v>75162.87</v>
      </c>
    </row>
    <row r="1265" spans="1:6" x14ac:dyDescent="0.25">
      <c r="A1265" t="s">
        <v>311</v>
      </c>
      <c r="B1265">
        <v>10</v>
      </c>
      <c r="C1265" t="s">
        <v>301</v>
      </c>
      <c r="D1265" t="s">
        <v>296</v>
      </c>
      <c r="E1265">
        <v>2.3332999999999999</v>
      </c>
      <c r="F1265">
        <v>36056.76</v>
      </c>
    </row>
    <row r="1266" spans="1:6" x14ac:dyDescent="0.25">
      <c r="A1266" t="s">
        <v>311</v>
      </c>
      <c r="B1266">
        <v>10</v>
      </c>
      <c r="C1266" t="s">
        <v>301</v>
      </c>
      <c r="D1266" t="s">
        <v>297</v>
      </c>
      <c r="E1266">
        <v>0.5</v>
      </c>
      <c r="F1266">
        <v>5756.35</v>
      </c>
    </row>
    <row r="1267" spans="1:6" x14ac:dyDescent="0.25">
      <c r="A1267" t="s">
        <v>311</v>
      </c>
      <c r="B1267">
        <v>10</v>
      </c>
      <c r="C1267" t="s">
        <v>301</v>
      </c>
      <c r="D1267" t="s">
        <v>299</v>
      </c>
      <c r="E1267">
        <v>162.33330000000001</v>
      </c>
      <c r="F1267">
        <v>1429538.04</v>
      </c>
    </row>
    <row r="1268" spans="1:6" x14ac:dyDescent="0.25">
      <c r="A1268" t="s">
        <v>311</v>
      </c>
      <c r="B1268">
        <v>11</v>
      </c>
      <c r="C1268" t="s">
        <v>302</v>
      </c>
      <c r="E1268">
        <v>1.2917000000000001</v>
      </c>
      <c r="F1268">
        <v>50664.32</v>
      </c>
    </row>
    <row r="1269" spans="1:6" x14ac:dyDescent="0.25">
      <c r="A1269" t="s">
        <v>311</v>
      </c>
      <c r="B1269">
        <v>11</v>
      </c>
      <c r="C1269" t="s">
        <v>302</v>
      </c>
      <c r="D1269" t="s">
        <v>269</v>
      </c>
      <c r="E1269">
        <v>7.9194000000000004</v>
      </c>
      <c r="F1269">
        <v>646729.34</v>
      </c>
    </row>
    <row r="1270" spans="1:6" x14ac:dyDescent="0.25">
      <c r="A1270" t="s">
        <v>311</v>
      </c>
      <c r="B1270">
        <v>11</v>
      </c>
      <c r="C1270" t="s">
        <v>302</v>
      </c>
      <c r="D1270" t="s">
        <v>270</v>
      </c>
      <c r="E1270">
        <v>25.85</v>
      </c>
      <c r="F1270">
        <v>293874.84999999998</v>
      </c>
    </row>
    <row r="1271" spans="1:6" x14ac:dyDescent="0.25">
      <c r="A1271" t="s">
        <v>311</v>
      </c>
      <c r="B1271">
        <v>11</v>
      </c>
      <c r="C1271" t="s">
        <v>302</v>
      </c>
      <c r="D1271" t="s">
        <v>271</v>
      </c>
      <c r="E1271">
        <v>0.53749999999999998</v>
      </c>
      <c r="F1271">
        <v>187599.42</v>
      </c>
    </row>
    <row r="1272" spans="1:6" x14ac:dyDescent="0.25">
      <c r="A1272" t="s">
        <v>311</v>
      </c>
      <c r="B1272">
        <v>11</v>
      </c>
      <c r="C1272" t="s">
        <v>302</v>
      </c>
      <c r="D1272" t="s">
        <v>272</v>
      </c>
      <c r="E1272">
        <v>491.88889999999998</v>
      </c>
      <c r="F1272">
        <v>4056012.84</v>
      </c>
    </row>
    <row r="1273" spans="1:6" x14ac:dyDescent="0.25">
      <c r="A1273" t="s">
        <v>311</v>
      </c>
      <c r="B1273">
        <v>11</v>
      </c>
      <c r="C1273" t="s">
        <v>302</v>
      </c>
      <c r="D1273" t="s">
        <v>273</v>
      </c>
      <c r="E1273">
        <v>30.5367</v>
      </c>
      <c r="F1273">
        <v>421059.03</v>
      </c>
    </row>
    <row r="1274" spans="1:6" x14ac:dyDescent="0.25">
      <c r="A1274" t="s">
        <v>311</v>
      </c>
      <c r="B1274">
        <v>11</v>
      </c>
      <c r="C1274" t="s">
        <v>302</v>
      </c>
      <c r="D1274" t="s">
        <v>274</v>
      </c>
      <c r="E1274">
        <v>44.25</v>
      </c>
      <c r="F1274">
        <v>689692.16000000003</v>
      </c>
    </row>
    <row r="1275" spans="1:6" x14ac:dyDescent="0.25">
      <c r="A1275" t="s">
        <v>311</v>
      </c>
      <c r="B1275">
        <v>11</v>
      </c>
      <c r="C1275" t="s">
        <v>302</v>
      </c>
      <c r="D1275" t="s">
        <v>275</v>
      </c>
      <c r="E1275">
        <v>3.5</v>
      </c>
      <c r="F1275">
        <v>38870.720000000001</v>
      </c>
    </row>
    <row r="1276" spans="1:6" x14ac:dyDescent="0.25">
      <c r="A1276" t="s">
        <v>311</v>
      </c>
      <c r="B1276">
        <v>11</v>
      </c>
      <c r="C1276" t="s">
        <v>302</v>
      </c>
      <c r="D1276" t="s">
        <v>276</v>
      </c>
      <c r="E1276">
        <v>2.75</v>
      </c>
      <c r="F1276">
        <v>547412.46</v>
      </c>
    </row>
    <row r="1277" spans="1:6" x14ac:dyDescent="0.25">
      <c r="A1277" t="s">
        <v>311</v>
      </c>
      <c r="B1277">
        <v>11</v>
      </c>
      <c r="C1277" t="s">
        <v>302</v>
      </c>
      <c r="D1277" t="s">
        <v>277</v>
      </c>
      <c r="E1277">
        <v>5.75</v>
      </c>
      <c r="F1277">
        <v>203096.21</v>
      </c>
    </row>
    <row r="1278" spans="1:6" x14ac:dyDescent="0.25">
      <c r="A1278" t="s">
        <v>311</v>
      </c>
      <c r="B1278">
        <v>11</v>
      </c>
      <c r="C1278" t="s">
        <v>302</v>
      </c>
      <c r="D1278" t="s">
        <v>278</v>
      </c>
      <c r="E1278">
        <v>1.1133</v>
      </c>
      <c r="F1278">
        <v>146741.03</v>
      </c>
    </row>
    <row r="1279" spans="1:6" x14ac:dyDescent="0.25">
      <c r="A1279" t="s">
        <v>311</v>
      </c>
      <c r="B1279">
        <v>11</v>
      </c>
      <c r="C1279" t="s">
        <v>302</v>
      </c>
      <c r="D1279" t="s">
        <v>279</v>
      </c>
      <c r="E1279">
        <v>1.4582999999999999</v>
      </c>
      <c r="F1279">
        <v>339044.14</v>
      </c>
    </row>
    <row r="1280" spans="1:6" x14ac:dyDescent="0.25">
      <c r="A1280" t="s">
        <v>311</v>
      </c>
      <c r="B1280">
        <v>11</v>
      </c>
      <c r="C1280" t="s">
        <v>302</v>
      </c>
      <c r="D1280" t="s">
        <v>280</v>
      </c>
      <c r="E1280">
        <v>103.8917</v>
      </c>
      <c r="F1280">
        <v>2228481.1</v>
      </c>
    </row>
    <row r="1281" spans="1:6" x14ac:dyDescent="0.25">
      <c r="A1281" t="s">
        <v>311</v>
      </c>
      <c r="B1281">
        <v>11</v>
      </c>
      <c r="C1281" t="s">
        <v>302</v>
      </c>
      <c r="D1281" t="s">
        <v>281</v>
      </c>
      <c r="E1281">
        <v>9.0972000000000008</v>
      </c>
      <c r="F1281">
        <v>227694.46</v>
      </c>
    </row>
    <row r="1282" spans="1:6" x14ac:dyDescent="0.25">
      <c r="A1282" t="s">
        <v>311</v>
      </c>
      <c r="B1282">
        <v>11</v>
      </c>
      <c r="C1282" t="s">
        <v>302</v>
      </c>
      <c r="D1282" t="s">
        <v>283</v>
      </c>
      <c r="E1282">
        <v>76.3536</v>
      </c>
      <c r="F1282">
        <v>1492916.91</v>
      </c>
    </row>
    <row r="1283" spans="1:6" x14ac:dyDescent="0.25">
      <c r="A1283" t="s">
        <v>311</v>
      </c>
      <c r="B1283">
        <v>11</v>
      </c>
      <c r="C1283" t="s">
        <v>302</v>
      </c>
      <c r="D1283" t="s">
        <v>294</v>
      </c>
      <c r="E1283">
        <v>2.1375000000000002</v>
      </c>
      <c r="F1283">
        <v>88857.57</v>
      </c>
    </row>
    <row r="1284" spans="1:6" x14ac:dyDescent="0.25">
      <c r="A1284" t="s">
        <v>311</v>
      </c>
      <c r="B1284">
        <v>11</v>
      </c>
      <c r="C1284" t="s">
        <v>302</v>
      </c>
      <c r="D1284" t="s">
        <v>268</v>
      </c>
      <c r="E1284">
        <v>5.5</v>
      </c>
      <c r="F1284">
        <v>170051.78</v>
      </c>
    </row>
    <row r="1285" spans="1:6" x14ac:dyDescent="0.25">
      <c r="A1285" t="s">
        <v>311</v>
      </c>
      <c r="B1285">
        <v>11</v>
      </c>
      <c r="C1285" t="s">
        <v>302</v>
      </c>
      <c r="D1285" t="s">
        <v>284</v>
      </c>
      <c r="E1285">
        <v>3.1667000000000001</v>
      </c>
      <c r="F1285">
        <v>283043.09000000003</v>
      </c>
    </row>
    <row r="1286" spans="1:6" x14ac:dyDescent="0.25">
      <c r="A1286" t="s">
        <v>311</v>
      </c>
      <c r="B1286">
        <v>11</v>
      </c>
      <c r="C1286" t="s">
        <v>302</v>
      </c>
      <c r="D1286" t="s">
        <v>285</v>
      </c>
      <c r="E1286">
        <v>0.5</v>
      </c>
      <c r="F1286">
        <v>9408.51</v>
      </c>
    </row>
    <row r="1287" spans="1:6" x14ac:dyDescent="0.25">
      <c r="A1287" t="s">
        <v>311</v>
      </c>
      <c r="B1287">
        <v>11</v>
      </c>
      <c r="C1287" t="s">
        <v>302</v>
      </c>
      <c r="D1287" t="s">
        <v>286</v>
      </c>
      <c r="E1287">
        <v>41.25</v>
      </c>
      <c r="F1287">
        <v>764668.35</v>
      </c>
    </row>
    <row r="1288" spans="1:6" x14ac:dyDescent="0.25">
      <c r="A1288" t="s">
        <v>311</v>
      </c>
      <c r="B1288">
        <v>11</v>
      </c>
      <c r="C1288" t="s">
        <v>302</v>
      </c>
      <c r="D1288" t="s">
        <v>295</v>
      </c>
      <c r="E1288">
        <v>43</v>
      </c>
      <c r="F1288">
        <v>976129.33</v>
      </c>
    </row>
    <row r="1289" spans="1:6" x14ac:dyDescent="0.25">
      <c r="A1289" t="s">
        <v>311</v>
      </c>
      <c r="B1289">
        <v>11</v>
      </c>
      <c r="C1289" t="s">
        <v>302</v>
      </c>
      <c r="D1289" t="s">
        <v>287</v>
      </c>
      <c r="E1289">
        <v>3.3300000000000003E-2</v>
      </c>
      <c r="F1289">
        <v>20307.63</v>
      </c>
    </row>
    <row r="1290" spans="1:6" x14ac:dyDescent="0.25">
      <c r="A1290" t="s">
        <v>311</v>
      </c>
      <c r="B1290">
        <v>11</v>
      </c>
      <c r="C1290" t="s">
        <v>302</v>
      </c>
      <c r="D1290" t="s">
        <v>288</v>
      </c>
      <c r="E1290">
        <v>2.5000000000000001E-2</v>
      </c>
      <c r="F1290">
        <v>16184.5</v>
      </c>
    </row>
    <row r="1291" spans="1:6" x14ac:dyDescent="0.25">
      <c r="A1291" t="s">
        <v>311</v>
      </c>
      <c r="B1291">
        <v>11</v>
      </c>
      <c r="C1291" t="s">
        <v>302</v>
      </c>
      <c r="D1291" t="s">
        <v>289</v>
      </c>
      <c r="E1291">
        <v>25.2896</v>
      </c>
      <c r="F1291">
        <v>1383586.62</v>
      </c>
    </row>
    <row r="1292" spans="1:6" x14ac:dyDescent="0.25">
      <c r="A1292" t="s">
        <v>311</v>
      </c>
      <c r="B1292">
        <v>11</v>
      </c>
      <c r="C1292" t="s">
        <v>302</v>
      </c>
      <c r="D1292" t="s">
        <v>290</v>
      </c>
      <c r="E1292">
        <v>8.3299999999999999E-2</v>
      </c>
      <c r="F1292">
        <v>32658.83</v>
      </c>
    </row>
    <row r="1293" spans="1:6" x14ac:dyDescent="0.25">
      <c r="A1293" t="s">
        <v>311</v>
      </c>
      <c r="B1293">
        <v>11</v>
      </c>
      <c r="C1293" t="s">
        <v>302</v>
      </c>
      <c r="D1293" t="s">
        <v>299</v>
      </c>
      <c r="E1293">
        <v>14</v>
      </c>
      <c r="F1293">
        <v>122972</v>
      </c>
    </row>
    <row r="1294" spans="1:6" x14ac:dyDescent="0.25">
      <c r="A1294" t="s">
        <v>311</v>
      </c>
      <c r="B1294">
        <v>12</v>
      </c>
      <c r="C1294" t="s">
        <v>12</v>
      </c>
      <c r="E1294">
        <v>9</v>
      </c>
      <c r="F1294">
        <v>486292.98</v>
      </c>
    </row>
    <row r="1295" spans="1:6" x14ac:dyDescent="0.25">
      <c r="A1295" t="s">
        <v>311</v>
      </c>
      <c r="B1295">
        <v>12</v>
      </c>
      <c r="C1295" t="s">
        <v>12</v>
      </c>
      <c r="D1295" t="s">
        <v>269</v>
      </c>
      <c r="E1295">
        <v>31.5425</v>
      </c>
      <c r="F1295">
        <v>3602005.71</v>
      </c>
    </row>
    <row r="1296" spans="1:6" x14ac:dyDescent="0.25">
      <c r="A1296" t="s">
        <v>311</v>
      </c>
      <c r="B1296">
        <v>12</v>
      </c>
      <c r="C1296" t="s">
        <v>12</v>
      </c>
      <c r="D1296" t="s">
        <v>270</v>
      </c>
      <c r="E1296">
        <v>71.099999999999994</v>
      </c>
      <c r="F1296">
        <v>1082154.01</v>
      </c>
    </row>
    <row r="1297" spans="1:6" x14ac:dyDescent="0.25">
      <c r="A1297" t="s">
        <v>311</v>
      </c>
      <c r="B1297">
        <v>12</v>
      </c>
      <c r="C1297" t="s">
        <v>12</v>
      </c>
      <c r="D1297" t="s">
        <v>271</v>
      </c>
      <c r="E1297">
        <v>11.925000000000001</v>
      </c>
      <c r="F1297">
        <v>1590586.42</v>
      </c>
    </row>
    <row r="1298" spans="1:6" x14ac:dyDescent="0.25">
      <c r="A1298" t="s">
        <v>311</v>
      </c>
      <c r="B1298">
        <v>12</v>
      </c>
      <c r="C1298" t="s">
        <v>12</v>
      </c>
      <c r="D1298" t="s">
        <v>272</v>
      </c>
      <c r="E1298">
        <v>928.29169999999999</v>
      </c>
      <c r="F1298">
        <v>7850042.8700000001</v>
      </c>
    </row>
    <row r="1299" spans="1:6" x14ac:dyDescent="0.25">
      <c r="A1299" t="s">
        <v>311</v>
      </c>
      <c r="B1299">
        <v>12</v>
      </c>
      <c r="C1299" t="s">
        <v>12</v>
      </c>
      <c r="D1299" t="s">
        <v>273</v>
      </c>
      <c r="E1299">
        <v>54.362699999999997</v>
      </c>
      <c r="F1299">
        <v>831115.05</v>
      </c>
    </row>
    <row r="1300" spans="1:6" x14ac:dyDescent="0.25">
      <c r="A1300" t="s">
        <v>311</v>
      </c>
      <c r="B1300">
        <v>12</v>
      </c>
      <c r="C1300" t="s">
        <v>12</v>
      </c>
      <c r="D1300" t="s">
        <v>274</v>
      </c>
      <c r="E1300">
        <v>44.933300000000003</v>
      </c>
      <c r="F1300">
        <v>762489.71</v>
      </c>
    </row>
    <row r="1301" spans="1:6" x14ac:dyDescent="0.25">
      <c r="A1301" t="s">
        <v>311</v>
      </c>
      <c r="B1301">
        <v>12</v>
      </c>
      <c r="C1301" t="s">
        <v>12</v>
      </c>
      <c r="D1301" t="s">
        <v>275</v>
      </c>
      <c r="E1301">
        <v>2</v>
      </c>
      <c r="F1301">
        <v>19204.39</v>
      </c>
    </row>
    <row r="1302" spans="1:6" x14ac:dyDescent="0.25">
      <c r="A1302" t="s">
        <v>311</v>
      </c>
      <c r="B1302">
        <v>12</v>
      </c>
      <c r="C1302" t="s">
        <v>12</v>
      </c>
      <c r="D1302" t="s">
        <v>276</v>
      </c>
      <c r="E1302">
        <v>33.160299999999999</v>
      </c>
      <c r="F1302">
        <v>4454757.07</v>
      </c>
    </row>
    <row r="1303" spans="1:6" x14ac:dyDescent="0.25">
      <c r="A1303" t="s">
        <v>311</v>
      </c>
      <c r="B1303">
        <v>12</v>
      </c>
      <c r="C1303" t="s">
        <v>12</v>
      </c>
      <c r="D1303" t="s">
        <v>277</v>
      </c>
      <c r="E1303">
        <v>6.9791999999999996</v>
      </c>
      <c r="F1303">
        <v>221170.87</v>
      </c>
    </row>
    <row r="1304" spans="1:6" x14ac:dyDescent="0.25">
      <c r="A1304" t="s">
        <v>311</v>
      </c>
      <c r="B1304">
        <v>12</v>
      </c>
      <c r="C1304" t="s">
        <v>12</v>
      </c>
      <c r="D1304" t="s">
        <v>278</v>
      </c>
      <c r="E1304">
        <v>2.6682999999999999</v>
      </c>
      <c r="F1304">
        <v>421298.69</v>
      </c>
    </row>
    <row r="1305" spans="1:6" x14ac:dyDescent="0.25">
      <c r="A1305" t="s">
        <v>311</v>
      </c>
      <c r="B1305">
        <v>12</v>
      </c>
      <c r="C1305" t="s">
        <v>12</v>
      </c>
      <c r="D1305" t="s">
        <v>279</v>
      </c>
      <c r="E1305">
        <v>3.2917000000000001</v>
      </c>
      <c r="F1305">
        <v>697235</v>
      </c>
    </row>
    <row r="1306" spans="1:6" x14ac:dyDescent="0.25">
      <c r="A1306" t="s">
        <v>311</v>
      </c>
      <c r="B1306">
        <v>12</v>
      </c>
      <c r="C1306" t="s">
        <v>12</v>
      </c>
      <c r="D1306" t="s">
        <v>280</v>
      </c>
      <c r="E1306">
        <v>190.08850000000001</v>
      </c>
      <c r="F1306">
        <v>3275056.55</v>
      </c>
    </row>
    <row r="1307" spans="1:6" x14ac:dyDescent="0.25">
      <c r="A1307" t="s">
        <v>311</v>
      </c>
      <c r="B1307">
        <v>12</v>
      </c>
      <c r="C1307" t="s">
        <v>12</v>
      </c>
      <c r="D1307" t="s">
        <v>281</v>
      </c>
      <c r="E1307">
        <v>11.729799999999999</v>
      </c>
      <c r="F1307">
        <v>447592.9</v>
      </c>
    </row>
    <row r="1308" spans="1:6" x14ac:dyDescent="0.25">
      <c r="A1308" t="s">
        <v>311</v>
      </c>
      <c r="B1308">
        <v>12</v>
      </c>
      <c r="C1308" t="s">
        <v>12</v>
      </c>
      <c r="D1308" t="s">
        <v>282</v>
      </c>
      <c r="E1308">
        <v>4.375</v>
      </c>
      <c r="F1308">
        <v>211166.13</v>
      </c>
    </row>
    <row r="1309" spans="1:6" x14ac:dyDescent="0.25">
      <c r="A1309" t="s">
        <v>311</v>
      </c>
      <c r="B1309">
        <v>12</v>
      </c>
      <c r="C1309" t="s">
        <v>12</v>
      </c>
      <c r="D1309" t="s">
        <v>283</v>
      </c>
      <c r="E1309">
        <v>106.4905</v>
      </c>
      <c r="F1309">
        <v>1934453.84</v>
      </c>
    </row>
    <row r="1310" spans="1:6" x14ac:dyDescent="0.25">
      <c r="A1310" t="s">
        <v>311</v>
      </c>
      <c r="B1310">
        <v>12</v>
      </c>
      <c r="C1310" t="s">
        <v>12</v>
      </c>
      <c r="D1310" t="s">
        <v>294</v>
      </c>
      <c r="E1310">
        <v>1.0207999999999999</v>
      </c>
      <c r="F1310">
        <v>26400.6</v>
      </c>
    </row>
    <row r="1311" spans="1:6" x14ac:dyDescent="0.25">
      <c r="A1311" t="s">
        <v>311</v>
      </c>
      <c r="B1311">
        <v>12</v>
      </c>
      <c r="C1311" t="s">
        <v>12</v>
      </c>
      <c r="D1311" t="s">
        <v>268</v>
      </c>
      <c r="E1311">
        <v>37.689100000000003</v>
      </c>
      <c r="F1311">
        <v>752659</v>
      </c>
    </row>
    <row r="1312" spans="1:6" x14ac:dyDescent="0.25">
      <c r="A1312" t="s">
        <v>311</v>
      </c>
      <c r="B1312">
        <v>12</v>
      </c>
      <c r="C1312" t="s">
        <v>12</v>
      </c>
      <c r="D1312" t="s">
        <v>284</v>
      </c>
      <c r="E1312">
        <v>2.6667000000000001</v>
      </c>
      <c r="F1312">
        <v>243230.04</v>
      </c>
    </row>
    <row r="1313" spans="1:6" x14ac:dyDescent="0.25">
      <c r="A1313" t="s">
        <v>311</v>
      </c>
      <c r="B1313">
        <v>12</v>
      </c>
      <c r="C1313" t="s">
        <v>12</v>
      </c>
      <c r="D1313" t="s">
        <v>298</v>
      </c>
      <c r="E1313">
        <v>1</v>
      </c>
      <c r="F1313">
        <v>12112.23</v>
      </c>
    </row>
    <row r="1314" spans="1:6" x14ac:dyDescent="0.25">
      <c r="A1314" t="s">
        <v>311</v>
      </c>
      <c r="B1314">
        <v>12</v>
      </c>
      <c r="C1314" t="s">
        <v>12</v>
      </c>
      <c r="D1314" t="s">
        <v>286</v>
      </c>
      <c r="E1314">
        <v>15.5</v>
      </c>
      <c r="F1314">
        <v>285776.83</v>
      </c>
    </row>
    <row r="1315" spans="1:6" x14ac:dyDescent="0.25">
      <c r="A1315" t="s">
        <v>311</v>
      </c>
      <c r="B1315">
        <v>12</v>
      </c>
      <c r="C1315" t="s">
        <v>12</v>
      </c>
      <c r="D1315" t="s">
        <v>295</v>
      </c>
      <c r="E1315">
        <v>48.283299999999997</v>
      </c>
      <c r="F1315">
        <v>1125998.04</v>
      </c>
    </row>
    <row r="1316" spans="1:6" x14ac:dyDescent="0.25">
      <c r="A1316" t="s">
        <v>311</v>
      </c>
      <c r="B1316">
        <v>12</v>
      </c>
      <c r="C1316" t="s">
        <v>12</v>
      </c>
      <c r="D1316" t="s">
        <v>287</v>
      </c>
      <c r="E1316">
        <v>6.6699999999999995E-2</v>
      </c>
      <c r="F1316">
        <v>41118.75</v>
      </c>
    </row>
    <row r="1317" spans="1:6" x14ac:dyDescent="0.25">
      <c r="A1317" t="s">
        <v>311</v>
      </c>
      <c r="B1317">
        <v>12</v>
      </c>
      <c r="C1317" t="s">
        <v>12</v>
      </c>
      <c r="D1317" t="s">
        <v>288</v>
      </c>
      <c r="E1317">
        <v>7.4999999999999997E-2</v>
      </c>
      <c r="F1317">
        <v>49356.05</v>
      </c>
    </row>
    <row r="1318" spans="1:6" x14ac:dyDescent="0.25">
      <c r="A1318" t="s">
        <v>311</v>
      </c>
      <c r="B1318">
        <v>12</v>
      </c>
      <c r="C1318" t="s">
        <v>12</v>
      </c>
      <c r="D1318" t="s">
        <v>289</v>
      </c>
      <c r="E1318">
        <v>19.265599999999999</v>
      </c>
      <c r="F1318">
        <v>1057539.2</v>
      </c>
    </row>
    <row r="1319" spans="1:6" x14ac:dyDescent="0.25">
      <c r="A1319" t="s">
        <v>311</v>
      </c>
      <c r="B1319">
        <v>12</v>
      </c>
      <c r="C1319" t="s">
        <v>12</v>
      </c>
      <c r="D1319" t="s">
        <v>290</v>
      </c>
      <c r="E1319">
        <v>0.1583</v>
      </c>
      <c r="F1319">
        <v>55524.54</v>
      </c>
    </row>
    <row r="1320" spans="1:6" x14ac:dyDescent="0.25">
      <c r="A1320" t="s">
        <v>311</v>
      </c>
      <c r="B1320">
        <v>12</v>
      </c>
      <c r="C1320" t="s">
        <v>12</v>
      </c>
      <c r="D1320" t="s">
        <v>296</v>
      </c>
      <c r="E1320">
        <v>5.6666999999999996</v>
      </c>
      <c r="F1320">
        <v>86841.21</v>
      </c>
    </row>
    <row r="1321" spans="1:6" x14ac:dyDescent="0.25">
      <c r="A1321" t="s">
        <v>311</v>
      </c>
      <c r="B1321">
        <v>12</v>
      </c>
      <c r="C1321" t="s">
        <v>12</v>
      </c>
      <c r="D1321" t="s">
        <v>291</v>
      </c>
      <c r="E1321">
        <v>2</v>
      </c>
      <c r="F1321">
        <v>27068.47</v>
      </c>
    </row>
    <row r="1322" spans="1:6" x14ac:dyDescent="0.25">
      <c r="A1322" t="s">
        <v>311</v>
      </c>
      <c r="B1322">
        <v>12</v>
      </c>
      <c r="C1322" t="s">
        <v>12</v>
      </c>
      <c r="D1322" t="s">
        <v>297</v>
      </c>
      <c r="E1322">
        <v>1</v>
      </c>
      <c r="F1322">
        <v>11350.22</v>
      </c>
    </row>
    <row r="1323" spans="1:6" x14ac:dyDescent="0.25">
      <c r="A1323" t="s">
        <v>311</v>
      </c>
      <c r="B1323">
        <v>15</v>
      </c>
      <c r="C1323" t="s">
        <v>13</v>
      </c>
      <c r="E1323">
        <v>8.1667000000000005</v>
      </c>
      <c r="F1323">
        <v>3741064.5</v>
      </c>
    </row>
    <row r="1324" spans="1:6" x14ac:dyDescent="0.25">
      <c r="A1324" t="s">
        <v>311</v>
      </c>
      <c r="B1324">
        <v>15</v>
      </c>
      <c r="C1324" t="s">
        <v>13</v>
      </c>
      <c r="D1324" t="s">
        <v>269</v>
      </c>
      <c r="E1324">
        <v>69.761099999999999</v>
      </c>
      <c r="F1324">
        <v>9204375.4499999993</v>
      </c>
    </row>
    <row r="1325" spans="1:6" x14ac:dyDescent="0.25">
      <c r="A1325" t="s">
        <v>311</v>
      </c>
      <c r="B1325">
        <v>15</v>
      </c>
      <c r="C1325" t="s">
        <v>13</v>
      </c>
      <c r="D1325" t="s">
        <v>270</v>
      </c>
      <c r="E1325">
        <v>956.29169999999999</v>
      </c>
      <c r="F1325">
        <v>13580182.4</v>
      </c>
    </row>
    <row r="1326" spans="1:6" x14ac:dyDescent="0.25">
      <c r="A1326" t="s">
        <v>311</v>
      </c>
      <c r="B1326">
        <v>15</v>
      </c>
      <c r="C1326" t="s">
        <v>13</v>
      </c>
      <c r="D1326" t="s">
        <v>271</v>
      </c>
      <c r="E1326">
        <v>0.99580000000000002</v>
      </c>
      <c r="F1326">
        <v>372364.1</v>
      </c>
    </row>
    <row r="1327" spans="1:6" x14ac:dyDescent="0.25">
      <c r="A1327" t="s">
        <v>311</v>
      </c>
      <c r="B1327">
        <v>15</v>
      </c>
      <c r="C1327" t="s">
        <v>13</v>
      </c>
      <c r="D1327" t="s">
        <v>272</v>
      </c>
      <c r="E1327">
        <v>2705.5277999999998</v>
      </c>
      <c r="F1327">
        <v>20867880.710000001</v>
      </c>
    </row>
    <row r="1328" spans="1:6" x14ac:dyDescent="0.25">
      <c r="A1328" t="s">
        <v>311</v>
      </c>
      <c r="B1328">
        <v>15</v>
      </c>
      <c r="C1328" t="s">
        <v>13</v>
      </c>
      <c r="D1328" t="s">
        <v>273</v>
      </c>
      <c r="E1328">
        <v>131.74950000000001</v>
      </c>
      <c r="F1328">
        <v>1926171.72</v>
      </c>
    </row>
    <row r="1329" spans="1:6" x14ac:dyDescent="0.25">
      <c r="A1329" t="s">
        <v>311</v>
      </c>
      <c r="B1329">
        <v>15</v>
      </c>
      <c r="C1329" t="s">
        <v>13</v>
      </c>
      <c r="D1329" t="s">
        <v>274</v>
      </c>
      <c r="E1329">
        <v>541.93330000000003</v>
      </c>
      <c r="F1329">
        <v>7545822.1200000001</v>
      </c>
    </row>
    <row r="1330" spans="1:6" x14ac:dyDescent="0.25">
      <c r="A1330" t="s">
        <v>311</v>
      </c>
      <c r="B1330">
        <v>15</v>
      </c>
      <c r="C1330" t="s">
        <v>13</v>
      </c>
      <c r="D1330" t="s">
        <v>275</v>
      </c>
      <c r="E1330">
        <v>19.166699999999999</v>
      </c>
      <c r="F1330">
        <v>194183.2</v>
      </c>
    </row>
    <row r="1331" spans="1:6" x14ac:dyDescent="0.25">
      <c r="A1331" t="s">
        <v>311</v>
      </c>
      <c r="B1331">
        <v>15</v>
      </c>
      <c r="C1331" t="s">
        <v>13</v>
      </c>
      <c r="D1331" t="s">
        <v>276</v>
      </c>
      <c r="E1331">
        <v>79.8</v>
      </c>
      <c r="F1331">
        <v>9107233.5199999996</v>
      </c>
    </row>
    <row r="1332" spans="1:6" x14ac:dyDescent="0.25">
      <c r="A1332" t="s">
        <v>311</v>
      </c>
      <c r="B1332">
        <v>15</v>
      </c>
      <c r="C1332" t="s">
        <v>13</v>
      </c>
      <c r="D1332" t="s">
        <v>277</v>
      </c>
      <c r="E1332">
        <v>39.791699999999999</v>
      </c>
      <c r="F1332">
        <v>716592.29</v>
      </c>
    </row>
    <row r="1333" spans="1:6" x14ac:dyDescent="0.25">
      <c r="A1333" t="s">
        <v>311</v>
      </c>
      <c r="B1333">
        <v>15</v>
      </c>
      <c r="C1333" t="s">
        <v>13</v>
      </c>
      <c r="D1333" t="s">
        <v>278</v>
      </c>
      <c r="E1333">
        <v>2.2583000000000002</v>
      </c>
      <c r="F1333">
        <v>403824.83</v>
      </c>
    </row>
    <row r="1334" spans="1:6" x14ac:dyDescent="0.25">
      <c r="A1334" t="s">
        <v>311</v>
      </c>
      <c r="B1334">
        <v>15</v>
      </c>
      <c r="C1334" t="s">
        <v>13</v>
      </c>
      <c r="D1334" t="s">
        <v>279</v>
      </c>
      <c r="E1334">
        <v>5.9166999999999996</v>
      </c>
      <c r="F1334">
        <v>949492.74</v>
      </c>
    </row>
    <row r="1335" spans="1:6" x14ac:dyDescent="0.25">
      <c r="A1335" t="s">
        <v>311</v>
      </c>
      <c r="B1335">
        <v>15</v>
      </c>
      <c r="C1335" t="s">
        <v>13</v>
      </c>
      <c r="D1335" t="s">
        <v>280</v>
      </c>
      <c r="E1335">
        <v>1072.8583000000001</v>
      </c>
      <c r="F1335">
        <v>13909188.189999999</v>
      </c>
    </row>
    <row r="1336" spans="1:6" x14ac:dyDescent="0.25">
      <c r="A1336" t="s">
        <v>311</v>
      </c>
      <c r="B1336">
        <v>15</v>
      </c>
      <c r="C1336" t="s">
        <v>13</v>
      </c>
      <c r="D1336" t="s">
        <v>281</v>
      </c>
      <c r="E1336">
        <v>3.7277999999999998</v>
      </c>
      <c r="F1336">
        <v>192583.8</v>
      </c>
    </row>
    <row r="1337" spans="1:6" x14ac:dyDescent="0.25">
      <c r="A1337" t="s">
        <v>311</v>
      </c>
      <c r="B1337">
        <v>15</v>
      </c>
      <c r="C1337" t="s">
        <v>13</v>
      </c>
      <c r="D1337" t="s">
        <v>282</v>
      </c>
      <c r="E1337">
        <v>0.43330000000000002</v>
      </c>
      <c r="F1337">
        <v>119817.60000000001</v>
      </c>
    </row>
    <row r="1338" spans="1:6" x14ac:dyDescent="0.25">
      <c r="A1338" t="s">
        <v>311</v>
      </c>
      <c r="B1338">
        <v>15</v>
      </c>
      <c r="C1338" t="s">
        <v>13</v>
      </c>
      <c r="D1338" t="s">
        <v>283</v>
      </c>
      <c r="E1338">
        <v>276</v>
      </c>
      <c r="F1338">
        <v>3793694.54</v>
      </c>
    </row>
    <row r="1339" spans="1:6" x14ac:dyDescent="0.25">
      <c r="A1339" t="s">
        <v>311</v>
      </c>
      <c r="B1339">
        <v>15</v>
      </c>
      <c r="C1339" t="s">
        <v>13</v>
      </c>
      <c r="D1339" t="s">
        <v>268</v>
      </c>
      <c r="E1339">
        <v>275.4667</v>
      </c>
      <c r="F1339">
        <v>5706714.6200000001</v>
      </c>
    </row>
    <row r="1340" spans="1:6" x14ac:dyDescent="0.25">
      <c r="A1340" t="s">
        <v>311</v>
      </c>
      <c r="B1340">
        <v>15</v>
      </c>
      <c r="C1340" t="s">
        <v>13</v>
      </c>
      <c r="D1340" t="s">
        <v>284</v>
      </c>
      <c r="E1340">
        <v>0.83330000000000004</v>
      </c>
      <c r="F1340">
        <v>73239.55</v>
      </c>
    </row>
    <row r="1341" spans="1:6" x14ac:dyDescent="0.25">
      <c r="A1341" t="s">
        <v>311</v>
      </c>
      <c r="B1341">
        <v>15</v>
      </c>
      <c r="C1341" t="s">
        <v>13</v>
      </c>
      <c r="D1341" t="s">
        <v>286</v>
      </c>
      <c r="E1341">
        <v>931</v>
      </c>
      <c r="F1341">
        <v>16112963.74</v>
      </c>
    </row>
    <row r="1342" spans="1:6" x14ac:dyDescent="0.25">
      <c r="A1342" t="s">
        <v>311</v>
      </c>
      <c r="B1342">
        <v>15</v>
      </c>
      <c r="C1342" t="s">
        <v>13</v>
      </c>
      <c r="D1342" t="s">
        <v>295</v>
      </c>
      <c r="E1342">
        <v>58.25</v>
      </c>
      <c r="F1342">
        <v>1240083.93</v>
      </c>
    </row>
    <row r="1343" spans="1:6" x14ac:dyDescent="0.25">
      <c r="A1343" t="s">
        <v>311</v>
      </c>
      <c r="B1343">
        <v>15</v>
      </c>
      <c r="C1343" t="s">
        <v>13</v>
      </c>
      <c r="D1343" t="s">
        <v>287</v>
      </c>
      <c r="E1343">
        <v>0.2</v>
      </c>
      <c r="F1343">
        <v>109661.2</v>
      </c>
    </row>
    <row r="1344" spans="1:6" x14ac:dyDescent="0.25">
      <c r="A1344" t="s">
        <v>311</v>
      </c>
      <c r="B1344">
        <v>15</v>
      </c>
      <c r="C1344" t="s">
        <v>13</v>
      </c>
      <c r="D1344" t="s">
        <v>289</v>
      </c>
      <c r="E1344">
        <v>3.4548999999999999</v>
      </c>
      <c r="F1344">
        <v>298941.34000000003</v>
      </c>
    </row>
    <row r="1345" spans="1:6" x14ac:dyDescent="0.25">
      <c r="A1345" t="s">
        <v>311</v>
      </c>
      <c r="B1345">
        <v>15</v>
      </c>
      <c r="C1345" t="s">
        <v>13</v>
      </c>
      <c r="D1345" t="s">
        <v>296</v>
      </c>
      <c r="E1345">
        <v>7.6856999999999998</v>
      </c>
      <c r="F1345">
        <v>136665.64000000001</v>
      </c>
    </row>
    <row r="1346" spans="1:6" x14ac:dyDescent="0.25">
      <c r="A1346" t="s">
        <v>311</v>
      </c>
      <c r="B1346">
        <v>15</v>
      </c>
      <c r="C1346" t="s">
        <v>13</v>
      </c>
      <c r="D1346" t="s">
        <v>291</v>
      </c>
      <c r="E1346">
        <v>20</v>
      </c>
      <c r="F1346">
        <v>260158.09</v>
      </c>
    </row>
    <row r="1347" spans="1:6" x14ac:dyDescent="0.25">
      <c r="A1347" t="s">
        <v>311</v>
      </c>
      <c r="B1347">
        <v>16</v>
      </c>
      <c r="C1347" t="s">
        <v>21</v>
      </c>
      <c r="E1347">
        <v>1.5832999999999999</v>
      </c>
      <c r="F1347">
        <v>30472.32</v>
      </c>
    </row>
    <row r="1348" spans="1:6" x14ac:dyDescent="0.25">
      <c r="A1348" t="s">
        <v>311</v>
      </c>
      <c r="B1348">
        <v>16</v>
      </c>
      <c r="C1348" t="s">
        <v>21</v>
      </c>
      <c r="D1348" t="s">
        <v>269</v>
      </c>
      <c r="E1348">
        <v>23.183299999999999</v>
      </c>
      <c r="F1348">
        <v>1753534.22</v>
      </c>
    </row>
    <row r="1349" spans="1:6" x14ac:dyDescent="0.25">
      <c r="A1349" t="s">
        <v>311</v>
      </c>
      <c r="B1349">
        <v>16</v>
      </c>
      <c r="C1349" t="s">
        <v>21</v>
      </c>
      <c r="D1349" t="s">
        <v>270</v>
      </c>
      <c r="E1349">
        <v>74.083299999999994</v>
      </c>
      <c r="F1349">
        <v>893528.43</v>
      </c>
    </row>
    <row r="1350" spans="1:6" x14ac:dyDescent="0.25">
      <c r="A1350" t="s">
        <v>311</v>
      </c>
      <c r="B1350">
        <v>16</v>
      </c>
      <c r="C1350" t="s">
        <v>21</v>
      </c>
      <c r="D1350" t="s">
        <v>271</v>
      </c>
      <c r="E1350">
        <v>3.1082999999999998</v>
      </c>
      <c r="F1350">
        <v>812226.35</v>
      </c>
    </row>
    <row r="1351" spans="1:6" x14ac:dyDescent="0.25">
      <c r="A1351" t="s">
        <v>311</v>
      </c>
      <c r="B1351">
        <v>16</v>
      </c>
      <c r="C1351" t="s">
        <v>21</v>
      </c>
      <c r="D1351" t="s">
        <v>272</v>
      </c>
      <c r="E1351">
        <v>708.90279999999996</v>
      </c>
      <c r="F1351">
        <v>6004044.8200000003</v>
      </c>
    </row>
    <row r="1352" spans="1:6" x14ac:dyDescent="0.25">
      <c r="A1352" t="s">
        <v>311</v>
      </c>
      <c r="B1352">
        <v>16</v>
      </c>
      <c r="C1352" t="s">
        <v>21</v>
      </c>
      <c r="D1352" t="s">
        <v>273</v>
      </c>
      <c r="E1352">
        <v>36.411200000000001</v>
      </c>
      <c r="F1352">
        <v>532768.47</v>
      </c>
    </row>
    <row r="1353" spans="1:6" x14ac:dyDescent="0.25">
      <c r="A1353" t="s">
        <v>311</v>
      </c>
      <c r="B1353">
        <v>16</v>
      </c>
      <c r="C1353" t="s">
        <v>21</v>
      </c>
      <c r="D1353" t="s">
        <v>274</v>
      </c>
      <c r="E1353">
        <v>49.866700000000002</v>
      </c>
      <c r="F1353">
        <v>854024.68</v>
      </c>
    </row>
    <row r="1354" spans="1:6" x14ac:dyDescent="0.25">
      <c r="A1354" t="s">
        <v>311</v>
      </c>
      <c r="B1354">
        <v>16</v>
      </c>
      <c r="C1354" t="s">
        <v>21</v>
      </c>
      <c r="D1354" t="s">
        <v>275</v>
      </c>
      <c r="E1354">
        <v>13</v>
      </c>
      <c r="F1354">
        <v>138834.4</v>
      </c>
    </row>
    <row r="1355" spans="1:6" x14ac:dyDescent="0.25">
      <c r="A1355" t="s">
        <v>311</v>
      </c>
      <c r="B1355">
        <v>16</v>
      </c>
      <c r="C1355" t="s">
        <v>21</v>
      </c>
      <c r="D1355" t="s">
        <v>276</v>
      </c>
      <c r="E1355">
        <v>24.862300000000001</v>
      </c>
      <c r="F1355">
        <v>3381854.61</v>
      </c>
    </row>
    <row r="1356" spans="1:6" x14ac:dyDescent="0.25">
      <c r="A1356" t="s">
        <v>311</v>
      </c>
      <c r="B1356">
        <v>16</v>
      </c>
      <c r="C1356" t="s">
        <v>21</v>
      </c>
      <c r="D1356" t="s">
        <v>277</v>
      </c>
      <c r="E1356">
        <v>5.375</v>
      </c>
      <c r="F1356">
        <v>225958.21</v>
      </c>
    </row>
    <row r="1357" spans="1:6" x14ac:dyDescent="0.25">
      <c r="A1357" t="s">
        <v>311</v>
      </c>
      <c r="B1357">
        <v>16</v>
      </c>
      <c r="C1357" t="s">
        <v>21</v>
      </c>
      <c r="D1357" t="s">
        <v>278</v>
      </c>
      <c r="E1357">
        <v>2.3582999999999998</v>
      </c>
      <c r="F1357">
        <v>280917.64</v>
      </c>
    </row>
    <row r="1358" spans="1:6" x14ac:dyDescent="0.25">
      <c r="A1358" t="s">
        <v>311</v>
      </c>
      <c r="B1358">
        <v>16</v>
      </c>
      <c r="C1358" t="s">
        <v>21</v>
      </c>
      <c r="D1358" t="s">
        <v>279</v>
      </c>
      <c r="E1358">
        <v>2.5832999999999999</v>
      </c>
      <c r="F1358">
        <v>588530.51</v>
      </c>
    </row>
    <row r="1359" spans="1:6" x14ac:dyDescent="0.25">
      <c r="A1359" t="s">
        <v>311</v>
      </c>
      <c r="B1359">
        <v>16</v>
      </c>
      <c r="C1359" t="s">
        <v>21</v>
      </c>
      <c r="D1359" t="s">
        <v>280</v>
      </c>
      <c r="E1359">
        <v>156.40280000000001</v>
      </c>
      <c r="F1359">
        <v>2832466.94</v>
      </c>
    </row>
    <row r="1360" spans="1:6" x14ac:dyDescent="0.25">
      <c r="A1360" t="s">
        <v>311</v>
      </c>
      <c r="B1360">
        <v>16</v>
      </c>
      <c r="C1360" t="s">
        <v>21</v>
      </c>
      <c r="D1360" t="s">
        <v>281</v>
      </c>
      <c r="E1360">
        <v>4.4333</v>
      </c>
      <c r="F1360">
        <v>160186.1</v>
      </c>
    </row>
    <row r="1361" spans="1:6" x14ac:dyDescent="0.25">
      <c r="A1361" t="s">
        <v>311</v>
      </c>
      <c r="B1361">
        <v>16</v>
      </c>
      <c r="C1361" t="s">
        <v>21</v>
      </c>
      <c r="D1361" t="s">
        <v>282</v>
      </c>
      <c r="E1361">
        <v>1.625</v>
      </c>
      <c r="F1361">
        <v>281621.46000000002</v>
      </c>
    </row>
    <row r="1362" spans="1:6" x14ac:dyDescent="0.25">
      <c r="A1362" t="s">
        <v>311</v>
      </c>
      <c r="B1362">
        <v>16</v>
      </c>
      <c r="C1362" t="s">
        <v>21</v>
      </c>
      <c r="D1362" t="s">
        <v>283</v>
      </c>
      <c r="E1362">
        <v>92.763099999999994</v>
      </c>
      <c r="F1362">
        <v>1495038.78</v>
      </c>
    </row>
    <row r="1363" spans="1:6" x14ac:dyDescent="0.25">
      <c r="A1363" t="s">
        <v>311</v>
      </c>
      <c r="B1363">
        <v>16</v>
      </c>
      <c r="C1363" t="s">
        <v>21</v>
      </c>
      <c r="D1363" t="s">
        <v>294</v>
      </c>
      <c r="E1363">
        <v>1.3125</v>
      </c>
      <c r="F1363">
        <v>56204.12</v>
      </c>
    </row>
    <row r="1364" spans="1:6" x14ac:dyDescent="0.25">
      <c r="A1364" t="s">
        <v>311</v>
      </c>
      <c r="B1364">
        <v>16</v>
      </c>
      <c r="C1364" t="s">
        <v>21</v>
      </c>
      <c r="D1364" t="s">
        <v>268</v>
      </c>
      <c r="E1364">
        <v>24.5532</v>
      </c>
      <c r="F1364">
        <v>255158.3</v>
      </c>
    </row>
    <row r="1365" spans="1:6" x14ac:dyDescent="0.25">
      <c r="A1365" t="s">
        <v>311</v>
      </c>
      <c r="B1365">
        <v>16</v>
      </c>
      <c r="C1365" t="s">
        <v>21</v>
      </c>
      <c r="D1365" t="s">
        <v>284</v>
      </c>
      <c r="E1365">
        <v>2.8332999999999999</v>
      </c>
      <c r="F1365">
        <v>258114.43</v>
      </c>
    </row>
    <row r="1366" spans="1:6" x14ac:dyDescent="0.25">
      <c r="A1366" t="s">
        <v>311</v>
      </c>
      <c r="B1366">
        <v>16</v>
      </c>
      <c r="C1366" t="s">
        <v>21</v>
      </c>
      <c r="D1366" t="s">
        <v>298</v>
      </c>
      <c r="E1366">
        <v>0.33329999999999999</v>
      </c>
      <c r="F1366">
        <v>12035.1</v>
      </c>
    </row>
    <row r="1367" spans="1:6" x14ac:dyDescent="0.25">
      <c r="A1367" t="s">
        <v>311</v>
      </c>
      <c r="B1367">
        <v>16</v>
      </c>
      <c r="C1367" t="s">
        <v>21</v>
      </c>
      <c r="D1367" t="s">
        <v>286</v>
      </c>
      <c r="E1367">
        <v>16.166699999999999</v>
      </c>
      <c r="F1367">
        <v>315419.84999999998</v>
      </c>
    </row>
    <row r="1368" spans="1:6" x14ac:dyDescent="0.25">
      <c r="A1368" t="s">
        <v>311</v>
      </c>
      <c r="B1368">
        <v>16</v>
      </c>
      <c r="C1368" t="s">
        <v>21</v>
      </c>
      <c r="D1368" t="s">
        <v>295</v>
      </c>
      <c r="E1368">
        <v>10.479200000000001</v>
      </c>
      <c r="F1368">
        <v>216311.56</v>
      </c>
    </row>
    <row r="1369" spans="1:6" x14ac:dyDescent="0.25">
      <c r="A1369" t="s">
        <v>311</v>
      </c>
      <c r="B1369">
        <v>16</v>
      </c>
      <c r="C1369" t="s">
        <v>21</v>
      </c>
      <c r="D1369" t="s">
        <v>287</v>
      </c>
      <c r="E1369">
        <v>0.1333</v>
      </c>
      <c r="F1369">
        <v>81230.52</v>
      </c>
    </row>
    <row r="1370" spans="1:6" x14ac:dyDescent="0.25">
      <c r="A1370" t="s">
        <v>311</v>
      </c>
      <c r="B1370">
        <v>16</v>
      </c>
      <c r="C1370" t="s">
        <v>21</v>
      </c>
      <c r="D1370" t="s">
        <v>289</v>
      </c>
      <c r="E1370">
        <v>21.5839</v>
      </c>
      <c r="F1370">
        <v>1381807.93</v>
      </c>
    </row>
    <row r="1371" spans="1:6" x14ac:dyDescent="0.25">
      <c r="A1371" t="s">
        <v>311</v>
      </c>
      <c r="B1371">
        <v>16</v>
      </c>
      <c r="C1371" t="s">
        <v>21</v>
      </c>
      <c r="D1371" t="s">
        <v>290</v>
      </c>
      <c r="E1371">
        <v>0.35</v>
      </c>
      <c r="F1371">
        <v>162134.1</v>
      </c>
    </row>
    <row r="1372" spans="1:6" x14ac:dyDescent="0.25">
      <c r="A1372" t="s">
        <v>311</v>
      </c>
      <c r="B1372">
        <v>16</v>
      </c>
      <c r="C1372" t="s">
        <v>21</v>
      </c>
      <c r="D1372" t="s">
        <v>296</v>
      </c>
      <c r="E1372">
        <v>4.5</v>
      </c>
      <c r="F1372">
        <v>104750.28</v>
      </c>
    </row>
    <row r="1373" spans="1:6" x14ac:dyDescent="0.25">
      <c r="A1373" t="s">
        <v>311</v>
      </c>
      <c r="B1373">
        <v>16</v>
      </c>
      <c r="C1373" t="s">
        <v>21</v>
      </c>
      <c r="D1373" t="s">
        <v>303</v>
      </c>
      <c r="E1373">
        <v>0.16669999999999999</v>
      </c>
      <c r="F1373">
        <v>11414.98</v>
      </c>
    </row>
    <row r="1374" spans="1:6" x14ac:dyDescent="0.25">
      <c r="A1374" t="s">
        <v>311</v>
      </c>
      <c r="B1374">
        <v>16</v>
      </c>
      <c r="C1374" t="s">
        <v>21</v>
      </c>
      <c r="D1374" t="s">
        <v>299</v>
      </c>
      <c r="E1374">
        <v>1</v>
      </c>
      <c r="F1374">
        <v>9504.1299999999992</v>
      </c>
    </row>
    <row r="1375" spans="1:6" x14ac:dyDescent="0.25">
      <c r="A1375" t="s">
        <v>311</v>
      </c>
      <c r="B1375">
        <v>18</v>
      </c>
      <c r="C1375" t="s">
        <v>11</v>
      </c>
      <c r="E1375">
        <v>1</v>
      </c>
      <c r="F1375">
        <v>9793.1</v>
      </c>
    </row>
    <row r="1376" spans="1:6" x14ac:dyDescent="0.25">
      <c r="A1376" t="s">
        <v>311</v>
      </c>
      <c r="B1376">
        <v>18</v>
      </c>
      <c r="C1376" t="s">
        <v>11</v>
      </c>
      <c r="D1376" t="s">
        <v>269</v>
      </c>
      <c r="E1376">
        <v>6.8582999999999998</v>
      </c>
      <c r="F1376">
        <v>670716.79</v>
      </c>
    </row>
    <row r="1377" spans="1:6" x14ac:dyDescent="0.25">
      <c r="A1377" t="s">
        <v>311</v>
      </c>
      <c r="B1377">
        <v>18</v>
      </c>
      <c r="C1377" t="s">
        <v>11</v>
      </c>
      <c r="D1377" t="s">
        <v>270</v>
      </c>
      <c r="E1377">
        <v>37.177799999999998</v>
      </c>
      <c r="F1377">
        <v>487314.89</v>
      </c>
    </row>
    <row r="1378" spans="1:6" x14ac:dyDescent="0.25">
      <c r="A1378" t="s">
        <v>311</v>
      </c>
      <c r="B1378">
        <v>18</v>
      </c>
      <c r="C1378" t="s">
        <v>11</v>
      </c>
      <c r="D1378" t="s">
        <v>271</v>
      </c>
      <c r="E1378">
        <v>1.3542000000000001</v>
      </c>
      <c r="F1378">
        <v>344885.56</v>
      </c>
    </row>
    <row r="1379" spans="1:6" x14ac:dyDescent="0.25">
      <c r="A1379" t="s">
        <v>311</v>
      </c>
      <c r="B1379">
        <v>18</v>
      </c>
      <c r="C1379" t="s">
        <v>11</v>
      </c>
      <c r="D1379" t="s">
        <v>272</v>
      </c>
      <c r="E1379">
        <v>233.1806</v>
      </c>
      <c r="F1379">
        <v>1828944.49</v>
      </c>
    </row>
    <row r="1380" spans="1:6" x14ac:dyDescent="0.25">
      <c r="A1380" t="s">
        <v>311</v>
      </c>
      <c r="B1380">
        <v>18</v>
      </c>
      <c r="C1380" t="s">
        <v>11</v>
      </c>
      <c r="D1380" t="s">
        <v>273</v>
      </c>
      <c r="E1380">
        <v>20.4132</v>
      </c>
      <c r="F1380">
        <v>336126.12</v>
      </c>
    </row>
    <row r="1381" spans="1:6" x14ac:dyDescent="0.25">
      <c r="A1381" t="s">
        <v>311</v>
      </c>
      <c r="B1381">
        <v>18</v>
      </c>
      <c r="C1381" t="s">
        <v>11</v>
      </c>
      <c r="D1381" t="s">
        <v>274</v>
      </c>
      <c r="E1381">
        <v>29.2333</v>
      </c>
      <c r="F1381">
        <v>519305.66</v>
      </c>
    </row>
    <row r="1382" spans="1:6" x14ac:dyDescent="0.25">
      <c r="A1382" t="s">
        <v>311</v>
      </c>
      <c r="B1382">
        <v>18</v>
      </c>
      <c r="C1382" t="s">
        <v>11</v>
      </c>
      <c r="D1382" t="s">
        <v>275</v>
      </c>
      <c r="E1382">
        <v>5.1666999999999996</v>
      </c>
      <c r="F1382">
        <v>58971.519999999997</v>
      </c>
    </row>
    <row r="1383" spans="1:6" x14ac:dyDescent="0.25">
      <c r="A1383" t="s">
        <v>311</v>
      </c>
      <c r="B1383">
        <v>18</v>
      </c>
      <c r="C1383" t="s">
        <v>11</v>
      </c>
      <c r="D1383" t="s">
        <v>276</v>
      </c>
      <c r="E1383">
        <v>6.5190000000000001</v>
      </c>
      <c r="F1383">
        <v>1139158.44</v>
      </c>
    </row>
    <row r="1384" spans="1:6" x14ac:dyDescent="0.25">
      <c r="A1384" t="s">
        <v>311</v>
      </c>
      <c r="B1384">
        <v>18</v>
      </c>
      <c r="C1384" t="s">
        <v>11</v>
      </c>
      <c r="D1384" t="s">
        <v>277</v>
      </c>
      <c r="E1384">
        <v>2.9792000000000001</v>
      </c>
      <c r="F1384">
        <v>160005.26</v>
      </c>
    </row>
    <row r="1385" spans="1:6" x14ac:dyDescent="0.25">
      <c r="A1385" t="s">
        <v>311</v>
      </c>
      <c r="B1385">
        <v>18</v>
      </c>
      <c r="C1385" t="s">
        <v>11</v>
      </c>
      <c r="D1385" t="s">
        <v>278</v>
      </c>
      <c r="E1385">
        <v>0.6583</v>
      </c>
      <c r="F1385">
        <v>96723.55</v>
      </c>
    </row>
    <row r="1386" spans="1:6" x14ac:dyDescent="0.25">
      <c r="A1386" t="s">
        <v>311</v>
      </c>
      <c r="B1386">
        <v>18</v>
      </c>
      <c r="C1386" t="s">
        <v>11</v>
      </c>
      <c r="D1386" t="s">
        <v>279</v>
      </c>
      <c r="E1386">
        <v>2.0832999999999999</v>
      </c>
      <c r="F1386">
        <v>490100.19</v>
      </c>
    </row>
    <row r="1387" spans="1:6" x14ac:dyDescent="0.25">
      <c r="A1387" t="s">
        <v>311</v>
      </c>
      <c r="B1387">
        <v>18</v>
      </c>
      <c r="C1387" t="s">
        <v>11</v>
      </c>
      <c r="D1387" t="s">
        <v>280</v>
      </c>
      <c r="E1387">
        <v>50.997199999999999</v>
      </c>
      <c r="F1387">
        <v>1139065.23</v>
      </c>
    </row>
    <row r="1388" spans="1:6" x14ac:dyDescent="0.25">
      <c r="A1388" t="s">
        <v>311</v>
      </c>
      <c r="B1388">
        <v>18</v>
      </c>
      <c r="C1388" t="s">
        <v>11</v>
      </c>
      <c r="D1388" t="s">
        <v>281</v>
      </c>
      <c r="E1388">
        <v>8.4425000000000008</v>
      </c>
      <c r="F1388">
        <v>287575.11</v>
      </c>
    </row>
    <row r="1389" spans="1:6" x14ac:dyDescent="0.25">
      <c r="A1389" t="s">
        <v>311</v>
      </c>
      <c r="B1389">
        <v>18</v>
      </c>
      <c r="C1389" t="s">
        <v>11</v>
      </c>
      <c r="D1389" t="s">
        <v>282</v>
      </c>
      <c r="E1389">
        <v>0.99580000000000002</v>
      </c>
      <c r="F1389">
        <v>156849.54</v>
      </c>
    </row>
    <row r="1390" spans="1:6" x14ac:dyDescent="0.25">
      <c r="A1390" t="s">
        <v>311</v>
      </c>
      <c r="B1390">
        <v>18</v>
      </c>
      <c r="C1390" t="s">
        <v>11</v>
      </c>
      <c r="D1390" t="s">
        <v>283</v>
      </c>
      <c r="E1390">
        <v>57.725000000000001</v>
      </c>
      <c r="F1390">
        <v>1074288.19</v>
      </c>
    </row>
    <row r="1391" spans="1:6" x14ac:dyDescent="0.25">
      <c r="A1391" t="s">
        <v>311</v>
      </c>
      <c r="B1391">
        <v>18</v>
      </c>
      <c r="C1391" t="s">
        <v>11</v>
      </c>
      <c r="D1391" t="s">
        <v>294</v>
      </c>
      <c r="E1391">
        <v>0.77080000000000004</v>
      </c>
      <c r="F1391">
        <v>26420.79</v>
      </c>
    </row>
    <row r="1392" spans="1:6" x14ac:dyDescent="0.25">
      <c r="A1392" t="s">
        <v>311</v>
      </c>
      <c r="B1392">
        <v>18</v>
      </c>
      <c r="C1392" t="s">
        <v>11</v>
      </c>
      <c r="D1392" t="s">
        <v>268</v>
      </c>
      <c r="E1392">
        <v>11.8833</v>
      </c>
      <c r="F1392">
        <v>192879.93</v>
      </c>
    </row>
    <row r="1393" spans="1:6" x14ac:dyDescent="0.25">
      <c r="A1393" t="s">
        <v>311</v>
      </c>
      <c r="B1393">
        <v>18</v>
      </c>
      <c r="C1393" t="s">
        <v>11</v>
      </c>
      <c r="D1393" t="s">
        <v>284</v>
      </c>
      <c r="E1393">
        <v>1.8332999999999999</v>
      </c>
      <c r="F1393">
        <v>163485.32</v>
      </c>
    </row>
    <row r="1394" spans="1:6" x14ac:dyDescent="0.25">
      <c r="A1394" t="s">
        <v>311</v>
      </c>
      <c r="B1394">
        <v>18</v>
      </c>
      <c r="C1394" t="s">
        <v>11</v>
      </c>
      <c r="D1394" t="s">
        <v>285</v>
      </c>
      <c r="E1394">
        <v>1.6667000000000001</v>
      </c>
      <c r="F1394">
        <v>31361.69</v>
      </c>
    </row>
    <row r="1395" spans="1:6" x14ac:dyDescent="0.25">
      <c r="A1395" t="s">
        <v>311</v>
      </c>
      <c r="B1395">
        <v>18</v>
      </c>
      <c r="C1395" t="s">
        <v>11</v>
      </c>
      <c r="D1395" t="s">
        <v>286</v>
      </c>
      <c r="E1395">
        <v>3.3332999999999999</v>
      </c>
      <c r="F1395">
        <v>77369.61</v>
      </c>
    </row>
    <row r="1396" spans="1:6" x14ac:dyDescent="0.25">
      <c r="A1396" t="s">
        <v>311</v>
      </c>
      <c r="B1396">
        <v>18</v>
      </c>
      <c r="C1396" t="s">
        <v>11</v>
      </c>
      <c r="D1396" t="s">
        <v>295</v>
      </c>
      <c r="E1396">
        <v>14.4375</v>
      </c>
      <c r="F1396">
        <v>289511.90000000002</v>
      </c>
    </row>
    <row r="1397" spans="1:6" x14ac:dyDescent="0.25">
      <c r="A1397" t="s">
        <v>311</v>
      </c>
      <c r="B1397">
        <v>18</v>
      </c>
      <c r="C1397" t="s">
        <v>11</v>
      </c>
      <c r="D1397" t="s">
        <v>287</v>
      </c>
      <c r="E1397">
        <v>0.16669999999999999</v>
      </c>
      <c r="F1397">
        <v>102041.64</v>
      </c>
    </row>
    <row r="1398" spans="1:6" x14ac:dyDescent="0.25">
      <c r="A1398" t="s">
        <v>311</v>
      </c>
      <c r="B1398">
        <v>18</v>
      </c>
      <c r="C1398" t="s">
        <v>11</v>
      </c>
      <c r="D1398" t="s">
        <v>289</v>
      </c>
      <c r="E1398">
        <v>11.8743</v>
      </c>
      <c r="F1398">
        <v>730058.38</v>
      </c>
    </row>
    <row r="1399" spans="1:6" x14ac:dyDescent="0.25">
      <c r="A1399" t="s">
        <v>311</v>
      </c>
      <c r="B1399">
        <v>18</v>
      </c>
      <c r="C1399" t="s">
        <v>11</v>
      </c>
      <c r="D1399" t="s">
        <v>290</v>
      </c>
      <c r="E1399">
        <v>0.14380000000000001</v>
      </c>
      <c r="F1399">
        <v>62122.31</v>
      </c>
    </row>
    <row r="1400" spans="1:6" x14ac:dyDescent="0.25">
      <c r="A1400" t="s">
        <v>311</v>
      </c>
      <c r="B1400">
        <v>18</v>
      </c>
      <c r="C1400" t="s">
        <v>11</v>
      </c>
      <c r="D1400" t="s">
        <v>296</v>
      </c>
      <c r="E1400">
        <v>7.6666999999999996</v>
      </c>
      <c r="F1400">
        <v>107608.73</v>
      </c>
    </row>
    <row r="1401" spans="1:6" x14ac:dyDescent="0.25">
      <c r="A1401" t="s">
        <v>311</v>
      </c>
      <c r="B1401">
        <v>18</v>
      </c>
      <c r="C1401" t="s">
        <v>11</v>
      </c>
      <c r="D1401" t="s">
        <v>297</v>
      </c>
      <c r="E1401">
        <v>0.66669999999999996</v>
      </c>
      <c r="F1401">
        <v>7559.07</v>
      </c>
    </row>
    <row r="1402" spans="1:6" x14ac:dyDescent="0.25">
      <c r="A1402" t="s">
        <v>311</v>
      </c>
      <c r="B1402">
        <v>18</v>
      </c>
      <c r="C1402" t="s">
        <v>11</v>
      </c>
      <c r="D1402" t="s">
        <v>299</v>
      </c>
      <c r="E1402">
        <v>1</v>
      </c>
      <c r="F1402">
        <v>9739.77</v>
      </c>
    </row>
    <row r="1403" spans="1:6" x14ac:dyDescent="0.25">
      <c r="A1403" t="s">
        <v>311</v>
      </c>
      <c r="B1403">
        <v>19</v>
      </c>
      <c r="C1403" t="s">
        <v>72</v>
      </c>
      <c r="E1403">
        <v>8.4687999999999999</v>
      </c>
      <c r="F1403">
        <v>1222280.25</v>
      </c>
    </row>
    <row r="1404" spans="1:6" x14ac:dyDescent="0.25">
      <c r="A1404" t="s">
        <v>311</v>
      </c>
      <c r="B1404">
        <v>19</v>
      </c>
      <c r="C1404" t="s">
        <v>72</v>
      </c>
      <c r="D1404" t="s">
        <v>269</v>
      </c>
      <c r="E1404">
        <v>27.747199999999999</v>
      </c>
      <c r="F1404">
        <v>2379307.2599999998</v>
      </c>
    </row>
    <row r="1405" spans="1:6" x14ac:dyDescent="0.25">
      <c r="A1405" t="s">
        <v>311</v>
      </c>
      <c r="B1405">
        <v>19</v>
      </c>
      <c r="C1405" t="s">
        <v>72</v>
      </c>
      <c r="D1405" t="s">
        <v>270</v>
      </c>
      <c r="E1405">
        <v>131.63890000000001</v>
      </c>
      <c r="F1405">
        <v>1651093.6</v>
      </c>
    </row>
    <row r="1406" spans="1:6" x14ac:dyDescent="0.25">
      <c r="A1406" t="s">
        <v>311</v>
      </c>
      <c r="B1406">
        <v>19</v>
      </c>
      <c r="C1406" t="s">
        <v>72</v>
      </c>
      <c r="D1406" t="s">
        <v>271</v>
      </c>
      <c r="E1406">
        <v>2.9125000000000001</v>
      </c>
      <c r="F1406">
        <v>546009.29</v>
      </c>
    </row>
    <row r="1407" spans="1:6" x14ac:dyDescent="0.25">
      <c r="A1407" t="s">
        <v>311</v>
      </c>
      <c r="B1407">
        <v>19</v>
      </c>
      <c r="C1407" t="s">
        <v>72</v>
      </c>
      <c r="D1407" t="s">
        <v>272</v>
      </c>
      <c r="E1407">
        <v>631.20830000000001</v>
      </c>
      <c r="F1407">
        <v>5278114.25</v>
      </c>
    </row>
    <row r="1408" spans="1:6" x14ac:dyDescent="0.25">
      <c r="A1408" t="s">
        <v>311</v>
      </c>
      <c r="B1408">
        <v>19</v>
      </c>
      <c r="C1408" t="s">
        <v>72</v>
      </c>
      <c r="D1408" t="s">
        <v>273</v>
      </c>
      <c r="E1408">
        <v>50.264499999999998</v>
      </c>
      <c r="F1408">
        <v>804072.12</v>
      </c>
    </row>
    <row r="1409" spans="1:6" x14ac:dyDescent="0.25">
      <c r="A1409" t="s">
        <v>311</v>
      </c>
      <c r="B1409">
        <v>19</v>
      </c>
      <c r="C1409" t="s">
        <v>72</v>
      </c>
      <c r="D1409" t="s">
        <v>274</v>
      </c>
      <c r="E1409">
        <v>62.566699999999997</v>
      </c>
      <c r="F1409">
        <v>1054203.46</v>
      </c>
    </row>
    <row r="1410" spans="1:6" x14ac:dyDescent="0.25">
      <c r="A1410" t="s">
        <v>311</v>
      </c>
      <c r="B1410">
        <v>19</v>
      </c>
      <c r="C1410" t="s">
        <v>72</v>
      </c>
      <c r="D1410" t="s">
        <v>275</v>
      </c>
      <c r="E1410">
        <v>10</v>
      </c>
      <c r="F1410">
        <v>100589.62</v>
      </c>
    </row>
    <row r="1411" spans="1:6" x14ac:dyDescent="0.25">
      <c r="A1411" t="s">
        <v>311</v>
      </c>
      <c r="B1411">
        <v>19</v>
      </c>
      <c r="C1411" t="s">
        <v>72</v>
      </c>
      <c r="D1411" t="s">
        <v>276</v>
      </c>
      <c r="E1411">
        <v>14.588100000000001</v>
      </c>
      <c r="F1411">
        <v>2125525.27</v>
      </c>
    </row>
    <row r="1412" spans="1:6" x14ac:dyDescent="0.25">
      <c r="A1412" t="s">
        <v>311</v>
      </c>
      <c r="B1412">
        <v>19</v>
      </c>
      <c r="C1412" t="s">
        <v>72</v>
      </c>
      <c r="D1412" t="s">
        <v>277</v>
      </c>
      <c r="E1412">
        <v>12.041700000000001</v>
      </c>
      <c r="F1412">
        <v>436267.44</v>
      </c>
    </row>
    <row r="1413" spans="1:6" x14ac:dyDescent="0.25">
      <c r="A1413" t="s">
        <v>311</v>
      </c>
      <c r="B1413">
        <v>19</v>
      </c>
      <c r="C1413" t="s">
        <v>72</v>
      </c>
      <c r="D1413" t="s">
        <v>278</v>
      </c>
      <c r="E1413">
        <v>1.5891999999999999</v>
      </c>
      <c r="F1413">
        <v>283671.24</v>
      </c>
    </row>
    <row r="1414" spans="1:6" x14ac:dyDescent="0.25">
      <c r="A1414" t="s">
        <v>311</v>
      </c>
      <c r="B1414">
        <v>19</v>
      </c>
      <c r="C1414" t="s">
        <v>72</v>
      </c>
      <c r="D1414" t="s">
        <v>279</v>
      </c>
      <c r="E1414">
        <v>3.875</v>
      </c>
      <c r="F1414">
        <v>884990.35</v>
      </c>
    </row>
    <row r="1415" spans="1:6" x14ac:dyDescent="0.25">
      <c r="A1415" t="s">
        <v>311</v>
      </c>
      <c r="B1415">
        <v>19</v>
      </c>
      <c r="C1415" t="s">
        <v>72</v>
      </c>
      <c r="D1415" t="s">
        <v>280</v>
      </c>
      <c r="E1415">
        <v>189.34960000000001</v>
      </c>
      <c r="F1415">
        <v>4111511.32</v>
      </c>
    </row>
    <row r="1416" spans="1:6" x14ac:dyDescent="0.25">
      <c r="A1416" t="s">
        <v>311</v>
      </c>
      <c r="B1416">
        <v>19</v>
      </c>
      <c r="C1416" t="s">
        <v>72</v>
      </c>
      <c r="D1416" t="s">
        <v>281</v>
      </c>
      <c r="E1416">
        <v>17.191700000000001</v>
      </c>
      <c r="F1416">
        <v>787148.06</v>
      </c>
    </row>
    <row r="1417" spans="1:6" x14ac:dyDescent="0.25">
      <c r="A1417" t="s">
        <v>311</v>
      </c>
      <c r="B1417">
        <v>19</v>
      </c>
      <c r="C1417" t="s">
        <v>72</v>
      </c>
      <c r="D1417" t="s">
        <v>282</v>
      </c>
      <c r="E1417">
        <v>3.6124999999999998</v>
      </c>
      <c r="F1417">
        <v>246464.62</v>
      </c>
    </row>
    <row r="1418" spans="1:6" x14ac:dyDescent="0.25">
      <c r="A1418" t="s">
        <v>311</v>
      </c>
      <c r="B1418">
        <v>19</v>
      </c>
      <c r="C1418" t="s">
        <v>72</v>
      </c>
      <c r="D1418" t="s">
        <v>283</v>
      </c>
      <c r="E1418">
        <v>148.63630000000001</v>
      </c>
      <c r="F1418">
        <v>2509928.46</v>
      </c>
    </row>
    <row r="1419" spans="1:6" x14ac:dyDescent="0.25">
      <c r="A1419" t="s">
        <v>311</v>
      </c>
      <c r="B1419">
        <v>19</v>
      </c>
      <c r="C1419" t="s">
        <v>72</v>
      </c>
      <c r="D1419" t="s">
        <v>294</v>
      </c>
      <c r="E1419">
        <v>10.3125</v>
      </c>
      <c r="F1419">
        <v>182035.95</v>
      </c>
    </row>
    <row r="1420" spans="1:6" x14ac:dyDescent="0.25">
      <c r="A1420" t="s">
        <v>311</v>
      </c>
      <c r="B1420">
        <v>19</v>
      </c>
      <c r="C1420" t="s">
        <v>72</v>
      </c>
      <c r="D1420" t="s">
        <v>268</v>
      </c>
      <c r="E1420">
        <v>6.6970999999999998</v>
      </c>
      <c r="F1420">
        <v>285764.8</v>
      </c>
    </row>
    <row r="1421" spans="1:6" x14ac:dyDescent="0.25">
      <c r="A1421" t="s">
        <v>311</v>
      </c>
      <c r="B1421">
        <v>19</v>
      </c>
      <c r="C1421" t="s">
        <v>72</v>
      </c>
      <c r="D1421" t="s">
        <v>284</v>
      </c>
      <c r="E1421">
        <v>8.25</v>
      </c>
      <c r="F1421">
        <v>748210.08</v>
      </c>
    </row>
    <row r="1422" spans="1:6" x14ac:dyDescent="0.25">
      <c r="A1422" t="s">
        <v>311</v>
      </c>
      <c r="B1422">
        <v>19</v>
      </c>
      <c r="C1422" t="s">
        <v>72</v>
      </c>
      <c r="D1422" t="s">
        <v>285</v>
      </c>
      <c r="E1422">
        <v>0.16669999999999999</v>
      </c>
      <c r="F1422">
        <v>3136.17</v>
      </c>
    </row>
    <row r="1423" spans="1:6" x14ac:dyDescent="0.25">
      <c r="A1423" t="s">
        <v>311</v>
      </c>
      <c r="B1423">
        <v>19</v>
      </c>
      <c r="C1423" t="s">
        <v>72</v>
      </c>
      <c r="D1423" t="s">
        <v>298</v>
      </c>
      <c r="E1423">
        <v>2</v>
      </c>
      <c r="F1423">
        <v>24224.46</v>
      </c>
    </row>
    <row r="1424" spans="1:6" x14ac:dyDescent="0.25">
      <c r="A1424" t="s">
        <v>311</v>
      </c>
      <c r="B1424">
        <v>19</v>
      </c>
      <c r="C1424" t="s">
        <v>72</v>
      </c>
      <c r="D1424" t="s">
        <v>286</v>
      </c>
      <c r="E1424">
        <v>6.0833000000000004</v>
      </c>
      <c r="F1424">
        <v>113956.55</v>
      </c>
    </row>
    <row r="1425" spans="1:6" x14ac:dyDescent="0.25">
      <c r="A1425" t="s">
        <v>311</v>
      </c>
      <c r="B1425">
        <v>19</v>
      </c>
      <c r="C1425" t="s">
        <v>72</v>
      </c>
      <c r="D1425" t="s">
        <v>295</v>
      </c>
      <c r="E1425">
        <v>20.166699999999999</v>
      </c>
      <c r="F1425">
        <v>516830.33</v>
      </c>
    </row>
    <row r="1426" spans="1:6" x14ac:dyDescent="0.25">
      <c r="A1426" t="s">
        <v>311</v>
      </c>
      <c r="B1426">
        <v>19</v>
      </c>
      <c r="C1426" t="s">
        <v>72</v>
      </c>
      <c r="D1426" t="s">
        <v>287</v>
      </c>
      <c r="E1426">
        <v>3.3300000000000003E-2</v>
      </c>
      <c r="F1426">
        <v>20307.63</v>
      </c>
    </row>
    <row r="1427" spans="1:6" x14ac:dyDescent="0.25">
      <c r="A1427" t="s">
        <v>311</v>
      </c>
      <c r="B1427">
        <v>19</v>
      </c>
      <c r="C1427" t="s">
        <v>72</v>
      </c>
      <c r="D1427" t="s">
        <v>288</v>
      </c>
      <c r="E1427">
        <v>7.4999999999999997E-2</v>
      </c>
      <c r="F1427">
        <v>48553.51</v>
      </c>
    </row>
    <row r="1428" spans="1:6" x14ac:dyDescent="0.25">
      <c r="A1428" t="s">
        <v>311</v>
      </c>
      <c r="B1428">
        <v>19</v>
      </c>
      <c r="C1428" t="s">
        <v>72</v>
      </c>
      <c r="D1428" t="s">
        <v>289</v>
      </c>
      <c r="E1428">
        <v>48.360900000000001</v>
      </c>
      <c r="F1428">
        <v>2727719.82</v>
      </c>
    </row>
    <row r="1429" spans="1:6" x14ac:dyDescent="0.25">
      <c r="A1429" t="s">
        <v>311</v>
      </c>
      <c r="B1429">
        <v>19</v>
      </c>
      <c r="C1429" t="s">
        <v>72</v>
      </c>
      <c r="D1429" t="s">
        <v>290</v>
      </c>
      <c r="E1429">
        <v>0.25</v>
      </c>
      <c r="F1429">
        <v>99703.75</v>
      </c>
    </row>
    <row r="1430" spans="1:6" x14ac:dyDescent="0.25">
      <c r="A1430" t="s">
        <v>311</v>
      </c>
      <c r="B1430">
        <v>19</v>
      </c>
      <c r="C1430" t="s">
        <v>72</v>
      </c>
      <c r="D1430" t="s">
        <v>291</v>
      </c>
      <c r="E1430">
        <v>1</v>
      </c>
      <c r="F1430">
        <v>13534.24</v>
      </c>
    </row>
    <row r="1431" spans="1:6" x14ac:dyDescent="0.25">
      <c r="A1431" t="s">
        <v>311</v>
      </c>
      <c r="B1431">
        <v>19</v>
      </c>
      <c r="C1431" t="s">
        <v>72</v>
      </c>
      <c r="D1431" t="s">
        <v>297</v>
      </c>
      <c r="E1431">
        <v>3.5</v>
      </c>
      <c r="F1431">
        <v>34286.660000000003</v>
      </c>
    </row>
    <row r="1432" spans="1:6" x14ac:dyDescent="0.25">
      <c r="A1432" t="s">
        <v>311</v>
      </c>
      <c r="B1432">
        <v>19</v>
      </c>
      <c r="C1432" t="s">
        <v>72</v>
      </c>
      <c r="D1432" t="s">
        <v>299</v>
      </c>
      <c r="E1432">
        <v>1</v>
      </c>
      <c r="F1432">
        <v>9739.77</v>
      </c>
    </row>
    <row r="1433" spans="1:6" x14ac:dyDescent="0.25">
      <c r="A1433" t="s">
        <v>311</v>
      </c>
      <c r="B1433">
        <v>20</v>
      </c>
      <c r="C1433" t="s">
        <v>20</v>
      </c>
      <c r="E1433">
        <v>4.5860000000000003</v>
      </c>
      <c r="F1433">
        <v>44079.96</v>
      </c>
    </row>
    <row r="1434" spans="1:6" x14ac:dyDescent="0.25">
      <c r="A1434" t="s">
        <v>311</v>
      </c>
      <c r="B1434">
        <v>20</v>
      </c>
      <c r="C1434" t="s">
        <v>20</v>
      </c>
      <c r="D1434" t="s">
        <v>269</v>
      </c>
      <c r="E1434">
        <v>31.090299999999999</v>
      </c>
      <c r="F1434">
        <v>2404888.71</v>
      </c>
    </row>
    <row r="1435" spans="1:6" x14ac:dyDescent="0.25">
      <c r="A1435" t="s">
        <v>311</v>
      </c>
      <c r="B1435">
        <v>20</v>
      </c>
      <c r="C1435" t="s">
        <v>20</v>
      </c>
      <c r="D1435" t="s">
        <v>270</v>
      </c>
      <c r="E1435">
        <v>75.765299999999996</v>
      </c>
      <c r="F1435">
        <v>934718.98</v>
      </c>
    </row>
    <row r="1436" spans="1:6" x14ac:dyDescent="0.25">
      <c r="A1436" t="s">
        <v>311</v>
      </c>
      <c r="B1436">
        <v>20</v>
      </c>
      <c r="C1436" t="s">
        <v>20</v>
      </c>
      <c r="D1436" t="s">
        <v>271</v>
      </c>
      <c r="E1436">
        <v>8.3764000000000003</v>
      </c>
      <c r="F1436">
        <v>1656752.16</v>
      </c>
    </row>
    <row r="1437" spans="1:6" x14ac:dyDescent="0.25">
      <c r="A1437" t="s">
        <v>311</v>
      </c>
      <c r="B1437">
        <v>20</v>
      </c>
      <c r="C1437" t="s">
        <v>20</v>
      </c>
      <c r="D1437" t="s">
        <v>272</v>
      </c>
      <c r="E1437">
        <v>1221.9583</v>
      </c>
      <c r="F1437">
        <v>10984563.449999999</v>
      </c>
    </row>
    <row r="1438" spans="1:6" x14ac:dyDescent="0.25">
      <c r="A1438" t="s">
        <v>311</v>
      </c>
      <c r="B1438">
        <v>20</v>
      </c>
      <c r="C1438" t="s">
        <v>20</v>
      </c>
      <c r="D1438" t="s">
        <v>273</v>
      </c>
      <c r="E1438">
        <v>70.664699999999996</v>
      </c>
      <c r="F1438">
        <v>999247.86</v>
      </c>
    </row>
    <row r="1439" spans="1:6" x14ac:dyDescent="0.25">
      <c r="A1439" t="s">
        <v>311</v>
      </c>
      <c r="B1439">
        <v>20</v>
      </c>
      <c r="C1439" t="s">
        <v>20</v>
      </c>
      <c r="D1439" t="s">
        <v>274</v>
      </c>
      <c r="E1439">
        <v>91.6</v>
      </c>
      <c r="F1439">
        <v>1491847.22</v>
      </c>
    </row>
    <row r="1440" spans="1:6" x14ac:dyDescent="0.25">
      <c r="A1440" t="s">
        <v>311</v>
      </c>
      <c r="B1440">
        <v>20</v>
      </c>
      <c r="C1440" t="s">
        <v>20</v>
      </c>
      <c r="D1440" t="s">
        <v>275</v>
      </c>
      <c r="E1440">
        <v>10</v>
      </c>
      <c r="F1440">
        <v>105165.72</v>
      </c>
    </row>
    <row r="1441" spans="1:6" x14ac:dyDescent="0.25">
      <c r="A1441" t="s">
        <v>311</v>
      </c>
      <c r="B1441">
        <v>20</v>
      </c>
      <c r="C1441" t="s">
        <v>20</v>
      </c>
      <c r="D1441" t="s">
        <v>276</v>
      </c>
      <c r="E1441">
        <v>13.636100000000001</v>
      </c>
      <c r="F1441">
        <v>2233945.38</v>
      </c>
    </row>
    <row r="1442" spans="1:6" x14ac:dyDescent="0.25">
      <c r="A1442" t="s">
        <v>311</v>
      </c>
      <c r="B1442">
        <v>20</v>
      </c>
      <c r="C1442" t="s">
        <v>20</v>
      </c>
      <c r="D1442" t="s">
        <v>277</v>
      </c>
      <c r="E1442">
        <v>15.604200000000001</v>
      </c>
      <c r="F1442">
        <v>504823.53</v>
      </c>
    </row>
    <row r="1443" spans="1:6" x14ac:dyDescent="0.25">
      <c r="A1443" t="s">
        <v>311</v>
      </c>
      <c r="B1443">
        <v>20</v>
      </c>
      <c r="C1443" t="s">
        <v>20</v>
      </c>
      <c r="D1443" t="s">
        <v>278</v>
      </c>
      <c r="E1443">
        <v>3.5882999999999998</v>
      </c>
      <c r="F1443">
        <v>412297.46</v>
      </c>
    </row>
    <row r="1444" spans="1:6" x14ac:dyDescent="0.25">
      <c r="A1444" t="s">
        <v>311</v>
      </c>
      <c r="B1444">
        <v>20</v>
      </c>
      <c r="C1444" t="s">
        <v>20</v>
      </c>
      <c r="D1444" t="s">
        <v>279</v>
      </c>
      <c r="E1444">
        <v>3.625</v>
      </c>
      <c r="F1444">
        <v>804113.85</v>
      </c>
    </row>
    <row r="1445" spans="1:6" x14ac:dyDescent="0.25">
      <c r="A1445" t="s">
        <v>311</v>
      </c>
      <c r="B1445">
        <v>20</v>
      </c>
      <c r="C1445" t="s">
        <v>20</v>
      </c>
      <c r="D1445" t="s">
        <v>280</v>
      </c>
      <c r="E1445">
        <v>264.19979999999998</v>
      </c>
      <c r="F1445">
        <v>5495887.0800000001</v>
      </c>
    </row>
    <row r="1446" spans="1:6" x14ac:dyDescent="0.25">
      <c r="A1446" t="s">
        <v>311</v>
      </c>
      <c r="B1446">
        <v>20</v>
      </c>
      <c r="C1446" t="s">
        <v>20</v>
      </c>
      <c r="D1446" t="s">
        <v>281</v>
      </c>
      <c r="E1446">
        <v>15.0694</v>
      </c>
      <c r="F1446">
        <v>642588.29</v>
      </c>
    </row>
    <row r="1447" spans="1:6" x14ac:dyDescent="0.25">
      <c r="A1447" t="s">
        <v>311</v>
      </c>
      <c r="B1447">
        <v>20</v>
      </c>
      <c r="C1447" t="s">
        <v>20</v>
      </c>
      <c r="D1447" t="s">
        <v>282</v>
      </c>
      <c r="E1447">
        <v>4.4583000000000004</v>
      </c>
      <c r="F1447">
        <v>293601.14</v>
      </c>
    </row>
    <row r="1448" spans="1:6" x14ac:dyDescent="0.25">
      <c r="A1448" t="s">
        <v>311</v>
      </c>
      <c r="B1448">
        <v>20</v>
      </c>
      <c r="C1448" t="s">
        <v>20</v>
      </c>
      <c r="D1448" t="s">
        <v>283</v>
      </c>
      <c r="E1448">
        <v>337.25</v>
      </c>
      <c r="F1448">
        <v>5674769.0199999996</v>
      </c>
    </row>
    <row r="1449" spans="1:6" x14ac:dyDescent="0.25">
      <c r="A1449" t="s">
        <v>311</v>
      </c>
      <c r="B1449">
        <v>20</v>
      </c>
      <c r="C1449" t="s">
        <v>20</v>
      </c>
      <c r="D1449" t="s">
        <v>294</v>
      </c>
      <c r="E1449">
        <v>4.7083000000000004</v>
      </c>
      <c r="F1449">
        <v>175993.76</v>
      </c>
    </row>
    <row r="1450" spans="1:6" x14ac:dyDescent="0.25">
      <c r="A1450" t="s">
        <v>311</v>
      </c>
      <c r="B1450">
        <v>20</v>
      </c>
      <c r="C1450" t="s">
        <v>20</v>
      </c>
      <c r="D1450" t="s">
        <v>268</v>
      </c>
      <c r="E1450">
        <v>21.944400000000002</v>
      </c>
      <c r="F1450">
        <v>375384.24</v>
      </c>
    </row>
    <row r="1451" spans="1:6" x14ac:dyDescent="0.25">
      <c r="A1451" t="s">
        <v>311</v>
      </c>
      <c r="B1451">
        <v>20</v>
      </c>
      <c r="C1451" t="s">
        <v>20</v>
      </c>
      <c r="D1451" t="s">
        <v>284</v>
      </c>
      <c r="E1451">
        <v>8</v>
      </c>
      <c r="F1451">
        <v>734273.97</v>
      </c>
    </row>
    <row r="1452" spans="1:6" x14ac:dyDescent="0.25">
      <c r="A1452" t="s">
        <v>311</v>
      </c>
      <c r="B1452">
        <v>20</v>
      </c>
      <c r="C1452" t="s">
        <v>20</v>
      </c>
      <c r="D1452" t="s">
        <v>298</v>
      </c>
      <c r="E1452">
        <v>12.5</v>
      </c>
      <c r="F1452">
        <v>151402.85</v>
      </c>
    </row>
    <row r="1453" spans="1:6" x14ac:dyDescent="0.25">
      <c r="A1453" t="s">
        <v>311</v>
      </c>
      <c r="B1453">
        <v>20</v>
      </c>
      <c r="C1453" t="s">
        <v>20</v>
      </c>
      <c r="D1453" t="s">
        <v>286</v>
      </c>
      <c r="E1453">
        <v>25.083300000000001</v>
      </c>
      <c r="F1453">
        <v>481636.95</v>
      </c>
    </row>
    <row r="1454" spans="1:6" x14ac:dyDescent="0.25">
      <c r="A1454" t="s">
        <v>311</v>
      </c>
      <c r="B1454">
        <v>20</v>
      </c>
      <c r="C1454" t="s">
        <v>20</v>
      </c>
      <c r="D1454" t="s">
        <v>295</v>
      </c>
      <c r="E1454">
        <v>20</v>
      </c>
      <c r="F1454">
        <v>463416.49</v>
      </c>
    </row>
    <row r="1455" spans="1:6" x14ac:dyDescent="0.25">
      <c r="A1455" t="s">
        <v>311</v>
      </c>
      <c r="B1455">
        <v>20</v>
      </c>
      <c r="C1455" t="s">
        <v>20</v>
      </c>
      <c r="D1455" t="s">
        <v>288</v>
      </c>
      <c r="E1455">
        <v>0.14000000000000001</v>
      </c>
      <c r="F1455">
        <v>133770.73000000001</v>
      </c>
    </row>
    <row r="1456" spans="1:6" x14ac:dyDescent="0.25">
      <c r="A1456" t="s">
        <v>311</v>
      </c>
      <c r="B1456">
        <v>20</v>
      </c>
      <c r="C1456" t="s">
        <v>20</v>
      </c>
      <c r="D1456" t="s">
        <v>289</v>
      </c>
      <c r="E1456">
        <v>41.001399999999997</v>
      </c>
      <c r="F1456">
        <v>2224624.0699999998</v>
      </c>
    </row>
    <row r="1457" spans="1:6" x14ac:dyDescent="0.25">
      <c r="A1457" t="s">
        <v>311</v>
      </c>
      <c r="B1457">
        <v>20</v>
      </c>
      <c r="C1457" t="s">
        <v>20</v>
      </c>
      <c r="D1457" t="s">
        <v>290</v>
      </c>
      <c r="E1457">
        <v>0.375</v>
      </c>
      <c r="F1457">
        <v>139770.07</v>
      </c>
    </row>
    <row r="1458" spans="1:6" x14ac:dyDescent="0.25">
      <c r="A1458" t="s">
        <v>311</v>
      </c>
      <c r="B1458">
        <v>20</v>
      </c>
      <c r="C1458" t="s">
        <v>20</v>
      </c>
      <c r="D1458" t="s">
        <v>296</v>
      </c>
      <c r="E1458">
        <v>3.2</v>
      </c>
      <c r="F1458">
        <v>79700.78</v>
      </c>
    </row>
    <row r="1459" spans="1:6" x14ac:dyDescent="0.25">
      <c r="A1459" t="s">
        <v>311</v>
      </c>
      <c r="B1459">
        <v>20</v>
      </c>
      <c r="C1459" t="s">
        <v>20</v>
      </c>
      <c r="D1459" t="s">
        <v>297</v>
      </c>
      <c r="E1459">
        <v>0.25</v>
      </c>
      <c r="F1459">
        <v>2527.69</v>
      </c>
    </row>
    <row r="1460" spans="1:6" x14ac:dyDescent="0.25">
      <c r="A1460" t="s">
        <v>311</v>
      </c>
      <c r="B1460">
        <v>20</v>
      </c>
      <c r="C1460" t="s">
        <v>20</v>
      </c>
      <c r="D1460" t="s">
        <v>299</v>
      </c>
      <c r="E1460">
        <v>3</v>
      </c>
      <c r="F1460">
        <v>28512.400000000001</v>
      </c>
    </row>
    <row r="1461" spans="1:6" x14ac:dyDescent="0.25">
      <c r="A1461" t="s">
        <v>311</v>
      </c>
      <c r="B1461">
        <v>21</v>
      </c>
      <c r="C1461" t="s">
        <v>17</v>
      </c>
      <c r="E1461">
        <v>10.083299999999999</v>
      </c>
      <c r="F1461">
        <v>102177.96</v>
      </c>
    </row>
    <row r="1462" spans="1:6" x14ac:dyDescent="0.25">
      <c r="A1462" t="s">
        <v>311</v>
      </c>
      <c r="B1462">
        <v>21</v>
      </c>
      <c r="C1462" t="s">
        <v>17</v>
      </c>
      <c r="D1462" t="s">
        <v>269</v>
      </c>
      <c r="E1462">
        <v>9.9778000000000002</v>
      </c>
      <c r="F1462">
        <v>1034050.85</v>
      </c>
    </row>
    <row r="1463" spans="1:6" x14ac:dyDescent="0.25">
      <c r="A1463" t="s">
        <v>311</v>
      </c>
      <c r="B1463">
        <v>21</v>
      </c>
      <c r="C1463" t="s">
        <v>17</v>
      </c>
      <c r="D1463" t="s">
        <v>270</v>
      </c>
      <c r="E1463">
        <v>119.8111</v>
      </c>
      <c r="F1463">
        <v>1058939.26</v>
      </c>
    </row>
    <row r="1464" spans="1:6" x14ac:dyDescent="0.25">
      <c r="A1464" t="s">
        <v>311</v>
      </c>
      <c r="B1464">
        <v>21</v>
      </c>
      <c r="C1464" t="s">
        <v>17</v>
      </c>
      <c r="D1464" t="s">
        <v>271</v>
      </c>
      <c r="E1464">
        <v>1.4958</v>
      </c>
      <c r="F1464">
        <v>383738.16</v>
      </c>
    </row>
    <row r="1465" spans="1:6" x14ac:dyDescent="0.25">
      <c r="A1465" t="s">
        <v>311</v>
      </c>
      <c r="B1465">
        <v>21</v>
      </c>
      <c r="C1465" t="s">
        <v>17</v>
      </c>
      <c r="D1465" t="s">
        <v>272</v>
      </c>
      <c r="E1465">
        <v>1077.3611000000001</v>
      </c>
      <c r="F1465">
        <v>10325126.189999999</v>
      </c>
    </row>
    <row r="1466" spans="1:6" x14ac:dyDescent="0.25">
      <c r="A1466" t="s">
        <v>311</v>
      </c>
      <c r="B1466">
        <v>21</v>
      </c>
      <c r="C1466" t="s">
        <v>17</v>
      </c>
      <c r="D1466" t="s">
        <v>273</v>
      </c>
      <c r="E1466">
        <v>45.328699999999998</v>
      </c>
      <c r="F1466">
        <v>686947.78</v>
      </c>
    </row>
    <row r="1467" spans="1:6" x14ac:dyDescent="0.25">
      <c r="A1467" t="s">
        <v>311</v>
      </c>
      <c r="B1467">
        <v>21</v>
      </c>
      <c r="C1467" t="s">
        <v>17</v>
      </c>
      <c r="D1467" t="s">
        <v>274</v>
      </c>
      <c r="E1467">
        <v>62.15</v>
      </c>
      <c r="F1467">
        <v>960026.28</v>
      </c>
    </row>
    <row r="1468" spans="1:6" x14ac:dyDescent="0.25">
      <c r="A1468" t="s">
        <v>311</v>
      </c>
      <c r="B1468">
        <v>21</v>
      </c>
      <c r="C1468" t="s">
        <v>17</v>
      </c>
      <c r="D1468" t="s">
        <v>275</v>
      </c>
      <c r="E1468">
        <v>14</v>
      </c>
      <c r="F1468">
        <v>146558.23000000001</v>
      </c>
    </row>
    <row r="1469" spans="1:6" x14ac:dyDescent="0.25">
      <c r="A1469" t="s">
        <v>311</v>
      </c>
      <c r="B1469">
        <v>21</v>
      </c>
      <c r="C1469" t="s">
        <v>17</v>
      </c>
      <c r="D1469" t="s">
        <v>276</v>
      </c>
      <c r="E1469">
        <v>7.0610999999999997</v>
      </c>
      <c r="F1469">
        <v>1257935.96</v>
      </c>
    </row>
    <row r="1470" spans="1:6" x14ac:dyDescent="0.25">
      <c r="A1470" t="s">
        <v>311</v>
      </c>
      <c r="B1470">
        <v>21</v>
      </c>
      <c r="C1470" t="s">
        <v>17</v>
      </c>
      <c r="D1470" t="s">
        <v>277</v>
      </c>
      <c r="E1470">
        <v>16.759699999999999</v>
      </c>
      <c r="F1470">
        <v>539739.39</v>
      </c>
    </row>
    <row r="1471" spans="1:6" x14ac:dyDescent="0.25">
      <c r="A1471" t="s">
        <v>311</v>
      </c>
      <c r="B1471">
        <v>21</v>
      </c>
      <c r="C1471" t="s">
        <v>17</v>
      </c>
      <c r="D1471" t="s">
        <v>278</v>
      </c>
      <c r="E1471">
        <v>2.9883000000000002</v>
      </c>
      <c r="F1471">
        <v>425389.92</v>
      </c>
    </row>
    <row r="1472" spans="1:6" x14ac:dyDescent="0.25">
      <c r="A1472" t="s">
        <v>311</v>
      </c>
      <c r="B1472">
        <v>21</v>
      </c>
      <c r="C1472" t="s">
        <v>17</v>
      </c>
      <c r="D1472" t="s">
        <v>279</v>
      </c>
      <c r="E1472">
        <v>2.2917000000000001</v>
      </c>
      <c r="F1472">
        <v>519031.23</v>
      </c>
    </row>
    <row r="1473" spans="1:6" x14ac:dyDescent="0.25">
      <c r="A1473" t="s">
        <v>311</v>
      </c>
      <c r="B1473">
        <v>21</v>
      </c>
      <c r="C1473" t="s">
        <v>17</v>
      </c>
      <c r="D1473" t="s">
        <v>280</v>
      </c>
      <c r="E1473">
        <v>254.89269999999999</v>
      </c>
      <c r="F1473">
        <v>5224488.13</v>
      </c>
    </row>
    <row r="1474" spans="1:6" x14ac:dyDescent="0.25">
      <c r="A1474" t="s">
        <v>311</v>
      </c>
      <c r="B1474">
        <v>21</v>
      </c>
      <c r="C1474" t="s">
        <v>17</v>
      </c>
      <c r="D1474" t="s">
        <v>281</v>
      </c>
      <c r="E1474">
        <v>12.819000000000001</v>
      </c>
      <c r="F1474">
        <v>631249.22</v>
      </c>
    </row>
    <row r="1475" spans="1:6" x14ac:dyDescent="0.25">
      <c r="A1475" t="s">
        <v>311</v>
      </c>
      <c r="B1475">
        <v>21</v>
      </c>
      <c r="C1475" t="s">
        <v>17</v>
      </c>
      <c r="D1475" t="s">
        <v>282</v>
      </c>
      <c r="E1475">
        <v>1.875</v>
      </c>
      <c r="F1475">
        <v>437563.58</v>
      </c>
    </row>
    <row r="1476" spans="1:6" x14ac:dyDescent="0.25">
      <c r="A1476" t="s">
        <v>311</v>
      </c>
      <c r="B1476">
        <v>21</v>
      </c>
      <c r="C1476" t="s">
        <v>17</v>
      </c>
      <c r="D1476" t="s">
        <v>283</v>
      </c>
      <c r="E1476">
        <v>143.06309999999999</v>
      </c>
      <c r="F1476">
        <v>2506582.7000000002</v>
      </c>
    </row>
    <row r="1477" spans="1:6" x14ac:dyDescent="0.25">
      <c r="A1477" t="s">
        <v>311</v>
      </c>
      <c r="B1477">
        <v>21</v>
      </c>
      <c r="C1477" t="s">
        <v>17</v>
      </c>
      <c r="D1477" t="s">
        <v>294</v>
      </c>
      <c r="E1477">
        <v>3.0207999999999999</v>
      </c>
      <c r="F1477">
        <v>90375.66</v>
      </c>
    </row>
    <row r="1478" spans="1:6" x14ac:dyDescent="0.25">
      <c r="A1478" t="s">
        <v>311</v>
      </c>
      <c r="B1478">
        <v>21</v>
      </c>
      <c r="C1478" t="s">
        <v>17</v>
      </c>
      <c r="D1478" t="s">
        <v>268</v>
      </c>
      <c r="E1478">
        <v>17.735499999999998</v>
      </c>
      <c r="F1478">
        <v>577719.04000000004</v>
      </c>
    </row>
    <row r="1479" spans="1:6" x14ac:dyDescent="0.25">
      <c r="A1479" t="s">
        <v>311</v>
      </c>
      <c r="B1479">
        <v>21</v>
      </c>
      <c r="C1479" t="s">
        <v>17</v>
      </c>
      <c r="D1479" t="s">
        <v>284</v>
      </c>
      <c r="E1479">
        <v>13</v>
      </c>
      <c r="F1479">
        <v>1168025.33</v>
      </c>
    </row>
    <row r="1480" spans="1:6" x14ac:dyDescent="0.25">
      <c r="A1480" t="s">
        <v>311</v>
      </c>
      <c r="B1480">
        <v>21</v>
      </c>
      <c r="C1480" t="s">
        <v>17</v>
      </c>
      <c r="D1480" t="s">
        <v>285</v>
      </c>
      <c r="E1480">
        <v>1.5</v>
      </c>
      <c r="F1480">
        <v>28225.52</v>
      </c>
    </row>
    <row r="1481" spans="1:6" x14ac:dyDescent="0.25">
      <c r="A1481" t="s">
        <v>311</v>
      </c>
      <c r="B1481">
        <v>21</v>
      </c>
      <c r="C1481" t="s">
        <v>17</v>
      </c>
      <c r="D1481" t="s">
        <v>286</v>
      </c>
      <c r="E1481">
        <v>5.8333000000000004</v>
      </c>
      <c r="F1481">
        <v>114693.96</v>
      </c>
    </row>
    <row r="1482" spans="1:6" x14ac:dyDescent="0.25">
      <c r="A1482" t="s">
        <v>311</v>
      </c>
      <c r="B1482">
        <v>21</v>
      </c>
      <c r="C1482" t="s">
        <v>17</v>
      </c>
      <c r="D1482" t="s">
        <v>295</v>
      </c>
      <c r="E1482">
        <v>80.75</v>
      </c>
      <c r="F1482">
        <v>1693580.11</v>
      </c>
    </row>
    <row r="1483" spans="1:6" x14ac:dyDescent="0.25">
      <c r="A1483" t="s">
        <v>311</v>
      </c>
      <c r="B1483">
        <v>21</v>
      </c>
      <c r="C1483" t="s">
        <v>17</v>
      </c>
      <c r="D1483" t="s">
        <v>287</v>
      </c>
      <c r="E1483">
        <v>0.2</v>
      </c>
      <c r="F1483">
        <v>121845.78</v>
      </c>
    </row>
    <row r="1484" spans="1:6" x14ac:dyDescent="0.25">
      <c r="A1484" t="s">
        <v>311</v>
      </c>
      <c r="B1484">
        <v>21</v>
      </c>
      <c r="C1484" t="s">
        <v>17</v>
      </c>
      <c r="D1484" t="s">
        <v>288</v>
      </c>
      <c r="E1484">
        <v>0.125</v>
      </c>
      <c r="F1484">
        <v>81323.789999999994</v>
      </c>
    </row>
    <row r="1485" spans="1:6" x14ac:dyDescent="0.25">
      <c r="A1485" t="s">
        <v>311</v>
      </c>
      <c r="B1485">
        <v>21</v>
      </c>
      <c r="C1485" t="s">
        <v>17</v>
      </c>
      <c r="D1485" t="s">
        <v>289</v>
      </c>
      <c r="E1485">
        <v>64.001400000000004</v>
      </c>
      <c r="F1485">
        <v>3595986.67</v>
      </c>
    </row>
    <row r="1486" spans="1:6" x14ac:dyDescent="0.25">
      <c r="A1486" t="s">
        <v>311</v>
      </c>
      <c r="B1486">
        <v>21</v>
      </c>
      <c r="C1486" t="s">
        <v>17</v>
      </c>
      <c r="D1486" t="s">
        <v>290</v>
      </c>
      <c r="E1486">
        <v>0.52710000000000001</v>
      </c>
      <c r="F1486">
        <v>196661.73</v>
      </c>
    </row>
    <row r="1487" spans="1:6" x14ac:dyDescent="0.25">
      <c r="A1487" t="s">
        <v>311</v>
      </c>
      <c r="B1487">
        <v>21</v>
      </c>
      <c r="C1487" t="s">
        <v>17</v>
      </c>
      <c r="D1487" t="s">
        <v>296</v>
      </c>
      <c r="E1487">
        <v>11.7143</v>
      </c>
      <c r="F1487">
        <v>236260.12</v>
      </c>
    </row>
    <row r="1488" spans="1:6" x14ac:dyDescent="0.25">
      <c r="A1488" t="s">
        <v>311</v>
      </c>
      <c r="B1488">
        <v>21</v>
      </c>
      <c r="C1488" t="s">
        <v>17</v>
      </c>
      <c r="D1488" t="s">
        <v>297</v>
      </c>
      <c r="E1488">
        <v>2</v>
      </c>
      <c r="F1488">
        <v>19569.91</v>
      </c>
    </row>
    <row r="1489" spans="1:6" x14ac:dyDescent="0.25">
      <c r="A1489" t="s">
        <v>311</v>
      </c>
      <c r="B1489">
        <v>22</v>
      </c>
      <c r="C1489" t="s">
        <v>23</v>
      </c>
      <c r="E1489">
        <v>3</v>
      </c>
      <c r="F1489">
        <v>0</v>
      </c>
    </row>
    <row r="1490" spans="1:6" x14ac:dyDescent="0.25">
      <c r="A1490" t="s">
        <v>311</v>
      </c>
      <c r="B1490">
        <v>22</v>
      </c>
      <c r="C1490" t="s">
        <v>23</v>
      </c>
      <c r="D1490" t="s">
        <v>269</v>
      </c>
      <c r="E1490">
        <v>63.869199999999999</v>
      </c>
      <c r="F1490">
        <v>5750535.2400000002</v>
      </c>
    </row>
    <row r="1491" spans="1:6" x14ac:dyDescent="0.25">
      <c r="A1491" t="s">
        <v>311</v>
      </c>
      <c r="B1491">
        <v>22</v>
      </c>
      <c r="C1491" t="s">
        <v>23</v>
      </c>
      <c r="D1491" t="s">
        <v>270</v>
      </c>
      <c r="E1491">
        <v>1162.5999999999999</v>
      </c>
      <c r="F1491">
        <v>13546924.970000001</v>
      </c>
    </row>
    <row r="1492" spans="1:6" x14ac:dyDescent="0.25">
      <c r="A1492" t="s">
        <v>311</v>
      </c>
      <c r="B1492">
        <v>22</v>
      </c>
      <c r="C1492" t="s">
        <v>23</v>
      </c>
      <c r="D1492" t="s">
        <v>271</v>
      </c>
      <c r="E1492">
        <v>9.7624999999999993</v>
      </c>
      <c r="F1492">
        <v>3189507.95</v>
      </c>
    </row>
    <row r="1493" spans="1:6" x14ac:dyDescent="0.25">
      <c r="A1493" t="s">
        <v>311</v>
      </c>
      <c r="B1493">
        <v>22</v>
      </c>
      <c r="C1493" t="s">
        <v>23</v>
      </c>
      <c r="D1493" t="s">
        <v>272</v>
      </c>
      <c r="E1493">
        <v>1177</v>
      </c>
      <c r="F1493">
        <v>8670978.7699999996</v>
      </c>
    </row>
    <row r="1494" spans="1:6" x14ac:dyDescent="0.25">
      <c r="A1494" t="s">
        <v>311</v>
      </c>
      <c r="B1494">
        <v>22</v>
      </c>
      <c r="C1494" t="s">
        <v>23</v>
      </c>
      <c r="D1494" t="s">
        <v>273</v>
      </c>
      <c r="E1494">
        <v>201.94049999999999</v>
      </c>
      <c r="F1494">
        <v>3239032.9</v>
      </c>
    </row>
    <row r="1495" spans="1:6" x14ac:dyDescent="0.25">
      <c r="A1495" t="s">
        <v>311</v>
      </c>
      <c r="B1495">
        <v>22</v>
      </c>
      <c r="C1495" t="s">
        <v>23</v>
      </c>
      <c r="D1495" t="s">
        <v>274</v>
      </c>
      <c r="E1495">
        <v>231.33330000000001</v>
      </c>
      <c r="F1495">
        <v>3335483.04</v>
      </c>
    </row>
    <row r="1496" spans="1:6" x14ac:dyDescent="0.25">
      <c r="A1496" t="s">
        <v>311</v>
      </c>
      <c r="B1496">
        <v>22</v>
      </c>
      <c r="C1496" t="s">
        <v>23</v>
      </c>
      <c r="D1496" t="s">
        <v>275</v>
      </c>
      <c r="E1496">
        <v>20.666699999999999</v>
      </c>
      <c r="F1496">
        <v>243314.29</v>
      </c>
    </row>
    <row r="1497" spans="1:6" x14ac:dyDescent="0.25">
      <c r="A1497" t="s">
        <v>311</v>
      </c>
      <c r="B1497">
        <v>22</v>
      </c>
      <c r="C1497" t="s">
        <v>23</v>
      </c>
      <c r="D1497" t="s">
        <v>276</v>
      </c>
      <c r="E1497">
        <v>11.481299999999999</v>
      </c>
      <c r="F1497">
        <v>1491845.24</v>
      </c>
    </row>
    <row r="1498" spans="1:6" x14ac:dyDescent="0.25">
      <c r="A1498" t="s">
        <v>311</v>
      </c>
      <c r="B1498">
        <v>22</v>
      </c>
      <c r="C1498" t="s">
        <v>23</v>
      </c>
      <c r="D1498" t="s">
        <v>277</v>
      </c>
      <c r="E1498">
        <v>86.5625</v>
      </c>
      <c r="F1498">
        <v>1807897.58</v>
      </c>
    </row>
    <row r="1499" spans="1:6" x14ac:dyDescent="0.25">
      <c r="A1499" t="s">
        <v>311</v>
      </c>
      <c r="B1499">
        <v>22</v>
      </c>
      <c r="C1499" t="s">
        <v>23</v>
      </c>
      <c r="D1499" t="s">
        <v>278</v>
      </c>
      <c r="E1499">
        <v>0.6</v>
      </c>
      <c r="F1499">
        <v>87147.16</v>
      </c>
    </row>
    <row r="1500" spans="1:6" x14ac:dyDescent="0.25">
      <c r="A1500" t="s">
        <v>311</v>
      </c>
      <c r="B1500">
        <v>22</v>
      </c>
      <c r="C1500" t="s">
        <v>23</v>
      </c>
      <c r="D1500" t="s">
        <v>279</v>
      </c>
      <c r="E1500">
        <v>4.125</v>
      </c>
      <c r="F1500">
        <v>968581.64</v>
      </c>
    </row>
    <row r="1501" spans="1:6" x14ac:dyDescent="0.25">
      <c r="A1501" t="s">
        <v>311</v>
      </c>
      <c r="B1501">
        <v>22</v>
      </c>
      <c r="C1501" t="s">
        <v>23</v>
      </c>
      <c r="D1501" t="s">
        <v>280</v>
      </c>
      <c r="E1501">
        <v>800.95280000000002</v>
      </c>
      <c r="F1501">
        <v>11904010.15</v>
      </c>
    </row>
    <row r="1502" spans="1:6" x14ac:dyDescent="0.25">
      <c r="A1502" t="s">
        <v>311</v>
      </c>
      <c r="B1502">
        <v>22</v>
      </c>
      <c r="C1502" t="s">
        <v>23</v>
      </c>
      <c r="D1502" t="s">
        <v>281</v>
      </c>
      <c r="E1502">
        <v>75.866699999999994</v>
      </c>
      <c r="F1502">
        <v>1339274.31</v>
      </c>
    </row>
    <row r="1503" spans="1:6" x14ac:dyDescent="0.25">
      <c r="A1503" t="s">
        <v>311</v>
      </c>
      <c r="B1503">
        <v>22</v>
      </c>
      <c r="C1503" t="s">
        <v>23</v>
      </c>
      <c r="D1503" t="s">
        <v>282</v>
      </c>
      <c r="E1503">
        <v>3.0625</v>
      </c>
      <c r="F1503">
        <v>143599.5</v>
      </c>
    </row>
    <row r="1504" spans="1:6" x14ac:dyDescent="0.25">
      <c r="A1504" t="s">
        <v>311</v>
      </c>
      <c r="B1504">
        <v>22</v>
      </c>
      <c r="C1504" t="s">
        <v>23</v>
      </c>
      <c r="D1504" t="s">
        <v>283</v>
      </c>
      <c r="E1504">
        <v>321.375</v>
      </c>
      <c r="F1504">
        <v>7361630.6699999999</v>
      </c>
    </row>
    <row r="1505" spans="1:6" x14ac:dyDescent="0.25">
      <c r="A1505" t="s">
        <v>311</v>
      </c>
      <c r="B1505">
        <v>22</v>
      </c>
      <c r="C1505" t="s">
        <v>23</v>
      </c>
      <c r="D1505" t="s">
        <v>294</v>
      </c>
      <c r="E1505">
        <v>5</v>
      </c>
      <c r="F1505">
        <v>101940.34</v>
      </c>
    </row>
    <row r="1506" spans="1:6" x14ac:dyDescent="0.25">
      <c r="A1506" t="s">
        <v>311</v>
      </c>
      <c r="B1506">
        <v>22</v>
      </c>
      <c r="C1506" t="s">
        <v>23</v>
      </c>
      <c r="D1506" t="s">
        <v>268</v>
      </c>
      <c r="E1506">
        <v>368.82080000000002</v>
      </c>
      <c r="F1506">
        <v>5373016.8399999999</v>
      </c>
    </row>
    <row r="1507" spans="1:6" x14ac:dyDescent="0.25">
      <c r="A1507" t="s">
        <v>311</v>
      </c>
      <c r="B1507">
        <v>22</v>
      </c>
      <c r="C1507" t="s">
        <v>23</v>
      </c>
      <c r="D1507" t="s">
        <v>284</v>
      </c>
      <c r="E1507">
        <v>9.1667000000000005</v>
      </c>
      <c r="F1507">
        <v>744417.95</v>
      </c>
    </row>
    <row r="1508" spans="1:6" x14ac:dyDescent="0.25">
      <c r="A1508" t="s">
        <v>311</v>
      </c>
      <c r="B1508">
        <v>22</v>
      </c>
      <c r="C1508" t="s">
        <v>23</v>
      </c>
      <c r="D1508" t="s">
        <v>286</v>
      </c>
      <c r="E1508">
        <v>14</v>
      </c>
      <c r="F1508">
        <v>245865.11</v>
      </c>
    </row>
    <row r="1509" spans="1:6" x14ac:dyDescent="0.25">
      <c r="A1509" t="s">
        <v>311</v>
      </c>
      <c r="B1509">
        <v>22</v>
      </c>
      <c r="C1509" t="s">
        <v>23</v>
      </c>
      <c r="D1509" t="s">
        <v>295</v>
      </c>
      <c r="E1509">
        <v>223.73750000000001</v>
      </c>
      <c r="F1509">
        <v>4462906.18</v>
      </c>
    </row>
    <row r="1510" spans="1:6" x14ac:dyDescent="0.25">
      <c r="A1510" t="s">
        <v>311</v>
      </c>
      <c r="B1510">
        <v>22</v>
      </c>
      <c r="C1510" t="s">
        <v>23</v>
      </c>
      <c r="D1510" t="s">
        <v>287</v>
      </c>
      <c r="E1510">
        <v>6.6699999999999995E-2</v>
      </c>
      <c r="F1510">
        <v>35741.43</v>
      </c>
    </row>
    <row r="1511" spans="1:6" x14ac:dyDescent="0.25">
      <c r="A1511" t="s">
        <v>311</v>
      </c>
      <c r="B1511">
        <v>22</v>
      </c>
      <c r="C1511" t="s">
        <v>23</v>
      </c>
      <c r="D1511" t="s">
        <v>288</v>
      </c>
      <c r="E1511">
        <v>2.5</v>
      </c>
      <c r="F1511">
        <v>29406.97</v>
      </c>
    </row>
    <row r="1512" spans="1:6" x14ac:dyDescent="0.25">
      <c r="A1512" t="s">
        <v>311</v>
      </c>
      <c r="B1512">
        <v>22</v>
      </c>
      <c r="C1512" t="s">
        <v>23</v>
      </c>
      <c r="D1512" t="s">
        <v>289</v>
      </c>
      <c r="E1512">
        <v>1.9666999999999999</v>
      </c>
      <c r="F1512">
        <v>118595.44</v>
      </c>
    </row>
    <row r="1513" spans="1:6" x14ac:dyDescent="0.25">
      <c r="A1513" t="s">
        <v>311</v>
      </c>
      <c r="B1513">
        <v>22</v>
      </c>
      <c r="C1513" t="s">
        <v>23</v>
      </c>
      <c r="D1513" t="s">
        <v>290</v>
      </c>
      <c r="E1513">
        <v>0.15</v>
      </c>
      <c r="F1513">
        <v>62122.31</v>
      </c>
    </row>
    <row r="1514" spans="1:6" x14ac:dyDescent="0.25">
      <c r="A1514" t="s">
        <v>311</v>
      </c>
      <c r="B1514">
        <v>22</v>
      </c>
      <c r="C1514" t="s">
        <v>23</v>
      </c>
      <c r="D1514" t="s">
        <v>296</v>
      </c>
      <c r="E1514">
        <v>20.047599999999999</v>
      </c>
      <c r="F1514">
        <v>243467.69</v>
      </c>
    </row>
    <row r="1515" spans="1:6" x14ac:dyDescent="0.25">
      <c r="A1515" t="s">
        <v>311</v>
      </c>
      <c r="B1515">
        <v>22</v>
      </c>
      <c r="C1515" t="s">
        <v>23</v>
      </c>
      <c r="D1515" t="s">
        <v>291</v>
      </c>
      <c r="E1515">
        <v>24</v>
      </c>
      <c r="F1515">
        <v>304670.69</v>
      </c>
    </row>
    <row r="1516" spans="1:6" x14ac:dyDescent="0.25">
      <c r="A1516" t="s">
        <v>311</v>
      </c>
      <c r="B1516">
        <v>23</v>
      </c>
      <c r="C1516" t="s">
        <v>22</v>
      </c>
      <c r="E1516">
        <v>7.4166999999999996</v>
      </c>
      <c r="F1516">
        <v>112915.34</v>
      </c>
    </row>
    <row r="1517" spans="1:6" x14ac:dyDescent="0.25">
      <c r="A1517" t="s">
        <v>311</v>
      </c>
      <c r="B1517">
        <v>23</v>
      </c>
      <c r="C1517" t="s">
        <v>22</v>
      </c>
      <c r="D1517" t="s">
        <v>269</v>
      </c>
      <c r="E1517">
        <v>9.9672000000000001</v>
      </c>
      <c r="F1517">
        <v>939825.72</v>
      </c>
    </row>
    <row r="1518" spans="1:6" x14ac:dyDescent="0.25">
      <c r="A1518" t="s">
        <v>311</v>
      </c>
      <c r="B1518">
        <v>23</v>
      </c>
      <c r="C1518" t="s">
        <v>22</v>
      </c>
      <c r="D1518" t="s">
        <v>270</v>
      </c>
      <c r="E1518">
        <v>34</v>
      </c>
      <c r="F1518">
        <v>389262.82</v>
      </c>
    </row>
    <row r="1519" spans="1:6" x14ac:dyDescent="0.25">
      <c r="A1519" t="s">
        <v>311</v>
      </c>
      <c r="B1519">
        <v>23</v>
      </c>
      <c r="C1519" t="s">
        <v>22</v>
      </c>
      <c r="D1519" t="s">
        <v>271</v>
      </c>
      <c r="E1519">
        <v>3.0750000000000002</v>
      </c>
      <c r="F1519">
        <v>429005.1</v>
      </c>
    </row>
    <row r="1520" spans="1:6" x14ac:dyDescent="0.25">
      <c r="A1520" t="s">
        <v>311</v>
      </c>
      <c r="B1520">
        <v>23</v>
      </c>
      <c r="C1520" t="s">
        <v>22</v>
      </c>
      <c r="D1520" t="s">
        <v>272</v>
      </c>
      <c r="E1520">
        <v>307.08330000000001</v>
      </c>
      <c r="F1520">
        <v>2511683.14</v>
      </c>
    </row>
    <row r="1521" spans="1:6" x14ac:dyDescent="0.25">
      <c r="A1521" t="s">
        <v>311</v>
      </c>
      <c r="B1521">
        <v>23</v>
      </c>
      <c r="C1521" t="s">
        <v>22</v>
      </c>
      <c r="D1521" t="s">
        <v>273</v>
      </c>
      <c r="E1521">
        <v>20.918199999999999</v>
      </c>
      <c r="F1521">
        <v>324751.32</v>
      </c>
    </row>
    <row r="1522" spans="1:6" x14ac:dyDescent="0.25">
      <c r="A1522" t="s">
        <v>311</v>
      </c>
      <c r="B1522">
        <v>23</v>
      </c>
      <c r="C1522" t="s">
        <v>22</v>
      </c>
      <c r="D1522" t="s">
        <v>274</v>
      </c>
      <c r="E1522">
        <v>31.283300000000001</v>
      </c>
      <c r="F1522">
        <v>523829.91</v>
      </c>
    </row>
    <row r="1523" spans="1:6" x14ac:dyDescent="0.25">
      <c r="A1523" t="s">
        <v>311</v>
      </c>
      <c r="B1523">
        <v>23</v>
      </c>
      <c r="C1523" t="s">
        <v>22</v>
      </c>
      <c r="D1523" t="s">
        <v>275</v>
      </c>
      <c r="E1523">
        <v>6</v>
      </c>
      <c r="F1523">
        <v>80196.639999999999</v>
      </c>
    </row>
    <row r="1524" spans="1:6" x14ac:dyDescent="0.25">
      <c r="A1524" t="s">
        <v>311</v>
      </c>
      <c r="B1524">
        <v>23</v>
      </c>
      <c r="C1524" t="s">
        <v>22</v>
      </c>
      <c r="D1524" t="s">
        <v>276</v>
      </c>
      <c r="E1524">
        <v>3.7774000000000001</v>
      </c>
      <c r="F1524">
        <v>622766.36</v>
      </c>
    </row>
    <row r="1525" spans="1:6" x14ac:dyDescent="0.25">
      <c r="A1525" t="s">
        <v>311</v>
      </c>
      <c r="B1525">
        <v>23</v>
      </c>
      <c r="C1525" t="s">
        <v>22</v>
      </c>
      <c r="D1525" t="s">
        <v>277</v>
      </c>
      <c r="E1525">
        <v>1.8889</v>
      </c>
      <c r="F1525">
        <v>103360.38</v>
      </c>
    </row>
    <row r="1526" spans="1:6" x14ac:dyDescent="0.25">
      <c r="A1526" t="s">
        <v>311</v>
      </c>
      <c r="B1526">
        <v>23</v>
      </c>
      <c r="C1526" t="s">
        <v>22</v>
      </c>
      <c r="D1526" t="s">
        <v>278</v>
      </c>
      <c r="E1526">
        <v>2.3774999999999999</v>
      </c>
      <c r="F1526">
        <v>241722.54</v>
      </c>
    </row>
    <row r="1527" spans="1:6" x14ac:dyDescent="0.25">
      <c r="A1527" t="s">
        <v>311</v>
      </c>
      <c r="B1527">
        <v>23</v>
      </c>
      <c r="C1527" t="s">
        <v>22</v>
      </c>
      <c r="D1527" t="s">
        <v>279</v>
      </c>
      <c r="E1527">
        <v>0.5</v>
      </c>
      <c r="F1527">
        <v>129912.89</v>
      </c>
    </row>
    <row r="1528" spans="1:6" x14ac:dyDescent="0.25">
      <c r="A1528" t="s">
        <v>311</v>
      </c>
      <c r="B1528">
        <v>23</v>
      </c>
      <c r="C1528" t="s">
        <v>22</v>
      </c>
      <c r="D1528" t="s">
        <v>280</v>
      </c>
      <c r="E1528">
        <v>67.791300000000007</v>
      </c>
      <c r="F1528">
        <v>1349016.61</v>
      </c>
    </row>
    <row r="1529" spans="1:6" x14ac:dyDescent="0.25">
      <c r="A1529" t="s">
        <v>311</v>
      </c>
      <c r="B1529">
        <v>23</v>
      </c>
      <c r="C1529" t="s">
        <v>22</v>
      </c>
      <c r="D1529" t="s">
        <v>281</v>
      </c>
      <c r="E1529">
        <v>3.9397000000000002</v>
      </c>
      <c r="F1529">
        <v>168009.83</v>
      </c>
    </row>
    <row r="1530" spans="1:6" x14ac:dyDescent="0.25">
      <c r="A1530" t="s">
        <v>311</v>
      </c>
      <c r="B1530">
        <v>23</v>
      </c>
      <c r="C1530" t="s">
        <v>22</v>
      </c>
      <c r="D1530" t="s">
        <v>282</v>
      </c>
      <c r="E1530">
        <v>0.16250000000000001</v>
      </c>
      <c r="F1530">
        <v>134813.54999999999</v>
      </c>
    </row>
    <row r="1531" spans="1:6" x14ac:dyDescent="0.25">
      <c r="A1531" t="s">
        <v>311</v>
      </c>
      <c r="B1531">
        <v>23</v>
      </c>
      <c r="C1531" t="s">
        <v>22</v>
      </c>
      <c r="D1531" t="s">
        <v>283</v>
      </c>
      <c r="E1531">
        <v>50.651800000000001</v>
      </c>
      <c r="F1531">
        <v>828386.53</v>
      </c>
    </row>
    <row r="1532" spans="1:6" x14ac:dyDescent="0.25">
      <c r="A1532" t="s">
        <v>311</v>
      </c>
      <c r="B1532">
        <v>23</v>
      </c>
      <c r="C1532" t="s">
        <v>22</v>
      </c>
      <c r="D1532" t="s">
        <v>294</v>
      </c>
      <c r="E1532">
        <v>0.875</v>
      </c>
      <c r="F1532">
        <v>17538.96</v>
      </c>
    </row>
    <row r="1533" spans="1:6" x14ac:dyDescent="0.25">
      <c r="A1533" t="s">
        <v>311</v>
      </c>
      <c r="B1533">
        <v>23</v>
      </c>
      <c r="C1533" t="s">
        <v>22</v>
      </c>
      <c r="D1533" t="s">
        <v>268</v>
      </c>
      <c r="E1533">
        <v>25.5593</v>
      </c>
      <c r="F1533">
        <v>741361.22</v>
      </c>
    </row>
    <row r="1534" spans="1:6" x14ac:dyDescent="0.25">
      <c r="A1534" t="s">
        <v>311</v>
      </c>
      <c r="B1534">
        <v>23</v>
      </c>
      <c r="C1534" t="s">
        <v>22</v>
      </c>
      <c r="D1534" t="s">
        <v>284</v>
      </c>
      <c r="E1534">
        <v>6.0833000000000004</v>
      </c>
      <c r="F1534">
        <v>564084.27</v>
      </c>
    </row>
    <row r="1535" spans="1:6" x14ac:dyDescent="0.25">
      <c r="A1535" t="s">
        <v>311</v>
      </c>
      <c r="B1535">
        <v>23</v>
      </c>
      <c r="C1535" t="s">
        <v>22</v>
      </c>
      <c r="D1535" t="s">
        <v>286</v>
      </c>
      <c r="E1535">
        <v>5.6666999999999996</v>
      </c>
      <c r="F1535">
        <v>110060.12</v>
      </c>
    </row>
    <row r="1536" spans="1:6" x14ac:dyDescent="0.25">
      <c r="A1536" t="s">
        <v>311</v>
      </c>
      <c r="B1536">
        <v>23</v>
      </c>
      <c r="C1536" t="s">
        <v>22</v>
      </c>
      <c r="D1536" t="s">
        <v>295</v>
      </c>
      <c r="E1536">
        <v>13.166700000000001</v>
      </c>
      <c r="F1536">
        <v>317908.28999999998</v>
      </c>
    </row>
    <row r="1537" spans="1:6" x14ac:dyDescent="0.25">
      <c r="A1537" t="s">
        <v>311</v>
      </c>
      <c r="B1537">
        <v>23</v>
      </c>
      <c r="C1537" t="s">
        <v>22</v>
      </c>
      <c r="D1537" t="s">
        <v>287</v>
      </c>
      <c r="E1537">
        <v>3.3300000000000003E-2</v>
      </c>
      <c r="F1537">
        <v>20307.63</v>
      </c>
    </row>
    <row r="1538" spans="1:6" x14ac:dyDescent="0.25">
      <c r="A1538" t="s">
        <v>311</v>
      </c>
      <c r="B1538">
        <v>23</v>
      </c>
      <c r="C1538" t="s">
        <v>22</v>
      </c>
      <c r="D1538" t="s">
        <v>288</v>
      </c>
      <c r="E1538">
        <v>0.44</v>
      </c>
      <c r="F1538">
        <v>16044.25</v>
      </c>
    </row>
    <row r="1539" spans="1:6" x14ac:dyDescent="0.25">
      <c r="A1539" t="s">
        <v>311</v>
      </c>
      <c r="B1539">
        <v>23</v>
      </c>
      <c r="C1539" t="s">
        <v>22</v>
      </c>
      <c r="D1539" t="s">
        <v>289</v>
      </c>
      <c r="E1539">
        <v>22.127099999999999</v>
      </c>
      <c r="F1539">
        <v>1287612.8</v>
      </c>
    </row>
    <row r="1540" spans="1:6" x14ac:dyDescent="0.25">
      <c r="A1540" t="s">
        <v>311</v>
      </c>
      <c r="B1540">
        <v>23</v>
      </c>
      <c r="C1540" t="s">
        <v>22</v>
      </c>
      <c r="D1540" t="s">
        <v>290</v>
      </c>
      <c r="E1540">
        <v>0.1208</v>
      </c>
      <c r="F1540">
        <v>45083.29</v>
      </c>
    </row>
    <row r="1541" spans="1:6" x14ac:dyDescent="0.25">
      <c r="A1541" t="s">
        <v>311</v>
      </c>
      <c r="B1541">
        <v>23</v>
      </c>
      <c r="C1541" t="s">
        <v>22</v>
      </c>
      <c r="D1541" t="s">
        <v>296</v>
      </c>
      <c r="E1541">
        <v>5</v>
      </c>
      <c r="F1541">
        <v>100940.15</v>
      </c>
    </row>
    <row r="1542" spans="1:6" x14ac:dyDescent="0.25">
      <c r="A1542" t="s">
        <v>311</v>
      </c>
      <c r="B1542">
        <v>23</v>
      </c>
      <c r="C1542" t="s">
        <v>22</v>
      </c>
      <c r="D1542" t="s">
        <v>297</v>
      </c>
      <c r="E1542">
        <v>0.41670000000000001</v>
      </c>
      <c r="F1542">
        <v>4680.8999999999996</v>
      </c>
    </row>
    <row r="1543" spans="1:6" x14ac:dyDescent="0.25">
      <c r="A1543" t="s">
        <v>311</v>
      </c>
      <c r="B1543">
        <v>24</v>
      </c>
      <c r="C1543" t="s">
        <v>304</v>
      </c>
      <c r="E1543">
        <v>1.3332999999999999</v>
      </c>
      <c r="F1543">
        <v>53287.95</v>
      </c>
    </row>
    <row r="1544" spans="1:6" x14ac:dyDescent="0.25">
      <c r="A1544" t="s">
        <v>311</v>
      </c>
      <c r="B1544">
        <v>24</v>
      </c>
      <c r="C1544" t="s">
        <v>304</v>
      </c>
      <c r="D1544" t="s">
        <v>269</v>
      </c>
      <c r="E1544">
        <v>10.4056</v>
      </c>
      <c r="F1544">
        <v>1002348.03</v>
      </c>
    </row>
    <row r="1545" spans="1:6" x14ac:dyDescent="0.25">
      <c r="A1545" t="s">
        <v>311</v>
      </c>
      <c r="B1545">
        <v>24</v>
      </c>
      <c r="C1545" t="s">
        <v>304</v>
      </c>
      <c r="D1545" t="s">
        <v>270</v>
      </c>
      <c r="E1545">
        <v>61.872199999999999</v>
      </c>
      <c r="F1545">
        <v>1058657.5900000001</v>
      </c>
    </row>
    <row r="1546" spans="1:6" x14ac:dyDescent="0.25">
      <c r="A1546" t="s">
        <v>311</v>
      </c>
      <c r="B1546">
        <v>24</v>
      </c>
      <c r="C1546" t="s">
        <v>304</v>
      </c>
      <c r="D1546" t="s">
        <v>271</v>
      </c>
      <c r="E1546">
        <v>3.1082999999999998</v>
      </c>
      <c r="F1546">
        <v>758561.33</v>
      </c>
    </row>
    <row r="1547" spans="1:6" x14ac:dyDescent="0.25">
      <c r="A1547" t="s">
        <v>311</v>
      </c>
      <c r="B1547">
        <v>24</v>
      </c>
      <c r="C1547" t="s">
        <v>304</v>
      </c>
      <c r="D1547" t="s">
        <v>272</v>
      </c>
      <c r="E1547">
        <v>737.18060000000003</v>
      </c>
      <c r="F1547">
        <v>6095377.71</v>
      </c>
    </row>
    <row r="1548" spans="1:6" x14ac:dyDescent="0.25">
      <c r="A1548" t="s">
        <v>311</v>
      </c>
      <c r="B1548">
        <v>24</v>
      </c>
      <c r="C1548" t="s">
        <v>304</v>
      </c>
      <c r="D1548" t="s">
        <v>273</v>
      </c>
      <c r="E1548">
        <v>25.084299999999999</v>
      </c>
      <c r="F1548">
        <v>379236.49</v>
      </c>
    </row>
    <row r="1549" spans="1:6" x14ac:dyDescent="0.25">
      <c r="A1549" t="s">
        <v>311</v>
      </c>
      <c r="B1549">
        <v>24</v>
      </c>
      <c r="C1549" t="s">
        <v>304</v>
      </c>
      <c r="D1549" t="s">
        <v>274</v>
      </c>
      <c r="E1549">
        <v>34.116700000000002</v>
      </c>
      <c r="F1549">
        <v>590071.51</v>
      </c>
    </row>
    <row r="1550" spans="1:6" x14ac:dyDescent="0.25">
      <c r="A1550" t="s">
        <v>311</v>
      </c>
      <c r="B1550">
        <v>24</v>
      </c>
      <c r="C1550" t="s">
        <v>304</v>
      </c>
      <c r="D1550" t="s">
        <v>275</v>
      </c>
      <c r="E1550">
        <v>11.916700000000001</v>
      </c>
      <c r="F1550">
        <v>119506.66</v>
      </c>
    </row>
    <row r="1551" spans="1:6" x14ac:dyDescent="0.25">
      <c r="A1551" t="s">
        <v>311</v>
      </c>
      <c r="B1551">
        <v>24</v>
      </c>
      <c r="C1551" t="s">
        <v>304</v>
      </c>
      <c r="D1551" t="s">
        <v>276</v>
      </c>
      <c r="E1551">
        <v>8.1417000000000002</v>
      </c>
      <c r="F1551">
        <v>1227304.27</v>
      </c>
    </row>
    <row r="1552" spans="1:6" x14ac:dyDescent="0.25">
      <c r="A1552" t="s">
        <v>311</v>
      </c>
      <c r="B1552">
        <v>24</v>
      </c>
      <c r="C1552" t="s">
        <v>304</v>
      </c>
      <c r="D1552" t="s">
        <v>277</v>
      </c>
      <c r="E1552">
        <v>2.0625</v>
      </c>
      <c r="F1552">
        <v>109325.67</v>
      </c>
    </row>
    <row r="1553" spans="1:6" x14ac:dyDescent="0.25">
      <c r="A1553" t="s">
        <v>311</v>
      </c>
      <c r="B1553">
        <v>24</v>
      </c>
      <c r="C1553" t="s">
        <v>304</v>
      </c>
      <c r="D1553" t="s">
        <v>278</v>
      </c>
      <c r="E1553">
        <v>1.1967000000000001</v>
      </c>
      <c r="F1553">
        <v>216109.01</v>
      </c>
    </row>
    <row r="1554" spans="1:6" x14ac:dyDescent="0.25">
      <c r="A1554" t="s">
        <v>311</v>
      </c>
      <c r="B1554">
        <v>24</v>
      </c>
      <c r="C1554" t="s">
        <v>304</v>
      </c>
      <c r="D1554" t="s">
        <v>279</v>
      </c>
      <c r="E1554">
        <v>1.125</v>
      </c>
      <c r="F1554">
        <v>283152.03999999998</v>
      </c>
    </row>
    <row r="1555" spans="1:6" x14ac:dyDescent="0.25">
      <c r="A1555" t="s">
        <v>311</v>
      </c>
      <c r="B1555">
        <v>24</v>
      </c>
      <c r="C1555" t="s">
        <v>304</v>
      </c>
      <c r="D1555" t="s">
        <v>280</v>
      </c>
      <c r="E1555">
        <v>90.011499999999998</v>
      </c>
      <c r="F1555">
        <v>1894585.63</v>
      </c>
    </row>
    <row r="1556" spans="1:6" x14ac:dyDescent="0.25">
      <c r="A1556" t="s">
        <v>311</v>
      </c>
      <c r="B1556">
        <v>24</v>
      </c>
      <c r="C1556" t="s">
        <v>304</v>
      </c>
      <c r="D1556" t="s">
        <v>281</v>
      </c>
      <c r="E1556">
        <v>2.5583</v>
      </c>
      <c r="F1556">
        <v>153881.12</v>
      </c>
    </row>
    <row r="1557" spans="1:6" x14ac:dyDescent="0.25">
      <c r="A1557" t="s">
        <v>311</v>
      </c>
      <c r="B1557">
        <v>24</v>
      </c>
      <c r="C1557" t="s">
        <v>304</v>
      </c>
      <c r="D1557" t="s">
        <v>282</v>
      </c>
      <c r="E1557">
        <v>3.1300000000000001E-2</v>
      </c>
      <c r="F1557">
        <v>24557.65</v>
      </c>
    </row>
    <row r="1558" spans="1:6" x14ac:dyDescent="0.25">
      <c r="A1558" t="s">
        <v>311</v>
      </c>
      <c r="B1558">
        <v>24</v>
      </c>
      <c r="C1558" t="s">
        <v>304</v>
      </c>
      <c r="D1558" t="s">
        <v>283</v>
      </c>
      <c r="E1558">
        <v>83.4512</v>
      </c>
      <c r="F1558">
        <v>1336729.3899999999</v>
      </c>
    </row>
    <row r="1559" spans="1:6" x14ac:dyDescent="0.25">
      <c r="A1559" t="s">
        <v>311</v>
      </c>
      <c r="B1559">
        <v>24</v>
      </c>
      <c r="C1559" t="s">
        <v>304</v>
      </c>
      <c r="D1559" t="s">
        <v>294</v>
      </c>
      <c r="E1559">
        <v>1.3374999999999999</v>
      </c>
      <c r="F1559">
        <v>25192.84</v>
      </c>
    </row>
    <row r="1560" spans="1:6" x14ac:dyDescent="0.25">
      <c r="A1560" t="s">
        <v>311</v>
      </c>
      <c r="B1560">
        <v>24</v>
      </c>
      <c r="C1560" t="s">
        <v>304</v>
      </c>
      <c r="D1560" t="s">
        <v>268</v>
      </c>
      <c r="E1560">
        <v>18.784099999999999</v>
      </c>
      <c r="F1560">
        <v>476569.93</v>
      </c>
    </row>
    <row r="1561" spans="1:6" x14ac:dyDescent="0.25">
      <c r="A1561" t="s">
        <v>311</v>
      </c>
      <c r="B1561">
        <v>24</v>
      </c>
      <c r="C1561" t="s">
        <v>304</v>
      </c>
      <c r="D1561" t="s">
        <v>284</v>
      </c>
      <c r="E1561">
        <v>6.1666999999999996</v>
      </c>
      <c r="F1561">
        <v>565916.49</v>
      </c>
    </row>
    <row r="1562" spans="1:6" x14ac:dyDescent="0.25">
      <c r="A1562" t="s">
        <v>311</v>
      </c>
      <c r="B1562">
        <v>24</v>
      </c>
      <c r="C1562" t="s">
        <v>304</v>
      </c>
      <c r="D1562" t="s">
        <v>285</v>
      </c>
      <c r="E1562">
        <v>0.33329999999999999</v>
      </c>
      <c r="F1562">
        <v>6427.85</v>
      </c>
    </row>
    <row r="1563" spans="1:6" x14ac:dyDescent="0.25">
      <c r="A1563" t="s">
        <v>311</v>
      </c>
      <c r="B1563">
        <v>24</v>
      </c>
      <c r="C1563" t="s">
        <v>304</v>
      </c>
      <c r="D1563" t="s">
        <v>298</v>
      </c>
      <c r="E1563">
        <v>1</v>
      </c>
      <c r="F1563">
        <v>12112.23</v>
      </c>
    </row>
    <row r="1564" spans="1:6" x14ac:dyDescent="0.25">
      <c r="A1564" t="s">
        <v>311</v>
      </c>
      <c r="B1564">
        <v>24</v>
      </c>
      <c r="C1564" t="s">
        <v>304</v>
      </c>
      <c r="D1564" t="s">
        <v>286</v>
      </c>
      <c r="E1564">
        <v>2</v>
      </c>
      <c r="F1564">
        <v>47021.3</v>
      </c>
    </row>
    <row r="1565" spans="1:6" x14ac:dyDescent="0.25">
      <c r="A1565" t="s">
        <v>311</v>
      </c>
      <c r="B1565">
        <v>24</v>
      </c>
      <c r="C1565" t="s">
        <v>304</v>
      </c>
      <c r="D1565" t="s">
        <v>295</v>
      </c>
      <c r="E1565">
        <v>12.291700000000001</v>
      </c>
      <c r="F1565">
        <v>285951.27</v>
      </c>
    </row>
    <row r="1566" spans="1:6" x14ac:dyDescent="0.25">
      <c r="A1566" t="s">
        <v>311</v>
      </c>
      <c r="B1566">
        <v>24</v>
      </c>
      <c r="C1566" t="s">
        <v>304</v>
      </c>
      <c r="D1566" t="s">
        <v>287</v>
      </c>
      <c r="E1566">
        <v>0.1</v>
      </c>
      <c r="F1566">
        <v>61929.88</v>
      </c>
    </row>
    <row r="1567" spans="1:6" x14ac:dyDescent="0.25">
      <c r="A1567" t="s">
        <v>311</v>
      </c>
      <c r="B1567">
        <v>24</v>
      </c>
      <c r="C1567" t="s">
        <v>304</v>
      </c>
      <c r="D1567" t="s">
        <v>288</v>
      </c>
      <c r="E1567">
        <v>0.68</v>
      </c>
      <c r="F1567">
        <v>49663.97</v>
      </c>
    </row>
    <row r="1568" spans="1:6" x14ac:dyDescent="0.25">
      <c r="A1568" t="s">
        <v>311</v>
      </c>
      <c r="B1568">
        <v>24</v>
      </c>
      <c r="C1568" t="s">
        <v>304</v>
      </c>
      <c r="D1568" t="s">
        <v>289</v>
      </c>
      <c r="E1568">
        <v>19.738199999999999</v>
      </c>
      <c r="F1568">
        <v>1144070.27</v>
      </c>
    </row>
    <row r="1569" spans="1:6" x14ac:dyDescent="0.25">
      <c r="A1569" t="s">
        <v>311</v>
      </c>
      <c r="B1569">
        <v>24</v>
      </c>
      <c r="C1569" t="s">
        <v>304</v>
      </c>
      <c r="D1569" t="s">
        <v>290</v>
      </c>
      <c r="E1569">
        <v>0.50209999999999999</v>
      </c>
      <c r="F1569">
        <v>163464.78</v>
      </c>
    </row>
    <row r="1570" spans="1:6" x14ac:dyDescent="0.25">
      <c r="A1570" t="s">
        <v>311</v>
      </c>
      <c r="B1570">
        <v>24</v>
      </c>
      <c r="C1570" t="s">
        <v>304</v>
      </c>
      <c r="D1570" t="s">
        <v>297</v>
      </c>
      <c r="E1570">
        <v>0.25</v>
      </c>
      <c r="F1570">
        <v>2590.36</v>
      </c>
    </row>
    <row r="1571" spans="1:6" x14ac:dyDescent="0.25">
      <c r="A1571" t="s">
        <v>311</v>
      </c>
      <c r="B1571">
        <v>24</v>
      </c>
      <c r="C1571" t="s">
        <v>304</v>
      </c>
      <c r="D1571" t="s">
        <v>299</v>
      </c>
      <c r="E1571">
        <v>153</v>
      </c>
      <c r="F1571">
        <v>1341599.71</v>
      </c>
    </row>
    <row r="1572" spans="1:6" x14ac:dyDescent="0.25">
      <c r="A1572" t="s">
        <v>311</v>
      </c>
      <c r="B1572">
        <v>25</v>
      </c>
      <c r="C1572" t="s">
        <v>18</v>
      </c>
      <c r="E1572">
        <v>13.1233</v>
      </c>
      <c r="F1572">
        <v>342128.7</v>
      </c>
    </row>
    <row r="1573" spans="1:6" x14ac:dyDescent="0.25">
      <c r="A1573" t="s">
        <v>311</v>
      </c>
      <c r="B1573">
        <v>25</v>
      </c>
      <c r="C1573" t="s">
        <v>18</v>
      </c>
      <c r="D1573" t="s">
        <v>269</v>
      </c>
      <c r="E1573">
        <v>18.149999999999999</v>
      </c>
      <c r="F1573">
        <v>2337274.4500000002</v>
      </c>
    </row>
    <row r="1574" spans="1:6" x14ac:dyDescent="0.25">
      <c r="A1574" t="s">
        <v>311</v>
      </c>
      <c r="B1574">
        <v>25</v>
      </c>
      <c r="C1574" t="s">
        <v>18</v>
      </c>
      <c r="D1574" t="s">
        <v>270</v>
      </c>
      <c r="E1574">
        <v>989.46669999999995</v>
      </c>
      <c r="F1574">
        <v>12780116.189999999</v>
      </c>
    </row>
    <row r="1575" spans="1:6" x14ac:dyDescent="0.25">
      <c r="A1575" t="s">
        <v>311</v>
      </c>
      <c r="B1575">
        <v>25</v>
      </c>
      <c r="C1575" t="s">
        <v>18</v>
      </c>
      <c r="D1575" t="s">
        <v>271</v>
      </c>
      <c r="E1575">
        <v>5.9166999999999996</v>
      </c>
      <c r="F1575">
        <v>1591090.84</v>
      </c>
    </row>
    <row r="1576" spans="1:6" x14ac:dyDescent="0.25">
      <c r="A1576" t="s">
        <v>311</v>
      </c>
      <c r="B1576">
        <v>25</v>
      </c>
      <c r="C1576" t="s">
        <v>18</v>
      </c>
      <c r="D1576" t="s">
        <v>272</v>
      </c>
      <c r="E1576">
        <v>1571.4583</v>
      </c>
      <c r="F1576">
        <v>11938537.92</v>
      </c>
    </row>
    <row r="1577" spans="1:6" x14ac:dyDescent="0.25">
      <c r="A1577" t="s">
        <v>311</v>
      </c>
      <c r="B1577">
        <v>25</v>
      </c>
      <c r="C1577" t="s">
        <v>18</v>
      </c>
      <c r="D1577" t="s">
        <v>273</v>
      </c>
      <c r="E1577">
        <v>105.7728</v>
      </c>
      <c r="F1577">
        <v>1661907.54</v>
      </c>
    </row>
    <row r="1578" spans="1:6" x14ac:dyDescent="0.25">
      <c r="A1578" t="s">
        <v>311</v>
      </c>
      <c r="B1578">
        <v>25</v>
      </c>
      <c r="C1578" t="s">
        <v>18</v>
      </c>
      <c r="D1578" t="s">
        <v>274</v>
      </c>
      <c r="E1578">
        <v>199.2167</v>
      </c>
      <c r="F1578">
        <v>3128825.01</v>
      </c>
    </row>
    <row r="1579" spans="1:6" x14ac:dyDescent="0.25">
      <c r="A1579" t="s">
        <v>311</v>
      </c>
      <c r="B1579">
        <v>25</v>
      </c>
      <c r="C1579" t="s">
        <v>18</v>
      </c>
      <c r="D1579" t="s">
        <v>275</v>
      </c>
      <c r="E1579">
        <v>10</v>
      </c>
      <c r="F1579">
        <v>119972.33</v>
      </c>
    </row>
    <row r="1580" spans="1:6" x14ac:dyDescent="0.25">
      <c r="A1580" t="s">
        <v>311</v>
      </c>
      <c r="B1580">
        <v>25</v>
      </c>
      <c r="C1580" t="s">
        <v>18</v>
      </c>
      <c r="D1580" t="s">
        <v>276</v>
      </c>
      <c r="E1580">
        <v>24.034099999999999</v>
      </c>
      <c r="F1580">
        <v>3930153.44</v>
      </c>
    </row>
    <row r="1581" spans="1:6" x14ac:dyDescent="0.25">
      <c r="A1581" t="s">
        <v>311</v>
      </c>
      <c r="B1581">
        <v>25</v>
      </c>
      <c r="C1581" t="s">
        <v>18</v>
      </c>
      <c r="D1581" t="s">
        <v>277</v>
      </c>
      <c r="E1581">
        <v>29.4375</v>
      </c>
      <c r="F1581">
        <v>831894.29</v>
      </c>
    </row>
    <row r="1582" spans="1:6" x14ac:dyDescent="0.25">
      <c r="A1582" t="s">
        <v>311</v>
      </c>
      <c r="B1582">
        <v>25</v>
      </c>
      <c r="C1582" t="s">
        <v>18</v>
      </c>
      <c r="D1582" t="s">
        <v>278</v>
      </c>
      <c r="E1582">
        <v>5.74</v>
      </c>
      <c r="F1582">
        <v>1017614.47</v>
      </c>
    </row>
    <row r="1583" spans="1:6" x14ac:dyDescent="0.25">
      <c r="A1583" t="s">
        <v>311</v>
      </c>
      <c r="B1583">
        <v>25</v>
      </c>
      <c r="C1583" t="s">
        <v>18</v>
      </c>
      <c r="D1583" t="s">
        <v>279</v>
      </c>
      <c r="E1583">
        <v>7.3333000000000004</v>
      </c>
      <c r="F1583">
        <v>1684317.41</v>
      </c>
    </row>
    <row r="1584" spans="1:6" x14ac:dyDescent="0.25">
      <c r="A1584" t="s">
        <v>311</v>
      </c>
      <c r="B1584">
        <v>25</v>
      </c>
      <c r="C1584" t="s">
        <v>18</v>
      </c>
      <c r="D1584" t="s">
        <v>280</v>
      </c>
      <c r="E1584">
        <v>424.1302</v>
      </c>
      <c r="F1584">
        <v>8145276.8399999999</v>
      </c>
    </row>
    <row r="1585" spans="1:6" x14ac:dyDescent="0.25">
      <c r="A1585" t="s">
        <v>311</v>
      </c>
      <c r="B1585">
        <v>25</v>
      </c>
      <c r="C1585" t="s">
        <v>18</v>
      </c>
      <c r="D1585" t="s">
        <v>281</v>
      </c>
      <c r="E1585">
        <v>13.6083</v>
      </c>
      <c r="F1585">
        <v>491216.91</v>
      </c>
    </row>
    <row r="1586" spans="1:6" x14ac:dyDescent="0.25">
      <c r="A1586" t="s">
        <v>311</v>
      </c>
      <c r="B1586">
        <v>25</v>
      </c>
      <c r="C1586" t="s">
        <v>18</v>
      </c>
      <c r="D1586" t="s">
        <v>282</v>
      </c>
      <c r="E1586">
        <v>1.4896</v>
      </c>
      <c r="F1586">
        <v>510865.03</v>
      </c>
    </row>
    <row r="1587" spans="1:6" x14ac:dyDescent="0.25">
      <c r="A1587" t="s">
        <v>311</v>
      </c>
      <c r="B1587">
        <v>25</v>
      </c>
      <c r="C1587" t="s">
        <v>18</v>
      </c>
      <c r="D1587" t="s">
        <v>283</v>
      </c>
      <c r="E1587">
        <v>360.03449999999998</v>
      </c>
      <c r="F1587">
        <v>5748294.3899999997</v>
      </c>
    </row>
    <row r="1588" spans="1:6" x14ac:dyDescent="0.25">
      <c r="A1588" t="s">
        <v>311</v>
      </c>
      <c r="B1588">
        <v>25</v>
      </c>
      <c r="C1588" t="s">
        <v>18</v>
      </c>
      <c r="D1588" t="s">
        <v>294</v>
      </c>
      <c r="E1588">
        <v>0.76670000000000005</v>
      </c>
      <c r="F1588">
        <v>39734.31</v>
      </c>
    </row>
    <row r="1589" spans="1:6" x14ac:dyDescent="0.25">
      <c r="A1589" t="s">
        <v>311</v>
      </c>
      <c r="B1589">
        <v>25</v>
      </c>
      <c r="C1589" t="s">
        <v>18</v>
      </c>
      <c r="D1589" t="s">
        <v>268</v>
      </c>
      <c r="E1589">
        <v>159.47730000000001</v>
      </c>
      <c r="F1589">
        <v>3688654.9</v>
      </c>
    </row>
    <row r="1590" spans="1:6" x14ac:dyDescent="0.25">
      <c r="A1590" t="s">
        <v>311</v>
      </c>
      <c r="B1590">
        <v>25</v>
      </c>
      <c r="C1590" t="s">
        <v>18</v>
      </c>
      <c r="D1590" t="s">
        <v>284</v>
      </c>
      <c r="E1590">
        <v>1.0832999999999999</v>
      </c>
      <c r="F1590">
        <v>108863.32</v>
      </c>
    </row>
    <row r="1591" spans="1:6" x14ac:dyDescent="0.25">
      <c r="A1591" t="s">
        <v>311</v>
      </c>
      <c r="B1591">
        <v>25</v>
      </c>
      <c r="C1591" t="s">
        <v>18</v>
      </c>
      <c r="D1591" t="s">
        <v>285</v>
      </c>
      <c r="E1591">
        <v>2</v>
      </c>
      <c r="F1591">
        <v>35375.99</v>
      </c>
    </row>
    <row r="1592" spans="1:6" x14ac:dyDescent="0.25">
      <c r="A1592" t="s">
        <v>311</v>
      </c>
      <c r="B1592">
        <v>25</v>
      </c>
      <c r="C1592" t="s">
        <v>18</v>
      </c>
      <c r="D1592" t="s">
        <v>298</v>
      </c>
      <c r="E1592">
        <v>8</v>
      </c>
      <c r="F1592">
        <v>109291.88</v>
      </c>
    </row>
    <row r="1593" spans="1:6" x14ac:dyDescent="0.25">
      <c r="A1593" t="s">
        <v>311</v>
      </c>
      <c r="B1593">
        <v>25</v>
      </c>
      <c r="C1593" t="s">
        <v>18</v>
      </c>
      <c r="D1593" t="s">
        <v>286</v>
      </c>
      <c r="E1593">
        <v>106.16670000000001</v>
      </c>
      <c r="F1593">
        <v>2156441.1</v>
      </c>
    </row>
    <row r="1594" spans="1:6" x14ac:dyDescent="0.25">
      <c r="A1594" t="s">
        <v>311</v>
      </c>
      <c r="B1594">
        <v>25</v>
      </c>
      <c r="C1594" t="s">
        <v>18</v>
      </c>
      <c r="D1594" t="s">
        <v>295</v>
      </c>
      <c r="E1594">
        <v>472</v>
      </c>
      <c r="F1594">
        <v>8259629.2800000003</v>
      </c>
    </row>
    <row r="1595" spans="1:6" x14ac:dyDescent="0.25">
      <c r="A1595" t="s">
        <v>311</v>
      </c>
      <c r="B1595">
        <v>25</v>
      </c>
      <c r="C1595" t="s">
        <v>18</v>
      </c>
      <c r="D1595" t="s">
        <v>287</v>
      </c>
      <c r="E1595">
        <v>0.4667</v>
      </c>
      <c r="F1595">
        <v>270091.48</v>
      </c>
    </row>
    <row r="1596" spans="1:6" x14ac:dyDescent="0.25">
      <c r="A1596" t="s">
        <v>311</v>
      </c>
      <c r="B1596">
        <v>25</v>
      </c>
      <c r="C1596" t="s">
        <v>18</v>
      </c>
      <c r="D1596" t="s">
        <v>288</v>
      </c>
      <c r="E1596">
        <v>1.7549999999999999</v>
      </c>
      <c r="F1596">
        <v>108217.15</v>
      </c>
    </row>
    <row r="1597" spans="1:6" x14ac:dyDescent="0.25">
      <c r="A1597" t="s">
        <v>311</v>
      </c>
      <c r="B1597">
        <v>25</v>
      </c>
      <c r="C1597" t="s">
        <v>18</v>
      </c>
      <c r="D1597" t="s">
        <v>289</v>
      </c>
      <c r="E1597">
        <v>27.255199999999999</v>
      </c>
      <c r="F1597">
        <v>1739312.87</v>
      </c>
    </row>
    <row r="1598" spans="1:6" x14ac:dyDescent="0.25">
      <c r="A1598" t="s">
        <v>311</v>
      </c>
      <c r="B1598">
        <v>25</v>
      </c>
      <c r="C1598" t="s">
        <v>18</v>
      </c>
      <c r="D1598" t="s">
        <v>290</v>
      </c>
      <c r="E1598">
        <v>0.23330000000000001</v>
      </c>
      <c r="F1598">
        <v>54669.3</v>
      </c>
    </row>
    <row r="1599" spans="1:6" x14ac:dyDescent="0.25">
      <c r="A1599" t="s">
        <v>311</v>
      </c>
      <c r="B1599">
        <v>25</v>
      </c>
      <c r="C1599" t="s">
        <v>18</v>
      </c>
      <c r="D1599" t="s">
        <v>296</v>
      </c>
      <c r="E1599">
        <v>75</v>
      </c>
      <c r="F1599">
        <v>1226372.6499999999</v>
      </c>
    </row>
    <row r="1600" spans="1:6" x14ac:dyDescent="0.25">
      <c r="A1600" t="s">
        <v>311</v>
      </c>
      <c r="B1600">
        <v>25</v>
      </c>
      <c r="C1600" t="s">
        <v>18</v>
      </c>
      <c r="D1600" t="s">
        <v>291</v>
      </c>
      <c r="E1600">
        <v>11</v>
      </c>
      <c r="F1600">
        <v>139661.24</v>
      </c>
    </row>
    <row r="1601" spans="1:6" x14ac:dyDescent="0.25">
      <c r="A1601" t="s">
        <v>311</v>
      </c>
      <c r="B1601">
        <v>25</v>
      </c>
      <c r="C1601" t="s">
        <v>18</v>
      </c>
      <c r="D1601" t="s">
        <v>297</v>
      </c>
      <c r="E1601">
        <v>2</v>
      </c>
      <c r="F1601">
        <v>18783.52</v>
      </c>
    </row>
    <row r="1602" spans="1:6" x14ac:dyDescent="0.25">
      <c r="A1602" t="s">
        <v>311</v>
      </c>
      <c r="B1602">
        <v>25</v>
      </c>
      <c r="C1602" t="s">
        <v>18</v>
      </c>
      <c r="D1602" t="s">
        <v>299</v>
      </c>
      <c r="E1602">
        <v>49</v>
      </c>
      <c r="F1602">
        <v>422276.12</v>
      </c>
    </row>
    <row r="1603" spans="1:6" x14ac:dyDescent="0.25">
      <c r="A1603" t="s">
        <v>311</v>
      </c>
      <c r="B1603">
        <v>25</v>
      </c>
      <c r="C1603" t="s">
        <v>18</v>
      </c>
      <c r="D1603" t="s">
        <v>293</v>
      </c>
      <c r="E1603">
        <v>1</v>
      </c>
      <c r="F1603">
        <v>26525.1</v>
      </c>
    </row>
    <row r="1604" spans="1:6" x14ac:dyDescent="0.25">
      <c r="A1604" t="s">
        <v>311</v>
      </c>
      <c r="B1604">
        <v>26</v>
      </c>
      <c r="C1604" t="s">
        <v>16</v>
      </c>
      <c r="E1604">
        <v>3</v>
      </c>
      <c r="F1604">
        <v>111025.13</v>
      </c>
    </row>
    <row r="1605" spans="1:6" x14ac:dyDescent="0.25">
      <c r="A1605" t="s">
        <v>311</v>
      </c>
      <c r="B1605">
        <v>26</v>
      </c>
      <c r="C1605" t="s">
        <v>16</v>
      </c>
      <c r="D1605" t="s">
        <v>269</v>
      </c>
      <c r="E1605">
        <v>21.7319</v>
      </c>
      <c r="F1605">
        <v>2297061.88</v>
      </c>
    </row>
    <row r="1606" spans="1:6" x14ac:dyDescent="0.25">
      <c r="A1606" t="s">
        <v>311</v>
      </c>
      <c r="B1606">
        <v>26</v>
      </c>
      <c r="C1606" t="s">
        <v>16</v>
      </c>
      <c r="D1606" t="s">
        <v>270</v>
      </c>
      <c r="E1606">
        <v>533.66669999999999</v>
      </c>
      <c r="F1606">
        <v>8250984.0999999996</v>
      </c>
    </row>
    <row r="1607" spans="1:6" x14ac:dyDescent="0.25">
      <c r="A1607" t="s">
        <v>311</v>
      </c>
      <c r="B1607">
        <v>26</v>
      </c>
      <c r="C1607" t="s">
        <v>16</v>
      </c>
      <c r="D1607" t="s">
        <v>271</v>
      </c>
      <c r="E1607">
        <v>10.441700000000001</v>
      </c>
      <c r="F1607">
        <v>1839119.16</v>
      </c>
    </row>
    <row r="1608" spans="1:6" x14ac:dyDescent="0.25">
      <c r="A1608" t="s">
        <v>311</v>
      </c>
      <c r="B1608">
        <v>26</v>
      </c>
      <c r="C1608" t="s">
        <v>16</v>
      </c>
      <c r="D1608" t="s">
        <v>272</v>
      </c>
      <c r="E1608">
        <v>513.33330000000001</v>
      </c>
      <c r="F1608">
        <v>4902042.29</v>
      </c>
    </row>
    <row r="1609" spans="1:6" x14ac:dyDescent="0.25">
      <c r="A1609" t="s">
        <v>311</v>
      </c>
      <c r="B1609">
        <v>26</v>
      </c>
      <c r="C1609" t="s">
        <v>16</v>
      </c>
      <c r="D1609" t="s">
        <v>273</v>
      </c>
      <c r="E1609">
        <v>148.14580000000001</v>
      </c>
      <c r="F1609">
        <v>2419960.94</v>
      </c>
    </row>
    <row r="1610" spans="1:6" x14ac:dyDescent="0.25">
      <c r="A1610" t="s">
        <v>311</v>
      </c>
      <c r="B1610">
        <v>26</v>
      </c>
      <c r="C1610" t="s">
        <v>16</v>
      </c>
      <c r="D1610" t="s">
        <v>274</v>
      </c>
      <c r="E1610">
        <v>66.366699999999994</v>
      </c>
      <c r="F1610">
        <v>968812.03</v>
      </c>
    </row>
    <row r="1611" spans="1:6" x14ac:dyDescent="0.25">
      <c r="A1611" t="s">
        <v>311</v>
      </c>
      <c r="B1611">
        <v>26</v>
      </c>
      <c r="C1611" t="s">
        <v>16</v>
      </c>
      <c r="D1611" t="s">
        <v>275</v>
      </c>
      <c r="E1611">
        <v>10</v>
      </c>
      <c r="F1611">
        <v>90173.68</v>
      </c>
    </row>
    <row r="1612" spans="1:6" x14ac:dyDescent="0.25">
      <c r="A1612" t="s">
        <v>311</v>
      </c>
      <c r="B1612">
        <v>26</v>
      </c>
      <c r="C1612" t="s">
        <v>16</v>
      </c>
      <c r="D1612" t="s">
        <v>276</v>
      </c>
      <c r="E1612">
        <v>18.302800000000001</v>
      </c>
      <c r="F1612">
        <v>2833628.51</v>
      </c>
    </row>
    <row r="1613" spans="1:6" x14ac:dyDescent="0.25">
      <c r="A1613" t="s">
        <v>311</v>
      </c>
      <c r="B1613">
        <v>26</v>
      </c>
      <c r="C1613" t="s">
        <v>16</v>
      </c>
      <c r="D1613" t="s">
        <v>277</v>
      </c>
      <c r="E1613">
        <v>4.7083000000000004</v>
      </c>
      <c r="F1613">
        <v>155325.45000000001</v>
      </c>
    </row>
    <row r="1614" spans="1:6" x14ac:dyDescent="0.25">
      <c r="A1614" t="s">
        <v>311</v>
      </c>
      <c r="B1614">
        <v>26</v>
      </c>
      <c r="C1614" t="s">
        <v>16</v>
      </c>
      <c r="D1614" t="s">
        <v>278</v>
      </c>
      <c r="E1614">
        <v>2.3833000000000002</v>
      </c>
      <c r="F1614">
        <v>483232.6</v>
      </c>
    </row>
    <row r="1615" spans="1:6" x14ac:dyDescent="0.25">
      <c r="A1615" t="s">
        <v>311</v>
      </c>
      <c r="B1615">
        <v>26</v>
      </c>
      <c r="C1615" t="s">
        <v>16</v>
      </c>
      <c r="D1615" t="s">
        <v>279</v>
      </c>
      <c r="E1615">
        <v>3.2917000000000001</v>
      </c>
      <c r="F1615">
        <v>764893.45</v>
      </c>
    </row>
    <row r="1616" spans="1:6" x14ac:dyDescent="0.25">
      <c r="A1616" t="s">
        <v>311</v>
      </c>
      <c r="B1616">
        <v>26</v>
      </c>
      <c r="C1616" t="s">
        <v>16</v>
      </c>
      <c r="D1616" t="s">
        <v>280</v>
      </c>
      <c r="E1616">
        <v>127.7778</v>
      </c>
      <c r="F1616">
        <v>2915142.36</v>
      </c>
    </row>
    <row r="1617" spans="1:6" x14ac:dyDescent="0.25">
      <c r="A1617" t="s">
        <v>311</v>
      </c>
      <c r="B1617">
        <v>26</v>
      </c>
      <c r="C1617" t="s">
        <v>16</v>
      </c>
      <c r="D1617" t="s">
        <v>281</v>
      </c>
      <c r="E1617">
        <v>4.2618999999999998</v>
      </c>
      <c r="F1617">
        <v>164465.18</v>
      </c>
    </row>
    <row r="1618" spans="1:6" x14ac:dyDescent="0.25">
      <c r="A1618" t="s">
        <v>311</v>
      </c>
      <c r="B1618">
        <v>26</v>
      </c>
      <c r="C1618" t="s">
        <v>16</v>
      </c>
      <c r="D1618" t="s">
        <v>282</v>
      </c>
      <c r="E1618">
        <v>0.1</v>
      </c>
      <c r="F1618">
        <v>89863.2</v>
      </c>
    </row>
    <row r="1619" spans="1:6" x14ac:dyDescent="0.25">
      <c r="A1619" t="s">
        <v>311</v>
      </c>
      <c r="B1619">
        <v>26</v>
      </c>
      <c r="C1619" t="s">
        <v>16</v>
      </c>
      <c r="D1619" t="s">
        <v>283</v>
      </c>
      <c r="E1619">
        <v>85.5</v>
      </c>
      <c r="F1619">
        <v>1178253.3999999999</v>
      </c>
    </row>
    <row r="1620" spans="1:6" x14ac:dyDescent="0.25">
      <c r="A1620" t="s">
        <v>311</v>
      </c>
      <c r="B1620">
        <v>26</v>
      </c>
      <c r="C1620" t="s">
        <v>16</v>
      </c>
      <c r="D1620" t="s">
        <v>294</v>
      </c>
      <c r="E1620">
        <v>0.625</v>
      </c>
      <c r="F1620">
        <v>7393.18</v>
      </c>
    </row>
    <row r="1621" spans="1:6" x14ac:dyDescent="0.25">
      <c r="A1621" t="s">
        <v>311</v>
      </c>
      <c r="B1621">
        <v>26</v>
      </c>
      <c r="C1621" t="s">
        <v>16</v>
      </c>
      <c r="D1621" t="s">
        <v>268</v>
      </c>
      <c r="E1621">
        <v>178.4667</v>
      </c>
      <c r="F1621">
        <v>6141398.2000000002</v>
      </c>
    </row>
    <row r="1622" spans="1:6" x14ac:dyDescent="0.25">
      <c r="A1622" t="s">
        <v>311</v>
      </c>
      <c r="B1622">
        <v>26</v>
      </c>
      <c r="C1622" t="s">
        <v>16</v>
      </c>
      <c r="D1622" t="s">
        <v>284</v>
      </c>
      <c r="E1622">
        <v>0.16669999999999999</v>
      </c>
      <c r="F1622">
        <v>14994.99</v>
      </c>
    </row>
    <row r="1623" spans="1:6" x14ac:dyDescent="0.25">
      <c r="A1623" t="s">
        <v>311</v>
      </c>
      <c r="B1623">
        <v>26</v>
      </c>
      <c r="C1623" t="s">
        <v>16</v>
      </c>
      <c r="D1623" t="s">
        <v>286</v>
      </c>
      <c r="E1623">
        <v>31.833300000000001</v>
      </c>
      <c r="F1623">
        <v>623997.43999999994</v>
      </c>
    </row>
    <row r="1624" spans="1:6" x14ac:dyDescent="0.25">
      <c r="A1624" t="s">
        <v>311</v>
      </c>
      <c r="B1624">
        <v>26</v>
      </c>
      <c r="C1624" t="s">
        <v>16</v>
      </c>
      <c r="D1624" t="s">
        <v>295</v>
      </c>
      <c r="E1624">
        <v>187.3125</v>
      </c>
      <c r="F1624">
        <v>3562767.79</v>
      </c>
    </row>
    <row r="1625" spans="1:6" x14ac:dyDescent="0.25">
      <c r="A1625" t="s">
        <v>311</v>
      </c>
      <c r="B1625">
        <v>26</v>
      </c>
      <c r="C1625" t="s">
        <v>16</v>
      </c>
      <c r="D1625" t="s">
        <v>288</v>
      </c>
      <c r="E1625">
        <v>0.08</v>
      </c>
      <c r="F1625">
        <v>2967.4</v>
      </c>
    </row>
    <row r="1626" spans="1:6" x14ac:dyDescent="0.25">
      <c r="A1626" t="s">
        <v>311</v>
      </c>
      <c r="B1626">
        <v>26</v>
      </c>
      <c r="C1626" t="s">
        <v>16</v>
      </c>
      <c r="D1626" t="s">
        <v>289</v>
      </c>
      <c r="E1626">
        <v>6.25E-2</v>
      </c>
      <c r="F1626">
        <v>9021.4</v>
      </c>
    </row>
    <row r="1627" spans="1:6" x14ac:dyDescent="0.25">
      <c r="A1627" t="s">
        <v>311</v>
      </c>
      <c r="B1627">
        <v>26</v>
      </c>
      <c r="C1627" t="s">
        <v>16</v>
      </c>
      <c r="D1627" t="s">
        <v>296</v>
      </c>
      <c r="E1627">
        <v>336</v>
      </c>
      <c r="F1627">
        <v>3771138.65</v>
      </c>
    </row>
    <row r="1628" spans="1:6" x14ac:dyDescent="0.25">
      <c r="A1628" t="s">
        <v>311</v>
      </c>
      <c r="B1628">
        <v>26</v>
      </c>
      <c r="C1628" t="s">
        <v>16</v>
      </c>
      <c r="D1628" t="s">
        <v>291</v>
      </c>
      <c r="E1628">
        <v>3</v>
      </c>
      <c r="F1628">
        <v>40602.71</v>
      </c>
    </row>
    <row r="1629" spans="1:6" x14ac:dyDescent="0.25">
      <c r="A1629" t="s">
        <v>311</v>
      </c>
      <c r="B1629">
        <v>26</v>
      </c>
      <c r="C1629" t="s">
        <v>16</v>
      </c>
      <c r="D1629" t="s">
        <v>299</v>
      </c>
      <c r="E1629">
        <v>210</v>
      </c>
      <c r="F1629">
        <v>1735834.67</v>
      </c>
    </row>
    <row r="1630" spans="1:6" x14ac:dyDescent="0.25">
      <c r="A1630" t="s">
        <v>311</v>
      </c>
      <c r="B1630">
        <v>27</v>
      </c>
      <c r="C1630" t="s">
        <v>26</v>
      </c>
      <c r="E1630">
        <v>12.041700000000001</v>
      </c>
      <c r="F1630">
        <v>399158.97</v>
      </c>
    </row>
    <row r="1631" spans="1:6" x14ac:dyDescent="0.25">
      <c r="A1631" t="s">
        <v>311</v>
      </c>
      <c r="B1631">
        <v>27</v>
      </c>
      <c r="C1631" t="s">
        <v>26</v>
      </c>
      <c r="D1631" t="s">
        <v>269</v>
      </c>
      <c r="E1631">
        <v>12.0997</v>
      </c>
      <c r="F1631">
        <v>1084184.1499999999</v>
      </c>
    </row>
    <row r="1632" spans="1:6" x14ac:dyDescent="0.25">
      <c r="A1632" t="s">
        <v>311</v>
      </c>
      <c r="B1632">
        <v>27</v>
      </c>
      <c r="C1632" t="s">
        <v>26</v>
      </c>
      <c r="D1632" t="s">
        <v>270</v>
      </c>
      <c r="E1632">
        <v>43.816699999999997</v>
      </c>
      <c r="F1632">
        <v>500867.22</v>
      </c>
    </row>
    <row r="1633" spans="1:6" x14ac:dyDescent="0.25">
      <c r="A1633" t="s">
        <v>311</v>
      </c>
      <c r="B1633">
        <v>27</v>
      </c>
      <c r="C1633" t="s">
        <v>26</v>
      </c>
      <c r="D1633" t="s">
        <v>271</v>
      </c>
      <c r="E1633">
        <v>12.1708</v>
      </c>
      <c r="F1633">
        <v>1152292.8600000001</v>
      </c>
    </row>
    <row r="1634" spans="1:6" x14ac:dyDescent="0.25">
      <c r="A1634" t="s">
        <v>311</v>
      </c>
      <c r="B1634">
        <v>27</v>
      </c>
      <c r="C1634" t="s">
        <v>26</v>
      </c>
      <c r="D1634" t="s">
        <v>272</v>
      </c>
      <c r="E1634">
        <v>523.22220000000004</v>
      </c>
      <c r="F1634">
        <v>3734788.94</v>
      </c>
    </row>
    <row r="1635" spans="1:6" x14ac:dyDescent="0.25">
      <c r="A1635" t="s">
        <v>311</v>
      </c>
      <c r="B1635">
        <v>27</v>
      </c>
      <c r="C1635" t="s">
        <v>26</v>
      </c>
      <c r="D1635" t="s">
        <v>273</v>
      </c>
      <c r="E1635">
        <v>44.317599999999999</v>
      </c>
      <c r="F1635">
        <v>649562.21</v>
      </c>
    </row>
    <row r="1636" spans="1:6" x14ac:dyDescent="0.25">
      <c r="A1636" t="s">
        <v>311</v>
      </c>
      <c r="B1636">
        <v>27</v>
      </c>
      <c r="C1636" t="s">
        <v>26</v>
      </c>
      <c r="D1636" t="s">
        <v>274</v>
      </c>
      <c r="E1636">
        <v>45.7</v>
      </c>
      <c r="F1636">
        <v>718167.75</v>
      </c>
    </row>
    <row r="1637" spans="1:6" x14ac:dyDescent="0.25">
      <c r="A1637" t="s">
        <v>311</v>
      </c>
      <c r="B1637">
        <v>27</v>
      </c>
      <c r="C1637" t="s">
        <v>26</v>
      </c>
      <c r="D1637" t="s">
        <v>275</v>
      </c>
      <c r="E1637">
        <v>3</v>
      </c>
      <c r="F1637">
        <v>28701.27</v>
      </c>
    </row>
    <row r="1638" spans="1:6" x14ac:dyDescent="0.25">
      <c r="A1638" t="s">
        <v>311</v>
      </c>
      <c r="B1638">
        <v>27</v>
      </c>
      <c r="C1638" t="s">
        <v>26</v>
      </c>
      <c r="D1638" t="s">
        <v>276</v>
      </c>
      <c r="E1638">
        <v>4.2832999999999997</v>
      </c>
      <c r="F1638">
        <v>794871.13</v>
      </c>
    </row>
    <row r="1639" spans="1:6" x14ac:dyDescent="0.25">
      <c r="A1639" t="s">
        <v>311</v>
      </c>
      <c r="B1639">
        <v>27</v>
      </c>
      <c r="C1639" t="s">
        <v>26</v>
      </c>
      <c r="D1639" t="s">
        <v>277</v>
      </c>
      <c r="E1639">
        <v>7.5556000000000001</v>
      </c>
      <c r="F1639">
        <v>286477.95</v>
      </c>
    </row>
    <row r="1640" spans="1:6" x14ac:dyDescent="0.25">
      <c r="A1640" t="s">
        <v>311</v>
      </c>
      <c r="B1640">
        <v>27</v>
      </c>
      <c r="C1640" t="s">
        <v>26</v>
      </c>
      <c r="D1640" t="s">
        <v>278</v>
      </c>
      <c r="E1640">
        <v>1.7182999999999999</v>
      </c>
      <c r="F1640">
        <v>305178.69</v>
      </c>
    </row>
    <row r="1641" spans="1:6" x14ac:dyDescent="0.25">
      <c r="A1641" t="s">
        <v>311</v>
      </c>
      <c r="B1641">
        <v>27</v>
      </c>
      <c r="C1641" t="s">
        <v>26</v>
      </c>
      <c r="D1641" t="s">
        <v>279</v>
      </c>
      <c r="E1641">
        <v>1.125</v>
      </c>
      <c r="F1641">
        <v>255617.25</v>
      </c>
    </row>
    <row r="1642" spans="1:6" x14ac:dyDescent="0.25">
      <c r="A1642" t="s">
        <v>311</v>
      </c>
      <c r="B1642">
        <v>27</v>
      </c>
      <c r="C1642" t="s">
        <v>26</v>
      </c>
      <c r="D1642" t="s">
        <v>280</v>
      </c>
      <c r="E1642">
        <v>100.779</v>
      </c>
      <c r="F1642">
        <v>2022060.71</v>
      </c>
    </row>
    <row r="1643" spans="1:6" x14ac:dyDescent="0.25">
      <c r="A1643" t="s">
        <v>311</v>
      </c>
      <c r="B1643">
        <v>27</v>
      </c>
      <c r="C1643" t="s">
        <v>26</v>
      </c>
      <c r="D1643" t="s">
        <v>281</v>
      </c>
      <c r="E1643">
        <v>3.4971999999999999</v>
      </c>
      <c r="F1643">
        <v>144970.57999999999</v>
      </c>
    </row>
    <row r="1644" spans="1:6" x14ac:dyDescent="0.25">
      <c r="A1644" t="s">
        <v>311</v>
      </c>
      <c r="B1644">
        <v>27</v>
      </c>
      <c r="C1644" t="s">
        <v>26</v>
      </c>
      <c r="D1644" t="s">
        <v>283</v>
      </c>
      <c r="E1644">
        <v>104.9071</v>
      </c>
      <c r="F1644">
        <v>2038450.57</v>
      </c>
    </row>
    <row r="1645" spans="1:6" x14ac:dyDescent="0.25">
      <c r="A1645" t="s">
        <v>311</v>
      </c>
      <c r="B1645">
        <v>27</v>
      </c>
      <c r="C1645" t="s">
        <v>26</v>
      </c>
      <c r="D1645" t="s">
        <v>294</v>
      </c>
      <c r="E1645">
        <v>5.35</v>
      </c>
      <c r="F1645">
        <v>194309.85</v>
      </c>
    </row>
    <row r="1646" spans="1:6" x14ac:dyDescent="0.25">
      <c r="A1646" t="s">
        <v>311</v>
      </c>
      <c r="B1646">
        <v>27</v>
      </c>
      <c r="C1646" t="s">
        <v>26</v>
      </c>
      <c r="D1646" t="s">
        <v>268</v>
      </c>
      <c r="E1646">
        <v>37.959299999999999</v>
      </c>
      <c r="F1646">
        <v>955630.53</v>
      </c>
    </row>
    <row r="1647" spans="1:6" x14ac:dyDescent="0.25">
      <c r="A1647" t="s">
        <v>311</v>
      </c>
      <c r="B1647">
        <v>27</v>
      </c>
      <c r="C1647" t="s">
        <v>26</v>
      </c>
      <c r="D1647" t="s">
        <v>284</v>
      </c>
      <c r="E1647">
        <v>2.4167000000000001</v>
      </c>
      <c r="F1647">
        <v>227043.99</v>
      </c>
    </row>
    <row r="1648" spans="1:6" x14ac:dyDescent="0.25">
      <c r="A1648" t="s">
        <v>311</v>
      </c>
      <c r="B1648">
        <v>27</v>
      </c>
      <c r="C1648" t="s">
        <v>26</v>
      </c>
      <c r="D1648" t="s">
        <v>298</v>
      </c>
      <c r="E1648">
        <v>5.5</v>
      </c>
      <c r="F1648">
        <v>80402.899999999994</v>
      </c>
    </row>
    <row r="1649" spans="1:6" x14ac:dyDescent="0.25">
      <c r="A1649" t="s">
        <v>311</v>
      </c>
      <c r="B1649">
        <v>27</v>
      </c>
      <c r="C1649" t="s">
        <v>26</v>
      </c>
      <c r="D1649" t="s">
        <v>286</v>
      </c>
      <c r="E1649">
        <v>7.0833000000000004</v>
      </c>
      <c r="F1649">
        <v>128650.44</v>
      </c>
    </row>
    <row r="1650" spans="1:6" x14ac:dyDescent="0.25">
      <c r="A1650" t="s">
        <v>311</v>
      </c>
      <c r="B1650">
        <v>27</v>
      </c>
      <c r="C1650" t="s">
        <v>26</v>
      </c>
      <c r="D1650" t="s">
        <v>295</v>
      </c>
      <c r="E1650">
        <v>61.5625</v>
      </c>
      <c r="F1650">
        <v>1377504.38</v>
      </c>
    </row>
    <row r="1651" spans="1:6" x14ac:dyDescent="0.25">
      <c r="A1651" t="s">
        <v>311</v>
      </c>
      <c r="B1651">
        <v>27</v>
      </c>
      <c r="C1651" t="s">
        <v>26</v>
      </c>
      <c r="D1651" t="s">
        <v>287</v>
      </c>
      <c r="E1651">
        <v>0.1333</v>
      </c>
      <c r="F1651">
        <v>81230.52</v>
      </c>
    </row>
    <row r="1652" spans="1:6" x14ac:dyDescent="0.25">
      <c r="A1652" t="s">
        <v>311</v>
      </c>
      <c r="B1652">
        <v>27</v>
      </c>
      <c r="C1652" t="s">
        <v>26</v>
      </c>
      <c r="D1652" t="s">
        <v>288</v>
      </c>
      <c r="E1652">
        <v>0.7</v>
      </c>
      <c r="F1652">
        <v>34975.97</v>
      </c>
    </row>
    <row r="1653" spans="1:6" x14ac:dyDescent="0.25">
      <c r="A1653" t="s">
        <v>311</v>
      </c>
      <c r="B1653">
        <v>27</v>
      </c>
      <c r="C1653" t="s">
        <v>26</v>
      </c>
      <c r="D1653" t="s">
        <v>289</v>
      </c>
      <c r="E1653">
        <v>23.145499999999998</v>
      </c>
      <c r="F1653">
        <v>1311081.75</v>
      </c>
    </row>
    <row r="1654" spans="1:6" x14ac:dyDescent="0.25">
      <c r="A1654" t="s">
        <v>311</v>
      </c>
      <c r="B1654">
        <v>27</v>
      </c>
      <c r="C1654" t="s">
        <v>26</v>
      </c>
      <c r="D1654" t="s">
        <v>290</v>
      </c>
      <c r="E1654">
        <v>0.15</v>
      </c>
      <c r="F1654">
        <v>69885.039999999994</v>
      </c>
    </row>
    <row r="1655" spans="1:6" x14ac:dyDescent="0.25">
      <c r="A1655" t="s">
        <v>311</v>
      </c>
      <c r="B1655">
        <v>27</v>
      </c>
      <c r="C1655" t="s">
        <v>26</v>
      </c>
      <c r="D1655" t="s">
        <v>296</v>
      </c>
      <c r="E1655">
        <v>1.7666999999999999</v>
      </c>
      <c r="F1655">
        <v>47274.47</v>
      </c>
    </row>
    <row r="1656" spans="1:6" x14ac:dyDescent="0.25">
      <c r="A1656" t="s">
        <v>311</v>
      </c>
      <c r="B1656">
        <v>27</v>
      </c>
      <c r="C1656" t="s">
        <v>26</v>
      </c>
      <c r="D1656" t="s">
        <v>297</v>
      </c>
      <c r="E1656">
        <v>1</v>
      </c>
      <c r="F1656">
        <v>9624.61</v>
      </c>
    </row>
    <row r="1657" spans="1:6" x14ac:dyDescent="0.25">
      <c r="A1657" t="s">
        <v>311</v>
      </c>
      <c r="B1657">
        <v>27</v>
      </c>
      <c r="C1657" t="s">
        <v>26</v>
      </c>
      <c r="D1657" t="s">
        <v>299</v>
      </c>
      <c r="E1657">
        <v>64</v>
      </c>
      <c r="F1657">
        <v>569981.63</v>
      </c>
    </row>
    <row r="1658" spans="1:6" x14ac:dyDescent="0.25">
      <c r="A1658" t="s">
        <v>311</v>
      </c>
      <c r="B1658">
        <v>28</v>
      </c>
      <c r="C1658" t="s">
        <v>1</v>
      </c>
      <c r="E1658">
        <v>5.375</v>
      </c>
      <c r="F1658">
        <v>90474.9</v>
      </c>
    </row>
    <row r="1659" spans="1:6" x14ac:dyDescent="0.25">
      <c r="A1659" t="s">
        <v>311</v>
      </c>
      <c r="B1659">
        <v>28</v>
      </c>
      <c r="C1659" t="s">
        <v>1</v>
      </c>
      <c r="D1659" t="s">
        <v>269</v>
      </c>
      <c r="E1659">
        <v>6.9983000000000004</v>
      </c>
      <c r="F1659">
        <v>765642.7</v>
      </c>
    </row>
    <row r="1660" spans="1:6" x14ac:dyDescent="0.25">
      <c r="A1660" t="s">
        <v>311</v>
      </c>
      <c r="B1660">
        <v>28</v>
      </c>
      <c r="C1660" t="s">
        <v>1</v>
      </c>
      <c r="D1660" t="s">
        <v>270</v>
      </c>
      <c r="E1660">
        <v>8.85</v>
      </c>
      <c r="F1660">
        <v>116530.7</v>
      </c>
    </row>
    <row r="1661" spans="1:6" x14ac:dyDescent="0.25">
      <c r="A1661" t="s">
        <v>311</v>
      </c>
      <c r="B1661">
        <v>28</v>
      </c>
      <c r="C1661" t="s">
        <v>1</v>
      </c>
      <c r="D1661" t="s">
        <v>271</v>
      </c>
      <c r="E1661">
        <v>6.2278000000000002</v>
      </c>
      <c r="F1661">
        <v>851269.19</v>
      </c>
    </row>
    <row r="1662" spans="1:6" x14ac:dyDescent="0.25">
      <c r="A1662" t="s">
        <v>311</v>
      </c>
      <c r="B1662">
        <v>28</v>
      </c>
      <c r="C1662" t="s">
        <v>1</v>
      </c>
      <c r="D1662" t="s">
        <v>272</v>
      </c>
      <c r="E1662">
        <v>350.98610000000002</v>
      </c>
      <c r="F1662">
        <v>2765830.83</v>
      </c>
    </row>
    <row r="1663" spans="1:6" x14ac:dyDescent="0.25">
      <c r="A1663" t="s">
        <v>311</v>
      </c>
      <c r="B1663">
        <v>28</v>
      </c>
      <c r="C1663" t="s">
        <v>1</v>
      </c>
      <c r="D1663" t="s">
        <v>273</v>
      </c>
      <c r="E1663">
        <v>12.125</v>
      </c>
      <c r="F1663">
        <v>185021.53</v>
      </c>
    </row>
    <row r="1664" spans="1:6" x14ac:dyDescent="0.25">
      <c r="A1664" t="s">
        <v>311</v>
      </c>
      <c r="B1664">
        <v>28</v>
      </c>
      <c r="C1664" t="s">
        <v>1</v>
      </c>
      <c r="D1664" t="s">
        <v>274</v>
      </c>
      <c r="E1664">
        <v>27.683299999999999</v>
      </c>
      <c r="F1664">
        <v>454598.13</v>
      </c>
    </row>
    <row r="1665" spans="1:6" x14ac:dyDescent="0.25">
      <c r="A1665" t="s">
        <v>311</v>
      </c>
      <c r="B1665">
        <v>28</v>
      </c>
      <c r="C1665" t="s">
        <v>1</v>
      </c>
      <c r="D1665" t="s">
        <v>275</v>
      </c>
      <c r="E1665">
        <v>8</v>
      </c>
      <c r="F1665">
        <v>79415.98</v>
      </c>
    </row>
    <row r="1666" spans="1:6" x14ac:dyDescent="0.25">
      <c r="A1666" t="s">
        <v>311</v>
      </c>
      <c r="B1666">
        <v>28</v>
      </c>
      <c r="C1666" t="s">
        <v>1</v>
      </c>
      <c r="D1666" t="s">
        <v>276</v>
      </c>
      <c r="E1666">
        <v>4.5693999999999999</v>
      </c>
      <c r="F1666">
        <v>849807.14</v>
      </c>
    </row>
    <row r="1667" spans="1:6" x14ac:dyDescent="0.25">
      <c r="A1667" t="s">
        <v>311</v>
      </c>
      <c r="B1667">
        <v>28</v>
      </c>
      <c r="C1667" t="s">
        <v>1</v>
      </c>
      <c r="D1667" t="s">
        <v>277</v>
      </c>
      <c r="E1667">
        <v>3.625</v>
      </c>
      <c r="F1667">
        <v>170510.42</v>
      </c>
    </row>
    <row r="1668" spans="1:6" x14ac:dyDescent="0.25">
      <c r="A1668" t="s">
        <v>311</v>
      </c>
      <c r="B1668">
        <v>28</v>
      </c>
      <c r="C1668" t="s">
        <v>1</v>
      </c>
      <c r="D1668" t="s">
        <v>278</v>
      </c>
      <c r="E1668">
        <v>2.2153</v>
      </c>
      <c r="F1668">
        <v>369368.34</v>
      </c>
    </row>
    <row r="1669" spans="1:6" x14ac:dyDescent="0.25">
      <c r="A1669" t="s">
        <v>311</v>
      </c>
      <c r="B1669">
        <v>28</v>
      </c>
      <c r="C1669" t="s">
        <v>1</v>
      </c>
      <c r="D1669" t="s">
        <v>279</v>
      </c>
      <c r="E1669">
        <v>0.5</v>
      </c>
      <c r="F1669">
        <v>121763.19</v>
      </c>
    </row>
    <row r="1670" spans="1:6" x14ac:dyDescent="0.25">
      <c r="A1670" t="s">
        <v>311</v>
      </c>
      <c r="B1670">
        <v>28</v>
      </c>
      <c r="C1670" t="s">
        <v>1</v>
      </c>
      <c r="D1670" t="s">
        <v>280</v>
      </c>
      <c r="E1670">
        <v>75.390100000000004</v>
      </c>
      <c r="F1670">
        <v>1514517.63</v>
      </c>
    </row>
    <row r="1671" spans="1:6" x14ac:dyDescent="0.25">
      <c r="A1671" t="s">
        <v>311</v>
      </c>
      <c r="B1671">
        <v>28</v>
      </c>
      <c r="C1671" t="s">
        <v>1</v>
      </c>
      <c r="D1671" t="s">
        <v>281</v>
      </c>
      <c r="E1671">
        <v>2.5167000000000002</v>
      </c>
      <c r="F1671">
        <v>135004.56</v>
      </c>
    </row>
    <row r="1672" spans="1:6" x14ac:dyDescent="0.25">
      <c r="A1672" t="s">
        <v>311</v>
      </c>
      <c r="B1672">
        <v>28</v>
      </c>
      <c r="C1672" t="s">
        <v>1</v>
      </c>
      <c r="D1672" t="s">
        <v>282</v>
      </c>
      <c r="E1672">
        <v>0.1125</v>
      </c>
      <c r="F1672">
        <v>92878.64</v>
      </c>
    </row>
    <row r="1673" spans="1:6" x14ac:dyDescent="0.25">
      <c r="A1673" t="s">
        <v>311</v>
      </c>
      <c r="B1673">
        <v>28</v>
      </c>
      <c r="C1673" t="s">
        <v>1</v>
      </c>
      <c r="D1673" t="s">
        <v>283</v>
      </c>
      <c r="E1673">
        <v>46.987499999999997</v>
      </c>
      <c r="F1673">
        <v>831615.12</v>
      </c>
    </row>
    <row r="1674" spans="1:6" x14ac:dyDescent="0.25">
      <c r="A1674" t="s">
        <v>311</v>
      </c>
      <c r="B1674">
        <v>28</v>
      </c>
      <c r="C1674" t="s">
        <v>1</v>
      </c>
      <c r="D1674" t="s">
        <v>294</v>
      </c>
      <c r="E1674">
        <v>3.9167000000000001</v>
      </c>
      <c r="F1674">
        <v>74814.06</v>
      </c>
    </row>
    <row r="1675" spans="1:6" x14ac:dyDescent="0.25">
      <c r="A1675" t="s">
        <v>311</v>
      </c>
      <c r="B1675">
        <v>28</v>
      </c>
      <c r="C1675" t="s">
        <v>1</v>
      </c>
      <c r="D1675" t="s">
        <v>268</v>
      </c>
      <c r="E1675">
        <v>6.2564000000000002</v>
      </c>
      <c r="F1675">
        <v>236371.86</v>
      </c>
    </row>
    <row r="1676" spans="1:6" x14ac:dyDescent="0.25">
      <c r="A1676" t="s">
        <v>311</v>
      </c>
      <c r="B1676">
        <v>28</v>
      </c>
      <c r="C1676" t="s">
        <v>1</v>
      </c>
      <c r="D1676" t="s">
        <v>284</v>
      </c>
      <c r="E1676">
        <v>0.41670000000000001</v>
      </c>
      <c r="F1676">
        <v>42712.480000000003</v>
      </c>
    </row>
    <row r="1677" spans="1:6" x14ac:dyDescent="0.25">
      <c r="A1677" t="s">
        <v>311</v>
      </c>
      <c r="B1677">
        <v>28</v>
      </c>
      <c r="C1677" t="s">
        <v>1</v>
      </c>
      <c r="D1677" t="s">
        <v>286</v>
      </c>
      <c r="E1677">
        <v>4.25</v>
      </c>
      <c r="F1677">
        <v>91396.55</v>
      </c>
    </row>
    <row r="1678" spans="1:6" x14ac:dyDescent="0.25">
      <c r="A1678" t="s">
        <v>311</v>
      </c>
      <c r="B1678">
        <v>28</v>
      </c>
      <c r="C1678" t="s">
        <v>1</v>
      </c>
      <c r="D1678" t="s">
        <v>295</v>
      </c>
      <c r="E1678">
        <v>6.875</v>
      </c>
      <c r="F1678">
        <v>127539.24</v>
      </c>
    </row>
    <row r="1679" spans="1:6" x14ac:dyDescent="0.25">
      <c r="A1679" t="s">
        <v>311</v>
      </c>
      <c r="B1679">
        <v>28</v>
      </c>
      <c r="C1679" t="s">
        <v>1</v>
      </c>
      <c r="D1679" t="s">
        <v>288</v>
      </c>
      <c r="E1679">
        <v>0.24</v>
      </c>
      <c r="F1679">
        <v>9086.14</v>
      </c>
    </row>
    <row r="1680" spans="1:6" x14ac:dyDescent="0.25">
      <c r="A1680" t="s">
        <v>311</v>
      </c>
      <c r="B1680">
        <v>28</v>
      </c>
      <c r="C1680" t="s">
        <v>1</v>
      </c>
      <c r="D1680" t="s">
        <v>289</v>
      </c>
      <c r="E1680">
        <v>14.654</v>
      </c>
      <c r="F1680">
        <v>846592.27</v>
      </c>
    </row>
    <row r="1681" spans="1:6" x14ac:dyDescent="0.25">
      <c r="A1681" t="s">
        <v>311</v>
      </c>
      <c r="B1681">
        <v>28</v>
      </c>
      <c r="C1681" t="s">
        <v>1</v>
      </c>
      <c r="D1681" t="s">
        <v>290</v>
      </c>
      <c r="E1681">
        <v>2.5000000000000001E-2</v>
      </c>
      <c r="F1681">
        <v>12732.51</v>
      </c>
    </row>
    <row r="1682" spans="1:6" x14ac:dyDescent="0.25">
      <c r="A1682" t="s">
        <v>311</v>
      </c>
      <c r="B1682">
        <v>28</v>
      </c>
      <c r="C1682" t="s">
        <v>1</v>
      </c>
      <c r="D1682" t="s">
        <v>296</v>
      </c>
      <c r="E1682">
        <v>5</v>
      </c>
      <c r="F1682">
        <v>72164.14</v>
      </c>
    </row>
    <row r="1683" spans="1:6" x14ac:dyDescent="0.25">
      <c r="A1683" t="s">
        <v>311</v>
      </c>
      <c r="B1683">
        <v>28</v>
      </c>
      <c r="C1683" t="s">
        <v>1</v>
      </c>
      <c r="D1683" t="s">
        <v>297</v>
      </c>
      <c r="E1683">
        <v>1.4167000000000001</v>
      </c>
      <c r="F1683">
        <v>16240.02</v>
      </c>
    </row>
    <row r="1684" spans="1:6" x14ac:dyDescent="0.25">
      <c r="A1684" t="s">
        <v>311</v>
      </c>
      <c r="B1684">
        <v>28</v>
      </c>
      <c r="C1684" t="s">
        <v>1</v>
      </c>
      <c r="D1684" t="s">
        <v>299</v>
      </c>
      <c r="E1684">
        <v>80</v>
      </c>
      <c r="F1684">
        <v>702568.18</v>
      </c>
    </row>
    <row r="1685" spans="1:6" x14ac:dyDescent="0.25">
      <c r="A1685" t="s">
        <v>311</v>
      </c>
      <c r="B1685">
        <v>30</v>
      </c>
      <c r="C1685" t="s">
        <v>0</v>
      </c>
      <c r="E1685">
        <v>2</v>
      </c>
      <c r="F1685">
        <v>47796.57</v>
      </c>
    </row>
    <row r="1686" spans="1:6" x14ac:dyDescent="0.25">
      <c r="A1686" t="s">
        <v>311</v>
      </c>
      <c r="B1686">
        <v>30</v>
      </c>
      <c r="C1686" t="s">
        <v>0</v>
      </c>
      <c r="D1686" t="s">
        <v>270</v>
      </c>
      <c r="E1686">
        <v>194</v>
      </c>
      <c r="F1686">
        <v>1799269.4</v>
      </c>
    </row>
    <row r="1687" spans="1:6" x14ac:dyDescent="0.25">
      <c r="A1687" t="s">
        <v>311</v>
      </c>
      <c r="B1687">
        <v>30</v>
      </c>
      <c r="C1687" t="s">
        <v>0</v>
      </c>
      <c r="D1687" t="s">
        <v>272</v>
      </c>
      <c r="E1687">
        <v>8419</v>
      </c>
      <c r="F1687">
        <v>63261931.07</v>
      </c>
    </row>
    <row r="1688" spans="1:6" x14ac:dyDescent="0.25">
      <c r="A1688" t="s">
        <v>311</v>
      </c>
      <c r="B1688">
        <v>30</v>
      </c>
      <c r="C1688" t="s">
        <v>0</v>
      </c>
      <c r="D1688" t="s">
        <v>273</v>
      </c>
      <c r="E1688">
        <v>22</v>
      </c>
      <c r="F1688">
        <v>372381.23</v>
      </c>
    </row>
    <row r="1689" spans="1:6" x14ac:dyDescent="0.25">
      <c r="A1689" t="s">
        <v>311</v>
      </c>
      <c r="B1689">
        <v>30</v>
      </c>
      <c r="C1689" t="s">
        <v>0</v>
      </c>
      <c r="D1689" t="s">
        <v>274</v>
      </c>
      <c r="E1689">
        <v>149</v>
      </c>
      <c r="F1689">
        <v>2122348.52</v>
      </c>
    </row>
    <row r="1690" spans="1:6" x14ac:dyDescent="0.25">
      <c r="A1690" t="s">
        <v>311</v>
      </c>
      <c r="B1690">
        <v>30</v>
      </c>
      <c r="C1690" t="s">
        <v>0</v>
      </c>
      <c r="D1690" t="s">
        <v>276</v>
      </c>
      <c r="E1690">
        <v>14</v>
      </c>
      <c r="F1690">
        <v>1391987.77</v>
      </c>
    </row>
    <row r="1691" spans="1:6" x14ac:dyDescent="0.25">
      <c r="A1691" t="s">
        <v>311</v>
      </c>
      <c r="B1691">
        <v>30</v>
      </c>
      <c r="C1691" t="s">
        <v>0</v>
      </c>
      <c r="D1691" t="s">
        <v>277</v>
      </c>
      <c r="E1691">
        <v>252.33330000000001</v>
      </c>
      <c r="F1691">
        <v>2894289.66</v>
      </c>
    </row>
    <row r="1692" spans="1:6" x14ac:dyDescent="0.25">
      <c r="A1692" t="s">
        <v>311</v>
      </c>
      <c r="B1692">
        <v>30</v>
      </c>
      <c r="C1692" t="s">
        <v>0</v>
      </c>
      <c r="D1692" t="s">
        <v>279</v>
      </c>
      <c r="E1692">
        <v>8.3299999999999999E-2</v>
      </c>
      <c r="F1692">
        <v>17743.09</v>
      </c>
    </row>
    <row r="1693" spans="1:6" x14ac:dyDescent="0.25">
      <c r="A1693" t="s">
        <v>311</v>
      </c>
      <c r="B1693">
        <v>30</v>
      </c>
      <c r="C1693" t="s">
        <v>0</v>
      </c>
      <c r="D1693" t="s">
        <v>280</v>
      </c>
      <c r="E1693">
        <v>38</v>
      </c>
      <c r="F1693">
        <v>1104529.07</v>
      </c>
    </row>
    <row r="1694" spans="1:6" x14ac:dyDescent="0.25">
      <c r="A1694" t="s">
        <v>311</v>
      </c>
      <c r="B1694">
        <v>30</v>
      </c>
      <c r="C1694" t="s">
        <v>0</v>
      </c>
      <c r="D1694" t="s">
        <v>268</v>
      </c>
      <c r="E1694">
        <v>420</v>
      </c>
      <c r="F1694">
        <v>6945809.2000000002</v>
      </c>
    </row>
    <row r="1695" spans="1:6" x14ac:dyDescent="0.25">
      <c r="A1695" t="s">
        <v>311</v>
      </c>
      <c r="B1695">
        <v>30</v>
      </c>
      <c r="C1695" t="s">
        <v>0</v>
      </c>
      <c r="D1695" t="s">
        <v>286</v>
      </c>
      <c r="E1695">
        <v>289</v>
      </c>
      <c r="F1695">
        <v>5203101.75</v>
      </c>
    </row>
    <row r="1696" spans="1:6" x14ac:dyDescent="0.25">
      <c r="A1696" t="s">
        <v>311</v>
      </c>
      <c r="B1696">
        <v>30</v>
      </c>
      <c r="C1696" t="s">
        <v>0</v>
      </c>
      <c r="D1696" t="s">
        <v>295</v>
      </c>
      <c r="E1696">
        <v>97</v>
      </c>
      <c r="F1696">
        <v>1726209.6</v>
      </c>
    </row>
    <row r="1697" spans="1:6" x14ac:dyDescent="0.25">
      <c r="A1697" t="s">
        <v>311</v>
      </c>
      <c r="B1697">
        <v>30</v>
      </c>
      <c r="C1697" t="s">
        <v>0</v>
      </c>
      <c r="D1697" t="s">
        <v>296</v>
      </c>
      <c r="E1697">
        <v>169</v>
      </c>
      <c r="F1697">
        <v>2757149.34</v>
      </c>
    </row>
    <row r="1698" spans="1:6" x14ac:dyDescent="0.25">
      <c r="A1698" t="s">
        <v>311</v>
      </c>
      <c r="B1698">
        <v>30</v>
      </c>
      <c r="C1698" t="s">
        <v>0</v>
      </c>
      <c r="D1698" t="s">
        <v>291</v>
      </c>
      <c r="E1698">
        <v>15</v>
      </c>
      <c r="F1698">
        <v>190223.87</v>
      </c>
    </row>
    <row r="1699" spans="1:6" x14ac:dyDescent="0.25">
      <c r="A1699" t="s">
        <v>311</v>
      </c>
      <c r="B1699">
        <v>31</v>
      </c>
      <c r="C1699" t="s">
        <v>305</v>
      </c>
      <c r="E1699">
        <v>18.291699999999999</v>
      </c>
      <c r="F1699">
        <v>1088142.5900000001</v>
      </c>
    </row>
    <row r="1700" spans="1:6" x14ac:dyDescent="0.25">
      <c r="A1700" t="s">
        <v>311</v>
      </c>
      <c r="B1700">
        <v>31</v>
      </c>
      <c r="C1700" t="s">
        <v>305</v>
      </c>
      <c r="D1700" t="s">
        <v>269</v>
      </c>
      <c r="E1700">
        <v>11.824400000000001</v>
      </c>
      <c r="F1700">
        <v>1111701.03</v>
      </c>
    </row>
    <row r="1701" spans="1:6" x14ac:dyDescent="0.25">
      <c r="A1701" t="s">
        <v>311</v>
      </c>
      <c r="B1701">
        <v>31</v>
      </c>
      <c r="C1701" t="s">
        <v>305</v>
      </c>
      <c r="D1701" t="s">
        <v>270</v>
      </c>
      <c r="E1701">
        <v>149.62780000000001</v>
      </c>
      <c r="F1701">
        <v>1459796.79</v>
      </c>
    </row>
    <row r="1702" spans="1:6" x14ac:dyDescent="0.25">
      <c r="A1702" t="s">
        <v>311</v>
      </c>
      <c r="B1702">
        <v>31</v>
      </c>
      <c r="C1702" t="s">
        <v>305</v>
      </c>
      <c r="D1702" t="s">
        <v>271</v>
      </c>
      <c r="E1702">
        <v>2.1625000000000001</v>
      </c>
      <c r="F1702">
        <v>715116.94</v>
      </c>
    </row>
    <row r="1703" spans="1:6" x14ac:dyDescent="0.25">
      <c r="A1703" t="s">
        <v>311</v>
      </c>
      <c r="B1703">
        <v>31</v>
      </c>
      <c r="C1703" t="s">
        <v>305</v>
      </c>
      <c r="D1703" t="s">
        <v>272</v>
      </c>
      <c r="E1703">
        <v>1058.1667</v>
      </c>
      <c r="F1703">
        <v>10311186.470000001</v>
      </c>
    </row>
    <row r="1704" spans="1:6" x14ac:dyDescent="0.25">
      <c r="A1704" t="s">
        <v>311</v>
      </c>
      <c r="B1704">
        <v>31</v>
      </c>
      <c r="C1704" t="s">
        <v>305</v>
      </c>
      <c r="D1704" t="s">
        <v>273</v>
      </c>
      <c r="E1704">
        <v>50.7361</v>
      </c>
      <c r="F1704">
        <v>780711.95</v>
      </c>
    </row>
    <row r="1705" spans="1:6" x14ac:dyDescent="0.25">
      <c r="A1705" t="s">
        <v>311</v>
      </c>
      <c r="B1705">
        <v>31</v>
      </c>
      <c r="C1705" t="s">
        <v>305</v>
      </c>
      <c r="D1705" t="s">
        <v>274</v>
      </c>
      <c r="E1705">
        <v>85.15</v>
      </c>
      <c r="F1705">
        <v>1391089.28</v>
      </c>
    </row>
    <row r="1706" spans="1:6" x14ac:dyDescent="0.25">
      <c r="A1706" t="s">
        <v>311</v>
      </c>
      <c r="B1706">
        <v>31</v>
      </c>
      <c r="C1706" t="s">
        <v>305</v>
      </c>
      <c r="D1706" t="s">
        <v>275</v>
      </c>
      <c r="E1706">
        <v>3</v>
      </c>
      <c r="F1706">
        <v>35948.78</v>
      </c>
    </row>
    <row r="1707" spans="1:6" x14ac:dyDescent="0.25">
      <c r="A1707" t="s">
        <v>311</v>
      </c>
      <c r="B1707">
        <v>31</v>
      </c>
      <c r="C1707" t="s">
        <v>305</v>
      </c>
      <c r="D1707" t="s">
        <v>276</v>
      </c>
      <c r="E1707">
        <v>12.239699999999999</v>
      </c>
      <c r="F1707">
        <v>1930372.42</v>
      </c>
    </row>
    <row r="1708" spans="1:6" x14ac:dyDescent="0.25">
      <c r="A1708" t="s">
        <v>311</v>
      </c>
      <c r="B1708">
        <v>31</v>
      </c>
      <c r="C1708" t="s">
        <v>305</v>
      </c>
      <c r="D1708" t="s">
        <v>277</v>
      </c>
      <c r="E1708">
        <v>6.3125</v>
      </c>
      <c r="F1708">
        <v>291011.06</v>
      </c>
    </row>
    <row r="1709" spans="1:6" x14ac:dyDescent="0.25">
      <c r="A1709" t="s">
        <v>311</v>
      </c>
      <c r="B1709">
        <v>31</v>
      </c>
      <c r="C1709" t="s">
        <v>305</v>
      </c>
      <c r="D1709" t="s">
        <v>278</v>
      </c>
      <c r="E1709">
        <v>1.5217000000000001</v>
      </c>
      <c r="F1709">
        <v>200841.16</v>
      </c>
    </row>
    <row r="1710" spans="1:6" x14ac:dyDescent="0.25">
      <c r="A1710" t="s">
        <v>311</v>
      </c>
      <c r="B1710">
        <v>31</v>
      </c>
      <c r="C1710" t="s">
        <v>305</v>
      </c>
      <c r="D1710" t="s">
        <v>279</v>
      </c>
      <c r="E1710">
        <v>3.3332999999999999</v>
      </c>
      <c r="F1710">
        <v>687818.02</v>
      </c>
    </row>
    <row r="1711" spans="1:6" x14ac:dyDescent="0.25">
      <c r="A1711" t="s">
        <v>311</v>
      </c>
      <c r="B1711">
        <v>31</v>
      </c>
      <c r="C1711" t="s">
        <v>305</v>
      </c>
      <c r="D1711" t="s">
        <v>280</v>
      </c>
      <c r="E1711">
        <v>159.6121</v>
      </c>
      <c r="F1711">
        <v>3054536.4</v>
      </c>
    </row>
    <row r="1712" spans="1:6" x14ac:dyDescent="0.25">
      <c r="A1712" t="s">
        <v>311</v>
      </c>
      <c r="B1712">
        <v>31</v>
      </c>
      <c r="C1712" t="s">
        <v>305</v>
      </c>
      <c r="D1712" t="s">
        <v>281</v>
      </c>
      <c r="E1712">
        <v>15.4472</v>
      </c>
      <c r="F1712">
        <v>453706.19</v>
      </c>
    </row>
    <row r="1713" spans="1:6" x14ac:dyDescent="0.25">
      <c r="A1713" t="s">
        <v>311</v>
      </c>
      <c r="B1713">
        <v>31</v>
      </c>
      <c r="C1713" t="s">
        <v>305</v>
      </c>
      <c r="D1713" t="s">
        <v>282</v>
      </c>
      <c r="E1713">
        <v>1.1646000000000001</v>
      </c>
      <c r="F1713">
        <v>92607.360000000001</v>
      </c>
    </row>
    <row r="1714" spans="1:6" x14ac:dyDescent="0.25">
      <c r="A1714" t="s">
        <v>311</v>
      </c>
      <c r="B1714">
        <v>31</v>
      </c>
      <c r="C1714" t="s">
        <v>305</v>
      </c>
      <c r="D1714" t="s">
        <v>283</v>
      </c>
      <c r="E1714">
        <v>157.13210000000001</v>
      </c>
      <c r="F1714">
        <v>2634399.09</v>
      </c>
    </row>
    <row r="1715" spans="1:6" x14ac:dyDescent="0.25">
      <c r="A1715" t="s">
        <v>311</v>
      </c>
      <c r="B1715">
        <v>31</v>
      </c>
      <c r="C1715" t="s">
        <v>305</v>
      </c>
      <c r="D1715" t="s">
        <v>294</v>
      </c>
      <c r="E1715">
        <v>6.2667000000000002</v>
      </c>
      <c r="F1715">
        <v>228041.66</v>
      </c>
    </row>
    <row r="1716" spans="1:6" x14ac:dyDescent="0.25">
      <c r="A1716" t="s">
        <v>311</v>
      </c>
      <c r="B1716">
        <v>31</v>
      </c>
      <c r="C1716" t="s">
        <v>305</v>
      </c>
      <c r="D1716" t="s">
        <v>268</v>
      </c>
      <c r="E1716">
        <v>19.3461</v>
      </c>
      <c r="F1716">
        <v>386680.29</v>
      </c>
    </row>
    <row r="1717" spans="1:6" x14ac:dyDescent="0.25">
      <c r="A1717" t="s">
        <v>311</v>
      </c>
      <c r="B1717">
        <v>31</v>
      </c>
      <c r="C1717" t="s">
        <v>305</v>
      </c>
      <c r="D1717" t="s">
        <v>284</v>
      </c>
      <c r="E1717">
        <v>8.5832999999999995</v>
      </c>
      <c r="F1717">
        <v>779415.91</v>
      </c>
    </row>
    <row r="1718" spans="1:6" x14ac:dyDescent="0.25">
      <c r="A1718" t="s">
        <v>311</v>
      </c>
      <c r="B1718">
        <v>31</v>
      </c>
      <c r="C1718" t="s">
        <v>305</v>
      </c>
      <c r="D1718" t="s">
        <v>298</v>
      </c>
      <c r="E1718">
        <v>1</v>
      </c>
      <c r="F1718">
        <v>16149.66</v>
      </c>
    </row>
    <row r="1719" spans="1:6" x14ac:dyDescent="0.25">
      <c r="A1719" t="s">
        <v>311</v>
      </c>
      <c r="B1719">
        <v>31</v>
      </c>
      <c r="C1719" t="s">
        <v>305</v>
      </c>
      <c r="D1719" t="s">
        <v>286</v>
      </c>
      <c r="E1719">
        <v>35</v>
      </c>
      <c r="F1719">
        <v>702472.74</v>
      </c>
    </row>
    <row r="1720" spans="1:6" x14ac:dyDescent="0.25">
      <c r="A1720" t="s">
        <v>311</v>
      </c>
      <c r="B1720">
        <v>31</v>
      </c>
      <c r="C1720" t="s">
        <v>305</v>
      </c>
      <c r="D1720" t="s">
        <v>295</v>
      </c>
      <c r="E1720">
        <v>77</v>
      </c>
      <c r="F1720">
        <v>1502402.35</v>
      </c>
    </row>
    <row r="1721" spans="1:6" x14ac:dyDescent="0.25">
      <c r="A1721" t="s">
        <v>311</v>
      </c>
      <c r="B1721">
        <v>31</v>
      </c>
      <c r="C1721" t="s">
        <v>305</v>
      </c>
      <c r="D1721" t="s">
        <v>287</v>
      </c>
      <c r="E1721">
        <v>0.16669999999999999</v>
      </c>
      <c r="F1721">
        <v>102041.64</v>
      </c>
    </row>
    <row r="1722" spans="1:6" x14ac:dyDescent="0.25">
      <c r="A1722" t="s">
        <v>311</v>
      </c>
      <c r="B1722">
        <v>31</v>
      </c>
      <c r="C1722" t="s">
        <v>305</v>
      </c>
      <c r="D1722" t="s">
        <v>288</v>
      </c>
      <c r="E1722">
        <v>0.2</v>
      </c>
      <c r="F1722">
        <v>34611.08</v>
      </c>
    </row>
    <row r="1723" spans="1:6" x14ac:dyDescent="0.25">
      <c r="A1723" t="s">
        <v>311</v>
      </c>
      <c r="B1723">
        <v>31</v>
      </c>
      <c r="C1723" t="s">
        <v>305</v>
      </c>
      <c r="D1723" t="s">
        <v>289</v>
      </c>
      <c r="E1723">
        <v>55.313000000000002</v>
      </c>
      <c r="F1723">
        <v>3200066.12</v>
      </c>
    </row>
    <row r="1724" spans="1:6" x14ac:dyDescent="0.25">
      <c r="A1724" t="s">
        <v>311</v>
      </c>
      <c r="B1724">
        <v>31</v>
      </c>
      <c r="C1724" t="s">
        <v>305</v>
      </c>
      <c r="D1724" t="s">
        <v>290</v>
      </c>
      <c r="E1724">
        <v>0.22500000000000001</v>
      </c>
      <c r="F1724">
        <v>73629.23</v>
      </c>
    </row>
    <row r="1725" spans="1:6" x14ac:dyDescent="0.25">
      <c r="A1725" t="s">
        <v>311</v>
      </c>
      <c r="B1725">
        <v>31</v>
      </c>
      <c r="C1725" t="s">
        <v>305</v>
      </c>
      <c r="D1725" t="s">
        <v>296</v>
      </c>
      <c r="E1725">
        <v>22</v>
      </c>
      <c r="F1725">
        <v>395001.13</v>
      </c>
    </row>
    <row r="1726" spans="1:6" x14ac:dyDescent="0.25">
      <c r="A1726" t="s">
        <v>311</v>
      </c>
      <c r="B1726">
        <v>31</v>
      </c>
      <c r="C1726" t="s">
        <v>305</v>
      </c>
      <c r="D1726" t="s">
        <v>297</v>
      </c>
      <c r="E1726">
        <v>1</v>
      </c>
      <c r="F1726">
        <v>9118.0499999999993</v>
      </c>
    </row>
    <row r="1727" spans="1:6" x14ac:dyDescent="0.25">
      <c r="A1727" t="s">
        <v>311</v>
      </c>
      <c r="B1727">
        <v>32</v>
      </c>
      <c r="C1727" t="s">
        <v>306</v>
      </c>
      <c r="E1727">
        <v>1.55</v>
      </c>
      <c r="F1727">
        <v>309380.84000000003</v>
      </c>
    </row>
    <row r="1728" spans="1:6" x14ac:dyDescent="0.25">
      <c r="A1728" t="s">
        <v>311</v>
      </c>
      <c r="B1728">
        <v>32</v>
      </c>
      <c r="C1728" t="s">
        <v>306</v>
      </c>
      <c r="D1728" t="s">
        <v>269</v>
      </c>
      <c r="E1728">
        <v>25.2972</v>
      </c>
      <c r="F1728">
        <v>2510501.81</v>
      </c>
    </row>
    <row r="1729" spans="1:6" x14ac:dyDescent="0.25">
      <c r="A1729" t="s">
        <v>311</v>
      </c>
      <c r="B1729">
        <v>32</v>
      </c>
      <c r="C1729" t="s">
        <v>306</v>
      </c>
      <c r="D1729" t="s">
        <v>270</v>
      </c>
      <c r="E1729">
        <v>364.7</v>
      </c>
      <c r="F1729">
        <v>3319901.85</v>
      </c>
    </row>
    <row r="1730" spans="1:6" x14ac:dyDescent="0.25">
      <c r="A1730" t="s">
        <v>311</v>
      </c>
      <c r="B1730">
        <v>32</v>
      </c>
      <c r="C1730" t="s">
        <v>306</v>
      </c>
      <c r="D1730" t="s">
        <v>271</v>
      </c>
      <c r="E1730">
        <v>3.3</v>
      </c>
      <c r="F1730">
        <v>1020508.52</v>
      </c>
    </row>
    <row r="1731" spans="1:6" x14ac:dyDescent="0.25">
      <c r="A1731" t="s">
        <v>311</v>
      </c>
      <c r="B1731">
        <v>32</v>
      </c>
      <c r="C1731" t="s">
        <v>306</v>
      </c>
      <c r="D1731" t="s">
        <v>272</v>
      </c>
      <c r="E1731">
        <v>1143.3055999999999</v>
      </c>
      <c r="F1731">
        <v>8318845.4400000004</v>
      </c>
    </row>
    <row r="1732" spans="1:6" x14ac:dyDescent="0.25">
      <c r="A1732" t="s">
        <v>311</v>
      </c>
      <c r="B1732">
        <v>32</v>
      </c>
      <c r="C1732" t="s">
        <v>306</v>
      </c>
      <c r="D1732" t="s">
        <v>273</v>
      </c>
      <c r="E1732">
        <v>119.5735</v>
      </c>
      <c r="F1732">
        <v>1765770.77</v>
      </c>
    </row>
    <row r="1733" spans="1:6" x14ac:dyDescent="0.25">
      <c r="A1733" t="s">
        <v>311</v>
      </c>
      <c r="B1733">
        <v>32</v>
      </c>
      <c r="C1733" t="s">
        <v>306</v>
      </c>
      <c r="D1733" t="s">
        <v>274</v>
      </c>
      <c r="E1733">
        <v>80.099999999999994</v>
      </c>
      <c r="F1733">
        <v>1177463.55</v>
      </c>
    </row>
    <row r="1734" spans="1:6" x14ac:dyDescent="0.25">
      <c r="A1734" t="s">
        <v>311</v>
      </c>
      <c r="B1734">
        <v>32</v>
      </c>
      <c r="C1734" t="s">
        <v>306</v>
      </c>
      <c r="D1734" t="s">
        <v>275</v>
      </c>
      <c r="E1734">
        <v>3</v>
      </c>
      <c r="F1734">
        <v>33931.68</v>
      </c>
    </row>
    <row r="1735" spans="1:6" x14ac:dyDescent="0.25">
      <c r="A1735" t="s">
        <v>311</v>
      </c>
      <c r="B1735">
        <v>32</v>
      </c>
      <c r="C1735" t="s">
        <v>306</v>
      </c>
      <c r="D1735" t="s">
        <v>276</v>
      </c>
      <c r="E1735">
        <v>25.2468</v>
      </c>
      <c r="F1735">
        <v>3152527.45</v>
      </c>
    </row>
    <row r="1736" spans="1:6" x14ac:dyDescent="0.25">
      <c r="A1736" t="s">
        <v>311</v>
      </c>
      <c r="B1736">
        <v>32</v>
      </c>
      <c r="C1736" t="s">
        <v>306</v>
      </c>
      <c r="D1736" t="s">
        <v>277</v>
      </c>
      <c r="E1736">
        <v>27.708300000000001</v>
      </c>
      <c r="F1736">
        <v>850454.32</v>
      </c>
    </row>
    <row r="1737" spans="1:6" x14ac:dyDescent="0.25">
      <c r="A1737" t="s">
        <v>311</v>
      </c>
      <c r="B1737">
        <v>32</v>
      </c>
      <c r="C1737" t="s">
        <v>306</v>
      </c>
      <c r="D1737" t="s">
        <v>278</v>
      </c>
      <c r="E1737">
        <v>5.6093999999999999</v>
      </c>
      <c r="F1737">
        <v>667908.5</v>
      </c>
    </row>
    <row r="1738" spans="1:6" x14ac:dyDescent="0.25">
      <c r="A1738" t="s">
        <v>311</v>
      </c>
      <c r="B1738">
        <v>32</v>
      </c>
      <c r="C1738" t="s">
        <v>306</v>
      </c>
      <c r="D1738" t="s">
        <v>279</v>
      </c>
      <c r="E1738">
        <v>2.8332999999999999</v>
      </c>
      <c r="F1738">
        <v>740418.56000000006</v>
      </c>
    </row>
    <row r="1739" spans="1:6" x14ac:dyDescent="0.25">
      <c r="A1739" t="s">
        <v>311</v>
      </c>
      <c r="B1739">
        <v>32</v>
      </c>
      <c r="C1739" t="s">
        <v>306</v>
      </c>
      <c r="D1739" t="s">
        <v>280</v>
      </c>
      <c r="E1739">
        <v>436.55239999999998</v>
      </c>
      <c r="F1739">
        <v>7183051.5999999996</v>
      </c>
    </row>
    <row r="1740" spans="1:6" x14ac:dyDescent="0.25">
      <c r="A1740" t="s">
        <v>311</v>
      </c>
      <c r="B1740">
        <v>32</v>
      </c>
      <c r="C1740" t="s">
        <v>306</v>
      </c>
      <c r="D1740" t="s">
        <v>281</v>
      </c>
      <c r="E1740">
        <v>18.6417</v>
      </c>
      <c r="F1740">
        <v>656237.47</v>
      </c>
    </row>
    <row r="1741" spans="1:6" x14ac:dyDescent="0.25">
      <c r="A1741" t="s">
        <v>311</v>
      </c>
      <c r="B1741">
        <v>32</v>
      </c>
      <c r="C1741" t="s">
        <v>306</v>
      </c>
      <c r="D1741" t="s">
        <v>282</v>
      </c>
      <c r="E1741">
        <v>1.1333</v>
      </c>
      <c r="F1741">
        <v>68767.350000000006</v>
      </c>
    </row>
    <row r="1742" spans="1:6" x14ac:dyDescent="0.25">
      <c r="A1742" t="s">
        <v>311</v>
      </c>
      <c r="B1742">
        <v>32</v>
      </c>
      <c r="C1742" t="s">
        <v>306</v>
      </c>
      <c r="D1742" t="s">
        <v>283</v>
      </c>
      <c r="E1742">
        <v>65.476200000000006</v>
      </c>
      <c r="F1742">
        <v>896165.52</v>
      </c>
    </row>
    <row r="1743" spans="1:6" x14ac:dyDescent="0.25">
      <c r="A1743" t="s">
        <v>311</v>
      </c>
      <c r="B1743">
        <v>32</v>
      </c>
      <c r="C1743" t="s">
        <v>306</v>
      </c>
      <c r="D1743" t="s">
        <v>294</v>
      </c>
      <c r="E1743">
        <v>6.625</v>
      </c>
      <c r="F1743">
        <v>134094.57999999999</v>
      </c>
    </row>
    <row r="1744" spans="1:6" x14ac:dyDescent="0.25">
      <c r="A1744" t="s">
        <v>311</v>
      </c>
      <c r="B1744">
        <v>32</v>
      </c>
      <c r="C1744" t="s">
        <v>306</v>
      </c>
      <c r="D1744" t="s">
        <v>268</v>
      </c>
      <c r="E1744">
        <v>256.68060000000003</v>
      </c>
      <c r="F1744">
        <v>3368541.47</v>
      </c>
    </row>
    <row r="1745" spans="1:6" x14ac:dyDescent="0.25">
      <c r="A1745" t="s">
        <v>311</v>
      </c>
      <c r="B1745">
        <v>32</v>
      </c>
      <c r="C1745" t="s">
        <v>306</v>
      </c>
      <c r="D1745" t="s">
        <v>284</v>
      </c>
      <c r="E1745">
        <v>1.1667000000000001</v>
      </c>
      <c r="F1745">
        <v>106631.03999999999</v>
      </c>
    </row>
    <row r="1746" spans="1:6" x14ac:dyDescent="0.25">
      <c r="A1746" t="s">
        <v>311</v>
      </c>
      <c r="B1746">
        <v>32</v>
      </c>
      <c r="C1746" t="s">
        <v>306</v>
      </c>
      <c r="D1746" t="s">
        <v>285</v>
      </c>
      <c r="E1746">
        <v>1</v>
      </c>
      <c r="F1746">
        <v>15994.46</v>
      </c>
    </row>
    <row r="1747" spans="1:6" x14ac:dyDescent="0.25">
      <c r="A1747" t="s">
        <v>311</v>
      </c>
      <c r="B1747">
        <v>32</v>
      </c>
      <c r="C1747" t="s">
        <v>306</v>
      </c>
      <c r="D1747" t="s">
        <v>298</v>
      </c>
      <c r="E1747">
        <v>7</v>
      </c>
      <c r="F1747">
        <v>138632.04</v>
      </c>
    </row>
    <row r="1748" spans="1:6" x14ac:dyDescent="0.25">
      <c r="A1748" t="s">
        <v>311</v>
      </c>
      <c r="B1748">
        <v>32</v>
      </c>
      <c r="C1748" t="s">
        <v>306</v>
      </c>
      <c r="D1748" t="s">
        <v>286</v>
      </c>
      <c r="E1748">
        <v>1</v>
      </c>
      <c r="F1748">
        <v>17856.509999999998</v>
      </c>
    </row>
    <row r="1749" spans="1:6" x14ac:dyDescent="0.25">
      <c r="A1749" t="s">
        <v>311</v>
      </c>
      <c r="B1749">
        <v>32</v>
      </c>
      <c r="C1749" t="s">
        <v>306</v>
      </c>
      <c r="D1749" t="s">
        <v>295</v>
      </c>
      <c r="E1749">
        <v>194.27080000000001</v>
      </c>
      <c r="F1749">
        <v>4283534.13</v>
      </c>
    </row>
    <row r="1750" spans="1:6" x14ac:dyDescent="0.25">
      <c r="A1750" t="s">
        <v>311</v>
      </c>
      <c r="B1750">
        <v>32</v>
      </c>
      <c r="C1750" t="s">
        <v>306</v>
      </c>
      <c r="D1750" t="s">
        <v>288</v>
      </c>
      <c r="E1750">
        <v>0.28000000000000003</v>
      </c>
      <c r="F1750">
        <v>8246.2000000000007</v>
      </c>
    </row>
    <row r="1751" spans="1:6" x14ac:dyDescent="0.25">
      <c r="A1751" t="s">
        <v>311</v>
      </c>
      <c r="B1751">
        <v>32</v>
      </c>
      <c r="C1751" t="s">
        <v>306</v>
      </c>
      <c r="D1751" t="s">
        <v>289</v>
      </c>
      <c r="E1751">
        <v>9.1667000000000005</v>
      </c>
      <c r="F1751">
        <v>468468.35</v>
      </c>
    </row>
    <row r="1752" spans="1:6" x14ac:dyDescent="0.25">
      <c r="A1752" t="s">
        <v>311</v>
      </c>
      <c r="B1752">
        <v>32</v>
      </c>
      <c r="C1752" t="s">
        <v>306</v>
      </c>
      <c r="D1752" t="s">
        <v>290</v>
      </c>
      <c r="E1752">
        <v>0.6</v>
      </c>
      <c r="F1752">
        <v>248489.26</v>
      </c>
    </row>
    <row r="1753" spans="1:6" x14ac:dyDescent="0.25">
      <c r="A1753" t="s">
        <v>311</v>
      </c>
      <c r="B1753">
        <v>32</v>
      </c>
      <c r="C1753" t="s">
        <v>306</v>
      </c>
      <c r="D1753" t="s">
        <v>296</v>
      </c>
      <c r="E1753">
        <v>48</v>
      </c>
      <c r="F1753">
        <v>752089.03</v>
      </c>
    </row>
    <row r="1754" spans="1:6" x14ac:dyDescent="0.25">
      <c r="A1754" t="s">
        <v>311</v>
      </c>
      <c r="B1754">
        <v>32</v>
      </c>
      <c r="C1754" t="s">
        <v>306</v>
      </c>
      <c r="D1754" t="s">
        <v>291</v>
      </c>
      <c r="E1754">
        <v>35</v>
      </c>
      <c r="F1754">
        <v>435594.71</v>
      </c>
    </row>
    <row r="1755" spans="1:6" x14ac:dyDescent="0.25">
      <c r="A1755" t="s">
        <v>311</v>
      </c>
      <c r="B1755">
        <v>32</v>
      </c>
      <c r="C1755" t="s">
        <v>306</v>
      </c>
      <c r="D1755" t="s">
        <v>297</v>
      </c>
      <c r="E1755">
        <v>16</v>
      </c>
      <c r="F1755">
        <v>155211.15</v>
      </c>
    </row>
    <row r="1756" spans="1:6" x14ac:dyDescent="0.25">
      <c r="A1756" t="s">
        <v>311</v>
      </c>
      <c r="B1756">
        <v>32</v>
      </c>
      <c r="C1756" t="s">
        <v>306</v>
      </c>
      <c r="D1756" t="s">
        <v>299</v>
      </c>
      <c r="E1756">
        <v>60</v>
      </c>
      <c r="F1756">
        <v>508319</v>
      </c>
    </row>
    <row r="1757" spans="1:6" x14ac:dyDescent="0.25">
      <c r="A1757" t="s">
        <v>311</v>
      </c>
      <c r="B1757">
        <v>33</v>
      </c>
      <c r="C1757" t="s">
        <v>165</v>
      </c>
      <c r="E1757">
        <v>3</v>
      </c>
      <c r="F1757">
        <v>0</v>
      </c>
    </row>
    <row r="1758" spans="1:6" x14ac:dyDescent="0.25">
      <c r="A1758" t="s">
        <v>311</v>
      </c>
      <c r="B1758">
        <v>33</v>
      </c>
      <c r="C1758" t="s">
        <v>165</v>
      </c>
      <c r="D1758" t="s">
        <v>269</v>
      </c>
      <c r="E1758">
        <v>7.6028000000000002</v>
      </c>
      <c r="F1758">
        <v>851444.57</v>
      </c>
    </row>
    <row r="1759" spans="1:6" x14ac:dyDescent="0.25">
      <c r="A1759" t="s">
        <v>311</v>
      </c>
      <c r="B1759">
        <v>33</v>
      </c>
      <c r="C1759" t="s">
        <v>165</v>
      </c>
      <c r="D1759" t="s">
        <v>270</v>
      </c>
      <c r="E1759">
        <v>11.725</v>
      </c>
      <c r="F1759">
        <v>167084.1</v>
      </c>
    </row>
    <row r="1760" spans="1:6" x14ac:dyDescent="0.25">
      <c r="A1760" t="s">
        <v>311</v>
      </c>
      <c r="B1760">
        <v>33</v>
      </c>
      <c r="C1760" t="s">
        <v>165</v>
      </c>
      <c r="D1760" t="s">
        <v>271</v>
      </c>
      <c r="E1760">
        <v>6.7249999999999996</v>
      </c>
      <c r="F1760">
        <v>1059317.98</v>
      </c>
    </row>
    <row r="1761" spans="1:6" x14ac:dyDescent="0.25">
      <c r="A1761" t="s">
        <v>311</v>
      </c>
      <c r="B1761">
        <v>33</v>
      </c>
      <c r="C1761" t="s">
        <v>165</v>
      </c>
      <c r="D1761" t="s">
        <v>272</v>
      </c>
      <c r="E1761">
        <v>235.91669999999999</v>
      </c>
      <c r="F1761">
        <v>1612592.21</v>
      </c>
    </row>
    <row r="1762" spans="1:6" x14ac:dyDescent="0.25">
      <c r="A1762" t="s">
        <v>311</v>
      </c>
      <c r="B1762">
        <v>33</v>
      </c>
      <c r="C1762" t="s">
        <v>165</v>
      </c>
      <c r="D1762" t="s">
        <v>273</v>
      </c>
      <c r="E1762">
        <v>15.1637</v>
      </c>
      <c r="F1762">
        <v>236208.74</v>
      </c>
    </row>
    <row r="1763" spans="1:6" x14ac:dyDescent="0.25">
      <c r="A1763" t="s">
        <v>311</v>
      </c>
      <c r="B1763">
        <v>33</v>
      </c>
      <c r="C1763" t="s">
        <v>165</v>
      </c>
      <c r="D1763" t="s">
        <v>274</v>
      </c>
      <c r="E1763">
        <v>31.6</v>
      </c>
      <c r="F1763">
        <v>530699.81999999995</v>
      </c>
    </row>
    <row r="1764" spans="1:6" x14ac:dyDescent="0.25">
      <c r="A1764" t="s">
        <v>311</v>
      </c>
      <c r="B1764">
        <v>33</v>
      </c>
      <c r="C1764" t="s">
        <v>165</v>
      </c>
      <c r="D1764" t="s">
        <v>275</v>
      </c>
      <c r="E1764">
        <v>9.25</v>
      </c>
      <c r="F1764">
        <v>97618.93</v>
      </c>
    </row>
    <row r="1765" spans="1:6" x14ac:dyDescent="0.25">
      <c r="A1765" t="s">
        <v>311</v>
      </c>
      <c r="B1765">
        <v>33</v>
      </c>
      <c r="C1765" t="s">
        <v>165</v>
      </c>
      <c r="D1765" t="s">
        <v>276</v>
      </c>
      <c r="E1765">
        <v>4.0917000000000003</v>
      </c>
      <c r="F1765">
        <v>766379.8</v>
      </c>
    </row>
    <row r="1766" spans="1:6" x14ac:dyDescent="0.25">
      <c r="A1766" t="s">
        <v>311</v>
      </c>
      <c r="B1766">
        <v>33</v>
      </c>
      <c r="C1766" t="s">
        <v>165</v>
      </c>
      <c r="D1766" t="s">
        <v>277</v>
      </c>
      <c r="E1766">
        <v>1.9792000000000001</v>
      </c>
      <c r="F1766">
        <v>97124.72</v>
      </c>
    </row>
    <row r="1767" spans="1:6" x14ac:dyDescent="0.25">
      <c r="A1767" t="s">
        <v>311</v>
      </c>
      <c r="B1767">
        <v>33</v>
      </c>
      <c r="C1767" t="s">
        <v>165</v>
      </c>
      <c r="D1767" t="s">
        <v>278</v>
      </c>
      <c r="E1767">
        <v>1.4333</v>
      </c>
      <c r="F1767">
        <v>303375.59000000003</v>
      </c>
    </row>
    <row r="1768" spans="1:6" x14ac:dyDescent="0.25">
      <c r="A1768" t="s">
        <v>311</v>
      </c>
      <c r="B1768">
        <v>33</v>
      </c>
      <c r="C1768" t="s">
        <v>165</v>
      </c>
      <c r="D1768" t="s">
        <v>279</v>
      </c>
      <c r="E1768">
        <v>0.66669999999999996</v>
      </c>
      <c r="F1768">
        <v>163690.64000000001</v>
      </c>
    </row>
    <row r="1769" spans="1:6" x14ac:dyDescent="0.25">
      <c r="A1769" t="s">
        <v>311</v>
      </c>
      <c r="B1769">
        <v>33</v>
      </c>
      <c r="C1769" t="s">
        <v>165</v>
      </c>
      <c r="D1769" t="s">
        <v>280</v>
      </c>
      <c r="E1769">
        <v>18.219799999999999</v>
      </c>
      <c r="F1769">
        <v>466268.55</v>
      </c>
    </row>
    <row r="1770" spans="1:6" x14ac:dyDescent="0.25">
      <c r="A1770" t="s">
        <v>311</v>
      </c>
      <c r="B1770">
        <v>33</v>
      </c>
      <c r="C1770" t="s">
        <v>165</v>
      </c>
      <c r="D1770" t="s">
        <v>281</v>
      </c>
      <c r="E1770">
        <v>1.8193999999999999</v>
      </c>
      <c r="F1770">
        <v>97223.26</v>
      </c>
    </row>
    <row r="1771" spans="1:6" x14ac:dyDescent="0.25">
      <c r="A1771" t="s">
        <v>311</v>
      </c>
      <c r="B1771">
        <v>33</v>
      </c>
      <c r="C1771" t="s">
        <v>165</v>
      </c>
      <c r="D1771" t="s">
        <v>283</v>
      </c>
      <c r="E1771">
        <v>34.102400000000003</v>
      </c>
      <c r="F1771">
        <v>570609.53</v>
      </c>
    </row>
    <row r="1772" spans="1:6" x14ac:dyDescent="0.25">
      <c r="A1772" t="s">
        <v>311</v>
      </c>
      <c r="B1772">
        <v>33</v>
      </c>
      <c r="C1772" t="s">
        <v>165</v>
      </c>
      <c r="D1772" t="s">
        <v>294</v>
      </c>
      <c r="E1772">
        <v>0.70830000000000004</v>
      </c>
      <c r="F1772">
        <v>29142.799999999999</v>
      </c>
    </row>
    <row r="1773" spans="1:6" x14ac:dyDescent="0.25">
      <c r="A1773" t="s">
        <v>311</v>
      </c>
      <c r="B1773">
        <v>33</v>
      </c>
      <c r="C1773" t="s">
        <v>165</v>
      </c>
      <c r="D1773" t="s">
        <v>268</v>
      </c>
      <c r="E1773">
        <v>24.2056</v>
      </c>
      <c r="F1773">
        <v>610927.86</v>
      </c>
    </row>
    <row r="1774" spans="1:6" x14ac:dyDescent="0.25">
      <c r="A1774" t="s">
        <v>311</v>
      </c>
      <c r="B1774">
        <v>33</v>
      </c>
      <c r="C1774" t="s">
        <v>165</v>
      </c>
      <c r="D1774" t="s">
        <v>284</v>
      </c>
      <c r="E1774">
        <v>0.66669999999999996</v>
      </c>
      <c r="F1774">
        <v>65644.73</v>
      </c>
    </row>
    <row r="1775" spans="1:6" x14ac:dyDescent="0.25">
      <c r="A1775" t="s">
        <v>311</v>
      </c>
      <c r="B1775">
        <v>33</v>
      </c>
      <c r="C1775" t="s">
        <v>165</v>
      </c>
      <c r="D1775" t="s">
        <v>286</v>
      </c>
      <c r="E1775">
        <v>4.5</v>
      </c>
      <c r="F1775">
        <v>93802.03</v>
      </c>
    </row>
    <row r="1776" spans="1:6" x14ac:dyDescent="0.25">
      <c r="A1776" t="s">
        <v>311</v>
      </c>
      <c r="B1776">
        <v>33</v>
      </c>
      <c r="C1776" t="s">
        <v>165</v>
      </c>
      <c r="D1776" t="s">
        <v>295</v>
      </c>
      <c r="E1776">
        <v>5.875</v>
      </c>
      <c r="F1776">
        <v>136258.87</v>
      </c>
    </row>
    <row r="1777" spans="1:6" x14ac:dyDescent="0.25">
      <c r="A1777" t="s">
        <v>311</v>
      </c>
      <c r="B1777">
        <v>33</v>
      </c>
      <c r="C1777" t="s">
        <v>165</v>
      </c>
      <c r="D1777" t="s">
        <v>287</v>
      </c>
      <c r="E1777">
        <v>6.6699999999999995E-2</v>
      </c>
      <c r="F1777">
        <v>41118.75</v>
      </c>
    </row>
    <row r="1778" spans="1:6" x14ac:dyDescent="0.25">
      <c r="A1778" t="s">
        <v>311</v>
      </c>
      <c r="B1778">
        <v>33</v>
      </c>
      <c r="C1778" t="s">
        <v>165</v>
      </c>
      <c r="D1778" t="s">
        <v>288</v>
      </c>
      <c r="E1778">
        <v>6.5000000000000002E-2</v>
      </c>
      <c r="F1778">
        <v>17362.53</v>
      </c>
    </row>
    <row r="1779" spans="1:6" x14ac:dyDescent="0.25">
      <c r="A1779" t="s">
        <v>311</v>
      </c>
      <c r="B1779">
        <v>33</v>
      </c>
      <c r="C1779" t="s">
        <v>165</v>
      </c>
      <c r="D1779" t="s">
        <v>289</v>
      </c>
      <c r="E1779">
        <v>9.9542000000000002</v>
      </c>
      <c r="F1779">
        <v>604884.57999999996</v>
      </c>
    </row>
    <row r="1780" spans="1:6" x14ac:dyDescent="0.25">
      <c r="A1780" t="s">
        <v>311</v>
      </c>
      <c r="B1780">
        <v>33</v>
      </c>
      <c r="C1780" t="s">
        <v>165</v>
      </c>
      <c r="D1780" t="s">
        <v>290</v>
      </c>
      <c r="E1780">
        <v>3.1300000000000001E-2</v>
      </c>
      <c r="F1780">
        <v>12732.51</v>
      </c>
    </row>
    <row r="1781" spans="1:6" x14ac:dyDescent="0.25">
      <c r="A1781" t="s">
        <v>311</v>
      </c>
      <c r="B1781">
        <v>33</v>
      </c>
      <c r="C1781" t="s">
        <v>165</v>
      </c>
      <c r="D1781" t="s">
        <v>296</v>
      </c>
      <c r="E1781">
        <v>2</v>
      </c>
      <c r="F1781">
        <v>52287.27</v>
      </c>
    </row>
    <row r="1782" spans="1:6" x14ac:dyDescent="0.25">
      <c r="A1782" t="s">
        <v>311</v>
      </c>
      <c r="B1782">
        <v>33</v>
      </c>
      <c r="C1782" t="s">
        <v>165</v>
      </c>
      <c r="D1782" t="s">
        <v>297</v>
      </c>
      <c r="E1782">
        <v>1.25</v>
      </c>
      <c r="F1782">
        <v>13200.14</v>
      </c>
    </row>
    <row r="1783" spans="1:6" x14ac:dyDescent="0.25">
      <c r="A1783" t="s">
        <v>311</v>
      </c>
      <c r="B1783">
        <v>33</v>
      </c>
      <c r="C1783" t="s">
        <v>165</v>
      </c>
      <c r="D1783" t="s">
        <v>299</v>
      </c>
      <c r="E1783">
        <v>31</v>
      </c>
      <c r="F1783">
        <v>285720.44</v>
      </c>
    </row>
    <row r="1784" spans="1:6" x14ac:dyDescent="0.25">
      <c r="A1784" t="s">
        <v>311</v>
      </c>
      <c r="B1784">
        <v>36</v>
      </c>
      <c r="C1784" t="s">
        <v>307</v>
      </c>
      <c r="D1784" t="s">
        <v>269</v>
      </c>
      <c r="E1784">
        <v>4.2542</v>
      </c>
      <c r="F1784">
        <v>374082.92</v>
      </c>
    </row>
    <row r="1785" spans="1:6" x14ac:dyDescent="0.25">
      <c r="A1785" t="s">
        <v>311</v>
      </c>
      <c r="B1785">
        <v>36</v>
      </c>
      <c r="C1785" t="s">
        <v>307</v>
      </c>
      <c r="D1785" t="s">
        <v>270</v>
      </c>
      <c r="E1785">
        <v>13.05</v>
      </c>
      <c r="F1785">
        <v>158461.4</v>
      </c>
    </row>
    <row r="1786" spans="1:6" x14ac:dyDescent="0.25">
      <c r="A1786" t="s">
        <v>311</v>
      </c>
      <c r="B1786">
        <v>36</v>
      </c>
      <c r="C1786" t="s">
        <v>307</v>
      </c>
      <c r="D1786" t="s">
        <v>271</v>
      </c>
      <c r="E1786">
        <v>1.1333</v>
      </c>
      <c r="F1786">
        <v>235783.62</v>
      </c>
    </row>
    <row r="1787" spans="1:6" x14ac:dyDescent="0.25">
      <c r="A1787" t="s">
        <v>311</v>
      </c>
      <c r="B1787">
        <v>36</v>
      </c>
      <c r="C1787" t="s">
        <v>307</v>
      </c>
      <c r="D1787" t="s">
        <v>272</v>
      </c>
      <c r="E1787">
        <v>257.375</v>
      </c>
      <c r="F1787">
        <v>1837022.29</v>
      </c>
    </row>
    <row r="1788" spans="1:6" x14ac:dyDescent="0.25">
      <c r="A1788" t="s">
        <v>311</v>
      </c>
      <c r="B1788">
        <v>36</v>
      </c>
      <c r="C1788" t="s">
        <v>307</v>
      </c>
      <c r="D1788" t="s">
        <v>273</v>
      </c>
      <c r="E1788">
        <v>4.6111000000000004</v>
      </c>
      <c r="F1788">
        <v>67603.5</v>
      </c>
    </row>
    <row r="1789" spans="1:6" x14ac:dyDescent="0.25">
      <c r="A1789" t="s">
        <v>311</v>
      </c>
      <c r="B1789">
        <v>36</v>
      </c>
      <c r="C1789" t="s">
        <v>307</v>
      </c>
      <c r="D1789" t="s">
        <v>274</v>
      </c>
      <c r="E1789">
        <v>28.316700000000001</v>
      </c>
      <c r="F1789">
        <v>453086.32</v>
      </c>
    </row>
    <row r="1790" spans="1:6" x14ac:dyDescent="0.25">
      <c r="A1790" t="s">
        <v>311</v>
      </c>
      <c r="B1790">
        <v>36</v>
      </c>
      <c r="C1790" t="s">
        <v>307</v>
      </c>
      <c r="D1790" t="s">
        <v>276</v>
      </c>
      <c r="E1790">
        <v>2.1749999999999998</v>
      </c>
      <c r="F1790">
        <v>408920.47</v>
      </c>
    </row>
    <row r="1791" spans="1:6" x14ac:dyDescent="0.25">
      <c r="A1791" t="s">
        <v>311</v>
      </c>
      <c r="B1791">
        <v>36</v>
      </c>
      <c r="C1791" t="s">
        <v>307</v>
      </c>
      <c r="D1791" t="s">
        <v>277</v>
      </c>
      <c r="E1791">
        <v>1.5207999999999999</v>
      </c>
      <c r="F1791">
        <v>84757.33</v>
      </c>
    </row>
    <row r="1792" spans="1:6" x14ac:dyDescent="0.25">
      <c r="A1792" t="s">
        <v>311</v>
      </c>
      <c r="B1792">
        <v>36</v>
      </c>
      <c r="C1792" t="s">
        <v>307</v>
      </c>
      <c r="D1792" t="s">
        <v>278</v>
      </c>
      <c r="E1792">
        <v>0.92669999999999997</v>
      </c>
      <c r="F1792">
        <v>72666.16</v>
      </c>
    </row>
    <row r="1793" spans="1:6" x14ac:dyDescent="0.25">
      <c r="A1793" t="s">
        <v>311</v>
      </c>
      <c r="B1793">
        <v>36</v>
      </c>
      <c r="C1793" t="s">
        <v>307</v>
      </c>
      <c r="D1793" t="s">
        <v>279</v>
      </c>
      <c r="E1793">
        <v>0.125</v>
      </c>
      <c r="F1793">
        <v>10580.69</v>
      </c>
    </row>
    <row r="1794" spans="1:6" x14ac:dyDescent="0.25">
      <c r="A1794" t="s">
        <v>311</v>
      </c>
      <c r="B1794">
        <v>36</v>
      </c>
      <c r="C1794" t="s">
        <v>307</v>
      </c>
      <c r="D1794" t="s">
        <v>280</v>
      </c>
      <c r="E1794">
        <v>38.487299999999998</v>
      </c>
      <c r="F1794">
        <v>751601.21</v>
      </c>
    </row>
    <row r="1795" spans="1:6" x14ac:dyDescent="0.25">
      <c r="A1795" t="s">
        <v>311</v>
      </c>
      <c r="B1795">
        <v>36</v>
      </c>
      <c r="C1795" t="s">
        <v>307</v>
      </c>
      <c r="D1795" t="s">
        <v>281</v>
      </c>
      <c r="E1795">
        <v>0.75</v>
      </c>
      <c r="F1795">
        <v>41610.92</v>
      </c>
    </row>
    <row r="1796" spans="1:6" x14ac:dyDescent="0.25">
      <c r="A1796" t="s">
        <v>311</v>
      </c>
      <c r="B1796">
        <v>36</v>
      </c>
      <c r="C1796" t="s">
        <v>307</v>
      </c>
      <c r="D1796" t="s">
        <v>283</v>
      </c>
      <c r="E1796">
        <v>30.3369</v>
      </c>
      <c r="F1796">
        <v>458560.72</v>
      </c>
    </row>
    <row r="1797" spans="1:6" x14ac:dyDescent="0.25">
      <c r="A1797" t="s">
        <v>311</v>
      </c>
      <c r="B1797">
        <v>36</v>
      </c>
      <c r="C1797" t="s">
        <v>307</v>
      </c>
      <c r="D1797" t="s">
        <v>294</v>
      </c>
      <c r="E1797">
        <v>1.2458</v>
      </c>
      <c r="F1797">
        <v>21847.73</v>
      </c>
    </row>
    <row r="1798" spans="1:6" x14ac:dyDescent="0.25">
      <c r="A1798" t="s">
        <v>311</v>
      </c>
      <c r="B1798">
        <v>36</v>
      </c>
      <c r="C1798" t="s">
        <v>307</v>
      </c>
      <c r="D1798" t="s">
        <v>268</v>
      </c>
      <c r="E1798">
        <v>11.192600000000001</v>
      </c>
      <c r="F1798">
        <v>207555.06</v>
      </c>
    </row>
    <row r="1799" spans="1:6" x14ac:dyDescent="0.25">
      <c r="A1799" t="s">
        <v>311</v>
      </c>
      <c r="B1799">
        <v>36</v>
      </c>
      <c r="C1799" t="s">
        <v>307</v>
      </c>
      <c r="D1799" t="s">
        <v>284</v>
      </c>
      <c r="E1799">
        <v>0.41670000000000001</v>
      </c>
      <c r="F1799">
        <v>37487.480000000003</v>
      </c>
    </row>
    <row r="1800" spans="1:6" x14ac:dyDescent="0.25">
      <c r="A1800" t="s">
        <v>311</v>
      </c>
      <c r="B1800">
        <v>36</v>
      </c>
      <c r="C1800" t="s">
        <v>307</v>
      </c>
      <c r="D1800" t="s">
        <v>285</v>
      </c>
      <c r="E1800">
        <v>1.5</v>
      </c>
      <c r="F1800">
        <v>28458.79</v>
      </c>
    </row>
    <row r="1801" spans="1:6" x14ac:dyDescent="0.25">
      <c r="A1801" t="s">
        <v>311</v>
      </c>
      <c r="B1801">
        <v>36</v>
      </c>
      <c r="C1801" t="s">
        <v>307</v>
      </c>
      <c r="D1801" t="s">
        <v>286</v>
      </c>
      <c r="E1801">
        <v>0.5</v>
      </c>
      <c r="F1801">
        <v>11633.4</v>
      </c>
    </row>
    <row r="1802" spans="1:6" x14ac:dyDescent="0.25">
      <c r="A1802" t="s">
        <v>311</v>
      </c>
      <c r="B1802">
        <v>36</v>
      </c>
      <c r="C1802" t="s">
        <v>307</v>
      </c>
      <c r="D1802" t="s">
        <v>295</v>
      </c>
      <c r="E1802">
        <v>22.416699999999999</v>
      </c>
      <c r="F1802">
        <v>495371.07</v>
      </c>
    </row>
    <row r="1803" spans="1:6" x14ac:dyDescent="0.25">
      <c r="A1803" t="s">
        <v>311</v>
      </c>
      <c r="B1803">
        <v>36</v>
      </c>
      <c r="C1803" t="s">
        <v>307</v>
      </c>
      <c r="D1803" t="s">
        <v>287</v>
      </c>
      <c r="E1803">
        <v>3.3300000000000003E-2</v>
      </c>
      <c r="F1803">
        <v>20811.12</v>
      </c>
    </row>
    <row r="1804" spans="1:6" x14ac:dyDescent="0.25">
      <c r="A1804" t="s">
        <v>311</v>
      </c>
      <c r="B1804">
        <v>36</v>
      </c>
      <c r="C1804" t="s">
        <v>307</v>
      </c>
      <c r="D1804" t="s">
        <v>289</v>
      </c>
      <c r="E1804">
        <v>9.0805000000000007</v>
      </c>
      <c r="F1804">
        <v>558176.18000000005</v>
      </c>
    </row>
    <row r="1805" spans="1:6" x14ac:dyDescent="0.25">
      <c r="A1805" t="s">
        <v>311</v>
      </c>
      <c r="B1805">
        <v>36</v>
      </c>
      <c r="C1805" t="s">
        <v>307</v>
      </c>
      <c r="D1805" t="s">
        <v>290</v>
      </c>
      <c r="E1805">
        <v>2.5000000000000001E-2</v>
      </c>
      <c r="F1805">
        <v>12424.46</v>
      </c>
    </row>
    <row r="1806" spans="1:6" x14ac:dyDescent="0.25">
      <c r="A1806" t="s">
        <v>311</v>
      </c>
      <c r="B1806">
        <v>36</v>
      </c>
      <c r="C1806" t="s">
        <v>307</v>
      </c>
      <c r="D1806" t="s">
        <v>291</v>
      </c>
      <c r="E1806">
        <v>3</v>
      </c>
      <c r="F1806">
        <v>38145.07</v>
      </c>
    </row>
    <row r="1807" spans="1:6" x14ac:dyDescent="0.25">
      <c r="A1807" t="s">
        <v>311</v>
      </c>
      <c r="B1807">
        <v>36</v>
      </c>
      <c r="C1807" t="s">
        <v>307</v>
      </c>
      <c r="D1807" t="s">
        <v>299</v>
      </c>
      <c r="E1807">
        <v>7</v>
      </c>
      <c r="F1807">
        <v>67235.839999999997</v>
      </c>
    </row>
    <row r="1808" spans="1:6" x14ac:dyDescent="0.25">
      <c r="A1808" t="s">
        <v>311</v>
      </c>
      <c r="B1808">
        <v>37</v>
      </c>
      <c r="C1808" t="s">
        <v>308</v>
      </c>
      <c r="E1808">
        <v>3.4582999999999999</v>
      </c>
      <c r="F1808">
        <v>91627.11</v>
      </c>
    </row>
    <row r="1809" spans="1:6" x14ac:dyDescent="0.25">
      <c r="A1809" t="s">
        <v>311</v>
      </c>
      <c r="B1809">
        <v>37</v>
      </c>
      <c r="C1809" t="s">
        <v>308</v>
      </c>
      <c r="D1809" t="s">
        <v>269</v>
      </c>
      <c r="E1809">
        <v>7.0805999999999996</v>
      </c>
      <c r="F1809">
        <v>734436.09</v>
      </c>
    </row>
    <row r="1810" spans="1:6" x14ac:dyDescent="0.25">
      <c r="A1810" t="s">
        <v>311</v>
      </c>
      <c r="B1810">
        <v>37</v>
      </c>
      <c r="C1810" t="s">
        <v>308</v>
      </c>
      <c r="D1810" t="s">
        <v>270</v>
      </c>
      <c r="E1810">
        <v>12.245799999999999</v>
      </c>
      <c r="F1810">
        <v>126483.54</v>
      </c>
    </row>
    <row r="1811" spans="1:6" x14ac:dyDescent="0.25">
      <c r="A1811" t="s">
        <v>311</v>
      </c>
      <c r="B1811">
        <v>37</v>
      </c>
      <c r="C1811" t="s">
        <v>308</v>
      </c>
      <c r="D1811" t="s">
        <v>271</v>
      </c>
      <c r="E1811">
        <v>18.058299999999999</v>
      </c>
      <c r="F1811">
        <v>1855878.75</v>
      </c>
    </row>
    <row r="1812" spans="1:6" x14ac:dyDescent="0.25">
      <c r="A1812" t="s">
        <v>311</v>
      </c>
      <c r="B1812">
        <v>37</v>
      </c>
      <c r="C1812" t="s">
        <v>308</v>
      </c>
      <c r="D1812" t="s">
        <v>272</v>
      </c>
      <c r="E1812">
        <v>288.75</v>
      </c>
      <c r="F1812">
        <v>2080779</v>
      </c>
    </row>
    <row r="1813" spans="1:6" x14ac:dyDescent="0.25">
      <c r="A1813" t="s">
        <v>311</v>
      </c>
      <c r="B1813">
        <v>37</v>
      </c>
      <c r="C1813" t="s">
        <v>308</v>
      </c>
      <c r="D1813" t="s">
        <v>273</v>
      </c>
      <c r="E1813">
        <v>29.968800000000002</v>
      </c>
      <c r="F1813">
        <v>401336.37</v>
      </c>
    </row>
    <row r="1814" spans="1:6" x14ac:dyDescent="0.25">
      <c r="A1814" t="s">
        <v>311</v>
      </c>
      <c r="B1814">
        <v>37</v>
      </c>
      <c r="C1814" t="s">
        <v>308</v>
      </c>
      <c r="D1814" t="s">
        <v>274</v>
      </c>
      <c r="E1814">
        <v>27.033300000000001</v>
      </c>
      <c r="F1814">
        <v>467173.88</v>
      </c>
    </row>
    <row r="1815" spans="1:6" x14ac:dyDescent="0.25">
      <c r="A1815" t="s">
        <v>311</v>
      </c>
      <c r="B1815">
        <v>37</v>
      </c>
      <c r="C1815" t="s">
        <v>308</v>
      </c>
      <c r="D1815" t="s">
        <v>275</v>
      </c>
      <c r="E1815">
        <v>3</v>
      </c>
      <c r="F1815">
        <v>29073.15</v>
      </c>
    </row>
    <row r="1816" spans="1:6" x14ac:dyDescent="0.25">
      <c r="A1816" t="s">
        <v>311</v>
      </c>
      <c r="B1816">
        <v>37</v>
      </c>
      <c r="C1816" t="s">
        <v>308</v>
      </c>
      <c r="D1816" t="s">
        <v>276</v>
      </c>
      <c r="E1816">
        <v>3.4249999999999998</v>
      </c>
      <c r="F1816">
        <v>640688.04</v>
      </c>
    </row>
    <row r="1817" spans="1:6" x14ac:dyDescent="0.25">
      <c r="A1817" t="s">
        <v>311</v>
      </c>
      <c r="B1817">
        <v>37</v>
      </c>
      <c r="C1817" t="s">
        <v>308</v>
      </c>
      <c r="D1817" t="s">
        <v>277</v>
      </c>
      <c r="E1817">
        <v>3.3542000000000001</v>
      </c>
      <c r="F1817">
        <v>172653.99</v>
      </c>
    </row>
    <row r="1818" spans="1:6" x14ac:dyDescent="0.25">
      <c r="A1818" t="s">
        <v>311</v>
      </c>
      <c r="B1818">
        <v>37</v>
      </c>
      <c r="C1818" t="s">
        <v>308</v>
      </c>
      <c r="D1818" t="s">
        <v>278</v>
      </c>
      <c r="E1818">
        <v>2.8132999999999999</v>
      </c>
      <c r="F1818">
        <v>399610.55</v>
      </c>
    </row>
    <row r="1819" spans="1:6" x14ac:dyDescent="0.25">
      <c r="A1819" t="s">
        <v>311</v>
      </c>
      <c r="B1819">
        <v>37</v>
      </c>
      <c r="C1819" t="s">
        <v>308</v>
      </c>
      <c r="D1819" t="s">
        <v>279</v>
      </c>
      <c r="E1819">
        <v>1.25</v>
      </c>
      <c r="F1819">
        <v>294013.87</v>
      </c>
    </row>
    <row r="1820" spans="1:6" x14ac:dyDescent="0.25">
      <c r="A1820" t="s">
        <v>311</v>
      </c>
      <c r="B1820">
        <v>37</v>
      </c>
      <c r="C1820" t="s">
        <v>308</v>
      </c>
      <c r="D1820" t="s">
        <v>280</v>
      </c>
      <c r="E1820">
        <v>50.523600000000002</v>
      </c>
      <c r="F1820">
        <v>1201512.32</v>
      </c>
    </row>
    <row r="1821" spans="1:6" x14ac:dyDescent="0.25">
      <c r="A1821" t="s">
        <v>311</v>
      </c>
      <c r="B1821">
        <v>37</v>
      </c>
      <c r="C1821" t="s">
        <v>308</v>
      </c>
      <c r="D1821" t="s">
        <v>281</v>
      </c>
      <c r="E1821">
        <v>6.7305999999999999</v>
      </c>
      <c r="F1821">
        <v>380200.18</v>
      </c>
    </row>
    <row r="1822" spans="1:6" x14ac:dyDescent="0.25">
      <c r="A1822" t="s">
        <v>311</v>
      </c>
      <c r="B1822">
        <v>37</v>
      </c>
      <c r="C1822" t="s">
        <v>308</v>
      </c>
      <c r="D1822" t="s">
        <v>282</v>
      </c>
      <c r="E1822">
        <v>0.46150000000000002</v>
      </c>
      <c r="F1822">
        <v>102760.76</v>
      </c>
    </row>
    <row r="1823" spans="1:6" x14ac:dyDescent="0.25">
      <c r="A1823" t="s">
        <v>311</v>
      </c>
      <c r="B1823">
        <v>37</v>
      </c>
      <c r="C1823" t="s">
        <v>308</v>
      </c>
      <c r="D1823" t="s">
        <v>283</v>
      </c>
      <c r="E1823">
        <v>54.363700000000001</v>
      </c>
      <c r="F1823">
        <v>841233.51</v>
      </c>
    </row>
    <row r="1824" spans="1:6" x14ac:dyDescent="0.25">
      <c r="A1824" t="s">
        <v>311</v>
      </c>
      <c r="B1824">
        <v>37</v>
      </c>
      <c r="C1824" t="s">
        <v>308</v>
      </c>
      <c r="D1824" t="s">
        <v>294</v>
      </c>
      <c r="E1824">
        <v>4.75</v>
      </c>
      <c r="F1824">
        <v>227126.03</v>
      </c>
    </row>
    <row r="1825" spans="1:6" x14ac:dyDescent="0.25">
      <c r="A1825" t="s">
        <v>311</v>
      </c>
      <c r="B1825">
        <v>37</v>
      </c>
      <c r="C1825" t="s">
        <v>308</v>
      </c>
      <c r="D1825" t="s">
        <v>268</v>
      </c>
      <c r="E1825">
        <v>8.4711999999999996</v>
      </c>
      <c r="F1825">
        <v>177819.73</v>
      </c>
    </row>
    <row r="1826" spans="1:6" x14ac:dyDescent="0.25">
      <c r="A1826" t="s">
        <v>311</v>
      </c>
      <c r="B1826">
        <v>37</v>
      </c>
      <c r="C1826" t="s">
        <v>308</v>
      </c>
      <c r="D1826" t="s">
        <v>284</v>
      </c>
      <c r="E1826">
        <v>4.25</v>
      </c>
      <c r="F1826">
        <v>391396.8</v>
      </c>
    </row>
    <row r="1827" spans="1:6" x14ac:dyDescent="0.25">
      <c r="A1827" t="s">
        <v>311</v>
      </c>
      <c r="B1827">
        <v>37</v>
      </c>
      <c r="C1827" t="s">
        <v>308</v>
      </c>
      <c r="D1827" t="s">
        <v>298</v>
      </c>
      <c r="E1827">
        <v>1</v>
      </c>
      <c r="F1827">
        <v>16149.67</v>
      </c>
    </row>
    <row r="1828" spans="1:6" x14ac:dyDescent="0.25">
      <c r="A1828" t="s">
        <v>311</v>
      </c>
      <c r="B1828">
        <v>37</v>
      </c>
      <c r="C1828" t="s">
        <v>308</v>
      </c>
      <c r="D1828" t="s">
        <v>286</v>
      </c>
      <c r="E1828">
        <v>12.916700000000001</v>
      </c>
      <c r="F1828">
        <v>251271.38</v>
      </c>
    </row>
    <row r="1829" spans="1:6" x14ac:dyDescent="0.25">
      <c r="A1829" t="s">
        <v>311</v>
      </c>
      <c r="B1829">
        <v>37</v>
      </c>
      <c r="C1829" t="s">
        <v>308</v>
      </c>
      <c r="D1829" t="s">
        <v>295</v>
      </c>
      <c r="E1829">
        <v>36.020800000000001</v>
      </c>
      <c r="F1829">
        <v>763543.21</v>
      </c>
    </row>
    <row r="1830" spans="1:6" x14ac:dyDescent="0.25">
      <c r="A1830" t="s">
        <v>311</v>
      </c>
      <c r="B1830">
        <v>37</v>
      </c>
      <c r="C1830" t="s">
        <v>308</v>
      </c>
      <c r="D1830" t="s">
        <v>287</v>
      </c>
      <c r="E1830">
        <v>6.6699999999999995E-2</v>
      </c>
      <c r="F1830">
        <v>40615.26</v>
      </c>
    </row>
    <row r="1831" spans="1:6" x14ac:dyDescent="0.25">
      <c r="A1831" t="s">
        <v>311</v>
      </c>
      <c r="B1831">
        <v>37</v>
      </c>
      <c r="C1831" t="s">
        <v>308</v>
      </c>
      <c r="D1831" t="s">
        <v>288</v>
      </c>
      <c r="E1831">
        <v>0.02</v>
      </c>
      <c r="F1831">
        <v>34516.36</v>
      </c>
    </row>
    <row r="1832" spans="1:6" x14ac:dyDescent="0.25">
      <c r="A1832" t="s">
        <v>311</v>
      </c>
      <c r="B1832">
        <v>37</v>
      </c>
      <c r="C1832" t="s">
        <v>308</v>
      </c>
      <c r="D1832" t="s">
        <v>289</v>
      </c>
      <c r="E1832">
        <v>6.3457999999999997</v>
      </c>
      <c r="F1832">
        <v>374831.29</v>
      </c>
    </row>
    <row r="1833" spans="1:6" x14ac:dyDescent="0.25">
      <c r="A1833" t="s">
        <v>311</v>
      </c>
      <c r="B1833">
        <v>37</v>
      </c>
      <c r="C1833" t="s">
        <v>308</v>
      </c>
      <c r="D1833" t="s">
        <v>290</v>
      </c>
      <c r="E1833">
        <v>0.1167</v>
      </c>
      <c r="F1833">
        <v>40776.769999999997</v>
      </c>
    </row>
    <row r="1834" spans="1:6" x14ac:dyDescent="0.25">
      <c r="A1834" t="s">
        <v>311</v>
      </c>
      <c r="B1834">
        <v>37</v>
      </c>
      <c r="C1834" t="s">
        <v>308</v>
      </c>
      <c r="D1834" t="s">
        <v>296</v>
      </c>
      <c r="E1834">
        <v>0.16669999999999999</v>
      </c>
      <c r="F1834">
        <v>12848.59</v>
      </c>
    </row>
    <row r="1835" spans="1:6" x14ac:dyDescent="0.25">
      <c r="A1835" t="s">
        <v>311</v>
      </c>
      <c r="B1835">
        <v>37</v>
      </c>
      <c r="C1835" t="s">
        <v>308</v>
      </c>
      <c r="D1835" t="s">
        <v>291</v>
      </c>
      <c r="E1835">
        <v>1</v>
      </c>
      <c r="F1835">
        <v>13534.24</v>
      </c>
    </row>
    <row r="1836" spans="1:6" x14ac:dyDescent="0.25">
      <c r="A1836" t="s">
        <v>311</v>
      </c>
      <c r="B1836">
        <v>37</v>
      </c>
      <c r="C1836" t="s">
        <v>308</v>
      </c>
      <c r="D1836" t="s">
        <v>299</v>
      </c>
      <c r="E1836">
        <v>2</v>
      </c>
      <c r="F1836">
        <v>19243.900000000001</v>
      </c>
    </row>
    <row r="1837" spans="1:6" x14ac:dyDescent="0.25">
      <c r="A1837" t="s">
        <v>311</v>
      </c>
      <c r="B1837">
        <v>40</v>
      </c>
      <c r="C1837" t="s">
        <v>309</v>
      </c>
      <c r="E1837">
        <v>27.692</v>
      </c>
      <c r="F1837">
        <v>690450.35</v>
      </c>
    </row>
    <row r="1838" spans="1:6" x14ac:dyDescent="0.25">
      <c r="A1838" t="s">
        <v>311</v>
      </c>
      <c r="B1838">
        <v>40</v>
      </c>
      <c r="C1838" t="s">
        <v>309</v>
      </c>
      <c r="D1838" t="s">
        <v>269</v>
      </c>
      <c r="E1838">
        <v>13.8847</v>
      </c>
      <c r="F1838">
        <v>1358922.64</v>
      </c>
    </row>
    <row r="1839" spans="1:6" x14ac:dyDescent="0.25">
      <c r="A1839" t="s">
        <v>311</v>
      </c>
      <c r="B1839">
        <v>40</v>
      </c>
      <c r="C1839" t="s">
        <v>309</v>
      </c>
      <c r="D1839" t="s">
        <v>270</v>
      </c>
      <c r="E1839">
        <v>91.888900000000007</v>
      </c>
      <c r="F1839">
        <v>1740257.15</v>
      </c>
    </row>
    <row r="1840" spans="1:6" x14ac:dyDescent="0.25">
      <c r="A1840" t="s">
        <v>311</v>
      </c>
      <c r="B1840">
        <v>40</v>
      </c>
      <c r="C1840" t="s">
        <v>309</v>
      </c>
      <c r="D1840" t="s">
        <v>271</v>
      </c>
      <c r="E1840">
        <v>5.15</v>
      </c>
      <c r="F1840">
        <v>1250433.5</v>
      </c>
    </row>
    <row r="1841" spans="1:6" x14ac:dyDescent="0.25">
      <c r="A1841" t="s">
        <v>311</v>
      </c>
      <c r="B1841">
        <v>40</v>
      </c>
      <c r="C1841" t="s">
        <v>309</v>
      </c>
      <c r="D1841" t="s">
        <v>272</v>
      </c>
      <c r="E1841">
        <v>1338.1528000000001</v>
      </c>
      <c r="F1841">
        <v>8556247.9600000009</v>
      </c>
    </row>
    <row r="1842" spans="1:6" x14ac:dyDescent="0.25">
      <c r="A1842" t="s">
        <v>311</v>
      </c>
      <c r="B1842">
        <v>40</v>
      </c>
      <c r="C1842" t="s">
        <v>309</v>
      </c>
      <c r="D1842" t="s">
        <v>273</v>
      </c>
      <c r="E1842">
        <v>37.646799999999999</v>
      </c>
      <c r="F1842">
        <v>602387.13</v>
      </c>
    </row>
    <row r="1843" spans="1:6" x14ac:dyDescent="0.25">
      <c r="A1843" t="s">
        <v>311</v>
      </c>
      <c r="B1843">
        <v>40</v>
      </c>
      <c r="C1843" t="s">
        <v>309</v>
      </c>
      <c r="D1843" t="s">
        <v>274</v>
      </c>
      <c r="E1843">
        <v>53.2</v>
      </c>
      <c r="F1843">
        <v>899151.58</v>
      </c>
    </row>
    <row r="1844" spans="1:6" x14ac:dyDescent="0.25">
      <c r="A1844" t="s">
        <v>311</v>
      </c>
      <c r="B1844">
        <v>40</v>
      </c>
      <c r="C1844" t="s">
        <v>309</v>
      </c>
      <c r="D1844" t="s">
        <v>275</v>
      </c>
      <c r="E1844">
        <v>6.5</v>
      </c>
      <c r="F1844">
        <v>61932.480000000003</v>
      </c>
    </row>
    <row r="1845" spans="1:6" x14ac:dyDescent="0.25">
      <c r="A1845" t="s">
        <v>311</v>
      </c>
      <c r="B1845">
        <v>40</v>
      </c>
      <c r="C1845" t="s">
        <v>309</v>
      </c>
      <c r="D1845" t="s">
        <v>276</v>
      </c>
      <c r="E1845">
        <v>11.6913</v>
      </c>
      <c r="F1845">
        <v>2022910.77</v>
      </c>
    </row>
    <row r="1846" spans="1:6" x14ac:dyDescent="0.25">
      <c r="A1846" t="s">
        <v>311</v>
      </c>
      <c r="B1846">
        <v>40</v>
      </c>
      <c r="C1846" t="s">
        <v>309</v>
      </c>
      <c r="D1846" t="s">
        <v>277</v>
      </c>
      <c r="E1846">
        <v>13.222200000000001</v>
      </c>
      <c r="F1846">
        <v>512476.17</v>
      </c>
    </row>
    <row r="1847" spans="1:6" x14ac:dyDescent="0.25">
      <c r="A1847" t="s">
        <v>311</v>
      </c>
      <c r="B1847">
        <v>40</v>
      </c>
      <c r="C1847" t="s">
        <v>309</v>
      </c>
      <c r="D1847" t="s">
        <v>278</v>
      </c>
      <c r="E1847">
        <v>1.1299999999999999</v>
      </c>
      <c r="F1847">
        <v>142969.19</v>
      </c>
    </row>
    <row r="1848" spans="1:6" x14ac:dyDescent="0.25">
      <c r="A1848" t="s">
        <v>311</v>
      </c>
      <c r="B1848">
        <v>40</v>
      </c>
      <c r="C1848" t="s">
        <v>309</v>
      </c>
      <c r="D1848" t="s">
        <v>279</v>
      </c>
      <c r="E1848">
        <v>5.6666999999999996</v>
      </c>
      <c r="F1848">
        <v>1063815.83</v>
      </c>
    </row>
    <row r="1849" spans="1:6" x14ac:dyDescent="0.25">
      <c r="A1849" t="s">
        <v>311</v>
      </c>
      <c r="B1849">
        <v>40</v>
      </c>
      <c r="C1849" t="s">
        <v>309</v>
      </c>
      <c r="D1849" t="s">
        <v>280</v>
      </c>
      <c r="E1849">
        <v>150.4768</v>
      </c>
      <c r="F1849">
        <v>3386315.82</v>
      </c>
    </row>
    <row r="1850" spans="1:6" x14ac:dyDescent="0.25">
      <c r="A1850" t="s">
        <v>311</v>
      </c>
      <c r="B1850">
        <v>40</v>
      </c>
      <c r="C1850" t="s">
        <v>309</v>
      </c>
      <c r="D1850" t="s">
        <v>281</v>
      </c>
      <c r="E1850">
        <v>6.3098999999999998</v>
      </c>
      <c r="F1850">
        <v>260894.39</v>
      </c>
    </row>
    <row r="1851" spans="1:6" x14ac:dyDescent="0.25">
      <c r="A1851" t="s">
        <v>311</v>
      </c>
      <c r="B1851">
        <v>40</v>
      </c>
      <c r="C1851" t="s">
        <v>309</v>
      </c>
      <c r="D1851" t="s">
        <v>282</v>
      </c>
      <c r="E1851">
        <v>0.11559999999999999</v>
      </c>
      <c r="F1851">
        <v>91879.01</v>
      </c>
    </row>
    <row r="1852" spans="1:6" x14ac:dyDescent="0.25">
      <c r="A1852" t="s">
        <v>311</v>
      </c>
      <c r="B1852">
        <v>40</v>
      </c>
      <c r="C1852" t="s">
        <v>309</v>
      </c>
      <c r="D1852" t="s">
        <v>283</v>
      </c>
      <c r="E1852">
        <v>65.813100000000006</v>
      </c>
      <c r="F1852">
        <v>1227081.6599999999</v>
      </c>
    </row>
    <row r="1853" spans="1:6" x14ac:dyDescent="0.25">
      <c r="A1853" t="s">
        <v>311</v>
      </c>
      <c r="B1853">
        <v>40</v>
      </c>
      <c r="C1853" t="s">
        <v>309</v>
      </c>
      <c r="D1853" t="s">
        <v>294</v>
      </c>
      <c r="E1853">
        <v>14.783300000000001</v>
      </c>
      <c r="F1853">
        <v>224337.78</v>
      </c>
    </row>
    <row r="1854" spans="1:6" x14ac:dyDescent="0.25">
      <c r="A1854" t="s">
        <v>311</v>
      </c>
      <c r="B1854">
        <v>40</v>
      </c>
      <c r="C1854" t="s">
        <v>309</v>
      </c>
      <c r="D1854" t="s">
        <v>268</v>
      </c>
      <c r="E1854">
        <v>63.992800000000003</v>
      </c>
      <c r="F1854">
        <v>1554920.19</v>
      </c>
    </row>
    <row r="1855" spans="1:6" x14ac:dyDescent="0.25">
      <c r="A1855" t="s">
        <v>311</v>
      </c>
      <c r="B1855">
        <v>40</v>
      </c>
      <c r="C1855" t="s">
        <v>309</v>
      </c>
      <c r="D1855" t="s">
        <v>284</v>
      </c>
      <c r="E1855">
        <v>0.58330000000000004</v>
      </c>
      <c r="F1855">
        <v>55662.89</v>
      </c>
    </row>
    <row r="1856" spans="1:6" x14ac:dyDescent="0.25">
      <c r="A1856" t="s">
        <v>311</v>
      </c>
      <c r="B1856">
        <v>40</v>
      </c>
      <c r="C1856" t="s">
        <v>309</v>
      </c>
      <c r="D1856" t="s">
        <v>298</v>
      </c>
      <c r="E1856">
        <v>1.5</v>
      </c>
      <c r="F1856">
        <v>23769</v>
      </c>
    </row>
    <row r="1857" spans="1:6" x14ac:dyDescent="0.25">
      <c r="A1857" t="s">
        <v>311</v>
      </c>
      <c r="B1857">
        <v>40</v>
      </c>
      <c r="C1857" t="s">
        <v>309</v>
      </c>
      <c r="D1857" t="s">
        <v>286</v>
      </c>
      <c r="E1857">
        <v>39.5</v>
      </c>
      <c r="F1857">
        <v>768619.29</v>
      </c>
    </row>
    <row r="1858" spans="1:6" x14ac:dyDescent="0.25">
      <c r="A1858" t="s">
        <v>311</v>
      </c>
      <c r="B1858">
        <v>40</v>
      </c>
      <c r="C1858" t="s">
        <v>309</v>
      </c>
      <c r="D1858" t="s">
        <v>295</v>
      </c>
      <c r="E1858">
        <v>133.69999999999999</v>
      </c>
      <c r="F1858">
        <v>2700977.92</v>
      </c>
    </row>
    <row r="1859" spans="1:6" x14ac:dyDescent="0.25">
      <c r="A1859" t="s">
        <v>311</v>
      </c>
      <c r="B1859">
        <v>40</v>
      </c>
      <c r="C1859" t="s">
        <v>309</v>
      </c>
      <c r="D1859" t="s">
        <v>287</v>
      </c>
      <c r="E1859">
        <v>0.2</v>
      </c>
      <c r="F1859">
        <v>123859.76</v>
      </c>
    </row>
    <row r="1860" spans="1:6" x14ac:dyDescent="0.25">
      <c r="A1860" t="s">
        <v>311</v>
      </c>
      <c r="B1860">
        <v>40</v>
      </c>
      <c r="C1860" t="s">
        <v>309</v>
      </c>
      <c r="D1860" t="s">
        <v>288</v>
      </c>
      <c r="E1860">
        <v>0.28000000000000003</v>
      </c>
      <c r="F1860">
        <v>8246.2000000000007</v>
      </c>
    </row>
    <row r="1861" spans="1:6" x14ac:dyDescent="0.25">
      <c r="A1861" t="s">
        <v>311</v>
      </c>
      <c r="B1861">
        <v>40</v>
      </c>
      <c r="C1861" t="s">
        <v>309</v>
      </c>
      <c r="D1861" t="s">
        <v>289</v>
      </c>
      <c r="E1861">
        <v>20.7958</v>
      </c>
      <c r="F1861">
        <v>1249906.71</v>
      </c>
    </row>
    <row r="1862" spans="1:6" x14ac:dyDescent="0.25">
      <c r="A1862" t="s">
        <v>311</v>
      </c>
      <c r="B1862">
        <v>40</v>
      </c>
      <c r="C1862" t="s">
        <v>309</v>
      </c>
      <c r="D1862" t="s">
        <v>290</v>
      </c>
      <c r="E1862">
        <v>0.4042</v>
      </c>
      <c r="F1862">
        <v>137791</v>
      </c>
    </row>
    <row r="1863" spans="1:6" x14ac:dyDescent="0.25">
      <c r="A1863" t="s">
        <v>311</v>
      </c>
      <c r="B1863">
        <v>40</v>
      </c>
      <c r="C1863" t="s">
        <v>309</v>
      </c>
      <c r="D1863" t="s">
        <v>296</v>
      </c>
      <c r="E1863">
        <v>40</v>
      </c>
      <c r="F1863">
        <v>649005.22</v>
      </c>
    </row>
    <row r="1864" spans="1:6" x14ac:dyDescent="0.25">
      <c r="A1864" t="s">
        <v>311</v>
      </c>
      <c r="B1864">
        <v>40</v>
      </c>
      <c r="C1864" t="s">
        <v>309</v>
      </c>
      <c r="D1864" t="s">
        <v>291</v>
      </c>
      <c r="E1864">
        <v>7</v>
      </c>
      <c r="F1864">
        <v>94739.65</v>
      </c>
    </row>
    <row r="1865" spans="1:6" x14ac:dyDescent="0.25">
      <c r="A1865" t="s">
        <v>311</v>
      </c>
      <c r="B1865">
        <v>40</v>
      </c>
      <c r="C1865" t="s">
        <v>309</v>
      </c>
      <c r="D1865" t="s">
        <v>297</v>
      </c>
      <c r="E1865">
        <v>0.33329999999999999</v>
      </c>
      <c r="F1865">
        <v>3257.91</v>
      </c>
    </row>
    <row r="1866" spans="1:6" x14ac:dyDescent="0.25">
      <c r="A1866" t="s">
        <v>311</v>
      </c>
      <c r="B1866">
        <v>40</v>
      </c>
      <c r="C1866" t="s">
        <v>309</v>
      </c>
      <c r="D1866" t="s">
        <v>292</v>
      </c>
      <c r="E1866">
        <v>1</v>
      </c>
      <c r="F1866">
        <v>24711.599999999999</v>
      </c>
    </row>
    <row r="1867" spans="1:6" x14ac:dyDescent="0.25">
      <c r="A1867" t="s">
        <v>311</v>
      </c>
      <c r="B1867">
        <v>40</v>
      </c>
      <c r="C1867" t="s">
        <v>309</v>
      </c>
      <c r="D1867" t="s">
        <v>299</v>
      </c>
      <c r="E1867">
        <v>187</v>
      </c>
      <c r="F1867">
        <v>1624794.28</v>
      </c>
    </row>
    <row r="1868" spans="1:6" x14ac:dyDescent="0.25">
      <c r="A1868" t="s">
        <v>311</v>
      </c>
      <c r="B1868">
        <v>42</v>
      </c>
      <c r="C1868" t="s">
        <v>29</v>
      </c>
      <c r="D1868" t="s">
        <v>269</v>
      </c>
      <c r="E1868">
        <v>5.3068999999999997</v>
      </c>
      <c r="F1868">
        <v>620856.63</v>
      </c>
    </row>
    <row r="1869" spans="1:6" x14ac:dyDescent="0.25">
      <c r="A1869" t="s">
        <v>311</v>
      </c>
      <c r="B1869">
        <v>42</v>
      </c>
      <c r="C1869" t="s">
        <v>29</v>
      </c>
      <c r="D1869" t="s">
        <v>270</v>
      </c>
      <c r="E1869">
        <v>6.1666999999999996</v>
      </c>
      <c r="F1869">
        <v>104167.45</v>
      </c>
    </row>
    <row r="1870" spans="1:6" x14ac:dyDescent="0.25">
      <c r="A1870" t="s">
        <v>311</v>
      </c>
      <c r="B1870">
        <v>42</v>
      </c>
      <c r="C1870" t="s">
        <v>29</v>
      </c>
      <c r="D1870" t="s">
        <v>271</v>
      </c>
      <c r="E1870">
        <v>1.2722</v>
      </c>
      <c r="F1870">
        <v>431930.5</v>
      </c>
    </row>
    <row r="1871" spans="1:6" x14ac:dyDescent="0.25">
      <c r="A1871" t="s">
        <v>311</v>
      </c>
      <c r="B1871">
        <v>42</v>
      </c>
      <c r="C1871" t="s">
        <v>29</v>
      </c>
      <c r="D1871" t="s">
        <v>272</v>
      </c>
      <c r="E1871">
        <v>18</v>
      </c>
      <c r="F1871">
        <v>128224.44</v>
      </c>
    </row>
    <row r="1872" spans="1:6" x14ac:dyDescent="0.25">
      <c r="A1872" t="s">
        <v>311</v>
      </c>
      <c r="B1872">
        <v>42</v>
      </c>
      <c r="C1872" t="s">
        <v>29</v>
      </c>
      <c r="D1872" t="s">
        <v>273</v>
      </c>
      <c r="E1872">
        <v>4.7420999999999998</v>
      </c>
      <c r="F1872">
        <v>82304.570000000007</v>
      </c>
    </row>
    <row r="1873" spans="1:6" x14ac:dyDescent="0.25">
      <c r="A1873" t="s">
        <v>311</v>
      </c>
      <c r="B1873">
        <v>42</v>
      </c>
      <c r="C1873" t="s">
        <v>29</v>
      </c>
      <c r="D1873" t="s">
        <v>274</v>
      </c>
      <c r="E1873">
        <v>4.0999999999999996</v>
      </c>
      <c r="F1873">
        <v>68230.13</v>
      </c>
    </row>
    <row r="1874" spans="1:6" x14ac:dyDescent="0.25">
      <c r="A1874" t="s">
        <v>311</v>
      </c>
      <c r="B1874">
        <v>42</v>
      </c>
      <c r="C1874" t="s">
        <v>29</v>
      </c>
      <c r="D1874" t="s">
        <v>275</v>
      </c>
      <c r="E1874">
        <v>0.5</v>
      </c>
      <c r="F1874">
        <v>5304.33</v>
      </c>
    </row>
    <row r="1875" spans="1:6" x14ac:dyDescent="0.25">
      <c r="A1875" t="s">
        <v>311</v>
      </c>
      <c r="B1875">
        <v>42</v>
      </c>
      <c r="C1875" t="s">
        <v>29</v>
      </c>
      <c r="D1875" t="s">
        <v>276</v>
      </c>
      <c r="E1875">
        <v>3.8957999999999999</v>
      </c>
      <c r="F1875">
        <v>657917</v>
      </c>
    </row>
    <row r="1876" spans="1:6" x14ac:dyDescent="0.25">
      <c r="A1876" t="s">
        <v>311</v>
      </c>
      <c r="B1876">
        <v>42</v>
      </c>
      <c r="C1876" t="s">
        <v>29</v>
      </c>
      <c r="D1876" t="s">
        <v>277</v>
      </c>
      <c r="E1876">
        <v>0.22919999999999999</v>
      </c>
      <c r="F1876">
        <v>17831.52</v>
      </c>
    </row>
    <row r="1877" spans="1:6" x14ac:dyDescent="0.25">
      <c r="A1877" t="s">
        <v>311</v>
      </c>
      <c r="B1877">
        <v>42</v>
      </c>
      <c r="C1877" t="s">
        <v>29</v>
      </c>
      <c r="D1877" t="s">
        <v>278</v>
      </c>
      <c r="E1877">
        <v>5.8299999999999998E-2</v>
      </c>
      <c r="F1877">
        <v>14658.48</v>
      </c>
    </row>
    <row r="1878" spans="1:6" x14ac:dyDescent="0.25">
      <c r="A1878" t="s">
        <v>311</v>
      </c>
      <c r="B1878">
        <v>42</v>
      </c>
      <c r="C1878" t="s">
        <v>29</v>
      </c>
      <c r="D1878" t="s">
        <v>279</v>
      </c>
      <c r="E1878">
        <v>0.33329999999999999</v>
      </c>
      <c r="F1878">
        <v>85417.53</v>
      </c>
    </row>
    <row r="1879" spans="1:6" x14ac:dyDescent="0.25">
      <c r="A1879" t="s">
        <v>311</v>
      </c>
      <c r="B1879">
        <v>42</v>
      </c>
      <c r="C1879" t="s">
        <v>29</v>
      </c>
      <c r="D1879" t="s">
        <v>280</v>
      </c>
      <c r="E1879">
        <v>5.3213999999999997</v>
      </c>
      <c r="F1879">
        <v>72271.17</v>
      </c>
    </row>
    <row r="1880" spans="1:6" x14ac:dyDescent="0.25">
      <c r="A1880" t="s">
        <v>311</v>
      </c>
      <c r="B1880">
        <v>42</v>
      </c>
      <c r="C1880" t="s">
        <v>29</v>
      </c>
      <c r="D1880" t="s">
        <v>281</v>
      </c>
      <c r="E1880">
        <v>8.3299999999999999E-2</v>
      </c>
      <c r="F1880">
        <v>4073.56</v>
      </c>
    </row>
    <row r="1881" spans="1:6" x14ac:dyDescent="0.25">
      <c r="A1881" t="s">
        <v>311</v>
      </c>
      <c r="B1881">
        <v>42</v>
      </c>
      <c r="C1881" t="s">
        <v>29</v>
      </c>
      <c r="D1881" t="s">
        <v>282</v>
      </c>
      <c r="E1881">
        <v>9.3799999999999994E-2</v>
      </c>
      <c r="F1881">
        <v>49584.4</v>
      </c>
    </row>
    <row r="1882" spans="1:6" x14ac:dyDescent="0.25">
      <c r="A1882" t="s">
        <v>311</v>
      </c>
      <c r="B1882">
        <v>42</v>
      </c>
      <c r="C1882" t="s">
        <v>29</v>
      </c>
      <c r="D1882" t="s">
        <v>283</v>
      </c>
      <c r="E1882">
        <v>9.1761999999999997</v>
      </c>
      <c r="F1882">
        <v>170110.97</v>
      </c>
    </row>
    <row r="1883" spans="1:6" x14ac:dyDescent="0.25">
      <c r="A1883" t="s">
        <v>311</v>
      </c>
      <c r="B1883">
        <v>42</v>
      </c>
      <c r="C1883" t="s">
        <v>29</v>
      </c>
      <c r="D1883" t="s">
        <v>268</v>
      </c>
      <c r="E1883">
        <v>20.5185</v>
      </c>
      <c r="F1883">
        <v>581639.94999999995</v>
      </c>
    </row>
    <row r="1884" spans="1:6" x14ac:dyDescent="0.25">
      <c r="A1884" t="s">
        <v>311</v>
      </c>
      <c r="B1884">
        <v>42</v>
      </c>
      <c r="C1884" t="s">
        <v>29</v>
      </c>
      <c r="D1884" t="s">
        <v>298</v>
      </c>
      <c r="E1884">
        <v>1</v>
      </c>
      <c r="F1884">
        <v>20559.12</v>
      </c>
    </row>
    <row r="1885" spans="1:6" x14ac:dyDescent="0.25">
      <c r="A1885" t="s">
        <v>311</v>
      </c>
      <c r="B1885">
        <v>42</v>
      </c>
      <c r="C1885" t="s">
        <v>29</v>
      </c>
      <c r="D1885" t="s">
        <v>286</v>
      </c>
      <c r="E1885">
        <v>5.8333000000000004</v>
      </c>
      <c r="F1885">
        <v>120123.77</v>
      </c>
    </row>
    <row r="1886" spans="1:6" x14ac:dyDescent="0.25">
      <c r="A1886" t="s">
        <v>311</v>
      </c>
      <c r="B1886">
        <v>42</v>
      </c>
      <c r="C1886" t="s">
        <v>29</v>
      </c>
      <c r="D1886" t="s">
        <v>295</v>
      </c>
      <c r="E1886">
        <v>69</v>
      </c>
      <c r="F1886">
        <v>1285897.25</v>
      </c>
    </row>
    <row r="1887" spans="1:6" x14ac:dyDescent="0.25">
      <c r="A1887" t="s">
        <v>311</v>
      </c>
      <c r="B1887">
        <v>42</v>
      </c>
      <c r="C1887" t="s">
        <v>29</v>
      </c>
      <c r="D1887" t="s">
        <v>287</v>
      </c>
      <c r="E1887">
        <v>0.1</v>
      </c>
      <c r="F1887">
        <v>60922.89</v>
      </c>
    </row>
    <row r="1888" spans="1:6" x14ac:dyDescent="0.25">
      <c r="A1888" t="s">
        <v>311</v>
      </c>
      <c r="B1888">
        <v>42</v>
      </c>
      <c r="C1888" t="s">
        <v>29</v>
      </c>
      <c r="D1888" t="s">
        <v>288</v>
      </c>
      <c r="E1888">
        <v>0.58330000000000004</v>
      </c>
      <c r="F1888">
        <v>59915.040000000001</v>
      </c>
    </row>
    <row r="1889" spans="1:6" x14ac:dyDescent="0.25">
      <c r="A1889" t="s">
        <v>311</v>
      </c>
      <c r="B1889">
        <v>43</v>
      </c>
      <c r="C1889" t="s">
        <v>5</v>
      </c>
      <c r="E1889">
        <v>6</v>
      </c>
      <c r="F1889">
        <v>174884.66</v>
      </c>
    </row>
    <row r="1890" spans="1:6" x14ac:dyDescent="0.25">
      <c r="A1890" t="s">
        <v>311</v>
      </c>
      <c r="B1890">
        <v>43</v>
      </c>
      <c r="C1890" t="s">
        <v>5</v>
      </c>
      <c r="D1890" t="s">
        <v>269</v>
      </c>
      <c r="E1890">
        <v>5.8611000000000004</v>
      </c>
      <c r="F1890">
        <v>609891.44999999995</v>
      </c>
    </row>
    <row r="1891" spans="1:6" x14ac:dyDescent="0.25">
      <c r="A1891" t="s">
        <v>311</v>
      </c>
      <c r="B1891">
        <v>43</v>
      </c>
      <c r="C1891" t="s">
        <v>5</v>
      </c>
      <c r="D1891" t="s">
        <v>270</v>
      </c>
      <c r="E1891">
        <v>491.66669999999999</v>
      </c>
      <c r="F1891">
        <v>6493441.0899999999</v>
      </c>
    </row>
    <row r="1892" spans="1:6" x14ac:dyDescent="0.25">
      <c r="A1892" t="s">
        <v>311</v>
      </c>
      <c r="B1892">
        <v>43</v>
      </c>
      <c r="C1892" t="s">
        <v>5</v>
      </c>
      <c r="D1892" t="s">
        <v>271</v>
      </c>
      <c r="E1892">
        <v>1.75</v>
      </c>
      <c r="F1892">
        <v>709620.45</v>
      </c>
    </row>
    <row r="1893" spans="1:6" x14ac:dyDescent="0.25">
      <c r="A1893" t="s">
        <v>311</v>
      </c>
      <c r="B1893">
        <v>43</v>
      </c>
      <c r="C1893" t="s">
        <v>5</v>
      </c>
      <c r="D1893" t="s">
        <v>272</v>
      </c>
      <c r="E1893">
        <v>457</v>
      </c>
      <c r="F1893">
        <v>3485228.62</v>
      </c>
    </row>
    <row r="1894" spans="1:6" x14ac:dyDescent="0.25">
      <c r="A1894" t="s">
        <v>311</v>
      </c>
      <c r="B1894">
        <v>43</v>
      </c>
      <c r="C1894" t="s">
        <v>5</v>
      </c>
      <c r="D1894" t="s">
        <v>273</v>
      </c>
      <c r="E1894">
        <v>119</v>
      </c>
      <c r="F1894">
        <v>1834189.57</v>
      </c>
    </row>
    <row r="1895" spans="1:6" x14ac:dyDescent="0.25">
      <c r="A1895" t="s">
        <v>311</v>
      </c>
      <c r="B1895">
        <v>43</v>
      </c>
      <c r="C1895" t="s">
        <v>5</v>
      </c>
      <c r="D1895" t="s">
        <v>274</v>
      </c>
      <c r="E1895">
        <v>5.4</v>
      </c>
      <c r="F1895">
        <v>107913.28</v>
      </c>
    </row>
    <row r="1896" spans="1:6" x14ac:dyDescent="0.25">
      <c r="A1896" t="s">
        <v>311</v>
      </c>
      <c r="B1896">
        <v>43</v>
      </c>
      <c r="C1896" t="s">
        <v>5</v>
      </c>
      <c r="D1896" t="s">
        <v>276</v>
      </c>
      <c r="E1896">
        <v>5.0167000000000002</v>
      </c>
      <c r="F1896">
        <v>701868.76</v>
      </c>
    </row>
    <row r="1897" spans="1:6" x14ac:dyDescent="0.25">
      <c r="A1897" t="s">
        <v>311</v>
      </c>
      <c r="B1897">
        <v>43</v>
      </c>
      <c r="C1897" t="s">
        <v>5</v>
      </c>
      <c r="D1897" t="s">
        <v>277</v>
      </c>
      <c r="E1897">
        <v>1.3125</v>
      </c>
      <c r="F1897">
        <v>97847.6</v>
      </c>
    </row>
    <row r="1898" spans="1:6" x14ac:dyDescent="0.25">
      <c r="A1898" t="s">
        <v>311</v>
      </c>
      <c r="B1898">
        <v>43</v>
      </c>
      <c r="C1898" t="s">
        <v>5</v>
      </c>
      <c r="D1898" t="s">
        <v>278</v>
      </c>
      <c r="E1898">
        <v>0.3</v>
      </c>
      <c r="F1898">
        <v>50224.13</v>
      </c>
    </row>
    <row r="1899" spans="1:6" x14ac:dyDescent="0.25">
      <c r="A1899" t="s">
        <v>311</v>
      </c>
      <c r="B1899">
        <v>43</v>
      </c>
      <c r="C1899" t="s">
        <v>5</v>
      </c>
      <c r="D1899" t="s">
        <v>279</v>
      </c>
      <c r="E1899">
        <v>0.58330000000000004</v>
      </c>
      <c r="F1899">
        <v>144848.23000000001</v>
      </c>
    </row>
    <row r="1900" spans="1:6" x14ac:dyDescent="0.25">
      <c r="A1900" t="s">
        <v>311</v>
      </c>
      <c r="B1900">
        <v>43</v>
      </c>
      <c r="C1900" t="s">
        <v>5</v>
      </c>
      <c r="D1900" t="s">
        <v>280</v>
      </c>
      <c r="E1900">
        <v>211.67619999999999</v>
      </c>
      <c r="F1900">
        <v>2821848.74</v>
      </c>
    </row>
    <row r="1901" spans="1:6" x14ac:dyDescent="0.25">
      <c r="A1901" t="s">
        <v>311</v>
      </c>
      <c r="B1901">
        <v>43</v>
      </c>
      <c r="C1901" t="s">
        <v>5</v>
      </c>
      <c r="D1901" t="s">
        <v>281</v>
      </c>
      <c r="E1901">
        <v>10.25</v>
      </c>
      <c r="F1901">
        <v>143053.94</v>
      </c>
    </row>
    <row r="1902" spans="1:6" x14ac:dyDescent="0.25">
      <c r="A1902" t="s">
        <v>311</v>
      </c>
      <c r="B1902">
        <v>43</v>
      </c>
      <c r="C1902" t="s">
        <v>5</v>
      </c>
      <c r="D1902" t="s">
        <v>282</v>
      </c>
      <c r="E1902">
        <v>0.05</v>
      </c>
      <c r="F1902">
        <v>44931.6</v>
      </c>
    </row>
    <row r="1903" spans="1:6" x14ac:dyDescent="0.25">
      <c r="A1903" t="s">
        <v>311</v>
      </c>
      <c r="B1903">
        <v>43</v>
      </c>
      <c r="C1903" t="s">
        <v>5</v>
      </c>
      <c r="D1903" t="s">
        <v>283</v>
      </c>
      <c r="E1903">
        <v>4.2737999999999996</v>
      </c>
      <c r="F1903">
        <v>58343.01</v>
      </c>
    </row>
    <row r="1904" spans="1:6" x14ac:dyDescent="0.25">
      <c r="A1904" t="s">
        <v>311</v>
      </c>
      <c r="B1904">
        <v>43</v>
      </c>
      <c r="C1904" t="s">
        <v>5</v>
      </c>
      <c r="D1904" t="s">
        <v>268</v>
      </c>
      <c r="E1904">
        <v>122.0979</v>
      </c>
      <c r="F1904">
        <v>2156401.7000000002</v>
      </c>
    </row>
    <row r="1905" spans="1:6" x14ac:dyDescent="0.25">
      <c r="A1905" t="s">
        <v>311</v>
      </c>
      <c r="B1905">
        <v>43</v>
      </c>
      <c r="C1905" t="s">
        <v>5</v>
      </c>
      <c r="D1905" t="s">
        <v>295</v>
      </c>
      <c r="E1905">
        <v>16</v>
      </c>
      <c r="F1905">
        <v>265560.43</v>
      </c>
    </row>
    <row r="1906" spans="1:6" x14ac:dyDescent="0.25">
      <c r="A1906" t="s">
        <v>311</v>
      </c>
      <c r="B1906">
        <v>43</v>
      </c>
      <c r="C1906" t="s">
        <v>5</v>
      </c>
      <c r="D1906" t="s">
        <v>288</v>
      </c>
      <c r="E1906">
        <v>0.69</v>
      </c>
      <c r="F1906">
        <v>89668.47</v>
      </c>
    </row>
    <row r="1907" spans="1:6" x14ac:dyDescent="0.25">
      <c r="A1907" t="s">
        <v>311</v>
      </c>
      <c r="B1907">
        <v>43</v>
      </c>
      <c r="C1907" t="s">
        <v>5</v>
      </c>
      <c r="D1907" t="s">
        <v>289</v>
      </c>
      <c r="E1907">
        <v>11.145799999999999</v>
      </c>
      <c r="F1907">
        <v>502281.7</v>
      </c>
    </row>
    <row r="1908" spans="1:6" x14ac:dyDescent="0.25">
      <c r="A1908" t="s">
        <v>311</v>
      </c>
      <c r="B1908">
        <v>43</v>
      </c>
      <c r="C1908" t="s">
        <v>5</v>
      </c>
      <c r="D1908" t="s">
        <v>296</v>
      </c>
      <c r="E1908">
        <v>105</v>
      </c>
      <c r="F1908">
        <v>1482162.81</v>
      </c>
    </row>
    <row r="1909" spans="1:6" x14ac:dyDescent="0.25">
      <c r="A1909" t="s">
        <v>311</v>
      </c>
      <c r="B1909">
        <v>43</v>
      </c>
      <c r="C1909" t="s">
        <v>5</v>
      </c>
      <c r="D1909" t="s">
        <v>291</v>
      </c>
      <c r="E1909">
        <v>1</v>
      </c>
      <c r="F1909">
        <v>13534.24</v>
      </c>
    </row>
    <row r="1910" spans="1:6" x14ac:dyDescent="0.25">
      <c r="A1910" t="s">
        <v>311</v>
      </c>
      <c r="B1910">
        <v>44</v>
      </c>
      <c r="C1910" t="s">
        <v>71</v>
      </c>
      <c r="E1910">
        <v>3</v>
      </c>
      <c r="F1910">
        <v>29379.3</v>
      </c>
    </row>
    <row r="1911" spans="1:6" x14ac:dyDescent="0.25">
      <c r="A1911" t="s">
        <v>311</v>
      </c>
      <c r="B1911">
        <v>44</v>
      </c>
      <c r="C1911" t="s">
        <v>71</v>
      </c>
      <c r="D1911" t="s">
        <v>269</v>
      </c>
      <c r="E1911">
        <v>13.505599999999999</v>
      </c>
      <c r="F1911">
        <v>1171973.04</v>
      </c>
    </row>
    <row r="1912" spans="1:6" x14ac:dyDescent="0.25">
      <c r="A1912" t="s">
        <v>311</v>
      </c>
      <c r="B1912">
        <v>44</v>
      </c>
      <c r="C1912" t="s">
        <v>71</v>
      </c>
      <c r="D1912" t="s">
        <v>270</v>
      </c>
      <c r="E1912">
        <v>45.927799999999998</v>
      </c>
      <c r="F1912">
        <v>800943.79</v>
      </c>
    </row>
    <row r="1913" spans="1:6" x14ac:dyDescent="0.25">
      <c r="A1913" t="s">
        <v>311</v>
      </c>
      <c r="B1913">
        <v>44</v>
      </c>
      <c r="C1913" t="s">
        <v>71</v>
      </c>
      <c r="D1913" t="s">
        <v>271</v>
      </c>
      <c r="E1913">
        <v>1.2166999999999999</v>
      </c>
      <c r="F1913">
        <v>339889.71</v>
      </c>
    </row>
    <row r="1914" spans="1:6" x14ac:dyDescent="0.25">
      <c r="A1914" t="s">
        <v>311</v>
      </c>
      <c r="B1914">
        <v>44</v>
      </c>
      <c r="C1914" t="s">
        <v>71</v>
      </c>
      <c r="D1914" t="s">
        <v>272</v>
      </c>
      <c r="E1914">
        <v>329.04169999999999</v>
      </c>
      <c r="F1914">
        <v>2774146.27</v>
      </c>
    </row>
    <row r="1915" spans="1:6" x14ac:dyDescent="0.25">
      <c r="A1915" t="s">
        <v>311</v>
      </c>
      <c r="B1915">
        <v>44</v>
      </c>
      <c r="C1915" t="s">
        <v>71</v>
      </c>
      <c r="D1915" t="s">
        <v>273</v>
      </c>
      <c r="E1915">
        <v>25.8611</v>
      </c>
      <c r="F1915">
        <v>386470.44</v>
      </c>
    </row>
    <row r="1916" spans="1:6" x14ac:dyDescent="0.25">
      <c r="A1916" t="s">
        <v>311</v>
      </c>
      <c r="B1916">
        <v>44</v>
      </c>
      <c r="C1916" t="s">
        <v>71</v>
      </c>
      <c r="D1916" t="s">
        <v>274</v>
      </c>
      <c r="E1916">
        <v>35.383299999999998</v>
      </c>
      <c r="F1916">
        <v>599195.19999999995</v>
      </c>
    </row>
    <row r="1917" spans="1:6" x14ac:dyDescent="0.25">
      <c r="A1917" t="s">
        <v>311</v>
      </c>
      <c r="B1917">
        <v>44</v>
      </c>
      <c r="C1917" t="s">
        <v>71</v>
      </c>
      <c r="D1917" t="s">
        <v>275</v>
      </c>
      <c r="E1917">
        <v>1</v>
      </c>
      <c r="F1917">
        <v>14391.98</v>
      </c>
    </row>
    <row r="1918" spans="1:6" x14ac:dyDescent="0.25">
      <c r="A1918" t="s">
        <v>311</v>
      </c>
      <c r="B1918">
        <v>44</v>
      </c>
      <c r="C1918" t="s">
        <v>71</v>
      </c>
      <c r="D1918" t="s">
        <v>276</v>
      </c>
      <c r="E1918">
        <v>4.0773999999999999</v>
      </c>
      <c r="F1918">
        <v>770618.13</v>
      </c>
    </row>
    <row r="1919" spans="1:6" x14ac:dyDescent="0.25">
      <c r="A1919" t="s">
        <v>311</v>
      </c>
      <c r="B1919">
        <v>44</v>
      </c>
      <c r="C1919" t="s">
        <v>71</v>
      </c>
      <c r="D1919" t="s">
        <v>277</v>
      </c>
      <c r="E1919">
        <v>4.7083000000000004</v>
      </c>
      <c r="F1919">
        <v>157564.5</v>
      </c>
    </row>
    <row r="1920" spans="1:6" x14ac:dyDescent="0.25">
      <c r="A1920" t="s">
        <v>311</v>
      </c>
      <c r="B1920">
        <v>44</v>
      </c>
      <c r="C1920" t="s">
        <v>71</v>
      </c>
      <c r="D1920" t="s">
        <v>278</v>
      </c>
      <c r="E1920">
        <v>1.3467</v>
      </c>
      <c r="F1920">
        <v>248344.73</v>
      </c>
    </row>
    <row r="1921" spans="1:6" x14ac:dyDescent="0.25">
      <c r="A1921" t="s">
        <v>311</v>
      </c>
      <c r="B1921">
        <v>44</v>
      </c>
      <c r="C1921" t="s">
        <v>71</v>
      </c>
      <c r="D1921" t="s">
        <v>279</v>
      </c>
      <c r="E1921">
        <v>0.83330000000000004</v>
      </c>
      <c r="F1921">
        <v>200150.39999999999</v>
      </c>
    </row>
    <row r="1922" spans="1:6" x14ac:dyDescent="0.25">
      <c r="A1922" t="s">
        <v>311</v>
      </c>
      <c r="B1922">
        <v>44</v>
      </c>
      <c r="C1922" t="s">
        <v>71</v>
      </c>
      <c r="D1922" t="s">
        <v>280</v>
      </c>
      <c r="E1922">
        <v>91.569000000000003</v>
      </c>
      <c r="F1922">
        <v>1764289.44</v>
      </c>
    </row>
    <row r="1923" spans="1:6" x14ac:dyDescent="0.25">
      <c r="A1923" t="s">
        <v>311</v>
      </c>
      <c r="B1923">
        <v>44</v>
      </c>
      <c r="C1923" t="s">
        <v>71</v>
      </c>
      <c r="D1923" t="s">
        <v>281</v>
      </c>
      <c r="E1923">
        <v>9.6670999999999996</v>
      </c>
      <c r="F1923">
        <v>287005.06</v>
      </c>
    </row>
    <row r="1924" spans="1:6" x14ac:dyDescent="0.25">
      <c r="A1924" t="s">
        <v>311</v>
      </c>
      <c r="B1924">
        <v>44</v>
      </c>
      <c r="C1924" t="s">
        <v>71</v>
      </c>
      <c r="D1924" t="s">
        <v>282</v>
      </c>
      <c r="E1924">
        <v>1.0853999999999999</v>
      </c>
      <c r="F1924">
        <v>285712.92</v>
      </c>
    </row>
    <row r="1925" spans="1:6" x14ac:dyDescent="0.25">
      <c r="A1925" t="s">
        <v>311</v>
      </c>
      <c r="B1925">
        <v>44</v>
      </c>
      <c r="C1925" t="s">
        <v>71</v>
      </c>
      <c r="D1925" t="s">
        <v>283</v>
      </c>
      <c r="E1925">
        <v>61.3429</v>
      </c>
      <c r="F1925">
        <v>944075.54</v>
      </c>
    </row>
    <row r="1926" spans="1:6" x14ac:dyDescent="0.25">
      <c r="A1926" t="s">
        <v>311</v>
      </c>
      <c r="B1926">
        <v>44</v>
      </c>
      <c r="C1926" t="s">
        <v>71</v>
      </c>
      <c r="D1926" t="s">
        <v>294</v>
      </c>
      <c r="E1926">
        <v>0.58330000000000004</v>
      </c>
      <c r="F1926">
        <v>9032.7900000000009</v>
      </c>
    </row>
    <row r="1927" spans="1:6" x14ac:dyDescent="0.25">
      <c r="A1927" t="s">
        <v>311</v>
      </c>
      <c r="B1927">
        <v>44</v>
      </c>
      <c r="C1927" t="s">
        <v>71</v>
      </c>
      <c r="D1927" t="s">
        <v>268</v>
      </c>
      <c r="E1927">
        <v>5.0556000000000001</v>
      </c>
      <c r="F1927">
        <v>185858.26</v>
      </c>
    </row>
    <row r="1928" spans="1:6" x14ac:dyDescent="0.25">
      <c r="A1928" t="s">
        <v>311</v>
      </c>
      <c r="B1928">
        <v>44</v>
      </c>
      <c r="C1928" t="s">
        <v>71</v>
      </c>
      <c r="D1928" t="s">
        <v>284</v>
      </c>
      <c r="E1928">
        <v>1.8332999999999999</v>
      </c>
      <c r="F1928">
        <v>166721.16</v>
      </c>
    </row>
    <row r="1929" spans="1:6" x14ac:dyDescent="0.25">
      <c r="A1929" t="s">
        <v>311</v>
      </c>
      <c r="B1929">
        <v>44</v>
      </c>
      <c r="C1929" t="s">
        <v>71</v>
      </c>
      <c r="D1929" t="s">
        <v>286</v>
      </c>
      <c r="E1929">
        <v>10.083299999999999</v>
      </c>
      <c r="F1929">
        <v>210000.7</v>
      </c>
    </row>
    <row r="1930" spans="1:6" x14ac:dyDescent="0.25">
      <c r="A1930" t="s">
        <v>311</v>
      </c>
      <c r="B1930">
        <v>44</v>
      </c>
      <c r="C1930" t="s">
        <v>71</v>
      </c>
      <c r="D1930" t="s">
        <v>295</v>
      </c>
      <c r="E1930">
        <v>11.5</v>
      </c>
      <c r="F1930">
        <v>263065.68</v>
      </c>
    </row>
    <row r="1931" spans="1:6" x14ac:dyDescent="0.25">
      <c r="A1931" t="s">
        <v>311</v>
      </c>
      <c r="B1931">
        <v>44</v>
      </c>
      <c r="C1931" t="s">
        <v>71</v>
      </c>
      <c r="D1931" t="s">
        <v>287</v>
      </c>
      <c r="E1931">
        <v>3.3300000000000003E-2</v>
      </c>
      <c r="F1931">
        <v>20307.63</v>
      </c>
    </row>
    <row r="1932" spans="1:6" x14ac:dyDescent="0.25">
      <c r="A1932" t="s">
        <v>311</v>
      </c>
      <c r="B1932">
        <v>44</v>
      </c>
      <c r="C1932" t="s">
        <v>71</v>
      </c>
      <c r="D1932" t="s">
        <v>288</v>
      </c>
      <c r="E1932">
        <v>0.17</v>
      </c>
      <c r="F1932">
        <v>38730.410000000003</v>
      </c>
    </row>
    <row r="1933" spans="1:6" x14ac:dyDescent="0.25">
      <c r="A1933" t="s">
        <v>311</v>
      </c>
      <c r="B1933">
        <v>44</v>
      </c>
      <c r="C1933" t="s">
        <v>71</v>
      </c>
      <c r="D1933" t="s">
        <v>289</v>
      </c>
      <c r="E1933">
        <v>14.466699999999999</v>
      </c>
      <c r="F1933">
        <v>878343.01</v>
      </c>
    </row>
    <row r="1934" spans="1:6" x14ac:dyDescent="0.25">
      <c r="A1934" t="s">
        <v>311</v>
      </c>
      <c r="B1934">
        <v>44</v>
      </c>
      <c r="C1934" t="s">
        <v>71</v>
      </c>
      <c r="D1934" t="s">
        <v>290</v>
      </c>
      <c r="E1934">
        <v>0.16880000000000001</v>
      </c>
      <c r="F1934">
        <v>74546.78</v>
      </c>
    </row>
    <row r="1935" spans="1:6" x14ac:dyDescent="0.25">
      <c r="A1935" t="s">
        <v>311</v>
      </c>
      <c r="B1935">
        <v>44</v>
      </c>
      <c r="C1935" t="s">
        <v>71</v>
      </c>
      <c r="D1935" t="s">
        <v>296</v>
      </c>
      <c r="E1935">
        <v>2</v>
      </c>
      <c r="F1935">
        <v>30928.38</v>
      </c>
    </row>
    <row r="1936" spans="1:6" x14ac:dyDescent="0.25">
      <c r="A1936" t="s">
        <v>311</v>
      </c>
      <c r="B1936">
        <v>49</v>
      </c>
      <c r="C1936" t="s">
        <v>15</v>
      </c>
      <c r="E1936">
        <v>1.875</v>
      </c>
      <c r="F1936">
        <v>69988.02</v>
      </c>
    </row>
    <row r="1937" spans="1:6" x14ac:dyDescent="0.25">
      <c r="A1937" t="s">
        <v>311</v>
      </c>
      <c r="B1937">
        <v>49</v>
      </c>
      <c r="C1937" t="s">
        <v>15</v>
      </c>
      <c r="D1937" t="s">
        <v>269</v>
      </c>
      <c r="E1937">
        <v>7.4972000000000003</v>
      </c>
      <c r="F1937">
        <v>1262102.8999999999</v>
      </c>
    </row>
    <row r="1938" spans="1:6" x14ac:dyDescent="0.25">
      <c r="A1938" t="s">
        <v>311</v>
      </c>
      <c r="B1938">
        <v>49</v>
      </c>
      <c r="C1938" t="s">
        <v>15</v>
      </c>
      <c r="D1938" t="s">
        <v>270</v>
      </c>
      <c r="E1938">
        <v>32.2333</v>
      </c>
      <c r="F1938">
        <v>645921.75</v>
      </c>
    </row>
    <row r="1939" spans="1:6" x14ac:dyDescent="0.25">
      <c r="A1939" t="s">
        <v>311</v>
      </c>
      <c r="B1939">
        <v>49</v>
      </c>
      <c r="C1939" t="s">
        <v>15</v>
      </c>
      <c r="D1939" t="s">
        <v>271</v>
      </c>
      <c r="E1939">
        <v>5.6208</v>
      </c>
      <c r="F1939">
        <v>809744.99</v>
      </c>
    </row>
    <row r="1940" spans="1:6" x14ac:dyDescent="0.25">
      <c r="A1940" t="s">
        <v>311</v>
      </c>
      <c r="B1940">
        <v>49</v>
      </c>
      <c r="C1940" t="s">
        <v>15</v>
      </c>
      <c r="D1940" t="s">
        <v>272</v>
      </c>
      <c r="E1940">
        <v>752.45830000000001</v>
      </c>
      <c r="F1940">
        <v>8127130.9900000002</v>
      </c>
    </row>
    <row r="1941" spans="1:6" x14ac:dyDescent="0.25">
      <c r="A1941" t="s">
        <v>311</v>
      </c>
      <c r="B1941">
        <v>49</v>
      </c>
      <c r="C1941" t="s">
        <v>15</v>
      </c>
      <c r="D1941" t="s">
        <v>273</v>
      </c>
      <c r="E1941">
        <v>14.450799999999999</v>
      </c>
      <c r="F1941">
        <v>216010</v>
      </c>
    </row>
    <row r="1942" spans="1:6" x14ac:dyDescent="0.25">
      <c r="A1942" t="s">
        <v>311</v>
      </c>
      <c r="B1942">
        <v>49</v>
      </c>
      <c r="C1942" t="s">
        <v>15</v>
      </c>
      <c r="D1942" t="s">
        <v>274</v>
      </c>
      <c r="E1942">
        <v>17.7</v>
      </c>
      <c r="F1942">
        <v>291447.71999999997</v>
      </c>
    </row>
    <row r="1943" spans="1:6" x14ac:dyDescent="0.25">
      <c r="A1943" t="s">
        <v>311</v>
      </c>
      <c r="B1943">
        <v>49</v>
      </c>
      <c r="C1943" t="s">
        <v>15</v>
      </c>
      <c r="D1943" t="s">
        <v>275</v>
      </c>
      <c r="E1943">
        <v>17.916699999999999</v>
      </c>
      <c r="F1943">
        <v>206941.32</v>
      </c>
    </row>
    <row r="1944" spans="1:6" x14ac:dyDescent="0.25">
      <c r="A1944" t="s">
        <v>311</v>
      </c>
      <c r="B1944">
        <v>49</v>
      </c>
      <c r="C1944" t="s">
        <v>15</v>
      </c>
      <c r="D1944" t="s">
        <v>276</v>
      </c>
      <c r="E1944">
        <v>4.8888999999999996</v>
      </c>
      <c r="F1944">
        <v>874108.46</v>
      </c>
    </row>
    <row r="1945" spans="1:6" x14ac:dyDescent="0.25">
      <c r="A1945" t="s">
        <v>311</v>
      </c>
      <c r="B1945">
        <v>49</v>
      </c>
      <c r="C1945" t="s">
        <v>15</v>
      </c>
      <c r="D1945" t="s">
        <v>277</v>
      </c>
      <c r="E1945">
        <v>12.166700000000001</v>
      </c>
      <c r="F1945">
        <v>295907.67</v>
      </c>
    </row>
    <row r="1946" spans="1:6" x14ac:dyDescent="0.25">
      <c r="A1946" t="s">
        <v>311</v>
      </c>
      <c r="B1946">
        <v>49</v>
      </c>
      <c r="C1946" t="s">
        <v>15</v>
      </c>
      <c r="D1946" t="s">
        <v>278</v>
      </c>
      <c r="E1946">
        <v>1.6960999999999999</v>
      </c>
      <c r="F1946">
        <v>133449.07</v>
      </c>
    </row>
    <row r="1947" spans="1:6" x14ac:dyDescent="0.25">
      <c r="A1947" t="s">
        <v>311</v>
      </c>
      <c r="B1947">
        <v>49</v>
      </c>
      <c r="C1947" t="s">
        <v>15</v>
      </c>
      <c r="D1947" t="s">
        <v>279</v>
      </c>
      <c r="E1947">
        <v>1.75</v>
      </c>
      <c r="F1947">
        <v>309876.38</v>
      </c>
    </row>
    <row r="1948" spans="1:6" x14ac:dyDescent="0.25">
      <c r="A1948" t="s">
        <v>311</v>
      </c>
      <c r="B1948">
        <v>49</v>
      </c>
      <c r="C1948" t="s">
        <v>15</v>
      </c>
      <c r="D1948" t="s">
        <v>280</v>
      </c>
      <c r="E1948">
        <v>47.716299999999997</v>
      </c>
      <c r="F1948">
        <v>1170776.71</v>
      </c>
    </row>
    <row r="1949" spans="1:6" x14ac:dyDescent="0.25">
      <c r="A1949" t="s">
        <v>311</v>
      </c>
      <c r="B1949">
        <v>49</v>
      </c>
      <c r="C1949" t="s">
        <v>15</v>
      </c>
      <c r="D1949" t="s">
        <v>281</v>
      </c>
      <c r="E1949">
        <v>2.8472</v>
      </c>
      <c r="F1949">
        <v>115910.72</v>
      </c>
    </row>
    <row r="1950" spans="1:6" x14ac:dyDescent="0.25">
      <c r="A1950" t="s">
        <v>311</v>
      </c>
      <c r="B1950">
        <v>49</v>
      </c>
      <c r="C1950" t="s">
        <v>15</v>
      </c>
      <c r="D1950" t="s">
        <v>282</v>
      </c>
      <c r="E1950">
        <v>0.625</v>
      </c>
      <c r="F1950">
        <v>29954.400000000001</v>
      </c>
    </row>
    <row r="1951" spans="1:6" x14ac:dyDescent="0.25">
      <c r="A1951" t="s">
        <v>311</v>
      </c>
      <c r="B1951">
        <v>49</v>
      </c>
      <c r="C1951" t="s">
        <v>15</v>
      </c>
      <c r="D1951" t="s">
        <v>283</v>
      </c>
      <c r="E1951">
        <v>48.3446</v>
      </c>
      <c r="F1951">
        <v>1010368.93</v>
      </c>
    </row>
    <row r="1952" spans="1:6" x14ac:dyDescent="0.25">
      <c r="A1952" t="s">
        <v>311</v>
      </c>
      <c r="B1952">
        <v>49</v>
      </c>
      <c r="C1952" t="s">
        <v>15</v>
      </c>
      <c r="D1952" t="s">
        <v>294</v>
      </c>
      <c r="E1952">
        <v>0.51670000000000005</v>
      </c>
      <c r="F1952">
        <v>20739.52</v>
      </c>
    </row>
    <row r="1953" spans="1:6" x14ac:dyDescent="0.25">
      <c r="A1953" t="s">
        <v>311</v>
      </c>
      <c r="B1953">
        <v>49</v>
      </c>
      <c r="C1953" t="s">
        <v>15</v>
      </c>
      <c r="D1953" t="s">
        <v>268</v>
      </c>
      <c r="E1953">
        <v>46.166699999999999</v>
      </c>
      <c r="F1953">
        <v>512165.77</v>
      </c>
    </row>
    <row r="1954" spans="1:6" x14ac:dyDescent="0.25">
      <c r="A1954" t="s">
        <v>311</v>
      </c>
      <c r="B1954">
        <v>49</v>
      </c>
      <c r="C1954" t="s">
        <v>15</v>
      </c>
      <c r="D1954" t="s">
        <v>284</v>
      </c>
      <c r="E1954">
        <v>1</v>
      </c>
      <c r="F1954">
        <v>94692.88</v>
      </c>
    </row>
    <row r="1955" spans="1:6" x14ac:dyDescent="0.25">
      <c r="A1955" t="s">
        <v>311</v>
      </c>
      <c r="B1955">
        <v>49</v>
      </c>
      <c r="C1955" t="s">
        <v>15</v>
      </c>
      <c r="D1955" t="s">
        <v>285</v>
      </c>
      <c r="E1955">
        <v>2</v>
      </c>
      <c r="F1955">
        <v>37634.03</v>
      </c>
    </row>
    <row r="1956" spans="1:6" x14ac:dyDescent="0.25">
      <c r="A1956" t="s">
        <v>311</v>
      </c>
      <c r="B1956">
        <v>49</v>
      </c>
      <c r="C1956" t="s">
        <v>15</v>
      </c>
      <c r="D1956" t="s">
        <v>286</v>
      </c>
      <c r="E1956">
        <v>8.1667000000000005</v>
      </c>
      <c r="F1956">
        <v>163671.64000000001</v>
      </c>
    </row>
    <row r="1957" spans="1:6" x14ac:dyDescent="0.25">
      <c r="A1957" t="s">
        <v>311</v>
      </c>
      <c r="B1957">
        <v>49</v>
      </c>
      <c r="C1957" t="s">
        <v>15</v>
      </c>
      <c r="D1957" t="s">
        <v>295</v>
      </c>
      <c r="E1957">
        <v>183</v>
      </c>
      <c r="F1957">
        <v>3831383.88</v>
      </c>
    </row>
    <row r="1958" spans="1:6" x14ac:dyDescent="0.25">
      <c r="A1958" t="s">
        <v>311</v>
      </c>
      <c r="B1958">
        <v>49</v>
      </c>
      <c r="C1958" t="s">
        <v>15</v>
      </c>
      <c r="D1958" t="s">
        <v>287</v>
      </c>
      <c r="E1958">
        <v>6.6699999999999995E-2</v>
      </c>
      <c r="F1958">
        <v>40615.26</v>
      </c>
    </row>
    <row r="1959" spans="1:6" x14ac:dyDescent="0.25">
      <c r="A1959" t="s">
        <v>311</v>
      </c>
      <c r="B1959">
        <v>49</v>
      </c>
      <c r="C1959" t="s">
        <v>15</v>
      </c>
      <c r="D1959" t="s">
        <v>288</v>
      </c>
      <c r="E1959">
        <v>1.64</v>
      </c>
      <c r="F1959">
        <v>112020.78</v>
      </c>
    </row>
    <row r="1960" spans="1:6" x14ac:dyDescent="0.25">
      <c r="A1960" t="s">
        <v>311</v>
      </c>
      <c r="B1960">
        <v>49</v>
      </c>
      <c r="C1960" t="s">
        <v>15</v>
      </c>
      <c r="D1960" t="s">
        <v>289</v>
      </c>
      <c r="E1960">
        <v>4.2937000000000003</v>
      </c>
      <c r="F1960">
        <v>378508.33</v>
      </c>
    </row>
    <row r="1961" spans="1:6" x14ac:dyDescent="0.25">
      <c r="A1961" t="s">
        <v>311</v>
      </c>
      <c r="B1961">
        <v>49</v>
      </c>
      <c r="C1961" t="s">
        <v>15</v>
      </c>
      <c r="D1961" t="s">
        <v>290</v>
      </c>
      <c r="E1961">
        <v>0.63329999999999997</v>
      </c>
      <c r="F1961">
        <v>188499.94</v>
      </c>
    </row>
    <row r="1962" spans="1:6" x14ac:dyDescent="0.25">
      <c r="A1962" t="s">
        <v>311</v>
      </c>
      <c r="B1962">
        <v>49</v>
      </c>
      <c r="C1962" t="s">
        <v>15</v>
      </c>
      <c r="D1962" t="s">
        <v>296</v>
      </c>
      <c r="E1962">
        <v>30</v>
      </c>
      <c r="F1962">
        <v>372950.87</v>
      </c>
    </row>
    <row r="1963" spans="1:6" x14ac:dyDescent="0.25">
      <c r="A1963" t="s">
        <v>311</v>
      </c>
      <c r="B1963">
        <v>49</v>
      </c>
      <c r="C1963" t="s">
        <v>15</v>
      </c>
      <c r="D1963" t="s">
        <v>291</v>
      </c>
      <c r="E1963">
        <v>5</v>
      </c>
      <c r="F1963">
        <v>65331.97</v>
      </c>
    </row>
    <row r="1964" spans="1:6" x14ac:dyDescent="0.25">
      <c r="A1964" t="s">
        <v>311</v>
      </c>
      <c r="B1964">
        <v>49</v>
      </c>
      <c r="C1964" t="s">
        <v>15</v>
      </c>
      <c r="D1964" t="s">
        <v>297</v>
      </c>
      <c r="E1964">
        <v>0.5</v>
      </c>
      <c r="F1964">
        <v>5617.08</v>
      </c>
    </row>
    <row r="1965" spans="1:6" x14ac:dyDescent="0.25">
      <c r="A1965" t="s">
        <v>311</v>
      </c>
      <c r="B1965">
        <v>49</v>
      </c>
      <c r="C1965" t="s">
        <v>15</v>
      </c>
      <c r="D1965" t="s">
        <v>299</v>
      </c>
      <c r="E1965">
        <v>27</v>
      </c>
      <c r="F1965">
        <v>230807.85</v>
      </c>
    </row>
    <row r="1966" spans="1:6" x14ac:dyDescent="0.25">
      <c r="A1966" t="s">
        <v>311</v>
      </c>
      <c r="B1966">
        <v>52</v>
      </c>
      <c r="C1966" t="s">
        <v>6</v>
      </c>
      <c r="E1966">
        <v>3</v>
      </c>
      <c r="F1966">
        <v>0</v>
      </c>
    </row>
    <row r="1967" spans="1:6" x14ac:dyDescent="0.25">
      <c r="A1967" t="s">
        <v>311</v>
      </c>
      <c r="B1967">
        <v>52</v>
      </c>
      <c r="C1967" t="s">
        <v>6</v>
      </c>
      <c r="D1967" t="s">
        <v>270</v>
      </c>
      <c r="E1967">
        <v>0.8</v>
      </c>
      <c r="F1967">
        <v>29464.11</v>
      </c>
    </row>
    <row r="1968" spans="1:6" x14ac:dyDescent="0.25">
      <c r="A1968" t="s">
        <v>311</v>
      </c>
      <c r="B1968">
        <v>52</v>
      </c>
      <c r="C1968" t="s">
        <v>6</v>
      </c>
      <c r="D1968" t="s">
        <v>272</v>
      </c>
      <c r="E1968">
        <v>4</v>
      </c>
      <c r="F1968">
        <v>14984.09</v>
      </c>
    </row>
    <row r="1969" spans="1:6" x14ac:dyDescent="0.25">
      <c r="A1969" t="s">
        <v>311</v>
      </c>
      <c r="B1969">
        <v>52</v>
      </c>
      <c r="C1969" t="s">
        <v>6</v>
      </c>
      <c r="D1969" t="s">
        <v>274</v>
      </c>
      <c r="E1969">
        <v>0.3</v>
      </c>
      <c r="F1969">
        <v>4642.41</v>
      </c>
    </row>
    <row r="1970" spans="1:6" x14ac:dyDescent="0.25">
      <c r="A1970" t="s">
        <v>311</v>
      </c>
      <c r="B1970">
        <v>52</v>
      </c>
      <c r="C1970" t="s">
        <v>6</v>
      </c>
      <c r="D1970" t="s">
        <v>268</v>
      </c>
      <c r="E1970">
        <v>968.51340000000005</v>
      </c>
      <c r="F1970">
        <v>17451077.030000001</v>
      </c>
    </row>
    <row r="1971" spans="1:6" x14ac:dyDescent="0.25">
      <c r="A1971" t="s">
        <v>311</v>
      </c>
      <c r="B1971">
        <v>52</v>
      </c>
      <c r="C1971" t="s">
        <v>6</v>
      </c>
      <c r="D1971" t="s">
        <v>295</v>
      </c>
      <c r="E1971">
        <v>167</v>
      </c>
      <c r="F1971">
        <v>3407098.19</v>
      </c>
    </row>
    <row r="1972" spans="1:6" x14ac:dyDescent="0.25">
      <c r="A1972" t="s">
        <v>311</v>
      </c>
      <c r="B1972">
        <v>52</v>
      </c>
      <c r="C1972" t="s">
        <v>6</v>
      </c>
      <c r="D1972" t="s">
        <v>296</v>
      </c>
      <c r="E1972">
        <v>173.16669999999999</v>
      </c>
      <c r="F1972">
        <v>4813588.13</v>
      </c>
    </row>
    <row r="1973" spans="1:6" x14ac:dyDescent="0.25">
      <c r="A1973" t="s">
        <v>311</v>
      </c>
      <c r="B1973">
        <v>52</v>
      </c>
      <c r="C1973" t="s">
        <v>6</v>
      </c>
      <c r="D1973" t="s">
        <v>291</v>
      </c>
      <c r="E1973">
        <v>9</v>
      </c>
      <c r="F1973">
        <v>114289.1</v>
      </c>
    </row>
    <row r="1974" spans="1:6" x14ac:dyDescent="0.25">
      <c r="A1974" t="s">
        <v>311</v>
      </c>
      <c r="B1974">
        <v>53</v>
      </c>
      <c r="C1974" t="s">
        <v>9</v>
      </c>
      <c r="E1974">
        <v>5</v>
      </c>
      <c r="F1974">
        <v>0</v>
      </c>
    </row>
    <row r="1975" spans="1:6" x14ac:dyDescent="0.25">
      <c r="A1975" t="s">
        <v>311</v>
      </c>
      <c r="B1975">
        <v>53</v>
      </c>
      <c r="C1975" t="s">
        <v>9</v>
      </c>
      <c r="D1975" t="s">
        <v>270</v>
      </c>
      <c r="E1975">
        <v>0.4</v>
      </c>
      <c r="F1975">
        <v>6566.67</v>
      </c>
    </row>
    <row r="1976" spans="1:6" x14ac:dyDescent="0.25">
      <c r="A1976" t="s">
        <v>311</v>
      </c>
      <c r="B1976">
        <v>53</v>
      </c>
      <c r="C1976" t="s">
        <v>9</v>
      </c>
      <c r="D1976" t="s">
        <v>276</v>
      </c>
      <c r="E1976">
        <v>8.3299999999999999E-2</v>
      </c>
      <c r="F1976">
        <v>7066.86</v>
      </c>
    </row>
    <row r="1977" spans="1:6" x14ac:dyDescent="0.25">
      <c r="A1977" t="s">
        <v>311</v>
      </c>
      <c r="B1977">
        <v>53</v>
      </c>
      <c r="C1977" t="s">
        <v>9</v>
      </c>
      <c r="D1977" t="s">
        <v>268</v>
      </c>
      <c r="E1977">
        <v>1047.2</v>
      </c>
      <c r="F1977">
        <v>21258844.030000001</v>
      </c>
    </row>
    <row r="1978" spans="1:6" x14ac:dyDescent="0.25">
      <c r="A1978" t="s">
        <v>311</v>
      </c>
      <c r="B1978">
        <v>53</v>
      </c>
      <c r="C1978" t="s">
        <v>9</v>
      </c>
      <c r="D1978" t="s">
        <v>295</v>
      </c>
      <c r="E1978">
        <v>300</v>
      </c>
      <c r="F1978">
        <v>5939579.8799999999</v>
      </c>
    </row>
    <row r="1979" spans="1:6" x14ac:dyDescent="0.25">
      <c r="A1979" t="s">
        <v>311</v>
      </c>
      <c r="B1979">
        <v>53</v>
      </c>
      <c r="C1979" t="s">
        <v>9</v>
      </c>
      <c r="D1979" t="s">
        <v>296</v>
      </c>
      <c r="E1979">
        <v>242.66669999999999</v>
      </c>
      <c r="F1979">
        <v>4785050.51</v>
      </c>
    </row>
    <row r="1980" spans="1:6" x14ac:dyDescent="0.25">
      <c r="A1980" t="s">
        <v>311</v>
      </c>
      <c r="B1980">
        <v>53</v>
      </c>
      <c r="C1980" t="s">
        <v>9</v>
      </c>
      <c r="D1980" t="s">
        <v>291</v>
      </c>
      <c r="E1980">
        <v>24</v>
      </c>
      <c r="F1980">
        <v>325845.43</v>
      </c>
    </row>
    <row r="1981" spans="1:6" x14ac:dyDescent="0.25">
      <c r="A1981" t="s">
        <v>311</v>
      </c>
      <c r="B1981">
        <v>54</v>
      </c>
      <c r="C1981" t="s">
        <v>3</v>
      </c>
      <c r="E1981">
        <v>13.6265</v>
      </c>
      <c r="F1981">
        <v>843966.76</v>
      </c>
    </row>
    <row r="1982" spans="1:6" x14ac:dyDescent="0.25">
      <c r="A1982" t="s">
        <v>311</v>
      </c>
      <c r="B1982">
        <v>54</v>
      </c>
      <c r="C1982" t="s">
        <v>3</v>
      </c>
      <c r="D1982" t="s">
        <v>269</v>
      </c>
      <c r="E1982">
        <v>19.281700000000001</v>
      </c>
      <c r="F1982">
        <v>2185957.19</v>
      </c>
    </row>
    <row r="1983" spans="1:6" x14ac:dyDescent="0.25">
      <c r="A1983" t="s">
        <v>311</v>
      </c>
      <c r="B1983">
        <v>54</v>
      </c>
      <c r="C1983" t="s">
        <v>3</v>
      </c>
      <c r="D1983" t="s">
        <v>270</v>
      </c>
      <c r="E1983">
        <v>61.270800000000001</v>
      </c>
      <c r="F1983">
        <v>1244548.6000000001</v>
      </c>
    </row>
    <row r="1984" spans="1:6" x14ac:dyDescent="0.25">
      <c r="A1984" t="s">
        <v>311</v>
      </c>
      <c r="B1984">
        <v>54</v>
      </c>
      <c r="C1984" t="s">
        <v>3</v>
      </c>
      <c r="D1984" t="s">
        <v>271</v>
      </c>
      <c r="E1984">
        <v>2.7597</v>
      </c>
      <c r="F1984">
        <v>779160.3</v>
      </c>
    </row>
    <row r="1985" spans="1:6" x14ac:dyDescent="0.25">
      <c r="A1985" t="s">
        <v>311</v>
      </c>
      <c r="B1985">
        <v>54</v>
      </c>
      <c r="C1985" t="s">
        <v>3</v>
      </c>
      <c r="D1985" t="s">
        <v>272</v>
      </c>
      <c r="E1985">
        <v>1567.6667</v>
      </c>
      <c r="F1985">
        <v>16854243.760000002</v>
      </c>
    </row>
    <row r="1986" spans="1:6" x14ac:dyDescent="0.25">
      <c r="A1986" t="s">
        <v>311</v>
      </c>
      <c r="B1986">
        <v>54</v>
      </c>
      <c r="C1986" t="s">
        <v>3</v>
      </c>
      <c r="D1986" t="s">
        <v>273</v>
      </c>
      <c r="E1986">
        <v>14.7743</v>
      </c>
      <c r="F1986">
        <v>252178.37</v>
      </c>
    </row>
    <row r="1987" spans="1:6" x14ac:dyDescent="0.25">
      <c r="A1987" t="s">
        <v>311</v>
      </c>
      <c r="B1987">
        <v>54</v>
      </c>
      <c r="C1987" t="s">
        <v>3</v>
      </c>
      <c r="D1987" t="s">
        <v>274</v>
      </c>
      <c r="E1987">
        <v>57.75</v>
      </c>
      <c r="F1987">
        <v>919519.12</v>
      </c>
    </row>
    <row r="1988" spans="1:6" x14ac:dyDescent="0.25">
      <c r="A1988" t="s">
        <v>311</v>
      </c>
      <c r="B1988">
        <v>54</v>
      </c>
      <c r="C1988" t="s">
        <v>3</v>
      </c>
      <c r="D1988" t="s">
        <v>275</v>
      </c>
      <c r="E1988">
        <v>4.25</v>
      </c>
      <c r="F1988">
        <v>41393.54</v>
      </c>
    </row>
    <row r="1989" spans="1:6" x14ac:dyDescent="0.25">
      <c r="A1989" t="s">
        <v>311</v>
      </c>
      <c r="B1989">
        <v>54</v>
      </c>
      <c r="C1989" t="s">
        <v>3</v>
      </c>
      <c r="D1989" t="s">
        <v>276</v>
      </c>
      <c r="E1989">
        <v>15.6897</v>
      </c>
      <c r="F1989">
        <v>2335932.15</v>
      </c>
    </row>
    <row r="1990" spans="1:6" x14ac:dyDescent="0.25">
      <c r="A1990" t="s">
        <v>311</v>
      </c>
      <c r="B1990">
        <v>54</v>
      </c>
      <c r="C1990" t="s">
        <v>3</v>
      </c>
      <c r="D1990" t="s">
        <v>277</v>
      </c>
      <c r="E1990">
        <v>4.1375000000000002</v>
      </c>
      <c r="F1990">
        <v>238138.17</v>
      </c>
    </row>
    <row r="1991" spans="1:6" x14ac:dyDescent="0.25">
      <c r="A1991" t="s">
        <v>311</v>
      </c>
      <c r="B1991">
        <v>54</v>
      </c>
      <c r="C1991" t="s">
        <v>3</v>
      </c>
      <c r="D1991" t="s">
        <v>278</v>
      </c>
      <c r="E1991">
        <v>1.8389</v>
      </c>
      <c r="F1991">
        <v>327763.11</v>
      </c>
    </row>
    <row r="1992" spans="1:6" x14ac:dyDescent="0.25">
      <c r="A1992" t="s">
        <v>311</v>
      </c>
      <c r="B1992">
        <v>54</v>
      </c>
      <c r="C1992" t="s">
        <v>3</v>
      </c>
      <c r="D1992" t="s">
        <v>279</v>
      </c>
      <c r="E1992">
        <v>3.625</v>
      </c>
      <c r="F1992">
        <v>844372.68</v>
      </c>
    </row>
    <row r="1993" spans="1:6" x14ac:dyDescent="0.25">
      <c r="A1993" t="s">
        <v>311</v>
      </c>
      <c r="B1993">
        <v>54</v>
      </c>
      <c r="C1993" t="s">
        <v>3</v>
      </c>
      <c r="D1993" t="s">
        <v>280</v>
      </c>
      <c r="E1993">
        <v>120.6683</v>
      </c>
      <c r="F1993">
        <v>2357222.2400000002</v>
      </c>
    </row>
    <row r="1994" spans="1:6" x14ac:dyDescent="0.25">
      <c r="A1994" t="s">
        <v>311</v>
      </c>
      <c r="B1994">
        <v>54</v>
      </c>
      <c r="C1994" t="s">
        <v>3</v>
      </c>
      <c r="D1994" t="s">
        <v>281</v>
      </c>
      <c r="E1994">
        <v>12.9917</v>
      </c>
      <c r="F1994">
        <v>404312.54</v>
      </c>
    </row>
    <row r="1995" spans="1:6" x14ac:dyDescent="0.25">
      <c r="A1995" t="s">
        <v>311</v>
      </c>
      <c r="B1995">
        <v>54</v>
      </c>
      <c r="C1995" t="s">
        <v>3</v>
      </c>
      <c r="D1995" t="s">
        <v>282</v>
      </c>
      <c r="E1995">
        <v>0.4667</v>
      </c>
      <c r="F1995">
        <v>64901.2</v>
      </c>
    </row>
    <row r="1996" spans="1:6" x14ac:dyDescent="0.25">
      <c r="A1996" t="s">
        <v>311</v>
      </c>
      <c r="B1996">
        <v>54</v>
      </c>
      <c r="C1996" t="s">
        <v>3</v>
      </c>
      <c r="D1996" t="s">
        <v>283</v>
      </c>
      <c r="E1996">
        <v>99.9863</v>
      </c>
      <c r="F1996">
        <v>1888454.18</v>
      </c>
    </row>
    <row r="1997" spans="1:6" x14ac:dyDescent="0.25">
      <c r="A1997" t="s">
        <v>311</v>
      </c>
      <c r="B1997">
        <v>54</v>
      </c>
      <c r="C1997" t="s">
        <v>3</v>
      </c>
      <c r="D1997" t="s">
        <v>294</v>
      </c>
      <c r="E1997">
        <v>1.1083000000000001</v>
      </c>
      <c r="F1997">
        <v>43534.43</v>
      </c>
    </row>
    <row r="1998" spans="1:6" x14ac:dyDescent="0.25">
      <c r="A1998" t="s">
        <v>311</v>
      </c>
      <c r="B1998">
        <v>54</v>
      </c>
      <c r="C1998" t="s">
        <v>3</v>
      </c>
      <c r="D1998" t="s">
        <v>268</v>
      </c>
      <c r="E1998">
        <v>55.801900000000003</v>
      </c>
      <c r="F1998">
        <v>1059108.9099999999</v>
      </c>
    </row>
    <row r="1999" spans="1:6" x14ac:dyDescent="0.25">
      <c r="A1999" t="s">
        <v>311</v>
      </c>
      <c r="B1999">
        <v>54</v>
      </c>
      <c r="C1999" t="s">
        <v>3</v>
      </c>
      <c r="D1999" t="s">
        <v>284</v>
      </c>
      <c r="E1999">
        <v>0.58330000000000004</v>
      </c>
      <c r="F1999">
        <v>57727.27</v>
      </c>
    </row>
    <row r="2000" spans="1:6" x14ac:dyDescent="0.25">
      <c r="A2000" t="s">
        <v>311</v>
      </c>
      <c r="B2000">
        <v>54</v>
      </c>
      <c r="C2000" t="s">
        <v>3</v>
      </c>
      <c r="D2000" t="s">
        <v>298</v>
      </c>
      <c r="E2000">
        <v>1</v>
      </c>
      <c r="F2000">
        <v>12412.53</v>
      </c>
    </row>
    <row r="2001" spans="1:6" x14ac:dyDescent="0.25">
      <c r="A2001" t="s">
        <v>311</v>
      </c>
      <c r="B2001">
        <v>54</v>
      </c>
      <c r="C2001" t="s">
        <v>3</v>
      </c>
      <c r="D2001" t="s">
        <v>286</v>
      </c>
      <c r="E2001">
        <v>17.5</v>
      </c>
      <c r="F2001">
        <v>364903.55</v>
      </c>
    </row>
    <row r="2002" spans="1:6" x14ac:dyDescent="0.25">
      <c r="A2002" t="s">
        <v>311</v>
      </c>
      <c r="B2002">
        <v>54</v>
      </c>
      <c r="C2002" t="s">
        <v>3</v>
      </c>
      <c r="D2002" t="s">
        <v>295</v>
      </c>
      <c r="E2002">
        <v>49.4375</v>
      </c>
      <c r="F2002">
        <v>1174713.6599999999</v>
      </c>
    </row>
    <row r="2003" spans="1:6" x14ac:dyDescent="0.25">
      <c r="A2003" t="s">
        <v>311</v>
      </c>
      <c r="B2003">
        <v>54</v>
      </c>
      <c r="C2003" t="s">
        <v>3</v>
      </c>
      <c r="D2003" t="s">
        <v>287</v>
      </c>
      <c r="E2003">
        <v>0.1</v>
      </c>
      <c r="F2003">
        <v>60922.89</v>
      </c>
    </row>
    <row r="2004" spans="1:6" x14ac:dyDescent="0.25">
      <c r="A2004" t="s">
        <v>311</v>
      </c>
      <c r="B2004">
        <v>54</v>
      </c>
      <c r="C2004" t="s">
        <v>3</v>
      </c>
      <c r="D2004" t="s">
        <v>288</v>
      </c>
      <c r="E2004">
        <v>0.245</v>
      </c>
      <c r="F2004">
        <v>85718.83</v>
      </c>
    </row>
    <row r="2005" spans="1:6" x14ac:dyDescent="0.25">
      <c r="A2005" t="s">
        <v>311</v>
      </c>
      <c r="B2005">
        <v>54</v>
      </c>
      <c r="C2005" t="s">
        <v>3</v>
      </c>
      <c r="D2005" t="s">
        <v>289</v>
      </c>
      <c r="E2005">
        <v>32.149700000000003</v>
      </c>
      <c r="F2005">
        <v>1826184.44</v>
      </c>
    </row>
    <row r="2006" spans="1:6" x14ac:dyDescent="0.25">
      <c r="A2006" t="s">
        <v>311</v>
      </c>
      <c r="B2006">
        <v>54</v>
      </c>
      <c r="C2006" t="s">
        <v>3</v>
      </c>
      <c r="D2006" t="s">
        <v>290</v>
      </c>
      <c r="E2006">
        <v>6.25E-2</v>
      </c>
      <c r="F2006">
        <v>24848.93</v>
      </c>
    </row>
    <row r="2007" spans="1:6" x14ac:dyDescent="0.25">
      <c r="A2007" t="s">
        <v>311</v>
      </c>
      <c r="B2007">
        <v>54</v>
      </c>
      <c r="C2007" t="s">
        <v>3</v>
      </c>
      <c r="D2007" t="s">
        <v>296</v>
      </c>
      <c r="E2007">
        <v>159</v>
      </c>
      <c r="F2007">
        <v>2018507.5</v>
      </c>
    </row>
    <row r="2008" spans="1:6" x14ac:dyDescent="0.25">
      <c r="A2008" t="s">
        <v>311</v>
      </c>
      <c r="B2008">
        <v>54</v>
      </c>
      <c r="C2008" t="s">
        <v>3</v>
      </c>
      <c r="D2008" t="s">
        <v>291</v>
      </c>
      <c r="E2008">
        <v>4</v>
      </c>
      <c r="F2008">
        <v>51419.44</v>
      </c>
    </row>
    <row r="2009" spans="1:6" x14ac:dyDescent="0.25">
      <c r="A2009" t="s">
        <v>311</v>
      </c>
      <c r="B2009">
        <v>54</v>
      </c>
      <c r="C2009" t="s">
        <v>3</v>
      </c>
      <c r="D2009" t="s">
        <v>297</v>
      </c>
      <c r="E2009">
        <v>1.0832999999999999</v>
      </c>
      <c r="F2009">
        <v>11484.07</v>
      </c>
    </row>
    <row r="2010" spans="1:6" x14ac:dyDescent="0.25">
      <c r="A2010" t="s">
        <v>311</v>
      </c>
      <c r="B2010">
        <v>56</v>
      </c>
      <c r="C2010" t="s">
        <v>176</v>
      </c>
      <c r="E2010">
        <v>5.3125</v>
      </c>
      <c r="F2010">
        <v>153288.24</v>
      </c>
    </row>
    <row r="2011" spans="1:6" x14ac:dyDescent="0.25">
      <c r="A2011" t="s">
        <v>311</v>
      </c>
      <c r="B2011">
        <v>56</v>
      </c>
      <c r="C2011" t="s">
        <v>176</v>
      </c>
      <c r="D2011" t="s">
        <v>269</v>
      </c>
      <c r="E2011">
        <v>6.6875</v>
      </c>
      <c r="F2011">
        <v>861203.72</v>
      </c>
    </row>
    <row r="2012" spans="1:6" x14ac:dyDescent="0.25">
      <c r="A2012" t="s">
        <v>311</v>
      </c>
      <c r="B2012">
        <v>56</v>
      </c>
      <c r="C2012" t="s">
        <v>176</v>
      </c>
      <c r="D2012" t="s">
        <v>270</v>
      </c>
      <c r="E2012">
        <v>57.472200000000001</v>
      </c>
      <c r="F2012">
        <v>1313641.44</v>
      </c>
    </row>
    <row r="2013" spans="1:6" x14ac:dyDescent="0.25">
      <c r="A2013" t="s">
        <v>311</v>
      </c>
      <c r="B2013">
        <v>56</v>
      </c>
      <c r="C2013" t="s">
        <v>176</v>
      </c>
      <c r="D2013" t="s">
        <v>271</v>
      </c>
      <c r="E2013">
        <v>0.79720000000000002</v>
      </c>
      <c r="F2013">
        <v>246138.46</v>
      </c>
    </row>
    <row r="2014" spans="1:6" x14ac:dyDescent="0.25">
      <c r="A2014" t="s">
        <v>311</v>
      </c>
      <c r="B2014">
        <v>56</v>
      </c>
      <c r="C2014" t="s">
        <v>176</v>
      </c>
      <c r="D2014" t="s">
        <v>272</v>
      </c>
      <c r="E2014">
        <v>1280.3888999999999</v>
      </c>
      <c r="F2014">
        <v>10864016.98</v>
      </c>
    </row>
    <row r="2015" spans="1:6" x14ac:dyDescent="0.25">
      <c r="A2015" t="s">
        <v>311</v>
      </c>
      <c r="B2015">
        <v>56</v>
      </c>
      <c r="C2015" t="s">
        <v>176</v>
      </c>
      <c r="D2015" t="s">
        <v>273</v>
      </c>
      <c r="E2015">
        <v>1.3681000000000001</v>
      </c>
      <c r="F2015">
        <v>27349.93</v>
      </c>
    </row>
    <row r="2016" spans="1:6" x14ac:dyDescent="0.25">
      <c r="A2016" t="s">
        <v>311</v>
      </c>
      <c r="B2016">
        <v>56</v>
      </c>
      <c r="C2016" t="s">
        <v>176</v>
      </c>
      <c r="D2016" t="s">
        <v>274</v>
      </c>
      <c r="E2016">
        <v>39.533299999999997</v>
      </c>
      <c r="F2016">
        <v>620855.17000000004</v>
      </c>
    </row>
    <row r="2017" spans="1:6" x14ac:dyDescent="0.25">
      <c r="A2017" t="s">
        <v>311</v>
      </c>
      <c r="B2017">
        <v>56</v>
      </c>
      <c r="C2017" t="s">
        <v>176</v>
      </c>
      <c r="D2017" t="s">
        <v>275</v>
      </c>
      <c r="E2017">
        <v>9</v>
      </c>
      <c r="F2017">
        <v>86038.080000000002</v>
      </c>
    </row>
    <row r="2018" spans="1:6" x14ac:dyDescent="0.25">
      <c r="A2018" t="s">
        <v>311</v>
      </c>
      <c r="B2018">
        <v>56</v>
      </c>
      <c r="C2018" t="s">
        <v>176</v>
      </c>
      <c r="D2018" t="s">
        <v>276</v>
      </c>
      <c r="E2018">
        <v>12.6357</v>
      </c>
      <c r="F2018">
        <v>1962043.9</v>
      </c>
    </row>
    <row r="2019" spans="1:6" x14ac:dyDescent="0.25">
      <c r="A2019" t="s">
        <v>311</v>
      </c>
      <c r="B2019">
        <v>56</v>
      </c>
      <c r="C2019" t="s">
        <v>176</v>
      </c>
      <c r="D2019" t="s">
        <v>277</v>
      </c>
      <c r="E2019">
        <v>1.2917000000000001</v>
      </c>
      <c r="F2019">
        <v>36156.04</v>
      </c>
    </row>
    <row r="2020" spans="1:6" x14ac:dyDescent="0.25">
      <c r="A2020" t="s">
        <v>311</v>
      </c>
      <c r="B2020">
        <v>56</v>
      </c>
      <c r="C2020" t="s">
        <v>176</v>
      </c>
      <c r="D2020" t="s">
        <v>278</v>
      </c>
      <c r="E2020">
        <v>1.0517000000000001</v>
      </c>
      <c r="F2020">
        <v>115873.32</v>
      </c>
    </row>
    <row r="2021" spans="1:6" x14ac:dyDescent="0.25">
      <c r="A2021" t="s">
        <v>311</v>
      </c>
      <c r="B2021">
        <v>56</v>
      </c>
      <c r="C2021" t="s">
        <v>176</v>
      </c>
      <c r="D2021" t="s">
        <v>279</v>
      </c>
      <c r="E2021">
        <v>1.5832999999999999</v>
      </c>
      <c r="F2021">
        <v>352473.1</v>
      </c>
    </row>
    <row r="2022" spans="1:6" x14ac:dyDescent="0.25">
      <c r="A2022" t="s">
        <v>311</v>
      </c>
      <c r="B2022">
        <v>56</v>
      </c>
      <c r="C2022" t="s">
        <v>176</v>
      </c>
      <c r="D2022" t="s">
        <v>280</v>
      </c>
      <c r="E2022">
        <v>62.485700000000001</v>
      </c>
      <c r="F2022">
        <v>1406239.03</v>
      </c>
    </row>
    <row r="2023" spans="1:6" x14ac:dyDescent="0.25">
      <c r="A2023" t="s">
        <v>311</v>
      </c>
      <c r="B2023">
        <v>56</v>
      </c>
      <c r="C2023" t="s">
        <v>176</v>
      </c>
      <c r="D2023" t="s">
        <v>281</v>
      </c>
      <c r="E2023">
        <v>5.2083000000000004</v>
      </c>
      <c r="F2023">
        <v>128685.24</v>
      </c>
    </row>
    <row r="2024" spans="1:6" x14ac:dyDescent="0.25">
      <c r="A2024" t="s">
        <v>311</v>
      </c>
      <c r="B2024">
        <v>56</v>
      </c>
      <c r="C2024" t="s">
        <v>176</v>
      </c>
      <c r="D2024" t="s">
        <v>282</v>
      </c>
      <c r="E2024">
        <v>9.75</v>
      </c>
      <c r="F2024">
        <v>480755.73</v>
      </c>
    </row>
    <row r="2025" spans="1:6" x14ac:dyDescent="0.25">
      <c r="A2025" t="s">
        <v>311</v>
      </c>
      <c r="B2025">
        <v>56</v>
      </c>
      <c r="C2025" t="s">
        <v>176</v>
      </c>
      <c r="D2025" t="s">
        <v>283</v>
      </c>
      <c r="E2025">
        <v>61.9452</v>
      </c>
      <c r="F2025">
        <v>947169.56</v>
      </c>
    </row>
    <row r="2026" spans="1:6" x14ac:dyDescent="0.25">
      <c r="A2026" t="s">
        <v>311</v>
      </c>
      <c r="B2026">
        <v>56</v>
      </c>
      <c r="C2026" t="s">
        <v>176</v>
      </c>
      <c r="D2026" t="s">
        <v>294</v>
      </c>
      <c r="E2026">
        <v>8.3299999999999999E-2</v>
      </c>
      <c r="F2026">
        <v>4777.97</v>
      </c>
    </row>
    <row r="2027" spans="1:6" x14ac:dyDescent="0.25">
      <c r="A2027" t="s">
        <v>311</v>
      </c>
      <c r="B2027">
        <v>56</v>
      </c>
      <c r="C2027" t="s">
        <v>176</v>
      </c>
      <c r="D2027" t="s">
        <v>268</v>
      </c>
      <c r="E2027">
        <v>173.0556</v>
      </c>
      <c r="F2027">
        <v>3571085.77</v>
      </c>
    </row>
    <row r="2028" spans="1:6" x14ac:dyDescent="0.25">
      <c r="A2028" t="s">
        <v>311</v>
      </c>
      <c r="B2028">
        <v>56</v>
      </c>
      <c r="C2028" t="s">
        <v>176</v>
      </c>
      <c r="D2028" t="s">
        <v>284</v>
      </c>
      <c r="E2028">
        <v>2.0832999999999999</v>
      </c>
      <c r="F2028">
        <v>182368.82</v>
      </c>
    </row>
    <row r="2029" spans="1:6" x14ac:dyDescent="0.25">
      <c r="A2029" t="s">
        <v>311</v>
      </c>
      <c r="B2029">
        <v>56</v>
      </c>
      <c r="C2029" t="s">
        <v>176</v>
      </c>
      <c r="D2029" t="s">
        <v>286</v>
      </c>
      <c r="E2029">
        <v>4.6666999999999996</v>
      </c>
      <c r="F2029">
        <v>105188.3</v>
      </c>
    </row>
    <row r="2030" spans="1:6" x14ac:dyDescent="0.25">
      <c r="A2030" t="s">
        <v>311</v>
      </c>
      <c r="B2030">
        <v>56</v>
      </c>
      <c r="C2030" t="s">
        <v>176</v>
      </c>
      <c r="D2030" t="s">
        <v>295</v>
      </c>
      <c r="E2030">
        <v>62.208300000000001</v>
      </c>
      <c r="F2030">
        <v>1273194.07</v>
      </c>
    </row>
    <row r="2031" spans="1:6" x14ac:dyDescent="0.25">
      <c r="A2031" t="s">
        <v>311</v>
      </c>
      <c r="B2031">
        <v>56</v>
      </c>
      <c r="C2031" t="s">
        <v>176</v>
      </c>
      <c r="D2031" t="s">
        <v>287</v>
      </c>
      <c r="E2031">
        <v>0.1</v>
      </c>
      <c r="F2031">
        <v>54830.6</v>
      </c>
    </row>
    <row r="2032" spans="1:6" x14ac:dyDescent="0.25">
      <c r="A2032" t="s">
        <v>311</v>
      </c>
      <c r="B2032">
        <v>56</v>
      </c>
      <c r="C2032" t="s">
        <v>176</v>
      </c>
      <c r="D2032" t="s">
        <v>288</v>
      </c>
      <c r="E2032">
        <v>0.05</v>
      </c>
      <c r="F2032">
        <v>32369.01</v>
      </c>
    </row>
    <row r="2033" spans="1:6" x14ac:dyDescent="0.25">
      <c r="A2033" t="s">
        <v>311</v>
      </c>
      <c r="B2033">
        <v>56</v>
      </c>
      <c r="C2033" t="s">
        <v>176</v>
      </c>
      <c r="D2033" t="s">
        <v>289</v>
      </c>
      <c r="E2033">
        <v>2.7338</v>
      </c>
      <c r="F2033">
        <v>127824.49</v>
      </c>
    </row>
    <row r="2034" spans="1:6" x14ac:dyDescent="0.25">
      <c r="A2034" t="s">
        <v>311</v>
      </c>
      <c r="B2034">
        <v>56</v>
      </c>
      <c r="C2034" t="s">
        <v>176</v>
      </c>
      <c r="D2034" t="s">
        <v>290</v>
      </c>
      <c r="E2034">
        <v>0.125</v>
      </c>
      <c r="F2034">
        <v>50005.9</v>
      </c>
    </row>
    <row r="2035" spans="1:6" x14ac:dyDescent="0.25">
      <c r="A2035" t="s">
        <v>311</v>
      </c>
      <c r="B2035">
        <v>56</v>
      </c>
      <c r="C2035" t="s">
        <v>176</v>
      </c>
      <c r="D2035" t="s">
        <v>296</v>
      </c>
      <c r="E2035">
        <v>481</v>
      </c>
      <c r="F2035">
        <v>6161654.2199999997</v>
      </c>
    </row>
    <row r="2036" spans="1:6" x14ac:dyDescent="0.25">
      <c r="A2036" t="s">
        <v>311</v>
      </c>
      <c r="B2036">
        <v>56</v>
      </c>
      <c r="C2036" t="s">
        <v>176</v>
      </c>
      <c r="D2036" t="s">
        <v>291</v>
      </c>
      <c r="E2036">
        <v>4</v>
      </c>
      <c r="F2036">
        <v>54136.94</v>
      </c>
    </row>
    <row r="2037" spans="1:6" x14ac:dyDescent="0.25">
      <c r="A2037" t="s">
        <v>311</v>
      </c>
      <c r="B2037">
        <v>56</v>
      </c>
      <c r="C2037" t="s">
        <v>176</v>
      </c>
      <c r="D2037" t="s">
        <v>297</v>
      </c>
      <c r="E2037">
        <v>2</v>
      </c>
      <c r="F2037">
        <v>18783.52</v>
      </c>
    </row>
    <row r="2038" spans="1:6" x14ac:dyDescent="0.25">
      <c r="A2038" t="s">
        <v>311</v>
      </c>
      <c r="B2038">
        <v>57</v>
      </c>
      <c r="C2038" t="s">
        <v>310</v>
      </c>
      <c r="E2038">
        <v>16.399999999999999</v>
      </c>
      <c r="F2038">
        <v>81976.509999999995</v>
      </c>
    </row>
    <row r="2039" spans="1:6" x14ac:dyDescent="0.25">
      <c r="A2039" t="s">
        <v>311</v>
      </c>
      <c r="B2039">
        <v>57</v>
      </c>
      <c r="C2039" t="s">
        <v>310</v>
      </c>
      <c r="D2039" t="s">
        <v>270</v>
      </c>
      <c r="E2039">
        <v>0.25</v>
      </c>
      <c r="F2039">
        <v>11562</v>
      </c>
    </row>
    <row r="2040" spans="1:6" x14ac:dyDescent="0.25">
      <c r="A2040" t="s">
        <v>311</v>
      </c>
      <c r="B2040">
        <v>57</v>
      </c>
      <c r="C2040" t="s">
        <v>310</v>
      </c>
      <c r="D2040" t="s">
        <v>272</v>
      </c>
      <c r="E2040">
        <v>1</v>
      </c>
      <c r="F2040">
        <v>6141.61</v>
      </c>
    </row>
    <row r="2041" spans="1:6" x14ac:dyDescent="0.25">
      <c r="A2041" t="s">
        <v>311</v>
      </c>
      <c r="B2041">
        <v>57</v>
      </c>
      <c r="C2041" t="s">
        <v>310</v>
      </c>
      <c r="D2041" t="s">
        <v>276</v>
      </c>
      <c r="E2041">
        <v>0.05</v>
      </c>
      <c r="F2041">
        <v>8257.57</v>
      </c>
    </row>
    <row r="2042" spans="1:6" x14ac:dyDescent="0.25">
      <c r="A2042" t="s">
        <v>311</v>
      </c>
      <c r="B2042">
        <v>57</v>
      </c>
      <c r="C2042" t="s">
        <v>310</v>
      </c>
      <c r="D2042" t="s">
        <v>279</v>
      </c>
      <c r="E2042">
        <v>0.20830000000000001</v>
      </c>
      <c r="F2042">
        <v>20905.75</v>
      </c>
    </row>
    <row r="2043" spans="1:6" x14ac:dyDescent="0.25">
      <c r="A2043" t="s">
        <v>311</v>
      </c>
      <c r="B2043">
        <v>57</v>
      </c>
      <c r="C2043" t="s">
        <v>310</v>
      </c>
      <c r="D2043" t="s">
        <v>280</v>
      </c>
      <c r="E2043">
        <v>0.5</v>
      </c>
      <c r="F2043">
        <v>17291.580000000002</v>
      </c>
    </row>
    <row r="2044" spans="1:6" x14ac:dyDescent="0.25">
      <c r="A2044" t="s">
        <v>311</v>
      </c>
      <c r="B2044">
        <v>57</v>
      </c>
      <c r="C2044" t="s">
        <v>310</v>
      </c>
      <c r="D2044" t="s">
        <v>281</v>
      </c>
      <c r="E2044">
        <v>0.16669999999999999</v>
      </c>
      <c r="F2044">
        <v>10513.76</v>
      </c>
    </row>
    <row r="2045" spans="1:6" x14ac:dyDescent="0.25">
      <c r="A2045" t="s">
        <v>311</v>
      </c>
      <c r="B2045">
        <v>57</v>
      </c>
      <c r="C2045" t="s">
        <v>310</v>
      </c>
      <c r="D2045" t="s">
        <v>283</v>
      </c>
      <c r="E2045">
        <v>1.5</v>
      </c>
      <c r="F2045">
        <v>0</v>
      </c>
    </row>
    <row r="2046" spans="1:6" x14ac:dyDescent="0.25">
      <c r="A2046" t="s">
        <v>311</v>
      </c>
      <c r="B2046">
        <v>57</v>
      </c>
      <c r="C2046" t="s">
        <v>310</v>
      </c>
      <c r="D2046" t="s">
        <v>268</v>
      </c>
      <c r="E2046">
        <v>918.95830000000001</v>
      </c>
      <c r="F2046">
        <v>17652743.109999999</v>
      </c>
    </row>
    <row r="2047" spans="1:6" x14ac:dyDescent="0.25">
      <c r="A2047" t="s">
        <v>311</v>
      </c>
      <c r="B2047">
        <v>57</v>
      </c>
      <c r="C2047" t="s">
        <v>310</v>
      </c>
      <c r="D2047" t="s">
        <v>295</v>
      </c>
      <c r="E2047">
        <v>224</v>
      </c>
      <c r="F2047">
        <v>4125351.77</v>
      </c>
    </row>
    <row r="2048" spans="1:6" x14ac:dyDescent="0.25">
      <c r="A2048" t="s">
        <v>311</v>
      </c>
      <c r="B2048">
        <v>57</v>
      </c>
      <c r="C2048" t="s">
        <v>310</v>
      </c>
      <c r="D2048" t="s">
        <v>289</v>
      </c>
      <c r="E2048">
        <v>0.58330000000000004</v>
      </c>
      <c r="F2048">
        <v>0</v>
      </c>
    </row>
    <row r="2049" spans="1:6" x14ac:dyDescent="0.25">
      <c r="A2049" t="s">
        <v>311</v>
      </c>
      <c r="B2049">
        <v>57</v>
      </c>
      <c r="C2049" t="s">
        <v>310</v>
      </c>
      <c r="D2049" t="s">
        <v>296</v>
      </c>
      <c r="E2049">
        <v>103.5</v>
      </c>
      <c r="F2049">
        <v>2742112.73</v>
      </c>
    </row>
    <row r="2050" spans="1:6" x14ac:dyDescent="0.25">
      <c r="A2050" t="s">
        <v>311</v>
      </c>
      <c r="B2050">
        <v>57</v>
      </c>
      <c r="C2050" t="s">
        <v>310</v>
      </c>
      <c r="D2050" t="s">
        <v>291</v>
      </c>
      <c r="E2050">
        <v>15</v>
      </c>
      <c r="F2050">
        <v>153067.47</v>
      </c>
    </row>
    <row r="2051" spans="1:6" x14ac:dyDescent="0.25">
      <c r="A2051" t="s">
        <v>311</v>
      </c>
      <c r="B2051">
        <v>58</v>
      </c>
      <c r="C2051" t="s">
        <v>184</v>
      </c>
      <c r="D2051" t="s">
        <v>269</v>
      </c>
      <c r="E2051">
        <v>1.4792000000000001</v>
      </c>
      <c r="F2051">
        <v>217614.79</v>
      </c>
    </row>
    <row r="2052" spans="1:6" x14ac:dyDescent="0.25">
      <c r="A2052" t="s">
        <v>311</v>
      </c>
      <c r="B2052">
        <v>58</v>
      </c>
      <c r="C2052" t="s">
        <v>184</v>
      </c>
      <c r="D2052" t="s">
        <v>270</v>
      </c>
      <c r="E2052">
        <v>1.7444</v>
      </c>
      <c r="F2052">
        <v>28017.48</v>
      </c>
    </row>
    <row r="2053" spans="1:6" x14ac:dyDescent="0.25">
      <c r="A2053" t="s">
        <v>311</v>
      </c>
      <c r="B2053">
        <v>58</v>
      </c>
      <c r="C2053" t="s">
        <v>184</v>
      </c>
      <c r="D2053" t="s">
        <v>271</v>
      </c>
      <c r="E2053">
        <v>0.83330000000000004</v>
      </c>
      <c r="F2053">
        <v>248548.03</v>
      </c>
    </row>
    <row r="2054" spans="1:6" x14ac:dyDescent="0.25">
      <c r="A2054" t="s">
        <v>311</v>
      </c>
      <c r="B2054">
        <v>58</v>
      </c>
      <c r="C2054" t="s">
        <v>184</v>
      </c>
      <c r="D2054" t="s">
        <v>272</v>
      </c>
      <c r="E2054">
        <v>193.36109999999999</v>
      </c>
      <c r="F2054">
        <v>1431983.1</v>
      </c>
    </row>
    <row r="2055" spans="1:6" x14ac:dyDescent="0.25">
      <c r="A2055" t="s">
        <v>311</v>
      </c>
      <c r="B2055">
        <v>58</v>
      </c>
      <c r="C2055" t="s">
        <v>184</v>
      </c>
      <c r="D2055" t="s">
        <v>273</v>
      </c>
      <c r="E2055">
        <v>2.5556000000000001</v>
      </c>
      <c r="F2055">
        <v>33714.61</v>
      </c>
    </row>
    <row r="2056" spans="1:6" x14ac:dyDescent="0.25">
      <c r="A2056" t="s">
        <v>311</v>
      </c>
      <c r="B2056">
        <v>58</v>
      </c>
      <c r="C2056" t="s">
        <v>184</v>
      </c>
      <c r="D2056" t="s">
        <v>274</v>
      </c>
      <c r="E2056">
        <v>66.650000000000006</v>
      </c>
      <c r="F2056">
        <v>1225434.92</v>
      </c>
    </row>
    <row r="2057" spans="1:6" x14ac:dyDescent="0.25">
      <c r="A2057" t="s">
        <v>311</v>
      </c>
      <c r="B2057">
        <v>58</v>
      </c>
      <c r="C2057" t="s">
        <v>184</v>
      </c>
      <c r="D2057" t="s">
        <v>276</v>
      </c>
      <c r="E2057">
        <v>16.1036</v>
      </c>
      <c r="F2057">
        <v>1856624.11</v>
      </c>
    </row>
    <row r="2058" spans="1:6" x14ac:dyDescent="0.25">
      <c r="A2058" t="s">
        <v>311</v>
      </c>
      <c r="B2058">
        <v>58</v>
      </c>
      <c r="C2058" t="s">
        <v>184</v>
      </c>
      <c r="D2058" t="s">
        <v>277</v>
      </c>
      <c r="E2058">
        <v>3.8957999999999999</v>
      </c>
      <c r="F2058">
        <v>182149.91</v>
      </c>
    </row>
    <row r="2059" spans="1:6" x14ac:dyDescent="0.25">
      <c r="A2059" t="s">
        <v>311</v>
      </c>
      <c r="B2059">
        <v>58</v>
      </c>
      <c r="C2059" t="s">
        <v>184</v>
      </c>
      <c r="D2059" t="s">
        <v>278</v>
      </c>
      <c r="E2059">
        <v>0.4617</v>
      </c>
      <c r="F2059">
        <v>80186.13</v>
      </c>
    </row>
    <row r="2060" spans="1:6" x14ac:dyDescent="0.25">
      <c r="A2060" t="s">
        <v>311</v>
      </c>
      <c r="B2060">
        <v>58</v>
      </c>
      <c r="C2060" t="s">
        <v>184</v>
      </c>
      <c r="D2060" t="s">
        <v>279</v>
      </c>
      <c r="E2060">
        <v>2.9167000000000001</v>
      </c>
      <c r="F2060">
        <v>348778.92</v>
      </c>
    </row>
    <row r="2061" spans="1:6" x14ac:dyDescent="0.25">
      <c r="A2061" t="s">
        <v>311</v>
      </c>
      <c r="B2061">
        <v>58</v>
      </c>
      <c r="C2061" t="s">
        <v>184</v>
      </c>
      <c r="D2061" t="s">
        <v>280</v>
      </c>
      <c r="E2061">
        <v>48.666699999999999</v>
      </c>
      <c r="F2061">
        <v>1348585.74</v>
      </c>
    </row>
    <row r="2062" spans="1:6" x14ac:dyDescent="0.25">
      <c r="A2062" t="s">
        <v>311</v>
      </c>
      <c r="B2062">
        <v>58</v>
      </c>
      <c r="C2062" t="s">
        <v>184</v>
      </c>
      <c r="D2062" t="s">
        <v>281</v>
      </c>
      <c r="E2062">
        <v>10.8</v>
      </c>
      <c r="F2062">
        <v>504971.36</v>
      </c>
    </row>
    <row r="2063" spans="1:6" x14ac:dyDescent="0.25">
      <c r="A2063" t="s">
        <v>311</v>
      </c>
      <c r="B2063">
        <v>58</v>
      </c>
      <c r="C2063" t="s">
        <v>184</v>
      </c>
      <c r="D2063" t="s">
        <v>282</v>
      </c>
      <c r="E2063">
        <v>1.625</v>
      </c>
      <c r="F2063">
        <v>62544.81</v>
      </c>
    </row>
    <row r="2064" spans="1:6" x14ac:dyDescent="0.25">
      <c r="A2064" t="s">
        <v>311</v>
      </c>
      <c r="B2064">
        <v>58</v>
      </c>
      <c r="C2064" t="s">
        <v>184</v>
      </c>
      <c r="D2064" t="s">
        <v>283</v>
      </c>
      <c r="E2064">
        <v>60.007100000000001</v>
      </c>
      <c r="F2064">
        <v>893958.19</v>
      </c>
    </row>
    <row r="2065" spans="1:6" x14ac:dyDescent="0.25">
      <c r="A2065" t="s">
        <v>311</v>
      </c>
      <c r="B2065">
        <v>58</v>
      </c>
      <c r="C2065" t="s">
        <v>184</v>
      </c>
      <c r="D2065" t="s">
        <v>294</v>
      </c>
      <c r="E2065">
        <v>0.85419999999999996</v>
      </c>
      <c r="F2065">
        <v>18913.38</v>
      </c>
    </row>
    <row r="2066" spans="1:6" x14ac:dyDescent="0.25">
      <c r="A2066" t="s">
        <v>311</v>
      </c>
      <c r="B2066">
        <v>58</v>
      </c>
      <c r="C2066" t="s">
        <v>184</v>
      </c>
      <c r="D2066" t="s">
        <v>268</v>
      </c>
      <c r="E2066">
        <v>49.470700000000001</v>
      </c>
      <c r="F2066">
        <v>1025572.6</v>
      </c>
    </row>
    <row r="2067" spans="1:6" x14ac:dyDescent="0.25">
      <c r="A2067" t="s">
        <v>311</v>
      </c>
      <c r="B2067">
        <v>58</v>
      </c>
      <c r="C2067" t="s">
        <v>184</v>
      </c>
      <c r="D2067" t="s">
        <v>284</v>
      </c>
      <c r="E2067">
        <v>1.25</v>
      </c>
      <c r="F2067">
        <v>112945.9</v>
      </c>
    </row>
    <row r="2068" spans="1:6" x14ac:dyDescent="0.25">
      <c r="A2068" t="s">
        <v>311</v>
      </c>
      <c r="B2068">
        <v>58</v>
      </c>
      <c r="C2068" t="s">
        <v>184</v>
      </c>
      <c r="D2068" t="s">
        <v>298</v>
      </c>
      <c r="E2068">
        <v>5</v>
      </c>
      <c r="F2068">
        <v>61462.05</v>
      </c>
    </row>
    <row r="2069" spans="1:6" x14ac:dyDescent="0.25">
      <c r="A2069" t="s">
        <v>311</v>
      </c>
      <c r="B2069">
        <v>58</v>
      </c>
      <c r="C2069" t="s">
        <v>184</v>
      </c>
      <c r="D2069" t="s">
        <v>286</v>
      </c>
      <c r="E2069">
        <v>8.5</v>
      </c>
      <c r="F2069">
        <v>168384.99</v>
      </c>
    </row>
    <row r="2070" spans="1:6" x14ac:dyDescent="0.25">
      <c r="A2070" t="s">
        <v>311</v>
      </c>
      <c r="B2070">
        <v>58</v>
      </c>
      <c r="C2070" t="s">
        <v>184</v>
      </c>
      <c r="D2070" t="s">
        <v>295</v>
      </c>
      <c r="E2070">
        <v>1</v>
      </c>
      <c r="F2070">
        <v>18720.22</v>
      </c>
    </row>
    <row r="2071" spans="1:6" x14ac:dyDescent="0.25">
      <c r="A2071" t="s">
        <v>311</v>
      </c>
      <c r="B2071">
        <v>58</v>
      </c>
      <c r="C2071" t="s">
        <v>184</v>
      </c>
      <c r="D2071" t="s">
        <v>287</v>
      </c>
      <c r="E2071">
        <v>3.3300000000000003E-2</v>
      </c>
      <c r="F2071">
        <v>20811.12</v>
      </c>
    </row>
    <row r="2072" spans="1:6" x14ac:dyDescent="0.25">
      <c r="A2072" t="s">
        <v>311</v>
      </c>
      <c r="B2072">
        <v>58</v>
      </c>
      <c r="C2072" t="s">
        <v>184</v>
      </c>
      <c r="D2072" t="s">
        <v>288</v>
      </c>
      <c r="E2072">
        <v>0.14499999999999999</v>
      </c>
      <c r="F2072">
        <v>193446.43</v>
      </c>
    </row>
    <row r="2073" spans="1:6" x14ac:dyDescent="0.25">
      <c r="A2073" t="s">
        <v>311</v>
      </c>
      <c r="B2073">
        <v>58</v>
      </c>
      <c r="C2073" t="s">
        <v>184</v>
      </c>
      <c r="D2073" t="s">
        <v>289</v>
      </c>
      <c r="E2073">
        <v>8.5954999999999995</v>
      </c>
      <c r="F2073">
        <v>458684.3</v>
      </c>
    </row>
    <row r="2074" spans="1:6" x14ac:dyDescent="0.25">
      <c r="A2074" t="s">
        <v>311</v>
      </c>
      <c r="B2074">
        <v>58</v>
      </c>
      <c r="C2074" t="s">
        <v>184</v>
      </c>
      <c r="D2074" t="s">
        <v>290</v>
      </c>
      <c r="E2074">
        <v>3.1300000000000001E-2</v>
      </c>
      <c r="F2074">
        <v>12732.51</v>
      </c>
    </row>
    <row r="2075" spans="1:6" x14ac:dyDescent="0.25">
      <c r="A2075" t="s">
        <v>311</v>
      </c>
      <c r="B2075">
        <v>58</v>
      </c>
      <c r="C2075" t="s">
        <v>184</v>
      </c>
      <c r="D2075" t="s">
        <v>296</v>
      </c>
      <c r="E2075">
        <v>4</v>
      </c>
      <c r="F2075">
        <v>75619.5</v>
      </c>
    </row>
    <row r="2076" spans="1:6" x14ac:dyDescent="0.25">
      <c r="A2076" t="s">
        <v>311</v>
      </c>
      <c r="B2076">
        <v>59</v>
      </c>
      <c r="C2076" t="s">
        <v>186</v>
      </c>
      <c r="E2076">
        <v>0.5</v>
      </c>
      <c r="F2076">
        <v>19425.93</v>
      </c>
    </row>
    <row r="2077" spans="1:6" x14ac:dyDescent="0.25">
      <c r="A2077" t="s">
        <v>311</v>
      </c>
      <c r="B2077">
        <v>59</v>
      </c>
      <c r="C2077" t="s">
        <v>186</v>
      </c>
      <c r="D2077" t="s">
        <v>269</v>
      </c>
      <c r="E2077">
        <v>2.0291999999999999</v>
      </c>
      <c r="F2077">
        <v>140163.89000000001</v>
      </c>
    </row>
    <row r="2078" spans="1:6" x14ac:dyDescent="0.25">
      <c r="A2078" t="s">
        <v>311</v>
      </c>
      <c r="B2078">
        <v>59</v>
      </c>
      <c r="C2078" t="s">
        <v>186</v>
      </c>
      <c r="D2078" t="s">
        <v>270</v>
      </c>
      <c r="E2078">
        <v>33.027799999999999</v>
      </c>
      <c r="F2078">
        <v>573714.55000000005</v>
      </c>
    </row>
    <row r="2079" spans="1:6" x14ac:dyDescent="0.25">
      <c r="A2079" t="s">
        <v>311</v>
      </c>
      <c r="B2079">
        <v>59</v>
      </c>
      <c r="C2079" t="s">
        <v>186</v>
      </c>
      <c r="D2079" t="s">
        <v>271</v>
      </c>
      <c r="E2079">
        <v>0.86250000000000004</v>
      </c>
      <c r="F2079">
        <v>147154.04</v>
      </c>
    </row>
    <row r="2080" spans="1:6" x14ac:dyDescent="0.25">
      <c r="A2080" t="s">
        <v>311</v>
      </c>
      <c r="B2080">
        <v>59</v>
      </c>
      <c r="C2080" t="s">
        <v>186</v>
      </c>
      <c r="D2080" t="s">
        <v>272</v>
      </c>
      <c r="E2080">
        <v>85.333299999999994</v>
      </c>
      <c r="F2080">
        <v>868647.89</v>
      </c>
    </row>
    <row r="2081" spans="1:6" x14ac:dyDescent="0.25">
      <c r="A2081" t="s">
        <v>311</v>
      </c>
      <c r="B2081">
        <v>59</v>
      </c>
      <c r="C2081" t="s">
        <v>186</v>
      </c>
      <c r="D2081" t="s">
        <v>273</v>
      </c>
      <c r="E2081">
        <v>2.3452000000000002</v>
      </c>
      <c r="F2081">
        <v>42809.06</v>
      </c>
    </row>
    <row r="2082" spans="1:6" x14ac:dyDescent="0.25">
      <c r="A2082" t="s">
        <v>311</v>
      </c>
      <c r="B2082">
        <v>59</v>
      </c>
      <c r="C2082" t="s">
        <v>186</v>
      </c>
      <c r="D2082" t="s">
        <v>274</v>
      </c>
      <c r="E2082">
        <v>17.7333</v>
      </c>
      <c r="F2082">
        <v>320022.28000000003</v>
      </c>
    </row>
    <row r="2083" spans="1:6" x14ac:dyDescent="0.25">
      <c r="A2083" t="s">
        <v>311</v>
      </c>
      <c r="B2083">
        <v>59</v>
      </c>
      <c r="C2083" t="s">
        <v>186</v>
      </c>
      <c r="D2083" t="s">
        <v>276</v>
      </c>
      <c r="E2083">
        <v>2.0611000000000002</v>
      </c>
      <c r="F2083">
        <v>183535.33</v>
      </c>
    </row>
    <row r="2084" spans="1:6" x14ac:dyDescent="0.25">
      <c r="A2084" t="s">
        <v>311</v>
      </c>
      <c r="B2084">
        <v>59</v>
      </c>
      <c r="C2084" t="s">
        <v>186</v>
      </c>
      <c r="D2084" t="s">
        <v>277</v>
      </c>
      <c r="E2084">
        <v>2.3527999999999998</v>
      </c>
      <c r="F2084">
        <v>63516.15</v>
      </c>
    </row>
    <row r="2085" spans="1:6" x14ac:dyDescent="0.25">
      <c r="A2085" t="s">
        <v>311</v>
      </c>
      <c r="B2085">
        <v>59</v>
      </c>
      <c r="C2085" t="s">
        <v>186</v>
      </c>
      <c r="D2085" t="s">
        <v>278</v>
      </c>
      <c r="E2085">
        <v>0.57220000000000004</v>
      </c>
      <c r="F2085">
        <v>97913.13</v>
      </c>
    </row>
    <row r="2086" spans="1:6" x14ac:dyDescent="0.25">
      <c r="A2086" t="s">
        <v>311</v>
      </c>
      <c r="B2086">
        <v>59</v>
      </c>
      <c r="C2086" t="s">
        <v>186</v>
      </c>
      <c r="D2086" t="s">
        <v>280</v>
      </c>
      <c r="E2086">
        <v>14.6952</v>
      </c>
      <c r="F2086">
        <v>428525.04</v>
      </c>
    </row>
    <row r="2087" spans="1:6" x14ac:dyDescent="0.25">
      <c r="A2087" t="s">
        <v>311</v>
      </c>
      <c r="B2087">
        <v>59</v>
      </c>
      <c r="C2087" t="s">
        <v>186</v>
      </c>
      <c r="D2087" t="s">
        <v>281</v>
      </c>
      <c r="E2087">
        <v>3.9861</v>
      </c>
      <c r="F2087">
        <v>129478.8</v>
      </c>
    </row>
    <row r="2088" spans="1:6" x14ac:dyDescent="0.25">
      <c r="A2088" t="s">
        <v>311</v>
      </c>
      <c r="B2088">
        <v>59</v>
      </c>
      <c r="C2088" t="s">
        <v>186</v>
      </c>
      <c r="D2088" t="s">
        <v>282</v>
      </c>
      <c r="E2088">
        <v>0.25</v>
      </c>
      <c r="F2088">
        <v>12790.44</v>
      </c>
    </row>
    <row r="2089" spans="1:6" x14ac:dyDescent="0.25">
      <c r="A2089" t="s">
        <v>311</v>
      </c>
      <c r="B2089">
        <v>59</v>
      </c>
      <c r="C2089" t="s">
        <v>186</v>
      </c>
      <c r="D2089" t="s">
        <v>283</v>
      </c>
      <c r="E2089">
        <v>36.430399999999999</v>
      </c>
      <c r="F2089">
        <v>579472.38</v>
      </c>
    </row>
    <row r="2090" spans="1:6" x14ac:dyDescent="0.25">
      <c r="A2090" t="s">
        <v>311</v>
      </c>
      <c r="B2090">
        <v>59</v>
      </c>
      <c r="C2090" t="s">
        <v>186</v>
      </c>
      <c r="D2090" t="s">
        <v>294</v>
      </c>
      <c r="E2090">
        <v>0.125</v>
      </c>
      <c r="F2090">
        <v>3459.71</v>
      </c>
    </row>
    <row r="2091" spans="1:6" x14ac:dyDescent="0.25">
      <c r="A2091" t="s">
        <v>311</v>
      </c>
      <c r="B2091">
        <v>59</v>
      </c>
      <c r="C2091" t="s">
        <v>186</v>
      </c>
      <c r="D2091" t="s">
        <v>268</v>
      </c>
      <c r="E2091">
        <v>9.0300000000000005E-2</v>
      </c>
      <c r="F2091">
        <v>38393.03</v>
      </c>
    </row>
    <row r="2092" spans="1:6" x14ac:dyDescent="0.25">
      <c r="A2092" t="s">
        <v>311</v>
      </c>
      <c r="B2092">
        <v>59</v>
      </c>
      <c r="C2092" t="s">
        <v>186</v>
      </c>
      <c r="D2092" t="s">
        <v>298</v>
      </c>
      <c r="E2092">
        <v>2</v>
      </c>
      <c r="F2092">
        <v>24224.46</v>
      </c>
    </row>
    <row r="2093" spans="1:6" x14ac:dyDescent="0.25">
      <c r="A2093" t="s">
        <v>311</v>
      </c>
      <c r="B2093">
        <v>59</v>
      </c>
      <c r="C2093" t="s">
        <v>186</v>
      </c>
      <c r="D2093" t="s">
        <v>286</v>
      </c>
      <c r="E2093">
        <v>3.3332999999999999</v>
      </c>
      <c r="F2093">
        <v>67204.490000000005</v>
      </c>
    </row>
    <row r="2094" spans="1:6" x14ac:dyDescent="0.25">
      <c r="A2094" t="s">
        <v>311</v>
      </c>
      <c r="B2094">
        <v>59</v>
      </c>
      <c r="C2094" t="s">
        <v>186</v>
      </c>
      <c r="D2094" t="s">
        <v>289</v>
      </c>
      <c r="E2094">
        <v>2.9312</v>
      </c>
      <c r="F2094">
        <v>162933.42000000001</v>
      </c>
    </row>
    <row r="2095" spans="1:6" x14ac:dyDescent="0.25">
      <c r="A2095" t="s">
        <v>311</v>
      </c>
      <c r="B2095">
        <v>59</v>
      </c>
      <c r="C2095" t="s">
        <v>186</v>
      </c>
      <c r="D2095" t="s">
        <v>290</v>
      </c>
      <c r="E2095">
        <v>6.6699999999999995E-2</v>
      </c>
      <c r="F2095">
        <v>15619.8</v>
      </c>
    </row>
    <row r="2096" spans="1:6" x14ac:dyDescent="0.25">
      <c r="A2096" t="s">
        <v>311</v>
      </c>
      <c r="B2096">
        <v>100</v>
      </c>
      <c r="C2096" t="s">
        <v>69</v>
      </c>
      <c r="E2096">
        <v>0.75</v>
      </c>
      <c r="F2096">
        <v>26986.38</v>
      </c>
    </row>
    <row r="2097" spans="1:6" x14ac:dyDescent="0.25">
      <c r="A2097" t="s">
        <v>311</v>
      </c>
      <c r="B2097">
        <v>100</v>
      </c>
      <c r="C2097" t="s">
        <v>69</v>
      </c>
      <c r="D2097" t="s">
        <v>269</v>
      </c>
      <c r="E2097">
        <v>5.5433000000000003</v>
      </c>
      <c r="F2097">
        <v>762141.25</v>
      </c>
    </row>
    <row r="2098" spans="1:6" x14ac:dyDescent="0.25">
      <c r="A2098" t="s">
        <v>311</v>
      </c>
      <c r="B2098">
        <v>100</v>
      </c>
      <c r="C2098" t="s">
        <v>69</v>
      </c>
      <c r="D2098" t="s">
        <v>270</v>
      </c>
      <c r="E2098">
        <v>28.804200000000002</v>
      </c>
      <c r="F2098">
        <v>512882.95</v>
      </c>
    </row>
    <row r="2099" spans="1:6" x14ac:dyDescent="0.25">
      <c r="A2099" t="s">
        <v>311</v>
      </c>
      <c r="B2099">
        <v>100</v>
      </c>
      <c r="C2099" t="s">
        <v>69</v>
      </c>
      <c r="D2099" t="s">
        <v>271</v>
      </c>
      <c r="E2099">
        <v>2.2416999999999998</v>
      </c>
      <c r="F2099">
        <v>482023.24</v>
      </c>
    </row>
    <row r="2100" spans="1:6" x14ac:dyDescent="0.25">
      <c r="A2100" t="s">
        <v>311</v>
      </c>
      <c r="B2100">
        <v>100</v>
      </c>
      <c r="C2100" t="s">
        <v>69</v>
      </c>
      <c r="D2100" t="s">
        <v>272</v>
      </c>
      <c r="E2100">
        <v>422.01389999999998</v>
      </c>
      <c r="F2100">
        <v>3413951.81</v>
      </c>
    </row>
    <row r="2101" spans="1:6" x14ac:dyDescent="0.25">
      <c r="A2101" t="s">
        <v>311</v>
      </c>
      <c r="B2101">
        <v>100</v>
      </c>
      <c r="C2101" t="s">
        <v>69</v>
      </c>
      <c r="D2101" t="s">
        <v>273</v>
      </c>
      <c r="E2101">
        <v>8.9638000000000009</v>
      </c>
      <c r="F2101">
        <v>137933.28</v>
      </c>
    </row>
    <row r="2102" spans="1:6" x14ac:dyDescent="0.25">
      <c r="A2102" t="s">
        <v>311</v>
      </c>
      <c r="B2102">
        <v>100</v>
      </c>
      <c r="C2102" t="s">
        <v>69</v>
      </c>
      <c r="D2102" t="s">
        <v>274</v>
      </c>
      <c r="E2102">
        <v>9.9832999999999998</v>
      </c>
      <c r="F2102">
        <v>175171.14</v>
      </c>
    </row>
    <row r="2103" spans="1:6" x14ac:dyDescent="0.25">
      <c r="A2103" t="s">
        <v>311</v>
      </c>
      <c r="B2103">
        <v>100</v>
      </c>
      <c r="C2103" t="s">
        <v>69</v>
      </c>
      <c r="D2103" t="s">
        <v>276</v>
      </c>
      <c r="E2103">
        <v>9.2478999999999996</v>
      </c>
      <c r="F2103">
        <v>1111068.27</v>
      </c>
    </row>
    <row r="2104" spans="1:6" x14ac:dyDescent="0.25">
      <c r="A2104" t="s">
        <v>311</v>
      </c>
      <c r="B2104">
        <v>100</v>
      </c>
      <c r="C2104" t="s">
        <v>69</v>
      </c>
      <c r="D2104" t="s">
        <v>277</v>
      </c>
      <c r="E2104">
        <v>7.1</v>
      </c>
      <c r="F2104">
        <v>237479.34</v>
      </c>
    </row>
    <row r="2105" spans="1:6" x14ac:dyDescent="0.25">
      <c r="A2105" t="s">
        <v>311</v>
      </c>
      <c r="B2105">
        <v>100</v>
      </c>
      <c r="C2105" t="s">
        <v>69</v>
      </c>
      <c r="D2105" t="s">
        <v>278</v>
      </c>
      <c r="E2105">
        <v>3.7642000000000002</v>
      </c>
      <c r="F2105">
        <v>446010.06</v>
      </c>
    </row>
    <row r="2106" spans="1:6" x14ac:dyDescent="0.25">
      <c r="A2106" t="s">
        <v>311</v>
      </c>
      <c r="B2106">
        <v>100</v>
      </c>
      <c r="C2106" t="s">
        <v>69</v>
      </c>
      <c r="D2106" t="s">
        <v>279</v>
      </c>
      <c r="E2106">
        <v>0.95830000000000004</v>
      </c>
      <c r="F2106">
        <v>179363.82</v>
      </c>
    </row>
    <row r="2107" spans="1:6" x14ac:dyDescent="0.25">
      <c r="A2107" t="s">
        <v>311</v>
      </c>
      <c r="B2107">
        <v>100</v>
      </c>
      <c r="C2107" t="s">
        <v>69</v>
      </c>
      <c r="D2107" t="s">
        <v>280</v>
      </c>
      <c r="E2107">
        <v>44.853000000000002</v>
      </c>
      <c r="F2107">
        <v>1084896.3</v>
      </c>
    </row>
    <row r="2108" spans="1:6" x14ac:dyDescent="0.25">
      <c r="A2108" t="s">
        <v>311</v>
      </c>
      <c r="B2108">
        <v>100</v>
      </c>
      <c r="C2108" t="s">
        <v>69</v>
      </c>
      <c r="D2108" t="s">
        <v>281</v>
      </c>
      <c r="E2108">
        <v>3.581</v>
      </c>
      <c r="F2108">
        <v>121843.58</v>
      </c>
    </row>
    <row r="2109" spans="1:6" x14ac:dyDescent="0.25">
      <c r="A2109" t="s">
        <v>311</v>
      </c>
      <c r="B2109">
        <v>100</v>
      </c>
      <c r="C2109" t="s">
        <v>69</v>
      </c>
      <c r="D2109" t="s">
        <v>282</v>
      </c>
      <c r="E2109">
        <v>2.0625</v>
      </c>
      <c r="F2109">
        <v>118371.58</v>
      </c>
    </row>
    <row r="2110" spans="1:6" x14ac:dyDescent="0.25">
      <c r="A2110" t="s">
        <v>311</v>
      </c>
      <c r="B2110">
        <v>100</v>
      </c>
      <c r="C2110" t="s">
        <v>69</v>
      </c>
      <c r="D2110" t="s">
        <v>283</v>
      </c>
      <c r="E2110">
        <v>63.231000000000002</v>
      </c>
      <c r="F2110">
        <v>883741.36</v>
      </c>
    </row>
    <row r="2111" spans="1:6" x14ac:dyDescent="0.25">
      <c r="A2111" t="s">
        <v>311</v>
      </c>
      <c r="B2111">
        <v>100</v>
      </c>
      <c r="C2111" t="s">
        <v>69</v>
      </c>
      <c r="D2111" t="s">
        <v>294</v>
      </c>
      <c r="E2111">
        <v>5.0833000000000004</v>
      </c>
      <c r="F2111">
        <v>165319.35999999999</v>
      </c>
    </row>
    <row r="2112" spans="1:6" x14ac:dyDescent="0.25">
      <c r="A2112" t="s">
        <v>311</v>
      </c>
      <c r="B2112">
        <v>100</v>
      </c>
      <c r="C2112" t="s">
        <v>69</v>
      </c>
      <c r="D2112" t="s">
        <v>268</v>
      </c>
      <c r="E2112">
        <v>69.504599999999996</v>
      </c>
      <c r="F2112">
        <v>1719690.73</v>
      </c>
    </row>
    <row r="2113" spans="1:6" x14ac:dyDescent="0.25">
      <c r="A2113" t="s">
        <v>311</v>
      </c>
      <c r="B2113">
        <v>100</v>
      </c>
      <c r="C2113" t="s">
        <v>69</v>
      </c>
      <c r="D2113" t="s">
        <v>284</v>
      </c>
      <c r="E2113">
        <v>1.9167000000000001</v>
      </c>
      <c r="F2113">
        <v>170675.77</v>
      </c>
    </row>
    <row r="2114" spans="1:6" x14ac:dyDescent="0.25">
      <c r="A2114" t="s">
        <v>311</v>
      </c>
      <c r="B2114">
        <v>100</v>
      </c>
      <c r="C2114" t="s">
        <v>69</v>
      </c>
      <c r="D2114" t="s">
        <v>285</v>
      </c>
      <c r="E2114">
        <v>0.41670000000000001</v>
      </c>
      <c r="F2114">
        <v>18382.48</v>
      </c>
    </row>
    <row r="2115" spans="1:6" x14ac:dyDescent="0.25">
      <c r="A2115" t="s">
        <v>311</v>
      </c>
      <c r="B2115">
        <v>100</v>
      </c>
      <c r="C2115" t="s">
        <v>69</v>
      </c>
      <c r="D2115" t="s">
        <v>298</v>
      </c>
      <c r="E2115">
        <v>6</v>
      </c>
      <c r="F2115">
        <v>192823.04000000001</v>
      </c>
    </row>
    <row r="2116" spans="1:6" x14ac:dyDescent="0.25">
      <c r="A2116" t="s">
        <v>311</v>
      </c>
      <c r="B2116">
        <v>100</v>
      </c>
      <c r="C2116" t="s">
        <v>69</v>
      </c>
      <c r="D2116" t="s">
        <v>286</v>
      </c>
      <c r="E2116">
        <v>13.125</v>
      </c>
      <c r="F2116">
        <v>280422.49</v>
      </c>
    </row>
    <row r="2117" spans="1:6" x14ac:dyDescent="0.25">
      <c r="A2117" t="s">
        <v>311</v>
      </c>
      <c r="B2117">
        <v>100</v>
      </c>
      <c r="C2117" t="s">
        <v>69</v>
      </c>
      <c r="D2117" t="s">
        <v>295</v>
      </c>
      <c r="E2117">
        <v>159.22919999999999</v>
      </c>
      <c r="F2117">
        <v>2901278.03</v>
      </c>
    </row>
    <row r="2118" spans="1:6" x14ac:dyDescent="0.25">
      <c r="A2118" t="s">
        <v>311</v>
      </c>
      <c r="B2118">
        <v>100</v>
      </c>
      <c r="C2118" t="s">
        <v>69</v>
      </c>
      <c r="D2118" t="s">
        <v>287</v>
      </c>
      <c r="E2118">
        <v>3.3300000000000003E-2</v>
      </c>
      <c r="F2118">
        <v>20811.12</v>
      </c>
    </row>
    <row r="2119" spans="1:6" x14ac:dyDescent="0.25">
      <c r="A2119" t="s">
        <v>311</v>
      </c>
      <c r="B2119">
        <v>100</v>
      </c>
      <c r="C2119" t="s">
        <v>69</v>
      </c>
      <c r="D2119" t="s">
        <v>288</v>
      </c>
      <c r="E2119">
        <v>0.53500000000000003</v>
      </c>
      <c r="F2119">
        <v>126950.17</v>
      </c>
    </row>
    <row r="2120" spans="1:6" x14ac:dyDescent="0.25">
      <c r="A2120" t="s">
        <v>311</v>
      </c>
      <c r="B2120">
        <v>100</v>
      </c>
      <c r="C2120" t="s">
        <v>69</v>
      </c>
      <c r="D2120" t="s">
        <v>289</v>
      </c>
      <c r="E2120">
        <v>7.4269999999999996</v>
      </c>
      <c r="F2120">
        <v>439062.27</v>
      </c>
    </row>
    <row r="2121" spans="1:6" x14ac:dyDescent="0.25">
      <c r="A2121" t="s">
        <v>311</v>
      </c>
      <c r="B2121">
        <v>100</v>
      </c>
      <c r="C2121" t="s">
        <v>69</v>
      </c>
      <c r="D2121" t="s">
        <v>290</v>
      </c>
      <c r="E2121">
        <v>0.05</v>
      </c>
      <c r="F2121">
        <v>22918.51</v>
      </c>
    </row>
    <row r="2122" spans="1:6" x14ac:dyDescent="0.25">
      <c r="A2122" t="s">
        <v>311</v>
      </c>
      <c r="B2122">
        <v>100</v>
      </c>
      <c r="C2122" t="s">
        <v>69</v>
      </c>
      <c r="D2122" t="s">
        <v>296</v>
      </c>
      <c r="E2122">
        <v>51.647599999999997</v>
      </c>
      <c r="F2122">
        <v>757354.97</v>
      </c>
    </row>
    <row r="2123" spans="1:6" x14ac:dyDescent="0.25">
      <c r="A2123" t="s">
        <v>311</v>
      </c>
      <c r="B2123">
        <v>100</v>
      </c>
      <c r="C2123" t="s">
        <v>69</v>
      </c>
      <c r="D2123" t="s">
        <v>291</v>
      </c>
      <c r="E2123">
        <v>6</v>
      </c>
      <c r="F2123">
        <v>70432.3</v>
      </c>
    </row>
    <row r="2124" spans="1:6" x14ac:dyDescent="0.25">
      <c r="A2124" t="s">
        <v>311</v>
      </c>
      <c r="B2124">
        <v>100</v>
      </c>
      <c r="C2124" t="s">
        <v>69</v>
      </c>
      <c r="D2124" t="s">
        <v>297</v>
      </c>
      <c r="E2124">
        <v>7.5</v>
      </c>
      <c r="F2124">
        <v>72199.649999999994</v>
      </c>
    </row>
    <row r="2125" spans="1:6" x14ac:dyDescent="0.25">
      <c r="A2125" t="s">
        <v>311</v>
      </c>
      <c r="B2125">
        <v>100</v>
      </c>
      <c r="C2125" t="s">
        <v>69</v>
      </c>
      <c r="D2125" t="s">
        <v>303</v>
      </c>
      <c r="E2125">
        <v>0.16669999999999999</v>
      </c>
      <c r="F2125">
        <v>11414.98</v>
      </c>
    </row>
    <row r="2126" spans="1:6" x14ac:dyDescent="0.25">
      <c r="A2126" t="s">
        <v>311</v>
      </c>
      <c r="B2126">
        <v>100</v>
      </c>
      <c r="C2126" t="s">
        <v>69</v>
      </c>
      <c r="D2126" t="s">
        <v>292</v>
      </c>
      <c r="E2126">
        <v>0.33329999999999999</v>
      </c>
      <c r="F2126">
        <v>8037.91</v>
      </c>
    </row>
    <row r="2127" spans="1:6" x14ac:dyDescent="0.25">
      <c r="A2127" t="s">
        <v>311</v>
      </c>
      <c r="B2127">
        <v>100</v>
      </c>
      <c r="C2127" t="s">
        <v>69</v>
      </c>
      <c r="D2127" t="s">
        <v>299</v>
      </c>
      <c r="E2127">
        <v>1.1667000000000001</v>
      </c>
      <c r="F2127">
        <v>9646.69</v>
      </c>
    </row>
    <row r="2128" spans="1:6" x14ac:dyDescent="0.25">
      <c r="A2128" t="s">
        <v>311</v>
      </c>
      <c r="B2128">
        <v>100</v>
      </c>
      <c r="C2128" t="s">
        <v>69</v>
      </c>
      <c r="D2128" t="s">
        <v>293</v>
      </c>
      <c r="E2128">
        <v>4.6666999999999996</v>
      </c>
      <c r="F2128">
        <v>202225.14</v>
      </c>
    </row>
    <row r="2129" spans="1:6" x14ac:dyDescent="0.25">
      <c r="A2129" t="s">
        <v>311</v>
      </c>
      <c r="B2129">
        <v>123</v>
      </c>
      <c r="C2129" t="s">
        <v>2</v>
      </c>
      <c r="D2129" t="s">
        <v>269</v>
      </c>
      <c r="E2129">
        <v>43.833300000000001</v>
      </c>
      <c r="F2129">
        <v>5407575.7699999996</v>
      </c>
    </row>
    <row r="2130" spans="1:6" x14ac:dyDescent="0.25">
      <c r="A2130" t="s">
        <v>311</v>
      </c>
      <c r="B2130">
        <v>123</v>
      </c>
      <c r="C2130" t="s">
        <v>2</v>
      </c>
      <c r="D2130" t="s">
        <v>270</v>
      </c>
      <c r="E2130">
        <v>1.55</v>
      </c>
      <c r="F2130">
        <v>16134.06</v>
      </c>
    </row>
    <row r="2131" spans="1:6" x14ac:dyDescent="0.25">
      <c r="A2131" t="s">
        <v>311</v>
      </c>
      <c r="B2131">
        <v>123</v>
      </c>
      <c r="C2131" t="s">
        <v>2</v>
      </c>
      <c r="D2131" t="s">
        <v>272</v>
      </c>
      <c r="E2131">
        <v>1.8332999999999999</v>
      </c>
      <c r="F2131">
        <v>14058.18</v>
      </c>
    </row>
    <row r="2132" spans="1:6" x14ac:dyDescent="0.25">
      <c r="A2132" t="s">
        <v>311</v>
      </c>
      <c r="B2132">
        <v>123</v>
      </c>
      <c r="C2132" t="s">
        <v>2</v>
      </c>
      <c r="D2132" t="s">
        <v>273</v>
      </c>
      <c r="E2132">
        <v>8.3299999999999999E-2</v>
      </c>
      <c r="F2132">
        <v>1017.2</v>
      </c>
    </row>
    <row r="2133" spans="1:6" x14ac:dyDescent="0.25">
      <c r="A2133" t="s">
        <v>311</v>
      </c>
      <c r="B2133">
        <v>123</v>
      </c>
      <c r="C2133" t="s">
        <v>2</v>
      </c>
      <c r="D2133" t="s">
        <v>276</v>
      </c>
      <c r="E2133">
        <v>344.6361</v>
      </c>
      <c r="F2133">
        <v>39279571.060000002</v>
      </c>
    </row>
    <row r="2134" spans="1:6" x14ac:dyDescent="0.25">
      <c r="A2134" t="s">
        <v>311</v>
      </c>
      <c r="B2134">
        <v>123</v>
      </c>
      <c r="C2134" t="s">
        <v>2</v>
      </c>
      <c r="D2134" t="s">
        <v>280</v>
      </c>
      <c r="E2134">
        <v>1.0773999999999999</v>
      </c>
      <c r="F2134">
        <v>40084.1</v>
      </c>
    </row>
    <row r="2135" spans="1:6" x14ac:dyDescent="0.25">
      <c r="A2135" t="s">
        <v>311</v>
      </c>
      <c r="B2135">
        <v>123</v>
      </c>
      <c r="C2135" t="s">
        <v>2</v>
      </c>
      <c r="D2135" t="s">
        <v>281</v>
      </c>
      <c r="E2135">
        <v>0.125</v>
      </c>
      <c r="F2135">
        <v>6884.9</v>
      </c>
    </row>
    <row r="2136" spans="1:6" x14ac:dyDescent="0.25">
      <c r="A2136" t="s">
        <v>311</v>
      </c>
      <c r="B2136">
        <v>123</v>
      </c>
      <c r="C2136" t="s">
        <v>2</v>
      </c>
      <c r="D2136" t="s">
        <v>283</v>
      </c>
      <c r="E2136">
        <v>0.75</v>
      </c>
      <c r="F2136">
        <v>9550.7000000000007</v>
      </c>
    </row>
    <row r="2137" spans="1:6" x14ac:dyDescent="0.25">
      <c r="A2137" t="s">
        <v>311</v>
      </c>
      <c r="B2137">
        <v>123</v>
      </c>
      <c r="C2137" t="s">
        <v>2</v>
      </c>
      <c r="D2137" t="s">
        <v>294</v>
      </c>
      <c r="E2137">
        <v>0.45</v>
      </c>
      <c r="F2137">
        <v>22537.33</v>
      </c>
    </row>
    <row r="2138" spans="1:6" x14ac:dyDescent="0.25">
      <c r="A2138" t="s">
        <v>311</v>
      </c>
      <c r="B2138">
        <v>123</v>
      </c>
      <c r="C2138" t="s">
        <v>2</v>
      </c>
      <c r="D2138" t="s">
        <v>289</v>
      </c>
      <c r="E2138">
        <v>0.625</v>
      </c>
      <c r="F2138">
        <v>40113.78</v>
      </c>
    </row>
    <row r="2139" spans="1:6" x14ac:dyDescent="0.25">
      <c r="A2139" t="s">
        <v>311</v>
      </c>
      <c r="B2139">
        <v>123</v>
      </c>
      <c r="C2139" t="s">
        <v>2</v>
      </c>
      <c r="D2139" t="s">
        <v>296</v>
      </c>
      <c r="E2139">
        <v>4</v>
      </c>
      <c r="F2139">
        <v>77026.83</v>
      </c>
    </row>
    <row r="2140" spans="1:6" x14ac:dyDescent="0.25">
      <c r="A2140" t="s">
        <v>311</v>
      </c>
      <c r="B2140">
        <v>123</v>
      </c>
      <c r="C2140" t="s">
        <v>2</v>
      </c>
      <c r="D2140" t="s">
        <v>293</v>
      </c>
      <c r="E2140">
        <v>3</v>
      </c>
      <c r="F2140">
        <v>168468.3</v>
      </c>
    </row>
    <row r="2141" spans="1:6" x14ac:dyDescent="0.25">
      <c r="A2141" t="s">
        <v>312</v>
      </c>
      <c r="B2141">
        <v>0</v>
      </c>
      <c r="C2141" t="s">
        <v>267</v>
      </c>
      <c r="E2141">
        <v>1958</v>
      </c>
      <c r="F2141">
        <v>51258284.240000002</v>
      </c>
    </row>
    <row r="2142" spans="1:6" x14ac:dyDescent="0.25">
      <c r="A2142" t="s">
        <v>312</v>
      </c>
      <c r="B2142">
        <v>0</v>
      </c>
      <c r="C2142" t="s">
        <v>267</v>
      </c>
      <c r="D2142" t="s">
        <v>270</v>
      </c>
      <c r="E2142">
        <v>0.83330000000000004</v>
      </c>
      <c r="F2142">
        <v>13166.91</v>
      </c>
    </row>
    <row r="2143" spans="1:6" x14ac:dyDescent="0.25">
      <c r="A2143" t="s">
        <v>312</v>
      </c>
      <c r="B2143">
        <v>0</v>
      </c>
      <c r="C2143" t="s">
        <v>267</v>
      </c>
      <c r="D2143" t="s">
        <v>271</v>
      </c>
      <c r="E2143">
        <v>5.5599999999999997E-2</v>
      </c>
      <c r="F2143">
        <v>5259</v>
      </c>
    </row>
    <row r="2144" spans="1:6" x14ac:dyDescent="0.25">
      <c r="A2144" t="s">
        <v>312</v>
      </c>
      <c r="B2144">
        <v>0</v>
      </c>
      <c r="C2144" t="s">
        <v>267</v>
      </c>
      <c r="D2144" t="s">
        <v>272</v>
      </c>
      <c r="E2144">
        <v>0.5</v>
      </c>
      <c r="F2144">
        <v>8441.2000000000007</v>
      </c>
    </row>
    <row r="2145" spans="1:6" x14ac:dyDescent="0.25">
      <c r="A2145" t="s">
        <v>312</v>
      </c>
      <c r="B2145">
        <v>0</v>
      </c>
      <c r="C2145" t="s">
        <v>267</v>
      </c>
      <c r="D2145" t="s">
        <v>273</v>
      </c>
      <c r="E2145">
        <v>0.80559999999999998</v>
      </c>
      <c r="F2145">
        <v>11294.46</v>
      </c>
    </row>
    <row r="2146" spans="1:6" x14ac:dyDescent="0.25">
      <c r="A2146" t="s">
        <v>312</v>
      </c>
      <c r="B2146">
        <v>0</v>
      </c>
      <c r="C2146" t="s">
        <v>267</v>
      </c>
      <c r="D2146" t="s">
        <v>276</v>
      </c>
      <c r="E2146">
        <v>0.5</v>
      </c>
      <c r="F2146">
        <v>46048.46</v>
      </c>
    </row>
    <row r="2147" spans="1:6" x14ac:dyDescent="0.25">
      <c r="A2147" t="s">
        <v>312</v>
      </c>
      <c r="B2147">
        <v>0</v>
      </c>
      <c r="C2147" t="s">
        <v>267</v>
      </c>
      <c r="D2147" t="s">
        <v>278</v>
      </c>
      <c r="E2147">
        <v>0.05</v>
      </c>
      <c r="F2147">
        <v>3918.39</v>
      </c>
    </row>
    <row r="2148" spans="1:6" x14ac:dyDescent="0.25">
      <c r="A2148" t="s">
        <v>312</v>
      </c>
      <c r="B2148">
        <v>0</v>
      </c>
      <c r="C2148" t="s">
        <v>267</v>
      </c>
      <c r="D2148" t="s">
        <v>280</v>
      </c>
      <c r="E2148">
        <v>0.66369999999999996</v>
      </c>
      <c r="F2148">
        <v>17573.48</v>
      </c>
    </row>
    <row r="2149" spans="1:6" x14ac:dyDescent="0.25">
      <c r="A2149" t="s">
        <v>312</v>
      </c>
      <c r="B2149">
        <v>0</v>
      </c>
      <c r="C2149" t="s">
        <v>267</v>
      </c>
      <c r="D2149" t="s">
        <v>282</v>
      </c>
      <c r="E2149">
        <v>0.5</v>
      </c>
      <c r="F2149">
        <v>26060.33</v>
      </c>
    </row>
    <row r="2150" spans="1:6" x14ac:dyDescent="0.25">
      <c r="A2150" t="s">
        <v>312</v>
      </c>
      <c r="B2150">
        <v>0</v>
      </c>
      <c r="C2150" t="s">
        <v>267</v>
      </c>
      <c r="D2150" t="s">
        <v>283</v>
      </c>
      <c r="E2150">
        <v>2.2530000000000001</v>
      </c>
      <c r="F2150">
        <v>31460.32</v>
      </c>
    </row>
    <row r="2151" spans="1:6" x14ac:dyDescent="0.25">
      <c r="A2151" t="s">
        <v>312</v>
      </c>
      <c r="B2151">
        <v>0</v>
      </c>
      <c r="C2151" t="s">
        <v>267</v>
      </c>
      <c r="D2151" t="s">
        <v>294</v>
      </c>
      <c r="E2151">
        <v>0.5</v>
      </c>
      <c r="F2151">
        <v>9409.08</v>
      </c>
    </row>
    <row r="2152" spans="1:6" x14ac:dyDescent="0.25">
      <c r="A2152" t="s">
        <v>312</v>
      </c>
      <c r="B2152">
        <v>0</v>
      </c>
      <c r="C2152" t="s">
        <v>267</v>
      </c>
      <c r="D2152" t="s">
        <v>268</v>
      </c>
      <c r="E2152">
        <v>2</v>
      </c>
      <c r="F2152">
        <v>82195.89</v>
      </c>
    </row>
    <row r="2153" spans="1:6" x14ac:dyDescent="0.25">
      <c r="A2153" t="s">
        <v>312</v>
      </c>
      <c r="B2153">
        <v>0</v>
      </c>
      <c r="C2153" t="s">
        <v>267</v>
      </c>
      <c r="D2153" t="s">
        <v>295</v>
      </c>
      <c r="E2153">
        <v>1</v>
      </c>
      <c r="F2153">
        <v>22646.49</v>
      </c>
    </row>
    <row r="2154" spans="1:6" x14ac:dyDescent="0.25">
      <c r="A2154" t="s">
        <v>312</v>
      </c>
      <c r="B2154">
        <v>0</v>
      </c>
      <c r="C2154" t="s">
        <v>267</v>
      </c>
      <c r="D2154" t="s">
        <v>289</v>
      </c>
      <c r="E2154">
        <v>0.2833</v>
      </c>
      <c r="F2154">
        <v>21046.04</v>
      </c>
    </row>
    <row r="2155" spans="1:6" x14ac:dyDescent="0.25">
      <c r="A2155" t="s">
        <v>312</v>
      </c>
      <c r="B2155">
        <v>0</v>
      </c>
      <c r="C2155" t="s">
        <v>267</v>
      </c>
      <c r="D2155" t="s">
        <v>296</v>
      </c>
      <c r="E2155">
        <v>0.4667</v>
      </c>
      <c r="F2155">
        <v>9131.42</v>
      </c>
    </row>
    <row r="2156" spans="1:6" x14ac:dyDescent="0.25">
      <c r="A2156" t="s">
        <v>312</v>
      </c>
      <c r="B2156">
        <v>1</v>
      </c>
      <c r="C2156" t="s">
        <v>14</v>
      </c>
      <c r="E2156">
        <v>10.416700000000001</v>
      </c>
      <c r="F2156">
        <v>1116644.5900000001</v>
      </c>
    </row>
    <row r="2157" spans="1:6" x14ac:dyDescent="0.25">
      <c r="A2157" t="s">
        <v>312</v>
      </c>
      <c r="B2157">
        <v>1</v>
      </c>
      <c r="C2157" t="s">
        <v>14</v>
      </c>
      <c r="D2157" t="s">
        <v>269</v>
      </c>
      <c r="E2157">
        <v>34.994399999999999</v>
      </c>
      <c r="F2157">
        <v>4089562.68</v>
      </c>
    </row>
    <row r="2158" spans="1:6" x14ac:dyDescent="0.25">
      <c r="A2158" t="s">
        <v>312</v>
      </c>
      <c r="B2158">
        <v>1</v>
      </c>
      <c r="C2158" t="s">
        <v>14</v>
      </c>
      <c r="D2158" t="s">
        <v>270</v>
      </c>
      <c r="E2158">
        <v>135.5111</v>
      </c>
      <c r="F2158">
        <v>2636091.19</v>
      </c>
    </row>
    <row r="2159" spans="1:6" x14ac:dyDescent="0.25">
      <c r="A2159" t="s">
        <v>312</v>
      </c>
      <c r="B2159">
        <v>1</v>
      </c>
      <c r="C2159" t="s">
        <v>14</v>
      </c>
      <c r="D2159" t="s">
        <v>271</v>
      </c>
      <c r="E2159">
        <v>6.0917000000000003</v>
      </c>
      <c r="F2159">
        <v>1025549.71</v>
      </c>
    </row>
    <row r="2160" spans="1:6" x14ac:dyDescent="0.25">
      <c r="A2160" t="s">
        <v>312</v>
      </c>
      <c r="B2160">
        <v>1</v>
      </c>
      <c r="C2160" t="s">
        <v>14</v>
      </c>
      <c r="D2160" t="s">
        <v>272</v>
      </c>
      <c r="E2160">
        <v>804.125</v>
      </c>
      <c r="F2160">
        <v>6058319.5700000003</v>
      </c>
    </row>
    <row r="2161" spans="1:6" x14ac:dyDescent="0.25">
      <c r="A2161" t="s">
        <v>312</v>
      </c>
      <c r="B2161">
        <v>1</v>
      </c>
      <c r="C2161" t="s">
        <v>14</v>
      </c>
      <c r="D2161" t="s">
        <v>273</v>
      </c>
      <c r="E2161">
        <v>20.354199999999999</v>
      </c>
      <c r="F2161">
        <v>328306.92</v>
      </c>
    </row>
    <row r="2162" spans="1:6" x14ac:dyDescent="0.25">
      <c r="A2162" t="s">
        <v>312</v>
      </c>
      <c r="B2162">
        <v>1</v>
      </c>
      <c r="C2162" t="s">
        <v>14</v>
      </c>
      <c r="D2162" t="s">
        <v>274</v>
      </c>
      <c r="E2162">
        <v>72.9833</v>
      </c>
      <c r="F2162">
        <v>1283275.02</v>
      </c>
    </row>
    <row r="2163" spans="1:6" x14ac:dyDescent="0.25">
      <c r="A2163" t="s">
        <v>312</v>
      </c>
      <c r="B2163">
        <v>1</v>
      </c>
      <c r="C2163" t="s">
        <v>14</v>
      </c>
      <c r="D2163" t="s">
        <v>275</v>
      </c>
      <c r="E2163">
        <v>2</v>
      </c>
      <c r="F2163">
        <v>21066.94</v>
      </c>
    </row>
    <row r="2164" spans="1:6" x14ac:dyDescent="0.25">
      <c r="A2164" t="s">
        <v>312</v>
      </c>
      <c r="B2164">
        <v>1</v>
      </c>
      <c r="C2164" t="s">
        <v>14</v>
      </c>
      <c r="D2164" t="s">
        <v>276</v>
      </c>
      <c r="E2164">
        <v>51.047400000000003</v>
      </c>
      <c r="F2164">
        <v>6901260.7000000002</v>
      </c>
    </row>
    <row r="2165" spans="1:6" x14ac:dyDescent="0.25">
      <c r="A2165" t="s">
        <v>312</v>
      </c>
      <c r="B2165">
        <v>1</v>
      </c>
      <c r="C2165" t="s">
        <v>14</v>
      </c>
      <c r="D2165" t="s">
        <v>277</v>
      </c>
      <c r="E2165">
        <v>4.6041999999999996</v>
      </c>
      <c r="F2165">
        <v>334412.38</v>
      </c>
    </row>
    <row r="2166" spans="1:6" x14ac:dyDescent="0.25">
      <c r="A2166" t="s">
        <v>312</v>
      </c>
      <c r="B2166">
        <v>1</v>
      </c>
      <c r="C2166" t="s">
        <v>14</v>
      </c>
      <c r="D2166" t="s">
        <v>278</v>
      </c>
      <c r="E2166">
        <v>1.325</v>
      </c>
      <c r="F2166">
        <v>144725.48000000001</v>
      </c>
    </row>
    <row r="2167" spans="1:6" x14ac:dyDescent="0.25">
      <c r="A2167" t="s">
        <v>312</v>
      </c>
      <c r="B2167">
        <v>1</v>
      </c>
      <c r="C2167" t="s">
        <v>14</v>
      </c>
      <c r="D2167" t="s">
        <v>279</v>
      </c>
      <c r="E2167">
        <v>6.2916999999999996</v>
      </c>
      <c r="F2167">
        <v>1187218.1100000001</v>
      </c>
    </row>
    <row r="2168" spans="1:6" x14ac:dyDescent="0.25">
      <c r="A2168" t="s">
        <v>312</v>
      </c>
      <c r="B2168">
        <v>1</v>
      </c>
      <c r="C2168" t="s">
        <v>14</v>
      </c>
      <c r="D2168" t="s">
        <v>280</v>
      </c>
      <c r="E2168">
        <v>60.779400000000003</v>
      </c>
      <c r="F2168">
        <v>1396089.07</v>
      </c>
    </row>
    <row r="2169" spans="1:6" x14ac:dyDescent="0.25">
      <c r="A2169" t="s">
        <v>312</v>
      </c>
      <c r="B2169">
        <v>1</v>
      </c>
      <c r="C2169" t="s">
        <v>14</v>
      </c>
      <c r="D2169" t="s">
        <v>281</v>
      </c>
      <c r="E2169">
        <v>31.5381</v>
      </c>
      <c r="F2169">
        <v>1492812.92</v>
      </c>
    </row>
    <row r="2170" spans="1:6" x14ac:dyDescent="0.25">
      <c r="A2170" t="s">
        <v>312</v>
      </c>
      <c r="B2170">
        <v>1</v>
      </c>
      <c r="C2170" t="s">
        <v>14</v>
      </c>
      <c r="D2170" t="s">
        <v>282</v>
      </c>
      <c r="E2170">
        <v>14.390599999999999</v>
      </c>
      <c r="F2170">
        <v>996596.19</v>
      </c>
    </row>
    <row r="2171" spans="1:6" x14ac:dyDescent="0.25">
      <c r="A2171" t="s">
        <v>312</v>
      </c>
      <c r="B2171">
        <v>1</v>
      </c>
      <c r="C2171" t="s">
        <v>14</v>
      </c>
      <c r="D2171" t="s">
        <v>283</v>
      </c>
      <c r="E2171">
        <v>39.4726</v>
      </c>
      <c r="F2171">
        <v>632658.53</v>
      </c>
    </row>
    <row r="2172" spans="1:6" x14ac:dyDescent="0.25">
      <c r="A2172" t="s">
        <v>312</v>
      </c>
      <c r="B2172">
        <v>1</v>
      </c>
      <c r="C2172" t="s">
        <v>14</v>
      </c>
      <c r="D2172" t="s">
        <v>268</v>
      </c>
      <c r="E2172">
        <v>122.6574</v>
      </c>
      <c r="F2172">
        <v>4853597.0599999996</v>
      </c>
    </row>
    <row r="2173" spans="1:6" x14ac:dyDescent="0.25">
      <c r="A2173" t="s">
        <v>312</v>
      </c>
      <c r="B2173">
        <v>1</v>
      </c>
      <c r="C2173" t="s">
        <v>14</v>
      </c>
      <c r="D2173" t="s">
        <v>284</v>
      </c>
      <c r="E2173">
        <v>9</v>
      </c>
      <c r="F2173">
        <v>836661.75</v>
      </c>
    </row>
    <row r="2174" spans="1:6" x14ac:dyDescent="0.25">
      <c r="A2174" t="s">
        <v>312</v>
      </c>
      <c r="B2174">
        <v>1</v>
      </c>
      <c r="C2174" t="s">
        <v>14</v>
      </c>
      <c r="D2174" t="s">
        <v>285</v>
      </c>
      <c r="E2174">
        <v>0.16669999999999999</v>
      </c>
      <c r="F2174">
        <v>0</v>
      </c>
    </row>
    <row r="2175" spans="1:6" x14ac:dyDescent="0.25">
      <c r="A2175" t="s">
        <v>312</v>
      </c>
      <c r="B2175">
        <v>1</v>
      </c>
      <c r="C2175" t="s">
        <v>14</v>
      </c>
      <c r="D2175" t="s">
        <v>286</v>
      </c>
      <c r="E2175">
        <v>3.5</v>
      </c>
      <c r="F2175">
        <v>64283.45</v>
      </c>
    </row>
    <row r="2176" spans="1:6" x14ac:dyDescent="0.25">
      <c r="A2176" t="s">
        <v>312</v>
      </c>
      <c r="B2176">
        <v>1</v>
      </c>
      <c r="C2176" t="s">
        <v>14</v>
      </c>
      <c r="D2176" t="s">
        <v>295</v>
      </c>
      <c r="E2176">
        <v>0.2</v>
      </c>
      <c r="F2176">
        <v>5255.6</v>
      </c>
    </row>
    <row r="2177" spans="1:6" x14ac:dyDescent="0.25">
      <c r="A2177" t="s">
        <v>312</v>
      </c>
      <c r="B2177">
        <v>1</v>
      </c>
      <c r="C2177" t="s">
        <v>14</v>
      </c>
      <c r="D2177" t="s">
        <v>287</v>
      </c>
      <c r="E2177">
        <v>1.7833000000000001</v>
      </c>
      <c r="F2177">
        <v>1021349.71</v>
      </c>
    </row>
    <row r="2178" spans="1:6" x14ac:dyDescent="0.25">
      <c r="A2178" t="s">
        <v>312</v>
      </c>
      <c r="B2178">
        <v>1</v>
      </c>
      <c r="C2178" t="s">
        <v>14</v>
      </c>
      <c r="D2178" t="s">
        <v>288</v>
      </c>
      <c r="E2178">
        <v>3.0649999999999999</v>
      </c>
      <c r="F2178">
        <v>257545.02</v>
      </c>
    </row>
    <row r="2179" spans="1:6" x14ac:dyDescent="0.25">
      <c r="A2179" t="s">
        <v>312</v>
      </c>
      <c r="B2179">
        <v>1</v>
      </c>
      <c r="C2179" t="s">
        <v>14</v>
      </c>
      <c r="D2179" t="s">
        <v>289</v>
      </c>
      <c r="E2179">
        <v>2.1396000000000002</v>
      </c>
      <c r="F2179">
        <v>179162.89</v>
      </c>
    </row>
    <row r="2180" spans="1:6" x14ac:dyDescent="0.25">
      <c r="A2180" t="s">
        <v>312</v>
      </c>
      <c r="B2180">
        <v>1</v>
      </c>
      <c r="C2180" t="s">
        <v>14</v>
      </c>
      <c r="D2180" t="s">
        <v>290</v>
      </c>
      <c r="E2180">
        <v>0.3604</v>
      </c>
      <c r="F2180">
        <v>135746.59</v>
      </c>
    </row>
    <row r="2181" spans="1:6" x14ac:dyDescent="0.25">
      <c r="A2181" t="s">
        <v>312</v>
      </c>
      <c r="B2181">
        <v>1</v>
      </c>
      <c r="C2181" t="s">
        <v>14</v>
      </c>
      <c r="D2181" t="s">
        <v>296</v>
      </c>
      <c r="E2181">
        <v>1</v>
      </c>
      <c r="F2181">
        <v>20178.61</v>
      </c>
    </row>
    <row r="2182" spans="1:6" x14ac:dyDescent="0.25">
      <c r="A2182" t="s">
        <v>312</v>
      </c>
      <c r="B2182">
        <v>1</v>
      </c>
      <c r="C2182" t="s">
        <v>14</v>
      </c>
      <c r="D2182" t="s">
        <v>291</v>
      </c>
      <c r="E2182">
        <v>2</v>
      </c>
      <c r="F2182">
        <v>25519.22</v>
      </c>
    </row>
    <row r="2183" spans="1:6" x14ac:dyDescent="0.25">
      <c r="A2183" t="s">
        <v>312</v>
      </c>
      <c r="B2183">
        <v>1</v>
      </c>
      <c r="C2183" t="s">
        <v>14</v>
      </c>
      <c r="D2183" t="s">
        <v>313</v>
      </c>
      <c r="E2183">
        <v>5</v>
      </c>
      <c r="F2183">
        <v>54016.53</v>
      </c>
    </row>
    <row r="2184" spans="1:6" x14ac:dyDescent="0.25">
      <c r="A2184" t="s">
        <v>312</v>
      </c>
      <c r="B2184">
        <v>1</v>
      </c>
      <c r="C2184" t="s">
        <v>14</v>
      </c>
      <c r="D2184" t="s">
        <v>297</v>
      </c>
      <c r="E2184">
        <v>0.33329999999999999</v>
      </c>
      <c r="F2184">
        <v>3744.72</v>
      </c>
    </row>
    <row r="2185" spans="1:6" x14ac:dyDescent="0.25">
      <c r="A2185" t="s">
        <v>312</v>
      </c>
      <c r="B2185">
        <v>1</v>
      </c>
      <c r="C2185" t="s">
        <v>14</v>
      </c>
      <c r="D2185" t="s">
        <v>314</v>
      </c>
      <c r="E2185">
        <v>3.9167000000000001</v>
      </c>
      <c r="F2185">
        <v>182922.23</v>
      </c>
    </row>
    <row r="2186" spans="1:6" x14ac:dyDescent="0.25">
      <c r="A2186" t="s">
        <v>312</v>
      </c>
      <c r="B2186">
        <v>2</v>
      </c>
      <c r="C2186" t="s">
        <v>7</v>
      </c>
      <c r="E2186">
        <v>17</v>
      </c>
      <c r="F2186">
        <v>2918010.92</v>
      </c>
    </row>
    <row r="2187" spans="1:6" x14ac:dyDescent="0.25">
      <c r="A2187" t="s">
        <v>312</v>
      </c>
      <c r="B2187">
        <v>2</v>
      </c>
      <c r="C2187" t="s">
        <v>7</v>
      </c>
      <c r="D2187" t="s">
        <v>269</v>
      </c>
      <c r="E2187">
        <v>29.3889</v>
      </c>
      <c r="F2187">
        <v>4113103.86</v>
      </c>
    </row>
    <row r="2188" spans="1:6" x14ac:dyDescent="0.25">
      <c r="A2188" t="s">
        <v>312</v>
      </c>
      <c r="B2188">
        <v>2</v>
      </c>
      <c r="C2188" t="s">
        <v>7</v>
      </c>
      <c r="D2188" t="s">
        <v>270</v>
      </c>
      <c r="E2188">
        <v>102.53060000000001</v>
      </c>
      <c r="F2188">
        <v>1670544.92</v>
      </c>
    </row>
    <row r="2189" spans="1:6" x14ac:dyDescent="0.25">
      <c r="A2189" t="s">
        <v>312</v>
      </c>
      <c r="B2189">
        <v>2</v>
      </c>
      <c r="C2189" t="s">
        <v>7</v>
      </c>
      <c r="D2189" t="s">
        <v>271</v>
      </c>
      <c r="E2189">
        <v>2.9666999999999999</v>
      </c>
      <c r="F2189">
        <v>1031274.46</v>
      </c>
    </row>
    <row r="2190" spans="1:6" x14ac:dyDescent="0.25">
      <c r="A2190" t="s">
        <v>312</v>
      </c>
      <c r="B2190">
        <v>2</v>
      </c>
      <c r="C2190" t="s">
        <v>7</v>
      </c>
      <c r="D2190" t="s">
        <v>272</v>
      </c>
      <c r="E2190">
        <v>445.29169999999999</v>
      </c>
      <c r="F2190">
        <v>3071747.82</v>
      </c>
    </row>
    <row r="2191" spans="1:6" x14ac:dyDescent="0.25">
      <c r="A2191" t="s">
        <v>312</v>
      </c>
      <c r="B2191">
        <v>2</v>
      </c>
      <c r="C2191" t="s">
        <v>7</v>
      </c>
      <c r="D2191" t="s">
        <v>273</v>
      </c>
      <c r="E2191">
        <v>10.908200000000001</v>
      </c>
      <c r="F2191">
        <v>185074.32</v>
      </c>
    </row>
    <row r="2192" spans="1:6" x14ac:dyDescent="0.25">
      <c r="A2192" t="s">
        <v>312</v>
      </c>
      <c r="B2192">
        <v>2</v>
      </c>
      <c r="C2192" t="s">
        <v>7</v>
      </c>
      <c r="D2192" t="s">
        <v>274</v>
      </c>
      <c r="E2192">
        <v>91.583299999999994</v>
      </c>
      <c r="F2192">
        <v>1648252.62</v>
      </c>
    </row>
    <row r="2193" spans="1:6" x14ac:dyDescent="0.25">
      <c r="A2193" t="s">
        <v>312</v>
      </c>
      <c r="B2193">
        <v>2</v>
      </c>
      <c r="C2193" t="s">
        <v>7</v>
      </c>
      <c r="D2193" t="s">
        <v>276</v>
      </c>
      <c r="E2193">
        <v>40.451799999999999</v>
      </c>
      <c r="F2193">
        <v>5125508.9000000004</v>
      </c>
    </row>
    <row r="2194" spans="1:6" x14ac:dyDescent="0.25">
      <c r="A2194" t="s">
        <v>312</v>
      </c>
      <c r="B2194">
        <v>2</v>
      </c>
      <c r="C2194" t="s">
        <v>7</v>
      </c>
      <c r="D2194" t="s">
        <v>277</v>
      </c>
      <c r="E2194">
        <v>9.4749999999999996</v>
      </c>
      <c r="F2194">
        <v>430411.06</v>
      </c>
    </row>
    <row r="2195" spans="1:6" x14ac:dyDescent="0.25">
      <c r="A2195" t="s">
        <v>312</v>
      </c>
      <c r="B2195">
        <v>2</v>
      </c>
      <c r="C2195" t="s">
        <v>7</v>
      </c>
      <c r="D2195" t="s">
        <v>278</v>
      </c>
      <c r="E2195">
        <v>1.5667</v>
      </c>
      <c r="F2195">
        <v>272499.24</v>
      </c>
    </row>
    <row r="2196" spans="1:6" x14ac:dyDescent="0.25">
      <c r="A2196" t="s">
        <v>312</v>
      </c>
      <c r="B2196">
        <v>2</v>
      </c>
      <c r="C2196" t="s">
        <v>7</v>
      </c>
      <c r="D2196" t="s">
        <v>279</v>
      </c>
      <c r="E2196">
        <v>5.2916999999999996</v>
      </c>
      <c r="F2196">
        <v>654374.28</v>
      </c>
    </row>
    <row r="2197" spans="1:6" x14ac:dyDescent="0.25">
      <c r="A2197" t="s">
        <v>312</v>
      </c>
      <c r="B2197">
        <v>2</v>
      </c>
      <c r="C2197" t="s">
        <v>7</v>
      </c>
      <c r="D2197" t="s">
        <v>280</v>
      </c>
      <c r="E2197">
        <v>50.136899999999997</v>
      </c>
      <c r="F2197">
        <v>1817592.03</v>
      </c>
    </row>
    <row r="2198" spans="1:6" x14ac:dyDescent="0.25">
      <c r="A2198" t="s">
        <v>312</v>
      </c>
      <c r="B2198">
        <v>2</v>
      </c>
      <c r="C2198" t="s">
        <v>7</v>
      </c>
      <c r="D2198" t="s">
        <v>281</v>
      </c>
      <c r="E2198">
        <v>7.8552</v>
      </c>
      <c r="F2198">
        <v>349037.04</v>
      </c>
    </row>
    <row r="2199" spans="1:6" x14ac:dyDescent="0.25">
      <c r="A2199" t="s">
        <v>312</v>
      </c>
      <c r="B2199">
        <v>2</v>
      </c>
      <c r="C2199" t="s">
        <v>7</v>
      </c>
      <c r="D2199" t="s">
        <v>282</v>
      </c>
      <c r="E2199">
        <v>4.0833000000000004</v>
      </c>
      <c r="F2199">
        <v>296168.18</v>
      </c>
    </row>
    <row r="2200" spans="1:6" x14ac:dyDescent="0.25">
      <c r="A2200" t="s">
        <v>312</v>
      </c>
      <c r="B2200">
        <v>2</v>
      </c>
      <c r="C2200" t="s">
        <v>7</v>
      </c>
      <c r="D2200" t="s">
        <v>283</v>
      </c>
      <c r="E2200">
        <v>80.826800000000006</v>
      </c>
      <c r="F2200">
        <v>1255553.6200000001</v>
      </c>
    </row>
    <row r="2201" spans="1:6" x14ac:dyDescent="0.25">
      <c r="A2201" t="s">
        <v>312</v>
      </c>
      <c r="B2201">
        <v>2</v>
      </c>
      <c r="C2201" t="s">
        <v>7</v>
      </c>
      <c r="D2201" t="s">
        <v>294</v>
      </c>
      <c r="E2201">
        <v>3.9582999999999999</v>
      </c>
      <c r="F2201">
        <v>88931.37</v>
      </c>
    </row>
    <row r="2202" spans="1:6" x14ac:dyDescent="0.25">
      <c r="A2202" t="s">
        <v>312</v>
      </c>
      <c r="B2202">
        <v>2</v>
      </c>
      <c r="C2202" t="s">
        <v>7</v>
      </c>
      <c r="D2202" t="s">
        <v>268</v>
      </c>
      <c r="E2202">
        <v>36.428199999999997</v>
      </c>
      <c r="F2202">
        <v>782265.22</v>
      </c>
    </row>
    <row r="2203" spans="1:6" x14ac:dyDescent="0.25">
      <c r="A2203" t="s">
        <v>312</v>
      </c>
      <c r="B2203">
        <v>2</v>
      </c>
      <c r="C2203" t="s">
        <v>7</v>
      </c>
      <c r="D2203" t="s">
        <v>284</v>
      </c>
      <c r="E2203">
        <v>11.916700000000001</v>
      </c>
      <c r="F2203">
        <v>1086996.8700000001</v>
      </c>
    </row>
    <row r="2204" spans="1:6" x14ac:dyDescent="0.25">
      <c r="A2204" t="s">
        <v>312</v>
      </c>
      <c r="B2204">
        <v>2</v>
      </c>
      <c r="C2204" t="s">
        <v>7</v>
      </c>
      <c r="D2204" t="s">
        <v>298</v>
      </c>
      <c r="E2204">
        <v>2</v>
      </c>
      <c r="F2204">
        <v>24224.46</v>
      </c>
    </row>
    <row r="2205" spans="1:6" x14ac:dyDescent="0.25">
      <c r="A2205" t="s">
        <v>312</v>
      </c>
      <c r="B2205">
        <v>2</v>
      </c>
      <c r="C2205" t="s">
        <v>7</v>
      </c>
      <c r="D2205" t="s">
        <v>286</v>
      </c>
      <c r="E2205">
        <v>32.083300000000001</v>
      </c>
      <c r="F2205">
        <v>693274.16</v>
      </c>
    </row>
    <row r="2206" spans="1:6" x14ac:dyDescent="0.25">
      <c r="A2206" t="s">
        <v>312</v>
      </c>
      <c r="B2206">
        <v>2</v>
      </c>
      <c r="C2206" t="s">
        <v>7</v>
      </c>
      <c r="D2206" t="s">
        <v>295</v>
      </c>
      <c r="E2206">
        <v>4.0208000000000004</v>
      </c>
      <c r="F2206">
        <v>89169.97</v>
      </c>
    </row>
    <row r="2207" spans="1:6" x14ac:dyDescent="0.25">
      <c r="A2207" t="s">
        <v>312</v>
      </c>
      <c r="B2207">
        <v>2</v>
      </c>
      <c r="C2207" t="s">
        <v>7</v>
      </c>
      <c r="D2207" t="s">
        <v>287</v>
      </c>
      <c r="E2207">
        <v>8.3299999999999999E-2</v>
      </c>
      <c r="F2207">
        <v>33506.35</v>
      </c>
    </row>
    <row r="2208" spans="1:6" x14ac:dyDescent="0.25">
      <c r="A2208" t="s">
        <v>312</v>
      </c>
      <c r="B2208">
        <v>2</v>
      </c>
      <c r="C2208" t="s">
        <v>7</v>
      </c>
      <c r="D2208" t="s">
        <v>289</v>
      </c>
      <c r="E2208">
        <v>7.1829999999999998</v>
      </c>
      <c r="F2208">
        <v>657092.11</v>
      </c>
    </row>
    <row r="2209" spans="1:6" x14ac:dyDescent="0.25">
      <c r="A2209" t="s">
        <v>312</v>
      </c>
      <c r="B2209">
        <v>2</v>
      </c>
      <c r="C2209" t="s">
        <v>7</v>
      </c>
      <c r="D2209" t="s">
        <v>290</v>
      </c>
      <c r="E2209">
        <v>0.16250000000000001</v>
      </c>
      <c r="F2209">
        <v>45012.74</v>
      </c>
    </row>
    <row r="2210" spans="1:6" x14ac:dyDescent="0.25">
      <c r="A2210" t="s">
        <v>312</v>
      </c>
      <c r="B2210">
        <v>2</v>
      </c>
      <c r="C2210" t="s">
        <v>7</v>
      </c>
      <c r="D2210" t="s">
        <v>296</v>
      </c>
      <c r="E2210">
        <v>1</v>
      </c>
      <c r="F2210">
        <v>20178.61</v>
      </c>
    </row>
    <row r="2211" spans="1:6" x14ac:dyDescent="0.25">
      <c r="A2211" t="s">
        <v>312</v>
      </c>
      <c r="B2211">
        <v>2</v>
      </c>
      <c r="C2211" t="s">
        <v>7</v>
      </c>
      <c r="D2211" t="s">
        <v>291</v>
      </c>
      <c r="E2211">
        <v>1</v>
      </c>
      <c r="F2211">
        <v>13534.24</v>
      </c>
    </row>
    <row r="2212" spans="1:6" x14ac:dyDescent="0.25">
      <c r="A2212" t="s">
        <v>312</v>
      </c>
      <c r="B2212">
        <v>2</v>
      </c>
      <c r="C2212" t="s">
        <v>7</v>
      </c>
      <c r="D2212" t="s">
        <v>313</v>
      </c>
      <c r="E2212">
        <v>12</v>
      </c>
      <c r="F2212">
        <v>210948.34</v>
      </c>
    </row>
    <row r="2213" spans="1:6" x14ac:dyDescent="0.25">
      <c r="A2213" t="s">
        <v>312</v>
      </c>
      <c r="B2213">
        <v>2</v>
      </c>
      <c r="C2213" t="s">
        <v>7</v>
      </c>
      <c r="D2213" t="s">
        <v>297</v>
      </c>
      <c r="E2213">
        <v>1</v>
      </c>
      <c r="F2213">
        <v>9886.06</v>
      </c>
    </row>
    <row r="2214" spans="1:6" x14ac:dyDescent="0.25">
      <c r="A2214" t="s">
        <v>312</v>
      </c>
      <c r="B2214">
        <v>2</v>
      </c>
      <c r="C2214" t="s">
        <v>7</v>
      </c>
      <c r="D2214" t="s">
        <v>314</v>
      </c>
      <c r="E2214">
        <v>1.4375</v>
      </c>
      <c r="F2214">
        <v>128563.46</v>
      </c>
    </row>
    <row r="2215" spans="1:6" x14ac:dyDescent="0.25">
      <c r="A2215" t="s">
        <v>312</v>
      </c>
      <c r="B2215">
        <v>3</v>
      </c>
      <c r="C2215" t="s">
        <v>4</v>
      </c>
      <c r="E2215">
        <v>11</v>
      </c>
      <c r="F2215">
        <v>1332373.76</v>
      </c>
    </row>
    <row r="2216" spans="1:6" x14ac:dyDescent="0.25">
      <c r="A2216" t="s">
        <v>312</v>
      </c>
      <c r="B2216">
        <v>3</v>
      </c>
      <c r="C2216" t="s">
        <v>4</v>
      </c>
      <c r="D2216" t="s">
        <v>269</v>
      </c>
      <c r="E2216">
        <v>13.5167</v>
      </c>
      <c r="F2216">
        <v>1508374.75</v>
      </c>
    </row>
    <row r="2217" spans="1:6" x14ac:dyDescent="0.25">
      <c r="A2217" t="s">
        <v>312</v>
      </c>
      <c r="B2217">
        <v>3</v>
      </c>
      <c r="C2217" t="s">
        <v>4</v>
      </c>
      <c r="D2217" t="s">
        <v>270</v>
      </c>
      <c r="E2217">
        <v>78.131900000000002</v>
      </c>
      <c r="F2217">
        <v>1051944.4099999999</v>
      </c>
    </row>
    <row r="2218" spans="1:6" x14ac:dyDescent="0.25">
      <c r="A2218" t="s">
        <v>312</v>
      </c>
      <c r="B2218">
        <v>3</v>
      </c>
      <c r="C2218" t="s">
        <v>4</v>
      </c>
      <c r="D2218" t="s">
        <v>271</v>
      </c>
      <c r="E2218">
        <v>1.3583000000000001</v>
      </c>
      <c r="F2218">
        <v>425257.54</v>
      </c>
    </row>
    <row r="2219" spans="1:6" x14ac:dyDescent="0.25">
      <c r="A2219" t="s">
        <v>312</v>
      </c>
      <c r="B2219">
        <v>3</v>
      </c>
      <c r="C2219" t="s">
        <v>4</v>
      </c>
      <c r="D2219" t="s">
        <v>272</v>
      </c>
      <c r="E2219">
        <v>574.63890000000004</v>
      </c>
      <c r="F2219">
        <v>4486804.78</v>
      </c>
    </row>
    <row r="2220" spans="1:6" x14ac:dyDescent="0.25">
      <c r="A2220" t="s">
        <v>312</v>
      </c>
      <c r="B2220">
        <v>3</v>
      </c>
      <c r="C2220" t="s">
        <v>4</v>
      </c>
      <c r="D2220" t="s">
        <v>273</v>
      </c>
      <c r="E2220">
        <v>27.5198</v>
      </c>
      <c r="F2220">
        <v>453537.51</v>
      </c>
    </row>
    <row r="2221" spans="1:6" x14ac:dyDescent="0.25">
      <c r="A2221" t="s">
        <v>312</v>
      </c>
      <c r="B2221">
        <v>3</v>
      </c>
      <c r="C2221" t="s">
        <v>4</v>
      </c>
      <c r="D2221" t="s">
        <v>274</v>
      </c>
      <c r="E2221">
        <v>69</v>
      </c>
      <c r="F2221">
        <v>1265678.3700000001</v>
      </c>
    </row>
    <row r="2222" spans="1:6" x14ac:dyDescent="0.25">
      <c r="A2222" t="s">
        <v>312</v>
      </c>
      <c r="B2222">
        <v>3</v>
      </c>
      <c r="C2222" t="s">
        <v>4</v>
      </c>
      <c r="D2222" t="s">
        <v>275</v>
      </c>
      <c r="E2222">
        <v>25.5</v>
      </c>
      <c r="F2222">
        <v>308596.19</v>
      </c>
    </row>
    <row r="2223" spans="1:6" x14ac:dyDescent="0.25">
      <c r="A2223" t="s">
        <v>312</v>
      </c>
      <c r="B2223">
        <v>3</v>
      </c>
      <c r="C2223" t="s">
        <v>4</v>
      </c>
      <c r="D2223" t="s">
        <v>276</v>
      </c>
      <c r="E2223">
        <v>17.479199999999999</v>
      </c>
      <c r="F2223">
        <v>2533517.2400000002</v>
      </c>
    </row>
    <row r="2224" spans="1:6" x14ac:dyDescent="0.25">
      <c r="A2224" t="s">
        <v>312</v>
      </c>
      <c r="B2224">
        <v>3</v>
      </c>
      <c r="C2224" t="s">
        <v>4</v>
      </c>
      <c r="D2224" t="s">
        <v>277</v>
      </c>
      <c r="E2224">
        <v>2.6972</v>
      </c>
      <c r="F2224">
        <v>160710.46</v>
      </c>
    </row>
    <row r="2225" spans="1:6" x14ac:dyDescent="0.25">
      <c r="A2225" t="s">
        <v>312</v>
      </c>
      <c r="B2225">
        <v>3</v>
      </c>
      <c r="C2225" t="s">
        <v>4</v>
      </c>
      <c r="D2225" t="s">
        <v>278</v>
      </c>
      <c r="E2225">
        <v>1.4817</v>
      </c>
      <c r="F2225">
        <v>125991.66</v>
      </c>
    </row>
    <row r="2226" spans="1:6" x14ac:dyDescent="0.25">
      <c r="A2226" t="s">
        <v>312</v>
      </c>
      <c r="B2226">
        <v>3</v>
      </c>
      <c r="C2226" t="s">
        <v>4</v>
      </c>
      <c r="D2226" t="s">
        <v>279</v>
      </c>
      <c r="E2226">
        <v>3.75</v>
      </c>
      <c r="F2226">
        <v>494595.25</v>
      </c>
    </row>
    <row r="2227" spans="1:6" x14ac:dyDescent="0.25">
      <c r="A2227" t="s">
        <v>312</v>
      </c>
      <c r="B2227">
        <v>3</v>
      </c>
      <c r="C2227" t="s">
        <v>4</v>
      </c>
      <c r="D2227" t="s">
        <v>280</v>
      </c>
      <c r="E2227">
        <v>66.690899999999999</v>
      </c>
      <c r="F2227">
        <v>1665163.97</v>
      </c>
    </row>
    <row r="2228" spans="1:6" x14ac:dyDescent="0.25">
      <c r="A2228" t="s">
        <v>312</v>
      </c>
      <c r="B2228">
        <v>3</v>
      </c>
      <c r="C2228" t="s">
        <v>4</v>
      </c>
      <c r="D2228" t="s">
        <v>281</v>
      </c>
      <c r="E2228">
        <v>12.2845</v>
      </c>
      <c r="F2228">
        <v>436727.82</v>
      </c>
    </row>
    <row r="2229" spans="1:6" x14ac:dyDescent="0.25">
      <c r="A2229" t="s">
        <v>312</v>
      </c>
      <c r="B2229">
        <v>3</v>
      </c>
      <c r="C2229" t="s">
        <v>4</v>
      </c>
      <c r="D2229" t="s">
        <v>282</v>
      </c>
      <c r="E2229">
        <v>1.0313000000000001</v>
      </c>
      <c r="F2229">
        <v>76867.95</v>
      </c>
    </row>
    <row r="2230" spans="1:6" x14ac:dyDescent="0.25">
      <c r="A2230" t="s">
        <v>312</v>
      </c>
      <c r="B2230">
        <v>3</v>
      </c>
      <c r="C2230" t="s">
        <v>4</v>
      </c>
      <c r="D2230" t="s">
        <v>283</v>
      </c>
      <c r="E2230">
        <v>92.091700000000003</v>
      </c>
      <c r="F2230">
        <v>1355201.4</v>
      </c>
    </row>
    <row r="2231" spans="1:6" x14ac:dyDescent="0.25">
      <c r="A2231" t="s">
        <v>312</v>
      </c>
      <c r="B2231">
        <v>3</v>
      </c>
      <c r="C2231" t="s">
        <v>4</v>
      </c>
      <c r="D2231" t="s">
        <v>294</v>
      </c>
      <c r="E2231">
        <v>10.3125</v>
      </c>
      <c r="F2231">
        <v>236985.17</v>
      </c>
    </row>
    <row r="2232" spans="1:6" x14ac:dyDescent="0.25">
      <c r="A2232" t="s">
        <v>312</v>
      </c>
      <c r="B2232">
        <v>3</v>
      </c>
      <c r="C2232" t="s">
        <v>4</v>
      </c>
      <c r="D2232" t="s">
        <v>268</v>
      </c>
      <c r="E2232">
        <v>43.022500000000001</v>
      </c>
      <c r="F2232">
        <v>1050862.21</v>
      </c>
    </row>
    <row r="2233" spans="1:6" x14ac:dyDescent="0.25">
      <c r="A2233" t="s">
        <v>312</v>
      </c>
      <c r="B2233">
        <v>3</v>
      </c>
      <c r="C2233" t="s">
        <v>4</v>
      </c>
      <c r="D2233" t="s">
        <v>284</v>
      </c>
      <c r="E2233">
        <v>14.333299999999999</v>
      </c>
      <c r="F2233">
        <v>1318552.4099999999</v>
      </c>
    </row>
    <row r="2234" spans="1:6" x14ac:dyDescent="0.25">
      <c r="A2234" t="s">
        <v>312</v>
      </c>
      <c r="B2234">
        <v>3</v>
      </c>
      <c r="C2234" t="s">
        <v>4</v>
      </c>
      <c r="D2234" t="s">
        <v>298</v>
      </c>
      <c r="E2234">
        <v>0.16669999999999999</v>
      </c>
      <c r="F2234">
        <v>2927.12</v>
      </c>
    </row>
    <row r="2235" spans="1:6" x14ac:dyDescent="0.25">
      <c r="A2235" t="s">
        <v>312</v>
      </c>
      <c r="B2235">
        <v>3</v>
      </c>
      <c r="C2235" t="s">
        <v>4</v>
      </c>
      <c r="D2235" t="s">
        <v>286</v>
      </c>
      <c r="E2235">
        <v>13.333299999999999</v>
      </c>
      <c r="F2235">
        <v>276166.71000000002</v>
      </c>
    </row>
    <row r="2236" spans="1:6" x14ac:dyDescent="0.25">
      <c r="A2236" t="s">
        <v>312</v>
      </c>
      <c r="B2236">
        <v>3</v>
      </c>
      <c r="C2236" t="s">
        <v>4</v>
      </c>
      <c r="D2236" t="s">
        <v>295</v>
      </c>
      <c r="E2236">
        <v>23.979199999999999</v>
      </c>
      <c r="F2236">
        <v>590819.72</v>
      </c>
    </row>
    <row r="2237" spans="1:6" x14ac:dyDescent="0.25">
      <c r="A2237" t="s">
        <v>312</v>
      </c>
      <c r="B2237">
        <v>3</v>
      </c>
      <c r="C2237" t="s">
        <v>4</v>
      </c>
      <c r="D2237" t="s">
        <v>287</v>
      </c>
      <c r="E2237">
        <v>3.3300000000000003E-2</v>
      </c>
      <c r="F2237">
        <v>24820.43</v>
      </c>
    </row>
    <row r="2238" spans="1:6" x14ac:dyDescent="0.25">
      <c r="A2238" t="s">
        <v>312</v>
      </c>
      <c r="B2238">
        <v>3</v>
      </c>
      <c r="C2238" t="s">
        <v>4</v>
      </c>
      <c r="D2238" t="s">
        <v>288</v>
      </c>
      <c r="E2238">
        <v>0.78500000000000003</v>
      </c>
      <c r="F2238">
        <v>189720.83</v>
      </c>
    </row>
    <row r="2239" spans="1:6" x14ac:dyDescent="0.25">
      <c r="A2239" t="s">
        <v>312</v>
      </c>
      <c r="B2239">
        <v>3</v>
      </c>
      <c r="C2239" t="s">
        <v>4</v>
      </c>
      <c r="D2239" t="s">
        <v>289</v>
      </c>
      <c r="E2239">
        <v>20.61</v>
      </c>
      <c r="F2239">
        <v>1256193.1499999999</v>
      </c>
    </row>
    <row r="2240" spans="1:6" x14ac:dyDescent="0.25">
      <c r="A2240" t="s">
        <v>312</v>
      </c>
      <c r="B2240">
        <v>3</v>
      </c>
      <c r="C2240" t="s">
        <v>4</v>
      </c>
      <c r="D2240" t="s">
        <v>290</v>
      </c>
      <c r="E2240">
        <v>0.26879999999999998</v>
      </c>
      <c r="F2240">
        <v>93940.18</v>
      </c>
    </row>
    <row r="2241" spans="1:6" x14ac:dyDescent="0.25">
      <c r="A2241" t="s">
        <v>312</v>
      </c>
      <c r="B2241">
        <v>3</v>
      </c>
      <c r="C2241" t="s">
        <v>4</v>
      </c>
      <c r="D2241" t="s">
        <v>296</v>
      </c>
      <c r="E2241">
        <v>2</v>
      </c>
      <c r="F2241">
        <v>44435.57</v>
      </c>
    </row>
    <row r="2242" spans="1:6" x14ac:dyDescent="0.25">
      <c r="A2242" t="s">
        <v>312</v>
      </c>
      <c r="B2242">
        <v>3</v>
      </c>
      <c r="C2242" t="s">
        <v>4</v>
      </c>
      <c r="D2242" t="s">
        <v>291</v>
      </c>
      <c r="E2242">
        <v>1</v>
      </c>
      <c r="F2242">
        <v>8376.82</v>
      </c>
    </row>
    <row r="2243" spans="1:6" x14ac:dyDescent="0.25">
      <c r="A2243" t="s">
        <v>312</v>
      </c>
      <c r="B2243">
        <v>3</v>
      </c>
      <c r="C2243" t="s">
        <v>4</v>
      </c>
      <c r="D2243" t="s">
        <v>313</v>
      </c>
      <c r="E2243">
        <v>6</v>
      </c>
      <c r="F2243">
        <v>86515.89</v>
      </c>
    </row>
    <row r="2244" spans="1:6" x14ac:dyDescent="0.25">
      <c r="A2244" t="s">
        <v>312</v>
      </c>
      <c r="B2244">
        <v>3</v>
      </c>
      <c r="C2244" t="s">
        <v>4</v>
      </c>
      <c r="D2244" t="s">
        <v>297</v>
      </c>
      <c r="E2244">
        <v>7</v>
      </c>
      <c r="F2244">
        <v>69202.429999999993</v>
      </c>
    </row>
    <row r="2245" spans="1:6" x14ac:dyDescent="0.25">
      <c r="A2245" t="s">
        <v>312</v>
      </c>
      <c r="B2245">
        <v>3</v>
      </c>
      <c r="C2245" t="s">
        <v>4</v>
      </c>
      <c r="D2245" t="s">
        <v>299</v>
      </c>
      <c r="E2245">
        <v>2</v>
      </c>
      <c r="F2245">
        <v>19479.54</v>
      </c>
    </row>
    <row r="2246" spans="1:6" x14ac:dyDescent="0.25">
      <c r="A2246" t="s">
        <v>312</v>
      </c>
      <c r="B2246">
        <v>3</v>
      </c>
      <c r="C2246" t="s">
        <v>4</v>
      </c>
      <c r="D2246" t="s">
        <v>314</v>
      </c>
      <c r="E2246">
        <v>1.2222</v>
      </c>
      <c r="F2246">
        <v>68181.03</v>
      </c>
    </row>
    <row r="2247" spans="1:6" x14ac:dyDescent="0.25">
      <c r="A2247" t="s">
        <v>312</v>
      </c>
      <c r="B2247">
        <v>4</v>
      </c>
      <c r="C2247" t="s">
        <v>19</v>
      </c>
      <c r="E2247">
        <v>8.75</v>
      </c>
      <c r="F2247">
        <v>1560100.73</v>
      </c>
    </row>
    <row r="2248" spans="1:6" x14ac:dyDescent="0.25">
      <c r="A2248" t="s">
        <v>312</v>
      </c>
      <c r="B2248">
        <v>4</v>
      </c>
      <c r="C2248" t="s">
        <v>19</v>
      </c>
      <c r="D2248" t="s">
        <v>269</v>
      </c>
      <c r="E2248">
        <v>18.4556</v>
      </c>
      <c r="F2248">
        <v>2088086.1</v>
      </c>
    </row>
    <row r="2249" spans="1:6" x14ac:dyDescent="0.25">
      <c r="A2249" t="s">
        <v>312</v>
      </c>
      <c r="B2249">
        <v>4</v>
      </c>
      <c r="C2249" t="s">
        <v>19</v>
      </c>
      <c r="D2249" t="s">
        <v>270</v>
      </c>
      <c r="E2249">
        <v>155.85</v>
      </c>
      <c r="F2249">
        <v>2668661.92</v>
      </c>
    </row>
    <row r="2250" spans="1:6" x14ac:dyDescent="0.25">
      <c r="A2250" t="s">
        <v>312</v>
      </c>
      <c r="B2250">
        <v>4</v>
      </c>
      <c r="C2250" t="s">
        <v>19</v>
      </c>
      <c r="D2250" t="s">
        <v>271</v>
      </c>
      <c r="E2250">
        <v>9.1624999999999996</v>
      </c>
      <c r="F2250">
        <v>1225476.32</v>
      </c>
    </row>
    <row r="2251" spans="1:6" x14ac:dyDescent="0.25">
      <c r="A2251" t="s">
        <v>312</v>
      </c>
      <c r="B2251">
        <v>4</v>
      </c>
      <c r="C2251" t="s">
        <v>19</v>
      </c>
      <c r="D2251" t="s">
        <v>272</v>
      </c>
      <c r="E2251">
        <v>674.47220000000004</v>
      </c>
      <c r="F2251">
        <v>4493020.63</v>
      </c>
    </row>
    <row r="2252" spans="1:6" x14ac:dyDescent="0.25">
      <c r="A2252" t="s">
        <v>312</v>
      </c>
      <c r="B2252">
        <v>4</v>
      </c>
      <c r="C2252" t="s">
        <v>19</v>
      </c>
      <c r="D2252" t="s">
        <v>273</v>
      </c>
      <c r="E2252">
        <v>20.7227</v>
      </c>
      <c r="F2252">
        <v>364276.36</v>
      </c>
    </row>
    <row r="2253" spans="1:6" x14ac:dyDescent="0.25">
      <c r="A2253" t="s">
        <v>312</v>
      </c>
      <c r="B2253">
        <v>4</v>
      </c>
      <c r="C2253" t="s">
        <v>19</v>
      </c>
      <c r="D2253" t="s">
        <v>274</v>
      </c>
      <c r="E2253">
        <v>110.2667</v>
      </c>
      <c r="F2253">
        <v>1962327.11</v>
      </c>
    </row>
    <row r="2254" spans="1:6" x14ac:dyDescent="0.25">
      <c r="A2254" t="s">
        <v>312</v>
      </c>
      <c r="B2254">
        <v>4</v>
      </c>
      <c r="C2254" t="s">
        <v>19</v>
      </c>
      <c r="D2254" t="s">
        <v>275</v>
      </c>
      <c r="E2254">
        <v>31.5</v>
      </c>
      <c r="F2254">
        <v>375783.59</v>
      </c>
    </row>
    <row r="2255" spans="1:6" x14ac:dyDescent="0.25">
      <c r="A2255" t="s">
        <v>312</v>
      </c>
      <c r="B2255">
        <v>4</v>
      </c>
      <c r="C2255" t="s">
        <v>19</v>
      </c>
      <c r="D2255" t="s">
        <v>276</v>
      </c>
      <c r="E2255">
        <v>98.0137</v>
      </c>
      <c r="F2255">
        <v>11296458.529999999</v>
      </c>
    </row>
    <row r="2256" spans="1:6" x14ac:dyDescent="0.25">
      <c r="A2256" t="s">
        <v>312</v>
      </c>
      <c r="B2256">
        <v>4</v>
      </c>
      <c r="C2256" t="s">
        <v>19</v>
      </c>
      <c r="D2256" t="s">
        <v>277</v>
      </c>
      <c r="E2256">
        <v>7.0457999999999998</v>
      </c>
      <c r="F2256">
        <v>293457.45</v>
      </c>
    </row>
    <row r="2257" spans="1:6" x14ac:dyDescent="0.25">
      <c r="A2257" t="s">
        <v>312</v>
      </c>
      <c r="B2257">
        <v>4</v>
      </c>
      <c r="C2257" t="s">
        <v>19</v>
      </c>
      <c r="D2257" t="s">
        <v>278</v>
      </c>
      <c r="E2257">
        <v>1.2683</v>
      </c>
      <c r="F2257">
        <v>192435.67</v>
      </c>
    </row>
    <row r="2258" spans="1:6" x14ac:dyDescent="0.25">
      <c r="A2258" t="s">
        <v>312</v>
      </c>
      <c r="B2258">
        <v>4</v>
      </c>
      <c r="C2258" t="s">
        <v>19</v>
      </c>
      <c r="D2258" t="s">
        <v>279</v>
      </c>
      <c r="E2258">
        <v>3.2082999999999999</v>
      </c>
      <c r="F2258">
        <v>528298.97</v>
      </c>
    </row>
    <row r="2259" spans="1:6" x14ac:dyDescent="0.25">
      <c r="A2259" t="s">
        <v>312</v>
      </c>
      <c r="B2259">
        <v>4</v>
      </c>
      <c r="C2259" t="s">
        <v>19</v>
      </c>
      <c r="D2259" t="s">
        <v>280</v>
      </c>
      <c r="E2259">
        <v>70.189300000000003</v>
      </c>
      <c r="F2259">
        <v>1728287.23</v>
      </c>
    </row>
    <row r="2260" spans="1:6" x14ac:dyDescent="0.25">
      <c r="A2260" t="s">
        <v>312</v>
      </c>
      <c r="B2260">
        <v>4</v>
      </c>
      <c r="C2260" t="s">
        <v>19</v>
      </c>
      <c r="D2260" t="s">
        <v>281</v>
      </c>
      <c r="E2260">
        <v>11.832100000000001</v>
      </c>
      <c r="F2260">
        <v>507049.67</v>
      </c>
    </row>
    <row r="2261" spans="1:6" x14ac:dyDescent="0.25">
      <c r="A2261" t="s">
        <v>312</v>
      </c>
      <c r="B2261">
        <v>4</v>
      </c>
      <c r="C2261" t="s">
        <v>19</v>
      </c>
      <c r="D2261" t="s">
        <v>282</v>
      </c>
      <c r="E2261">
        <v>17.729199999999999</v>
      </c>
      <c r="F2261">
        <v>1008669.54</v>
      </c>
    </row>
    <row r="2262" spans="1:6" x14ac:dyDescent="0.25">
      <c r="A2262" t="s">
        <v>312</v>
      </c>
      <c r="B2262">
        <v>4</v>
      </c>
      <c r="C2262" t="s">
        <v>19</v>
      </c>
      <c r="D2262" t="s">
        <v>283</v>
      </c>
      <c r="E2262">
        <v>139.03100000000001</v>
      </c>
      <c r="F2262">
        <v>2064299.13</v>
      </c>
    </row>
    <row r="2263" spans="1:6" x14ac:dyDescent="0.25">
      <c r="A2263" t="s">
        <v>312</v>
      </c>
      <c r="B2263">
        <v>4</v>
      </c>
      <c r="C2263" t="s">
        <v>19</v>
      </c>
      <c r="D2263" t="s">
        <v>294</v>
      </c>
      <c r="E2263">
        <v>6.3125</v>
      </c>
      <c r="F2263">
        <v>124902.75</v>
      </c>
    </row>
    <row r="2264" spans="1:6" x14ac:dyDescent="0.25">
      <c r="A2264" t="s">
        <v>312</v>
      </c>
      <c r="B2264">
        <v>4</v>
      </c>
      <c r="C2264" t="s">
        <v>19</v>
      </c>
      <c r="D2264" t="s">
        <v>268</v>
      </c>
      <c r="E2264">
        <v>43.499400000000001</v>
      </c>
      <c r="F2264">
        <v>886668.57</v>
      </c>
    </row>
    <row r="2265" spans="1:6" x14ac:dyDescent="0.25">
      <c r="A2265" t="s">
        <v>312</v>
      </c>
      <c r="B2265">
        <v>4</v>
      </c>
      <c r="C2265" t="s">
        <v>19</v>
      </c>
      <c r="D2265" t="s">
        <v>284</v>
      </c>
      <c r="E2265">
        <v>24.833300000000001</v>
      </c>
      <c r="F2265">
        <v>2218062.77</v>
      </c>
    </row>
    <row r="2266" spans="1:6" x14ac:dyDescent="0.25">
      <c r="A2266" t="s">
        <v>312</v>
      </c>
      <c r="B2266">
        <v>4</v>
      </c>
      <c r="C2266" t="s">
        <v>19</v>
      </c>
      <c r="D2266" t="s">
        <v>286</v>
      </c>
      <c r="E2266">
        <v>27.375</v>
      </c>
      <c r="F2266">
        <v>574496.85</v>
      </c>
    </row>
    <row r="2267" spans="1:6" x14ac:dyDescent="0.25">
      <c r="A2267" t="s">
        <v>312</v>
      </c>
      <c r="B2267">
        <v>4</v>
      </c>
      <c r="C2267" t="s">
        <v>19</v>
      </c>
      <c r="D2267" t="s">
        <v>295</v>
      </c>
      <c r="E2267">
        <v>18.2</v>
      </c>
      <c r="F2267">
        <v>379519.28</v>
      </c>
    </row>
    <row r="2268" spans="1:6" x14ac:dyDescent="0.25">
      <c r="A2268" t="s">
        <v>312</v>
      </c>
      <c r="B2268">
        <v>4</v>
      </c>
      <c r="C2268" t="s">
        <v>19</v>
      </c>
      <c r="D2268" t="s">
        <v>287</v>
      </c>
      <c r="E2268">
        <v>0.2833</v>
      </c>
      <c r="F2268">
        <v>121616.43</v>
      </c>
    </row>
    <row r="2269" spans="1:6" x14ac:dyDescent="0.25">
      <c r="A2269" t="s">
        <v>312</v>
      </c>
      <c r="B2269">
        <v>4</v>
      </c>
      <c r="C2269" t="s">
        <v>19</v>
      </c>
      <c r="D2269" t="s">
        <v>288</v>
      </c>
      <c r="E2269">
        <v>0.75829999999999997</v>
      </c>
      <c r="F2269">
        <v>165265.18</v>
      </c>
    </row>
    <row r="2270" spans="1:6" x14ac:dyDescent="0.25">
      <c r="A2270" t="s">
        <v>312</v>
      </c>
      <c r="B2270">
        <v>4</v>
      </c>
      <c r="C2270" t="s">
        <v>19</v>
      </c>
      <c r="D2270" t="s">
        <v>289</v>
      </c>
      <c r="E2270">
        <v>21.308299999999999</v>
      </c>
      <c r="F2270">
        <v>1272663.7</v>
      </c>
    </row>
    <row r="2271" spans="1:6" x14ac:dyDescent="0.25">
      <c r="A2271" t="s">
        <v>312</v>
      </c>
      <c r="B2271">
        <v>4</v>
      </c>
      <c r="C2271" t="s">
        <v>19</v>
      </c>
      <c r="D2271" t="s">
        <v>290</v>
      </c>
      <c r="E2271">
        <v>0.61460000000000004</v>
      </c>
      <c r="F2271">
        <v>203083.36</v>
      </c>
    </row>
    <row r="2272" spans="1:6" x14ac:dyDescent="0.25">
      <c r="A2272" t="s">
        <v>312</v>
      </c>
      <c r="B2272">
        <v>4</v>
      </c>
      <c r="C2272" t="s">
        <v>19</v>
      </c>
      <c r="D2272" t="s">
        <v>296</v>
      </c>
      <c r="E2272">
        <v>2</v>
      </c>
      <c r="F2272">
        <v>51541.94</v>
      </c>
    </row>
    <row r="2273" spans="1:6" x14ac:dyDescent="0.25">
      <c r="A2273" t="s">
        <v>312</v>
      </c>
      <c r="B2273">
        <v>4</v>
      </c>
      <c r="C2273" t="s">
        <v>19</v>
      </c>
      <c r="D2273" t="s">
        <v>291</v>
      </c>
      <c r="E2273">
        <v>4</v>
      </c>
      <c r="F2273">
        <v>54860.89</v>
      </c>
    </row>
    <row r="2274" spans="1:6" x14ac:dyDescent="0.25">
      <c r="A2274" t="s">
        <v>312</v>
      </c>
      <c r="B2274">
        <v>4</v>
      </c>
      <c r="C2274" t="s">
        <v>19</v>
      </c>
      <c r="D2274" t="s">
        <v>313</v>
      </c>
      <c r="E2274">
        <v>11</v>
      </c>
      <c r="F2274">
        <v>155702.48000000001</v>
      </c>
    </row>
    <row r="2275" spans="1:6" x14ac:dyDescent="0.25">
      <c r="A2275" t="s">
        <v>312</v>
      </c>
      <c r="B2275">
        <v>4</v>
      </c>
      <c r="C2275" t="s">
        <v>19</v>
      </c>
      <c r="D2275" t="s">
        <v>297</v>
      </c>
      <c r="E2275">
        <v>0.33329999999999999</v>
      </c>
      <c r="F2275">
        <v>3744.72</v>
      </c>
    </row>
    <row r="2276" spans="1:6" x14ac:dyDescent="0.25">
      <c r="A2276" t="s">
        <v>312</v>
      </c>
      <c r="B2276">
        <v>4</v>
      </c>
      <c r="C2276" t="s">
        <v>19</v>
      </c>
      <c r="D2276" t="s">
        <v>314</v>
      </c>
      <c r="E2276">
        <v>3.0207999999999999</v>
      </c>
      <c r="F2276">
        <v>88344.87</v>
      </c>
    </row>
    <row r="2277" spans="1:6" x14ac:dyDescent="0.25">
      <c r="A2277" t="s">
        <v>312</v>
      </c>
      <c r="B2277">
        <v>5</v>
      </c>
      <c r="C2277" t="s">
        <v>70</v>
      </c>
      <c r="E2277">
        <v>23.549099999999999</v>
      </c>
      <c r="F2277">
        <v>888088.9</v>
      </c>
    </row>
    <row r="2278" spans="1:6" x14ac:dyDescent="0.25">
      <c r="A2278" t="s">
        <v>312</v>
      </c>
      <c r="B2278">
        <v>5</v>
      </c>
      <c r="C2278" t="s">
        <v>70</v>
      </c>
      <c r="D2278" t="s">
        <v>269</v>
      </c>
      <c r="E2278">
        <v>12.0319</v>
      </c>
      <c r="F2278">
        <v>1403003.38</v>
      </c>
    </row>
    <row r="2279" spans="1:6" x14ac:dyDescent="0.25">
      <c r="A2279" t="s">
        <v>312</v>
      </c>
      <c r="B2279">
        <v>5</v>
      </c>
      <c r="C2279" t="s">
        <v>70</v>
      </c>
      <c r="D2279" t="s">
        <v>270</v>
      </c>
      <c r="E2279">
        <v>260.72219999999999</v>
      </c>
      <c r="F2279">
        <v>2894311.07</v>
      </c>
    </row>
    <row r="2280" spans="1:6" x14ac:dyDescent="0.25">
      <c r="A2280" t="s">
        <v>312</v>
      </c>
      <c r="B2280">
        <v>5</v>
      </c>
      <c r="C2280" t="s">
        <v>70</v>
      </c>
      <c r="D2280" t="s">
        <v>271</v>
      </c>
      <c r="E2280">
        <v>2.3833000000000002</v>
      </c>
      <c r="F2280">
        <v>813159.44</v>
      </c>
    </row>
    <row r="2281" spans="1:6" x14ac:dyDescent="0.25">
      <c r="A2281" t="s">
        <v>312</v>
      </c>
      <c r="B2281">
        <v>5</v>
      </c>
      <c r="C2281" t="s">
        <v>70</v>
      </c>
      <c r="D2281" t="s">
        <v>272</v>
      </c>
      <c r="E2281">
        <v>890.80560000000003</v>
      </c>
      <c r="F2281">
        <v>7468779.2000000002</v>
      </c>
    </row>
    <row r="2282" spans="1:6" x14ac:dyDescent="0.25">
      <c r="A2282" t="s">
        <v>312</v>
      </c>
      <c r="B2282">
        <v>5</v>
      </c>
      <c r="C2282" t="s">
        <v>70</v>
      </c>
      <c r="D2282" t="s">
        <v>273</v>
      </c>
      <c r="E2282">
        <v>41.304099999999998</v>
      </c>
      <c r="F2282">
        <v>645695.04</v>
      </c>
    </row>
    <row r="2283" spans="1:6" x14ac:dyDescent="0.25">
      <c r="A2283" t="s">
        <v>312</v>
      </c>
      <c r="B2283">
        <v>5</v>
      </c>
      <c r="C2283" t="s">
        <v>70</v>
      </c>
      <c r="D2283" t="s">
        <v>274</v>
      </c>
      <c r="E2283">
        <v>90.45</v>
      </c>
      <c r="F2283">
        <v>1622530.88</v>
      </c>
    </row>
    <row r="2284" spans="1:6" x14ac:dyDescent="0.25">
      <c r="A2284" t="s">
        <v>312</v>
      </c>
      <c r="B2284">
        <v>5</v>
      </c>
      <c r="C2284" t="s">
        <v>70</v>
      </c>
      <c r="D2284" t="s">
        <v>275</v>
      </c>
      <c r="E2284">
        <v>60.25</v>
      </c>
      <c r="F2284">
        <v>867118.82</v>
      </c>
    </row>
    <row r="2285" spans="1:6" x14ac:dyDescent="0.25">
      <c r="A2285" t="s">
        <v>312</v>
      </c>
      <c r="B2285">
        <v>5</v>
      </c>
      <c r="C2285" t="s">
        <v>70</v>
      </c>
      <c r="D2285" t="s">
        <v>276</v>
      </c>
      <c r="E2285">
        <v>22.017299999999999</v>
      </c>
      <c r="F2285">
        <v>3022665.32</v>
      </c>
    </row>
    <row r="2286" spans="1:6" x14ac:dyDescent="0.25">
      <c r="A2286" t="s">
        <v>312</v>
      </c>
      <c r="B2286">
        <v>5</v>
      </c>
      <c r="C2286" t="s">
        <v>70</v>
      </c>
      <c r="D2286" t="s">
        <v>277</v>
      </c>
      <c r="E2286">
        <v>10.520799999999999</v>
      </c>
      <c r="F2286">
        <v>425931.03</v>
      </c>
    </row>
    <row r="2287" spans="1:6" x14ac:dyDescent="0.25">
      <c r="A2287" t="s">
        <v>312</v>
      </c>
      <c r="B2287">
        <v>5</v>
      </c>
      <c r="C2287" t="s">
        <v>70</v>
      </c>
      <c r="D2287" t="s">
        <v>278</v>
      </c>
      <c r="E2287">
        <v>4.04</v>
      </c>
      <c r="F2287">
        <v>440722.94</v>
      </c>
    </row>
    <row r="2288" spans="1:6" x14ac:dyDescent="0.25">
      <c r="A2288" t="s">
        <v>312</v>
      </c>
      <c r="B2288">
        <v>5</v>
      </c>
      <c r="C2288" t="s">
        <v>70</v>
      </c>
      <c r="D2288" t="s">
        <v>279</v>
      </c>
      <c r="E2288">
        <v>3.6667000000000001</v>
      </c>
      <c r="F2288">
        <v>712605.82</v>
      </c>
    </row>
    <row r="2289" spans="1:6" x14ac:dyDescent="0.25">
      <c r="A2289" t="s">
        <v>312</v>
      </c>
      <c r="B2289">
        <v>5</v>
      </c>
      <c r="C2289" t="s">
        <v>70</v>
      </c>
      <c r="D2289" t="s">
        <v>280</v>
      </c>
      <c r="E2289">
        <v>215.04660000000001</v>
      </c>
      <c r="F2289">
        <v>4787116.08</v>
      </c>
    </row>
    <row r="2290" spans="1:6" x14ac:dyDescent="0.25">
      <c r="A2290" t="s">
        <v>312</v>
      </c>
      <c r="B2290">
        <v>5</v>
      </c>
      <c r="C2290" t="s">
        <v>70</v>
      </c>
      <c r="D2290" t="s">
        <v>281</v>
      </c>
      <c r="E2290">
        <v>18.908300000000001</v>
      </c>
      <c r="F2290">
        <v>833184.09</v>
      </c>
    </row>
    <row r="2291" spans="1:6" x14ac:dyDescent="0.25">
      <c r="A2291" t="s">
        <v>312</v>
      </c>
      <c r="B2291">
        <v>5</v>
      </c>
      <c r="C2291" t="s">
        <v>70</v>
      </c>
      <c r="D2291" t="s">
        <v>282</v>
      </c>
      <c r="E2291">
        <v>14.541700000000001</v>
      </c>
      <c r="F2291">
        <v>805773.07</v>
      </c>
    </row>
    <row r="2292" spans="1:6" x14ac:dyDescent="0.25">
      <c r="A2292" t="s">
        <v>312</v>
      </c>
      <c r="B2292">
        <v>5</v>
      </c>
      <c r="C2292" t="s">
        <v>70</v>
      </c>
      <c r="D2292" t="s">
        <v>283</v>
      </c>
      <c r="E2292">
        <v>118.95</v>
      </c>
      <c r="F2292">
        <v>1785400.64</v>
      </c>
    </row>
    <row r="2293" spans="1:6" x14ac:dyDescent="0.25">
      <c r="A2293" t="s">
        <v>312</v>
      </c>
      <c r="B2293">
        <v>5</v>
      </c>
      <c r="C2293" t="s">
        <v>70</v>
      </c>
      <c r="D2293" t="s">
        <v>294</v>
      </c>
      <c r="E2293">
        <v>32.708300000000001</v>
      </c>
      <c r="F2293">
        <v>555172.75</v>
      </c>
    </row>
    <row r="2294" spans="1:6" x14ac:dyDescent="0.25">
      <c r="A2294" t="s">
        <v>312</v>
      </c>
      <c r="B2294">
        <v>5</v>
      </c>
      <c r="C2294" t="s">
        <v>70</v>
      </c>
      <c r="D2294" t="s">
        <v>268</v>
      </c>
      <c r="E2294">
        <v>32.746400000000001</v>
      </c>
      <c r="F2294">
        <v>645947.36</v>
      </c>
    </row>
    <row r="2295" spans="1:6" x14ac:dyDescent="0.25">
      <c r="A2295" t="s">
        <v>312</v>
      </c>
      <c r="B2295">
        <v>5</v>
      </c>
      <c r="C2295" t="s">
        <v>70</v>
      </c>
      <c r="D2295" t="s">
        <v>284</v>
      </c>
      <c r="E2295">
        <v>40.916699999999999</v>
      </c>
      <c r="F2295">
        <v>3710510.95</v>
      </c>
    </row>
    <row r="2296" spans="1:6" x14ac:dyDescent="0.25">
      <c r="A2296" t="s">
        <v>312</v>
      </c>
      <c r="B2296">
        <v>5</v>
      </c>
      <c r="C2296" t="s">
        <v>70</v>
      </c>
      <c r="D2296" t="s">
        <v>298</v>
      </c>
      <c r="E2296">
        <v>1.5</v>
      </c>
      <c r="F2296">
        <v>18168.34</v>
      </c>
    </row>
    <row r="2297" spans="1:6" x14ac:dyDescent="0.25">
      <c r="A2297" t="s">
        <v>312</v>
      </c>
      <c r="B2297">
        <v>5</v>
      </c>
      <c r="C2297" t="s">
        <v>70</v>
      </c>
      <c r="D2297" t="s">
        <v>286</v>
      </c>
      <c r="E2297">
        <v>43.75</v>
      </c>
      <c r="F2297">
        <v>840023.05</v>
      </c>
    </row>
    <row r="2298" spans="1:6" x14ac:dyDescent="0.25">
      <c r="A2298" t="s">
        <v>312</v>
      </c>
      <c r="B2298">
        <v>5</v>
      </c>
      <c r="C2298" t="s">
        <v>70</v>
      </c>
      <c r="D2298" t="s">
        <v>295</v>
      </c>
      <c r="E2298">
        <v>16.208300000000001</v>
      </c>
      <c r="F2298">
        <v>357602.26</v>
      </c>
    </row>
    <row r="2299" spans="1:6" x14ac:dyDescent="0.25">
      <c r="A2299" t="s">
        <v>312</v>
      </c>
      <c r="B2299">
        <v>5</v>
      </c>
      <c r="C2299" t="s">
        <v>70</v>
      </c>
      <c r="D2299" t="s">
        <v>287</v>
      </c>
      <c r="E2299">
        <v>0.66669999999999996</v>
      </c>
      <c r="F2299">
        <v>308186.43</v>
      </c>
    </row>
    <row r="2300" spans="1:6" x14ac:dyDescent="0.25">
      <c r="A2300" t="s">
        <v>312</v>
      </c>
      <c r="B2300">
        <v>5</v>
      </c>
      <c r="C2300" t="s">
        <v>70</v>
      </c>
      <c r="D2300" t="s">
        <v>288</v>
      </c>
      <c r="E2300">
        <v>0.15</v>
      </c>
      <c r="F2300">
        <v>98712.1</v>
      </c>
    </row>
    <row r="2301" spans="1:6" x14ac:dyDescent="0.25">
      <c r="A2301" t="s">
        <v>312</v>
      </c>
      <c r="B2301">
        <v>5</v>
      </c>
      <c r="C2301" t="s">
        <v>70</v>
      </c>
      <c r="D2301" t="s">
        <v>289</v>
      </c>
      <c r="E2301">
        <v>19.704899999999999</v>
      </c>
      <c r="F2301">
        <v>1164422.67</v>
      </c>
    </row>
    <row r="2302" spans="1:6" x14ac:dyDescent="0.25">
      <c r="A2302" t="s">
        <v>312</v>
      </c>
      <c r="B2302">
        <v>5</v>
      </c>
      <c r="C2302" t="s">
        <v>70</v>
      </c>
      <c r="D2302" t="s">
        <v>290</v>
      </c>
      <c r="E2302">
        <v>0.70620000000000005</v>
      </c>
      <c r="F2302">
        <v>257297.8</v>
      </c>
    </row>
    <row r="2303" spans="1:6" x14ac:dyDescent="0.25">
      <c r="A2303" t="s">
        <v>312</v>
      </c>
      <c r="B2303">
        <v>5</v>
      </c>
      <c r="C2303" t="s">
        <v>70</v>
      </c>
      <c r="D2303" t="s">
        <v>296</v>
      </c>
      <c r="E2303">
        <v>66.785700000000006</v>
      </c>
      <c r="F2303">
        <v>1015920.13</v>
      </c>
    </row>
    <row r="2304" spans="1:6" x14ac:dyDescent="0.25">
      <c r="A2304" t="s">
        <v>312</v>
      </c>
      <c r="B2304">
        <v>5</v>
      </c>
      <c r="C2304" t="s">
        <v>70</v>
      </c>
      <c r="D2304" t="s">
        <v>291</v>
      </c>
      <c r="E2304">
        <v>1</v>
      </c>
      <c r="F2304">
        <v>13534.24</v>
      </c>
    </row>
    <row r="2305" spans="1:6" x14ac:dyDescent="0.25">
      <c r="A2305" t="s">
        <v>312</v>
      </c>
      <c r="B2305">
        <v>5</v>
      </c>
      <c r="C2305" t="s">
        <v>70</v>
      </c>
      <c r="D2305" t="s">
        <v>313</v>
      </c>
      <c r="E2305">
        <v>8</v>
      </c>
      <c r="F2305">
        <v>118392.81</v>
      </c>
    </row>
    <row r="2306" spans="1:6" x14ac:dyDescent="0.25">
      <c r="A2306" t="s">
        <v>312</v>
      </c>
      <c r="B2306">
        <v>5</v>
      </c>
      <c r="C2306" t="s">
        <v>70</v>
      </c>
      <c r="D2306" t="s">
        <v>297</v>
      </c>
      <c r="E2306">
        <v>2.4167000000000001</v>
      </c>
      <c r="F2306">
        <v>25074.61</v>
      </c>
    </row>
    <row r="2307" spans="1:6" x14ac:dyDescent="0.25">
      <c r="A2307" t="s">
        <v>312</v>
      </c>
      <c r="B2307">
        <v>5</v>
      </c>
      <c r="C2307" t="s">
        <v>70</v>
      </c>
      <c r="D2307" t="s">
        <v>299</v>
      </c>
      <c r="E2307">
        <v>5</v>
      </c>
      <c r="F2307">
        <v>47520.66</v>
      </c>
    </row>
    <row r="2308" spans="1:6" x14ac:dyDescent="0.25">
      <c r="A2308" t="s">
        <v>312</v>
      </c>
      <c r="B2308">
        <v>5</v>
      </c>
      <c r="C2308" t="s">
        <v>70</v>
      </c>
      <c r="D2308" t="s">
        <v>314</v>
      </c>
      <c r="E2308">
        <v>4.1111000000000004</v>
      </c>
      <c r="F2308">
        <v>235666.44</v>
      </c>
    </row>
    <row r="2309" spans="1:6" x14ac:dyDescent="0.25">
      <c r="A2309" t="s">
        <v>312</v>
      </c>
      <c r="B2309">
        <v>7</v>
      </c>
      <c r="C2309" t="s">
        <v>10</v>
      </c>
      <c r="E2309">
        <v>14</v>
      </c>
      <c r="F2309">
        <v>10338130.130000001</v>
      </c>
    </row>
    <row r="2310" spans="1:6" x14ac:dyDescent="0.25">
      <c r="A2310" t="s">
        <v>312</v>
      </c>
      <c r="B2310">
        <v>7</v>
      </c>
      <c r="C2310" t="s">
        <v>10</v>
      </c>
      <c r="D2310" t="s">
        <v>269</v>
      </c>
      <c r="E2310">
        <v>20.229199999999999</v>
      </c>
      <c r="F2310">
        <v>2485139.81</v>
      </c>
    </row>
    <row r="2311" spans="1:6" x14ac:dyDescent="0.25">
      <c r="A2311" t="s">
        <v>312</v>
      </c>
      <c r="B2311">
        <v>7</v>
      </c>
      <c r="C2311" t="s">
        <v>10</v>
      </c>
      <c r="D2311" t="s">
        <v>271</v>
      </c>
      <c r="E2311">
        <v>8.5749999999999993</v>
      </c>
      <c r="F2311">
        <v>2953793.41</v>
      </c>
    </row>
    <row r="2312" spans="1:6" x14ac:dyDescent="0.25">
      <c r="A2312" t="s">
        <v>312</v>
      </c>
      <c r="B2312">
        <v>7</v>
      </c>
      <c r="C2312" t="s">
        <v>10</v>
      </c>
      <c r="D2312" t="s">
        <v>272</v>
      </c>
      <c r="E2312">
        <v>2308</v>
      </c>
      <c r="F2312">
        <v>18048478.379999999</v>
      </c>
    </row>
    <row r="2313" spans="1:6" x14ac:dyDescent="0.25">
      <c r="A2313" t="s">
        <v>312</v>
      </c>
      <c r="B2313">
        <v>7</v>
      </c>
      <c r="C2313" t="s">
        <v>10</v>
      </c>
      <c r="D2313" t="s">
        <v>273</v>
      </c>
      <c r="E2313">
        <v>816</v>
      </c>
      <c r="F2313">
        <v>14065811.57</v>
      </c>
    </row>
    <row r="2314" spans="1:6" x14ac:dyDescent="0.25">
      <c r="A2314" t="s">
        <v>312</v>
      </c>
      <c r="B2314">
        <v>7</v>
      </c>
      <c r="C2314" t="s">
        <v>10</v>
      </c>
      <c r="D2314" t="s">
        <v>274</v>
      </c>
      <c r="E2314">
        <v>182</v>
      </c>
      <c r="F2314">
        <v>3506484.93</v>
      </c>
    </row>
    <row r="2315" spans="1:6" x14ac:dyDescent="0.25">
      <c r="A2315" t="s">
        <v>312</v>
      </c>
      <c r="B2315">
        <v>7</v>
      </c>
      <c r="C2315" t="s">
        <v>10</v>
      </c>
      <c r="D2315" t="s">
        <v>276</v>
      </c>
      <c r="E2315">
        <v>109</v>
      </c>
      <c r="F2315">
        <v>14853210.039999999</v>
      </c>
    </row>
    <row r="2316" spans="1:6" x14ac:dyDescent="0.25">
      <c r="A2316" t="s">
        <v>312</v>
      </c>
      <c r="B2316">
        <v>7</v>
      </c>
      <c r="C2316" t="s">
        <v>10</v>
      </c>
      <c r="D2316" t="s">
        <v>277</v>
      </c>
      <c r="E2316">
        <v>144</v>
      </c>
      <c r="F2316">
        <v>4087753.73</v>
      </c>
    </row>
    <row r="2317" spans="1:6" x14ac:dyDescent="0.25">
      <c r="A2317" t="s">
        <v>312</v>
      </c>
      <c r="B2317">
        <v>7</v>
      </c>
      <c r="C2317" t="s">
        <v>10</v>
      </c>
      <c r="D2317" t="s">
        <v>278</v>
      </c>
      <c r="E2317">
        <v>4.76</v>
      </c>
      <c r="F2317">
        <v>387164.04</v>
      </c>
    </row>
    <row r="2318" spans="1:6" x14ac:dyDescent="0.25">
      <c r="A2318" t="s">
        <v>312</v>
      </c>
      <c r="B2318">
        <v>7</v>
      </c>
      <c r="C2318" t="s">
        <v>10</v>
      </c>
      <c r="D2318" t="s">
        <v>280</v>
      </c>
      <c r="E2318">
        <v>606</v>
      </c>
      <c r="F2318">
        <v>9425988.2799999993</v>
      </c>
    </row>
    <row r="2319" spans="1:6" x14ac:dyDescent="0.25">
      <c r="A2319" t="s">
        <v>312</v>
      </c>
      <c r="B2319">
        <v>7</v>
      </c>
      <c r="C2319" t="s">
        <v>10</v>
      </c>
      <c r="D2319" t="s">
        <v>281</v>
      </c>
      <c r="E2319">
        <v>18</v>
      </c>
      <c r="F2319">
        <v>620993.84</v>
      </c>
    </row>
    <row r="2320" spans="1:6" x14ac:dyDescent="0.25">
      <c r="A2320" t="s">
        <v>312</v>
      </c>
      <c r="B2320">
        <v>7</v>
      </c>
      <c r="C2320" t="s">
        <v>10</v>
      </c>
      <c r="D2320" t="s">
        <v>268</v>
      </c>
      <c r="E2320">
        <v>1570.5667000000001</v>
      </c>
      <c r="F2320">
        <v>32371650.899999999</v>
      </c>
    </row>
    <row r="2321" spans="1:6" x14ac:dyDescent="0.25">
      <c r="A2321" t="s">
        <v>312</v>
      </c>
      <c r="B2321">
        <v>7</v>
      </c>
      <c r="C2321" t="s">
        <v>10</v>
      </c>
      <c r="D2321" t="s">
        <v>286</v>
      </c>
      <c r="E2321">
        <v>291</v>
      </c>
      <c r="F2321">
        <v>4661413.8099999996</v>
      </c>
    </row>
    <row r="2322" spans="1:6" x14ac:dyDescent="0.25">
      <c r="A2322" t="s">
        <v>312</v>
      </c>
      <c r="B2322">
        <v>7</v>
      </c>
      <c r="C2322" t="s">
        <v>10</v>
      </c>
      <c r="D2322" t="s">
        <v>295</v>
      </c>
      <c r="E2322">
        <v>36</v>
      </c>
      <c r="F2322">
        <v>888409.94</v>
      </c>
    </row>
    <row r="2323" spans="1:6" x14ac:dyDescent="0.25">
      <c r="A2323" t="s">
        <v>312</v>
      </c>
      <c r="B2323">
        <v>7</v>
      </c>
      <c r="C2323" t="s">
        <v>10</v>
      </c>
      <c r="D2323" t="s">
        <v>291</v>
      </c>
      <c r="E2323">
        <v>167</v>
      </c>
      <c r="F2323">
        <v>2179536.02</v>
      </c>
    </row>
    <row r="2324" spans="1:6" x14ac:dyDescent="0.25">
      <c r="A2324" t="s">
        <v>312</v>
      </c>
      <c r="B2324">
        <v>7</v>
      </c>
      <c r="C2324" t="s">
        <v>10</v>
      </c>
      <c r="D2324" t="s">
        <v>313</v>
      </c>
      <c r="E2324">
        <v>6</v>
      </c>
      <c r="F2324">
        <v>84165.29</v>
      </c>
    </row>
    <row r="2325" spans="1:6" x14ac:dyDescent="0.25">
      <c r="A2325" t="s">
        <v>312</v>
      </c>
      <c r="B2325">
        <v>7</v>
      </c>
      <c r="C2325" t="s">
        <v>10</v>
      </c>
      <c r="D2325" t="s">
        <v>297</v>
      </c>
      <c r="E2325">
        <v>44</v>
      </c>
      <c r="F2325">
        <v>451444.72</v>
      </c>
    </row>
    <row r="2326" spans="1:6" x14ac:dyDescent="0.25">
      <c r="A2326" t="s">
        <v>312</v>
      </c>
      <c r="B2326">
        <v>8</v>
      </c>
      <c r="C2326" t="s">
        <v>300</v>
      </c>
      <c r="E2326">
        <v>3.3571</v>
      </c>
      <c r="F2326">
        <v>25826.86</v>
      </c>
    </row>
    <row r="2327" spans="1:6" x14ac:dyDescent="0.25">
      <c r="A2327" t="s">
        <v>312</v>
      </c>
      <c r="B2327">
        <v>8</v>
      </c>
      <c r="C2327" t="s">
        <v>300</v>
      </c>
      <c r="D2327" t="s">
        <v>269</v>
      </c>
      <c r="E2327">
        <v>15.0153</v>
      </c>
      <c r="F2327">
        <v>1467842.41</v>
      </c>
    </row>
    <row r="2328" spans="1:6" x14ac:dyDescent="0.25">
      <c r="A2328" t="s">
        <v>312</v>
      </c>
      <c r="B2328">
        <v>8</v>
      </c>
      <c r="C2328" t="s">
        <v>300</v>
      </c>
      <c r="D2328" t="s">
        <v>270</v>
      </c>
      <c r="E2328">
        <v>83.777799999999999</v>
      </c>
      <c r="F2328">
        <v>1183449.77</v>
      </c>
    </row>
    <row r="2329" spans="1:6" x14ac:dyDescent="0.25">
      <c r="A2329" t="s">
        <v>312</v>
      </c>
      <c r="B2329">
        <v>8</v>
      </c>
      <c r="C2329" t="s">
        <v>300</v>
      </c>
      <c r="D2329" t="s">
        <v>271</v>
      </c>
      <c r="E2329">
        <v>1.7458</v>
      </c>
      <c r="F2329">
        <v>441273.09</v>
      </c>
    </row>
    <row r="2330" spans="1:6" x14ac:dyDescent="0.25">
      <c r="A2330" t="s">
        <v>312</v>
      </c>
      <c r="B2330">
        <v>8</v>
      </c>
      <c r="C2330" t="s">
        <v>300</v>
      </c>
      <c r="D2330" t="s">
        <v>272</v>
      </c>
      <c r="E2330">
        <v>734.11109999999996</v>
      </c>
      <c r="F2330">
        <v>6228948.2000000002</v>
      </c>
    </row>
    <row r="2331" spans="1:6" x14ac:dyDescent="0.25">
      <c r="A2331" t="s">
        <v>312</v>
      </c>
      <c r="B2331">
        <v>8</v>
      </c>
      <c r="C2331" t="s">
        <v>300</v>
      </c>
      <c r="D2331" t="s">
        <v>273</v>
      </c>
      <c r="E2331">
        <v>38.587299999999999</v>
      </c>
      <c r="F2331">
        <v>621468.34</v>
      </c>
    </row>
    <row r="2332" spans="1:6" x14ac:dyDescent="0.25">
      <c r="A2332" t="s">
        <v>312</v>
      </c>
      <c r="B2332">
        <v>8</v>
      </c>
      <c r="C2332" t="s">
        <v>300</v>
      </c>
      <c r="D2332" t="s">
        <v>274</v>
      </c>
      <c r="E2332">
        <v>49.666699999999999</v>
      </c>
      <c r="F2332">
        <v>906110.63</v>
      </c>
    </row>
    <row r="2333" spans="1:6" x14ac:dyDescent="0.25">
      <c r="A2333" t="s">
        <v>312</v>
      </c>
      <c r="B2333">
        <v>8</v>
      </c>
      <c r="C2333" t="s">
        <v>300</v>
      </c>
      <c r="D2333" t="s">
        <v>275</v>
      </c>
      <c r="E2333">
        <v>126</v>
      </c>
      <c r="F2333">
        <v>1379185.51</v>
      </c>
    </row>
    <row r="2334" spans="1:6" x14ac:dyDescent="0.25">
      <c r="A2334" t="s">
        <v>312</v>
      </c>
      <c r="B2334">
        <v>8</v>
      </c>
      <c r="C2334" t="s">
        <v>300</v>
      </c>
      <c r="D2334" t="s">
        <v>276</v>
      </c>
      <c r="E2334">
        <v>24.5792</v>
      </c>
      <c r="F2334">
        <v>3453038.15</v>
      </c>
    </row>
    <row r="2335" spans="1:6" x14ac:dyDescent="0.25">
      <c r="A2335" t="s">
        <v>312</v>
      </c>
      <c r="B2335">
        <v>8</v>
      </c>
      <c r="C2335" t="s">
        <v>300</v>
      </c>
      <c r="D2335" t="s">
        <v>277</v>
      </c>
      <c r="E2335">
        <v>5.75</v>
      </c>
      <c r="F2335">
        <v>206040.35</v>
      </c>
    </row>
    <row r="2336" spans="1:6" x14ac:dyDescent="0.25">
      <c r="A2336" t="s">
        <v>312</v>
      </c>
      <c r="B2336">
        <v>8</v>
      </c>
      <c r="C2336" t="s">
        <v>300</v>
      </c>
      <c r="D2336" t="s">
        <v>278</v>
      </c>
      <c r="E2336">
        <v>3.2917000000000001</v>
      </c>
      <c r="F2336">
        <v>343445.41</v>
      </c>
    </row>
    <row r="2337" spans="1:6" x14ac:dyDescent="0.25">
      <c r="A2337" t="s">
        <v>312</v>
      </c>
      <c r="B2337">
        <v>8</v>
      </c>
      <c r="C2337" t="s">
        <v>300</v>
      </c>
      <c r="D2337" t="s">
        <v>279</v>
      </c>
      <c r="E2337">
        <v>1.875</v>
      </c>
      <c r="F2337">
        <v>316637.81</v>
      </c>
    </row>
    <row r="2338" spans="1:6" x14ac:dyDescent="0.25">
      <c r="A2338" t="s">
        <v>312</v>
      </c>
      <c r="B2338">
        <v>8</v>
      </c>
      <c r="C2338" t="s">
        <v>300</v>
      </c>
      <c r="D2338" t="s">
        <v>280</v>
      </c>
      <c r="E2338">
        <v>133.06630000000001</v>
      </c>
      <c r="F2338">
        <v>2590905.25</v>
      </c>
    </row>
    <row r="2339" spans="1:6" x14ac:dyDescent="0.25">
      <c r="A2339" t="s">
        <v>312</v>
      </c>
      <c r="B2339">
        <v>8</v>
      </c>
      <c r="C2339" t="s">
        <v>300</v>
      </c>
      <c r="D2339" t="s">
        <v>281</v>
      </c>
      <c r="E2339">
        <v>10.7722</v>
      </c>
      <c r="F2339">
        <v>476912.4</v>
      </c>
    </row>
    <row r="2340" spans="1:6" x14ac:dyDescent="0.25">
      <c r="A2340" t="s">
        <v>312</v>
      </c>
      <c r="B2340">
        <v>8</v>
      </c>
      <c r="C2340" t="s">
        <v>300</v>
      </c>
      <c r="D2340" t="s">
        <v>282</v>
      </c>
      <c r="E2340">
        <v>0.91669999999999996</v>
      </c>
      <c r="F2340">
        <v>57902.49</v>
      </c>
    </row>
    <row r="2341" spans="1:6" x14ac:dyDescent="0.25">
      <c r="A2341" t="s">
        <v>312</v>
      </c>
      <c r="B2341">
        <v>8</v>
      </c>
      <c r="C2341" t="s">
        <v>300</v>
      </c>
      <c r="D2341" t="s">
        <v>283</v>
      </c>
      <c r="E2341">
        <v>73.1768</v>
      </c>
      <c r="F2341">
        <v>1064660.8999999999</v>
      </c>
    </row>
    <row r="2342" spans="1:6" x14ac:dyDescent="0.25">
      <c r="A2342" t="s">
        <v>312</v>
      </c>
      <c r="B2342">
        <v>8</v>
      </c>
      <c r="C2342" t="s">
        <v>300</v>
      </c>
      <c r="D2342" t="s">
        <v>294</v>
      </c>
      <c r="E2342">
        <v>21.191700000000001</v>
      </c>
      <c r="F2342">
        <v>410861.11</v>
      </c>
    </row>
    <row r="2343" spans="1:6" x14ac:dyDescent="0.25">
      <c r="A2343" t="s">
        <v>312</v>
      </c>
      <c r="B2343">
        <v>8</v>
      </c>
      <c r="C2343" t="s">
        <v>300</v>
      </c>
      <c r="D2343" t="s">
        <v>268</v>
      </c>
      <c r="E2343">
        <v>17.1953</v>
      </c>
      <c r="F2343">
        <v>368777.89</v>
      </c>
    </row>
    <row r="2344" spans="1:6" x14ac:dyDescent="0.25">
      <c r="A2344" t="s">
        <v>312</v>
      </c>
      <c r="B2344">
        <v>8</v>
      </c>
      <c r="C2344" t="s">
        <v>300</v>
      </c>
      <c r="D2344" t="s">
        <v>284</v>
      </c>
      <c r="E2344">
        <v>21.75</v>
      </c>
      <c r="F2344">
        <v>1965531.06</v>
      </c>
    </row>
    <row r="2345" spans="1:6" x14ac:dyDescent="0.25">
      <c r="A2345" t="s">
        <v>312</v>
      </c>
      <c r="B2345">
        <v>8</v>
      </c>
      <c r="C2345" t="s">
        <v>300</v>
      </c>
      <c r="D2345" t="s">
        <v>286</v>
      </c>
      <c r="E2345">
        <v>20.583300000000001</v>
      </c>
      <c r="F2345">
        <v>393004.02</v>
      </c>
    </row>
    <row r="2346" spans="1:6" x14ac:dyDescent="0.25">
      <c r="A2346" t="s">
        <v>312</v>
      </c>
      <c r="B2346">
        <v>8</v>
      </c>
      <c r="C2346" t="s">
        <v>300</v>
      </c>
      <c r="D2346" t="s">
        <v>295</v>
      </c>
      <c r="E2346">
        <v>27.291699999999999</v>
      </c>
      <c r="F2346">
        <v>631254.81999999995</v>
      </c>
    </row>
    <row r="2347" spans="1:6" x14ac:dyDescent="0.25">
      <c r="A2347" t="s">
        <v>312</v>
      </c>
      <c r="B2347">
        <v>8</v>
      </c>
      <c r="C2347" t="s">
        <v>300</v>
      </c>
      <c r="D2347" t="s">
        <v>287</v>
      </c>
      <c r="E2347">
        <v>0.2</v>
      </c>
      <c r="F2347">
        <v>91833.14</v>
      </c>
    </row>
    <row r="2348" spans="1:6" x14ac:dyDescent="0.25">
      <c r="A2348" t="s">
        <v>312</v>
      </c>
      <c r="B2348">
        <v>8</v>
      </c>
      <c r="C2348" t="s">
        <v>300</v>
      </c>
      <c r="D2348" t="s">
        <v>289</v>
      </c>
      <c r="E2348">
        <v>15.456899999999999</v>
      </c>
      <c r="F2348">
        <v>901680.17</v>
      </c>
    </row>
    <row r="2349" spans="1:6" x14ac:dyDescent="0.25">
      <c r="A2349" t="s">
        <v>312</v>
      </c>
      <c r="B2349">
        <v>8</v>
      </c>
      <c r="C2349" t="s">
        <v>300</v>
      </c>
      <c r="D2349" t="s">
        <v>290</v>
      </c>
      <c r="E2349">
        <v>1.1104000000000001</v>
      </c>
      <c r="F2349">
        <v>322560.64000000001</v>
      </c>
    </row>
    <row r="2350" spans="1:6" x14ac:dyDescent="0.25">
      <c r="A2350" t="s">
        <v>312</v>
      </c>
      <c r="B2350">
        <v>8</v>
      </c>
      <c r="C2350" t="s">
        <v>300</v>
      </c>
      <c r="D2350" t="s">
        <v>296</v>
      </c>
      <c r="E2350">
        <v>2</v>
      </c>
      <c r="F2350">
        <v>26026.33</v>
      </c>
    </row>
    <row r="2351" spans="1:6" x14ac:dyDescent="0.25">
      <c r="A2351" t="s">
        <v>312</v>
      </c>
      <c r="B2351">
        <v>8</v>
      </c>
      <c r="C2351" t="s">
        <v>300</v>
      </c>
      <c r="D2351" t="s">
        <v>291</v>
      </c>
      <c r="E2351">
        <v>1</v>
      </c>
      <c r="F2351">
        <v>13534.24</v>
      </c>
    </row>
    <row r="2352" spans="1:6" x14ac:dyDescent="0.25">
      <c r="A2352" t="s">
        <v>312</v>
      </c>
      <c r="B2352">
        <v>8</v>
      </c>
      <c r="C2352" t="s">
        <v>300</v>
      </c>
      <c r="D2352" t="s">
        <v>313</v>
      </c>
      <c r="E2352">
        <v>5</v>
      </c>
      <c r="F2352">
        <v>72952.070000000007</v>
      </c>
    </row>
    <row r="2353" spans="1:6" x14ac:dyDescent="0.25">
      <c r="A2353" t="s">
        <v>312</v>
      </c>
      <c r="B2353">
        <v>8</v>
      </c>
      <c r="C2353" t="s">
        <v>300</v>
      </c>
      <c r="D2353" t="s">
        <v>314</v>
      </c>
      <c r="E2353">
        <v>4.0833000000000004</v>
      </c>
      <c r="F2353">
        <v>70047.28</v>
      </c>
    </row>
    <row r="2354" spans="1:6" x14ac:dyDescent="0.25">
      <c r="A2354" t="s">
        <v>312</v>
      </c>
      <c r="B2354">
        <v>9</v>
      </c>
      <c r="C2354" t="s">
        <v>8</v>
      </c>
      <c r="E2354">
        <v>24</v>
      </c>
      <c r="F2354">
        <v>460885.57</v>
      </c>
    </row>
    <row r="2355" spans="1:6" x14ac:dyDescent="0.25">
      <c r="A2355" t="s">
        <v>312</v>
      </c>
      <c r="B2355">
        <v>9</v>
      </c>
      <c r="C2355" t="s">
        <v>8</v>
      </c>
      <c r="D2355" t="s">
        <v>269</v>
      </c>
      <c r="E2355">
        <v>33.1081</v>
      </c>
      <c r="F2355">
        <v>3319605.35</v>
      </c>
    </row>
    <row r="2356" spans="1:6" x14ac:dyDescent="0.25">
      <c r="A2356" t="s">
        <v>312</v>
      </c>
      <c r="B2356">
        <v>9</v>
      </c>
      <c r="C2356" t="s">
        <v>8</v>
      </c>
      <c r="D2356" t="s">
        <v>270</v>
      </c>
      <c r="E2356">
        <v>42.377800000000001</v>
      </c>
      <c r="F2356">
        <v>653632.22</v>
      </c>
    </row>
    <row r="2357" spans="1:6" x14ac:dyDescent="0.25">
      <c r="A2357" t="s">
        <v>312</v>
      </c>
      <c r="B2357">
        <v>9</v>
      </c>
      <c r="C2357" t="s">
        <v>8</v>
      </c>
      <c r="D2357" t="s">
        <v>271</v>
      </c>
      <c r="E2357">
        <v>6.9667000000000003</v>
      </c>
      <c r="F2357">
        <v>1032314.13</v>
      </c>
    </row>
    <row r="2358" spans="1:6" x14ac:dyDescent="0.25">
      <c r="A2358" t="s">
        <v>312</v>
      </c>
      <c r="B2358">
        <v>9</v>
      </c>
      <c r="C2358" t="s">
        <v>8</v>
      </c>
      <c r="D2358" t="s">
        <v>272</v>
      </c>
      <c r="E2358">
        <v>403.47219999999999</v>
      </c>
      <c r="F2358">
        <v>2507448.75</v>
      </c>
    </row>
    <row r="2359" spans="1:6" x14ac:dyDescent="0.25">
      <c r="A2359" t="s">
        <v>312</v>
      </c>
      <c r="B2359">
        <v>9</v>
      </c>
      <c r="C2359" t="s">
        <v>8</v>
      </c>
      <c r="D2359" t="s">
        <v>273</v>
      </c>
      <c r="E2359">
        <v>11.8819</v>
      </c>
      <c r="F2359">
        <v>179687.69</v>
      </c>
    </row>
    <row r="2360" spans="1:6" x14ac:dyDescent="0.25">
      <c r="A2360" t="s">
        <v>312</v>
      </c>
      <c r="B2360">
        <v>9</v>
      </c>
      <c r="C2360" t="s">
        <v>8</v>
      </c>
      <c r="D2360" t="s">
        <v>274</v>
      </c>
      <c r="E2360">
        <v>52.7</v>
      </c>
      <c r="F2360">
        <v>952850.63</v>
      </c>
    </row>
    <row r="2361" spans="1:6" x14ac:dyDescent="0.25">
      <c r="A2361" t="s">
        <v>312</v>
      </c>
      <c r="B2361">
        <v>9</v>
      </c>
      <c r="C2361" t="s">
        <v>8</v>
      </c>
      <c r="D2361" t="s">
        <v>275</v>
      </c>
      <c r="E2361">
        <v>8.1667000000000005</v>
      </c>
      <c r="F2361">
        <v>107952.38</v>
      </c>
    </row>
    <row r="2362" spans="1:6" x14ac:dyDescent="0.25">
      <c r="A2362" t="s">
        <v>312</v>
      </c>
      <c r="B2362">
        <v>9</v>
      </c>
      <c r="C2362" t="s">
        <v>8</v>
      </c>
      <c r="D2362" t="s">
        <v>276</v>
      </c>
      <c r="E2362">
        <v>35.300600000000003</v>
      </c>
      <c r="F2362">
        <v>4394536.6900000004</v>
      </c>
    </row>
    <row r="2363" spans="1:6" x14ac:dyDescent="0.25">
      <c r="A2363" t="s">
        <v>312</v>
      </c>
      <c r="B2363">
        <v>9</v>
      </c>
      <c r="C2363" t="s">
        <v>8</v>
      </c>
      <c r="D2363" t="s">
        <v>277</v>
      </c>
      <c r="E2363">
        <v>6.2861000000000002</v>
      </c>
      <c r="F2363">
        <v>343334.06</v>
      </c>
    </row>
    <row r="2364" spans="1:6" x14ac:dyDescent="0.25">
      <c r="A2364" t="s">
        <v>312</v>
      </c>
      <c r="B2364">
        <v>9</v>
      </c>
      <c r="C2364" t="s">
        <v>8</v>
      </c>
      <c r="D2364" t="s">
        <v>278</v>
      </c>
      <c r="E2364">
        <v>2.34</v>
      </c>
      <c r="F2364">
        <v>316260.49</v>
      </c>
    </row>
    <row r="2365" spans="1:6" x14ac:dyDescent="0.25">
      <c r="A2365" t="s">
        <v>312</v>
      </c>
      <c r="B2365">
        <v>9</v>
      </c>
      <c r="C2365" t="s">
        <v>8</v>
      </c>
      <c r="D2365" t="s">
        <v>279</v>
      </c>
      <c r="E2365">
        <v>1.875</v>
      </c>
      <c r="F2365">
        <v>487586.44</v>
      </c>
    </row>
    <row r="2366" spans="1:6" x14ac:dyDescent="0.25">
      <c r="A2366" t="s">
        <v>312</v>
      </c>
      <c r="B2366">
        <v>9</v>
      </c>
      <c r="C2366" t="s">
        <v>8</v>
      </c>
      <c r="D2366" t="s">
        <v>280</v>
      </c>
      <c r="E2366">
        <v>42.588099999999997</v>
      </c>
      <c r="F2366">
        <v>910902.41</v>
      </c>
    </row>
    <row r="2367" spans="1:6" x14ac:dyDescent="0.25">
      <c r="A2367" t="s">
        <v>312</v>
      </c>
      <c r="B2367">
        <v>9</v>
      </c>
      <c r="C2367" t="s">
        <v>8</v>
      </c>
      <c r="D2367" t="s">
        <v>281</v>
      </c>
      <c r="E2367">
        <v>4.8825000000000003</v>
      </c>
      <c r="F2367">
        <v>236720.93</v>
      </c>
    </row>
    <row r="2368" spans="1:6" x14ac:dyDescent="0.25">
      <c r="A2368" t="s">
        <v>312</v>
      </c>
      <c r="B2368">
        <v>9</v>
      </c>
      <c r="C2368" t="s">
        <v>8</v>
      </c>
      <c r="D2368" t="s">
        <v>282</v>
      </c>
      <c r="E2368">
        <v>2</v>
      </c>
      <c r="F2368">
        <v>112459.34</v>
      </c>
    </row>
    <row r="2369" spans="1:6" x14ac:dyDescent="0.25">
      <c r="A2369" t="s">
        <v>312</v>
      </c>
      <c r="B2369">
        <v>9</v>
      </c>
      <c r="C2369" t="s">
        <v>8</v>
      </c>
      <c r="D2369" t="s">
        <v>283</v>
      </c>
      <c r="E2369">
        <v>24.362500000000001</v>
      </c>
      <c r="F2369">
        <v>378446.25</v>
      </c>
    </row>
    <row r="2370" spans="1:6" x14ac:dyDescent="0.25">
      <c r="A2370" t="s">
        <v>312</v>
      </c>
      <c r="B2370">
        <v>9</v>
      </c>
      <c r="C2370" t="s">
        <v>8</v>
      </c>
      <c r="D2370" t="s">
        <v>294</v>
      </c>
      <c r="E2370">
        <v>2.1875</v>
      </c>
      <c r="F2370">
        <v>31519.89</v>
      </c>
    </row>
    <row r="2371" spans="1:6" x14ac:dyDescent="0.25">
      <c r="A2371" t="s">
        <v>312</v>
      </c>
      <c r="B2371">
        <v>9</v>
      </c>
      <c r="C2371" t="s">
        <v>8</v>
      </c>
      <c r="D2371" t="s">
        <v>268</v>
      </c>
      <c r="E2371">
        <v>31.0809</v>
      </c>
      <c r="F2371">
        <v>1007315.71</v>
      </c>
    </row>
    <row r="2372" spans="1:6" x14ac:dyDescent="0.25">
      <c r="A2372" t="s">
        <v>312</v>
      </c>
      <c r="B2372">
        <v>9</v>
      </c>
      <c r="C2372" t="s">
        <v>8</v>
      </c>
      <c r="D2372" t="s">
        <v>284</v>
      </c>
      <c r="E2372">
        <v>6.1666999999999996</v>
      </c>
      <c r="F2372">
        <v>580815.49</v>
      </c>
    </row>
    <row r="2373" spans="1:6" x14ac:dyDescent="0.25">
      <c r="A2373" t="s">
        <v>312</v>
      </c>
      <c r="B2373">
        <v>9</v>
      </c>
      <c r="C2373" t="s">
        <v>8</v>
      </c>
      <c r="D2373" t="s">
        <v>298</v>
      </c>
      <c r="E2373">
        <v>1.5</v>
      </c>
      <c r="F2373">
        <v>18468.64</v>
      </c>
    </row>
    <row r="2374" spans="1:6" x14ac:dyDescent="0.25">
      <c r="A2374" t="s">
        <v>312</v>
      </c>
      <c r="B2374">
        <v>9</v>
      </c>
      <c r="C2374" t="s">
        <v>8</v>
      </c>
      <c r="D2374" t="s">
        <v>286</v>
      </c>
      <c r="E2374">
        <v>5.25</v>
      </c>
      <c r="F2374">
        <v>100202.61</v>
      </c>
    </row>
    <row r="2375" spans="1:6" x14ac:dyDescent="0.25">
      <c r="A2375" t="s">
        <v>312</v>
      </c>
      <c r="B2375">
        <v>9</v>
      </c>
      <c r="C2375" t="s">
        <v>8</v>
      </c>
      <c r="D2375" t="s">
        <v>295</v>
      </c>
      <c r="E2375">
        <v>10</v>
      </c>
      <c r="F2375">
        <v>242251.4</v>
      </c>
    </row>
    <row r="2376" spans="1:6" x14ac:dyDescent="0.25">
      <c r="A2376" t="s">
        <v>312</v>
      </c>
      <c r="B2376">
        <v>9</v>
      </c>
      <c r="C2376" t="s">
        <v>8</v>
      </c>
      <c r="D2376" t="s">
        <v>287</v>
      </c>
      <c r="E2376">
        <v>3.3300000000000003E-2</v>
      </c>
      <c r="F2376">
        <v>24820.43</v>
      </c>
    </row>
    <row r="2377" spans="1:6" x14ac:dyDescent="0.25">
      <c r="A2377" t="s">
        <v>312</v>
      </c>
      <c r="B2377">
        <v>9</v>
      </c>
      <c r="C2377" t="s">
        <v>8</v>
      </c>
      <c r="D2377" t="s">
        <v>288</v>
      </c>
      <c r="E2377">
        <v>1.7</v>
      </c>
      <c r="F2377">
        <v>122456.21</v>
      </c>
    </row>
    <row r="2378" spans="1:6" x14ac:dyDescent="0.25">
      <c r="A2378" t="s">
        <v>312</v>
      </c>
      <c r="B2378">
        <v>9</v>
      </c>
      <c r="C2378" t="s">
        <v>8</v>
      </c>
      <c r="D2378" t="s">
        <v>289</v>
      </c>
      <c r="E2378">
        <v>9.1103000000000005</v>
      </c>
      <c r="F2378">
        <v>610346.85</v>
      </c>
    </row>
    <row r="2379" spans="1:6" x14ac:dyDescent="0.25">
      <c r="A2379" t="s">
        <v>312</v>
      </c>
      <c r="B2379">
        <v>9</v>
      </c>
      <c r="C2379" t="s">
        <v>8</v>
      </c>
      <c r="D2379" t="s">
        <v>290</v>
      </c>
      <c r="E2379">
        <v>0.37919999999999998</v>
      </c>
      <c r="F2379">
        <v>127767.94</v>
      </c>
    </row>
    <row r="2380" spans="1:6" x14ac:dyDescent="0.25">
      <c r="A2380" t="s">
        <v>312</v>
      </c>
      <c r="B2380">
        <v>9</v>
      </c>
      <c r="C2380" t="s">
        <v>8</v>
      </c>
      <c r="D2380" t="s">
        <v>296</v>
      </c>
      <c r="E2380">
        <v>1.3332999999999999</v>
      </c>
      <c r="F2380">
        <v>23038.639999999999</v>
      </c>
    </row>
    <row r="2381" spans="1:6" x14ac:dyDescent="0.25">
      <c r="A2381" t="s">
        <v>312</v>
      </c>
      <c r="B2381">
        <v>9</v>
      </c>
      <c r="C2381" t="s">
        <v>8</v>
      </c>
      <c r="D2381" t="s">
        <v>291</v>
      </c>
      <c r="E2381">
        <v>3</v>
      </c>
      <c r="F2381">
        <v>40602.71</v>
      </c>
    </row>
    <row r="2382" spans="1:6" x14ac:dyDescent="0.25">
      <c r="A2382" t="s">
        <v>312</v>
      </c>
      <c r="B2382">
        <v>9</v>
      </c>
      <c r="C2382" t="s">
        <v>8</v>
      </c>
      <c r="D2382" t="s">
        <v>313</v>
      </c>
      <c r="E2382">
        <v>10</v>
      </c>
      <c r="F2382">
        <v>137308.87</v>
      </c>
    </row>
    <row r="2383" spans="1:6" x14ac:dyDescent="0.25">
      <c r="A2383" t="s">
        <v>312</v>
      </c>
      <c r="B2383">
        <v>9</v>
      </c>
      <c r="C2383" t="s">
        <v>8</v>
      </c>
      <c r="D2383" t="s">
        <v>299</v>
      </c>
      <c r="E2383">
        <v>19</v>
      </c>
      <c r="F2383">
        <v>170963.94</v>
      </c>
    </row>
    <row r="2384" spans="1:6" x14ac:dyDescent="0.25">
      <c r="A2384" t="s">
        <v>312</v>
      </c>
      <c r="B2384">
        <v>9</v>
      </c>
      <c r="C2384" t="s">
        <v>8</v>
      </c>
      <c r="D2384" t="s">
        <v>314</v>
      </c>
      <c r="E2384">
        <v>2.4861</v>
      </c>
      <c r="F2384">
        <v>176766.11</v>
      </c>
    </row>
    <row r="2385" spans="1:6" x14ac:dyDescent="0.25">
      <c r="A2385" t="s">
        <v>312</v>
      </c>
      <c r="B2385">
        <v>10</v>
      </c>
      <c r="C2385" t="s">
        <v>301</v>
      </c>
      <c r="E2385">
        <v>11.071400000000001</v>
      </c>
      <c r="F2385">
        <v>2609274.0099999998</v>
      </c>
    </row>
    <row r="2386" spans="1:6" x14ac:dyDescent="0.25">
      <c r="A2386" t="s">
        <v>312</v>
      </c>
      <c r="B2386">
        <v>10</v>
      </c>
      <c r="C2386" t="s">
        <v>301</v>
      </c>
      <c r="D2386" t="s">
        <v>269</v>
      </c>
      <c r="E2386">
        <v>6.1528</v>
      </c>
      <c r="F2386">
        <v>615830.06999999995</v>
      </c>
    </row>
    <row r="2387" spans="1:6" x14ac:dyDescent="0.25">
      <c r="A2387" t="s">
        <v>312</v>
      </c>
      <c r="B2387">
        <v>10</v>
      </c>
      <c r="C2387" t="s">
        <v>301</v>
      </c>
      <c r="D2387" t="s">
        <v>270</v>
      </c>
      <c r="E2387">
        <v>40.011099999999999</v>
      </c>
      <c r="F2387">
        <v>437305.12</v>
      </c>
    </row>
    <row r="2388" spans="1:6" x14ac:dyDescent="0.25">
      <c r="A2388" t="s">
        <v>312</v>
      </c>
      <c r="B2388">
        <v>10</v>
      </c>
      <c r="C2388" t="s">
        <v>301</v>
      </c>
      <c r="D2388" t="s">
        <v>271</v>
      </c>
      <c r="E2388">
        <v>1.2707999999999999</v>
      </c>
      <c r="F2388">
        <v>366996.77</v>
      </c>
    </row>
    <row r="2389" spans="1:6" x14ac:dyDescent="0.25">
      <c r="A2389" t="s">
        <v>312</v>
      </c>
      <c r="B2389">
        <v>10</v>
      </c>
      <c r="C2389" t="s">
        <v>301</v>
      </c>
      <c r="D2389" t="s">
        <v>272</v>
      </c>
      <c r="E2389">
        <v>925.27779999999996</v>
      </c>
      <c r="F2389">
        <v>7644829.8200000003</v>
      </c>
    </row>
    <row r="2390" spans="1:6" x14ac:dyDescent="0.25">
      <c r="A2390" t="s">
        <v>312</v>
      </c>
      <c r="B2390">
        <v>10</v>
      </c>
      <c r="C2390" t="s">
        <v>301</v>
      </c>
      <c r="D2390" t="s">
        <v>273</v>
      </c>
      <c r="E2390">
        <v>24.8095</v>
      </c>
      <c r="F2390">
        <v>356911.64</v>
      </c>
    </row>
    <row r="2391" spans="1:6" x14ac:dyDescent="0.25">
      <c r="A2391" t="s">
        <v>312</v>
      </c>
      <c r="B2391">
        <v>10</v>
      </c>
      <c r="C2391" t="s">
        <v>301</v>
      </c>
      <c r="D2391" t="s">
        <v>274</v>
      </c>
      <c r="E2391">
        <v>144.36670000000001</v>
      </c>
      <c r="F2391">
        <v>2391814.02</v>
      </c>
    </row>
    <row r="2392" spans="1:6" x14ac:dyDescent="0.25">
      <c r="A2392" t="s">
        <v>312</v>
      </c>
      <c r="B2392">
        <v>10</v>
      </c>
      <c r="C2392" t="s">
        <v>301</v>
      </c>
      <c r="D2392" t="s">
        <v>275</v>
      </c>
      <c r="E2392">
        <v>3</v>
      </c>
      <c r="F2392">
        <v>56969.57</v>
      </c>
    </row>
    <row r="2393" spans="1:6" x14ac:dyDescent="0.25">
      <c r="A2393" t="s">
        <v>312</v>
      </c>
      <c r="B2393">
        <v>10</v>
      </c>
      <c r="C2393" t="s">
        <v>301</v>
      </c>
      <c r="D2393" t="s">
        <v>276</v>
      </c>
      <c r="E2393">
        <v>39.941699999999997</v>
      </c>
      <c r="F2393">
        <v>5566668.4500000002</v>
      </c>
    </row>
    <row r="2394" spans="1:6" x14ac:dyDescent="0.25">
      <c r="A2394" t="s">
        <v>312</v>
      </c>
      <c r="B2394">
        <v>10</v>
      </c>
      <c r="C2394" t="s">
        <v>301</v>
      </c>
      <c r="D2394" t="s">
        <v>277</v>
      </c>
      <c r="E2394">
        <v>6.3541999999999996</v>
      </c>
      <c r="F2394">
        <v>266050.67</v>
      </c>
    </row>
    <row r="2395" spans="1:6" x14ac:dyDescent="0.25">
      <c r="A2395" t="s">
        <v>312</v>
      </c>
      <c r="B2395">
        <v>10</v>
      </c>
      <c r="C2395" t="s">
        <v>301</v>
      </c>
      <c r="D2395" t="s">
        <v>278</v>
      </c>
      <c r="E2395">
        <v>0.3967</v>
      </c>
      <c r="F2395">
        <v>44276.23</v>
      </c>
    </row>
    <row r="2396" spans="1:6" x14ac:dyDescent="0.25">
      <c r="A2396" t="s">
        <v>312</v>
      </c>
      <c r="B2396">
        <v>10</v>
      </c>
      <c r="C2396" t="s">
        <v>301</v>
      </c>
      <c r="D2396" t="s">
        <v>279</v>
      </c>
      <c r="E2396">
        <v>0.375</v>
      </c>
      <c r="F2396">
        <v>98283.5</v>
      </c>
    </row>
    <row r="2397" spans="1:6" x14ac:dyDescent="0.25">
      <c r="A2397" t="s">
        <v>312</v>
      </c>
      <c r="B2397">
        <v>10</v>
      </c>
      <c r="C2397" t="s">
        <v>301</v>
      </c>
      <c r="D2397" t="s">
        <v>280</v>
      </c>
      <c r="E2397">
        <v>82.992900000000006</v>
      </c>
      <c r="F2397">
        <v>1915616.47</v>
      </c>
    </row>
    <row r="2398" spans="1:6" x14ac:dyDescent="0.25">
      <c r="A2398" t="s">
        <v>312</v>
      </c>
      <c r="B2398">
        <v>10</v>
      </c>
      <c r="C2398" t="s">
        <v>301</v>
      </c>
      <c r="D2398" t="s">
        <v>281</v>
      </c>
      <c r="E2398">
        <v>3.8452000000000002</v>
      </c>
      <c r="F2398">
        <v>113519.66</v>
      </c>
    </row>
    <row r="2399" spans="1:6" x14ac:dyDescent="0.25">
      <c r="A2399" t="s">
        <v>312</v>
      </c>
      <c r="B2399">
        <v>10</v>
      </c>
      <c r="C2399" t="s">
        <v>301</v>
      </c>
      <c r="D2399" t="s">
        <v>282</v>
      </c>
      <c r="E2399">
        <v>1.5</v>
      </c>
      <c r="F2399">
        <v>72681.960000000006</v>
      </c>
    </row>
    <row r="2400" spans="1:6" x14ac:dyDescent="0.25">
      <c r="A2400" t="s">
        <v>312</v>
      </c>
      <c r="B2400">
        <v>10</v>
      </c>
      <c r="C2400" t="s">
        <v>301</v>
      </c>
      <c r="D2400" t="s">
        <v>283</v>
      </c>
      <c r="E2400">
        <v>46.1798</v>
      </c>
      <c r="F2400">
        <v>705558.29</v>
      </c>
    </row>
    <row r="2401" spans="1:6" x14ac:dyDescent="0.25">
      <c r="A2401" t="s">
        <v>312</v>
      </c>
      <c r="B2401">
        <v>10</v>
      </c>
      <c r="C2401" t="s">
        <v>301</v>
      </c>
      <c r="D2401" t="s">
        <v>294</v>
      </c>
      <c r="E2401">
        <v>9.4582999999999995</v>
      </c>
      <c r="F2401">
        <v>203211.21</v>
      </c>
    </row>
    <row r="2402" spans="1:6" x14ac:dyDescent="0.25">
      <c r="A2402" t="s">
        <v>312</v>
      </c>
      <c r="B2402">
        <v>10</v>
      </c>
      <c r="C2402" t="s">
        <v>301</v>
      </c>
      <c r="D2402" t="s">
        <v>268</v>
      </c>
      <c r="E2402">
        <v>9.1487999999999996</v>
      </c>
      <c r="F2402">
        <v>200079.62</v>
      </c>
    </row>
    <row r="2403" spans="1:6" x14ac:dyDescent="0.25">
      <c r="A2403" t="s">
        <v>312</v>
      </c>
      <c r="B2403">
        <v>10</v>
      </c>
      <c r="C2403" t="s">
        <v>301</v>
      </c>
      <c r="D2403" t="s">
        <v>284</v>
      </c>
      <c r="E2403">
        <v>20.583300000000001</v>
      </c>
      <c r="F2403">
        <v>1878696.7</v>
      </c>
    </row>
    <row r="2404" spans="1:6" x14ac:dyDescent="0.25">
      <c r="A2404" t="s">
        <v>312</v>
      </c>
      <c r="B2404">
        <v>10</v>
      </c>
      <c r="C2404" t="s">
        <v>301</v>
      </c>
      <c r="D2404" t="s">
        <v>285</v>
      </c>
      <c r="E2404">
        <v>0.33329999999999999</v>
      </c>
      <c r="F2404">
        <v>4073.48</v>
      </c>
    </row>
    <row r="2405" spans="1:6" x14ac:dyDescent="0.25">
      <c r="A2405" t="s">
        <v>312</v>
      </c>
      <c r="B2405">
        <v>10</v>
      </c>
      <c r="C2405" t="s">
        <v>301</v>
      </c>
      <c r="D2405" t="s">
        <v>298</v>
      </c>
      <c r="E2405">
        <v>1</v>
      </c>
      <c r="F2405">
        <v>12412.53</v>
      </c>
    </row>
    <row r="2406" spans="1:6" x14ac:dyDescent="0.25">
      <c r="A2406" t="s">
        <v>312</v>
      </c>
      <c r="B2406">
        <v>10</v>
      </c>
      <c r="C2406" t="s">
        <v>301</v>
      </c>
      <c r="D2406" t="s">
        <v>286</v>
      </c>
      <c r="E2406">
        <v>6.2083000000000004</v>
      </c>
      <c r="F2406">
        <v>134897.34</v>
      </c>
    </row>
    <row r="2407" spans="1:6" x14ac:dyDescent="0.25">
      <c r="A2407" t="s">
        <v>312</v>
      </c>
      <c r="B2407">
        <v>10</v>
      </c>
      <c r="C2407" t="s">
        <v>301</v>
      </c>
      <c r="D2407" t="s">
        <v>295</v>
      </c>
      <c r="E2407">
        <v>47.333300000000001</v>
      </c>
      <c r="F2407">
        <v>1038835.36</v>
      </c>
    </row>
    <row r="2408" spans="1:6" x14ac:dyDescent="0.25">
      <c r="A2408" t="s">
        <v>312</v>
      </c>
      <c r="B2408">
        <v>10</v>
      </c>
      <c r="C2408" t="s">
        <v>301</v>
      </c>
      <c r="D2408" t="s">
        <v>287</v>
      </c>
      <c r="E2408">
        <v>0.36670000000000003</v>
      </c>
      <c r="F2408">
        <v>218612.18</v>
      </c>
    </row>
    <row r="2409" spans="1:6" x14ac:dyDescent="0.25">
      <c r="A2409" t="s">
        <v>312</v>
      </c>
      <c r="B2409">
        <v>10</v>
      </c>
      <c r="C2409" t="s">
        <v>301</v>
      </c>
      <c r="D2409" t="s">
        <v>288</v>
      </c>
      <c r="E2409">
        <v>0.24</v>
      </c>
      <c r="F2409">
        <v>7068.17</v>
      </c>
    </row>
    <row r="2410" spans="1:6" x14ac:dyDescent="0.25">
      <c r="A2410" t="s">
        <v>312</v>
      </c>
      <c r="B2410">
        <v>10</v>
      </c>
      <c r="C2410" t="s">
        <v>301</v>
      </c>
      <c r="D2410" t="s">
        <v>289</v>
      </c>
      <c r="E2410">
        <v>17.106200000000001</v>
      </c>
      <c r="F2410">
        <v>959287.95</v>
      </c>
    </row>
    <row r="2411" spans="1:6" x14ac:dyDescent="0.25">
      <c r="A2411" t="s">
        <v>312</v>
      </c>
      <c r="B2411">
        <v>10</v>
      </c>
      <c r="C2411" t="s">
        <v>301</v>
      </c>
      <c r="D2411" t="s">
        <v>290</v>
      </c>
      <c r="E2411">
        <v>0.68959999999999999</v>
      </c>
      <c r="F2411">
        <v>284073.03999999998</v>
      </c>
    </row>
    <row r="2412" spans="1:6" x14ac:dyDescent="0.25">
      <c r="A2412" t="s">
        <v>312</v>
      </c>
      <c r="B2412">
        <v>10</v>
      </c>
      <c r="C2412" t="s">
        <v>301</v>
      </c>
      <c r="D2412" t="s">
        <v>296</v>
      </c>
      <c r="E2412">
        <v>3</v>
      </c>
      <c r="F2412">
        <v>61311.79</v>
      </c>
    </row>
    <row r="2413" spans="1:6" x14ac:dyDescent="0.25">
      <c r="A2413" t="s">
        <v>312</v>
      </c>
      <c r="B2413">
        <v>10</v>
      </c>
      <c r="C2413" t="s">
        <v>301</v>
      </c>
      <c r="D2413" t="s">
        <v>299</v>
      </c>
      <c r="E2413">
        <v>243</v>
      </c>
      <c r="F2413">
        <v>2110804.06</v>
      </c>
    </row>
    <row r="2414" spans="1:6" x14ac:dyDescent="0.25">
      <c r="A2414" t="s">
        <v>312</v>
      </c>
      <c r="B2414">
        <v>10</v>
      </c>
      <c r="C2414" t="s">
        <v>301</v>
      </c>
      <c r="D2414" t="s">
        <v>314</v>
      </c>
      <c r="E2414">
        <v>0.66669999999999996</v>
      </c>
      <c r="F2414">
        <v>34268.15</v>
      </c>
    </row>
    <row r="2415" spans="1:6" x14ac:dyDescent="0.25">
      <c r="A2415" t="s">
        <v>312</v>
      </c>
      <c r="B2415">
        <v>11</v>
      </c>
      <c r="C2415" t="s">
        <v>302</v>
      </c>
      <c r="E2415">
        <v>3.2917000000000001</v>
      </c>
      <c r="F2415">
        <v>57671.64</v>
      </c>
    </row>
    <row r="2416" spans="1:6" x14ac:dyDescent="0.25">
      <c r="A2416" t="s">
        <v>312</v>
      </c>
      <c r="B2416">
        <v>11</v>
      </c>
      <c r="C2416" t="s">
        <v>302</v>
      </c>
      <c r="D2416" t="s">
        <v>269</v>
      </c>
      <c r="E2416">
        <v>5.3375000000000004</v>
      </c>
      <c r="F2416">
        <v>437573.14</v>
      </c>
    </row>
    <row r="2417" spans="1:6" x14ac:dyDescent="0.25">
      <c r="A2417" t="s">
        <v>312</v>
      </c>
      <c r="B2417">
        <v>11</v>
      </c>
      <c r="C2417" t="s">
        <v>302</v>
      </c>
      <c r="D2417" t="s">
        <v>270</v>
      </c>
      <c r="E2417">
        <v>63.333300000000001</v>
      </c>
      <c r="F2417">
        <v>545332.55000000005</v>
      </c>
    </row>
    <row r="2418" spans="1:6" x14ac:dyDescent="0.25">
      <c r="A2418" t="s">
        <v>312</v>
      </c>
      <c r="B2418">
        <v>11</v>
      </c>
      <c r="C2418" t="s">
        <v>302</v>
      </c>
      <c r="D2418" t="s">
        <v>271</v>
      </c>
      <c r="E2418">
        <v>0.51249999999999996</v>
      </c>
      <c r="F2418">
        <v>166424.18</v>
      </c>
    </row>
    <row r="2419" spans="1:6" x14ac:dyDescent="0.25">
      <c r="A2419" t="s">
        <v>312</v>
      </c>
      <c r="B2419">
        <v>11</v>
      </c>
      <c r="C2419" t="s">
        <v>302</v>
      </c>
      <c r="D2419" t="s">
        <v>272</v>
      </c>
      <c r="E2419">
        <v>936.55560000000003</v>
      </c>
      <c r="F2419">
        <v>7586744.7800000003</v>
      </c>
    </row>
    <row r="2420" spans="1:6" x14ac:dyDescent="0.25">
      <c r="A2420" t="s">
        <v>312</v>
      </c>
      <c r="B2420">
        <v>11</v>
      </c>
      <c r="C2420" t="s">
        <v>302</v>
      </c>
      <c r="D2420" t="s">
        <v>273</v>
      </c>
      <c r="E2420">
        <v>22.7897</v>
      </c>
      <c r="F2420">
        <v>332385.59000000003</v>
      </c>
    </row>
    <row r="2421" spans="1:6" x14ac:dyDescent="0.25">
      <c r="A2421" t="s">
        <v>312</v>
      </c>
      <c r="B2421">
        <v>11</v>
      </c>
      <c r="C2421" t="s">
        <v>302</v>
      </c>
      <c r="D2421" t="s">
        <v>274</v>
      </c>
      <c r="E2421">
        <v>77.533299999999997</v>
      </c>
      <c r="F2421">
        <v>1364604.47</v>
      </c>
    </row>
    <row r="2422" spans="1:6" x14ac:dyDescent="0.25">
      <c r="A2422" t="s">
        <v>312</v>
      </c>
      <c r="B2422">
        <v>11</v>
      </c>
      <c r="C2422" t="s">
        <v>302</v>
      </c>
      <c r="D2422" t="s">
        <v>275</v>
      </c>
      <c r="E2422">
        <v>15</v>
      </c>
      <c r="F2422">
        <v>178403.44</v>
      </c>
    </row>
    <row r="2423" spans="1:6" x14ac:dyDescent="0.25">
      <c r="A2423" t="s">
        <v>312</v>
      </c>
      <c r="B2423">
        <v>11</v>
      </c>
      <c r="C2423" t="s">
        <v>302</v>
      </c>
      <c r="D2423" t="s">
        <v>276</v>
      </c>
      <c r="E2423">
        <v>17.5167</v>
      </c>
      <c r="F2423">
        <v>2231599.37</v>
      </c>
    </row>
    <row r="2424" spans="1:6" x14ac:dyDescent="0.25">
      <c r="A2424" t="s">
        <v>312</v>
      </c>
      <c r="B2424">
        <v>11</v>
      </c>
      <c r="C2424" t="s">
        <v>302</v>
      </c>
      <c r="D2424" t="s">
        <v>277</v>
      </c>
      <c r="E2424">
        <v>6.5</v>
      </c>
      <c r="F2424">
        <v>217578.17</v>
      </c>
    </row>
    <row r="2425" spans="1:6" x14ac:dyDescent="0.25">
      <c r="A2425" t="s">
        <v>312</v>
      </c>
      <c r="B2425">
        <v>11</v>
      </c>
      <c r="C2425" t="s">
        <v>302</v>
      </c>
      <c r="D2425" t="s">
        <v>278</v>
      </c>
      <c r="E2425">
        <v>0.73829999999999996</v>
      </c>
      <c r="F2425">
        <v>72756.87</v>
      </c>
    </row>
    <row r="2426" spans="1:6" x14ac:dyDescent="0.25">
      <c r="A2426" t="s">
        <v>312</v>
      </c>
      <c r="B2426">
        <v>11</v>
      </c>
      <c r="C2426" t="s">
        <v>302</v>
      </c>
      <c r="D2426" t="s">
        <v>279</v>
      </c>
      <c r="E2426">
        <v>0.25</v>
      </c>
      <c r="F2426">
        <v>52585.46</v>
      </c>
    </row>
    <row r="2427" spans="1:6" x14ac:dyDescent="0.25">
      <c r="A2427" t="s">
        <v>312</v>
      </c>
      <c r="B2427">
        <v>11</v>
      </c>
      <c r="C2427" t="s">
        <v>302</v>
      </c>
      <c r="D2427" t="s">
        <v>280</v>
      </c>
      <c r="E2427">
        <v>191.571</v>
      </c>
      <c r="F2427">
        <v>3266319.77</v>
      </c>
    </row>
    <row r="2428" spans="1:6" x14ac:dyDescent="0.25">
      <c r="A2428" t="s">
        <v>312</v>
      </c>
      <c r="B2428">
        <v>11</v>
      </c>
      <c r="C2428" t="s">
        <v>302</v>
      </c>
      <c r="D2428" t="s">
        <v>281</v>
      </c>
      <c r="E2428">
        <v>4.7241999999999997</v>
      </c>
      <c r="F2428">
        <v>205210.83</v>
      </c>
    </row>
    <row r="2429" spans="1:6" x14ac:dyDescent="0.25">
      <c r="A2429" t="s">
        <v>312</v>
      </c>
      <c r="B2429">
        <v>11</v>
      </c>
      <c r="C2429" t="s">
        <v>302</v>
      </c>
      <c r="D2429" t="s">
        <v>282</v>
      </c>
      <c r="E2429">
        <v>0.65629999999999999</v>
      </c>
      <c r="F2429">
        <v>49012.01</v>
      </c>
    </row>
    <row r="2430" spans="1:6" x14ac:dyDescent="0.25">
      <c r="A2430" t="s">
        <v>312</v>
      </c>
      <c r="B2430">
        <v>11</v>
      </c>
      <c r="C2430" t="s">
        <v>302</v>
      </c>
      <c r="D2430" t="s">
        <v>283</v>
      </c>
      <c r="E2430">
        <v>73.979799999999997</v>
      </c>
      <c r="F2430">
        <v>1158149.29</v>
      </c>
    </row>
    <row r="2431" spans="1:6" x14ac:dyDescent="0.25">
      <c r="A2431" t="s">
        <v>312</v>
      </c>
      <c r="B2431">
        <v>11</v>
      </c>
      <c r="C2431" t="s">
        <v>302</v>
      </c>
      <c r="D2431" t="s">
        <v>294</v>
      </c>
      <c r="E2431">
        <v>9.3582999999999998</v>
      </c>
      <c r="F2431">
        <v>199147.76</v>
      </c>
    </row>
    <row r="2432" spans="1:6" x14ac:dyDescent="0.25">
      <c r="A2432" t="s">
        <v>312</v>
      </c>
      <c r="B2432">
        <v>11</v>
      </c>
      <c r="C2432" t="s">
        <v>302</v>
      </c>
      <c r="D2432" t="s">
        <v>268</v>
      </c>
      <c r="E2432">
        <v>1.1617999999999999</v>
      </c>
      <c r="F2432">
        <v>19374.77</v>
      </c>
    </row>
    <row r="2433" spans="1:6" x14ac:dyDescent="0.25">
      <c r="A2433" t="s">
        <v>312</v>
      </c>
      <c r="B2433">
        <v>11</v>
      </c>
      <c r="C2433" t="s">
        <v>302</v>
      </c>
      <c r="D2433" t="s">
        <v>284</v>
      </c>
      <c r="E2433">
        <v>16.333300000000001</v>
      </c>
      <c r="F2433">
        <v>1482080.42</v>
      </c>
    </row>
    <row r="2434" spans="1:6" x14ac:dyDescent="0.25">
      <c r="A2434" t="s">
        <v>312</v>
      </c>
      <c r="B2434">
        <v>11</v>
      </c>
      <c r="C2434" t="s">
        <v>302</v>
      </c>
      <c r="D2434" t="s">
        <v>286</v>
      </c>
      <c r="E2434">
        <v>12.5</v>
      </c>
      <c r="F2434">
        <v>248572.3</v>
      </c>
    </row>
    <row r="2435" spans="1:6" x14ac:dyDescent="0.25">
      <c r="A2435" t="s">
        <v>312</v>
      </c>
      <c r="B2435">
        <v>11</v>
      </c>
      <c r="C2435" t="s">
        <v>302</v>
      </c>
      <c r="D2435" t="s">
        <v>295</v>
      </c>
      <c r="E2435">
        <v>41</v>
      </c>
      <c r="F2435">
        <v>882788.01</v>
      </c>
    </row>
    <row r="2436" spans="1:6" x14ac:dyDescent="0.25">
      <c r="A2436" t="s">
        <v>312</v>
      </c>
      <c r="B2436">
        <v>11</v>
      </c>
      <c r="C2436" t="s">
        <v>302</v>
      </c>
      <c r="D2436" t="s">
        <v>287</v>
      </c>
      <c r="E2436">
        <v>3.3300000000000003E-2</v>
      </c>
      <c r="F2436">
        <v>24820.43</v>
      </c>
    </row>
    <row r="2437" spans="1:6" x14ac:dyDescent="0.25">
      <c r="A2437" t="s">
        <v>312</v>
      </c>
      <c r="B2437">
        <v>11</v>
      </c>
      <c r="C2437" t="s">
        <v>302</v>
      </c>
      <c r="D2437" t="s">
        <v>289</v>
      </c>
      <c r="E2437">
        <v>15.760400000000001</v>
      </c>
      <c r="F2437">
        <v>891963.19</v>
      </c>
    </row>
    <row r="2438" spans="1:6" x14ac:dyDescent="0.25">
      <c r="A2438" t="s">
        <v>312</v>
      </c>
      <c r="B2438">
        <v>11</v>
      </c>
      <c r="C2438" t="s">
        <v>302</v>
      </c>
      <c r="D2438" t="s">
        <v>290</v>
      </c>
      <c r="E2438">
        <v>0.22289999999999999</v>
      </c>
      <c r="F2438">
        <v>89343.360000000001</v>
      </c>
    </row>
    <row r="2439" spans="1:6" x14ac:dyDescent="0.25">
      <c r="A2439" t="s">
        <v>312</v>
      </c>
      <c r="B2439">
        <v>11</v>
      </c>
      <c r="C2439" t="s">
        <v>302</v>
      </c>
      <c r="D2439" t="s">
        <v>299</v>
      </c>
      <c r="E2439">
        <v>13</v>
      </c>
      <c r="F2439">
        <v>113232.23</v>
      </c>
    </row>
    <row r="2440" spans="1:6" x14ac:dyDescent="0.25">
      <c r="A2440" t="s">
        <v>312</v>
      </c>
      <c r="B2440">
        <v>11</v>
      </c>
      <c r="C2440" t="s">
        <v>302</v>
      </c>
      <c r="D2440" t="s">
        <v>314</v>
      </c>
      <c r="E2440">
        <v>0.16669999999999999</v>
      </c>
      <c r="F2440">
        <v>7393.67</v>
      </c>
    </row>
    <row r="2441" spans="1:6" x14ac:dyDescent="0.25">
      <c r="A2441" t="s">
        <v>312</v>
      </c>
      <c r="B2441">
        <v>12</v>
      </c>
      <c r="C2441" t="s">
        <v>12</v>
      </c>
      <c r="E2441">
        <v>16</v>
      </c>
      <c r="F2441">
        <v>152522.51</v>
      </c>
    </row>
    <row r="2442" spans="1:6" x14ac:dyDescent="0.25">
      <c r="A2442" t="s">
        <v>312</v>
      </c>
      <c r="B2442">
        <v>12</v>
      </c>
      <c r="C2442" t="s">
        <v>12</v>
      </c>
      <c r="D2442" t="s">
        <v>269</v>
      </c>
      <c r="E2442">
        <v>13.175599999999999</v>
      </c>
      <c r="F2442">
        <v>1602058.43</v>
      </c>
    </row>
    <row r="2443" spans="1:6" x14ac:dyDescent="0.25">
      <c r="A2443" t="s">
        <v>312</v>
      </c>
      <c r="B2443">
        <v>12</v>
      </c>
      <c r="C2443" t="s">
        <v>12</v>
      </c>
      <c r="D2443" t="s">
        <v>270</v>
      </c>
      <c r="E2443">
        <v>97.038899999999998</v>
      </c>
      <c r="F2443">
        <v>1354204.4</v>
      </c>
    </row>
    <row r="2444" spans="1:6" x14ac:dyDescent="0.25">
      <c r="A2444" t="s">
        <v>312</v>
      </c>
      <c r="B2444">
        <v>12</v>
      </c>
      <c r="C2444" t="s">
        <v>12</v>
      </c>
      <c r="D2444" t="s">
        <v>271</v>
      </c>
      <c r="E2444">
        <v>2.9</v>
      </c>
      <c r="F2444">
        <v>620329.66</v>
      </c>
    </row>
    <row r="2445" spans="1:6" x14ac:dyDescent="0.25">
      <c r="A2445" t="s">
        <v>312</v>
      </c>
      <c r="B2445">
        <v>12</v>
      </c>
      <c r="C2445" t="s">
        <v>12</v>
      </c>
      <c r="D2445" t="s">
        <v>272</v>
      </c>
      <c r="E2445">
        <v>1502.6388999999999</v>
      </c>
      <c r="F2445">
        <v>11681544.380000001</v>
      </c>
    </row>
    <row r="2446" spans="1:6" x14ac:dyDescent="0.25">
      <c r="A2446" t="s">
        <v>312</v>
      </c>
      <c r="B2446">
        <v>12</v>
      </c>
      <c r="C2446" t="s">
        <v>12</v>
      </c>
      <c r="D2446" t="s">
        <v>273</v>
      </c>
      <c r="E2446">
        <v>51.174599999999998</v>
      </c>
      <c r="F2446">
        <v>817921.75</v>
      </c>
    </row>
    <row r="2447" spans="1:6" x14ac:dyDescent="0.25">
      <c r="A2447" t="s">
        <v>312</v>
      </c>
      <c r="B2447">
        <v>12</v>
      </c>
      <c r="C2447" t="s">
        <v>12</v>
      </c>
      <c r="D2447" t="s">
        <v>274</v>
      </c>
      <c r="E2447">
        <v>68.316699999999997</v>
      </c>
      <c r="F2447">
        <v>1255102.23</v>
      </c>
    </row>
    <row r="2448" spans="1:6" x14ac:dyDescent="0.25">
      <c r="A2448" t="s">
        <v>312</v>
      </c>
      <c r="B2448">
        <v>12</v>
      </c>
      <c r="C2448" t="s">
        <v>12</v>
      </c>
      <c r="D2448" t="s">
        <v>275</v>
      </c>
      <c r="E2448">
        <v>45.166699999999999</v>
      </c>
      <c r="F2448">
        <v>531042.31000000006</v>
      </c>
    </row>
    <row r="2449" spans="1:6" x14ac:dyDescent="0.25">
      <c r="A2449" t="s">
        <v>312</v>
      </c>
      <c r="B2449">
        <v>12</v>
      </c>
      <c r="C2449" t="s">
        <v>12</v>
      </c>
      <c r="D2449" t="s">
        <v>276</v>
      </c>
      <c r="E2449">
        <v>43.992899999999999</v>
      </c>
      <c r="F2449">
        <v>5608042.54</v>
      </c>
    </row>
    <row r="2450" spans="1:6" x14ac:dyDescent="0.25">
      <c r="A2450" t="s">
        <v>312</v>
      </c>
      <c r="B2450">
        <v>12</v>
      </c>
      <c r="C2450" t="s">
        <v>12</v>
      </c>
      <c r="D2450" t="s">
        <v>277</v>
      </c>
      <c r="E2450">
        <v>2.75</v>
      </c>
      <c r="F2450">
        <v>154120.93</v>
      </c>
    </row>
    <row r="2451" spans="1:6" x14ac:dyDescent="0.25">
      <c r="A2451" t="s">
        <v>312</v>
      </c>
      <c r="B2451">
        <v>12</v>
      </c>
      <c r="C2451" t="s">
        <v>12</v>
      </c>
      <c r="D2451" t="s">
        <v>278</v>
      </c>
      <c r="E2451">
        <v>0.99170000000000003</v>
      </c>
      <c r="F2451">
        <v>184241.08</v>
      </c>
    </row>
    <row r="2452" spans="1:6" x14ac:dyDescent="0.25">
      <c r="A2452" t="s">
        <v>312</v>
      </c>
      <c r="B2452">
        <v>12</v>
      </c>
      <c r="C2452" t="s">
        <v>12</v>
      </c>
      <c r="D2452" t="s">
        <v>279</v>
      </c>
      <c r="E2452">
        <v>0.91669999999999996</v>
      </c>
      <c r="F2452">
        <v>183495.97</v>
      </c>
    </row>
    <row r="2453" spans="1:6" x14ac:dyDescent="0.25">
      <c r="A2453" t="s">
        <v>312</v>
      </c>
      <c r="B2453">
        <v>12</v>
      </c>
      <c r="C2453" t="s">
        <v>12</v>
      </c>
      <c r="D2453" t="s">
        <v>280</v>
      </c>
      <c r="E2453">
        <v>113.297</v>
      </c>
      <c r="F2453">
        <v>2552330.9900000002</v>
      </c>
    </row>
    <row r="2454" spans="1:6" x14ac:dyDescent="0.25">
      <c r="A2454" t="s">
        <v>312</v>
      </c>
      <c r="B2454">
        <v>12</v>
      </c>
      <c r="C2454" t="s">
        <v>12</v>
      </c>
      <c r="D2454" t="s">
        <v>281</v>
      </c>
      <c r="E2454">
        <v>10.892899999999999</v>
      </c>
      <c r="F2454">
        <v>366920.39</v>
      </c>
    </row>
    <row r="2455" spans="1:6" x14ac:dyDescent="0.25">
      <c r="A2455" t="s">
        <v>312</v>
      </c>
      <c r="B2455">
        <v>12</v>
      </c>
      <c r="C2455" t="s">
        <v>12</v>
      </c>
      <c r="D2455" t="s">
        <v>282</v>
      </c>
      <c r="E2455">
        <v>0.58330000000000004</v>
      </c>
      <c r="F2455">
        <v>38409.160000000003</v>
      </c>
    </row>
    <row r="2456" spans="1:6" x14ac:dyDescent="0.25">
      <c r="A2456" t="s">
        <v>312</v>
      </c>
      <c r="B2456">
        <v>12</v>
      </c>
      <c r="C2456" t="s">
        <v>12</v>
      </c>
      <c r="D2456" t="s">
        <v>283</v>
      </c>
      <c r="E2456">
        <v>49.291699999999999</v>
      </c>
      <c r="F2456">
        <v>728129.67</v>
      </c>
    </row>
    <row r="2457" spans="1:6" x14ac:dyDescent="0.25">
      <c r="A2457" t="s">
        <v>312</v>
      </c>
      <c r="B2457">
        <v>12</v>
      </c>
      <c r="C2457" t="s">
        <v>12</v>
      </c>
      <c r="D2457" t="s">
        <v>294</v>
      </c>
      <c r="E2457">
        <v>1.0625</v>
      </c>
      <c r="F2457">
        <v>27865.22</v>
      </c>
    </row>
    <row r="2458" spans="1:6" x14ac:dyDescent="0.25">
      <c r="A2458" t="s">
        <v>312</v>
      </c>
      <c r="B2458">
        <v>12</v>
      </c>
      <c r="C2458" t="s">
        <v>12</v>
      </c>
      <c r="D2458" t="s">
        <v>268</v>
      </c>
      <c r="E2458">
        <v>53.386099999999999</v>
      </c>
      <c r="F2458">
        <v>696542.71</v>
      </c>
    </row>
    <row r="2459" spans="1:6" x14ac:dyDescent="0.25">
      <c r="A2459" t="s">
        <v>312</v>
      </c>
      <c r="B2459">
        <v>12</v>
      </c>
      <c r="C2459" t="s">
        <v>12</v>
      </c>
      <c r="D2459" t="s">
        <v>284</v>
      </c>
      <c r="E2459">
        <v>15.666700000000001</v>
      </c>
      <c r="F2459">
        <v>1415018.99</v>
      </c>
    </row>
    <row r="2460" spans="1:6" x14ac:dyDescent="0.25">
      <c r="A2460" t="s">
        <v>312</v>
      </c>
      <c r="B2460">
        <v>12</v>
      </c>
      <c r="C2460" t="s">
        <v>12</v>
      </c>
      <c r="D2460" t="s">
        <v>286</v>
      </c>
      <c r="E2460">
        <v>9.9167000000000005</v>
      </c>
      <c r="F2460">
        <v>205390.91</v>
      </c>
    </row>
    <row r="2461" spans="1:6" x14ac:dyDescent="0.25">
      <c r="A2461" t="s">
        <v>312</v>
      </c>
      <c r="B2461">
        <v>12</v>
      </c>
      <c r="C2461" t="s">
        <v>12</v>
      </c>
      <c r="D2461" t="s">
        <v>295</v>
      </c>
      <c r="E2461">
        <v>29.020800000000001</v>
      </c>
      <c r="F2461">
        <v>678400.47</v>
      </c>
    </row>
    <row r="2462" spans="1:6" x14ac:dyDescent="0.25">
      <c r="A2462" t="s">
        <v>312</v>
      </c>
      <c r="B2462">
        <v>12</v>
      </c>
      <c r="C2462" t="s">
        <v>12</v>
      </c>
      <c r="D2462" t="s">
        <v>287</v>
      </c>
      <c r="E2462">
        <v>0.25</v>
      </c>
      <c r="F2462">
        <v>100519.06</v>
      </c>
    </row>
    <row r="2463" spans="1:6" x14ac:dyDescent="0.25">
      <c r="A2463" t="s">
        <v>312</v>
      </c>
      <c r="B2463">
        <v>12</v>
      </c>
      <c r="C2463" t="s">
        <v>12</v>
      </c>
      <c r="D2463" t="s">
        <v>288</v>
      </c>
      <c r="E2463">
        <v>0.04</v>
      </c>
      <c r="F2463">
        <v>1178.03</v>
      </c>
    </row>
    <row r="2464" spans="1:6" x14ac:dyDescent="0.25">
      <c r="A2464" t="s">
        <v>312</v>
      </c>
      <c r="B2464">
        <v>12</v>
      </c>
      <c r="C2464" t="s">
        <v>12</v>
      </c>
      <c r="D2464" t="s">
        <v>289</v>
      </c>
      <c r="E2464">
        <v>18.529199999999999</v>
      </c>
      <c r="F2464">
        <v>951697.51</v>
      </c>
    </row>
    <row r="2465" spans="1:6" x14ac:dyDescent="0.25">
      <c r="A2465" t="s">
        <v>312</v>
      </c>
      <c r="B2465">
        <v>12</v>
      </c>
      <c r="C2465" t="s">
        <v>12</v>
      </c>
      <c r="D2465" t="s">
        <v>290</v>
      </c>
      <c r="E2465">
        <v>0.16250000000000001</v>
      </c>
      <c r="F2465">
        <v>46416.55</v>
      </c>
    </row>
    <row r="2466" spans="1:6" x14ac:dyDescent="0.25">
      <c r="A2466" t="s">
        <v>312</v>
      </c>
      <c r="B2466">
        <v>12</v>
      </c>
      <c r="C2466" t="s">
        <v>12</v>
      </c>
      <c r="D2466" t="s">
        <v>296</v>
      </c>
      <c r="E2466">
        <v>3</v>
      </c>
      <c r="F2466">
        <v>50867.839999999997</v>
      </c>
    </row>
    <row r="2467" spans="1:6" x14ac:dyDescent="0.25">
      <c r="A2467" t="s">
        <v>312</v>
      </c>
      <c r="B2467">
        <v>12</v>
      </c>
      <c r="C2467" t="s">
        <v>12</v>
      </c>
      <c r="D2467" t="s">
        <v>291</v>
      </c>
      <c r="E2467">
        <v>10</v>
      </c>
      <c r="F2467">
        <v>130184.94</v>
      </c>
    </row>
    <row r="2468" spans="1:6" x14ac:dyDescent="0.25">
      <c r="A2468" t="s">
        <v>312</v>
      </c>
      <c r="B2468">
        <v>12</v>
      </c>
      <c r="C2468" t="s">
        <v>12</v>
      </c>
      <c r="D2468" t="s">
        <v>314</v>
      </c>
      <c r="E2468">
        <v>0.91669999999999996</v>
      </c>
      <c r="F2468">
        <v>23543.27</v>
      </c>
    </row>
    <row r="2469" spans="1:6" x14ac:dyDescent="0.25">
      <c r="A2469" t="s">
        <v>312</v>
      </c>
      <c r="B2469">
        <v>15</v>
      </c>
      <c r="C2469" t="s">
        <v>13</v>
      </c>
      <c r="E2469">
        <v>11.166700000000001</v>
      </c>
      <c r="F2469">
        <v>41358.44</v>
      </c>
    </row>
    <row r="2470" spans="1:6" x14ac:dyDescent="0.25">
      <c r="A2470" t="s">
        <v>312</v>
      </c>
      <c r="B2470">
        <v>15</v>
      </c>
      <c r="C2470" t="s">
        <v>13</v>
      </c>
      <c r="D2470" t="s">
        <v>269</v>
      </c>
      <c r="E2470">
        <v>46.908299999999997</v>
      </c>
      <c r="F2470">
        <v>5920438.6900000004</v>
      </c>
    </row>
    <row r="2471" spans="1:6" x14ac:dyDescent="0.25">
      <c r="A2471" t="s">
        <v>312</v>
      </c>
      <c r="B2471">
        <v>15</v>
      </c>
      <c r="C2471" t="s">
        <v>13</v>
      </c>
      <c r="D2471" t="s">
        <v>270</v>
      </c>
      <c r="E2471">
        <v>1007.4278</v>
      </c>
      <c r="F2471">
        <v>12447833.68</v>
      </c>
    </row>
    <row r="2472" spans="1:6" x14ac:dyDescent="0.25">
      <c r="A2472" t="s">
        <v>312</v>
      </c>
      <c r="B2472">
        <v>15</v>
      </c>
      <c r="C2472" t="s">
        <v>13</v>
      </c>
      <c r="D2472" t="s">
        <v>271</v>
      </c>
      <c r="E2472">
        <v>3.0249999999999999</v>
      </c>
      <c r="F2472">
        <v>987164.62</v>
      </c>
    </row>
    <row r="2473" spans="1:6" x14ac:dyDescent="0.25">
      <c r="A2473" t="s">
        <v>312</v>
      </c>
      <c r="B2473">
        <v>15</v>
      </c>
      <c r="C2473" t="s">
        <v>13</v>
      </c>
      <c r="D2473" t="s">
        <v>272</v>
      </c>
      <c r="E2473">
        <v>2853.4167000000002</v>
      </c>
      <c r="F2473">
        <v>21074522.289999999</v>
      </c>
    </row>
    <row r="2474" spans="1:6" x14ac:dyDescent="0.25">
      <c r="A2474" t="s">
        <v>312</v>
      </c>
      <c r="B2474">
        <v>15</v>
      </c>
      <c r="C2474" t="s">
        <v>13</v>
      </c>
      <c r="D2474" t="s">
        <v>273</v>
      </c>
      <c r="E2474">
        <v>119.495</v>
      </c>
      <c r="F2474">
        <v>2050034.01</v>
      </c>
    </row>
    <row r="2475" spans="1:6" x14ac:dyDescent="0.25">
      <c r="A2475" t="s">
        <v>312</v>
      </c>
      <c r="B2475">
        <v>15</v>
      </c>
      <c r="C2475" t="s">
        <v>13</v>
      </c>
      <c r="D2475" t="s">
        <v>274</v>
      </c>
      <c r="E2475">
        <v>639</v>
      </c>
      <c r="F2475">
        <v>8657232.1099999994</v>
      </c>
    </row>
    <row r="2476" spans="1:6" x14ac:dyDescent="0.25">
      <c r="A2476" t="s">
        <v>312</v>
      </c>
      <c r="B2476">
        <v>15</v>
      </c>
      <c r="C2476" t="s">
        <v>13</v>
      </c>
      <c r="D2476" t="s">
        <v>275</v>
      </c>
      <c r="E2476">
        <v>24</v>
      </c>
      <c r="F2476">
        <v>276393.8</v>
      </c>
    </row>
    <row r="2477" spans="1:6" x14ac:dyDescent="0.25">
      <c r="A2477" t="s">
        <v>312</v>
      </c>
      <c r="B2477">
        <v>15</v>
      </c>
      <c r="C2477" t="s">
        <v>13</v>
      </c>
      <c r="D2477" t="s">
        <v>276</v>
      </c>
      <c r="E2477">
        <v>113.95829999999999</v>
      </c>
      <c r="F2477">
        <v>15455169.65</v>
      </c>
    </row>
    <row r="2478" spans="1:6" x14ac:dyDescent="0.25">
      <c r="A2478" t="s">
        <v>312</v>
      </c>
      <c r="B2478">
        <v>15</v>
      </c>
      <c r="C2478" t="s">
        <v>13</v>
      </c>
      <c r="D2478" t="s">
        <v>277</v>
      </c>
      <c r="E2478">
        <v>43.5625</v>
      </c>
      <c r="F2478">
        <v>875219.43</v>
      </c>
    </row>
    <row r="2479" spans="1:6" x14ac:dyDescent="0.25">
      <c r="A2479" t="s">
        <v>312</v>
      </c>
      <c r="B2479">
        <v>15</v>
      </c>
      <c r="C2479" t="s">
        <v>13</v>
      </c>
      <c r="D2479" t="s">
        <v>278</v>
      </c>
      <c r="E2479">
        <v>0.35</v>
      </c>
      <c r="F2479">
        <v>75336.2</v>
      </c>
    </row>
    <row r="2480" spans="1:6" x14ac:dyDescent="0.25">
      <c r="A2480" t="s">
        <v>312</v>
      </c>
      <c r="B2480">
        <v>15</v>
      </c>
      <c r="C2480" t="s">
        <v>13</v>
      </c>
      <c r="D2480" t="s">
        <v>279</v>
      </c>
      <c r="E2480">
        <v>0.79169999999999996</v>
      </c>
      <c r="F2480">
        <v>175816.26</v>
      </c>
    </row>
    <row r="2481" spans="1:6" x14ac:dyDescent="0.25">
      <c r="A2481" t="s">
        <v>312</v>
      </c>
      <c r="B2481">
        <v>15</v>
      </c>
      <c r="C2481" t="s">
        <v>13</v>
      </c>
      <c r="D2481" t="s">
        <v>280</v>
      </c>
      <c r="E2481">
        <v>988.68610000000001</v>
      </c>
      <c r="F2481">
        <v>15134849.92</v>
      </c>
    </row>
    <row r="2482" spans="1:6" x14ac:dyDescent="0.25">
      <c r="A2482" t="s">
        <v>312</v>
      </c>
      <c r="B2482">
        <v>15</v>
      </c>
      <c r="C2482" t="s">
        <v>13</v>
      </c>
      <c r="D2482" t="s">
        <v>281</v>
      </c>
      <c r="E2482">
        <v>3.3527999999999998</v>
      </c>
      <c r="F2482">
        <v>132023.66</v>
      </c>
    </row>
    <row r="2483" spans="1:6" x14ac:dyDescent="0.25">
      <c r="A2483" t="s">
        <v>312</v>
      </c>
      <c r="B2483">
        <v>15</v>
      </c>
      <c r="C2483" t="s">
        <v>13</v>
      </c>
      <c r="D2483" t="s">
        <v>282</v>
      </c>
      <c r="E2483">
        <v>1.1667000000000001</v>
      </c>
      <c r="F2483">
        <v>59908.800000000003</v>
      </c>
    </row>
    <row r="2484" spans="1:6" x14ac:dyDescent="0.25">
      <c r="A2484" t="s">
        <v>312</v>
      </c>
      <c r="B2484">
        <v>15</v>
      </c>
      <c r="C2484" t="s">
        <v>13</v>
      </c>
      <c r="D2484" t="s">
        <v>283</v>
      </c>
      <c r="E2484">
        <v>134.55000000000001</v>
      </c>
      <c r="F2484">
        <v>1892065.83</v>
      </c>
    </row>
    <row r="2485" spans="1:6" x14ac:dyDescent="0.25">
      <c r="A2485" t="s">
        <v>312</v>
      </c>
      <c r="B2485">
        <v>15</v>
      </c>
      <c r="C2485" t="s">
        <v>13</v>
      </c>
      <c r="D2485" t="s">
        <v>294</v>
      </c>
      <c r="E2485">
        <v>0.5</v>
      </c>
      <c r="F2485">
        <v>5402.94</v>
      </c>
    </row>
    <row r="2486" spans="1:6" x14ac:dyDescent="0.25">
      <c r="A2486" t="s">
        <v>312</v>
      </c>
      <c r="B2486">
        <v>15</v>
      </c>
      <c r="C2486" t="s">
        <v>13</v>
      </c>
      <c r="D2486" t="s">
        <v>268</v>
      </c>
      <c r="E2486">
        <v>364.0222</v>
      </c>
      <c r="F2486">
        <v>8872504.3800000008</v>
      </c>
    </row>
    <row r="2487" spans="1:6" x14ac:dyDescent="0.25">
      <c r="A2487" t="s">
        <v>312</v>
      </c>
      <c r="B2487">
        <v>15</v>
      </c>
      <c r="C2487" t="s">
        <v>13</v>
      </c>
      <c r="D2487" t="s">
        <v>284</v>
      </c>
      <c r="E2487">
        <v>27</v>
      </c>
      <c r="F2487">
        <v>2285240.16</v>
      </c>
    </row>
    <row r="2488" spans="1:6" x14ac:dyDescent="0.25">
      <c r="A2488" t="s">
        <v>312</v>
      </c>
      <c r="B2488">
        <v>15</v>
      </c>
      <c r="C2488" t="s">
        <v>13</v>
      </c>
      <c r="D2488" t="s">
        <v>286</v>
      </c>
      <c r="E2488">
        <v>629</v>
      </c>
      <c r="F2488">
        <v>10618945.560000001</v>
      </c>
    </row>
    <row r="2489" spans="1:6" x14ac:dyDescent="0.25">
      <c r="A2489" t="s">
        <v>312</v>
      </c>
      <c r="B2489">
        <v>15</v>
      </c>
      <c r="C2489" t="s">
        <v>13</v>
      </c>
      <c r="D2489" t="s">
        <v>295</v>
      </c>
      <c r="E2489">
        <v>45</v>
      </c>
      <c r="F2489">
        <v>801252.93</v>
      </c>
    </row>
    <row r="2490" spans="1:6" x14ac:dyDescent="0.25">
      <c r="A2490" t="s">
        <v>312</v>
      </c>
      <c r="B2490">
        <v>15</v>
      </c>
      <c r="C2490" t="s">
        <v>13</v>
      </c>
      <c r="D2490" t="s">
        <v>287</v>
      </c>
      <c r="E2490">
        <v>0.5</v>
      </c>
      <c r="F2490">
        <v>335075.83</v>
      </c>
    </row>
    <row r="2491" spans="1:6" x14ac:dyDescent="0.25">
      <c r="A2491" t="s">
        <v>312</v>
      </c>
      <c r="B2491">
        <v>15</v>
      </c>
      <c r="C2491" t="s">
        <v>13</v>
      </c>
      <c r="D2491" t="s">
        <v>289</v>
      </c>
      <c r="E2491">
        <v>9.5729000000000006</v>
      </c>
      <c r="F2491">
        <v>621207.81999999995</v>
      </c>
    </row>
    <row r="2492" spans="1:6" x14ac:dyDescent="0.25">
      <c r="A2492" t="s">
        <v>312</v>
      </c>
      <c r="B2492">
        <v>15</v>
      </c>
      <c r="C2492" t="s">
        <v>13</v>
      </c>
      <c r="D2492" t="s">
        <v>296</v>
      </c>
      <c r="E2492">
        <v>14.4762</v>
      </c>
      <c r="F2492">
        <v>250832.15</v>
      </c>
    </row>
    <row r="2493" spans="1:6" x14ac:dyDescent="0.25">
      <c r="A2493" t="s">
        <v>312</v>
      </c>
      <c r="B2493">
        <v>15</v>
      </c>
      <c r="C2493" t="s">
        <v>13</v>
      </c>
      <c r="D2493" t="s">
        <v>291</v>
      </c>
      <c r="E2493">
        <v>4</v>
      </c>
      <c r="F2493">
        <v>54136.94</v>
      </c>
    </row>
    <row r="2494" spans="1:6" x14ac:dyDescent="0.25">
      <c r="A2494" t="s">
        <v>312</v>
      </c>
      <c r="B2494">
        <v>15</v>
      </c>
      <c r="C2494" t="s">
        <v>13</v>
      </c>
      <c r="D2494" t="s">
        <v>292</v>
      </c>
      <c r="E2494">
        <v>2</v>
      </c>
      <c r="F2494">
        <v>48227.49</v>
      </c>
    </row>
    <row r="2495" spans="1:6" x14ac:dyDescent="0.25">
      <c r="A2495" t="s">
        <v>312</v>
      </c>
      <c r="B2495">
        <v>15</v>
      </c>
      <c r="C2495" t="s">
        <v>13</v>
      </c>
      <c r="D2495" t="s">
        <v>314</v>
      </c>
      <c r="E2495">
        <v>0.1111</v>
      </c>
      <c r="F2495">
        <v>19848.990000000002</v>
      </c>
    </row>
    <row r="2496" spans="1:6" x14ac:dyDescent="0.25">
      <c r="A2496" t="s">
        <v>312</v>
      </c>
      <c r="B2496">
        <v>15</v>
      </c>
      <c r="C2496" t="s">
        <v>13</v>
      </c>
      <c r="D2496" t="s">
        <v>293</v>
      </c>
      <c r="E2496">
        <v>14</v>
      </c>
      <c r="F2496">
        <v>609126.38</v>
      </c>
    </row>
    <row r="2497" spans="1:6" x14ac:dyDescent="0.25">
      <c r="A2497" t="s">
        <v>312</v>
      </c>
      <c r="B2497">
        <v>16</v>
      </c>
      <c r="C2497" t="s">
        <v>21</v>
      </c>
      <c r="E2497">
        <v>4</v>
      </c>
      <c r="F2497">
        <v>7.0000000000000007E-2</v>
      </c>
    </row>
    <row r="2498" spans="1:6" x14ac:dyDescent="0.25">
      <c r="A2498" t="s">
        <v>312</v>
      </c>
      <c r="B2498">
        <v>16</v>
      </c>
      <c r="C2498" t="s">
        <v>21</v>
      </c>
      <c r="D2498" t="s">
        <v>269</v>
      </c>
      <c r="E2498">
        <v>9.5152999999999999</v>
      </c>
      <c r="F2498">
        <v>1149706.8600000001</v>
      </c>
    </row>
    <row r="2499" spans="1:6" x14ac:dyDescent="0.25">
      <c r="A2499" t="s">
        <v>312</v>
      </c>
      <c r="B2499">
        <v>16</v>
      </c>
      <c r="C2499" t="s">
        <v>21</v>
      </c>
      <c r="D2499" t="s">
        <v>270</v>
      </c>
      <c r="E2499">
        <v>182.2056</v>
      </c>
      <c r="F2499">
        <v>1862284.02</v>
      </c>
    </row>
    <row r="2500" spans="1:6" x14ac:dyDescent="0.25">
      <c r="A2500" t="s">
        <v>312</v>
      </c>
      <c r="B2500">
        <v>16</v>
      </c>
      <c r="C2500" t="s">
        <v>21</v>
      </c>
      <c r="D2500" t="s">
        <v>271</v>
      </c>
      <c r="E2500">
        <v>2.1749999999999998</v>
      </c>
      <c r="F2500">
        <v>649433.82999999996</v>
      </c>
    </row>
    <row r="2501" spans="1:6" x14ac:dyDescent="0.25">
      <c r="A2501" t="s">
        <v>312</v>
      </c>
      <c r="B2501">
        <v>16</v>
      </c>
      <c r="C2501" t="s">
        <v>21</v>
      </c>
      <c r="D2501" t="s">
        <v>272</v>
      </c>
      <c r="E2501">
        <v>727.15279999999996</v>
      </c>
      <c r="F2501">
        <v>5960465.4699999997</v>
      </c>
    </row>
    <row r="2502" spans="1:6" x14ac:dyDescent="0.25">
      <c r="A2502" t="s">
        <v>312</v>
      </c>
      <c r="B2502">
        <v>16</v>
      </c>
      <c r="C2502" t="s">
        <v>21</v>
      </c>
      <c r="D2502" t="s">
        <v>273</v>
      </c>
      <c r="E2502">
        <v>39.569400000000002</v>
      </c>
      <c r="F2502">
        <v>669350.22</v>
      </c>
    </row>
    <row r="2503" spans="1:6" x14ac:dyDescent="0.25">
      <c r="A2503" t="s">
        <v>312</v>
      </c>
      <c r="B2503">
        <v>16</v>
      </c>
      <c r="C2503" t="s">
        <v>21</v>
      </c>
      <c r="D2503" t="s">
        <v>274</v>
      </c>
      <c r="E2503">
        <v>90.05</v>
      </c>
      <c r="F2503">
        <v>1671411.68</v>
      </c>
    </row>
    <row r="2504" spans="1:6" x14ac:dyDescent="0.25">
      <c r="A2504" t="s">
        <v>312</v>
      </c>
      <c r="B2504">
        <v>16</v>
      </c>
      <c r="C2504" t="s">
        <v>21</v>
      </c>
      <c r="D2504" t="s">
        <v>275</v>
      </c>
      <c r="E2504">
        <v>84.666700000000006</v>
      </c>
      <c r="F2504">
        <v>1300689.08</v>
      </c>
    </row>
    <row r="2505" spans="1:6" x14ac:dyDescent="0.25">
      <c r="A2505" t="s">
        <v>312</v>
      </c>
      <c r="B2505">
        <v>16</v>
      </c>
      <c r="C2505" t="s">
        <v>21</v>
      </c>
      <c r="D2505" t="s">
        <v>276</v>
      </c>
      <c r="E2505">
        <v>72.114900000000006</v>
      </c>
      <c r="F2505">
        <v>8792453.2799999993</v>
      </c>
    </row>
    <row r="2506" spans="1:6" x14ac:dyDescent="0.25">
      <c r="A2506" t="s">
        <v>312</v>
      </c>
      <c r="B2506">
        <v>16</v>
      </c>
      <c r="C2506" t="s">
        <v>21</v>
      </c>
      <c r="D2506" t="s">
        <v>277</v>
      </c>
      <c r="E2506">
        <v>4.5</v>
      </c>
      <c r="F2506">
        <v>166638.21</v>
      </c>
    </row>
    <row r="2507" spans="1:6" x14ac:dyDescent="0.25">
      <c r="A2507" t="s">
        <v>312</v>
      </c>
      <c r="B2507">
        <v>16</v>
      </c>
      <c r="C2507" t="s">
        <v>21</v>
      </c>
      <c r="D2507" t="s">
        <v>278</v>
      </c>
      <c r="E2507">
        <v>1.3708</v>
      </c>
      <c r="F2507">
        <v>223613.53</v>
      </c>
    </row>
    <row r="2508" spans="1:6" x14ac:dyDescent="0.25">
      <c r="A2508" t="s">
        <v>312</v>
      </c>
      <c r="B2508">
        <v>16</v>
      </c>
      <c r="C2508" t="s">
        <v>21</v>
      </c>
      <c r="D2508" t="s">
        <v>279</v>
      </c>
      <c r="E2508">
        <v>7.5416999999999996</v>
      </c>
      <c r="F2508">
        <v>991585.1</v>
      </c>
    </row>
    <row r="2509" spans="1:6" x14ac:dyDescent="0.25">
      <c r="A2509" t="s">
        <v>312</v>
      </c>
      <c r="B2509">
        <v>16</v>
      </c>
      <c r="C2509" t="s">
        <v>21</v>
      </c>
      <c r="D2509" t="s">
        <v>280</v>
      </c>
      <c r="E2509">
        <v>153.02080000000001</v>
      </c>
      <c r="F2509">
        <v>3371125.79</v>
      </c>
    </row>
    <row r="2510" spans="1:6" x14ac:dyDescent="0.25">
      <c r="A2510" t="s">
        <v>312</v>
      </c>
      <c r="B2510">
        <v>16</v>
      </c>
      <c r="C2510" t="s">
        <v>21</v>
      </c>
      <c r="D2510" t="s">
        <v>281</v>
      </c>
      <c r="E2510">
        <v>23.444800000000001</v>
      </c>
      <c r="F2510">
        <v>542210.1</v>
      </c>
    </row>
    <row r="2511" spans="1:6" x14ac:dyDescent="0.25">
      <c r="A2511" t="s">
        <v>312</v>
      </c>
      <c r="B2511">
        <v>16</v>
      </c>
      <c r="C2511" t="s">
        <v>21</v>
      </c>
      <c r="D2511" t="s">
        <v>282</v>
      </c>
      <c r="E2511">
        <v>2.875</v>
      </c>
      <c r="F2511">
        <v>328462.71999999997</v>
      </c>
    </row>
    <row r="2512" spans="1:6" x14ac:dyDescent="0.25">
      <c r="A2512" t="s">
        <v>312</v>
      </c>
      <c r="B2512">
        <v>16</v>
      </c>
      <c r="C2512" t="s">
        <v>21</v>
      </c>
      <c r="D2512" t="s">
        <v>283</v>
      </c>
      <c r="E2512">
        <v>99.267899999999997</v>
      </c>
      <c r="F2512">
        <v>1478218.72</v>
      </c>
    </row>
    <row r="2513" spans="1:6" x14ac:dyDescent="0.25">
      <c r="A2513" t="s">
        <v>312</v>
      </c>
      <c r="B2513">
        <v>16</v>
      </c>
      <c r="C2513" t="s">
        <v>21</v>
      </c>
      <c r="D2513" t="s">
        <v>294</v>
      </c>
      <c r="E2513">
        <v>10.916700000000001</v>
      </c>
      <c r="F2513">
        <v>212694.78</v>
      </c>
    </row>
    <row r="2514" spans="1:6" x14ac:dyDescent="0.25">
      <c r="A2514" t="s">
        <v>312</v>
      </c>
      <c r="B2514">
        <v>16</v>
      </c>
      <c r="C2514" t="s">
        <v>21</v>
      </c>
      <c r="D2514" t="s">
        <v>268</v>
      </c>
      <c r="E2514">
        <v>24.139600000000002</v>
      </c>
      <c r="F2514">
        <v>305762.99</v>
      </c>
    </row>
    <row r="2515" spans="1:6" x14ac:dyDescent="0.25">
      <c r="A2515" t="s">
        <v>312</v>
      </c>
      <c r="B2515">
        <v>16</v>
      </c>
      <c r="C2515" t="s">
        <v>21</v>
      </c>
      <c r="D2515" t="s">
        <v>284</v>
      </c>
      <c r="E2515">
        <v>29.583300000000001</v>
      </c>
      <c r="F2515">
        <v>2642266.1</v>
      </c>
    </row>
    <row r="2516" spans="1:6" x14ac:dyDescent="0.25">
      <c r="A2516" t="s">
        <v>312</v>
      </c>
      <c r="B2516">
        <v>16</v>
      </c>
      <c r="C2516" t="s">
        <v>21</v>
      </c>
      <c r="D2516" t="s">
        <v>285</v>
      </c>
      <c r="E2516">
        <v>6</v>
      </c>
      <c r="F2516">
        <v>95989.52</v>
      </c>
    </row>
    <row r="2517" spans="1:6" x14ac:dyDescent="0.25">
      <c r="A2517" t="s">
        <v>312</v>
      </c>
      <c r="B2517">
        <v>16</v>
      </c>
      <c r="C2517" t="s">
        <v>21</v>
      </c>
      <c r="D2517" t="s">
        <v>286</v>
      </c>
      <c r="E2517">
        <v>22.416699999999999</v>
      </c>
      <c r="F2517">
        <v>443344.62</v>
      </c>
    </row>
    <row r="2518" spans="1:6" x14ac:dyDescent="0.25">
      <c r="A2518" t="s">
        <v>312</v>
      </c>
      <c r="B2518">
        <v>16</v>
      </c>
      <c r="C2518" t="s">
        <v>21</v>
      </c>
      <c r="D2518" t="s">
        <v>295</v>
      </c>
      <c r="E2518">
        <v>9</v>
      </c>
      <c r="F2518">
        <v>224396.83</v>
      </c>
    </row>
    <row r="2519" spans="1:6" x14ac:dyDescent="0.25">
      <c r="A2519" t="s">
        <v>312</v>
      </c>
      <c r="B2519">
        <v>16</v>
      </c>
      <c r="C2519" t="s">
        <v>21</v>
      </c>
      <c r="D2519" t="s">
        <v>287</v>
      </c>
      <c r="E2519">
        <v>0.65</v>
      </c>
      <c r="F2519">
        <v>285846.81</v>
      </c>
    </row>
    <row r="2520" spans="1:6" x14ac:dyDescent="0.25">
      <c r="A2520" t="s">
        <v>312</v>
      </c>
      <c r="B2520">
        <v>16</v>
      </c>
      <c r="C2520" t="s">
        <v>21</v>
      </c>
      <c r="D2520" t="s">
        <v>289</v>
      </c>
      <c r="E2520">
        <v>11.795</v>
      </c>
      <c r="F2520">
        <v>701504.45</v>
      </c>
    </row>
    <row r="2521" spans="1:6" x14ac:dyDescent="0.25">
      <c r="A2521" t="s">
        <v>312</v>
      </c>
      <c r="B2521">
        <v>16</v>
      </c>
      <c r="C2521" t="s">
        <v>21</v>
      </c>
      <c r="D2521" t="s">
        <v>290</v>
      </c>
      <c r="E2521">
        <v>0.61460000000000004</v>
      </c>
      <c r="F2521">
        <v>239106.87</v>
      </c>
    </row>
    <row r="2522" spans="1:6" x14ac:dyDescent="0.25">
      <c r="A2522" t="s">
        <v>312</v>
      </c>
      <c r="B2522">
        <v>16</v>
      </c>
      <c r="C2522" t="s">
        <v>21</v>
      </c>
      <c r="D2522" t="s">
        <v>296</v>
      </c>
      <c r="E2522">
        <v>3</v>
      </c>
      <c r="F2522">
        <v>77091.570000000007</v>
      </c>
    </row>
    <row r="2523" spans="1:6" x14ac:dyDescent="0.25">
      <c r="A2523" t="s">
        <v>312</v>
      </c>
      <c r="B2523">
        <v>16</v>
      </c>
      <c r="C2523" t="s">
        <v>21</v>
      </c>
      <c r="D2523" t="s">
        <v>291</v>
      </c>
      <c r="E2523">
        <v>1</v>
      </c>
      <c r="F2523">
        <v>13869.79</v>
      </c>
    </row>
    <row r="2524" spans="1:6" x14ac:dyDescent="0.25">
      <c r="A2524" t="s">
        <v>312</v>
      </c>
      <c r="B2524">
        <v>16</v>
      </c>
      <c r="C2524" t="s">
        <v>21</v>
      </c>
      <c r="D2524" t="s">
        <v>313</v>
      </c>
      <c r="E2524">
        <v>1</v>
      </c>
      <c r="F2524">
        <v>15828.1</v>
      </c>
    </row>
    <row r="2525" spans="1:6" x14ac:dyDescent="0.25">
      <c r="A2525" t="s">
        <v>312</v>
      </c>
      <c r="B2525">
        <v>16</v>
      </c>
      <c r="C2525" t="s">
        <v>21</v>
      </c>
      <c r="D2525" t="s">
        <v>303</v>
      </c>
      <c r="E2525">
        <v>0.33329999999999999</v>
      </c>
      <c r="F2525">
        <v>15974.93</v>
      </c>
    </row>
    <row r="2526" spans="1:6" x14ac:dyDescent="0.25">
      <c r="A2526" t="s">
        <v>312</v>
      </c>
      <c r="B2526">
        <v>16</v>
      </c>
      <c r="C2526" t="s">
        <v>21</v>
      </c>
      <c r="D2526" t="s">
        <v>314</v>
      </c>
      <c r="E2526">
        <v>1.8056000000000001</v>
      </c>
      <c r="F2526">
        <v>91315.19</v>
      </c>
    </row>
    <row r="2527" spans="1:6" x14ac:dyDescent="0.25">
      <c r="A2527" t="s">
        <v>312</v>
      </c>
      <c r="B2527">
        <v>18</v>
      </c>
      <c r="C2527" t="s">
        <v>11</v>
      </c>
      <c r="E2527">
        <v>11.208299999999999</v>
      </c>
      <c r="F2527">
        <v>1241635.26</v>
      </c>
    </row>
    <row r="2528" spans="1:6" x14ac:dyDescent="0.25">
      <c r="A2528" t="s">
        <v>312</v>
      </c>
      <c r="B2528">
        <v>18</v>
      </c>
      <c r="C2528" t="s">
        <v>11</v>
      </c>
      <c r="D2528" t="s">
        <v>269</v>
      </c>
      <c r="E2528">
        <v>15.612500000000001</v>
      </c>
      <c r="F2528">
        <v>1819374.26</v>
      </c>
    </row>
    <row r="2529" spans="1:6" x14ac:dyDescent="0.25">
      <c r="A2529" t="s">
        <v>312</v>
      </c>
      <c r="B2529">
        <v>18</v>
      </c>
      <c r="C2529" t="s">
        <v>11</v>
      </c>
      <c r="D2529" t="s">
        <v>270</v>
      </c>
      <c r="E2529">
        <v>105.9889</v>
      </c>
      <c r="F2529">
        <v>1481574.69</v>
      </c>
    </row>
    <row r="2530" spans="1:6" x14ac:dyDescent="0.25">
      <c r="A2530" t="s">
        <v>312</v>
      </c>
      <c r="B2530">
        <v>18</v>
      </c>
      <c r="C2530" t="s">
        <v>11</v>
      </c>
      <c r="D2530" t="s">
        <v>271</v>
      </c>
      <c r="E2530">
        <v>2.7208000000000001</v>
      </c>
      <c r="F2530">
        <v>892942.21</v>
      </c>
    </row>
    <row r="2531" spans="1:6" x14ac:dyDescent="0.25">
      <c r="A2531" t="s">
        <v>312</v>
      </c>
      <c r="B2531">
        <v>18</v>
      </c>
      <c r="C2531" t="s">
        <v>11</v>
      </c>
      <c r="D2531" t="s">
        <v>272</v>
      </c>
      <c r="E2531">
        <v>307.95830000000001</v>
      </c>
      <c r="F2531">
        <v>2364271.59</v>
      </c>
    </row>
    <row r="2532" spans="1:6" x14ac:dyDescent="0.25">
      <c r="A2532" t="s">
        <v>312</v>
      </c>
      <c r="B2532">
        <v>18</v>
      </c>
      <c r="C2532" t="s">
        <v>11</v>
      </c>
      <c r="D2532" t="s">
        <v>273</v>
      </c>
      <c r="E2532">
        <v>34.964300000000001</v>
      </c>
      <c r="F2532">
        <v>605819.62</v>
      </c>
    </row>
    <row r="2533" spans="1:6" x14ac:dyDescent="0.25">
      <c r="A2533" t="s">
        <v>312</v>
      </c>
      <c r="B2533">
        <v>18</v>
      </c>
      <c r="C2533" t="s">
        <v>11</v>
      </c>
      <c r="D2533" t="s">
        <v>274</v>
      </c>
      <c r="E2533">
        <v>88.416700000000006</v>
      </c>
      <c r="F2533">
        <v>1578585.07</v>
      </c>
    </row>
    <row r="2534" spans="1:6" x14ac:dyDescent="0.25">
      <c r="A2534" t="s">
        <v>312</v>
      </c>
      <c r="B2534">
        <v>18</v>
      </c>
      <c r="C2534" t="s">
        <v>11</v>
      </c>
      <c r="D2534" t="s">
        <v>275</v>
      </c>
      <c r="E2534">
        <v>17.583300000000001</v>
      </c>
      <c r="F2534">
        <v>252913.81</v>
      </c>
    </row>
    <row r="2535" spans="1:6" x14ac:dyDescent="0.25">
      <c r="A2535" t="s">
        <v>312</v>
      </c>
      <c r="B2535">
        <v>18</v>
      </c>
      <c r="C2535" t="s">
        <v>11</v>
      </c>
      <c r="D2535" t="s">
        <v>276</v>
      </c>
      <c r="E2535">
        <v>27.115300000000001</v>
      </c>
      <c r="F2535">
        <v>3856655.62</v>
      </c>
    </row>
    <row r="2536" spans="1:6" x14ac:dyDescent="0.25">
      <c r="A2536" t="s">
        <v>312</v>
      </c>
      <c r="B2536">
        <v>18</v>
      </c>
      <c r="C2536" t="s">
        <v>11</v>
      </c>
      <c r="D2536" t="s">
        <v>277</v>
      </c>
      <c r="E2536">
        <v>6.9333</v>
      </c>
      <c r="F2536">
        <v>282236.67</v>
      </c>
    </row>
    <row r="2537" spans="1:6" x14ac:dyDescent="0.25">
      <c r="A2537" t="s">
        <v>312</v>
      </c>
      <c r="B2537">
        <v>18</v>
      </c>
      <c r="C2537" t="s">
        <v>11</v>
      </c>
      <c r="D2537" t="s">
        <v>278</v>
      </c>
      <c r="E2537">
        <v>2.9666999999999999</v>
      </c>
      <c r="F2537">
        <v>293061.21999999997</v>
      </c>
    </row>
    <row r="2538" spans="1:6" x14ac:dyDescent="0.25">
      <c r="A2538" t="s">
        <v>312</v>
      </c>
      <c r="B2538">
        <v>18</v>
      </c>
      <c r="C2538" t="s">
        <v>11</v>
      </c>
      <c r="D2538" t="s">
        <v>279</v>
      </c>
      <c r="E2538">
        <v>2.5417000000000001</v>
      </c>
      <c r="F2538">
        <v>307209.25</v>
      </c>
    </row>
    <row r="2539" spans="1:6" x14ac:dyDescent="0.25">
      <c r="A2539" t="s">
        <v>312</v>
      </c>
      <c r="B2539">
        <v>18</v>
      </c>
      <c r="C2539" t="s">
        <v>11</v>
      </c>
      <c r="D2539" t="s">
        <v>280</v>
      </c>
      <c r="E2539">
        <v>100.07640000000001</v>
      </c>
      <c r="F2539">
        <v>2312910.16</v>
      </c>
    </row>
    <row r="2540" spans="1:6" x14ac:dyDescent="0.25">
      <c r="A2540" t="s">
        <v>312</v>
      </c>
      <c r="B2540">
        <v>18</v>
      </c>
      <c r="C2540" t="s">
        <v>11</v>
      </c>
      <c r="D2540" t="s">
        <v>281</v>
      </c>
      <c r="E2540">
        <v>11.892099999999999</v>
      </c>
      <c r="F2540">
        <v>543636.85</v>
      </c>
    </row>
    <row r="2541" spans="1:6" x14ac:dyDescent="0.25">
      <c r="A2541" t="s">
        <v>312</v>
      </c>
      <c r="B2541">
        <v>18</v>
      </c>
      <c r="C2541" t="s">
        <v>11</v>
      </c>
      <c r="D2541" t="s">
        <v>282</v>
      </c>
      <c r="E2541">
        <v>1.9061999999999999</v>
      </c>
      <c r="F2541">
        <v>234605.25</v>
      </c>
    </row>
    <row r="2542" spans="1:6" x14ac:dyDescent="0.25">
      <c r="A2542" t="s">
        <v>312</v>
      </c>
      <c r="B2542">
        <v>18</v>
      </c>
      <c r="C2542" t="s">
        <v>11</v>
      </c>
      <c r="D2542" t="s">
        <v>283</v>
      </c>
      <c r="E2542">
        <v>80.303600000000003</v>
      </c>
      <c r="F2542">
        <v>1242609.83</v>
      </c>
    </row>
    <row r="2543" spans="1:6" x14ac:dyDescent="0.25">
      <c r="A2543" t="s">
        <v>312</v>
      </c>
      <c r="B2543">
        <v>18</v>
      </c>
      <c r="C2543" t="s">
        <v>11</v>
      </c>
      <c r="D2543" t="s">
        <v>294</v>
      </c>
      <c r="E2543">
        <v>5.5625</v>
      </c>
      <c r="F2543">
        <v>120193.66</v>
      </c>
    </row>
    <row r="2544" spans="1:6" x14ac:dyDescent="0.25">
      <c r="A2544" t="s">
        <v>312</v>
      </c>
      <c r="B2544">
        <v>18</v>
      </c>
      <c r="C2544" t="s">
        <v>11</v>
      </c>
      <c r="D2544" t="s">
        <v>268</v>
      </c>
      <c r="E2544">
        <v>44.204900000000002</v>
      </c>
      <c r="F2544">
        <v>855385.59999999998</v>
      </c>
    </row>
    <row r="2545" spans="1:6" x14ac:dyDescent="0.25">
      <c r="A2545" t="s">
        <v>312</v>
      </c>
      <c r="B2545">
        <v>18</v>
      </c>
      <c r="C2545" t="s">
        <v>11</v>
      </c>
      <c r="D2545" t="s">
        <v>284</v>
      </c>
      <c r="E2545">
        <v>11.916700000000001</v>
      </c>
      <c r="F2545">
        <v>1104716.32</v>
      </c>
    </row>
    <row r="2546" spans="1:6" x14ac:dyDescent="0.25">
      <c r="A2546" t="s">
        <v>312</v>
      </c>
      <c r="B2546">
        <v>18</v>
      </c>
      <c r="C2546" t="s">
        <v>11</v>
      </c>
      <c r="D2546" t="s">
        <v>285</v>
      </c>
      <c r="E2546">
        <v>2.3332999999999999</v>
      </c>
      <c r="F2546">
        <v>50616.42</v>
      </c>
    </row>
    <row r="2547" spans="1:6" x14ac:dyDescent="0.25">
      <c r="A2547" t="s">
        <v>312</v>
      </c>
      <c r="B2547">
        <v>18</v>
      </c>
      <c r="C2547" t="s">
        <v>11</v>
      </c>
      <c r="D2547" t="s">
        <v>298</v>
      </c>
      <c r="E2547">
        <v>1</v>
      </c>
      <c r="F2547">
        <v>12112.23</v>
      </c>
    </row>
    <row r="2548" spans="1:6" x14ac:dyDescent="0.25">
      <c r="A2548" t="s">
        <v>312</v>
      </c>
      <c r="B2548">
        <v>18</v>
      </c>
      <c r="C2548" t="s">
        <v>11</v>
      </c>
      <c r="D2548" t="s">
        <v>286</v>
      </c>
      <c r="E2548">
        <v>15.583299999999999</v>
      </c>
      <c r="F2548">
        <v>325537.48</v>
      </c>
    </row>
    <row r="2549" spans="1:6" x14ac:dyDescent="0.25">
      <c r="A2549" t="s">
        <v>312</v>
      </c>
      <c r="B2549">
        <v>18</v>
      </c>
      <c r="C2549" t="s">
        <v>11</v>
      </c>
      <c r="D2549" t="s">
        <v>295</v>
      </c>
      <c r="E2549">
        <v>34.166699999999999</v>
      </c>
      <c r="F2549">
        <v>682195.46</v>
      </c>
    </row>
    <row r="2550" spans="1:6" x14ac:dyDescent="0.25">
      <c r="A2550" t="s">
        <v>312</v>
      </c>
      <c r="B2550">
        <v>18</v>
      </c>
      <c r="C2550" t="s">
        <v>11</v>
      </c>
      <c r="D2550" t="s">
        <v>287</v>
      </c>
      <c r="E2550">
        <v>0.18329999999999999</v>
      </c>
      <c r="F2550">
        <v>108583.03</v>
      </c>
    </row>
    <row r="2551" spans="1:6" x14ac:dyDescent="0.25">
      <c r="A2551" t="s">
        <v>312</v>
      </c>
      <c r="B2551">
        <v>18</v>
      </c>
      <c r="C2551" t="s">
        <v>11</v>
      </c>
      <c r="D2551" t="s">
        <v>288</v>
      </c>
      <c r="E2551">
        <v>2.5000000000000001E-2</v>
      </c>
      <c r="F2551">
        <v>16184.5</v>
      </c>
    </row>
    <row r="2552" spans="1:6" x14ac:dyDescent="0.25">
      <c r="A2552" t="s">
        <v>312</v>
      </c>
      <c r="B2552">
        <v>18</v>
      </c>
      <c r="C2552" t="s">
        <v>11</v>
      </c>
      <c r="D2552" t="s">
        <v>289</v>
      </c>
      <c r="E2552">
        <v>11.240500000000001</v>
      </c>
      <c r="F2552">
        <v>740527.61</v>
      </c>
    </row>
    <row r="2553" spans="1:6" x14ac:dyDescent="0.25">
      <c r="A2553" t="s">
        <v>312</v>
      </c>
      <c r="B2553">
        <v>18</v>
      </c>
      <c r="C2553" t="s">
        <v>11</v>
      </c>
      <c r="D2553" t="s">
        <v>290</v>
      </c>
      <c r="E2553">
        <v>0.51870000000000005</v>
      </c>
      <c r="F2553">
        <v>188867.51</v>
      </c>
    </row>
    <row r="2554" spans="1:6" x14ac:dyDescent="0.25">
      <c r="A2554" t="s">
        <v>312</v>
      </c>
      <c r="B2554">
        <v>18</v>
      </c>
      <c r="C2554" t="s">
        <v>11</v>
      </c>
      <c r="D2554" t="s">
        <v>296</v>
      </c>
      <c r="E2554">
        <v>21.142900000000001</v>
      </c>
      <c r="F2554">
        <v>332390.27</v>
      </c>
    </row>
    <row r="2555" spans="1:6" x14ac:dyDescent="0.25">
      <c r="A2555" t="s">
        <v>312</v>
      </c>
      <c r="B2555">
        <v>18</v>
      </c>
      <c r="C2555" t="s">
        <v>11</v>
      </c>
      <c r="D2555" t="s">
        <v>291</v>
      </c>
      <c r="E2555">
        <v>2</v>
      </c>
      <c r="F2555">
        <v>27068.47</v>
      </c>
    </row>
    <row r="2556" spans="1:6" x14ac:dyDescent="0.25">
      <c r="A2556" t="s">
        <v>312</v>
      </c>
      <c r="B2556">
        <v>18</v>
      </c>
      <c r="C2556" t="s">
        <v>11</v>
      </c>
      <c r="D2556" t="s">
        <v>313</v>
      </c>
      <c r="E2556">
        <v>7</v>
      </c>
      <c r="F2556">
        <v>108953.87</v>
      </c>
    </row>
    <row r="2557" spans="1:6" x14ac:dyDescent="0.25">
      <c r="A2557" t="s">
        <v>312</v>
      </c>
      <c r="B2557">
        <v>18</v>
      </c>
      <c r="C2557" t="s">
        <v>11</v>
      </c>
      <c r="D2557" t="s">
        <v>297</v>
      </c>
      <c r="E2557">
        <v>0.91669999999999996</v>
      </c>
      <c r="F2557">
        <v>10297.98</v>
      </c>
    </row>
    <row r="2558" spans="1:6" x14ac:dyDescent="0.25">
      <c r="A2558" t="s">
        <v>312</v>
      </c>
      <c r="B2558">
        <v>18</v>
      </c>
      <c r="C2558" t="s">
        <v>11</v>
      </c>
      <c r="D2558" t="s">
        <v>299</v>
      </c>
      <c r="E2558">
        <v>5</v>
      </c>
      <c r="F2558">
        <v>47756.3</v>
      </c>
    </row>
    <row r="2559" spans="1:6" x14ac:dyDescent="0.25">
      <c r="A2559" t="s">
        <v>312</v>
      </c>
      <c r="B2559">
        <v>18</v>
      </c>
      <c r="C2559" t="s">
        <v>11</v>
      </c>
      <c r="D2559" t="s">
        <v>314</v>
      </c>
      <c r="E2559">
        <v>0.51390000000000002</v>
      </c>
      <c r="F2559">
        <v>25774.63</v>
      </c>
    </row>
    <row r="2560" spans="1:6" x14ac:dyDescent="0.25">
      <c r="A2560" t="s">
        <v>312</v>
      </c>
      <c r="B2560">
        <v>19</v>
      </c>
      <c r="C2560" t="s">
        <v>72</v>
      </c>
      <c r="E2560">
        <v>4.6071</v>
      </c>
      <c r="F2560">
        <v>111452.08</v>
      </c>
    </row>
    <row r="2561" spans="1:6" x14ac:dyDescent="0.25">
      <c r="A2561" t="s">
        <v>312</v>
      </c>
      <c r="B2561">
        <v>19</v>
      </c>
      <c r="C2561" t="s">
        <v>72</v>
      </c>
      <c r="D2561" t="s">
        <v>269</v>
      </c>
      <c r="E2561">
        <v>15.994400000000001</v>
      </c>
      <c r="F2561">
        <v>1611013.35</v>
      </c>
    </row>
    <row r="2562" spans="1:6" x14ac:dyDescent="0.25">
      <c r="A2562" t="s">
        <v>312</v>
      </c>
      <c r="B2562">
        <v>19</v>
      </c>
      <c r="C2562" t="s">
        <v>72</v>
      </c>
      <c r="D2562" t="s">
        <v>270</v>
      </c>
      <c r="E2562">
        <v>118.87220000000001</v>
      </c>
      <c r="F2562">
        <v>1639571.44</v>
      </c>
    </row>
    <row r="2563" spans="1:6" x14ac:dyDescent="0.25">
      <c r="A2563" t="s">
        <v>312</v>
      </c>
      <c r="B2563">
        <v>19</v>
      </c>
      <c r="C2563" t="s">
        <v>72</v>
      </c>
      <c r="D2563" t="s">
        <v>271</v>
      </c>
      <c r="E2563">
        <v>2.5874999999999999</v>
      </c>
      <c r="F2563">
        <v>766787.23</v>
      </c>
    </row>
    <row r="2564" spans="1:6" x14ac:dyDescent="0.25">
      <c r="A2564" t="s">
        <v>312</v>
      </c>
      <c r="B2564">
        <v>19</v>
      </c>
      <c r="C2564" t="s">
        <v>72</v>
      </c>
      <c r="D2564" t="s">
        <v>272</v>
      </c>
      <c r="E2564">
        <v>744.51390000000004</v>
      </c>
      <c r="F2564">
        <v>6268762.4500000002</v>
      </c>
    </row>
    <row r="2565" spans="1:6" x14ac:dyDescent="0.25">
      <c r="A2565" t="s">
        <v>312</v>
      </c>
      <c r="B2565">
        <v>19</v>
      </c>
      <c r="C2565" t="s">
        <v>72</v>
      </c>
      <c r="D2565" t="s">
        <v>273</v>
      </c>
      <c r="E2565">
        <v>54.871499999999997</v>
      </c>
      <c r="F2565">
        <v>915406.55</v>
      </c>
    </row>
    <row r="2566" spans="1:6" x14ac:dyDescent="0.25">
      <c r="A2566" t="s">
        <v>312</v>
      </c>
      <c r="B2566">
        <v>19</v>
      </c>
      <c r="C2566" t="s">
        <v>72</v>
      </c>
      <c r="D2566" t="s">
        <v>274</v>
      </c>
      <c r="E2566">
        <v>85.716700000000003</v>
      </c>
      <c r="F2566">
        <v>1545105.53</v>
      </c>
    </row>
    <row r="2567" spans="1:6" x14ac:dyDescent="0.25">
      <c r="A2567" t="s">
        <v>312</v>
      </c>
      <c r="B2567">
        <v>19</v>
      </c>
      <c r="C2567" t="s">
        <v>72</v>
      </c>
      <c r="D2567" t="s">
        <v>275</v>
      </c>
      <c r="E2567">
        <v>66.333299999999994</v>
      </c>
      <c r="F2567">
        <v>957664.23</v>
      </c>
    </row>
    <row r="2568" spans="1:6" x14ac:dyDescent="0.25">
      <c r="A2568" t="s">
        <v>312</v>
      </c>
      <c r="B2568">
        <v>19</v>
      </c>
      <c r="C2568" t="s">
        <v>72</v>
      </c>
      <c r="D2568" t="s">
        <v>276</v>
      </c>
      <c r="E2568">
        <v>29.304600000000001</v>
      </c>
      <c r="F2568">
        <v>3810392.68</v>
      </c>
    </row>
    <row r="2569" spans="1:6" x14ac:dyDescent="0.25">
      <c r="A2569" t="s">
        <v>312</v>
      </c>
      <c r="B2569">
        <v>19</v>
      </c>
      <c r="C2569" t="s">
        <v>72</v>
      </c>
      <c r="D2569" t="s">
        <v>277</v>
      </c>
      <c r="E2569">
        <v>4.3875000000000002</v>
      </c>
      <c r="F2569">
        <v>195144.32000000001</v>
      </c>
    </row>
    <row r="2570" spans="1:6" x14ac:dyDescent="0.25">
      <c r="A2570" t="s">
        <v>312</v>
      </c>
      <c r="B2570">
        <v>19</v>
      </c>
      <c r="C2570" t="s">
        <v>72</v>
      </c>
      <c r="D2570" t="s">
        <v>278</v>
      </c>
      <c r="E2570">
        <v>1.0291999999999999</v>
      </c>
      <c r="F2570">
        <v>193035.65</v>
      </c>
    </row>
    <row r="2571" spans="1:6" x14ac:dyDescent="0.25">
      <c r="A2571" t="s">
        <v>312</v>
      </c>
      <c r="B2571">
        <v>19</v>
      </c>
      <c r="C2571" t="s">
        <v>72</v>
      </c>
      <c r="D2571" t="s">
        <v>279</v>
      </c>
      <c r="E2571">
        <v>2.4582999999999999</v>
      </c>
      <c r="F2571">
        <v>396267.77</v>
      </c>
    </row>
    <row r="2572" spans="1:6" x14ac:dyDescent="0.25">
      <c r="A2572" t="s">
        <v>312</v>
      </c>
      <c r="B2572">
        <v>19</v>
      </c>
      <c r="C2572" t="s">
        <v>72</v>
      </c>
      <c r="D2572" t="s">
        <v>280</v>
      </c>
      <c r="E2572">
        <v>203.5685</v>
      </c>
      <c r="F2572">
        <v>3910043.55</v>
      </c>
    </row>
    <row r="2573" spans="1:6" x14ac:dyDescent="0.25">
      <c r="A2573" t="s">
        <v>312</v>
      </c>
      <c r="B2573">
        <v>19</v>
      </c>
      <c r="C2573" t="s">
        <v>72</v>
      </c>
      <c r="D2573" t="s">
        <v>281</v>
      </c>
      <c r="E2573">
        <v>17.673400000000001</v>
      </c>
      <c r="F2573">
        <v>820730.14</v>
      </c>
    </row>
    <row r="2574" spans="1:6" x14ac:dyDescent="0.25">
      <c r="A2574" t="s">
        <v>312</v>
      </c>
      <c r="B2574">
        <v>19</v>
      </c>
      <c r="C2574" t="s">
        <v>72</v>
      </c>
      <c r="D2574" t="s">
        <v>282</v>
      </c>
      <c r="E2574">
        <v>12.5312</v>
      </c>
      <c r="F2574">
        <v>694849.27</v>
      </c>
    </row>
    <row r="2575" spans="1:6" x14ac:dyDescent="0.25">
      <c r="A2575" t="s">
        <v>312</v>
      </c>
      <c r="B2575">
        <v>19</v>
      </c>
      <c r="C2575" t="s">
        <v>72</v>
      </c>
      <c r="D2575" t="s">
        <v>283</v>
      </c>
      <c r="E2575">
        <v>112.69289999999999</v>
      </c>
      <c r="F2575">
        <v>1662370.1</v>
      </c>
    </row>
    <row r="2576" spans="1:6" x14ac:dyDescent="0.25">
      <c r="A2576" t="s">
        <v>312</v>
      </c>
      <c r="B2576">
        <v>19</v>
      </c>
      <c r="C2576" t="s">
        <v>72</v>
      </c>
      <c r="D2576" t="s">
        <v>294</v>
      </c>
      <c r="E2576">
        <v>26.737500000000001</v>
      </c>
      <c r="F2576">
        <v>446039.94</v>
      </c>
    </row>
    <row r="2577" spans="1:6" x14ac:dyDescent="0.25">
      <c r="A2577" t="s">
        <v>312</v>
      </c>
      <c r="B2577">
        <v>19</v>
      </c>
      <c r="C2577" t="s">
        <v>72</v>
      </c>
      <c r="D2577" t="s">
        <v>268</v>
      </c>
      <c r="E2577">
        <v>12.4656</v>
      </c>
      <c r="F2577">
        <v>438201.32</v>
      </c>
    </row>
    <row r="2578" spans="1:6" x14ac:dyDescent="0.25">
      <c r="A2578" t="s">
        <v>312</v>
      </c>
      <c r="B2578">
        <v>19</v>
      </c>
      <c r="C2578" t="s">
        <v>72</v>
      </c>
      <c r="D2578" t="s">
        <v>284</v>
      </c>
      <c r="E2578">
        <v>30.666699999999999</v>
      </c>
      <c r="F2578">
        <v>2765402.63</v>
      </c>
    </row>
    <row r="2579" spans="1:6" x14ac:dyDescent="0.25">
      <c r="A2579" t="s">
        <v>312</v>
      </c>
      <c r="B2579">
        <v>19</v>
      </c>
      <c r="C2579" t="s">
        <v>72</v>
      </c>
      <c r="D2579" t="s">
        <v>298</v>
      </c>
      <c r="E2579">
        <v>4</v>
      </c>
      <c r="F2579">
        <v>132801.15</v>
      </c>
    </row>
    <row r="2580" spans="1:6" x14ac:dyDescent="0.25">
      <c r="A2580" t="s">
        <v>312</v>
      </c>
      <c r="B2580">
        <v>19</v>
      </c>
      <c r="C2580" t="s">
        <v>72</v>
      </c>
      <c r="D2580" t="s">
        <v>286</v>
      </c>
      <c r="E2580">
        <v>5</v>
      </c>
      <c r="F2580">
        <v>100439.19</v>
      </c>
    </row>
    <row r="2581" spans="1:6" x14ac:dyDescent="0.25">
      <c r="A2581" t="s">
        <v>312</v>
      </c>
      <c r="B2581">
        <v>19</v>
      </c>
      <c r="C2581" t="s">
        <v>72</v>
      </c>
      <c r="D2581" t="s">
        <v>295</v>
      </c>
      <c r="E2581">
        <v>15.6083</v>
      </c>
      <c r="F2581">
        <v>366142.07</v>
      </c>
    </row>
    <row r="2582" spans="1:6" x14ac:dyDescent="0.25">
      <c r="A2582" t="s">
        <v>312</v>
      </c>
      <c r="B2582">
        <v>19</v>
      </c>
      <c r="C2582" t="s">
        <v>72</v>
      </c>
      <c r="D2582" t="s">
        <v>287</v>
      </c>
      <c r="E2582">
        <v>0.2</v>
      </c>
      <c r="F2582">
        <v>130922.65</v>
      </c>
    </row>
    <row r="2583" spans="1:6" x14ac:dyDescent="0.25">
      <c r="A2583" t="s">
        <v>312</v>
      </c>
      <c r="B2583">
        <v>19</v>
      </c>
      <c r="C2583" t="s">
        <v>72</v>
      </c>
      <c r="D2583" t="s">
        <v>288</v>
      </c>
      <c r="E2583">
        <v>0.05</v>
      </c>
      <c r="F2583">
        <v>32369.01</v>
      </c>
    </row>
    <row r="2584" spans="1:6" x14ac:dyDescent="0.25">
      <c r="A2584" t="s">
        <v>312</v>
      </c>
      <c r="B2584">
        <v>19</v>
      </c>
      <c r="C2584" t="s">
        <v>72</v>
      </c>
      <c r="D2584" t="s">
        <v>289</v>
      </c>
      <c r="E2584">
        <v>20.437100000000001</v>
      </c>
      <c r="F2584">
        <v>1179340.3600000001</v>
      </c>
    </row>
    <row r="2585" spans="1:6" x14ac:dyDescent="0.25">
      <c r="A2585" t="s">
        <v>312</v>
      </c>
      <c r="B2585">
        <v>19</v>
      </c>
      <c r="C2585" t="s">
        <v>72</v>
      </c>
      <c r="D2585" t="s">
        <v>290</v>
      </c>
      <c r="E2585">
        <v>0.81869999999999998</v>
      </c>
      <c r="F2585">
        <v>261672.12</v>
      </c>
    </row>
    <row r="2586" spans="1:6" x14ac:dyDescent="0.25">
      <c r="A2586" t="s">
        <v>312</v>
      </c>
      <c r="B2586">
        <v>19</v>
      </c>
      <c r="C2586" t="s">
        <v>72</v>
      </c>
      <c r="D2586" t="s">
        <v>296</v>
      </c>
      <c r="E2586">
        <v>1</v>
      </c>
      <c r="F2586">
        <v>9496.2999999999993</v>
      </c>
    </row>
    <row r="2587" spans="1:6" x14ac:dyDescent="0.25">
      <c r="A2587" t="s">
        <v>312</v>
      </c>
      <c r="B2587">
        <v>19</v>
      </c>
      <c r="C2587" t="s">
        <v>72</v>
      </c>
      <c r="D2587" t="s">
        <v>313</v>
      </c>
      <c r="E2587">
        <v>10</v>
      </c>
      <c r="F2587">
        <v>144085.64000000001</v>
      </c>
    </row>
    <row r="2588" spans="1:6" x14ac:dyDescent="0.25">
      <c r="A2588" t="s">
        <v>312</v>
      </c>
      <c r="B2588">
        <v>19</v>
      </c>
      <c r="C2588" t="s">
        <v>72</v>
      </c>
      <c r="D2588" t="s">
        <v>297</v>
      </c>
      <c r="E2588">
        <v>1.25</v>
      </c>
      <c r="F2588">
        <v>13901.11</v>
      </c>
    </row>
    <row r="2589" spans="1:6" x14ac:dyDescent="0.25">
      <c r="A2589" t="s">
        <v>312</v>
      </c>
      <c r="B2589">
        <v>19</v>
      </c>
      <c r="C2589" t="s">
        <v>72</v>
      </c>
      <c r="D2589" t="s">
        <v>299</v>
      </c>
      <c r="E2589">
        <v>2</v>
      </c>
      <c r="F2589">
        <v>19008.259999999998</v>
      </c>
    </row>
    <row r="2590" spans="1:6" x14ac:dyDescent="0.25">
      <c r="A2590" t="s">
        <v>312</v>
      </c>
      <c r="B2590">
        <v>19</v>
      </c>
      <c r="C2590" t="s">
        <v>72</v>
      </c>
      <c r="D2590" t="s">
        <v>314</v>
      </c>
      <c r="E2590">
        <v>3.8818999999999999</v>
      </c>
      <c r="F2590">
        <v>190042.06</v>
      </c>
    </row>
    <row r="2591" spans="1:6" x14ac:dyDescent="0.25">
      <c r="A2591" t="s">
        <v>312</v>
      </c>
      <c r="B2591">
        <v>20</v>
      </c>
      <c r="C2591" t="s">
        <v>20</v>
      </c>
      <c r="E2591">
        <v>2.0832999999999999</v>
      </c>
      <c r="F2591">
        <v>13325.09</v>
      </c>
    </row>
    <row r="2592" spans="1:6" x14ac:dyDescent="0.25">
      <c r="A2592" t="s">
        <v>312</v>
      </c>
      <c r="B2592">
        <v>20</v>
      </c>
      <c r="C2592" t="s">
        <v>20</v>
      </c>
      <c r="D2592" t="s">
        <v>269</v>
      </c>
      <c r="E2592">
        <v>10.8558</v>
      </c>
      <c r="F2592">
        <v>1152488.0900000001</v>
      </c>
    </row>
    <row r="2593" spans="1:6" x14ac:dyDescent="0.25">
      <c r="A2593" t="s">
        <v>312</v>
      </c>
      <c r="B2593">
        <v>20</v>
      </c>
      <c r="C2593" t="s">
        <v>20</v>
      </c>
      <c r="D2593" t="s">
        <v>270</v>
      </c>
      <c r="E2593">
        <v>139.5778</v>
      </c>
      <c r="F2593">
        <v>1533015.8</v>
      </c>
    </row>
    <row r="2594" spans="1:6" x14ac:dyDescent="0.25">
      <c r="A2594" t="s">
        <v>312</v>
      </c>
      <c r="B2594">
        <v>20</v>
      </c>
      <c r="C2594" t="s">
        <v>20</v>
      </c>
      <c r="D2594" t="s">
        <v>271</v>
      </c>
      <c r="E2594">
        <v>2.8250000000000002</v>
      </c>
      <c r="F2594">
        <v>679501.53</v>
      </c>
    </row>
    <row r="2595" spans="1:6" x14ac:dyDescent="0.25">
      <c r="A2595" t="s">
        <v>312</v>
      </c>
      <c r="B2595">
        <v>20</v>
      </c>
      <c r="C2595" t="s">
        <v>20</v>
      </c>
      <c r="D2595" t="s">
        <v>272</v>
      </c>
      <c r="E2595">
        <v>1430.0833</v>
      </c>
      <c r="F2595">
        <v>10866307.539999999</v>
      </c>
    </row>
    <row r="2596" spans="1:6" x14ac:dyDescent="0.25">
      <c r="A2596" t="s">
        <v>312</v>
      </c>
      <c r="B2596">
        <v>20</v>
      </c>
      <c r="C2596" t="s">
        <v>20</v>
      </c>
      <c r="D2596" t="s">
        <v>273</v>
      </c>
      <c r="E2596">
        <v>45.380499999999998</v>
      </c>
      <c r="F2596">
        <v>749624.4</v>
      </c>
    </row>
    <row r="2597" spans="1:6" x14ac:dyDescent="0.25">
      <c r="A2597" t="s">
        <v>312</v>
      </c>
      <c r="B2597">
        <v>20</v>
      </c>
      <c r="C2597" t="s">
        <v>20</v>
      </c>
      <c r="D2597" t="s">
        <v>274</v>
      </c>
      <c r="E2597">
        <v>100.5</v>
      </c>
      <c r="F2597">
        <v>1741958.25</v>
      </c>
    </row>
    <row r="2598" spans="1:6" x14ac:dyDescent="0.25">
      <c r="A2598" t="s">
        <v>312</v>
      </c>
      <c r="B2598">
        <v>20</v>
      </c>
      <c r="C2598" t="s">
        <v>20</v>
      </c>
      <c r="D2598" t="s">
        <v>275</v>
      </c>
      <c r="E2598">
        <v>56.666699999999999</v>
      </c>
      <c r="F2598">
        <v>768101.12</v>
      </c>
    </row>
    <row r="2599" spans="1:6" x14ac:dyDescent="0.25">
      <c r="A2599" t="s">
        <v>312</v>
      </c>
      <c r="B2599">
        <v>20</v>
      </c>
      <c r="C2599" t="s">
        <v>20</v>
      </c>
      <c r="D2599" t="s">
        <v>276</v>
      </c>
      <c r="E2599">
        <v>81.794399999999996</v>
      </c>
      <c r="F2599">
        <v>9398035.5899999999</v>
      </c>
    </row>
    <row r="2600" spans="1:6" x14ac:dyDescent="0.25">
      <c r="A2600" t="s">
        <v>312</v>
      </c>
      <c r="B2600">
        <v>20</v>
      </c>
      <c r="C2600" t="s">
        <v>20</v>
      </c>
      <c r="D2600" t="s">
        <v>277</v>
      </c>
      <c r="E2600">
        <v>14.745799999999999</v>
      </c>
      <c r="F2600">
        <v>447935.77</v>
      </c>
    </row>
    <row r="2601" spans="1:6" x14ac:dyDescent="0.25">
      <c r="A2601" t="s">
        <v>312</v>
      </c>
      <c r="B2601">
        <v>20</v>
      </c>
      <c r="C2601" t="s">
        <v>20</v>
      </c>
      <c r="D2601" t="s">
        <v>278</v>
      </c>
      <c r="E2601">
        <v>2.7008000000000001</v>
      </c>
      <c r="F2601">
        <v>347693.77</v>
      </c>
    </row>
    <row r="2602" spans="1:6" x14ac:dyDescent="0.25">
      <c r="A2602" t="s">
        <v>312</v>
      </c>
      <c r="B2602">
        <v>20</v>
      </c>
      <c r="C2602" t="s">
        <v>20</v>
      </c>
      <c r="D2602" t="s">
        <v>279</v>
      </c>
      <c r="E2602">
        <v>11.416700000000001</v>
      </c>
      <c r="F2602">
        <v>1585765.01</v>
      </c>
    </row>
    <row r="2603" spans="1:6" x14ac:dyDescent="0.25">
      <c r="A2603" t="s">
        <v>312</v>
      </c>
      <c r="B2603">
        <v>20</v>
      </c>
      <c r="C2603" t="s">
        <v>20</v>
      </c>
      <c r="D2603" t="s">
        <v>280</v>
      </c>
      <c r="E2603">
        <v>277.0478</v>
      </c>
      <c r="F2603">
        <v>5759118.8399999999</v>
      </c>
    </row>
    <row r="2604" spans="1:6" x14ac:dyDescent="0.25">
      <c r="A2604" t="s">
        <v>312</v>
      </c>
      <c r="B2604">
        <v>20</v>
      </c>
      <c r="C2604" t="s">
        <v>20</v>
      </c>
      <c r="D2604" t="s">
        <v>281</v>
      </c>
      <c r="E2604">
        <v>13.8254</v>
      </c>
      <c r="F2604">
        <v>669580.21</v>
      </c>
    </row>
    <row r="2605" spans="1:6" x14ac:dyDescent="0.25">
      <c r="A2605" t="s">
        <v>312</v>
      </c>
      <c r="B2605">
        <v>20</v>
      </c>
      <c r="C2605" t="s">
        <v>20</v>
      </c>
      <c r="D2605" t="s">
        <v>282</v>
      </c>
      <c r="E2605">
        <v>2.0312000000000001</v>
      </c>
      <c r="F2605">
        <v>135062.79999999999</v>
      </c>
    </row>
    <row r="2606" spans="1:6" x14ac:dyDescent="0.25">
      <c r="A2606" t="s">
        <v>312</v>
      </c>
      <c r="B2606">
        <v>20</v>
      </c>
      <c r="C2606" t="s">
        <v>20</v>
      </c>
      <c r="D2606" t="s">
        <v>283</v>
      </c>
      <c r="E2606">
        <v>97.120800000000003</v>
      </c>
      <c r="F2606">
        <v>1429859.32</v>
      </c>
    </row>
    <row r="2607" spans="1:6" x14ac:dyDescent="0.25">
      <c r="A2607" t="s">
        <v>312</v>
      </c>
      <c r="B2607">
        <v>20</v>
      </c>
      <c r="C2607" t="s">
        <v>20</v>
      </c>
      <c r="D2607" t="s">
        <v>294</v>
      </c>
      <c r="E2607">
        <v>17.875</v>
      </c>
      <c r="F2607">
        <v>312097.90999999997</v>
      </c>
    </row>
    <row r="2608" spans="1:6" x14ac:dyDescent="0.25">
      <c r="A2608" t="s">
        <v>312</v>
      </c>
      <c r="B2608">
        <v>20</v>
      </c>
      <c r="C2608" t="s">
        <v>20</v>
      </c>
      <c r="D2608" t="s">
        <v>268</v>
      </c>
      <c r="E2608">
        <v>19.667400000000001</v>
      </c>
      <c r="F2608">
        <v>422778.94</v>
      </c>
    </row>
    <row r="2609" spans="1:6" x14ac:dyDescent="0.25">
      <c r="A2609" t="s">
        <v>312</v>
      </c>
      <c r="B2609">
        <v>20</v>
      </c>
      <c r="C2609" t="s">
        <v>20</v>
      </c>
      <c r="D2609" t="s">
        <v>284</v>
      </c>
      <c r="E2609">
        <v>43.5</v>
      </c>
      <c r="F2609">
        <v>3909851.11</v>
      </c>
    </row>
    <row r="2610" spans="1:6" x14ac:dyDescent="0.25">
      <c r="A2610" t="s">
        <v>312</v>
      </c>
      <c r="B2610">
        <v>20</v>
      </c>
      <c r="C2610" t="s">
        <v>20</v>
      </c>
      <c r="D2610" t="s">
        <v>285</v>
      </c>
      <c r="E2610">
        <v>0.83330000000000004</v>
      </c>
      <c r="F2610">
        <v>17358.36</v>
      </c>
    </row>
    <row r="2611" spans="1:6" x14ac:dyDescent="0.25">
      <c r="A2611" t="s">
        <v>312</v>
      </c>
      <c r="B2611">
        <v>20</v>
      </c>
      <c r="C2611" t="s">
        <v>20</v>
      </c>
      <c r="D2611" t="s">
        <v>286</v>
      </c>
      <c r="E2611">
        <v>21.166699999999999</v>
      </c>
      <c r="F2611">
        <v>389000.18</v>
      </c>
    </row>
    <row r="2612" spans="1:6" x14ac:dyDescent="0.25">
      <c r="A2612" t="s">
        <v>312</v>
      </c>
      <c r="B2612">
        <v>20</v>
      </c>
      <c r="C2612" t="s">
        <v>20</v>
      </c>
      <c r="D2612" t="s">
        <v>295</v>
      </c>
      <c r="E2612">
        <v>23</v>
      </c>
      <c r="F2612">
        <v>543812.28</v>
      </c>
    </row>
    <row r="2613" spans="1:6" x14ac:dyDescent="0.25">
      <c r="A2613" t="s">
        <v>312</v>
      </c>
      <c r="B2613">
        <v>20</v>
      </c>
      <c r="C2613" t="s">
        <v>20</v>
      </c>
      <c r="D2613" t="s">
        <v>287</v>
      </c>
      <c r="E2613">
        <v>0.15</v>
      </c>
      <c r="F2613">
        <v>83147.22</v>
      </c>
    </row>
    <row r="2614" spans="1:6" x14ac:dyDescent="0.25">
      <c r="A2614" t="s">
        <v>312</v>
      </c>
      <c r="B2614">
        <v>20</v>
      </c>
      <c r="C2614" t="s">
        <v>20</v>
      </c>
      <c r="D2614" t="s">
        <v>288</v>
      </c>
      <c r="E2614">
        <v>2.5000000000000001E-2</v>
      </c>
      <c r="F2614">
        <v>16184.5</v>
      </c>
    </row>
    <row r="2615" spans="1:6" x14ac:dyDescent="0.25">
      <c r="A2615" t="s">
        <v>312</v>
      </c>
      <c r="B2615">
        <v>20</v>
      </c>
      <c r="C2615" t="s">
        <v>20</v>
      </c>
      <c r="D2615" t="s">
        <v>289</v>
      </c>
      <c r="E2615">
        <v>20.476299999999998</v>
      </c>
      <c r="F2615">
        <v>1193734.25</v>
      </c>
    </row>
    <row r="2616" spans="1:6" x14ac:dyDescent="0.25">
      <c r="A2616" t="s">
        <v>312</v>
      </c>
      <c r="B2616">
        <v>20</v>
      </c>
      <c r="C2616" t="s">
        <v>20</v>
      </c>
      <c r="D2616" t="s">
        <v>290</v>
      </c>
      <c r="E2616">
        <v>0.28129999999999999</v>
      </c>
      <c r="F2616">
        <v>103708.33</v>
      </c>
    </row>
    <row r="2617" spans="1:6" x14ac:dyDescent="0.25">
      <c r="A2617" t="s">
        <v>312</v>
      </c>
      <c r="B2617">
        <v>20</v>
      </c>
      <c r="C2617" t="s">
        <v>20</v>
      </c>
      <c r="D2617" t="s">
        <v>296</v>
      </c>
      <c r="E2617">
        <v>2</v>
      </c>
      <c r="F2617">
        <v>44347.360000000001</v>
      </c>
    </row>
    <row r="2618" spans="1:6" x14ac:dyDescent="0.25">
      <c r="A2618" t="s">
        <v>312</v>
      </c>
      <c r="B2618">
        <v>20</v>
      </c>
      <c r="C2618" t="s">
        <v>20</v>
      </c>
      <c r="D2618" t="s">
        <v>313</v>
      </c>
      <c r="E2618">
        <v>11</v>
      </c>
      <c r="F2618">
        <v>171961.04</v>
      </c>
    </row>
    <row r="2619" spans="1:6" x14ac:dyDescent="0.25">
      <c r="A2619" t="s">
        <v>312</v>
      </c>
      <c r="B2619">
        <v>20</v>
      </c>
      <c r="C2619" t="s">
        <v>20</v>
      </c>
      <c r="D2619" t="s">
        <v>314</v>
      </c>
      <c r="E2619">
        <v>16.333300000000001</v>
      </c>
      <c r="F2619">
        <v>507373.54</v>
      </c>
    </row>
    <row r="2620" spans="1:6" x14ac:dyDescent="0.25">
      <c r="A2620" t="s">
        <v>312</v>
      </c>
      <c r="B2620">
        <v>21</v>
      </c>
      <c r="C2620" t="s">
        <v>17</v>
      </c>
      <c r="E2620">
        <v>7</v>
      </c>
      <c r="F2620">
        <v>322675.92</v>
      </c>
    </row>
    <row r="2621" spans="1:6" x14ac:dyDescent="0.25">
      <c r="A2621" t="s">
        <v>312</v>
      </c>
      <c r="B2621">
        <v>21</v>
      </c>
      <c r="C2621" t="s">
        <v>17</v>
      </c>
      <c r="D2621" t="s">
        <v>269</v>
      </c>
      <c r="E2621">
        <v>6.5667</v>
      </c>
      <c r="F2621">
        <v>887050.61</v>
      </c>
    </row>
    <row r="2622" spans="1:6" x14ac:dyDescent="0.25">
      <c r="A2622" t="s">
        <v>312</v>
      </c>
      <c r="B2622">
        <v>21</v>
      </c>
      <c r="C2622" t="s">
        <v>17</v>
      </c>
      <c r="D2622" t="s">
        <v>270</v>
      </c>
      <c r="E2622">
        <v>126.2278</v>
      </c>
      <c r="F2622">
        <v>1345556.45</v>
      </c>
    </row>
    <row r="2623" spans="1:6" x14ac:dyDescent="0.25">
      <c r="A2623" t="s">
        <v>312</v>
      </c>
      <c r="B2623">
        <v>21</v>
      </c>
      <c r="C2623" t="s">
        <v>17</v>
      </c>
      <c r="D2623" t="s">
        <v>271</v>
      </c>
      <c r="E2623">
        <v>0.95830000000000004</v>
      </c>
      <c r="F2623">
        <v>328073.13</v>
      </c>
    </row>
    <row r="2624" spans="1:6" x14ac:dyDescent="0.25">
      <c r="A2624" t="s">
        <v>312</v>
      </c>
      <c r="B2624">
        <v>21</v>
      </c>
      <c r="C2624" t="s">
        <v>17</v>
      </c>
      <c r="D2624" t="s">
        <v>272</v>
      </c>
      <c r="E2624">
        <v>1283.3333</v>
      </c>
      <c r="F2624">
        <v>11529195.15</v>
      </c>
    </row>
    <row r="2625" spans="1:6" x14ac:dyDescent="0.25">
      <c r="A2625" t="s">
        <v>312</v>
      </c>
      <c r="B2625">
        <v>21</v>
      </c>
      <c r="C2625" t="s">
        <v>17</v>
      </c>
      <c r="D2625" t="s">
        <v>273</v>
      </c>
      <c r="E2625">
        <v>55.680900000000001</v>
      </c>
      <c r="F2625">
        <v>866419.64</v>
      </c>
    </row>
    <row r="2626" spans="1:6" x14ac:dyDescent="0.25">
      <c r="A2626" t="s">
        <v>312</v>
      </c>
      <c r="B2626">
        <v>21</v>
      </c>
      <c r="C2626" t="s">
        <v>17</v>
      </c>
      <c r="D2626" t="s">
        <v>274</v>
      </c>
      <c r="E2626">
        <v>82.533299999999997</v>
      </c>
      <c r="F2626">
        <v>1402963.18</v>
      </c>
    </row>
    <row r="2627" spans="1:6" x14ac:dyDescent="0.25">
      <c r="A2627" t="s">
        <v>312</v>
      </c>
      <c r="B2627">
        <v>21</v>
      </c>
      <c r="C2627" t="s">
        <v>17</v>
      </c>
      <c r="D2627" t="s">
        <v>275</v>
      </c>
      <c r="E2627">
        <v>45.916699999999999</v>
      </c>
      <c r="F2627">
        <v>642877.11</v>
      </c>
    </row>
    <row r="2628" spans="1:6" x14ac:dyDescent="0.25">
      <c r="A2628" t="s">
        <v>312</v>
      </c>
      <c r="B2628">
        <v>21</v>
      </c>
      <c r="C2628" t="s">
        <v>17</v>
      </c>
      <c r="D2628" t="s">
        <v>276</v>
      </c>
      <c r="E2628">
        <v>21.909700000000001</v>
      </c>
      <c r="F2628">
        <v>2777386.99</v>
      </c>
    </row>
    <row r="2629" spans="1:6" x14ac:dyDescent="0.25">
      <c r="A2629" t="s">
        <v>312</v>
      </c>
      <c r="B2629">
        <v>21</v>
      </c>
      <c r="C2629" t="s">
        <v>17</v>
      </c>
      <c r="D2629" t="s">
        <v>277</v>
      </c>
      <c r="E2629">
        <v>14.020799999999999</v>
      </c>
      <c r="F2629">
        <v>519081.4</v>
      </c>
    </row>
    <row r="2630" spans="1:6" x14ac:dyDescent="0.25">
      <c r="A2630" t="s">
        <v>312</v>
      </c>
      <c r="B2630">
        <v>21</v>
      </c>
      <c r="C2630" t="s">
        <v>17</v>
      </c>
      <c r="D2630" t="s">
        <v>278</v>
      </c>
      <c r="E2630">
        <v>4.9257999999999997</v>
      </c>
      <c r="F2630">
        <v>524878.11</v>
      </c>
    </row>
    <row r="2631" spans="1:6" x14ac:dyDescent="0.25">
      <c r="A2631" t="s">
        <v>312</v>
      </c>
      <c r="B2631">
        <v>21</v>
      </c>
      <c r="C2631" t="s">
        <v>17</v>
      </c>
      <c r="D2631" t="s">
        <v>279</v>
      </c>
      <c r="E2631">
        <v>0.45829999999999999</v>
      </c>
      <c r="F2631">
        <v>105395.35</v>
      </c>
    </row>
    <row r="2632" spans="1:6" x14ac:dyDescent="0.25">
      <c r="A2632" t="s">
        <v>312</v>
      </c>
      <c r="B2632">
        <v>21</v>
      </c>
      <c r="C2632" t="s">
        <v>17</v>
      </c>
      <c r="D2632" t="s">
        <v>280</v>
      </c>
      <c r="E2632">
        <v>238.4282</v>
      </c>
      <c r="F2632">
        <v>5259669.82</v>
      </c>
    </row>
    <row r="2633" spans="1:6" x14ac:dyDescent="0.25">
      <c r="A2633" t="s">
        <v>312</v>
      </c>
      <c r="B2633">
        <v>21</v>
      </c>
      <c r="C2633" t="s">
        <v>17</v>
      </c>
      <c r="D2633" t="s">
        <v>281</v>
      </c>
      <c r="E2633">
        <v>13.4917</v>
      </c>
      <c r="F2633">
        <v>624161.53</v>
      </c>
    </row>
    <row r="2634" spans="1:6" x14ac:dyDescent="0.25">
      <c r="A2634" t="s">
        <v>312</v>
      </c>
      <c r="B2634">
        <v>21</v>
      </c>
      <c r="C2634" t="s">
        <v>17</v>
      </c>
      <c r="D2634" t="s">
        <v>282</v>
      </c>
      <c r="E2634">
        <v>6.625</v>
      </c>
      <c r="F2634">
        <v>389527.21</v>
      </c>
    </row>
    <row r="2635" spans="1:6" x14ac:dyDescent="0.25">
      <c r="A2635" t="s">
        <v>312</v>
      </c>
      <c r="B2635">
        <v>21</v>
      </c>
      <c r="C2635" t="s">
        <v>17</v>
      </c>
      <c r="D2635" t="s">
        <v>283</v>
      </c>
      <c r="E2635">
        <v>73.732100000000003</v>
      </c>
      <c r="F2635">
        <v>1158930.54</v>
      </c>
    </row>
    <row r="2636" spans="1:6" x14ac:dyDescent="0.25">
      <c r="A2636" t="s">
        <v>312</v>
      </c>
      <c r="B2636">
        <v>21</v>
      </c>
      <c r="C2636" t="s">
        <v>17</v>
      </c>
      <c r="D2636" t="s">
        <v>294</v>
      </c>
      <c r="E2636">
        <v>12.020799999999999</v>
      </c>
      <c r="F2636">
        <v>216973.6</v>
      </c>
    </row>
    <row r="2637" spans="1:6" x14ac:dyDescent="0.25">
      <c r="A2637" t="s">
        <v>312</v>
      </c>
      <c r="B2637">
        <v>21</v>
      </c>
      <c r="C2637" t="s">
        <v>17</v>
      </c>
      <c r="D2637" t="s">
        <v>268</v>
      </c>
      <c r="E2637">
        <v>13.9779</v>
      </c>
      <c r="F2637">
        <v>335512.51</v>
      </c>
    </row>
    <row r="2638" spans="1:6" x14ac:dyDescent="0.25">
      <c r="A2638" t="s">
        <v>312</v>
      </c>
      <c r="B2638">
        <v>21</v>
      </c>
      <c r="C2638" t="s">
        <v>17</v>
      </c>
      <c r="D2638" t="s">
        <v>284</v>
      </c>
      <c r="E2638">
        <v>37.75</v>
      </c>
      <c r="F2638">
        <v>3392387.88</v>
      </c>
    </row>
    <row r="2639" spans="1:6" x14ac:dyDescent="0.25">
      <c r="A2639" t="s">
        <v>312</v>
      </c>
      <c r="B2639">
        <v>21</v>
      </c>
      <c r="C2639" t="s">
        <v>17</v>
      </c>
      <c r="D2639" t="s">
        <v>286</v>
      </c>
      <c r="E2639">
        <v>12</v>
      </c>
      <c r="F2639">
        <v>236397.24</v>
      </c>
    </row>
    <row r="2640" spans="1:6" x14ac:dyDescent="0.25">
      <c r="A2640" t="s">
        <v>312</v>
      </c>
      <c r="B2640">
        <v>21</v>
      </c>
      <c r="C2640" t="s">
        <v>17</v>
      </c>
      <c r="D2640" t="s">
        <v>295</v>
      </c>
      <c r="E2640">
        <v>81.770799999999994</v>
      </c>
      <c r="F2640">
        <v>1669284.42</v>
      </c>
    </row>
    <row r="2641" spans="1:6" x14ac:dyDescent="0.25">
      <c r="A2641" t="s">
        <v>312</v>
      </c>
      <c r="B2641">
        <v>21</v>
      </c>
      <c r="C2641" t="s">
        <v>17</v>
      </c>
      <c r="D2641" t="s">
        <v>287</v>
      </c>
      <c r="E2641">
        <v>0.35</v>
      </c>
      <c r="F2641">
        <v>225239.06</v>
      </c>
    </row>
    <row r="2642" spans="1:6" x14ac:dyDescent="0.25">
      <c r="A2642" t="s">
        <v>312</v>
      </c>
      <c r="B2642">
        <v>21</v>
      </c>
      <c r="C2642" t="s">
        <v>17</v>
      </c>
      <c r="D2642" t="s">
        <v>288</v>
      </c>
      <c r="E2642">
        <v>7.4999999999999997E-2</v>
      </c>
      <c r="F2642">
        <v>48954.78</v>
      </c>
    </row>
    <row r="2643" spans="1:6" x14ac:dyDescent="0.25">
      <c r="A2643" t="s">
        <v>312</v>
      </c>
      <c r="B2643">
        <v>21</v>
      </c>
      <c r="C2643" t="s">
        <v>17</v>
      </c>
      <c r="D2643" t="s">
        <v>289</v>
      </c>
      <c r="E2643">
        <v>32.067399999999999</v>
      </c>
      <c r="F2643">
        <v>1810173.55</v>
      </c>
    </row>
    <row r="2644" spans="1:6" x14ac:dyDescent="0.25">
      <c r="A2644" t="s">
        <v>312</v>
      </c>
      <c r="B2644">
        <v>21</v>
      </c>
      <c r="C2644" t="s">
        <v>17</v>
      </c>
      <c r="D2644" t="s">
        <v>290</v>
      </c>
      <c r="E2644">
        <v>0.88749999999999996</v>
      </c>
      <c r="F2644">
        <v>283908.28999999998</v>
      </c>
    </row>
    <row r="2645" spans="1:6" x14ac:dyDescent="0.25">
      <c r="A2645" t="s">
        <v>312</v>
      </c>
      <c r="B2645">
        <v>21</v>
      </c>
      <c r="C2645" t="s">
        <v>17</v>
      </c>
      <c r="D2645" t="s">
        <v>296</v>
      </c>
      <c r="E2645">
        <v>8</v>
      </c>
      <c r="F2645">
        <v>171825.6</v>
      </c>
    </row>
    <row r="2646" spans="1:6" x14ac:dyDescent="0.25">
      <c r="A2646" t="s">
        <v>312</v>
      </c>
      <c r="B2646">
        <v>21</v>
      </c>
      <c r="C2646" t="s">
        <v>17</v>
      </c>
      <c r="D2646" t="s">
        <v>297</v>
      </c>
      <c r="E2646">
        <v>0.5</v>
      </c>
      <c r="F2646">
        <v>5055.37</v>
      </c>
    </row>
    <row r="2647" spans="1:6" x14ac:dyDescent="0.25">
      <c r="A2647" t="s">
        <v>312</v>
      </c>
      <c r="B2647">
        <v>21</v>
      </c>
      <c r="C2647" t="s">
        <v>17</v>
      </c>
      <c r="D2647" t="s">
        <v>314</v>
      </c>
      <c r="E2647">
        <v>7.3681000000000001</v>
      </c>
      <c r="F2647">
        <v>214584.21</v>
      </c>
    </row>
    <row r="2648" spans="1:6" x14ac:dyDescent="0.25">
      <c r="A2648" t="s">
        <v>312</v>
      </c>
      <c r="B2648">
        <v>22</v>
      </c>
      <c r="C2648" t="s">
        <v>23</v>
      </c>
      <c r="E2648">
        <v>1</v>
      </c>
      <c r="F2648">
        <v>0</v>
      </c>
    </row>
    <row r="2649" spans="1:6" x14ac:dyDescent="0.25">
      <c r="A2649" t="s">
        <v>312</v>
      </c>
      <c r="B2649">
        <v>22</v>
      </c>
      <c r="C2649" t="s">
        <v>23</v>
      </c>
      <c r="D2649" t="s">
        <v>269</v>
      </c>
      <c r="E2649">
        <v>43.904200000000003</v>
      </c>
      <c r="F2649">
        <v>4792661.76</v>
      </c>
    </row>
    <row r="2650" spans="1:6" x14ac:dyDescent="0.25">
      <c r="A2650" t="s">
        <v>312</v>
      </c>
      <c r="B2650">
        <v>22</v>
      </c>
      <c r="C2650" t="s">
        <v>23</v>
      </c>
      <c r="D2650" t="s">
        <v>270</v>
      </c>
      <c r="E2650">
        <v>1471.9277999999999</v>
      </c>
      <c r="F2650">
        <v>19315375.550000001</v>
      </c>
    </row>
    <row r="2651" spans="1:6" x14ac:dyDescent="0.25">
      <c r="A2651" t="s">
        <v>312</v>
      </c>
      <c r="B2651">
        <v>22</v>
      </c>
      <c r="C2651" t="s">
        <v>23</v>
      </c>
      <c r="D2651" t="s">
        <v>271</v>
      </c>
      <c r="E2651">
        <v>9.9916999999999998</v>
      </c>
      <c r="F2651">
        <v>2021813.03</v>
      </c>
    </row>
    <row r="2652" spans="1:6" x14ac:dyDescent="0.25">
      <c r="A2652" t="s">
        <v>312</v>
      </c>
      <c r="B2652">
        <v>22</v>
      </c>
      <c r="C2652" t="s">
        <v>23</v>
      </c>
      <c r="D2652" t="s">
        <v>272</v>
      </c>
      <c r="E2652">
        <v>1133.625</v>
      </c>
      <c r="F2652">
        <v>9620635.5700000003</v>
      </c>
    </row>
    <row r="2653" spans="1:6" x14ac:dyDescent="0.25">
      <c r="A2653" t="s">
        <v>312</v>
      </c>
      <c r="B2653">
        <v>22</v>
      </c>
      <c r="C2653" t="s">
        <v>23</v>
      </c>
      <c r="D2653" t="s">
        <v>273</v>
      </c>
      <c r="E2653">
        <v>161.36109999999999</v>
      </c>
      <c r="F2653">
        <v>2616205.0699999998</v>
      </c>
    </row>
    <row r="2654" spans="1:6" x14ac:dyDescent="0.25">
      <c r="A2654" t="s">
        <v>312</v>
      </c>
      <c r="B2654">
        <v>22</v>
      </c>
      <c r="C2654" t="s">
        <v>23</v>
      </c>
      <c r="D2654" t="s">
        <v>274</v>
      </c>
      <c r="E2654">
        <v>234.95</v>
      </c>
      <c r="F2654">
        <v>3433102.83</v>
      </c>
    </row>
    <row r="2655" spans="1:6" x14ac:dyDescent="0.25">
      <c r="A2655" t="s">
        <v>312</v>
      </c>
      <c r="B2655">
        <v>22</v>
      </c>
      <c r="C2655" t="s">
        <v>23</v>
      </c>
      <c r="D2655" t="s">
        <v>275</v>
      </c>
      <c r="E2655">
        <v>131.66669999999999</v>
      </c>
      <c r="F2655">
        <v>2169333.09</v>
      </c>
    </row>
    <row r="2656" spans="1:6" x14ac:dyDescent="0.25">
      <c r="A2656" t="s">
        <v>312</v>
      </c>
      <c r="B2656">
        <v>22</v>
      </c>
      <c r="C2656" t="s">
        <v>23</v>
      </c>
      <c r="D2656" t="s">
        <v>276</v>
      </c>
      <c r="E2656">
        <v>154.07079999999999</v>
      </c>
      <c r="F2656">
        <v>16826000.079999998</v>
      </c>
    </row>
    <row r="2657" spans="1:6" x14ac:dyDescent="0.25">
      <c r="A2657" t="s">
        <v>312</v>
      </c>
      <c r="B2657">
        <v>22</v>
      </c>
      <c r="C2657" t="s">
        <v>23</v>
      </c>
      <c r="D2657" t="s">
        <v>277</v>
      </c>
      <c r="E2657">
        <v>116.8083</v>
      </c>
      <c r="F2657">
        <v>2510772.7400000002</v>
      </c>
    </row>
    <row r="2658" spans="1:6" x14ac:dyDescent="0.25">
      <c r="A2658" t="s">
        <v>312</v>
      </c>
      <c r="B2658">
        <v>22</v>
      </c>
      <c r="C2658" t="s">
        <v>23</v>
      </c>
      <c r="D2658" t="s">
        <v>278</v>
      </c>
      <c r="E2658">
        <v>7.4</v>
      </c>
      <c r="F2658">
        <v>1164872.04</v>
      </c>
    </row>
    <row r="2659" spans="1:6" x14ac:dyDescent="0.25">
      <c r="A2659" t="s">
        <v>312</v>
      </c>
      <c r="B2659">
        <v>22</v>
      </c>
      <c r="C2659" t="s">
        <v>23</v>
      </c>
      <c r="D2659" t="s">
        <v>279</v>
      </c>
      <c r="E2659">
        <v>4.4583000000000004</v>
      </c>
      <c r="F2659">
        <v>948356.93</v>
      </c>
    </row>
    <row r="2660" spans="1:6" x14ac:dyDescent="0.25">
      <c r="A2660" t="s">
        <v>312</v>
      </c>
      <c r="B2660">
        <v>22</v>
      </c>
      <c r="C2660" t="s">
        <v>23</v>
      </c>
      <c r="D2660" t="s">
        <v>280</v>
      </c>
      <c r="E2660">
        <v>512.34370000000001</v>
      </c>
      <c r="F2660">
        <v>8392254.4700000007</v>
      </c>
    </row>
    <row r="2661" spans="1:6" x14ac:dyDescent="0.25">
      <c r="A2661" t="s">
        <v>312</v>
      </c>
      <c r="B2661">
        <v>22</v>
      </c>
      <c r="C2661" t="s">
        <v>23</v>
      </c>
      <c r="D2661" t="s">
        <v>281</v>
      </c>
      <c r="E2661">
        <v>29.963899999999999</v>
      </c>
      <c r="F2661">
        <v>743623.54</v>
      </c>
    </row>
    <row r="2662" spans="1:6" x14ac:dyDescent="0.25">
      <c r="A2662" t="s">
        <v>312</v>
      </c>
      <c r="B2662">
        <v>22</v>
      </c>
      <c r="C2662" t="s">
        <v>23</v>
      </c>
      <c r="D2662" t="s">
        <v>282</v>
      </c>
      <c r="E2662">
        <v>1.5</v>
      </c>
      <c r="F2662">
        <v>81176.42</v>
      </c>
    </row>
    <row r="2663" spans="1:6" x14ac:dyDescent="0.25">
      <c r="A2663" t="s">
        <v>312</v>
      </c>
      <c r="B2663">
        <v>22</v>
      </c>
      <c r="C2663" t="s">
        <v>23</v>
      </c>
      <c r="D2663" t="s">
        <v>283</v>
      </c>
      <c r="E2663">
        <v>197.28210000000001</v>
      </c>
      <c r="F2663">
        <v>2661238.7999999998</v>
      </c>
    </row>
    <row r="2664" spans="1:6" x14ac:dyDescent="0.25">
      <c r="A2664" t="s">
        <v>312</v>
      </c>
      <c r="B2664">
        <v>22</v>
      </c>
      <c r="C2664" t="s">
        <v>23</v>
      </c>
      <c r="D2664" t="s">
        <v>294</v>
      </c>
      <c r="E2664">
        <v>49.583300000000001</v>
      </c>
      <c r="F2664">
        <v>998973.36</v>
      </c>
    </row>
    <row r="2665" spans="1:6" x14ac:dyDescent="0.25">
      <c r="A2665" t="s">
        <v>312</v>
      </c>
      <c r="B2665">
        <v>22</v>
      </c>
      <c r="C2665" t="s">
        <v>23</v>
      </c>
      <c r="D2665" t="s">
        <v>268</v>
      </c>
      <c r="E2665">
        <v>431.08499999999998</v>
      </c>
      <c r="F2665">
        <v>5454557.0899999999</v>
      </c>
    </row>
    <row r="2666" spans="1:6" x14ac:dyDescent="0.25">
      <c r="A2666" t="s">
        <v>312</v>
      </c>
      <c r="B2666">
        <v>22</v>
      </c>
      <c r="C2666" t="s">
        <v>23</v>
      </c>
      <c r="D2666" t="s">
        <v>284</v>
      </c>
      <c r="E2666">
        <v>10.083299999999999</v>
      </c>
      <c r="F2666">
        <v>841135.63</v>
      </c>
    </row>
    <row r="2667" spans="1:6" x14ac:dyDescent="0.25">
      <c r="A2667" t="s">
        <v>312</v>
      </c>
      <c r="B2667">
        <v>22</v>
      </c>
      <c r="C2667" t="s">
        <v>23</v>
      </c>
      <c r="D2667" t="s">
        <v>285</v>
      </c>
      <c r="E2667">
        <v>1</v>
      </c>
      <c r="F2667">
        <v>20272.12</v>
      </c>
    </row>
    <row r="2668" spans="1:6" x14ac:dyDescent="0.25">
      <c r="A2668" t="s">
        <v>312</v>
      </c>
      <c r="B2668">
        <v>22</v>
      </c>
      <c r="C2668" t="s">
        <v>23</v>
      </c>
      <c r="D2668" t="s">
        <v>286</v>
      </c>
      <c r="E2668">
        <v>60.166699999999999</v>
      </c>
      <c r="F2668">
        <v>1040082.61</v>
      </c>
    </row>
    <row r="2669" spans="1:6" x14ac:dyDescent="0.25">
      <c r="A2669" t="s">
        <v>312</v>
      </c>
      <c r="B2669">
        <v>22</v>
      </c>
      <c r="C2669" t="s">
        <v>23</v>
      </c>
      <c r="D2669" t="s">
        <v>295</v>
      </c>
      <c r="E2669">
        <v>195.95</v>
      </c>
      <c r="F2669">
        <v>3860538.88</v>
      </c>
    </row>
    <row r="2670" spans="1:6" x14ac:dyDescent="0.25">
      <c r="A2670" t="s">
        <v>312</v>
      </c>
      <c r="B2670">
        <v>22</v>
      </c>
      <c r="C2670" t="s">
        <v>23</v>
      </c>
      <c r="D2670" t="s">
        <v>287</v>
      </c>
      <c r="E2670">
        <v>6.6699999999999995E-2</v>
      </c>
      <c r="F2670">
        <v>45917.8</v>
      </c>
    </row>
    <row r="2671" spans="1:6" x14ac:dyDescent="0.25">
      <c r="A2671" t="s">
        <v>312</v>
      </c>
      <c r="B2671">
        <v>22</v>
      </c>
      <c r="C2671" t="s">
        <v>23</v>
      </c>
      <c r="D2671" t="s">
        <v>289</v>
      </c>
      <c r="E2671">
        <v>2.2412999999999998</v>
      </c>
      <c r="F2671">
        <v>230390.74</v>
      </c>
    </row>
    <row r="2672" spans="1:6" x14ac:dyDescent="0.25">
      <c r="A2672" t="s">
        <v>312</v>
      </c>
      <c r="B2672">
        <v>22</v>
      </c>
      <c r="C2672" t="s">
        <v>23</v>
      </c>
      <c r="D2672" t="s">
        <v>290</v>
      </c>
      <c r="E2672">
        <v>1.9666999999999999</v>
      </c>
      <c r="F2672">
        <v>475690.13</v>
      </c>
    </row>
    <row r="2673" spans="1:6" x14ac:dyDescent="0.25">
      <c r="A2673" t="s">
        <v>312</v>
      </c>
      <c r="B2673">
        <v>22</v>
      </c>
      <c r="C2673" t="s">
        <v>23</v>
      </c>
      <c r="D2673" t="s">
        <v>296</v>
      </c>
      <c r="E2673">
        <v>53</v>
      </c>
      <c r="F2673">
        <v>509777.47</v>
      </c>
    </row>
    <row r="2674" spans="1:6" x14ac:dyDescent="0.25">
      <c r="A2674" t="s">
        <v>312</v>
      </c>
      <c r="B2674">
        <v>22</v>
      </c>
      <c r="C2674" t="s">
        <v>23</v>
      </c>
      <c r="D2674" t="s">
        <v>291</v>
      </c>
      <c r="E2674">
        <v>66</v>
      </c>
      <c r="F2674">
        <v>812095.15</v>
      </c>
    </row>
    <row r="2675" spans="1:6" x14ac:dyDescent="0.25">
      <c r="A2675" t="s">
        <v>312</v>
      </c>
      <c r="B2675">
        <v>22</v>
      </c>
      <c r="C2675" t="s">
        <v>23</v>
      </c>
      <c r="D2675" t="s">
        <v>297</v>
      </c>
      <c r="E2675">
        <v>2</v>
      </c>
      <c r="F2675">
        <v>19772.12</v>
      </c>
    </row>
    <row r="2676" spans="1:6" x14ac:dyDescent="0.25">
      <c r="A2676" t="s">
        <v>312</v>
      </c>
      <c r="B2676">
        <v>22</v>
      </c>
      <c r="C2676" t="s">
        <v>23</v>
      </c>
      <c r="D2676" t="s">
        <v>314</v>
      </c>
      <c r="E2676">
        <v>0.16669999999999999</v>
      </c>
      <c r="F2676">
        <v>4228.2299999999996</v>
      </c>
    </row>
    <row r="2677" spans="1:6" x14ac:dyDescent="0.25">
      <c r="A2677" t="s">
        <v>312</v>
      </c>
      <c r="B2677">
        <v>23</v>
      </c>
      <c r="C2677" t="s">
        <v>22</v>
      </c>
      <c r="E2677">
        <v>6</v>
      </c>
      <c r="F2677">
        <v>701830.01</v>
      </c>
    </row>
    <row r="2678" spans="1:6" x14ac:dyDescent="0.25">
      <c r="A2678" t="s">
        <v>312</v>
      </c>
      <c r="B2678">
        <v>23</v>
      </c>
      <c r="C2678" t="s">
        <v>22</v>
      </c>
      <c r="D2678" t="s">
        <v>269</v>
      </c>
      <c r="E2678">
        <v>10.362500000000001</v>
      </c>
      <c r="F2678">
        <v>845384.84</v>
      </c>
    </row>
    <row r="2679" spans="1:6" x14ac:dyDescent="0.25">
      <c r="A2679" t="s">
        <v>312</v>
      </c>
      <c r="B2679">
        <v>23</v>
      </c>
      <c r="C2679" t="s">
        <v>22</v>
      </c>
      <c r="D2679" t="s">
        <v>270</v>
      </c>
      <c r="E2679">
        <v>75.400000000000006</v>
      </c>
      <c r="F2679">
        <v>859859.25</v>
      </c>
    </row>
    <row r="2680" spans="1:6" x14ac:dyDescent="0.25">
      <c r="A2680" t="s">
        <v>312</v>
      </c>
      <c r="B2680">
        <v>23</v>
      </c>
      <c r="C2680" t="s">
        <v>22</v>
      </c>
      <c r="D2680" t="s">
        <v>271</v>
      </c>
      <c r="E2680">
        <v>4.8666999999999998</v>
      </c>
      <c r="F2680">
        <v>618136.59</v>
      </c>
    </row>
    <row r="2681" spans="1:6" x14ac:dyDescent="0.25">
      <c r="A2681" t="s">
        <v>312</v>
      </c>
      <c r="B2681">
        <v>23</v>
      </c>
      <c r="C2681" t="s">
        <v>22</v>
      </c>
      <c r="D2681" t="s">
        <v>272</v>
      </c>
      <c r="E2681">
        <v>515.94439999999997</v>
      </c>
      <c r="F2681">
        <v>4218473.67</v>
      </c>
    </row>
    <row r="2682" spans="1:6" x14ac:dyDescent="0.25">
      <c r="A2682" t="s">
        <v>312</v>
      </c>
      <c r="B2682">
        <v>23</v>
      </c>
      <c r="C2682" t="s">
        <v>22</v>
      </c>
      <c r="D2682" t="s">
        <v>273</v>
      </c>
      <c r="E2682">
        <v>25.034600000000001</v>
      </c>
      <c r="F2682">
        <v>427027.99</v>
      </c>
    </row>
    <row r="2683" spans="1:6" x14ac:dyDescent="0.25">
      <c r="A2683" t="s">
        <v>312</v>
      </c>
      <c r="B2683">
        <v>23</v>
      </c>
      <c r="C2683" t="s">
        <v>22</v>
      </c>
      <c r="D2683" t="s">
        <v>274</v>
      </c>
      <c r="E2683">
        <v>56.583300000000001</v>
      </c>
      <c r="F2683">
        <v>995174.23</v>
      </c>
    </row>
    <row r="2684" spans="1:6" x14ac:dyDescent="0.25">
      <c r="A2684" t="s">
        <v>312</v>
      </c>
      <c r="B2684">
        <v>23</v>
      </c>
      <c r="C2684" t="s">
        <v>22</v>
      </c>
      <c r="D2684" t="s">
        <v>275</v>
      </c>
      <c r="E2684">
        <v>15.5</v>
      </c>
      <c r="F2684">
        <v>218416.34</v>
      </c>
    </row>
    <row r="2685" spans="1:6" x14ac:dyDescent="0.25">
      <c r="A2685" t="s">
        <v>312</v>
      </c>
      <c r="B2685">
        <v>23</v>
      </c>
      <c r="C2685" t="s">
        <v>22</v>
      </c>
      <c r="D2685" t="s">
        <v>276</v>
      </c>
      <c r="E2685">
        <v>10.5274</v>
      </c>
      <c r="F2685">
        <v>1708806.64</v>
      </c>
    </row>
    <row r="2686" spans="1:6" x14ac:dyDescent="0.25">
      <c r="A2686" t="s">
        <v>312</v>
      </c>
      <c r="B2686">
        <v>23</v>
      </c>
      <c r="C2686" t="s">
        <v>22</v>
      </c>
      <c r="D2686" t="s">
        <v>277</v>
      </c>
      <c r="E2686">
        <v>5.8917000000000002</v>
      </c>
      <c r="F2686">
        <v>249853.58</v>
      </c>
    </row>
    <row r="2687" spans="1:6" x14ac:dyDescent="0.25">
      <c r="A2687" t="s">
        <v>312</v>
      </c>
      <c r="B2687">
        <v>23</v>
      </c>
      <c r="C2687" t="s">
        <v>22</v>
      </c>
      <c r="D2687" t="s">
        <v>278</v>
      </c>
      <c r="E2687">
        <v>1.5832999999999999</v>
      </c>
      <c r="F2687">
        <v>165993.51999999999</v>
      </c>
    </row>
    <row r="2688" spans="1:6" x14ac:dyDescent="0.25">
      <c r="A2688" t="s">
        <v>312</v>
      </c>
      <c r="B2688">
        <v>23</v>
      </c>
      <c r="C2688" t="s">
        <v>22</v>
      </c>
      <c r="D2688" t="s">
        <v>279</v>
      </c>
      <c r="E2688">
        <v>0.5</v>
      </c>
      <c r="F2688">
        <v>134045.87</v>
      </c>
    </row>
    <row r="2689" spans="1:6" x14ac:dyDescent="0.25">
      <c r="A2689" t="s">
        <v>312</v>
      </c>
      <c r="B2689">
        <v>23</v>
      </c>
      <c r="C2689" t="s">
        <v>22</v>
      </c>
      <c r="D2689" t="s">
        <v>280</v>
      </c>
      <c r="E2689">
        <v>106.3145</v>
      </c>
      <c r="F2689">
        <v>2568152.39</v>
      </c>
    </row>
    <row r="2690" spans="1:6" x14ac:dyDescent="0.25">
      <c r="A2690" t="s">
        <v>312</v>
      </c>
      <c r="B2690">
        <v>23</v>
      </c>
      <c r="C2690" t="s">
        <v>22</v>
      </c>
      <c r="D2690" t="s">
        <v>281</v>
      </c>
      <c r="E2690">
        <v>9.1659000000000006</v>
      </c>
      <c r="F2690">
        <v>418971.94</v>
      </c>
    </row>
    <row r="2691" spans="1:6" x14ac:dyDescent="0.25">
      <c r="A2691" t="s">
        <v>312</v>
      </c>
      <c r="B2691">
        <v>23</v>
      </c>
      <c r="C2691" t="s">
        <v>22</v>
      </c>
      <c r="D2691" t="s">
        <v>282</v>
      </c>
      <c r="E2691">
        <v>4.9375</v>
      </c>
      <c r="F2691">
        <v>379999.88</v>
      </c>
    </row>
    <row r="2692" spans="1:6" x14ac:dyDescent="0.25">
      <c r="A2692" t="s">
        <v>312</v>
      </c>
      <c r="B2692">
        <v>23</v>
      </c>
      <c r="C2692" t="s">
        <v>22</v>
      </c>
      <c r="D2692" t="s">
        <v>283</v>
      </c>
      <c r="E2692">
        <v>65.276799999999994</v>
      </c>
      <c r="F2692">
        <v>1007505.67</v>
      </c>
    </row>
    <row r="2693" spans="1:6" x14ac:dyDescent="0.25">
      <c r="A2693" t="s">
        <v>312</v>
      </c>
      <c r="B2693">
        <v>23</v>
      </c>
      <c r="C2693" t="s">
        <v>22</v>
      </c>
      <c r="D2693" t="s">
        <v>294</v>
      </c>
      <c r="E2693">
        <v>2.3125</v>
      </c>
      <c r="F2693">
        <v>50470.78</v>
      </c>
    </row>
    <row r="2694" spans="1:6" x14ac:dyDescent="0.25">
      <c r="A2694" t="s">
        <v>312</v>
      </c>
      <c r="B2694">
        <v>23</v>
      </c>
      <c r="C2694" t="s">
        <v>22</v>
      </c>
      <c r="D2694" t="s">
        <v>268</v>
      </c>
      <c r="E2694">
        <v>24.935199999999998</v>
      </c>
      <c r="F2694">
        <v>845984.14</v>
      </c>
    </row>
    <row r="2695" spans="1:6" x14ac:dyDescent="0.25">
      <c r="A2695" t="s">
        <v>312</v>
      </c>
      <c r="B2695">
        <v>23</v>
      </c>
      <c r="C2695" t="s">
        <v>22</v>
      </c>
      <c r="D2695" t="s">
        <v>284</v>
      </c>
      <c r="E2695">
        <v>14.25</v>
      </c>
      <c r="F2695">
        <v>1316046.8999999999</v>
      </c>
    </row>
    <row r="2696" spans="1:6" x14ac:dyDescent="0.25">
      <c r="A2696" t="s">
        <v>312</v>
      </c>
      <c r="B2696">
        <v>23</v>
      </c>
      <c r="C2696" t="s">
        <v>22</v>
      </c>
      <c r="D2696" t="s">
        <v>286</v>
      </c>
      <c r="E2696">
        <v>16.791699999999999</v>
      </c>
      <c r="F2696">
        <v>328732.37</v>
      </c>
    </row>
    <row r="2697" spans="1:6" x14ac:dyDescent="0.25">
      <c r="A2697" t="s">
        <v>312</v>
      </c>
      <c r="B2697">
        <v>23</v>
      </c>
      <c r="C2697" t="s">
        <v>22</v>
      </c>
      <c r="D2697" t="s">
        <v>295</v>
      </c>
      <c r="E2697">
        <v>23.5625</v>
      </c>
      <c r="F2697">
        <v>503128.84</v>
      </c>
    </row>
    <row r="2698" spans="1:6" x14ac:dyDescent="0.25">
      <c r="A2698" t="s">
        <v>312</v>
      </c>
      <c r="B2698">
        <v>23</v>
      </c>
      <c r="C2698" t="s">
        <v>22</v>
      </c>
      <c r="D2698" t="s">
        <v>287</v>
      </c>
      <c r="E2698">
        <v>0.1167</v>
      </c>
      <c r="F2698">
        <v>58326.79</v>
      </c>
    </row>
    <row r="2699" spans="1:6" x14ac:dyDescent="0.25">
      <c r="A2699" t="s">
        <v>312</v>
      </c>
      <c r="B2699">
        <v>23</v>
      </c>
      <c r="C2699" t="s">
        <v>22</v>
      </c>
      <c r="D2699" t="s">
        <v>288</v>
      </c>
      <c r="E2699">
        <v>0.32</v>
      </c>
      <c r="F2699">
        <v>11666.72</v>
      </c>
    </row>
    <row r="2700" spans="1:6" x14ac:dyDescent="0.25">
      <c r="A2700" t="s">
        <v>312</v>
      </c>
      <c r="B2700">
        <v>23</v>
      </c>
      <c r="C2700" t="s">
        <v>22</v>
      </c>
      <c r="D2700" t="s">
        <v>289</v>
      </c>
      <c r="E2700">
        <v>31.569700000000001</v>
      </c>
      <c r="F2700">
        <v>1889122.57</v>
      </c>
    </row>
    <row r="2701" spans="1:6" x14ac:dyDescent="0.25">
      <c r="A2701" t="s">
        <v>312</v>
      </c>
      <c r="B2701">
        <v>23</v>
      </c>
      <c r="C2701" t="s">
        <v>22</v>
      </c>
      <c r="D2701" t="s">
        <v>290</v>
      </c>
      <c r="E2701">
        <v>0.28539999999999999</v>
      </c>
      <c r="F2701">
        <v>100691.43</v>
      </c>
    </row>
    <row r="2702" spans="1:6" x14ac:dyDescent="0.25">
      <c r="A2702" t="s">
        <v>312</v>
      </c>
      <c r="B2702">
        <v>23</v>
      </c>
      <c r="C2702" t="s">
        <v>22</v>
      </c>
      <c r="D2702" t="s">
        <v>296</v>
      </c>
      <c r="E2702">
        <v>4</v>
      </c>
      <c r="F2702">
        <v>83105.58</v>
      </c>
    </row>
    <row r="2703" spans="1:6" x14ac:dyDescent="0.25">
      <c r="A2703" t="s">
        <v>312</v>
      </c>
      <c r="B2703">
        <v>23</v>
      </c>
      <c r="C2703" t="s">
        <v>22</v>
      </c>
      <c r="D2703" t="s">
        <v>291</v>
      </c>
      <c r="E2703">
        <v>1</v>
      </c>
      <c r="F2703">
        <v>13534.24</v>
      </c>
    </row>
    <row r="2704" spans="1:6" x14ac:dyDescent="0.25">
      <c r="A2704" t="s">
        <v>312</v>
      </c>
      <c r="B2704">
        <v>23</v>
      </c>
      <c r="C2704" t="s">
        <v>22</v>
      </c>
      <c r="D2704" t="s">
        <v>313</v>
      </c>
      <c r="E2704">
        <v>8</v>
      </c>
      <c r="F2704">
        <v>107840.04</v>
      </c>
    </row>
    <row r="2705" spans="1:6" x14ac:dyDescent="0.25">
      <c r="A2705" t="s">
        <v>312</v>
      </c>
      <c r="B2705">
        <v>23</v>
      </c>
      <c r="C2705" t="s">
        <v>22</v>
      </c>
      <c r="D2705" t="s">
        <v>297</v>
      </c>
      <c r="E2705">
        <v>1.5</v>
      </c>
      <c r="F2705">
        <v>16008.68</v>
      </c>
    </row>
    <row r="2706" spans="1:6" x14ac:dyDescent="0.25">
      <c r="A2706" t="s">
        <v>312</v>
      </c>
      <c r="B2706">
        <v>23</v>
      </c>
      <c r="C2706" t="s">
        <v>22</v>
      </c>
      <c r="D2706" t="s">
        <v>314</v>
      </c>
      <c r="E2706">
        <v>7.8611000000000004</v>
      </c>
      <c r="F2706">
        <v>442450.14</v>
      </c>
    </row>
    <row r="2707" spans="1:6" x14ac:dyDescent="0.25">
      <c r="A2707" t="s">
        <v>312</v>
      </c>
      <c r="B2707">
        <v>24</v>
      </c>
      <c r="C2707" t="s">
        <v>304</v>
      </c>
      <c r="E2707">
        <v>4.1666999999999996</v>
      </c>
      <c r="F2707">
        <v>368863.67</v>
      </c>
    </row>
    <row r="2708" spans="1:6" x14ac:dyDescent="0.25">
      <c r="A2708" t="s">
        <v>312</v>
      </c>
      <c r="B2708">
        <v>24</v>
      </c>
      <c r="C2708" t="s">
        <v>304</v>
      </c>
      <c r="D2708" t="s">
        <v>269</v>
      </c>
      <c r="E2708">
        <v>6.0819000000000001</v>
      </c>
      <c r="F2708">
        <v>699789.98</v>
      </c>
    </row>
    <row r="2709" spans="1:6" x14ac:dyDescent="0.25">
      <c r="A2709" t="s">
        <v>312</v>
      </c>
      <c r="B2709">
        <v>24</v>
      </c>
      <c r="C2709" t="s">
        <v>304</v>
      </c>
      <c r="D2709" t="s">
        <v>270</v>
      </c>
      <c r="E2709">
        <v>98.533299999999997</v>
      </c>
      <c r="F2709">
        <v>1294617.71</v>
      </c>
    </row>
    <row r="2710" spans="1:6" x14ac:dyDescent="0.25">
      <c r="A2710" t="s">
        <v>312</v>
      </c>
      <c r="B2710">
        <v>24</v>
      </c>
      <c r="C2710" t="s">
        <v>304</v>
      </c>
      <c r="D2710" t="s">
        <v>271</v>
      </c>
      <c r="E2710">
        <v>4.5250000000000004</v>
      </c>
      <c r="F2710">
        <v>924853.47</v>
      </c>
    </row>
    <row r="2711" spans="1:6" x14ac:dyDescent="0.25">
      <c r="A2711" t="s">
        <v>312</v>
      </c>
      <c r="B2711">
        <v>24</v>
      </c>
      <c r="C2711" t="s">
        <v>304</v>
      </c>
      <c r="D2711" t="s">
        <v>272</v>
      </c>
      <c r="E2711">
        <v>1083.0417</v>
      </c>
      <c r="F2711">
        <v>8515689.5199999996</v>
      </c>
    </row>
    <row r="2712" spans="1:6" x14ac:dyDescent="0.25">
      <c r="A2712" t="s">
        <v>312</v>
      </c>
      <c r="B2712">
        <v>24</v>
      </c>
      <c r="C2712" t="s">
        <v>304</v>
      </c>
      <c r="D2712" t="s">
        <v>273</v>
      </c>
      <c r="E2712">
        <v>26.527200000000001</v>
      </c>
      <c r="F2712">
        <v>413166.6</v>
      </c>
    </row>
    <row r="2713" spans="1:6" x14ac:dyDescent="0.25">
      <c r="A2713" t="s">
        <v>312</v>
      </c>
      <c r="B2713">
        <v>24</v>
      </c>
      <c r="C2713" t="s">
        <v>304</v>
      </c>
      <c r="D2713" t="s">
        <v>274</v>
      </c>
      <c r="E2713">
        <v>68.716700000000003</v>
      </c>
      <c r="F2713">
        <v>1217530.6200000001</v>
      </c>
    </row>
    <row r="2714" spans="1:6" x14ac:dyDescent="0.25">
      <c r="A2714" t="s">
        <v>312</v>
      </c>
      <c r="B2714">
        <v>24</v>
      </c>
      <c r="C2714" t="s">
        <v>304</v>
      </c>
      <c r="D2714" t="s">
        <v>275</v>
      </c>
      <c r="E2714">
        <v>15.666700000000001</v>
      </c>
      <c r="F2714">
        <v>220326.04</v>
      </c>
    </row>
    <row r="2715" spans="1:6" x14ac:dyDescent="0.25">
      <c r="A2715" t="s">
        <v>312</v>
      </c>
      <c r="B2715">
        <v>24</v>
      </c>
      <c r="C2715" t="s">
        <v>304</v>
      </c>
      <c r="D2715" t="s">
        <v>276</v>
      </c>
      <c r="E2715">
        <v>14.6264</v>
      </c>
      <c r="F2715">
        <v>1991563.91</v>
      </c>
    </row>
    <row r="2716" spans="1:6" x14ac:dyDescent="0.25">
      <c r="A2716" t="s">
        <v>312</v>
      </c>
      <c r="B2716">
        <v>24</v>
      </c>
      <c r="C2716" t="s">
        <v>304</v>
      </c>
      <c r="D2716" t="s">
        <v>277</v>
      </c>
      <c r="E2716">
        <v>2.8292000000000002</v>
      </c>
      <c r="F2716">
        <v>146720.18</v>
      </c>
    </row>
    <row r="2717" spans="1:6" x14ac:dyDescent="0.25">
      <c r="A2717" t="s">
        <v>312</v>
      </c>
      <c r="B2717">
        <v>24</v>
      </c>
      <c r="C2717" t="s">
        <v>304</v>
      </c>
      <c r="D2717" t="s">
        <v>278</v>
      </c>
      <c r="E2717">
        <v>1.6133</v>
      </c>
      <c r="F2717">
        <v>229752.94</v>
      </c>
    </row>
    <row r="2718" spans="1:6" x14ac:dyDescent="0.25">
      <c r="A2718" t="s">
        <v>312</v>
      </c>
      <c r="B2718">
        <v>24</v>
      </c>
      <c r="C2718" t="s">
        <v>304</v>
      </c>
      <c r="D2718" t="s">
        <v>279</v>
      </c>
      <c r="E2718">
        <v>2.1667000000000001</v>
      </c>
      <c r="F2718">
        <v>335381.71000000002</v>
      </c>
    </row>
    <row r="2719" spans="1:6" x14ac:dyDescent="0.25">
      <c r="A2719" t="s">
        <v>312</v>
      </c>
      <c r="B2719">
        <v>24</v>
      </c>
      <c r="C2719" t="s">
        <v>304</v>
      </c>
      <c r="D2719" t="s">
        <v>280</v>
      </c>
      <c r="E2719">
        <v>78.316500000000005</v>
      </c>
      <c r="F2719">
        <v>1889905.31</v>
      </c>
    </row>
    <row r="2720" spans="1:6" x14ac:dyDescent="0.25">
      <c r="A2720" t="s">
        <v>312</v>
      </c>
      <c r="B2720">
        <v>24</v>
      </c>
      <c r="C2720" t="s">
        <v>304</v>
      </c>
      <c r="D2720" t="s">
        <v>281</v>
      </c>
      <c r="E2720">
        <v>3.8651</v>
      </c>
      <c r="F2720">
        <v>154355.13</v>
      </c>
    </row>
    <row r="2721" spans="1:6" x14ac:dyDescent="0.25">
      <c r="A2721" t="s">
        <v>312</v>
      </c>
      <c r="B2721">
        <v>24</v>
      </c>
      <c r="C2721" t="s">
        <v>304</v>
      </c>
      <c r="D2721" t="s">
        <v>282</v>
      </c>
      <c r="E2721">
        <v>1.9375</v>
      </c>
      <c r="F2721">
        <v>107785.01</v>
      </c>
    </row>
    <row r="2722" spans="1:6" x14ac:dyDescent="0.25">
      <c r="A2722" t="s">
        <v>312</v>
      </c>
      <c r="B2722">
        <v>24</v>
      </c>
      <c r="C2722" t="s">
        <v>304</v>
      </c>
      <c r="D2722" t="s">
        <v>283</v>
      </c>
      <c r="E2722">
        <v>62.841700000000003</v>
      </c>
      <c r="F2722">
        <v>993315.74</v>
      </c>
    </row>
    <row r="2723" spans="1:6" x14ac:dyDescent="0.25">
      <c r="A2723" t="s">
        <v>312</v>
      </c>
      <c r="B2723">
        <v>24</v>
      </c>
      <c r="C2723" t="s">
        <v>304</v>
      </c>
      <c r="D2723" t="s">
        <v>294</v>
      </c>
      <c r="E2723">
        <v>5.8333000000000004</v>
      </c>
      <c r="F2723">
        <v>89660.43</v>
      </c>
    </row>
    <row r="2724" spans="1:6" x14ac:dyDescent="0.25">
      <c r="A2724" t="s">
        <v>312</v>
      </c>
      <c r="B2724">
        <v>24</v>
      </c>
      <c r="C2724" t="s">
        <v>304</v>
      </c>
      <c r="D2724" t="s">
        <v>268</v>
      </c>
      <c r="E2724">
        <v>10.9123</v>
      </c>
      <c r="F2724">
        <v>290021.12</v>
      </c>
    </row>
    <row r="2725" spans="1:6" x14ac:dyDescent="0.25">
      <c r="A2725" t="s">
        <v>312</v>
      </c>
      <c r="B2725">
        <v>24</v>
      </c>
      <c r="C2725" t="s">
        <v>304</v>
      </c>
      <c r="D2725" t="s">
        <v>284</v>
      </c>
      <c r="E2725">
        <v>15.333299999999999</v>
      </c>
      <c r="F2725">
        <v>1426190.44</v>
      </c>
    </row>
    <row r="2726" spans="1:6" x14ac:dyDescent="0.25">
      <c r="A2726" t="s">
        <v>312</v>
      </c>
      <c r="B2726">
        <v>24</v>
      </c>
      <c r="C2726" t="s">
        <v>304</v>
      </c>
      <c r="D2726" t="s">
        <v>298</v>
      </c>
      <c r="E2726">
        <v>1</v>
      </c>
      <c r="F2726">
        <v>12412.53</v>
      </c>
    </row>
    <row r="2727" spans="1:6" x14ac:dyDescent="0.25">
      <c r="A2727" t="s">
        <v>312</v>
      </c>
      <c r="B2727">
        <v>24</v>
      </c>
      <c r="C2727" t="s">
        <v>304</v>
      </c>
      <c r="D2727" t="s">
        <v>286</v>
      </c>
      <c r="E2727">
        <v>47.5</v>
      </c>
      <c r="F2727">
        <v>931964.93</v>
      </c>
    </row>
    <row r="2728" spans="1:6" x14ac:dyDescent="0.25">
      <c r="A2728" t="s">
        <v>312</v>
      </c>
      <c r="B2728">
        <v>24</v>
      </c>
      <c r="C2728" t="s">
        <v>304</v>
      </c>
      <c r="D2728" t="s">
        <v>295</v>
      </c>
      <c r="E2728">
        <v>12.612500000000001</v>
      </c>
      <c r="F2728">
        <v>299925.17</v>
      </c>
    </row>
    <row r="2729" spans="1:6" x14ac:dyDescent="0.25">
      <c r="A2729" t="s">
        <v>312</v>
      </c>
      <c r="B2729">
        <v>24</v>
      </c>
      <c r="C2729" t="s">
        <v>304</v>
      </c>
      <c r="D2729" t="s">
        <v>287</v>
      </c>
      <c r="E2729">
        <v>0.16669999999999999</v>
      </c>
      <c r="F2729">
        <v>124717.54</v>
      </c>
    </row>
    <row r="2730" spans="1:6" x14ac:dyDescent="0.25">
      <c r="A2730" t="s">
        <v>312</v>
      </c>
      <c r="B2730">
        <v>24</v>
      </c>
      <c r="C2730" t="s">
        <v>304</v>
      </c>
      <c r="D2730" t="s">
        <v>288</v>
      </c>
      <c r="E2730">
        <v>0.60499999999999998</v>
      </c>
      <c r="F2730">
        <v>66545.13</v>
      </c>
    </row>
    <row r="2731" spans="1:6" x14ac:dyDescent="0.25">
      <c r="A2731" t="s">
        <v>312</v>
      </c>
      <c r="B2731">
        <v>24</v>
      </c>
      <c r="C2731" t="s">
        <v>304</v>
      </c>
      <c r="D2731" t="s">
        <v>289</v>
      </c>
      <c r="E2731">
        <v>14.4621</v>
      </c>
      <c r="F2731">
        <v>756576.43</v>
      </c>
    </row>
    <row r="2732" spans="1:6" x14ac:dyDescent="0.25">
      <c r="A2732" t="s">
        <v>312</v>
      </c>
      <c r="B2732">
        <v>24</v>
      </c>
      <c r="C2732" t="s">
        <v>304</v>
      </c>
      <c r="D2732" t="s">
        <v>290</v>
      </c>
      <c r="E2732">
        <v>0.49170000000000003</v>
      </c>
      <c r="F2732">
        <v>160305.94</v>
      </c>
    </row>
    <row r="2733" spans="1:6" x14ac:dyDescent="0.25">
      <c r="A2733" t="s">
        <v>312</v>
      </c>
      <c r="B2733">
        <v>24</v>
      </c>
      <c r="C2733" t="s">
        <v>304</v>
      </c>
      <c r="D2733" t="s">
        <v>296</v>
      </c>
      <c r="E2733">
        <v>1.1667000000000001</v>
      </c>
      <c r="F2733">
        <v>27073.72</v>
      </c>
    </row>
    <row r="2734" spans="1:6" x14ac:dyDescent="0.25">
      <c r="A2734" t="s">
        <v>312</v>
      </c>
      <c r="B2734">
        <v>24</v>
      </c>
      <c r="C2734" t="s">
        <v>304</v>
      </c>
      <c r="D2734" t="s">
        <v>313</v>
      </c>
      <c r="E2734">
        <v>4</v>
      </c>
      <c r="F2734">
        <v>62957.440000000002</v>
      </c>
    </row>
    <row r="2735" spans="1:6" x14ac:dyDescent="0.25">
      <c r="A2735" t="s">
        <v>312</v>
      </c>
      <c r="B2735">
        <v>24</v>
      </c>
      <c r="C2735" t="s">
        <v>304</v>
      </c>
      <c r="D2735" t="s">
        <v>299</v>
      </c>
      <c r="E2735">
        <v>107</v>
      </c>
      <c r="F2735">
        <v>964790.96</v>
      </c>
    </row>
    <row r="2736" spans="1:6" x14ac:dyDescent="0.25">
      <c r="A2736" t="s">
        <v>312</v>
      </c>
      <c r="B2736">
        <v>24</v>
      </c>
      <c r="C2736" t="s">
        <v>304</v>
      </c>
      <c r="D2736" t="s">
        <v>314</v>
      </c>
      <c r="E2736">
        <v>3.3332999999999999</v>
      </c>
      <c r="F2736">
        <v>96463.14</v>
      </c>
    </row>
    <row r="2737" spans="1:6" x14ac:dyDescent="0.25">
      <c r="A2737" t="s">
        <v>312</v>
      </c>
      <c r="B2737">
        <v>25</v>
      </c>
      <c r="C2737" t="s">
        <v>18</v>
      </c>
      <c r="E2737">
        <v>6.0945</v>
      </c>
      <c r="F2737">
        <v>65500.959999999999</v>
      </c>
    </row>
    <row r="2738" spans="1:6" x14ac:dyDescent="0.25">
      <c r="A2738" t="s">
        <v>312</v>
      </c>
      <c r="B2738">
        <v>25</v>
      </c>
      <c r="C2738" t="s">
        <v>18</v>
      </c>
      <c r="D2738" t="s">
        <v>269</v>
      </c>
      <c r="E2738">
        <v>26.805</v>
      </c>
      <c r="F2738">
        <v>3555429.57</v>
      </c>
    </row>
    <row r="2739" spans="1:6" x14ac:dyDescent="0.25">
      <c r="A2739" t="s">
        <v>312</v>
      </c>
      <c r="B2739">
        <v>25</v>
      </c>
      <c r="C2739" t="s">
        <v>18</v>
      </c>
      <c r="D2739" t="s">
        <v>270</v>
      </c>
      <c r="E2739">
        <v>442.17219999999998</v>
      </c>
      <c r="F2739">
        <v>5213042.1399999997</v>
      </c>
    </row>
    <row r="2740" spans="1:6" x14ac:dyDescent="0.25">
      <c r="A2740" t="s">
        <v>312</v>
      </c>
      <c r="B2740">
        <v>25</v>
      </c>
      <c r="C2740" t="s">
        <v>18</v>
      </c>
      <c r="D2740" t="s">
        <v>271</v>
      </c>
      <c r="E2740">
        <v>6.2832999999999997</v>
      </c>
      <c r="F2740">
        <v>1566910.84</v>
      </c>
    </row>
    <row r="2741" spans="1:6" x14ac:dyDescent="0.25">
      <c r="A2741" t="s">
        <v>312</v>
      </c>
      <c r="B2741">
        <v>25</v>
      </c>
      <c r="C2741" t="s">
        <v>18</v>
      </c>
      <c r="D2741" t="s">
        <v>272</v>
      </c>
      <c r="E2741">
        <v>1091.5971999999999</v>
      </c>
      <c r="F2741">
        <v>9361520.5999999996</v>
      </c>
    </row>
    <row r="2742" spans="1:6" x14ac:dyDescent="0.25">
      <c r="A2742" t="s">
        <v>312</v>
      </c>
      <c r="B2742">
        <v>25</v>
      </c>
      <c r="C2742" t="s">
        <v>18</v>
      </c>
      <c r="D2742" t="s">
        <v>273</v>
      </c>
      <c r="E2742">
        <v>77.459299999999999</v>
      </c>
      <c r="F2742">
        <v>1236951.83</v>
      </c>
    </row>
    <row r="2743" spans="1:6" x14ac:dyDescent="0.25">
      <c r="A2743" t="s">
        <v>312</v>
      </c>
      <c r="B2743">
        <v>25</v>
      </c>
      <c r="C2743" t="s">
        <v>18</v>
      </c>
      <c r="D2743" t="s">
        <v>274</v>
      </c>
      <c r="E2743">
        <v>174.08330000000001</v>
      </c>
      <c r="F2743">
        <v>2943535.8</v>
      </c>
    </row>
    <row r="2744" spans="1:6" x14ac:dyDescent="0.25">
      <c r="A2744" t="s">
        <v>312</v>
      </c>
      <c r="B2744">
        <v>25</v>
      </c>
      <c r="C2744" t="s">
        <v>18</v>
      </c>
      <c r="D2744" t="s">
        <v>275</v>
      </c>
      <c r="E2744">
        <v>104.5</v>
      </c>
      <c r="F2744">
        <v>1151871.27</v>
      </c>
    </row>
    <row r="2745" spans="1:6" x14ac:dyDescent="0.25">
      <c r="A2745" t="s">
        <v>312</v>
      </c>
      <c r="B2745">
        <v>25</v>
      </c>
      <c r="C2745" t="s">
        <v>18</v>
      </c>
      <c r="D2745" t="s">
        <v>276</v>
      </c>
      <c r="E2745">
        <v>114.66249999999999</v>
      </c>
      <c r="F2745">
        <v>13595380.57</v>
      </c>
    </row>
    <row r="2746" spans="1:6" x14ac:dyDescent="0.25">
      <c r="A2746" t="s">
        <v>312</v>
      </c>
      <c r="B2746">
        <v>25</v>
      </c>
      <c r="C2746" t="s">
        <v>18</v>
      </c>
      <c r="D2746" t="s">
        <v>277</v>
      </c>
      <c r="E2746">
        <v>64.575000000000003</v>
      </c>
      <c r="F2746">
        <v>1721907.34</v>
      </c>
    </row>
    <row r="2747" spans="1:6" x14ac:dyDescent="0.25">
      <c r="A2747" t="s">
        <v>312</v>
      </c>
      <c r="B2747">
        <v>25</v>
      </c>
      <c r="C2747" t="s">
        <v>18</v>
      </c>
      <c r="D2747" t="s">
        <v>278</v>
      </c>
      <c r="E2747">
        <v>2.25</v>
      </c>
      <c r="F2747">
        <v>327524.86</v>
      </c>
    </row>
    <row r="2748" spans="1:6" x14ac:dyDescent="0.25">
      <c r="A2748" t="s">
        <v>312</v>
      </c>
      <c r="B2748">
        <v>25</v>
      </c>
      <c r="C2748" t="s">
        <v>18</v>
      </c>
      <c r="D2748" t="s">
        <v>279</v>
      </c>
      <c r="E2748">
        <v>17.333300000000001</v>
      </c>
      <c r="F2748">
        <v>2331941.6800000002</v>
      </c>
    </row>
    <row r="2749" spans="1:6" x14ac:dyDescent="0.25">
      <c r="A2749" t="s">
        <v>312</v>
      </c>
      <c r="B2749">
        <v>25</v>
      </c>
      <c r="C2749" t="s">
        <v>18</v>
      </c>
      <c r="D2749" t="s">
        <v>280</v>
      </c>
      <c r="E2749">
        <v>445.75240000000002</v>
      </c>
      <c r="F2749">
        <v>8034398.3600000003</v>
      </c>
    </row>
    <row r="2750" spans="1:6" x14ac:dyDescent="0.25">
      <c r="A2750" t="s">
        <v>312</v>
      </c>
      <c r="B2750">
        <v>25</v>
      </c>
      <c r="C2750" t="s">
        <v>18</v>
      </c>
      <c r="D2750" t="s">
        <v>281</v>
      </c>
      <c r="E2750">
        <v>19.120999999999999</v>
      </c>
      <c r="F2750">
        <v>866903.05</v>
      </c>
    </row>
    <row r="2751" spans="1:6" x14ac:dyDescent="0.25">
      <c r="A2751" t="s">
        <v>312</v>
      </c>
      <c r="B2751">
        <v>25</v>
      </c>
      <c r="C2751" t="s">
        <v>18</v>
      </c>
      <c r="D2751" t="s">
        <v>282</v>
      </c>
      <c r="E2751">
        <v>4.9062999999999999</v>
      </c>
      <c r="F2751">
        <v>370699.65</v>
      </c>
    </row>
    <row r="2752" spans="1:6" x14ac:dyDescent="0.25">
      <c r="A2752" t="s">
        <v>312</v>
      </c>
      <c r="B2752">
        <v>25</v>
      </c>
      <c r="C2752" t="s">
        <v>18</v>
      </c>
      <c r="D2752" t="s">
        <v>283</v>
      </c>
      <c r="E2752">
        <v>112.57380000000001</v>
      </c>
      <c r="F2752">
        <v>1594493.64</v>
      </c>
    </row>
    <row r="2753" spans="1:6" x14ac:dyDescent="0.25">
      <c r="A2753" t="s">
        <v>312</v>
      </c>
      <c r="B2753">
        <v>25</v>
      </c>
      <c r="C2753" t="s">
        <v>18</v>
      </c>
      <c r="D2753" t="s">
        <v>294</v>
      </c>
      <c r="E2753">
        <v>12.833299999999999</v>
      </c>
      <c r="F2753">
        <v>272290.59000000003</v>
      </c>
    </row>
    <row r="2754" spans="1:6" x14ac:dyDescent="0.25">
      <c r="A2754" t="s">
        <v>312</v>
      </c>
      <c r="B2754">
        <v>25</v>
      </c>
      <c r="C2754" t="s">
        <v>18</v>
      </c>
      <c r="D2754" t="s">
        <v>268</v>
      </c>
      <c r="E2754">
        <v>179.05670000000001</v>
      </c>
      <c r="F2754">
        <v>3729274.42</v>
      </c>
    </row>
    <row r="2755" spans="1:6" x14ac:dyDescent="0.25">
      <c r="A2755" t="s">
        <v>312</v>
      </c>
      <c r="B2755">
        <v>25</v>
      </c>
      <c r="C2755" t="s">
        <v>18</v>
      </c>
      <c r="D2755" t="s">
        <v>284</v>
      </c>
      <c r="E2755">
        <v>22.25</v>
      </c>
      <c r="F2755">
        <v>1977166.43</v>
      </c>
    </row>
    <row r="2756" spans="1:6" x14ac:dyDescent="0.25">
      <c r="A2756" t="s">
        <v>312</v>
      </c>
      <c r="B2756">
        <v>25</v>
      </c>
      <c r="C2756" t="s">
        <v>18</v>
      </c>
      <c r="D2756" t="s">
        <v>298</v>
      </c>
      <c r="E2756">
        <v>1</v>
      </c>
      <c r="F2756">
        <v>12112.23</v>
      </c>
    </row>
    <row r="2757" spans="1:6" x14ac:dyDescent="0.25">
      <c r="A2757" t="s">
        <v>312</v>
      </c>
      <c r="B2757">
        <v>25</v>
      </c>
      <c r="C2757" t="s">
        <v>18</v>
      </c>
      <c r="D2757" t="s">
        <v>286</v>
      </c>
      <c r="E2757">
        <v>38</v>
      </c>
      <c r="F2757">
        <v>698674.78</v>
      </c>
    </row>
    <row r="2758" spans="1:6" x14ac:dyDescent="0.25">
      <c r="A2758" t="s">
        <v>312</v>
      </c>
      <c r="B2758">
        <v>25</v>
      </c>
      <c r="C2758" t="s">
        <v>18</v>
      </c>
      <c r="D2758" t="s">
        <v>295</v>
      </c>
      <c r="E2758">
        <v>453.91669999999999</v>
      </c>
      <c r="F2758">
        <v>7958728.3099999996</v>
      </c>
    </row>
    <row r="2759" spans="1:6" x14ac:dyDescent="0.25">
      <c r="A2759" t="s">
        <v>312</v>
      </c>
      <c r="B2759">
        <v>25</v>
      </c>
      <c r="C2759" t="s">
        <v>18</v>
      </c>
      <c r="D2759" t="s">
        <v>287</v>
      </c>
      <c r="E2759">
        <v>0.33329999999999999</v>
      </c>
      <c r="F2759">
        <v>134025.42000000001</v>
      </c>
    </row>
    <row r="2760" spans="1:6" x14ac:dyDescent="0.25">
      <c r="A2760" t="s">
        <v>312</v>
      </c>
      <c r="B2760">
        <v>25</v>
      </c>
      <c r="C2760" t="s">
        <v>18</v>
      </c>
      <c r="D2760" t="s">
        <v>288</v>
      </c>
      <c r="E2760">
        <v>1.37</v>
      </c>
      <c r="F2760">
        <v>77353.429999999993</v>
      </c>
    </row>
    <row r="2761" spans="1:6" x14ac:dyDescent="0.25">
      <c r="A2761" t="s">
        <v>312</v>
      </c>
      <c r="B2761">
        <v>25</v>
      </c>
      <c r="C2761" t="s">
        <v>18</v>
      </c>
      <c r="D2761" t="s">
        <v>289</v>
      </c>
      <c r="E2761">
        <v>11.7646</v>
      </c>
      <c r="F2761">
        <v>822061.13</v>
      </c>
    </row>
    <row r="2762" spans="1:6" x14ac:dyDescent="0.25">
      <c r="A2762" t="s">
        <v>312</v>
      </c>
      <c r="B2762">
        <v>25</v>
      </c>
      <c r="C2762" t="s">
        <v>18</v>
      </c>
      <c r="D2762" t="s">
        <v>290</v>
      </c>
      <c r="E2762">
        <v>0.1646</v>
      </c>
      <c r="F2762">
        <v>43664.06</v>
      </c>
    </row>
    <row r="2763" spans="1:6" x14ac:dyDescent="0.25">
      <c r="A2763" t="s">
        <v>312</v>
      </c>
      <c r="B2763">
        <v>25</v>
      </c>
      <c r="C2763" t="s">
        <v>18</v>
      </c>
      <c r="D2763" t="s">
        <v>296</v>
      </c>
      <c r="E2763">
        <v>61.166699999999999</v>
      </c>
      <c r="F2763">
        <v>845026.31</v>
      </c>
    </row>
    <row r="2764" spans="1:6" x14ac:dyDescent="0.25">
      <c r="A2764" t="s">
        <v>312</v>
      </c>
      <c r="B2764">
        <v>25</v>
      </c>
      <c r="C2764" t="s">
        <v>18</v>
      </c>
      <c r="D2764" t="s">
        <v>291</v>
      </c>
      <c r="E2764">
        <v>9</v>
      </c>
      <c r="F2764">
        <v>129618.76</v>
      </c>
    </row>
    <row r="2765" spans="1:6" x14ac:dyDescent="0.25">
      <c r="A2765" t="s">
        <v>312</v>
      </c>
      <c r="B2765">
        <v>25</v>
      </c>
      <c r="C2765" t="s">
        <v>18</v>
      </c>
      <c r="D2765" t="s">
        <v>299</v>
      </c>
      <c r="E2765">
        <v>78</v>
      </c>
      <c r="F2765">
        <v>666220.64</v>
      </c>
    </row>
    <row r="2766" spans="1:6" x14ac:dyDescent="0.25">
      <c r="A2766" t="s">
        <v>312</v>
      </c>
      <c r="B2766">
        <v>25</v>
      </c>
      <c r="C2766" t="s">
        <v>18</v>
      </c>
      <c r="D2766" t="s">
        <v>314</v>
      </c>
      <c r="E2766">
        <v>12.965299999999999</v>
      </c>
      <c r="F2766">
        <v>549843.31999999995</v>
      </c>
    </row>
    <row r="2767" spans="1:6" x14ac:dyDescent="0.25">
      <c r="A2767" t="s">
        <v>312</v>
      </c>
      <c r="B2767">
        <v>25</v>
      </c>
      <c r="C2767" t="s">
        <v>18</v>
      </c>
      <c r="D2767" t="s">
        <v>293</v>
      </c>
      <c r="E2767">
        <v>2</v>
      </c>
      <c r="F2767">
        <v>56306.92</v>
      </c>
    </row>
    <row r="2768" spans="1:6" x14ac:dyDescent="0.25">
      <c r="A2768" t="s">
        <v>312</v>
      </c>
      <c r="B2768">
        <v>26</v>
      </c>
      <c r="C2768" t="s">
        <v>16</v>
      </c>
      <c r="E2768">
        <v>2.5832999999999999</v>
      </c>
      <c r="F2768">
        <v>55630.19</v>
      </c>
    </row>
    <row r="2769" spans="1:6" x14ac:dyDescent="0.25">
      <c r="A2769" t="s">
        <v>312</v>
      </c>
      <c r="B2769">
        <v>26</v>
      </c>
      <c r="C2769" t="s">
        <v>16</v>
      </c>
      <c r="D2769" t="s">
        <v>269</v>
      </c>
      <c r="E2769">
        <v>24.222200000000001</v>
      </c>
      <c r="F2769">
        <v>2940877.44</v>
      </c>
    </row>
    <row r="2770" spans="1:6" x14ac:dyDescent="0.25">
      <c r="A2770" t="s">
        <v>312</v>
      </c>
      <c r="B2770">
        <v>26</v>
      </c>
      <c r="C2770" t="s">
        <v>16</v>
      </c>
      <c r="D2770" t="s">
        <v>270</v>
      </c>
      <c r="E2770">
        <v>1234.2778000000001</v>
      </c>
      <c r="F2770">
        <v>16994395.77</v>
      </c>
    </row>
    <row r="2771" spans="1:6" x14ac:dyDescent="0.25">
      <c r="A2771" t="s">
        <v>312</v>
      </c>
      <c r="B2771">
        <v>26</v>
      </c>
      <c r="C2771" t="s">
        <v>16</v>
      </c>
      <c r="D2771" t="s">
        <v>271</v>
      </c>
      <c r="E2771">
        <v>17.6708</v>
      </c>
      <c r="F2771">
        <v>2453088.5099999998</v>
      </c>
    </row>
    <row r="2772" spans="1:6" x14ac:dyDescent="0.25">
      <c r="A2772" t="s">
        <v>312</v>
      </c>
      <c r="B2772">
        <v>26</v>
      </c>
      <c r="C2772" t="s">
        <v>16</v>
      </c>
      <c r="D2772" t="s">
        <v>272</v>
      </c>
      <c r="E2772">
        <v>997.33330000000001</v>
      </c>
      <c r="F2772">
        <v>8059510.9400000004</v>
      </c>
    </row>
    <row r="2773" spans="1:6" x14ac:dyDescent="0.25">
      <c r="A2773" t="s">
        <v>312</v>
      </c>
      <c r="B2773">
        <v>26</v>
      </c>
      <c r="C2773" t="s">
        <v>16</v>
      </c>
      <c r="D2773" t="s">
        <v>273</v>
      </c>
      <c r="E2773">
        <v>285.41669999999999</v>
      </c>
      <c r="F2773">
        <v>4778190.82</v>
      </c>
    </row>
    <row r="2774" spans="1:6" x14ac:dyDescent="0.25">
      <c r="A2774" t="s">
        <v>312</v>
      </c>
      <c r="B2774">
        <v>26</v>
      </c>
      <c r="C2774" t="s">
        <v>16</v>
      </c>
      <c r="D2774" t="s">
        <v>274</v>
      </c>
      <c r="E2774">
        <v>107.3167</v>
      </c>
      <c r="F2774">
        <v>1783075.09</v>
      </c>
    </row>
    <row r="2775" spans="1:6" x14ac:dyDescent="0.25">
      <c r="A2775" t="s">
        <v>312</v>
      </c>
      <c r="B2775">
        <v>26</v>
      </c>
      <c r="C2775" t="s">
        <v>16</v>
      </c>
      <c r="D2775" t="s">
        <v>276</v>
      </c>
      <c r="E2775">
        <v>56.570999999999998</v>
      </c>
      <c r="F2775">
        <v>8108733.6900000004</v>
      </c>
    </row>
    <row r="2776" spans="1:6" x14ac:dyDescent="0.25">
      <c r="A2776" t="s">
        <v>312</v>
      </c>
      <c r="B2776">
        <v>26</v>
      </c>
      <c r="C2776" t="s">
        <v>16</v>
      </c>
      <c r="D2776" t="s">
        <v>277</v>
      </c>
      <c r="E2776">
        <v>9.4792000000000005</v>
      </c>
      <c r="F2776">
        <v>338879.79</v>
      </c>
    </row>
    <row r="2777" spans="1:6" x14ac:dyDescent="0.25">
      <c r="A2777" t="s">
        <v>312</v>
      </c>
      <c r="B2777">
        <v>26</v>
      </c>
      <c r="C2777" t="s">
        <v>16</v>
      </c>
      <c r="D2777" t="s">
        <v>278</v>
      </c>
      <c r="E2777">
        <v>2.6732999999999998</v>
      </c>
      <c r="F2777">
        <v>246672.81</v>
      </c>
    </row>
    <row r="2778" spans="1:6" x14ac:dyDescent="0.25">
      <c r="A2778" t="s">
        <v>312</v>
      </c>
      <c r="B2778">
        <v>26</v>
      </c>
      <c r="C2778" t="s">
        <v>16</v>
      </c>
      <c r="D2778" t="s">
        <v>279</v>
      </c>
      <c r="E2778">
        <v>2.5417000000000001</v>
      </c>
      <c r="F2778">
        <v>573303.72</v>
      </c>
    </row>
    <row r="2779" spans="1:6" x14ac:dyDescent="0.25">
      <c r="A2779" t="s">
        <v>312</v>
      </c>
      <c r="B2779">
        <v>26</v>
      </c>
      <c r="C2779" t="s">
        <v>16</v>
      </c>
      <c r="D2779" t="s">
        <v>280</v>
      </c>
      <c r="E2779">
        <v>377.29680000000002</v>
      </c>
      <c r="F2779">
        <v>6172682.8499999996</v>
      </c>
    </row>
    <row r="2780" spans="1:6" x14ac:dyDescent="0.25">
      <c r="A2780" t="s">
        <v>312</v>
      </c>
      <c r="B2780">
        <v>26</v>
      </c>
      <c r="C2780" t="s">
        <v>16</v>
      </c>
      <c r="D2780" t="s">
        <v>281</v>
      </c>
      <c r="E2780">
        <v>9.2015999999999991</v>
      </c>
      <c r="F2780">
        <v>365826.43</v>
      </c>
    </row>
    <row r="2781" spans="1:6" x14ac:dyDescent="0.25">
      <c r="A2781" t="s">
        <v>312</v>
      </c>
      <c r="B2781">
        <v>26</v>
      </c>
      <c r="C2781" t="s">
        <v>16</v>
      </c>
      <c r="D2781" t="s">
        <v>282</v>
      </c>
      <c r="E2781">
        <v>1.6354</v>
      </c>
      <c r="F2781">
        <v>240401.01</v>
      </c>
    </row>
    <row r="2782" spans="1:6" x14ac:dyDescent="0.25">
      <c r="A2782" t="s">
        <v>312</v>
      </c>
      <c r="B2782">
        <v>26</v>
      </c>
      <c r="C2782" t="s">
        <v>16</v>
      </c>
      <c r="D2782" t="s">
        <v>283</v>
      </c>
      <c r="E2782">
        <v>107.59520000000001</v>
      </c>
      <c r="F2782">
        <v>1554391.87</v>
      </c>
    </row>
    <row r="2783" spans="1:6" x14ac:dyDescent="0.25">
      <c r="A2783" t="s">
        <v>312</v>
      </c>
      <c r="B2783">
        <v>26</v>
      </c>
      <c r="C2783" t="s">
        <v>16</v>
      </c>
      <c r="D2783" t="s">
        <v>268</v>
      </c>
      <c r="E2783">
        <v>278.85000000000002</v>
      </c>
      <c r="F2783">
        <v>9201382.7300000004</v>
      </c>
    </row>
    <row r="2784" spans="1:6" x14ac:dyDescent="0.25">
      <c r="A2784" t="s">
        <v>312</v>
      </c>
      <c r="B2784">
        <v>26</v>
      </c>
      <c r="C2784" t="s">
        <v>16</v>
      </c>
      <c r="D2784" t="s">
        <v>284</v>
      </c>
      <c r="E2784">
        <v>11.333299999999999</v>
      </c>
      <c r="F2784">
        <v>995767.91</v>
      </c>
    </row>
    <row r="2785" spans="1:6" x14ac:dyDescent="0.25">
      <c r="A2785" t="s">
        <v>312</v>
      </c>
      <c r="B2785">
        <v>26</v>
      </c>
      <c r="C2785" t="s">
        <v>16</v>
      </c>
      <c r="D2785" t="s">
        <v>286</v>
      </c>
      <c r="E2785">
        <v>16.583300000000001</v>
      </c>
      <c r="F2785">
        <v>351928.19</v>
      </c>
    </row>
    <row r="2786" spans="1:6" x14ac:dyDescent="0.25">
      <c r="A2786" t="s">
        <v>312</v>
      </c>
      <c r="B2786">
        <v>26</v>
      </c>
      <c r="C2786" t="s">
        <v>16</v>
      </c>
      <c r="D2786" t="s">
        <v>295</v>
      </c>
      <c r="E2786">
        <v>196.54169999999999</v>
      </c>
      <c r="F2786">
        <v>3879214.8</v>
      </c>
    </row>
    <row r="2787" spans="1:6" x14ac:dyDescent="0.25">
      <c r="A2787" t="s">
        <v>312</v>
      </c>
      <c r="B2787">
        <v>26</v>
      </c>
      <c r="C2787" t="s">
        <v>16</v>
      </c>
      <c r="D2787" t="s">
        <v>287</v>
      </c>
      <c r="E2787">
        <v>0.31669999999999998</v>
      </c>
      <c r="F2787">
        <v>150159.93</v>
      </c>
    </row>
    <row r="2788" spans="1:6" x14ac:dyDescent="0.25">
      <c r="A2788" t="s">
        <v>312</v>
      </c>
      <c r="B2788">
        <v>26</v>
      </c>
      <c r="C2788" t="s">
        <v>16</v>
      </c>
      <c r="D2788" t="s">
        <v>288</v>
      </c>
      <c r="E2788">
        <v>0</v>
      </c>
      <c r="F2788">
        <v>0</v>
      </c>
    </row>
    <row r="2789" spans="1:6" x14ac:dyDescent="0.25">
      <c r="A2789" t="s">
        <v>312</v>
      </c>
      <c r="B2789">
        <v>26</v>
      </c>
      <c r="C2789" t="s">
        <v>16</v>
      </c>
      <c r="D2789" t="s">
        <v>289</v>
      </c>
      <c r="E2789">
        <v>5.7638999999999996</v>
      </c>
      <c r="F2789">
        <v>251836.66</v>
      </c>
    </row>
    <row r="2790" spans="1:6" x14ac:dyDescent="0.25">
      <c r="A2790" t="s">
        <v>312</v>
      </c>
      <c r="B2790">
        <v>26</v>
      </c>
      <c r="C2790" t="s">
        <v>16</v>
      </c>
      <c r="D2790" t="s">
        <v>296</v>
      </c>
      <c r="E2790">
        <v>391</v>
      </c>
      <c r="F2790">
        <v>4225389.01</v>
      </c>
    </row>
    <row r="2791" spans="1:6" x14ac:dyDescent="0.25">
      <c r="A2791" t="s">
        <v>312</v>
      </c>
      <c r="B2791">
        <v>26</v>
      </c>
      <c r="C2791" t="s">
        <v>16</v>
      </c>
      <c r="D2791" t="s">
        <v>313</v>
      </c>
      <c r="E2791">
        <v>7</v>
      </c>
      <c r="F2791">
        <v>104647.94</v>
      </c>
    </row>
    <row r="2792" spans="1:6" x14ac:dyDescent="0.25">
      <c r="A2792" t="s">
        <v>312</v>
      </c>
      <c r="B2792">
        <v>26</v>
      </c>
      <c r="C2792" t="s">
        <v>16</v>
      </c>
      <c r="D2792" t="s">
        <v>299</v>
      </c>
      <c r="E2792">
        <v>15</v>
      </c>
      <c r="F2792">
        <v>129864.46</v>
      </c>
    </row>
    <row r="2793" spans="1:6" x14ac:dyDescent="0.25">
      <c r="A2793" t="s">
        <v>312</v>
      </c>
      <c r="B2793">
        <v>26</v>
      </c>
      <c r="C2793" t="s">
        <v>16</v>
      </c>
      <c r="D2793" t="s">
        <v>314</v>
      </c>
      <c r="E2793">
        <v>1.5556000000000001</v>
      </c>
      <c r="F2793">
        <v>62551.21</v>
      </c>
    </row>
    <row r="2794" spans="1:6" x14ac:dyDescent="0.25">
      <c r="A2794" t="s">
        <v>312</v>
      </c>
      <c r="B2794">
        <v>27</v>
      </c>
      <c r="C2794" t="s">
        <v>26</v>
      </c>
      <c r="E2794">
        <v>5.75</v>
      </c>
      <c r="F2794">
        <v>366000.37</v>
      </c>
    </row>
    <row r="2795" spans="1:6" x14ac:dyDescent="0.25">
      <c r="A2795" t="s">
        <v>312</v>
      </c>
      <c r="B2795">
        <v>27</v>
      </c>
      <c r="C2795" t="s">
        <v>26</v>
      </c>
      <c r="D2795" t="s">
        <v>269</v>
      </c>
      <c r="E2795">
        <v>5.6333000000000002</v>
      </c>
      <c r="F2795">
        <v>600652.66</v>
      </c>
    </row>
    <row r="2796" spans="1:6" x14ac:dyDescent="0.25">
      <c r="A2796" t="s">
        <v>312</v>
      </c>
      <c r="B2796">
        <v>27</v>
      </c>
      <c r="C2796" t="s">
        <v>26</v>
      </c>
      <c r="D2796" t="s">
        <v>270</v>
      </c>
      <c r="E2796">
        <v>130.5</v>
      </c>
      <c r="F2796">
        <v>1174607.8700000001</v>
      </c>
    </row>
    <row r="2797" spans="1:6" x14ac:dyDescent="0.25">
      <c r="A2797" t="s">
        <v>312</v>
      </c>
      <c r="B2797">
        <v>27</v>
      </c>
      <c r="C2797" t="s">
        <v>26</v>
      </c>
      <c r="D2797" t="s">
        <v>271</v>
      </c>
      <c r="E2797">
        <v>2.4916999999999998</v>
      </c>
      <c r="F2797">
        <v>611783.25</v>
      </c>
    </row>
    <row r="2798" spans="1:6" x14ac:dyDescent="0.25">
      <c r="A2798" t="s">
        <v>312</v>
      </c>
      <c r="B2798">
        <v>27</v>
      </c>
      <c r="C2798" t="s">
        <v>26</v>
      </c>
      <c r="D2798" t="s">
        <v>272</v>
      </c>
      <c r="E2798">
        <v>335.76389999999998</v>
      </c>
      <c r="F2798">
        <v>2335714.81</v>
      </c>
    </row>
    <row r="2799" spans="1:6" x14ac:dyDescent="0.25">
      <c r="A2799" t="s">
        <v>312</v>
      </c>
      <c r="B2799">
        <v>27</v>
      </c>
      <c r="C2799" t="s">
        <v>26</v>
      </c>
      <c r="D2799" t="s">
        <v>273</v>
      </c>
      <c r="E2799">
        <v>30.342300000000002</v>
      </c>
      <c r="F2799">
        <v>463551.81</v>
      </c>
    </row>
    <row r="2800" spans="1:6" x14ac:dyDescent="0.25">
      <c r="A2800" t="s">
        <v>312</v>
      </c>
      <c r="B2800">
        <v>27</v>
      </c>
      <c r="C2800" t="s">
        <v>26</v>
      </c>
      <c r="D2800" t="s">
        <v>274</v>
      </c>
      <c r="E2800">
        <v>39.283299999999997</v>
      </c>
      <c r="F2800">
        <v>678405.37</v>
      </c>
    </row>
    <row r="2801" spans="1:6" x14ac:dyDescent="0.25">
      <c r="A2801" t="s">
        <v>312</v>
      </c>
      <c r="B2801">
        <v>27</v>
      </c>
      <c r="C2801" t="s">
        <v>26</v>
      </c>
      <c r="D2801" t="s">
        <v>275</v>
      </c>
      <c r="E2801">
        <v>2.3332999999999999</v>
      </c>
      <c r="F2801">
        <v>29423.75</v>
      </c>
    </row>
    <row r="2802" spans="1:6" x14ac:dyDescent="0.25">
      <c r="A2802" t="s">
        <v>312</v>
      </c>
      <c r="B2802">
        <v>27</v>
      </c>
      <c r="C2802" t="s">
        <v>26</v>
      </c>
      <c r="D2802" t="s">
        <v>276</v>
      </c>
      <c r="E2802">
        <v>12.342000000000001</v>
      </c>
      <c r="F2802">
        <v>1862606.49</v>
      </c>
    </row>
    <row r="2803" spans="1:6" x14ac:dyDescent="0.25">
      <c r="A2803" t="s">
        <v>312</v>
      </c>
      <c r="B2803">
        <v>27</v>
      </c>
      <c r="C2803" t="s">
        <v>26</v>
      </c>
      <c r="D2803" t="s">
        <v>277</v>
      </c>
      <c r="E2803">
        <v>16.929200000000002</v>
      </c>
      <c r="F2803">
        <v>570734.86</v>
      </c>
    </row>
    <row r="2804" spans="1:6" x14ac:dyDescent="0.25">
      <c r="A2804" t="s">
        <v>312</v>
      </c>
      <c r="B2804">
        <v>27</v>
      </c>
      <c r="C2804" t="s">
        <v>26</v>
      </c>
      <c r="D2804" t="s">
        <v>278</v>
      </c>
      <c r="E2804">
        <v>1.0542</v>
      </c>
      <c r="F2804">
        <v>106220.85</v>
      </c>
    </row>
    <row r="2805" spans="1:6" x14ac:dyDescent="0.25">
      <c r="A2805" t="s">
        <v>312</v>
      </c>
      <c r="B2805">
        <v>27</v>
      </c>
      <c r="C2805" t="s">
        <v>26</v>
      </c>
      <c r="D2805" t="s">
        <v>279</v>
      </c>
      <c r="E2805">
        <v>0.41670000000000001</v>
      </c>
      <c r="F2805">
        <v>103292.56</v>
      </c>
    </row>
    <row r="2806" spans="1:6" x14ac:dyDescent="0.25">
      <c r="A2806" t="s">
        <v>312</v>
      </c>
      <c r="B2806">
        <v>27</v>
      </c>
      <c r="C2806" t="s">
        <v>26</v>
      </c>
      <c r="D2806" t="s">
        <v>280</v>
      </c>
      <c r="E2806">
        <v>105.4516</v>
      </c>
      <c r="F2806">
        <v>2851562.42</v>
      </c>
    </row>
    <row r="2807" spans="1:6" x14ac:dyDescent="0.25">
      <c r="A2807" t="s">
        <v>312</v>
      </c>
      <c r="B2807">
        <v>27</v>
      </c>
      <c r="C2807" t="s">
        <v>26</v>
      </c>
      <c r="D2807" t="s">
        <v>281</v>
      </c>
      <c r="E2807">
        <v>5.4432999999999998</v>
      </c>
      <c r="F2807">
        <v>183707.61</v>
      </c>
    </row>
    <row r="2808" spans="1:6" x14ac:dyDescent="0.25">
      <c r="A2808" t="s">
        <v>312</v>
      </c>
      <c r="B2808">
        <v>27</v>
      </c>
      <c r="C2808" t="s">
        <v>26</v>
      </c>
      <c r="D2808" t="s">
        <v>282</v>
      </c>
      <c r="E2808">
        <v>2.0799999999999999E-2</v>
      </c>
      <c r="F2808">
        <v>3089.37</v>
      </c>
    </row>
    <row r="2809" spans="1:6" x14ac:dyDescent="0.25">
      <c r="A2809" t="s">
        <v>312</v>
      </c>
      <c r="B2809">
        <v>27</v>
      </c>
      <c r="C2809" t="s">
        <v>26</v>
      </c>
      <c r="D2809" t="s">
        <v>283</v>
      </c>
      <c r="E2809">
        <v>30.783300000000001</v>
      </c>
      <c r="F2809">
        <v>501758.29</v>
      </c>
    </row>
    <row r="2810" spans="1:6" x14ac:dyDescent="0.25">
      <c r="A2810" t="s">
        <v>312</v>
      </c>
      <c r="B2810">
        <v>27</v>
      </c>
      <c r="C2810" t="s">
        <v>26</v>
      </c>
      <c r="D2810" t="s">
        <v>294</v>
      </c>
      <c r="E2810">
        <v>6.6666999999999996</v>
      </c>
      <c r="F2810">
        <v>115023.8</v>
      </c>
    </row>
    <row r="2811" spans="1:6" x14ac:dyDescent="0.25">
      <c r="A2811" t="s">
        <v>312</v>
      </c>
      <c r="B2811">
        <v>27</v>
      </c>
      <c r="C2811" t="s">
        <v>26</v>
      </c>
      <c r="D2811" t="s">
        <v>268</v>
      </c>
      <c r="E2811">
        <v>41.947200000000002</v>
      </c>
      <c r="F2811">
        <v>1160498.25</v>
      </c>
    </row>
    <row r="2812" spans="1:6" x14ac:dyDescent="0.25">
      <c r="A2812" t="s">
        <v>312</v>
      </c>
      <c r="B2812">
        <v>27</v>
      </c>
      <c r="C2812" t="s">
        <v>26</v>
      </c>
      <c r="D2812" t="s">
        <v>284</v>
      </c>
      <c r="E2812">
        <v>9.4167000000000005</v>
      </c>
      <c r="F2812">
        <v>877339.9</v>
      </c>
    </row>
    <row r="2813" spans="1:6" x14ac:dyDescent="0.25">
      <c r="A2813" t="s">
        <v>312</v>
      </c>
      <c r="B2813">
        <v>27</v>
      </c>
      <c r="C2813" t="s">
        <v>26</v>
      </c>
      <c r="D2813" t="s">
        <v>298</v>
      </c>
      <c r="E2813">
        <v>1</v>
      </c>
      <c r="F2813">
        <v>12112.23</v>
      </c>
    </row>
    <row r="2814" spans="1:6" x14ac:dyDescent="0.25">
      <c r="A2814" t="s">
        <v>312</v>
      </c>
      <c r="B2814">
        <v>27</v>
      </c>
      <c r="C2814" t="s">
        <v>26</v>
      </c>
      <c r="D2814" t="s">
        <v>286</v>
      </c>
      <c r="E2814">
        <v>6.9166999999999996</v>
      </c>
      <c r="F2814">
        <v>133273.59</v>
      </c>
    </row>
    <row r="2815" spans="1:6" x14ac:dyDescent="0.25">
      <c r="A2815" t="s">
        <v>312</v>
      </c>
      <c r="B2815">
        <v>27</v>
      </c>
      <c r="C2815" t="s">
        <v>26</v>
      </c>
      <c r="D2815" t="s">
        <v>295</v>
      </c>
      <c r="E2815">
        <v>56.625</v>
      </c>
      <c r="F2815">
        <v>1324989.6599999999</v>
      </c>
    </row>
    <row r="2816" spans="1:6" x14ac:dyDescent="0.25">
      <c r="A2816" t="s">
        <v>312</v>
      </c>
      <c r="B2816">
        <v>27</v>
      </c>
      <c r="C2816" t="s">
        <v>26</v>
      </c>
      <c r="D2816" t="s">
        <v>287</v>
      </c>
      <c r="E2816">
        <v>0.35</v>
      </c>
      <c r="F2816">
        <v>232069.81</v>
      </c>
    </row>
    <row r="2817" spans="1:6" x14ac:dyDescent="0.25">
      <c r="A2817" t="s">
        <v>312</v>
      </c>
      <c r="B2817">
        <v>27</v>
      </c>
      <c r="C2817" t="s">
        <v>26</v>
      </c>
      <c r="D2817" t="s">
        <v>288</v>
      </c>
      <c r="E2817">
        <v>0.82</v>
      </c>
      <c r="F2817">
        <v>38510.06</v>
      </c>
    </row>
    <row r="2818" spans="1:6" x14ac:dyDescent="0.25">
      <c r="A2818" t="s">
        <v>312</v>
      </c>
      <c r="B2818">
        <v>27</v>
      </c>
      <c r="C2818" t="s">
        <v>26</v>
      </c>
      <c r="D2818" t="s">
        <v>289</v>
      </c>
      <c r="E2818">
        <v>8.2439</v>
      </c>
      <c r="F2818">
        <v>520302.88</v>
      </c>
    </row>
    <row r="2819" spans="1:6" x14ac:dyDescent="0.25">
      <c r="A2819" t="s">
        <v>312</v>
      </c>
      <c r="B2819">
        <v>27</v>
      </c>
      <c r="C2819" t="s">
        <v>26</v>
      </c>
      <c r="D2819" t="s">
        <v>290</v>
      </c>
      <c r="E2819">
        <v>0.46250000000000002</v>
      </c>
      <c r="F2819">
        <v>165496.89000000001</v>
      </c>
    </row>
    <row r="2820" spans="1:6" x14ac:dyDescent="0.25">
      <c r="A2820" t="s">
        <v>312</v>
      </c>
      <c r="B2820">
        <v>27</v>
      </c>
      <c r="C2820" t="s">
        <v>26</v>
      </c>
      <c r="D2820" t="s">
        <v>296</v>
      </c>
      <c r="E2820">
        <v>3.3332999999999999</v>
      </c>
      <c r="F2820">
        <v>64152.55</v>
      </c>
    </row>
    <row r="2821" spans="1:6" x14ac:dyDescent="0.25">
      <c r="A2821" t="s">
        <v>312</v>
      </c>
      <c r="B2821">
        <v>27</v>
      </c>
      <c r="C2821" t="s">
        <v>26</v>
      </c>
      <c r="D2821" t="s">
        <v>291</v>
      </c>
      <c r="E2821">
        <v>1</v>
      </c>
      <c r="F2821">
        <v>13869.79</v>
      </c>
    </row>
    <row r="2822" spans="1:6" x14ac:dyDescent="0.25">
      <c r="A2822" t="s">
        <v>312</v>
      </c>
      <c r="B2822">
        <v>27</v>
      </c>
      <c r="C2822" t="s">
        <v>26</v>
      </c>
      <c r="D2822" t="s">
        <v>297</v>
      </c>
      <c r="E2822">
        <v>1</v>
      </c>
      <c r="F2822">
        <v>9886.06</v>
      </c>
    </row>
    <row r="2823" spans="1:6" x14ac:dyDescent="0.25">
      <c r="A2823" t="s">
        <v>312</v>
      </c>
      <c r="B2823">
        <v>27</v>
      </c>
      <c r="C2823" t="s">
        <v>26</v>
      </c>
      <c r="D2823" t="s">
        <v>299</v>
      </c>
      <c r="E2823">
        <v>33</v>
      </c>
      <c r="F2823">
        <v>302725.13</v>
      </c>
    </row>
    <row r="2824" spans="1:6" x14ac:dyDescent="0.25">
      <c r="A2824" t="s">
        <v>312</v>
      </c>
      <c r="B2824">
        <v>27</v>
      </c>
      <c r="C2824" t="s">
        <v>26</v>
      </c>
      <c r="D2824" t="s">
        <v>314</v>
      </c>
      <c r="E2824">
        <v>0.16669999999999999</v>
      </c>
      <c r="F2824">
        <v>8036.6</v>
      </c>
    </row>
    <row r="2825" spans="1:6" x14ac:dyDescent="0.25">
      <c r="A2825" t="s">
        <v>312</v>
      </c>
      <c r="B2825">
        <v>28</v>
      </c>
      <c r="C2825" t="s">
        <v>1</v>
      </c>
      <c r="E2825">
        <v>9.3347999999999995</v>
      </c>
      <c r="F2825">
        <v>636942.66</v>
      </c>
    </row>
    <row r="2826" spans="1:6" x14ac:dyDescent="0.25">
      <c r="A2826" t="s">
        <v>312</v>
      </c>
      <c r="B2826">
        <v>28</v>
      </c>
      <c r="C2826" t="s">
        <v>1</v>
      </c>
      <c r="D2826" t="s">
        <v>269</v>
      </c>
      <c r="E2826">
        <v>4.3274999999999997</v>
      </c>
      <c r="F2826">
        <v>521547.91</v>
      </c>
    </row>
    <row r="2827" spans="1:6" x14ac:dyDescent="0.25">
      <c r="A2827" t="s">
        <v>312</v>
      </c>
      <c r="B2827">
        <v>28</v>
      </c>
      <c r="C2827" t="s">
        <v>1</v>
      </c>
      <c r="D2827" t="s">
        <v>270</v>
      </c>
      <c r="E2827">
        <v>34.966700000000003</v>
      </c>
      <c r="F2827">
        <v>391273.13</v>
      </c>
    </row>
    <row r="2828" spans="1:6" x14ac:dyDescent="0.25">
      <c r="A2828" t="s">
        <v>312</v>
      </c>
      <c r="B2828">
        <v>28</v>
      </c>
      <c r="C2828" t="s">
        <v>1</v>
      </c>
      <c r="D2828" t="s">
        <v>271</v>
      </c>
      <c r="E2828">
        <v>6.0917000000000003</v>
      </c>
      <c r="F2828">
        <v>1045447.37</v>
      </c>
    </row>
    <row r="2829" spans="1:6" x14ac:dyDescent="0.25">
      <c r="A2829" t="s">
        <v>312</v>
      </c>
      <c r="B2829">
        <v>28</v>
      </c>
      <c r="C2829" t="s">
        <v>1</v>
      </c>
      <c r="D2829" t="s">
        <v>272</v>
      </c>
      <c r="E2829">
        <v>828.63890000000004</v>
      </c>
      <c r="F2829">
        <v>5330374.78</v>
      </c>
    </row>
    <row r="2830" spans="1:6" x14ac:dyDescent="0.25">
      <c r="A2830" t="s">
        <v>312</v>
      </c>
      <c r="B2830">
        <v>28</v>
      </c>
      <c r="C2830" t="s">
        <v>1</v>
      </c>
      <c r="D2830" t="s">
        <v>273</v>
      </c>
      <c r="E2830">
        <v>23.713100000000001</v>
      </c>
      <c r="F2830">
        <v>361220.15</v>
      </c>
    </row>
    <row r="2831" spans="1:6" x14ac:dyDescent="0.25">
      <c r="A2831" t="s">
        <v>312</v>
      </c>
      <c r="B2831">
        <v>28</v>
      </c>
      <c r="C2831" t="s">
        <v>1</v>
      </c>
      <c r="D2831" t="s">
        <v>274</v>
      </c>
      <c r="E2831">
        <v>74.2667</v>
      </c>
      <c r="F2831">
        <v>1244604.1299999999</v>
      </c>
    </row>
    <row r="2832" spans="1:6" x14ac:dyDescent="0.25">
      <c r="A2832" t="s">
        <v>312</v>
      </c>
      <c r="B2832">
        <v>28</v>
      </c>
      <c r="C2832" t="s">
        <v>1</v>
      </c>
      <c r="D2832" t="s">
        <v>275</v>
      </c>
      <c r="E2832">
        <v>19.5</v>
      </c>
      <c r="F2832">
        <v>223766.14</v>
      </c>
    </row>
    <row r="2833" spans="1:6" x14ac:dyDescent="0.25">
      <c r="A2833" t="s">
        <v>312</v>
      </c>
      <c r="B2833">
        <v>28</v>
      </c>
      <c r="C2833" t="s">
        <v>1</v>
      </c>
      <c r="D2833" t="s">
        <v>276</v>
      </c>
      <c r="E2833">
        <v>32.1708</v>
      </c>
      <c r="F2833">
        <v>4749520.7300000004</v>
      </c>
    </row>
    <row r="2834" spans="1:6" x14ac:dyDescent="0.25">
      <c r="A2834" t="s">
        <v>312</v>
      </c>
      <c r="B2834">
        <v>28</v>
      </c>
      <c r="C2834" t="s">
        <v>1</v>
      </c>
      <c r="D2834" t="s">
        <v>277</v>
      </c>
      <c r="E2834">
        <v>5.2708000000000004</v>
      </c>
      <c r="F2834">
        <v>228050.41</v>
      </c>
    </row>
    <row r="2835" spans="1:6" x14ac:dyDescent="0.25">
      <c r="A2835" t="s">
        <v>312</v>
      </c>
      <c r="B2835">
        <v>28</v>
      </c>
      <c r="C2835" t="s">
        <v>1</v>
      </c>
      <c r="D2835" t="s">
        <v>278</v>
      </c>
      <c r="E2835">
        <v>1.1460999999999999</v>
      </c>
      <c r="F2835">
        <v>166482.56</v>
      </c>
    </row>
    <row r="2836" spans="1:6" x14ac:dyDescent="0.25">
      <c r="A2836" t="s">
        <v>312</v>
      </c>
      <c r="B2836">
        <v>28</v>
      </c>
      <c r="C2836" t="s">
        <v>1</v>
      </c>
      <c r="D2836" t="s">
        <v>279</v>
      </c>
      <c r="E2836">
        <v>1.0417000000000001</v>
      </c>
      <c r="F2836">
        <v>224016.62</v>
      </c>
    </row>
    <row r="2837" spans="1:6" x14ac:dyDescent="0.25">
      <c r="A2837" t="s">
        <v>312</v>
      </c>
      <c r="B2837">
        <v>28</v>
      </c>
      <c r="C2837" t="s">
        <v>1</v>
      </c>
      <c r="D2837" t="s">
        <v>280</v>
      </c>
      <c r="E2837">
        <v>101.8409</v>
      </c>
      <c r="F2837">
        <v>2437378.9700000002</v>
      </c>
    </row>
    <row r="2838" spans="1:6" x14ac:dyDescent="0.25">
      <c r="A2838" t="s">
        <v>312</v>
      </c>
      <c r="B2838">
        <v>28</v>
      </c>
      <c r="C2838" t="s">
        <v>1</v>
      </c>
      <c r="D2838" t="s">
        <v>281</v>
      </c>
      <c r="E2838">
        <v>5.3769999999999998</v>
      </c>
      <c r="F2838">
        <v>211922.04</v>
      </c>
    </row>
    <row r="2839" spans="1:6" x14ac:dyDescent="0.25">
      <c r="A2839" t="s">
        <v>312</v>
      </c>
      <c r="B2839">
        <v>28</v>
      </c>
      <c r="C2839" t="s">
        <v>1</v>
      </c>
      <c r="D2839" t="s">
        <v>283</v>
      </c>
      <c r="E2839">
        <v>33.115499999999997</v>
      </c>
      <c r="F2839">
        <v>507295.41</v>
      </c>
    </row>
    <row r="2840" spans="1:6" x14ac:dyDescent="0.25">
      <c r="A2840" t="s">
        <v>312</v>
      </c>
      <c r="B2840">
        <v>28</v>
      </c>
      <c r="C2840" t="s">
        <v>1</v>
      </c>
      <c r="D2840" t="s">
        <v>294</v>
      </c>
      <c r="E2840">
        <v>8.6457999999999995</v>
      </c>
      <c r="F2840">
        <v>143484.01</v>
      </c>
    </row>
    <row r="2841" spans="1:6" x14ac:dyDescent="0.25">
      <c r="A2841" t="s">
        <v>312</v>
      </c>
      <c r="B2841">
        <v>28</v>
      </c>
      <c r="C2841" t="s">
        <v>1</v>
      </c>
      <c r="D2841" t="s">
        <v>268</v>
      </c>
      <c r="E2841">
        <v>11.508599999999999</v>
      </c>
      <c r="F2841">
        <v>406929.55</v>
      </c>
    </row>
    <row r="2842" spans="1:6" x14ac:dyDescent="0.25">
      <c r="A2842" t="s">
        <v>312</v>
      </c>
      <c r="B2842">
        <v>28</v>
      </c>
      <c r="C2842" t="s">
        <v>1</v>
      </c>
      <c r="D2842" t="s">
        <v>284</v>
      </c>
      <c r="E2842">
        <v>13.333299999999999</v>
      </c>
      <c r="F2842">
        <v>1224108.57</v>
      </c>
    </row>
    <row r="2843" spans="1:6" x14ac:dyDescent="0.25">
      <c r="A2843" t="s">
        <v>312</v>
      </c>
      <c r="B2843">
        <v>28</v>
      </c>
      <c r="C2843" t="s">
        <v>1</v>
      </c>
      <c r="D2843" t="s">
        <v>285</v>
      </c>
      <c r="E2843">
        <v>0.66669999999999996</v>
      </c>
      <c r="F2843">
        <v>12220.43</v>
      </c>
    </row>
    <row r="2844" spans="1:6" x14ac:dyDescent="0.25">
      <c r="A2844" t="s">
        <v>312</v>
      </c>
      <c r="B2844">
        <v>28</v>
      </c>
      <c r="C2844" t="s">
        <v>1</v>
      </c>
      <c r="D2844" t="s">
        <v>286</v>
      </c>
      <c r="E2844">
        <v>0.33329999999999999</v>
      </c>
      <c r="F2844">
        <v>22426.21</v>
      </c>
    </row>
    <row r="2845" spans="1:6" x14ac:dyDescent="0.25">
      <c r="A2845" t="s">
        <v>312</v>
      </c>
      <c r="B2845">
        <v>28</v>
      </c>
      <c r="C2845" t="s">
        <v>1</v>
      </c>
      <c r="D2845" t="s">
        <v>295</v>
      </c>
      <c r="E2845">
        <v>11.375</v>
      </c>
      <c r="F2845">
        <v>262529.18</v>
      </c>
    </row>
    <row r="2846" spans="1:6" x14ac:dyDescent="0.25">
      <c r="A2846" t="s">
        <v>312</v>
      </c>
      <c r="B2846">
        <v>28</v>
      </c>
      <c r="C2846" t="s">
        <v>1</v>
      </c>
      <c r="D2846" t="s">
        <v>287</v>
      </c>
      <c r="E2846">
        <v>3.3300000000000003E-2</v>
      </c>
      <c r="F2846">
        <v>24820.43</v>
      </c>
    </row>
    <row r="2847" spans="1:6" x14ac:dyDescent="0.25">
      <c r="A2847" t="s">
        <v>312</v>
      </c>
      <c r="B2847">
        <v>28</v>
      </c>
      <c r="C2847" t="s">
        <v>1</v>
      </c>
      <c r="D2847" t="s">
        <v>288</v>
      </c>
      <c r="E2847">
        <v>0.16</v>
      </c>
      <c r="F2847">
        <v>6081.95</v>
      </c>
    </row>
    <row r="2848" spans="1:6" x14ac:dyDescent="0.25">
      <c r="A2848" t="s">
        <v>312</v>
      </c>
      <c r="B2848">
        <v>28</v>
      </c>
      <c r="C2848" t="s">
        <v>1</v>
      </c>
      <c r="D2848" t="s">
        <v>289</v>
      </c>
      <c r="E2848">
        <v>4.9842000000000004</v>
      </c>
      <c r="F2848">
        <v>358051.27</v>
      </c>
    </row>
    <row r="2849" spans="1:6" x14ac:dyDescent="0.25">
      <c r="A2849" t="s">
        <v>312</v>
      </c>
      <c r="B2849">
        <v>28</v>
      </c>
      <c r="C2849" t="s">
        <v>1</v>
      </c>
      <c r="D2849" t="s">
        <v>290</v>
      </c>
      <c r="E2849">
        <v>0.22500000000000001</v>
      </c>
      <c r="F2849">
        <v>93358.03</v>
      </c>
    </row>
    <row r="2850" spans="1:6" x14ac:dyDescent="0.25">
      <c r="A2850" t="s">
        <v>312</v>
      </c>
      <c r="B2850">
        <v>28</v>
      </c>
      <c r="C2850" t="s">
        <v>1</v>
      </c>
      <c r="D2850" t="s">
        <v>296</v>
      </c>
      <c r="E2850">
        <v>12</v>
      </c>
      <c r="F2850">
        <v>184880.88</v>
      </c>
    </row>
    <row r="2851" spans="1:6" x14ac:dyDescent="0.25">
      <c r="A2851" t="s">
        <v>312</v>
      </c>
      <c r="B2851">
        <v>28</v>
      </c>
      <c r="C2851" t="s">
        <v>1</v>
      </c>
      <c r="D2851" t="s">
        <v>291</v>
      </c>
      <c r="E2851">
        <v>1</v>
      </c>
      <c r="F2851">
        <v>13534.24</v>
      </c>
    </row>
    <row r="2852" spans="1:6" x14ac:dyDescent="0.25">
      <c r="A2852" t="s">
        <v>312</v>
      </c>
      <c r="B2852">
        <v>28</v>
      </c>
      <c r="C2852" t="s">
        <v>1</v>
      </c>
      <c r="D2852" t="s">
        <v>313</v>
      </c>
      <c r="E2852">
        <v>6</v>
      </c>
      <c r="F2852">
        <v>88420.19</v>
      </c>
    </row>
    <row r="2853" spans="1:6" x14ac:dyDescent="0.25">
      <c r="A2853" t="s">
        <v>312</v>
      </c>
      <c r="B2853">
        <v>28</v>
      </c>
      <c r="C2853" t="s">
        <v>1</v>
      </c>
      <c r="D2853" t="s">
        <v>299</v>
      </c>
      <c r="E2853">
        <v>114</v>
      </c>
      <c r="F2853">
        <v>994224.52</v>
      </c>
    </row>
    <row r="2854" spans="1:6" x14ac:dyDescent="0.25">
      <c r="A2854" t="s">
        <v>312</v>
      </c>
      <c r="B2854">
        <v>28</v>
      </c>
      <c r="C2854" t="s">
        <v>1</v>
      </c>
      <c r="D2854" t="s">
        <v>314</v>
      </c>
      <c r="E2854">
        <v>2.25</v>
      </c>
      <c r="F2854">
        <v>126552.69</v>
      </c>
    </row>
    <row r="2855" spans="1:6" x14ac:dyDescent="0.25">
      <c r="A2855" t="s">
        <v>312</v>
      </c>
      <c r="B2855">
        <v>30</v>
      </c>
      <c r="C2855" t="s">
        <v>0</v>
      </c>
      <c r="D2855" t="s">
        <v>269</v>
      </c>
      <c r="E2855">
        <v>28.583300000000001</v>
      </c>
      <c r="F2855">
        <v>3288987.46</v>
      </c>
    </row>
    <row r="2856" spans="1:6" x14ac:dyDescent="0.25">
      <c r="A2856" t="s">
        <v>312</v>
      </c>
      <c r="B2856">
        <v>30</v>
      </c>
      <c r="C2856" t="s">
        <v>0</v>
      </c>
      <c r="D2856" t="s">
        <v>270</v>
      </c>
      <c r="E2856">
        <v>41.3</v>
      </c>
      <c r="F2856">
        <v>376669.25</v>
      </c>
    </row>
    <row r="2857" spans="1:6" x14ac:dyDescent="0.25">
      <c r="A2857" t="s">
        <v>312</v>
      </c>
      <c r="B2857">
        <v>30</v>
      </c>
      <c r="C2857" t="s">
        <v>0</v>
      </c>
      <c r="D2857" t="s">
        <v>271</v>
      </c>
      <c r="E2857">
        <v>2.5000000000000001E-2</v>
      </c>
      <c r="F2857">
        <v>7593.79</v>
      </c>
    </row>
    <row r="2858" spans="1:6" x14ac:dyDescent="0.25">
      <c r="A2858" t="s">
        <v>312</v>
      </c>
      <c r="B2858">
        <v>30</v>
      </c>
      <c r="C2858" t="s">
        <v>0</v>
      </c>
      <c r="D2858" t="s">
        <v>272</v>
      </c>
      <c r="E2858">
        <v>6854</v>
      </c>
      <c r="F2858">
        <v>52340191.32</v>
      </c>
    </row>
    <row r="2859" spans="1:6" x14ac:dyDescent="0.25">
      <c r="A2859" t="s">
        <v>312</v>
      </c>
      <c r="B2859">
        <v>30</v>
      </c>
      <c r="C2859" t="s">
        <v>0</v>
      </c>
      <c r="D2859" t="s">
        <v>273</v>
      </c>
      <c r="E2859">
        <v>22.1389</v>
      </c>
      <c r="F2859">
        <v>347641.59</v>
      </c>
    </row>
    <row r="2860" spans="1:6" x14ac:dyDescent="0.25">
      <c r="A2860" t="s">
        <v>312</v>
      </c>
      <c r="B2860">
        <v>30</v>
      </c>
      <c r="C2860" t="s">
        <v>0</v>
      </c>
      <c r="D2860" t="s">
        <v>274</v>
      </c>
      <c r="E2860">
        <v>143.6</v>
      </c>
      <c r="F2860">
        <v>2104578.17</v>
      </c>
    </row>
    <row r="2861" spans="1:6" x14ac:dyDescent="0.25">
      <c r="A2861" t="s">
        <v>312</v>
      </c>
      <c r="B2861">
        <v>30</v>
      </c>
      <c r="C2861" t="s">
        <v>0</v>
      </c>
      <c r="D2861" t="s">
        <v>276</v>
      </c>
      <c r="E2861">
        <v>52.333300000000001</v>
      </c>
      <c r="F2861">
        <v>8081354.7400000002</v>
      </c>
    </row>
    <row r="2862" spans="1:6" x14ac:dyDescent="0.25">
      <c r="A2862" t="s">
        <v>312</v>
      </c>
      <c r="B2862">
        <v>30</v>
      </c>
      <c r="C2862" t="s">
        <v>0</v>
      </c>
      <c r="D2862" t="s">
        <v>277</v>
      </c>
      <c r="E2862">
        <v>0.25</v>
      </c>
      <c r="F2862">
        <v>18582.04</v>
      </c>
    </row>
    <row r="2863" spans="1:6" x14ac:dyDescent="0.25">
      <c r="A2863" t="s">
        <v>312</v>
      </c>
      <c r="B2863">
        <v>30</v>
      </c>
      <c r="C2863" t="s">
        <v>0</v>
      </c>
      <c r="D2863" t="s">
        <v>280</v>
      </c>
      <c r="E2863">
        <v>71.047600000000003</v>
      </c>
      <c r="F2863">
        <v>1735403.41</v>
      </c>
    </row>
    <row r="2864" spans="1:6" x14ac:dyDescent="0.25">
      <c r="A2864" t="s">
        <v>312</v>
      </c>
      <c r="B2864">
        <v>30</v>
      </c>
      <c r="C2864" t="s">
        <v>0</v>
      </c>
      <c r="D2864" t="s">
        <v>281</v>
      </c>
      <c r="E2864">
        <v>8.3299999999999999E-2</v>
      </c>
      <c r="F2864">
        <v>4850.91</v>
      </c>
    </row>
    <row r="2865" spans="1:6" x14ac:dyDescent="0.25">
      <c r="A2865" t="s">
        <v>312</v>
      </c>
      <c r="B2865">
        <v>30</v>
      </c>
      <c r="C2865" t="s">
        <v>0</v>
      </c>
      <c r="D2865" t="s">
        <v>282</v>
      </c>
      <c r="E2865">
        <v>3.1300000000000001E-2</v>
      </c>
      <c r="F2865">
        <v>26970.21</v>
      </c>
    </row>
    <row r="2866" spans="1:6" x14ac:dyDescent="0.25">
      <c r="A2866" t="s">
        <v>312</v>
      </c>
      <c r="B2866">
        <v>30</v>
      </c>
      <c r="C2866" t="s">
        <v>0</v>
      </c>
      <c r="D2866" t="s">
        <v>268</v>
      </c>
      <c r="E2866">
        <v>441.66669999999999</v>
      </c>
      <c r="F2866">
        <v>9191794.1899999995</v>
      </c>
    </row>
    <row r="2867" spans="1:6" x14ac:dyDescent="0.25">
      <c r="A2867" t="s">
        <v>312</v>
      </c>
      <c r="B2867">
        <v>30</v>
      </c>
      <c r="C2867" t="s">
        <v>0</v>
      </c>
      <c r="D2867" t="s">
        <v>284</v>
      </c>
      <c r="E2867">
        <v>0.16669999999999999</v>
      </c>
      <c r="F2867">
        <v>14495.16</v>
      </c>
    </row>
    <row r="2868" spans="1:6" x14ac:dyDescent="0.25">
      <c r="A2868" t="s">
        <v>312</v>
      </c>
      <c r="B2868">
        <v>30</v>
      </c>
      <c r="C2868" t="s">
        <v>0</v>
      </c>
      <c r="D2868" t="s">
        <v>286</v>
      </c>
      <c r="E2868">
        <v>28</v>
      </c>
      <c r="F2868">
        <v>592186.65</v>
      </c>
    </row>
    <row r="2869" spans="1:6" x14ac:dyDescent="0.25">
      <c r="A2869" t="s">
        <v>312</v>
      </c>
      <c r="B2869">
        <v>30</v>
      </c>
      <c r="C2869" t="s">
        <v>0</v>
      </c>
      <c r="D2869" t="s">
        <v>295</v>
      </c>
      <c r="E2869">
        <v>69</v>
      </c>
      <c r="F2869">
        <v>1644788.33</v>
      </c>
    </row>
    <row r="2870" spans="1:6" x14ac:dyDescent="0.25">
      <c r="A2870" t="s">
        <v>312</v>
      </c>
      <c r="B2870">
        <v>30</v>
      </c>
      <c r="C2870" t="s">
        <v>0</v>
      </c>
      <c r="D2870" t="s">
        <v>287</v>
      </c>
      <c r="E2870">
        <v>8.3299999999999999E-2</v>
      </c>
      <c r="F2870">
        <v>29485.59</v>
      </c>
    </row>
    <row r="2871" spans="1:6" x14ac:dyDescent="0.25">
      <c r="A2871" t="s">
        <v>312</v>
      </c>
      <c r="B2871">
        <v>30</v>
      </c>
      <c r="C2871" t="s">
        <v>0</v>
      </c>
      <c r="D2871" t="s">
        <v>289</v>
      </c>
      <c r="E2871">
        <v>0.05</v>
      </c>
      <c r="F2871">
        <v>3496.14</v>
      </c>
    </row>
    <row r="2872" spans="1:6" x14ac:dyDescent="0.25">
      <c r="A2872" t="s">
        <v>312</v>
      </c>
      <c r="B2872">
        <v>30</v>
      </c>
      <c r="C2872" t="s">
        <v>0</v>
      </c>
      <c r="D2872" t="s">
        <v>296</v>
      </c>
      <c r="E2872">
        <v>30</v>
      </c>
      <c r="F2872">
        <v>458147.04</v>
      </c>
    </row>
    <row r="2873" spans="1:6" x14ac:dyDescent="0.25">
      <c r="A2873" t="s">
        <v>312</v>
      </c>
      <c r="B2873">
        <v>30</v>
      </c>
      <c r="C2873" t="s">
        <v>0</v>
      </c>
      <c r="D2873" t="s">
        <v>291</v>
      </c>
      <c r="E2873">
        <v>30</v>
      </c>
      <c r="F2873">
        <v>358783.72</v>
      </c>
    </row>
    <row r="2874" spans="1:6" x14ac:dyDescent="0.25">
      <c r="A2874" t="s">
        <v>312</v>
      </c>
      <c r="B2874">
        <v>30</v>
      </c>
      <c r="C2874" t="s">
        <v>0</v>
      </c>
      <c r="D2874" t="s">
        <v>293</v>
      </c>
      <c r="E2874">
        <v>0.5</v>
      </c>
      <c r="F2874">
        <v>22855.77</v>
      </c>
    </row>
    <row r="2875" spans="1:6" x14ac:dyDescent="0.25">
      <c r="A2875" t="s">
        <v>312</v>
      </c>
      <c r="B2875">
        <v>31</v>
      </c>
      <c r="C2875" t="s">
        <v>305</v>
      </c>
      <c r="E2875">
        <v>2.2400000000000002</v>
      </c>
      <c r="F2875">
        <v>20979.57</v>
      </c>
    </row>
    <row r="2876" spans="1:6" x14ac:dyDescent="0.25">
      <c r="A2876" t="s">
        <v>312</v>
      </c>
      <c r="B2876">
        <v>31</v>
      </c>
      <c r="C2876" t="s">
        <v>305</v>
      </c>
      <c r="D2876" t="s">
        <v>269</v>
      </c>
      <c r="E2876">
        <v>13.0694</v>
      </c>
      <c r="F2876">
        <v>1276386.52</v>
      </c>
    </row>
    <row r="2877" spans="1:6" x14ac:dyDescent="0.25">
      <c r="A2877" t="s">
        <v>312</v>
      </c>
      <c r="B2877">
        <v>31</v>
      </c>
      <c r="C2877" t="s">
        <v>305</v>
      </c>
      <c r="D2877" t="s">
        <v>270</v>
      </c>
      <c r="E2877">
        <v>137.6806</v>
      </c>
      <c r="F2877">
        <v>1710047.79</v>
      </c>
    </row>
    <row r="2878" spans="1:6" x14ac:dyDescent="0.25">
      <c r="A2878" t="s">
        <v>312</v>
      </c>
      <c r="B2878">
        <v>31</v>
      </c>
      <c r="C2878" t="s">
        <v>305</v>
      </c>
      <c r="D2878" t="s">
        <v>271</v>
      </c>
      <c r="E2878">
        <v>5.3208000000000002</v>
      </c>
      <c r="F2878">
        <v>717131.41</v>
      </c>
    </row>
    <row r="2879" spans="1:6" x14ac:dyDescent="0.25">
      <c r="A2879" t="s">
        <v>312</v>
      </c>
      <c r="B2879">
        <v>31</v>
      </c>
      <c r="C2879" t="s">
        <v>305</v>
      </c>
      <c r="D2879" t="s">
        <v>272</v>
      </c>
      <c r="E2879">
        <v>1128.0278000000001</v>
      </c>
      <c r="F2879">
        <v>10432502.24</v>
      </c>
    </row>
    <row r="2880" spans="1:6" x14ac:dyDescent="0.25">
      <c r="A2880" t="s">
        <v>312</v>
      </c>
      <c r="B2880">
        <v>31</v>
      </c>
      <c r="C2880" t="s">
        <v>305</v>
      </c>
      <c r="D2880" t="s">
        <v>273</v>
      </c>
      <c r="E2880">
        <v>55.801600000000001</v>
      </c>
      <c r="F2880">
        <v>887648.92</v>
      </c>
    </row>
    <row r="2881" spans="1:6" x14ac:dyDescent="0.25">
      <c r="A2881" t="s">
        <v>312</v>
      </c>
      <c r="B2881">
        <v>31</v>
      </c>
      <c r="C2881" t="s">
        <v>305</v>
      </c>
      <c r="D2881" t="s">
        <v>274</v>
      </c>
      <c r="E2881">
        <v>94.4833</v>
      </c>
      <c r="F2881">
        <v>1637446.98</v>
      </c>
    </row>
    <row r="2882" spans="1:6" x14ac:dyDescent="0.25">
      <c r="A2882" t="s">
        <v>312</v>
      </c>
      <c r="B2882">
        <v>31</v>
      </c>
      <c r="C2882" t="s">
        <v>305</v>
      </c>
      <c r="D2882" t="s">
        <v>275</v>
      </c>
      <c r="E2882">
        <v>13.5</v>
      </c>
      <c r="F2882">
        <v>199662.96</v>
      </c>
    </row>
    <row r="2883" spans="1:6" x14ac:dyDescent="0.25">
      <c r="A2883" t="s">
        <v>312</v>
      </c>
      <c r="B2883">
        <v>31</v>
      </c>
      <c r="C2883" t="s">
        <v>305</v>
      </c>
      <c r="D2883" t="s">
        <v>276</v>
      </c>
      <c r="E2883">
        <v>31.642299999999999</v>
      </c>
      <c r="F2883">
        <v>4283429.5999999996</v>
      </c>
    </row>
    <row r="2884" spans="1:6" x14ac:dyDescent="0.25">
      <c r="A2884" t="s">
        <v>312</v>
      </c>
      <c r="B2884">
        <v>31</v>
      </c>
      <c r="C2884" t="s">
        <v>305</v>
      </c>
      <c r="D2884" t="s">
        <v>277</v>
      </c>
      <c r="E2884">
        <v>7.6971999999999996</v>
      </c>
      <c r="F2884">
        <v>272876.53000000003</v>
      </c>
    </row>
    <row r="2885" spans="1:6" x14ac:dyDescent="0.25">
      <c r="A2885" t="s">
        <v>312</v>
      </c>
      <c r="B2885">
        <v>31</v>
      </c>
      <c r="C2885" t="s">
        <v>305</v>
      </c>
      <c r="D2885" t="s">
        <v>278</v>
      </c>
      <c r="E2885">
        <v>0.91420000000000001</v>
      </c>
      <c r="F2885">
        <v>164417.93</v>
      </c>
    </row>
    <row r="2886" spans="1:6" x14ac:dyDescent="0.25">
      <c r="A2886" t="s">
        <v>312</v>
      </c>
      <c r="B2886">
        <v>31</v>
      </c>
      <c r="C2886" t="s">
        <v>305</v>
      </c>
      <c r="D2886" t="s">
        <v>279</v>
      </c>
      <c r="E2886">
        <v>4.6666999999999996</v>
      </c>
      <c r="F2886">
        <v>648737.54</v>
      </c>
    </row>
    <row r="2887" spans="1:6" x14ac:dyDescent="0.25">
      <c r="A2887" t="s">
        <v>312</v>
      </c>
      <c r="B2887">
        <v>31</v>
      </c>
      <c r="C2887" t="s">
        <v>305</v>
      </c>
      <c r="D2887" t="s">
        <v>280</v>
      </c>
      <c r="E2887">
        <v>158.73269999999999</v>
      </c>
      <c r="F2887">
        <v>3588648.34</v>
      </c>
    </row>
    <row r="2888" spans="1:6" x14ac:dyDescent="0.25">
      <c r="A2888" t="s">
        <v>312</v>
      </c>
      <c r="B2888">
        <v>31</v>
      </c>
      <c r="C2888" t="s">
        <v>305</v>
      </c>
      <c r="D2888" t="s">
        <v>281</v>
      </c>
      <c r="E2888">
        <v>10.449199999999999</v>
      </c>
      <c r="F2888">
        <v>350283.02</v>
      </c>
    </row>
    <row r="2889" spans="1:6" x14ac:dyDescent="0.25">
      <c r="A2889" t="s">
        <v>312</v>
      </c>
      <c r="B2889">
        <v>31</v>
      </c>
      <c r="C2889" t="s">
        <v>305</v>
      </c>
      <c r="D2889" t="s">
        <v>282</v>
      </c>
      <c r="E2889">
        <v>1.4271</v>
      </c>
      <c r="F2889">
        <v>79188.539999999994</v>
      </c>
    </row>
    <row r="2890" spans="1:6" x14ac:dyDescent="0.25">
      <c r="A2890" t="s">
        <v>312</v>
      </c>
      <c r="B2890">
        <v>31</v>
      </c>
      <c r="C2890" t="s">
        <v>305</v>
      </c>
      <c r="D2890" t="s">
        <v>283</v>
      </c>
      <c r="E2890">
        <v>85.095799999999997</v>
      </c>
      <c r="F2890">
        <v>1230449.17</v>
      </c>
    </row>
    <row r="2891" spans="1:6" x14ac:dyDescent="0.25">
      <c r="A2891" t="s">
        <v>312</v>
      </c>
      <c r="B2891">
        <v>31</v>
      </c>
      <c r="C2891" t="s">
        <v>305</v>
      </c>
      <c r="D2891" t="s">
        <v>294</v>
      </c>
      <c r="E2891">
        <v>16.208300000000001</v>
      </c>
      <c r="F2891">
        <v>428839.06</v>
      </c>
    </row>
    <row r="2892" spans="1:6" x14ac:dyDescent="0.25">
      <c r="A2892" t="s">
        <v>312</v>
      </c>
      <c r="B2892">
        <v>31</v>
      </c>
      <c r="C2892" t="s">
        <v>305</v>
      </c>
      <c r="D2892" t="s">
        <v>268</v>
      </c>
      <c r="E2892">
        <v>25.4087</v>
      </c>
      <c r="F2892">
        <v>374122.86</v>
      </c>
    </row>
    <row r="2893" spans="1:6" x14ac:dyDescent="0.25">
      <c r="A2893" t="s">
        <v>312</v>
      </c>
      <c r="B2893">
        <v>31</v>
      </c>
      <c r="C2893" t="s">
        <v>305</v>
      </c>
      <c r="D2893" t="s">
        <v>284</v>
      </c>
      <c r="E2893">
        <v>28.916699999999999</v>
      </c>
      <c r="F2893">
        <v>2600653.1800000002</v>
      </c>
    </row>
    <row r="2894" spans="1:6" x14ac:dyDescent="0.25">
      <c r="A2894" t="s">
        <v>312</v>
      </c>
      <c r="B2894">
        <v>31</v>
      </c>
      <c r="C2894" t="s">
        <v>305</v>
      </c>
      <c r="D2894" t="s">
        <v>285</v>
      </c>
      <c r="E2894">
        <v>1</v>
      </c>
      <c r="F2894">
        <v>19283.55</v>
      </c>
    </row>
    <row r="2895" spans="1:6" x14ac:dyDescent="0.25">
      <c r="A2895" t="s">
        <v>312</v>
      </c>
      <c r="B2895">
        <v>31</v>
      </c>
      <c r="C2895" t="s">
        <v>305</v>
      </c>
      <c r="D2895" t="s">
        <v>286</v>
      </c>
      <c r="E2895">
        <v>22.5</v>
      </c>
      <c r="F2895">
        <v>449952.46</v>
      </c>
    </row>
    <row r="2896" spans="1:6" x14ac:dyDescent="0.25">
      <c r="A2896" t="s">
        <v>312</v>
      </c>
      <c r="B2896">
        <v>31</v>
      </c>
      <c r="C2896" t="s">
        <v>305</v>
      </c>
      <c r="D2896" t="s">
        <v>295</v>
      </c>
      <c r="E2896">
        <v>64.25</v>
      </c>
      <c r="F2896">
        <v>1291376.3400000001</v>
      </c>
    </row>
    <row r="2897" spans="1:6" x14ac:dyDescent="0.25">
      <c r="A2897" t="s">
        <v>312</v>
      </c>
      <c r="B2897">
        <v>31</v>
      </c>
      <c r="C2897" t="s">
        <v>305</v>
      </c>
      <c r="D2897" t="s">
        <v>287</v>
      </c>
      <c r="E2897">
        <v>0.45</v>
      </c>
      <c r="F2897">
        <v>193182.94</v>
      </c>
    </row>
    <row r="2898" spans="1:6" x14ac:dyDescent="0.25">
      <c r="A2898" t="s">
        <v>312</v>
      </c>
      <c r="B2898">
        <v>31</v>
      </c>
      <c r="C2898" t="s">
        <v>305</v>
      </c>
      <c r="D2898" t="s">
        <v>288</v>
      </c>
      <c r="E2898">
        <v>0.05</v>
      </c>
      <c r="F2898">
        <v>32369.01</v>
      </c>
    </row>
    <row r="2899" spans="1:6" x14ac:dyDescent="0.25">
      <c r="A2899" t="s">
        <v>312</v>
      </c>
      <c r="B2899">
        <v>31</v>
      </c>
      <c r="C2899" t="s">
        <v>305</v>
      </c>
      <c r="D2899" t="s">
        <v>289</v>
      </c>
      <c r="E2899">
        <v>26.6951</v>
      </c>
      <c r="F2899">
        <v>1481650.16</v>
      </c>
    </row>
    <row r="2900" spans="1:6" x14ac:dyDescent="0.25">
      <c r="A2900" t="s">
        <v>312</v>
      </c>
      <c r="B2900">
        <v>31</v>
      </c>
      <c r="C2900" t="s">
        <v>305</v>
      </c>
      <c r="D2900" t="s">
        <v>290</v>
      </c>
      <c r="E2900">
        <v>0.43959999999999999</v>
      </c>
      <c r="F2900">
        <v>151016.12</v>
      </c>
    </row>
    <row r="2901" spans="1:6" x14ac:dyDescent="0.25">
      <c r="A2901" t="s">
        <v>312</v>
      </c>
      <c r="B2901">
        <v>31</v>
      </c>
      <c r="C2901" t="s">
        <v>305</v>
      </c>
      <c r="D2901" t="s">
        <v>296</v>
      </c>
      <c r="E2901">
        <v>16.633299999999998</v>
      </c>
      <c r="F2901">
        <v>258671.9</v>
      </c>
    </row>
    <row r="2902" spans="1:6" x14ac:dyDescent="0.25">
      <c r="A2902" t="s">
        <v>312</v>
      </c>
      <c r="B2902">
        <v>31</v>
      </c>
      <c r="C2902" t="s">
        <v>305</v>
      </c>
      <c r="D2902" t="s">
        <v>291</v>
      </c>
      <c r="E2902">
        <v>1</v>
      </c>
      <c r="F2902">
        <v>13534.24</v>
      </c>
    </row>
    <row r="2903" spans="1:6" x14ac:dyDescent="0.25">
      <c r="A2903" t="s">
        <v>312</v>
      </c>
      <c r="B2903">
        <v>31</v>
      </c>
      <c r="C2903" t="s">
        <v>305</v>
      </c>
      <c r="D2903" t="s">
        <v>313</v>
      </c>
      <c r="E2903">
        <v>20</v>
      </c>
      <c r="F2903">
        <v>239799.37</v>
      </c>
    </row>
    <row r="2904" spans="1:6" x14ac:dyDescent="0.25">
      <c r="A2904" t="s">
        <v>312</v>
      </c>
      <c r="B2904">
        <v>31</v>
      </c>
      <c r="C2904" t="s">
        <v>305</v>
      </c>
      <c r="D2904" t="s">
        <v>297</v>
      </c>
      <c r="E2904">
        <v>0.58330000000000004</v>
      </c>
      <c r="F2904">
        <v>6272.41</v>
      </c>
    </row>
    <row r="2905" spans="1:6" x14ac:dyDescent="0.25">
      <c r="A2905" t="s">
        <v>312</v>
      </c>
      <c r="B2905">
        <v>31</v>
      </c>
      <c r="C2905" t="s">
        <v>305</v>
      </c>
      <c r="D2905" t="s">
        <v>314</v>
      </c>
      <c r="E2905">
        <v>6.1597</v>
      </c>
      <c r="F2905">
        <v>268361.06</v>
      </c>
    </row>
    <row r="2906" spans="1:6" x14ac:dyDescent="0.25">
      <c r="A2906" t="s">
        <v>312</v>
      </c>
      <c r="B2906">
        <v>32</v>
      </c>
      <c r="C2906" t="s">
        <v>306</v>
      </c>
      <c r="E2906">
        <v>9</v>
      </c>
      <c r="F2906">
        <v>551494.31000000006</v>
      </c>
    </row>
    <row r="2907" spans="1:6" x14ac:dyDescent="0.25">
      <c r="A2907" t="s">
        <v>312</v>
      </c>
      <c r="B2907">
        <v>32</v>
      </c>
      <c r="C2907" t="s">
        <v>306</v>
      </c>
      <c r="D2907" t="s">
        <v>269</v>
      </c>
      <c r="E2907">
        <v>28.872199999999999</v>
      </c>
      <c r="F2907">
        <v>2663082.84</v>
      </c>
    </row>
    <row r="2908" spans="1:6" x14ac:dyDescent="0.25">
      <c r="A2908" t="s">
        <v>312</v>
      </c>
      <c r="B2908">
        <v>32</v>
      </c>
      <c r="C2908" t="s">
        <v>306</v>
      </c>
      <c r="D2908" t="s">
        <v>270</v>
      </c>
      <c r="E2908">
        <v>631.75</v>
      </c>
      <c r="F2908">
        <v>6249101.5899999999</v>
      </c>
    </row>
    <row r="2909" spans="1:6" x14ac:dyDescent="0.25">
      <c r="A2909" t="s">
        <v>312</v>
      </c>
      <c r="B2909">
        <v>32</v>
      </c>
      <c r="C2909" t="s">
        <v>306</v>
      </c>
      <c r="D2909" t="s">
        <v>271</v>
      </c>
      <c r="E2909">
        <v>5.0083000000000002</v>
      </c>
      <c r="F2909">
        <v>1500739.66</v>
      </c>
    </row>
    <row r="2910" spans="1:6" x14ac:dyDescent="0.25">
      <c r="A2910" t="s">
        <v>312</v>
      </c>
      <c r="B2910">
        <v>32</v>
      </c>
      <c r="C2910" t="s">
        <v>306</v>
      </c>
      <c r="D2910" t="s">
        <v>272</v>
      </c>
      <c r="E2910">
        <v>2398.5138999999999</v>
      </c>
      <c r="F2910">
        <v>17272510.879999999</v>
      </c>
    </row>
    <row r="2911" spans="1:6" x14ac:dyDescent="0.25">
      <c r="A2911" t="s">
        <v>312</v>
      </c>
      <c r="B2911">
        <v>32</v>
      </c>
      <c r="C2911" t="s">
        <v>306</v>
      </c>
      <c r="D2911" t="s">
        <v>273</v>
      </c>
      <c r="E2911">
        <v>239.58369999999999</v>
      </c>
      <c r="F2911">
        <v>3686324.34</v>
      </c>
    </row>
    <row r="2912" spans="1:6" x14ac:dyDescent="0.25">
      <c r="A2912" t="s">
        <v>312</v>
      </c>
      <c r="B2912">
        <v>32</v>
      </c>
      <c r="C2912" t="s">
        <v>306</v>
      </c>
      <c r="D2912" t="s">
        <v>274</v>
      </c>
      <c r="E2912">
        <v>253.4333</v>
      </c>
      <c r="F2912">
        <v>3928064.43</v>
      </c>
    </row>
    <row r="2913" spans="1:6" x14ac:dyDescent="0.25">
      <c r="A2913" t="s">
        <v>312</v>
      </c>
      <c r="B2913">
        <v>32</v>
      </c>
      <c r="C2913" t="s">
        <v>306</v>
      </c>
      <c r="D2913" t="s">
        <v>275</v>
      </c>
      <c r="E2913">
        <v>29.833300000000001</v>
      </c>
      <c r="F2913">
        <v>514016.47</v>
      </c>
    </row>
    <row r="2914" spans="1:6" x14ac:dyDescent="0.25">
      <c r="A2914" t="s">
        <v>312</v>
      </c>
      <c r="B2914">
        <v>32</v>
      </c>
      <c r="C2914" t="s">
        <v>306</v>
      </c>
      <c r="D2914" t="s">
        <v>276</v>
      </c>
      <c r="E2914">
        <v>132.07159999999999</v>
      </c>
      <c r="F2914">
        <v>16347149.23</v>
      </c>
    </row>
    <row r="2915" spans="1:6" x14ac:dyDescent="0.25">
      <c r="A2915" t="s">
        <v>312</v>
      </c>
      <c r="B2915">
        <v>32</v>
      </c>
      <c r="C2915" t="s">
        <v>306</v>
      </c>
      <c r="D2915" t="s">
        <v>277</v>
      </c>
      <c r="E2915">
        <v>24.8125</v>
      </c>
      <c r="F2915">
        <v>593901.85</v>
      </c>
    </row>
    <row r="2916" spans="1:6" x14ac:dyDescent="0.25">
      <c r="A2916" t="s">
        <v>312</v>
      </c>
      <c r="B2916">
        <v>32</v>
      </c>
      <c r="C2916" t="s">
        <v>306</v>
      </c>
      <c r="D2916" t="s">
        <v>278</v>
      </c>
      <c r="E2916">
        <v>5.75</v>
      </c>
      <c r="F2916">
        <v>695295.12</v>
      </c>
    </row>
    <row r="2917" spans="1:6" x14ac:dyDescent="0.25">
      <c r="A2917" t="s">
        <v>312</v>
      </c>
      <c r="B2917">
        <v>32</v>
      </c>
      <c r="C2917" t="s">
        <v>306</v>
      </c>
      <c r="D2917" t="s">
        <v>279</v>
      </c>
      <c r="E2917">
        <v>8.0417000000000005</v>
      </c>
      <c r="F2917">
        <v>1164200.8799999999</v>
      </c>
    </row>
    <row r="2918" spans="1:6" x14ac:dyDescent="0.25">
      <c r="A2918" t="s">
        <v>312</v>
      </c>
      <c r="B2918">
        <v>32</v>
      </c>
      <c r="C2918" t="s">
        <v>306</v>
      </c>
      <c r="D2918" t="s">
        <v>280</v>
      </c>
      <c r="E2918">
        <v>667.85969999999998</v>
      </c>
      <c r="F2918">
        <v>11013352.689999999</v>
      </c>
    </row>
    <row r="2919" spans="1:6" x14ac:dyDescent="0.25">
      <c r="A2919" t="s">
        <v>312</v>
      </c>
      <c r="B2919">
        <v>32</v>
      </c>
      <c r="C2919" t="s">
        <v>306</v>
      </c>
      <c r="D2919" t="s">
        <v>281</v>
      </c>
      <c r="E2919">
        <v>4.6749999999999998</v>
      </c>
      <c r="F2919">
        <v>203385.05</v>
      </c>
    </row>
    <row r="2920" spans="1:6" x14ac:dyDescent="0.25">
      <c r="A2920" t="s">
        <v>312</v>
      </c>
      <c r="B2920">
        <v>32</v>
      </c>
      <c r="C2920" t="s">
        <v>306</v>
      </c>
      <c r="D2920" t="s">
        <v>283</v>
      </c>
      <c r="E2920">
        <v>42.645200000000003</v>
      </c>
      <c r="F2920">
        <v>532082.06000000006</v>
      </c>
    </row>
    <row r="2921" spans="1:6" x14ac:dyDescent="0.25">
      <c r="A2921" t="s">
        <v>312</v>
      </c>
      <c r="B2921">
        <v>32</v>
      </c>
      <c r="C2921" t="s">
        <v>306</v>
      </c>
      <c r="D2921" t="s">
        <v>294</v>
      </c>
      <c r="E2921">
        <v>18.25</v>
      </c>
      <c r="F2921">
        <v>214113.44</v>
      </c>
    </row>
    <row r="2922" spans="1:6" x14ac:dyDescent="0.25">
      <c r="A2922" t="s">
        <v>312</v>
      </c>
      <c r="B2922">
        <v>32</v>
      </c>
      <c r="C2922" t="s">
        <v>306</v>
      </c>
      <c r="D2922" t="s">
        <v>268</v>
      </c>
      <c r="E2922">
        <v>337.97219999999999</v>
      </c>
      <c r="F2922">
        <v>4833106.78</v>
      </c>
    </row>
    <row r="2923" spans="1:6" x14ac:dyDescent="0.25">
      <c r="A2923" t="s">
        <v>312</v>
      </c>
      <c r="B2923">
        <v>32</v>
      </c>
      <c r="C2923" t="s">
        <v>306</v>
      </c>
      <c r="D2923" t="s">
        <v>284</v>
      </c>
      <c r="E2923">
        <v>1.9167000000000001</v>
      </c>
      <c r="F2923">
        <v>166839.85999999999</v>
      </c>
    </row>
    <row r="2924" spans="1:6" x14ac:dyDescent="0.25">
      <c r="A2924" t="s">
        <v>312</v>
      </c>
      <c r="B2924">
        <v>32</v>
      </c>
      <c r="C2924" t="s">
        <v>306</v>
      </c>
      <c r="D2924" t="s">
        <v>285</v>
      </c>
      <c r="E2924">
        <v>1.1667000000000001</v>
      </c>
      <c r="F2924">
        <v>23849.55</v>
      </c>
    </row>
    <row r="2925" spans="1:6" x14ac:dyDescent="0.25">
      <c r="A2925" t="s">
        <v>312</v>
      </c>
      <c r="B2925">
        <v>32</v>
      </c>
      <c r="C2925" t="s">
        <v>306</v>
      </c>
      <c r="D2925" t="s">
        <v>298</v>
      </c>
      <c r="E2925">
        <v>2</v>
      </c>
      <c r="F2925">
        <v>41500.36</v>
      </c>
    </row>
    <row r="2926" spans="1:6" x14ac:dyDescent="0.25">
      <c r="A2926" t="s">
        <v>312</v>
      </c>
      <c r="B2926">
        <v>32</v>
      </c>
      <c r="C2926" t="s">
        <v>306</v>
      </c>
      <c r="D2926" t="s">
        <v>286</v>
      </c>
      <c r="E2926">
        <v>3</v>
      </c>
      <c r="F2926">
        <v>64390.12</v>
      </c>
    </row>
    <row r="2927" spans="1:6" x14ac:dyDescent="0.25">
      <c r="A2927" t="s">
        <v>312</v>
      </c>
      <c r="B2927">
        <v>32</v>
      </c>
      <c r="C2927" t="s">
        <v>306</v>
      </c>
      <c r="D2927" t="s">
        <v>295</v>
      </c>
      <c r="E2927">
        <v>243.3792</v>
      </c>
      <c r="F2927">
        <v>5733777.79</v>
      </c>
    </row>
    <row r="2928" spans="1:6" x14ac:dyDescent="0.25">
      <c r="A2928" t="s">
        <v>312</v>
      </c>
      <c r="B2928">
        <v>32</v>
      </c>
      <c r="C2928" t="s">
        <v>306</v>
      </c>
      <c r="D2928" t="s">
        <v>288</v>
      </c>
      <c r="E2928">
        <v>0.36</v>
      </c>
      <c r="F2928">
        <v>10602.26</v>
      </c>
    </row>
    <row r="2929" spans="1:6" x14ac:dyDescent="0.25">
      <c r="A2929" t="s">
        <v>312</v>
      </c>
      <c r="B2929">
        <v>32</v>
      </c>
      <c r="C2929" t="s">
        <v>306</v>
      </c>
      <c r="D2929" t="s">
        <v>289</v>
      </c>
      <c r="E2929">
        <v>1.2770999999999999</v>
      </c>
      <c r="F2929">
        <v>158516.79999999999</v>
      </c>
    </row>
    <row r="2930" spans="1:6" x14ac:dyDescent="0.25">
      <c r="A2930" t="s">
        <v>312</v>
      </c>
      <c r="B2930">
        <v>32</v>
      </c>
      <c r="C2930" t="s">
        <v>306</v>
      </c>
      <c r="D2930" t="s">
        <v>290</v>
      </c>
      <c r="E2930">
        <v>0.2</v>
      </c>
      <c r="F2930">
        <v>84486.35</v>
      </c>
    </row>
    <row r="2931" spans="1:6" x14ac:dyDescent="0.25">
      <c r="A2931" t="s">
        <v>312</v>
      </c>
      <c r="B2931">
        <v>32</v>
      </c>
      <c r="C2931" t="s">
        <v>306</v>
      </c>
      <c r="D2931" t="s">
        <v>296</v>
      </c>
      <c r="E2931">
        <v>71</v>
      </c>
      <c r="F2931">
        <v>957011.6</v>
      </c>
    </row>
    <row r="2932" spans="1:6" x14ac:dyDescent="0.25">
      <c r="A2932" t="s">
        <v>312</v>
      </c>
      <c r="B2932">
        <v>32</v>
      </c>
      <c r="C2932" t="s">
        <v>306</v>
      </c>
      <c r="D2932" t="s">
        <v>291</v>
      </c>
      <c r="E2932">
        <v>30</v>
      </c>
      <c r="F2932">
        <v>337240.67</v>
      </c>
    </row>
    <row r="2933" spans="1:6" x14ac:dyDescent="0.25">
      <c r="A2933" t="s">
        <v>312</v>
      </c>
      <c r="B2933">
        <v>32</v>
      </c>
      <c r="C2933" t="s">
        <v>306</v>
      </c>
      <c r="D2933" t="s">
        <v>313</v>
      </c>
      <c r="E2933">
        <v>14</v>
      </c>
      <c r="F2933">
        <v>198962</v>
      </c>
    </row>
    <row r="2934" spans="1:6" x14ac:dyDescent="0.25">
      <c r="A2934" t="s">
        <v>312</v>
      </c>
      <c r="B2934">
        <v>32</v>
      </c>
      <c r="C2934" t="s">
        <v>306</v>
      </c>
      <c r="D2934" t="s">
        <v>297</v>
      </c>
      <c r="E2934">
        <v>19</v>
      </c>
      <c r="F2934">
        <v>184869.34</v>
      </c>
    </row>
    <row r="2935" spans="1:6" x14ac:dyDescent="0.25">
      <c r="A2935" t="s">
        <v>312</v>
      </c>
      <c r="B2935">
        <v>32</v>
      </c>
      <c r="C2935" t="s">
        <v>306</v>
      </c>
      <c r="D2935" t="s">
        <v>299</v>
      </c>
      <c r="E2935">
        <v>230</v>
      </c>
      <c r="F2935">
        <v>1947092.51</v>
      </c>
    </row>
    <row r="2936" spans="1:6" x14ac:dyDescent="0.25">
      <c r="A2936" t="s">
        <v>312</v>
      </c>
      <c r="B2936">
        <v>32</v>
      </c>
      <c r="C2936" t="s">
        <v>306</v>
      </c>
      <c r="D2936" t="s">
        <v>314</v>
      </c>
      <c r="E2936">
        <v>6.2291999999999996</v>
      </c>
      <c r="F2936">
        <v>172178.88</v>
      </c>
    </row>
    <row r="2937" spans="1:6" x14ac:dyDescent="0.25">
      <c r="A2937" t="s">
        <v>312</v>
      </c>
      <c r="B2937">
        <v>33</v>
      </c>
      <c r="C2937" t="s">
        <v>165</v>
      </c>
      <c r="E2937">
        <v>4.8333000000000004</v>
      </c>
      <c r="F2937">
        <v>742773.01</v>
      </c>
    </row>
    <row r="2938" spans="1:6" x14ac:dyDescent="0.25">
      <c r="A2938" t="s">
        <v>312</v>
      </c>
      <c r="B2938">
        <v>33</v>
      </c>
      <c r="C2938" t="s">
        <v>165</v>
      </c>
      <c r="D2938" t="s">
        <v>269</v>
      </c>
      <c r="E2938">
        <v>7.5610999999999997</v>
      </c>
      <c r="F2938">
        <v>745992.5</v>
      </c>
    </row>
    <row r="2939" spans="1:6" x14ac:dyDescent="0.25">
      <c r="A2939" t="s">
        <v>312</v>
      </c>
      <c r="B2939">
        <v>33</v>
      </c>
      <c r="C2939" t="s">
        <v>165</v>
      </c>
      <c r="D2939" t="s">
        <v>270</v>
      </c>
      <c r="E2939">
        <v>13.1889</v>
      </c>
      <c r="F2939">
        <v>185509.18</v>
      </c>
    </row>
    <row r="2940" spans="1:6" x14ac:dyDescent="0.25">
      <c r="A2940" t="s">
        <v>312</v>
      </c>
      <c r="B2940">
        <v>33</v>
      </c>
      <c r="C2940" t="s">
        <v>165</v>
      </c>
      <c r="D2940" t="s">
        <v>271</v>
      </c>
      <c r="E2940">
        <v>2.5874999999999999</v>
      </c>
      <c r="F2940">
        <v>615732.43999999994</v>
      </c>
    </row>
    <row r="2941" spans="1:6" x14ac:dyDescent="0.25">
      <c r="A2941" t="s">
        <v>312</v>
      </c>
      <c r="B2941">
        <v>33</v>
      </c>
      <c r="C2941" t="s">
        <v>165</v>
      </c>
      <c r="D2941" t="s">
        <v>272</v>
      </c>
      <c r="E2941">
        <v>338.51389999999998</v>
      </c>
      <c r="F2941">
        <v>2170713.0699999998</v>
      </c>
    </row>
    <row r="2942" spans="1:6" x14ac:dyDescent="0.25">
      <c r="A2942" t="s">
        <v>312</v>
      </c>
      <c r="B2942">
        <v>33</v>
      </c>
      <c r="C2942" t="s">
        <v>165</v>
      </c>
      <c r="D2942" t="s">
        <v>273</v>
      </c>
      <c r="E2942">
        <v>21.63</v>
      </c>
      <c r="F2942">
        <v>323907.11</v>
      </c>
    </row>
    <row r="2943" spans="1:6" x14ac:dyDescent="0.25">
      <c r="A2943" t="s">
        <v>312</v>
      </c>
      <c r="B2943">
        <v>33</v>
      </c>
      <c r="C2943" t="s">
        <v>165</v>
      </c>
      <c r="D2943" t="s">
        <v>274</v>
      </c>
      <c r="E2943">
        <v>63.4</v>
      </c>
      <c r="F2943">
        <v>1133284.8700000001</v>
      </c>
    </row>
    <row r="2944" spans="1:6" x14ac:dyDescent="0.25">
      <c r="A2944" t="s">
        <v>312</v>
      </c>
      <c r="B2944">
        <v>33</v>
      </c>
      <c r="C2944" t="s">
        <v>165</v>
      </c>
      <c r="D2944" t="s">
        <v>275</v>
      </c>
      <c r="E2944">
        <v>9.5832999999999995</v>
      </c>
      <c r="F2944">
        <v>119507.05</v>
      </c>
    </row>
    <row r="2945" spans="1:6" x14ac:dyDescent="0.25">
      <c r="A2945" t="s">
        <v>312</v>
      </c>
      <c r="B2945">
        <v>33</v>
      </c>
      <c r="C2945" t="s">
        <v>165</v>
      </c>
      <c r="D2945" t="s">
        <v>276</v>
      </c>
      <c r="E2945">
        <v>13.783300000000001</v>
      </c>
      <c r="F2945">
        <v>1978952.81</v>
      </c>
    </row>
    <row r="2946" spans="1:6" x14ac:dyDescent="0.25">
      <c r="A2946" t="s">
        <v>312</v>
      </c>
      <c r="B2946">
        <v>33</v>
      </c>
      <c r="C2946" t="s">
        <v>165</v>
      </c>
      <c r="D2946" t="s">
        <v>277</v>
      </c>
      <c r="E2946">
        <v>1.6667000000000001</v>
      </c>
      <c r="F2946">
        <v>92318.05</v>
      </c>
    </row>
    <row r="2947" spans="1:6" x14ac:dyDescent="0.25">
      <c r="A2947" t="s">
        <v>312</v>
      </c>
      <c r="B2947">
        <v>33</v>
      </c>
      <c r="C2947" t="s">
        <v>165</v>
      </c>
      <c r="D2947" t="s">
        <v>278</v>
      </c>
      <c r="E2947">
        <v>0.71250000000000002</v>
      </c>
      <c r="F2947">
        <v>81736.800000000003</v>
      </c>
    </row>
    <row r="2948" spans="1:6" x14ac:dyDescent="0.25">
      <c r="A2948" t="s">
        <v>312</v>
      </c>
      <c r="B2948">
        <v>33</v>
      </c>
      <c r="C2948" t="s">
        <v>165</v>
      </c>
      <c r="D2948" t="s">
        <v>279</v>
      </c>
      <c r="E2948">
        <v>0.25</v>
      </c>
      <c r="F2948">
        <v>68105.100000000006</v>
      </c>
    </row>
    <row r="2949" spans="1:6" x14ac:dyDescent="0.25">
      <c r="A2949" t="s">
        <v>312</v>
      </c>
      <c r="B2949">
        <v>33</v>
      </c>
      <c r="C2949" t="s">
        <v>165</v>
      </c>
      <c r="D2949" t="s">
        <v>280</v>
      </c>
      <c r="E2949">
        <v>28.627600000000001</v>
      </c>
      <c r="F2949">
        <v>749796.07</v>
      </c>
    </row>
    <row r="2950" spans="1:6" x14ac:dyDescent="0.25">
      <c r="A2950" t="s">
        <v>312</v>
      </c>
      <c r="B2950">
        <v>33</v>
      </c>
      <c r="C2950" t="s">
        <v>165</v>
      </c>
      <c r="D2950" t="s">
        <v>281</v>
      </c>
      <c r="E2950">
        <v>4.1310000000000002</v>
      </c>
      <c r="F2950">
        <v>158080.70000000001</v>
      </c>
    </row>
    <row r="2951" spans="1:6" x14ac:dyDescent="0.25">
      <c r="A2951" t="s">
        <v>312</v>
      </c>
      <c r="B2951">
        <v>33</v>
      </c>
      <c r="C2951" t="s">
        <v>165</v>
      </c>
      <c r="D2951" t="s">
        <v>282</v>
      </c>
      <c r="E2951">
        <v>0.20830000000000001</v>
      </c>
      <c r="F2951">
        <v>44241.35</v>
      </c>
    </row>
    <row r="2952" spans="1:6" x14ac:dyDescent="0.25">
      <c r="A2952" t="s">
        <v>312</v>
      </c>
      <c r="B2952">
        <v>33</v>
      </c>
      <c r="C2952" t="s">
        <v>165</v>
      </c>
      <c r="D2952" t="s">
        <v>283</v>
      </c>
      <c r="E2952">
        <v>32.872599999999998</v>
      </c>
      <c r="F2952">
        <v>517315.89</v>
      </c>
    </row>
    <row r="2953" spans="1:6" x14ac:dyDescent="0.25">
      <c r="A2953" t="s">
        <v>312</v>
      </c>
      <c r="B2953">
        <v>33</v>
      </c>
      <c r="C2953" t="s">
        <v>165</v>
      </c>
      <c r="D2953" t="s">
        <v>294</v>
      </c>
      <c r="E2953">
        <v>3.4167000000000001</v>
      </c>
      <c r="F2953">
        <v>58519.3</v>
      </c>
    </row>
    <row r="2954" spans="1:6" x14ac:dyDescent="0.25">
      <c r="A2954" t="s">
        <v>312</v>
      </c>
      <c r="B2954">
        <v>33</v>
      </c>
      <c r="C2954" t="s">
        <v>165</v>
      </c>
      <c r="D2954" t="s">
        <v>268</v>
      </c>
      <c r="E2954">
        <v>20.354500000000002</v>
      </c>
      <c r="F2954">
        <v>461510.59</v>
      </c>
    </row>
    <row r="2955" spans="1:6" x14ac:dyDescent="0.25">
      <c r="A2955" t="s">
        <v>312</v>
      </c>
      <c r="B2955">
        <v>33</v>
      </c>
      <c r="C2955" t="s">
        <v>165</v>
      </c>
      <c r="D2955" t="s">
        <v>284</v>
      </c>
      <c r="E2955">
        <v>2.4167000000000001</v>
      </c>
      <c r="F2955">
        <v>228977.22</v>
      </c>
    </row>
    <row r="2956" spans="1:6" x14ac:dyDescent="0.25">
      <c r="A2956" t="s">
        <v>312</v>
      </c>
      <c r="B2956">
        <v>33</v>
      </c>
      <c r="C2956" t="s">
        <v>165</v>
      </c>
      <c r="D2956" t="s">
        <v>286</v>
      </c>
      <c r="E2956">
        <v>5.75</v>
      </c>
      <c r="F2956">
        <v>117305.8</v>
      </c>
    </row>
    <row r="2957" spans="1:6" x14ac:dyDescent="0.25">
      <c r="A2957" t="s">
        <v>312</v>
      </c>
      <c r="B2957">
        <v>33</v>
      </c>
      <c r="C2957" t="s">
        <v>165</v>
      </c>
      <c r="D2957" t="s">
        <v>295</v>
      </c>
      <c r="E2957">
        <v>19.541699999999999</v>
      </c>
      <c r="F2957">
        <v>457639.94</v>
      </c>
    </row>
    <row r="2958" spans="1:6" x14ac:dyDescent="0.25">
      <c r="A2958" t="s">
        <v>312</v>
      </c>
      <c r="B2958">
        <v>33</v>
      </c>
      <c r="C2958" t="s">
        <v>165</v>
      </c>
      <c r="D2958" t="s">
        <v>287</v>
      </c>
      <c r="E2958">
        <v>0.25</v>
      </c>
      <c r="F2958">
        <v>100519.06</v>
      </c>
    </row>
    <row r="2959" spans="1:6" x14ac:dyDescent="0.25">
      <c r="A2959" t="s">
        <v>312</v>
      </c>
      <c r="B2959">
        <v>33</v>
      </c>
      <c r="C2959" t="s">
        <v>165</v>
      </c>
      <c r="D2959" t="s">
        <v>289</v>
      </c>
      <c r="E2959">
        <v>6.7792000000000003</v>
      </c>
      <c r="F2959">
        <v>433892.55</v>
      </c>
    </row>
    <row r="2960" spans="1:6" x14ac:dyDescent="0.25">
      <c r="A2960" t="s">
        <v>312</v>
      </c>
      <c r="B2960">
        <v>33</v>
      </c>
      <c r="C2960" t="s">
        <v>165</v>
      </c>
      <c r="D2960" t="s">
        <v>290</v>
      </c>
      <c r="E2960">
        <v>6.25E-2</v>
      </c>
      <c r="F2960">
        <v>22364.03</v>
      </c>
    </row>
    <row r="2961" spans="1:6" x14ac:dyDescent="0.25">
      <c r="A2961" t="s">
        <v>312</v>
      </c>
      <c r="B2961">
        <v>33</v>
      </c>
      <c r="C2961" t="s">
        <v>165</v>
      </c>
      <c r="D2961" t="s">
        <v>296</v>
      </c>
      <c r="E2961">
        <v>2</v>
      </c>
      <c r="F2961">
        <v>36401.4</v>
      </c>
    </row>
    <row r="2962" spans="1:6" x14ac:dyDescent="0.25">
      <c r="A2962" t="s">
        <v>312</v>
      </c>
      <c r="B2962">
        <v>33</v>
      </c>
      <c r="C2962" t="s">
        <v>165</v>
      </c>
      <c r="D2962" t="s">
        <v>291</v>
      </c>
      <c r="E2962">
        <v>1</v>
      </c>
      <c r="F2962">
        <v>13534.24</v>
      </c>
    </row>
    <row r="2963" spans="1:6" x14ac:dyDescent="0.25">
      <c r="A2963" t="s">
        <v>312</v>
      </c>
      <c r="B2963">
        <v>33</v>
      </c>
      <c r="C2963" t="s">
        <v>165</v>
      </c>
      <c r="D2963" t="s">
        <v>313</v>
      </c>
      <c r="E2963">
        <v>6</v>
      </c>
      <c r="F2963">
        <v>88780.17</v>
      </c>
    </row>
    <row r="2964" spans="1:6" x14ac:dyDescent="0.25">
      <c r="A2964" t="s">
        <v>312</v>
      </c>
      <c r="B2964">
        <v>33</v>
      </c>
      <c r="C2964" t="s">
        <v>165</v>
      </c>
      <c r="D2964" t="s">
        <v>299</v>
      </c>
      <c r="E2964">
        <v>27</v>
      </c>
      <c r="F2964">
        <v>236439.87</v>
      </c>
    </row>
    <row r="2965" spans="1:6" x14ac:dyDescent="0.25">
      <c r="A2965" t="s">
        <v>312</v>
      </c>
      <c r="B2965">
        <v>33</v>
      </c>
      <c r="C2965" t="s">
        <v>165</v>
      </c>
      <c r="D2965" t="s">
        <v>314</v>
      </c>
      <c r="E2965">
        <v>0.33329999999999999</v>
      </c>
      <c r="F2965">
        <v>13048.68</v>
      </c>
    </row>
    <row r="2966" spans="1:6" x14ac:dyDescent="0.25">
      <c r="A2966" t="s">
        <v>312</v>
      </c>
      <c r="B2966">
        <v>36</v>
      </c>
      <c r="C2966" t="s">
        <v>307</v>
      </c>
      <c r="E2966">
        <v>2</v>
      </c>
      <c r="F2966">
        <v>566035.74</v>
      </c>
    </row>
    <row r="2967" spans="1:6" x14ac:dyDescent="0.25">
      <c r="A2967" t="s">
        <v>312</v>
      </c>
      <c r="B2967">
        <v>36</v>
      </c>
      <c r="C2967" t="s">
        <v>307</v>
      </c>
      <c r="D2967" t="s">
        <v>269</v>
      </c>
      <c r="E2967">
        <v>4.3693999999999997</v>
      </c>
      <c r="F2967">
        <v>409787.62</v>
      </c>
    </row>
    <row r="2968" spans="1:6" x14ac:dyDescent="0.25">
      <c r="A2968" t="s">
        <v>312</v>
      </c>
      <c r="B2968">
        <v>36</v>
      </c>
      <c r="C2968" t="s">
        <v>307</v>
      </c>
      <c r="D2968" t="s">
        <v>270</v>
      </c>
      <c r="E2968">
        <v>30.788900000000002</v>
      </c>
      <c r="F2968">
        <v>398568.45</v>
      </c>
    </row>
    <row r="2969" spans="1:6" x14ac:dyDescent="0.25">
      <c r="A2969" t="s">
        <v>312</v>
      </c>
      <c r="B2969">
        <v>36</v>
      </c>
      <c r="C2969" t="s">
        <v>307</v>
      </c>
      <c r="D2969" t="s">
        <v>271</v>
      </c>
      <c r="E2969">
        <v>2.1457999999999999</v>
      </c>
      <c r="F2969">
        <v>458335.91</v>
      </c>
    </row>
    <row r="2970" spans="1:6" x14ac:dyDescent="0.25">
      <c r="A2970" t="s">
        <v>312</v>
      </c>
      <c r="B2970">
        <v>36</v>
      </c>
      <c r="C2970" t="s">
        <v>307</v>
      </c>
      <c r="D2970" t="s">
        <v>272</v>
      </c>
      <c r="E2970">
        <v>381.54169999999999</v>
      </c>
      <c r="F2970">
        <v>2778826.63</v>
      </c>
    </row>
    <row r="2971" spans="1:6" x14ac:dyDescent="0.25">
      <c r="A2971" t="s">
        <v>312</v>
      </c>
      <c r="B2971">
        <v>36</v>
      </c>
      <c r="C2971" t="s">
        <v>307</v>
      </c>
      <c r="D2971" t="s">
        <v>273</v>
      </c>
      <c r="E2971">
        <v>12.680400000000001</v>
      </c>
      <c r="F2971">
        <v>193216.4</v>
      </c>
    </row>
    <row r="2972" spans="1:6" x14ac:dyDescent="0.25">
      <c r="A2972" t="s">
        <v>312</v>
      </c>
      <c r="B2972">
        <v>36</v>
      </c>
      <c r="C2972" t="s">
        <v>307</v>
      </c>
      <c r="D2972" t="s">
        <v>274</v>
      </c>
      <c r="E2972">
        <v>49.65</v>
      </c>
      <c r="F2972">
        <v>843843.2</v>
      </c>
    </row>
    <row r="2973" spans="1:6" x14ac:dyDescent="0.25">
      <c r="A2973" t="s">
        <v>312</v>
      </c>
      <c r="B2973">
        <v>36</v>
      </c>
      <c r="C2973" t="s">
        <v>307</v>
      </c>
      <c r="D2973" t="s">
        <v>275</v>
      </c>
      <c r="E2973">
        <v>10.166700000000001</v>
      </c>
      <c r="F2973">
        <v>180051.74</v>
      </c>
    </row>
    <row r="2974" spans="1:6" x14ac:dyDescent="0.25">
      <c r="A2974" t="s">
        <v>312</v>
      </c>
      <c r="B2974">
        <v>36</v>
      </c>
      <c r="C2974" t="s">
        <v>307</v>
      </c>
      <c r="D2974" t="s">
        <v>276</v>
      </c>
      <c r="E2974">
        <v>9.5083000000000002</v>
      </c>
      <c r="F2974">
        <v>1428456.78</v>
      </c>
    </row>
    <row r="2975" spans="1:6" x14ac:dyDescent="0.25">
      <c r="A2975" t="s">
        <v>312</v>
      </c>
      <c r="B2975">
        <v>36</v>
      </c>
      <c r="C2975" t="s">
        <v>307</v>
      </c>
      <c r="D2975" t="s">
        <v>277</v>
      </c>
      <c r="E2975">
        <v>1.6875</v>
      </c>
      <c r="F2975">
        <v>119881.8</v>
      </c>
    </row>
    <row r="2976" spans="1:6" x14ac:dyDescent="0.25">
      <c r="A2976" t="s">
        <v>312</v>
      </c>
      <c r="B2976">
        <v>36</v>
      </c>
      <c r="C2976" t="s">
        <v>307</v>
      </c>
      <c r="D2976" t="s">
        <v>278</v>
      </c>
      <c r="E2976">
        <v>1.0249999999999999</v>
      </c>
      <c r="F2976">
        <v>175574.25</v>
      </c>
    </row>
    <row r="2977" spans="1:6" x14ac:dyDescent="0.25">
      <c r="A2977" t="s">
        <v>312</v>
      </c>
      <c r="B2977">
        <v>36</v>
      </c>
      <c r="C2977" t="s">
        <v>307</v>
      </c>
      <c r="D2977" t="s">
        <v>279</v>
      </c>
      <c r="E2977">
        <v>0.16669999999999999</v>
      </c>
      <c r="F2977">
        <v>29219.81</v>
      </c>
    </row>
    <row r="2978" spans="1:6" x14ac:dyDescent="0.25">
      <c r="A2978" t="s">
        <v>312</v>
      </c>
      <c r="B2978">
        <v>36</v>
      </c>
      <c r="C2978" t="s">
        <v>307</v>
      </c>
      <c r="D2978" t="s">
        <v>280</v>
      </c>
      <c r="E2978">
        <v>49.939300000000003</v>
      </c>
      <c r="F2978">
        <v>1193157.0900000001</v>
      </c>
    </row>
    <row r="2979" spans="1:6" x14ac:dyDescent="0.25">
      <c r="A2979" t="s">
        <v>312</v>
      </c>
      <c r="B2979">
        <v>36</v>
      </c>
      <c r="C2979" t="s">
        <v>307</v>
      </c>
      <c r="D2979" t="s">
        <v>281</v>
      </c>
      <c r="E2979">
        <v>5.8590999999999998</v>
      </c>
      <c r="F2979">
        <v>169871.5</v>
      </c>
    </row>
    <row r="2980" spans="1:6" x14ac:dyDescent="0.25">
      <c r="A2980" t="s">
        <v>312</v>
      </c>
      <c r="B2980">
        <v>36</v>
      </c>
      <c r="C2980" t="s">
        <v>307</v>
      </c>
      <c r="D2980" t="s">
        <v>282</v>
      </c>
      <c r="E2980">
        <v>1.0417000000000001</v>
      </c>
      <c r="F2980">
        <v>49631.24</v>
      </c>
    </row>
    <row r="2981" spans="1:6" x14ac:dyDescent="0.25">
      <c r="A2981" t="s">
        <v>312</v>
      </c>
      <c r="B2981">
        <v>36</v>
      </c>
      <c r="C2981" t="s">
        <v>307</v>
      </c>
      <c r="D2981" t="s">
        <v>283</v>
      </c>
      <c r="E2981">
        <v>50.095199999999998</v>
      </c>
      <c r="F2981">
        <v>777806.39</v>
      </c>
    </row>
    <row r="2982" spans="1:6" x14ac:dyDescent="0.25">
      <c r="A2982" t="s">
        <v>312</v>
      </c>
      <c r="B2982">
        <v>36</v>
      </c>
      <c r="C2982" t="s">
        <v>307</v>
      </c>
      <c r="D2982" t="s">
        <v>294</v>
      </c>
      <c r="E2982">
        <v>0.625</v>
      </c>
      <c r="F2982">
        <v>14599.83</v>
      </c>
    </row>
    <row r="2983" spans="1:6" x14ac:dyDescent="0.25">
      <c r="A2983" t="s">
        <v>312</v>
      </c>
      <c r="B2983">
        <v>36</v>
      </c>
      <c r="C2983" t="s">
        <v>307</v>
      </c>
      <c r="D2983" t="s">
        <v>268</v>
      </c>
      <c r="E2983">
        <v>18.688199999999998</v>
      </c>
      <c r="F2983">
        <v>410735.14</v>
      </c>
    </row>
    <row r="2984" spans="1:6" x14ac:dyDescent="0.25">
      <c r="A2984" t="s">
        <v>312</v>
      </c>
      <c r="B2984">
        <v>36</v>
      </c>
      <c r="C2984" t="s">
        <v>307</v>
      </c>
      <c r="D2984" t="s">
        <v>284</v>
      </c>
      <c r="E2984">
        <v>8.1667000000000005</v>
      </c>
      <c r="F2984">
        <v>763104.98</v>
      </c>
    </row>
    <row r="2985" spans="1:6" x14ac:dyDescent="0.25">
      <c r="A2985" t="s">
        <v>312</v>
      </c>
      <c r="B2985">
        <v>36</v>
      </c>
      <c r="C2985" t="s">
        <v>307</v>
      </c>
      <c r="D2985" t="s">
        <v>285</v>
      </c>
      <c r="E2985">
        <v>1.1667000000000001</v>
      </c>
      <c r="F2985">
        <v>23849.55</v>
      </c>
    </row>
    <row r="2986" spans="1:6" x14ac:dyDescent="0.25">
      <c r="A2986" t="s">
        <v>312</v>
      </c>
      <c r="B2986">
        <v>36</v>
      </c>
      <c r="C2986" t="s">
        <v>307</v>
      </c>
      <c r="D2986" t="s">
        <v>286</v>
      </c>
      <c r="E2986">
        <v>5.7083000000000004</v>
      </c>
      <c r="F2986">
        <v>123009.53</v>
      </c>
    </row>
    <row r="2987" spans="1:6" x14ac:dyDescent="0.25">
      <c r="A2987" t="s">
        <v>312</v>
      </c>
      <c r="B2987">
        <v>36</v>
      </c>
      <c r="C2987" t="s">
        <v>307</v>
      </c>
      <c r="D2987" t="s">
        <v>295</v>
      </c>
      <c r="E2987">
        <v>46.791699999999999</v>
      </c>
      <c r="F2987">
        <v>945117.17</v>
      </c>
    </row>
    <row r="2988" spans="1:6" x14ac:dyDescent="0.25">
      <c r="A2988" t="s">
        <v>312</v>
      </c>
      <c r="B2988">
        <v>36</v>
      </c>
      <c r="C2988" t="s">
        <v>307</v>
      </c>
      <c r="D2988" t="s">
        <v>287</v>
      </c>
      <c r="E2988">
        <v>6.6699999999999995E-2</v>
      </c>
      <c r="F2988">
        <v>50256.25</v>
      </c>
    </row>
    <row r="2989" spans="1:6" x14ac:dyDescent="0.25">
      <c r="A2989" t="s">
        <v>312</v>
      </c>
      <c r="B2989">
        <v>36</v>
      </c>
      <c r="C2989" t="s">
        <v>307</v>
      </c>
      <c r="D2989" t="s">
        <v>289</v>
      </c>
      <c r="E2989">
        <v>10.3957</v>
      </c>
      <c r="F2989">
        <v>689050.45</v>
      </c>
    </row>
    <row r="2990" spans="1:6" x14ac:dyDescent="0.25">
      <c r="A2990" t="s">
        <v>312</v>
      </c>
      <c r="B2990">
        <v>36</v>
      </c>
      <c r="C2990" t="s">
        <v>307</v>
      </c>
      <c r="D2990" t="s">
        <v>290</v>
      </c>
      <c r="E2990">
        <v>7.4999999999999997E-2</v>
      </c>
      <c r="F2990">
        <v>37581.43</v>
      </c>
    </row>
    <row r="2991" spans="1:6" x14ac:dyDescent="0.25">
      <c r="A2991" t="s">
        <v>312</v>
      </c>
      <c r="B2991">
        <v>36</v>
      </c>
      <c r="C2991" t="s">
        <v>307</v>
      </c>
      <c r="D2991" t="s">
        <v>291</v>
      </c>
      <c r="E2991">
        <v>1</v>
      </c>
      <c r="F2991">
        <v>10523.91</v>
      </c>
    </row>
    <row r="2992" spans="1:6" x14ac:dyDescent="0.25">
      <c r="A2992" t="s">
        <v>312</v>
      </c>
      <c r="B2992">
        <v>36</v>
      </c>
      <c r="C2992" t="s">
        <v>307</v>
      </c>
      <c r="D2992" t="s">
        <v>313</v>
      </c>
      <c r="E2992">
        <v>1</v>
      </c>
      <c r="F2992">
        <v>13537.19</v>
      </c>
    </row>
    <row r="2993" spans="1:6" x14ac:dyDescent="0.25">
      <c r="A2993" t="s">
        <v>312</v>
      </c>
      <c r="B2993">
        <v>36</v>
      </c>
      <c r="C2993" t="s">
        <v>307</v>
      </c>
      <c r="D2993" t="s">
        <v>299</v>
      </c>
      <c r="E2993">
        <v>3</v>
      </c>
      <c r="F2993">
        <v>28983.67</v>
      </c>
    </row>
    <row r="2994" spans="1:6" x14ac:dyDescent="0.25">
      <c r="A2994" t="s">
        <v>312</v>
      </c>
      <c r="B2994">
        <v>36</v>
      </c>
      <c r="C2994" t="s">
        <v>307</v>
      </c>
      <c r="D2994" t="s">
        <v>314</v>
      </c>
      <c r="E2994">
        <v>1.25</v>
      </c>
      <c r="F2994">
        <v>57236.53</v>
      </c>
    </row>
    <row r="2995" spans="1:6" x14ac:dyDescent="0.25">
      <c r="A2995" t="s">
        <v>312</v>
      </c>
      <c r="B2995">
        <v>37</v>
      </c>
      <c r="C2995" t="s">
        <v>308</v>
      </c>
      <c r="E2995">
        <v>6</v>
      </c>
      <c r="F2995">
        <v>1146105.4099999999</v>
      </c>
    </row>
    <row r="2996" spans="1:6" x14ac:dyDescent="0.25">
      <c r="A2996" t="s">
        <v>312</v>
      </c>
      <c r="B2996">
        <v>37</v>
      </c>
      <c r="C2996" t="s">
        <v>308</v>
      </c>
      <c r="D2996" t="s">
        <v>269</v>
      </c>
      <c r="E2996">
        <v>7.4153000000000002</v>
      </c>
      <c r="F2996">
        <v>804611.83</v>
      </c>
    </row>
    <row r="2997" spans="1:6" x14ac:dyDescent="0.25">
      <c r="A2997" t="s">
        <v>312</v>
      </c>
      <c r="B2997">
        <v>37</v>
      </c>
      <c r="C2997" t="s">
        <v>308</v>
      </c>
      <c r="D2997" t="s">
        <v>270</v>
      </c>
      <c r="E2997">
        <v>27.805599999999998</v>
      </c>
      <c r="F2997">
        <v>330063.53999999998</v>
      </c>
    </row>
    <row r="2998" spans="1:6" x14ac:dyDescent="0.25">
      <c r="A2998" t="s">
        <v>312</v>
      </c>
      <c r="B2998">
        <v>37</v>
      </c>
      <c r="C2998" t="s">
        <v>308</v>
      </c>
      <c r="D2998" t="s">
        <v>271</v>
      </c>
      <c r="E2998">
        <v>2.5083000000000002</v>
      </c>
      <c r="F2998">
        <v>701678.88</v>
      </c>
    </row>
    <row r="2999" spans="1:6" x14ac:dyDescent="0.25">
      <c r="A2999" t="s">
        <v>312</v>
      </c>
      <c r="B2999">
        <v>37</v>
      </c>
      <c r="C2999" t="s">
        <v>308</v>
      </c>
      <c r="D2999" t="s">
        <v>272</v>
      </c>
      <c r="E2999">
        <v>488.83330000000001</v>
      </c>
      <c r="F2999">
        <v>2999180.96</v>
      </c>
    </row>
    <row r="3000" spans="1:6" x14ac:dyDescent="0.25">
      <c r="A3000" t="s">
        <v>312</v>
      </c>
      <c r="B3000">
        <v>37</v>
      </c>
      <c r="C3000" t="s">
        <v>308</v>
      </c>
      <c r="D3000" t="s">
        <v>273</v>
      </c>
      <c r="E3000">
        <v>12.7713</v>
      </c>
      <c r="F3000">
        <v>202037.18</v>
      </c>
    </row>
    <row r="3001" spans="1:6" x14ac:dyDescent="0.25">
      <c r="A3001" t="s">
        <v>312</v>
      </c>
      <c r="B3001">
        <v>37</v>
      </c>
      <c r="C3001" t="s">
        <v>308</v>
      </c>
      <c r="D3001" t="s">
        <v>274</v>
      </c>
      <c r="E3001">
        <v>45.1</v>
      </c>
      <c r="F3001">
        <v>737671.92</v>
      </c>
    </row>
    <row r="3002" spans="1:6" x14ac:dyDescent="0.25">
      <c r="A3002" t="s">
        <v>312</v>
      </c>
      <c r="B3002">
        <v>37</v>
      </c>
      <c r="C3002" t="s">
        <v>308</v>
      </c>
      <c r="D3002" t="s">
        <v>275</v>
      </c>
      <c r="E3002">
        <v>2</v>
      </c>
      <c r="F3002">
        <v>22511.66</v>
      </c>
    </row>
    <row r="3003" spans="1:6" x14ac:dyDescent="0.25">
      <c r="A3003" t="s">
        <v>312</v>
      </c>
      <c r="B3003">
        <v>37</v>
      </c>
      <c r="C3003" t="s">
        <v>308</v>
      </c>
      <c r="D3003" t="s">
        <v>276</v>
      </c>
      <c r="E3003">
        <v>25.189900000000002</v>
      </c>
      <c r="F3003">
        <v>3131229.35</v>
      </c>
    </row>
    <row r="3004" spans="1:6" x14ac:dyDescent="0.25">
      <c r="A3004" t="s">
        <v>312</v>
      </c>
      <c r="B3004">
        <v>37</v>
      </c>
      <c r="C3004" t="s">
        <v>308</v>
      </c>
      <c r="D3004" t="s">
        <v>277</v>
      </c>
      <c r="E3004">
        <v>4.9166999999999996</v>
      </c>
      <c r="F3004">
        <v>229015.73</v>
      </c>
    </row>
    <row r="3005" spans="1:6" x14ac:dyDescent="0.25">
      <c r="A3005" t="s">
        <v>312</v>
      </c>
      <c r="B3005">
        <v>37</v>
      </c>
      <c r="C3005" t="s">
        <v>308</v>
      </c>
      <c r="D3005" t="s">
        <v>278</v>
      </c>
      <c r="E3005">
        <v>0.9425</v>
      </c>
      <c r="F3005">
        <v>150127.07</v>
      </c>
    </row>
    <row r="3006" spans="1:6" x14ac:dyDescent="0.25">
      <c r="A3006" t="s">
        <v>312</v>
      </c>
      <c r="B3006">
        <v>37</v>
      </c>
      <c r="C3006" t="s">
        <v>308</v>
      </c>
      <c r="D3006" t="s">
        <v>279</v>
      </c>
      <c r="E3006">
        <v>0.5</v>
      </c>
      <c r="F3006">
        <v>125994.26</v>
      </c>
    </row>
    <row r="3007" spans="1:6" x14ac:dyDescent="0.25">
      <c r="A3007" t="s">
        <v>312</v>
      </c>
      <c r="B3007">
        <v>37</v>
      </c>
      <c r="C3007" t="s">
        <v>308</v>
      </c>
      <c r="D3007" t="s">
        <v>280</v>
      </c>
      <c r="E3007">
        <v>49.797199999999997</v>
      </c>
      <c r="F3007">
        <v>1307394.83</v>
      </c>
    </row>
    <row r="3008" spans="1:6" x14ac:dyDescent="0.25">
      <c r="A3008" t="s">
        <v>312</v>
      </c>
      <c r="B3008">
        <v>37</v>
      </c>
      <c r="C3008" t="s">
        <v>308</v>
      </c>
      <c r="D3008" t="s">
        <v>281</v>
      </c>
      <c r="E3008">
        <v>11.316700000000001</v>
      </c>
      <c r="F3008">
        <v>550954.84</v>
      </c>
    </row>
    <row r="3009" spans="1:6" x14ac:dyDescent="0.25">
      <c r="A3009" t="s">
        <v>312</v>
      </c>
      <c r="B3009">
        <v>37</v>
      </c>
      <c r="C3009" t="s">
        <v>308</v>
      </c>
      <c r="D3009" t="s">
        <v>282</v>
      </c>
      <c r="E3009">
        <v>1.5832999999999999</v>
      </c>
      <c r="F3009">
        <v>90736.87</v>
      </c>
    </row>
    <row r="3010" spans="1:6" x14ac:dyDescent="0.25">
      <c r="A3010" t="s">
        <v>312</v>
      </c>
      <c r="B3010">
        <v>37</v>
      </c>
      <c r="C3010" t="s">
        <v>308</v>
      </c>
      <c r="D3010" t="s">
        <v>283</v>
      </c>
      <c r="E3010">
        <v>38.020200000000003</v>
      </c>
      <c r="F3010">
        <v>529419.15</v>
      </c>
    </row>
    <row r="3011" spans="1:6" x14ac:dyDescent="0.25">
      <c r="A3011" t="s">
        <v>312</v>
      </c>
      <c r="B3011">
        <v>37</v>
      </c>
      <c r="C3011" t="s">
        <v>308</v>
      </c>
      <c r="D3011" t="s">
        <v>294</v>
      </c>
      <c r="E3011">
        <v>1.4792000000000001</v>
      </c>
      <c r="F3011">
        <v>18660.759999999998</v>
      </c>
    </row>
    <row r="3012" spans="1:6" x14ac:dyDescent="0.25">
      <c r="A3012" t="s">
        <v>312</v>
      </c>
      <c r="B3012">
        <v>37</v>
      </c>
      <c r="C3012" t="s">
        <v>308</v>
      </c>
      <c r="D3012" t="s">
        <v>268</v>
      </c>
      <c r="E3012">
        <v>5.2888999999999999</v>
      </c>
      <c r="F3012">
        <v>135576.34</v>
      </c>
    </row>
    <row r="3013" spans="1:6" x14ac:dyDescent="0.25">
      <c r="A3013" t="s">
        <v>312</v>
      </c>
      <c r="B3013">
        <v>37</v>
      </c>
      <c r="C3013" t="s">
        <v>308</v>
      </c>
      <c r="D3013" t="s">
        <v>284</v>
      </c>
      <c r="E3013">
        <v>12.416700000000001</v>
      </c>
      <c r="F3013">
        <v>1112177.76</v>
      </c>
    </row>
    <row r="3014" spans="1:6" x14ac:dyDescent="0.25">
      <c r="A3014" t="s">
        <v>312</v>
      </c>
      <c r="B3014">
        <v>37</v>
      </c>
      <c r="C3014" t="s">
        <v>308</v>
      </c>
      <c r="D3014" t="s">
        <v>298</v>
      </c>
      <c r="E3014">
        <v>1</v>
      </c>
      <c r="F3014">
        <v>16149.67</v>
      </c>
    </row>
    <row r="3015" spans="1:6" x14ac:dyDescent="0.25">
      <c r="A3015" t="s">
        <v>312</v>
      </c>
      <c r="B3015">
        <v>37</v>
      </c>
      <c r="C3015" t="s">
        <v>308</v>
      </c>
      <c r="D3015" t="s">
        <v>286</v>
      </c>
      <c r="E3015">
        <v>13.166700000000001</v>
      </c>
      <c r="F3015">
        <v>243872.6</v>
      </c>
    </row>
    <row r="3016" spans="1:6" x14ac:dyDescent="0.25">
      <c r="A3016" t="s">
        <v>312</v>
      </c>
      <c r="B3016">
        <v>37</v>
      </c>
      <c r="C3016" t="s">
        <v>308</v>
      </c>
      <c r="D3016" t="s">
        <v>295</v>
      </c>
      <c r="E3016">
        <v>35.304200000000002</v>
      </c>
      <c r="F3016">
        <v>777627.59</v>
      </c>
    </row>
    <row r="3017" spans="1:6" x14ac:dyDescent="0.25">
      <c r="A3017" t="s">
        <v>312</v>
      </c>
      <c r="B3017">
        <v>37</v>
      </c>
      <c r="C3017" t="s">
        <v>308</v>
      </c>
      <c r="D3017" t="s">
        <v>287</v>
      </c>
      <c r="E3017">
        <v>0.18329999999999999</v>
      </c>
      <c r="F3017">
        <v>108583.03</v>
      </c>
    </row>
    <row r="3018" spans="1:6" x14ac:dyDescent="0.25">
      <c r="A3018" t="s">
        <v>312</v>
      </c>
      <c r="B3018">
        <v>37</v>
      </c>
      <c r="C3018" t="s">
        <v>308</v>
      </c>
      <c r="D3018" t="s">
        <v>288</v>
      </c>
      <c r="E3018">
        <v>2.5000000000000001E-2</v>
      </c>
      <c r="F3018">
        <v>16184.5</v>
      </c>
    </row>
    <row r="3019" spans="1:6" x14ac:dyDescent="0.25">
      <c r="A3019" t="s">
        <v>312</v>
      </c>
      <c r="B3019">
        <v>37</v>
      </c>
      <c r="C3019" t="s">
        <v>308</v>
      </c>
      <c r="D3019" t="s">
        <v>289</v>
      </c>
      <c r="E3019">
        <v>4.7396000000000003</v>
      </c>
      <c r="F3019">
        <v>318488.96000000002</v>
      </c>
    </row>
    <row r="3020" spans="1:6" x14ac:dyDescent="0.25">
      <c r="A3020" t="s">
        <v>312</v>
      </c>
      <c r="B3020">
        <v>37</v>
      </c>
      <c r="C3020" t="s">
        <v>308</v>
      </c>
      <c r="D3020" t="s">
        <v>290</v>
      </c>
      <c r="E3020">
        <v>0.25829999999999997</v>
      </c>
      <c r="F3020">
        <v>93657.05</v>
      </c>
    </row>
    <row r="3021" spans="1:6" x14ac:dyDescent="0.25">
      <c r="A3021" t="s">
        <v>312</v>
      </c>
      <c r="B3021">
        <v>37</v>
      </c>
      <c r="C3021" t="s">
        <v>308</v>
      </c>
      <c r="D3021" t="s">
        <v>296</v>
      </c>
      <c r="E3021">
        <v>3</v>
      </c>
      <c r="F3021">
        <v>91516.2</v>
      </c>
    </row>
    <row r="3022" spans="1:6" x14ac:dyDescent="0.25">
      <c r="A3022" t="s">
        <v>312</v>
      </c>
      <c r="B3022">
        <v>37</v>
      </c>
      <c r="C3022" t="s">
        <v>308</v>
      </c>
      <c r="D3022" t="s">
        <v>313</v>
      </c>
      <c r="E3022">
        <v>1</v>
      </c>
      <c r="F3022">
        <v>14567.31</v>
      </c>
    </row>
    <row r="3023" spans="1:6" x14ac:dyDescent="0.25">
      <c r="A3023" t="s">
        <v>312</v>
      </c>
      <c r="B3023">
        <v>37</v>
      </c>
      <c r="C3023" t="s">
        <v>308</v>
      </c>
      <c r="D3023" t="s">
        <v>299</v>
      </c>
      <c r="E3023">
        <v>2</v>
      </c>
      <c r="F3023">
        <v>19008.259999999998</v>
      </c>
    </row>
    <row r="3024" spans="1:6" x14ac:dyDescent="0.25">
      <c r="A3024" t="s">
        <v>312</v>
      </c>
      <c r="B3024">
        <v>37</v>
      </c>
      <c r="C3024" t="s">
        <v>308</v>
      </c>
      <c r="D3024" t="s">
        <v>314</v>
      </c>
      <c r="E3024">
        <v>0.33329999999999999</v>
      </c>
      <c r="F3024">
        <v>20679.939999999999</v>
      </c>
    </row>
    <row r="3025" spans="1:6" x14ac:dyDescent="0.25">
      <c r="A3025" t="s">
        <v>312</v>
      </c>
      <c r="B3025">
        <v>40</v>
      </c>
      <c r="C3025" t="s">
        <v>309</v>
      </c>
      <c r="E3025">
        <v>21.220099999999999</v>
      </c>
      <c r="F3025">
        <v>2503223.9</v>
      </c>
    </row>
    <row r="3026" spans="1:6" x14ac:dyDescent="0.25">
      <c r="A3026" t="s">
        <v>312</v>
      </c>
      <c r="B3026">
        <v>40</v>
      </c>
      <c r="C3026" t="s">
        <v>309</v>
      </c>
      <c r="D3026" t="s">
        <v>269</v>
      </c>
      <c r="E3026">
        <v>6.2403000000000004</v>
      </c>
      <c r="F3026">
        <v>749267.23</v>
      </c>
    </row>
    <row r="3027" spans="1:6" x14ac:dyDescent="0.25">
      <c r="A3027" t="s">
        <v>312</v>
      </c>
      <c r="B3027">
        <v>40</v>
      </c>
      <c r="C3027" t="s">
        <v>309</v>
      </c>
      <c r="D3027" t="s">
        <v>270</v>
      </c>
      <c r="E3027">
        <v>79.775000000000006</v>
      </c>
      <c r="F3027">
        <v>1113972.1499999999</v>
      </c>
    </row>
    <row r="3028" spans="1:6" x14ac:dyDescent="0.25">
      <c r="A3028" t="s">
        <v>312</v>
      </c>
      <c r="B3028">
        <v>40</v>
      </c>
      <c r="C3028" t="s">
        <v>309</v>
      </c>
      <c r="D3028" t="s">
        <v>271</v>
      </c>
      <c r="E3028">
        <v>1.2875000000000001</v>
      </c>
      <c r="F3028">
        <v>401853.09</v>
      </c>
    </row>
    <row r="3029" spans="1:6" x14ac:dyDescent="0.25">
      <c r="A3029" t="s">
        <v>312</v>
      </c>
      <c r="B3029">
        <v>40</v>
      </c>
      <c r="C3029" t="s">
        <v>309</v>
      </c>
      <c r="D3029" t="s">
        <v>272</v>
      </c>
      <c r="E3029">
        <v>1044.4305999999999</v>
      </c>
      <c r="F3029">
        <v>6853045.0800000001</v>
      </c>
    </row>
    <row r="3030" spans="1:6" x14ac:dyDescent="0.25">
      <c r="A3030" t="s">
        <v>312</v>
      </c>
      <c r="B3030">
        <v>40</v>
      </c>
      <c r="C3030" t="s">
        <v>309</v>
      </c>
      <c r="D3030" t="s">
        <v>273</v>
      </c>
      <c r="E3030">
        <v>45.837299999999999</v>
      </c>
      <c r="F3030">
        <v>739101.62</v>
      </c>
    </row>
    <row r="3031" spans="1:6" x14ac:dyDescent="0.25">
      <c r="A3031" t="s">
        <v>312</v>
      </c>
      <c r="B3031">
        <v>40</v>
      </c>
      <c r="C3031" t="s">
        <v>309</v>
      </c>
      <c r="D3031" t="s">
        <v>274</v>
      </c>
      <c r="E3031">
        <v>85.1</v>
      </c>
      <c r="F3031">
        <v>1470487.18</v>
      </c>
    </row>
    <row r="3032" spans="1:6" x14ac:dyDescent="0.25">
      <c r="A3032" t="s">
        <v>312</v>
      </c>
      <c r="B3032">
        <v>40</v>
      </c>
      <c r="C3032" t="s">
        <v>309</v>
      </c>
      <c r="D3032" t="s">
        <v>275</v>
      </c>
      <c r="E3032">
        <v>24.833300000000001</v>
      </c>
      <c r="F3032">
        <v>304753.33</v>
      </c>
    </row>
    <row r="3033" spans="1:6" x14ac:dyDescent="0.25">
      <c r="A3033" t="s">
        <v>312</v>
      </c>
      <c r="B3033">
        <v>40</v>
      </c>
      <c r="C3033" t="s">
        <v>309</v>
      </c>
      <c r="D3033" t="s">
        <v>276</v>
      </c>
      <c r="E3033">
        <v>24.995999999999999</v>
      </c>
      <c r="F3033">
        <v>3276834.74</v>
      </c>
    </row>
    <row r="3034" spans="1:6" x14ac:dyDescent="0.25">
      <c r="A3034" t="s">
        <v>312</v>
      </c>
      <c r="B3034">
        <v>40</v>
      </c>
      <c r="C3034" t="s">
        <v>309</v>
      </c>
      <c r="D3034" t="s">
        <v>277</v>
      </c>
      <c r="E3034">
        <v>19.308299999999999</v>
      </c>
      <c r="F3034">
        <v>735053.13</v>
      </c>
    </row>
    <row r="3035" spans="1:6" x14ac:dyDescent="0.25">
      <c r="A3035" t="s">
        <v>312</v>
      </c>
      <c r="B3035">
        <v>40</v>
      </c>
      <c r="C3035" t="s">
        <v>309</v>
      </c>
      <c r="D3035" t="s">
        <v>278</v>
      </c>
      <c r="E3035">
        <v>0.79169999999999996</v>
      </c>
      <c r="F3035">
        <v>153313.95000000001</v>
      </c>
    </row>
    <row r="3036" spans="1:6" x14ac:dyDescent="0.25">
      <c r="A3036" t="s">
        <v>312</v>
      </c>
      <c r="B3036">
        <v>40</v>
      </c>
      <c r="C3036" t="s">
        <v>309</v>
      </c>
      <c r="D3036" t="s">
        <v>279</v>
      </c>
      <c r="E3036">
        <v>2.2082999999999999</v>
      </c>
      <c r="F3036">
        <v>343460.34</v>
      </c>
    </row>
    <row r="3037" spans="1:6" x14ac:dyDescent="0.25">
      <c r="A3037" t="s">
        <v>312</v>
      </c>
      <c r="B3037">
        <v>40</v>
      </c>
      <c r="C3037" t="s">
        <v>309</v>
      </c>
      <c r="D3037" t="s">
        <v>280</v>
      </c>
      <c r="E3037">
        <v>249.56370000000001</v>
      </c>
      <c r="F3037">
        <v>4372239.9000000004</v>
      </c>
    </row>
    <row r="3038" spans="1:6" x14ac:dyDescent="0.25">
      <c r="A3038" t="s">
        <v>312</v>
      </c>
      <c r="B3038">
        <v>40</v>
      </c>
      <c r="C3038" t="s">
        <v>309</v>
      </c>
      <c r="D3038" t="s">
        <v>281</v>
      </c>
      <c r="E3038">
        <v>6.6302000000000003</v>
      </c>
      <c r="F3038">
        <v>267200.68</v>
      </c>
    </row>
    <row r="3039" spans="1:6" x14ac:dyDescent="0.25">
      <c r="A3039" t="s">
        <v>312</v>
      </c>
      <c r="B3039">
        <v>40</v>
      </c>
      <c r="C3039" t="s">
        <v>309</v>
      </c>
      <c r="D3039" t="s">
        <v>282</v>
      </c>
      <c r="E3039">
        <v>2.5104000000000002</v>
      </c>
      <c r="F3039">
        <v>106640.9</v>
      </c>
    </row>
    <row r="3040" spans="1:6" x14ac:dyDescent="0.25">
      <c r="A3040" t="s">
        <v>312</v>
      </c>
      <c r="B3040">
        <v>40</v>
      </c>
      <c r="C3040" t="s">
        <v>309</v>
      </c>
      <c r="D3040" t="s">
        <v>283</v>
      </c>
      <c r="E3040">
        <v>39.116700000000002</v>
      </c>
      <c r="F3040">
        <v>583121.9</v>
      </c>
    </row>
    <row r="3041" spans="1:6" x14ac:dyDescent="0.25">
      <c r="A3041" t="s">
        <v>312</v>
      </c>
      <c r="B3041">
        <v>40</v>
      </c>
      <c r="C3041" t="s">
        <v>309</v>
      </c>
      <c r="D3041" t="s">
        <v>294</v>
      </c>
      <c r="E3041">
        <v>67.208299999999994</v>
      </c>
      <c r="F3041">
        <v>1106531.73</v>
      </c>
    </row>
    <row r="3042" spans="1:6" x14ac:dyDescent="0.25">
      <c r="A3042" t="s">
        <v>312</v>
      </c>
      <c r="B3042">
        <v>40</v>
      </c>
      <c r="C3042" t="s">
        <v>309</v>
      </c>
      <c r="D3042" t="s">
        <v>268</v>
      </c>
      <c r="E3042">
        <v>55.997900000000001</v>
      </c>
      <c r="F3042">
        <v>1317672.43</v>
      </c>
    </row>
    <row r="3043" spans="1:6" x14ac:dyDescent="0.25">
      <c r="A3043" t="s">
        <v>312</v>
      </c>
      <c r="B3043">
        <v>40</v>
      </c>
      <c r="C3043" t="s">
        <v>309</v>
      </c>
      <c r="D3043" t="s">
        <v>284</v>
      </c>
      <c r="E3043">
        <v>13.5</v>
      </c>
      <c r="F3043">
        <v>1250064.3700000001</v>
      </c>
    </row>
    <row r="3044" spans="1:6" x14ac:dyDescent="0.25">
      <c r="A3044" t="s">
        <v>312</v>
      </c>
      <c r="B3044">
        <v>40</v>
      </c>
      <c r="C3044" t="s">
        <v>309</v>
      </c>
      <c r="D3044" t="s">
        <v>298</v>
      </c>
      <c r="E3044">
        <v>0.83330000000000004</v>
      </c>
      <c r="F3044">
        <v>18159.830000000002</v>
      </c>
    </row>
    <row r="3045" spans="1:6" x14ac:dyDescent="0.25">
      <c r="A3045" t="s">
        <v>312</v>
      </c>
      <c r="B3045">
        <v>40</v>
      </c>
      <c r="C3045" t="s">
        <v>309</v>
      </c>
      <c r="D3045" t="s">
        <v>286</v>
      </c>
      <c r="E3045">
        <v>23.333300000000001</v>
      </c>
      <c r="F3045">
        <v>460426.31</v>
      </c>
    </row>
    <row r="3046" spans="1:6" x14ac:dyDescent="0.25">
      <c r="A3046" t="s">
        <v>312</v>
      </c>
      <c r="B3046">
        <v>40</v>
      </c>
      <c r="C3046" t="s">
        <v>309</v>
      </c>
      <c r="D3046" t="s">
        <v>295</v>
      </c>
      <c r="E3046">
        <v>120.25</v>
      </c>
      <c r="F3046">
        <v>2499322.0099999998</v>
      </c>
    </row>
    <row r="3047" spans="1:6" x14ac:dyDescent="0.25">
      <c r="A3047" t="s">
        <v>312</v>
      </c>
      <c r="B3047">
        <v>40</v>
      </c>
      <c r="C3047" t="s">
        <v>309</v>
      </c>
      <c r="D3047" t="s">
        <v>287</v>
      </c>
      <c r="E3047">
        <v>0.26669999999999999</v>
      </c>
      <c r="F3047">
        <v>144150.89000000001</v>
      </c>
    </row>
    <row r="3048" spans="1:6" x14ac:dyDescent="0.25">
      <c r="A3048" t="s">
        <v>312</v>
      </c>
      <c r="B3048">
        <v>40</v>
      </c>
      <c r="C3048" t="s">
        <v>309</v>
      </c>
      <c r="D3048" t="s">
        <v>288</v>
      </c>
      <c r="E3048">
        <v>0.36</v>
      </c>
      <c r="F3048">
        <v>10602.26</v>
      </c>
    </row>
    <row r="3049" spans="1:6" x14ac:dyDescent="0.25">
      <c r="A3049" t="s">
        <v>312</v>
      </c>
      <c r="B3049">
        <v>40</v>
      </c>
      <c r="C3049" t="s">
        <v>309</v>
      </c>
      <c r="D3049" t="s">
        <v>289</v>
      </c>
      <c r="E3049">
        <v>16.616700000000002</v>
      </c>
      <c r="F3049">
        <v>990411.58</v>
      </c>
    </row>
    <row r="3050" spans="1:6" x14ac:dyDescent="0.25">
      <c r="A3050" t="s">
        <v>312</v>
      </c>
      <c r="B3050">
        <v>40</v>
      </c>
      <c r="C3050" t="s">
        <v>309</v>
      </c>
      <c r="D3050" t="s">
        <v>290</v>
      </c>
      <c r="E3050">
        <v>0.61670000000000003</v>
      </c>
      <c r="F3050">
        <v>226026.07</v>
      </c>
    </row>
    <row r="3051" spans="1:6" x14ac:dyDescent="0.25">
      <c r="A3051" t="s">
        <v>312</v>
      </c>
      <c r="B3051">
        <v>40</v>
      </c>
      <c r="C3051" t="s">
        <v>309</v>
      </c>
      <c r="D3051" t="s">
        <v>296</v>
      </c>
      <c r="E3051">
        <v>64</v>
      </c>
      <c r="F3051">
        <v>969816.14</v>
      </c>
    </row>
    <row r="3052" spans="1:6" x14ac:dyDescent="0.25">
      <c r="A3052" t="s">
        <v>312</v>
      </c>
      <c r="B3052">
        <v>40</v>
      </c>
      <c r="C3052" t="s">
        <v>309</v>
      </c>
      <c r="D3052" t="s">
        <v>291</v>
      </c>
      <c r="E3052">
        <v>7</v>
      </c>
      <c r="F3052">
        <v>94739.65</v>
      </c>
    </row>
    <row r="3053" spans="1:6" x14ac:dyDescent="0.25">
      <c r="A3053" t="s">
        <v>312</v>
      </c>
      <c r="B3053">
        <v>40</v>
      </c>
      <c r="C3053" t="s">
        <v>309</v>
      </c>
      <c r="D3053" t="s">
        <v>313</v>
      </c>
      <c r="E3053">
        <v>2</v>
      </c>
      <c r="F3053">
        <v>26221.16</v>
      </c>
    </row>
    <row r="3054" spans="1:6" x14ac:dyDescent="0.25">
      <c r="A3054" t="s">
        <v>312</v>
      </c>
      <c r="B3054">
        <v>40</v>
      </c>
      <c r="C3054" t="s">
        <v>309</v>
      </c>
      <c r="D3054" t="s">
        <v>297</v>
      </c>
      <c r="E3054">
        <v>1</v>
      </c>
      <c r="F3054">
        <v>10643.21</v>
      </c>
    </row>
    <row r="3055" spans="1:6" x14ac:dyDescent="0.25">
      <c r="A3055" t="s">
        <v>312</v>
      </c>
      <c r="B3055">
        <v>40</v>
      </c>
      <c r="C3055" t="s">
        <v>309</v>
      </c>
      <c r="D3055" t="s">
        <v>299</v>
      </c>
      <c r="E3055">
        <v>262</v>
      </c>
      <c r="F3055">
        <v>2268207.73</v>
      </c>
    </row>
    <row r="3056" spans="1:6" x14ac:dyDescent="0.25">
      <c r="A3056" t="s">
        <v>312</v>
      </c>
      <c r="B3056">
        <v>42</v>
      </c>
      <c r="C3056" t="s">
        <v>29</v>
      </c>
      <c r="D3056" t="s">
        <v>269</v>
      </c>
      <c r="E3056">
        <v>2.8805999999999998</v>
      </c>
      <c r="F3056">
        <v>334903.67</v>
      </c>
    </row>
    <row r="3057" spans="1:6" x14ac:dyDescent="0.25">
      <c r="A3057" t="s">
        <v>312</v>
      </c>
      <c r="B3057">
        <v>42</v>
      </c>
      <c r="C3057" t="s">
        <v>29</v>
      </c>
      <c r="D3057" t="s">
        <v>270</v>
      </c>
      <c r="E3057">
        <v>3.1667000000000001</v>
      </c>
      <c r="F3057">
        <v>62932.89</v>
      </c>
    </row>
    <row r="3058" spans="1:6" x14ac:dyDescent="0.25">
      <c r="A3058" t="s">
        <v>312</v>
      </c>
      <c r="B3058">
        <v>42</v>
      </c>
      <c r="C3058" t="s">
        <v>29</v>
      </c>
      <c r="D3058" t="s">
        <v>271</v>
      </c>
      <c r="E3058">
        <v>0.85</v>
      </c>
      <c r="F3058">
        <v>348633.12</v>
      </c>
    </row>
    <row r="3059" spans="1:6" x14ac:dyDescent="0.25">
      <c r="A3059" t="s">
        <v>312</v>
      </c>
      <c r="B3059">
        <v>42</v>
      </c>
      <c r="C3059" t="s">
        <v>29</v>
      </c>
      <c r="D3059" t="s">
        <v>272</v>
      </c>
      <c r="E3059">
        <v>1</v>
      </c>
      <c r="F3059">
        <v>7789.17</v>
      </c>
    </row>
    <row r="3060" spans="1:6" x14ac:dyDescent="0.25">
      <c r="A3060" t="s">
        <v>312</v>
      </c>
      <c r="B3060">
        <v>42</v>
      </c>
      <c r="C3060" t="s">
        <v>29</v>
      </c>
      <c r="D3060" t="s">
        <v>273</v>
      </c>
      <c r="E3060">
        <v>8.3879000000000001</v>
      </c>
      <c r="F3060">
        <v>141111</v>
      </c>
    </row>
    <row r="3061" spans="1:6" x14ac:dyDescent="0.25">
      <c r="A3061" t="s">
        <v>312</v>
      </c>
      <c r="B3061">
        <v>42</v>
      </c>
      <c r="C3061" t="s">
        <v>29</v>
      </c>
      <c r="D3061" t="s">
        <v>274</v>
      </c>
      <c r="E3061">
        <v>5.6</v>
      </c>
      <c r="F3061">
        <v>95496.14</v>
      </c>
    </row>
    <row r="3062" spans="1:6" x14ac:dyDescent="0.25">
      <c r="A3062" t="s">
        <v>312</v>
      </c>
      <c r="B3062">
        <v>42</v>
      </c>
      <c r="C3062" t="s">
        <v>29</v>
      </c>
      <c r="D3062" t="s">
        <v>276</v>
      </c>
      <c r="E3062">
        <v>1.8833</v>
      </c>
      <c r="F3062">
        <v>334595.25</v>
      </c>
    </row>
    <row r="3063" spans="1:6" x14ac:dyDescent="0.25">
      <c r="A3063" t="s">
        <v>312</v>
      </c>
      <c r="B3063">
        <v>42</v>
      </c>
      <c r="C3063" t="s">
        <v>29</v>
      </c>
      <c r="D3063" t="s">
        <v>277</v>
      </c>
      <c r="E3063">
        <v>8.3299999999999999E-2</v>
      </c>
      <c r="F3063">
        <v>6959.56</v>
      </c>
    </row>
    <row r="3064" spans="1:6" x14ac:dyDescent="0.25">
      <c r="A3064" t="s">
        <v>312</v>
      </c>
      <c r="B3064">
        <v>42</v>
      </c>
      <c r="C3064" t="s">
        <v>29</v>
      </c>
      <c r="D3064" t="s">
        <v>278</v>
      </c>
      <c r="E3064">
        <v>2.5000000000000001E-2</v>
      </c>
      <c r="F3064">
        <v>5650.21</v>
      </c>
    </row>
    <row r="3065" spans="1:6" x14ac:dyDescent="0.25">
      <c r="A3065" t="s">
        <v>312</v>
      </c>
      <c r="B3065">
        <v>42</v>
      </c>
      <c r="C3065" t="s">
        <v>29</v>
      </c>
      <c r="D3065" t="s">
        <v>280</v>
      </c>
      <c r="E3065">
        <v>4.25</v>
      </c>
      <c r="F3065">
        <v>55308.98</v>
      </c>
    </row>
    <row r="3066" spans="1:6" x14ac:dyDescent="0.25">
      <c r="A3066" t="s">
        <v>312</v>
      </c>
      <c r="B3066">
        <v>42</v>
      </c>
      <c r="C3066" t="s">
        <v>29</v>
      </c>
      <c r="D3066" t="s">
        <v>281</v>
      </c>
      <c r="E3066">
        <v>0.25</v>
      </c>
      <c r="F3066">
        <v>15389.09</v>
      </c>
    </row>
    <row r="3067" spans="1:6" x14ac:dyDescent="0.25">
      <c r="A3067" t="s">
        <v>312</v>
      </c>
      <c r="B3067">
        <v>42</v>
      </c>
      <c r="C3067" t="s">
        <v>29</v>
      </c>
      <c r="D3067" t="s">
        <v>282</v>
      </c>
      <c r="E3067">
        <v>1.9271</v>
      </c>
      <c r="F3067">
        <v>116058.5</v>
      </c>
    </row>
    <row r="3068" spans="1:6" x14ac:dyDescent="0.25">
      <c r="A3068" t="s">
        <v>312</v>
      </c>
      <c r="B3068">
        <v>42</v>
      </c>
      <c r="C3068" t="s">
        <v>29</v>
      </c>
      <c r="D3068" t="s">
        <v>283</v>
      </c>
      <c r="E3068">
        <v>9.1452000000000009</v>
      </c>
      <c r="F3068">
        <v>144194.04</v>
      </c>
    </row>
    <row r="3069" spans="1:6" x14ac:dyDescent="0.25">
      <c r="A3069" t="s">
        <v>312</v>
      </c>
      <c r="B3069">
        <v>42</v>
      </c>
      <c r="C3069" t="s">
        <v>29</v>
      </c>
      <c r="D3069" t="s">
        <v>268</v>
      </c>
      <c r="E3069">
        <v>25.5486</v>
      </c>
      <c r="F3069">
        <v>730441.06</v>
      </c>
    </row>
    <row r="3070" spans="1:6" x14ac:dyDescent="0.25">
      <c r="A3070" t="s">
        <v>312</v>
      </c>
      <c r="B3070">
        <v>42</v>
      </c>
      <c r="C3070" t="s">
        <v>29</v>
      </c>
      <c r="D3070" t="s">
        <v>284</v>
      </c>
      <c r="E3070">
        <v>1.25</v>
      </c>
      <c r="F3070">
        <v>115009.98</v>
      </c>
    </row>
    <row r="3071" spans="1:6" x14ac:dyDescent="0.25">
      <c r="A3071" t="s">
        <v>312</v>
      </c>
      <c r="B3071">
        <v>42</v>
      </c>
      <c r="C3071" t="s">
        <v>29</v>
      </c>
      <c r="D3071" t="s">
        <v>286</v>
      </c>
      <c r="E3071">
        <v>1.1667000000000001</v>
      </c>
      <c r="F3071">
        <v>27920.16</v>
      </c>
    </row>
    <row r="3072" spans="1:6" x14ac:dyDescent="0.25">
      <c r="A3072" t="s">
        <v>312</v>
      </c>
      <c r="B3072">
        <v>42</v>
      </c>
      <c r="C3072" t="s">
        <v>29</v>
      </c>
      <c r="D3072" t="s">
        <v>295</v>
      </c>
      <c r="E3072">
        <v>77</v>
      </c>
      <c r="F3072">
        <v>1594049.41</v>
      </c>
    </row>
    <row r="3073" spans="1:6" x14ac:dyDescent="0.25">
      <c r="A3073" t="s">
        <v>312</v>
      </c>
      <c r="B3073">
        <v>42</v>
      </c>
      <c r="C3073" t="s">
        <v>29</v>
      </c>
      <c r="D3073" t="s">
        <v>287</v>
      </c>
      <c r="E3073">
        <v>6.6699999999999995E-2</v>
      </c>
      <c r="F3073">
        <v>49640.86</v>
      </c>
    </row>
    <row r="3074" spans="1:6" x14ac:dyDescent="0.25">
      <c r="A3074" t="s">
        <v>312</v>
      </c>
      <c r="B3074">
        <v>42</v>
      </c>
      <c r="C3074" t="s">
        <v>29</v>
      </c>
      <c r="D3074" t="s">
        <v>288</v>
      </c>
      <c r="E3074">
        <v>1.395</v>
      </c>
      <c r="F3074">
        <v>89334.95</v>
      </c>
    </row>
    <row r="3075" spans="1:6" x14ac:dyDescent="0.25">
      <c r="A3075" t="s">
        <v>312</v>
      </c>
      <c r="B3075">
        <v>42</v>
      </c>
      <c r="C3075" t="s">
        <v>29</v>
      </c>
      <c r="D3075" t="s">
        <v>290</v>
      </c>
      <c r="E3075">
        <v>6.6699999999999995E-2</v>
      </c>
      <c r="F3075">
        <v>15619.8</v>
      </c>
    </row>
    <row r="3076" spans="1:6" x14ac:dyDescent="0.25">
      <c r="A3076" t="s">
        <v>312</v>
      </c>
      <c r="B3076">
        <v>43</v>
      </c>
      <c r="C3076" t="s">
        <v>5</v>
      </c>
      <c r="E3076">
        <v>16</v>
      </c>
      <c r="F3076">
        <v>529387.97</v>
      </c>
    </row>
    <row r="3077" spans="1:6" x14ac:dyDescent="0.25">
      <c r="A3077" t="s">
        <v>312</v>
      </c>
      <c r="B3077">
        <v>43</v>
      </c>
      <c r="C3077" t="s">
        <v>5</v>
      </c>
      <c r="D3077" t="s">
        <v>269</v>
      </c>
      <c r="E3077">
        <v>18.083300000000001</v>
      </c>
      <c r="F3077">
        <v>2037589.02</v>
      </c>
    </row>
    <row r="3078" spans="1:6" x14ac:dyDescent="0.25">
      <c r="A3078" t="s">
        <v>312</v>
      </c>
      <c r="B3078">
        <v>43</v>
      </c>
      <c r="C3078" t="s">
        <v>5</v>
      </c>
      <c r="D3078" t="s">
        <v>270</v>
      </c>
      <c r="E3078">
        <v>537</v>
      </c>
      <c r="F3078">
        <v>6844688.9699999997</v>
      </c>
    </row>
    <row r="3079" spans="1:6" x14ac:dyDescent="0.25">
      <c r="A3079" t="s">
        <v>312</v>
      </c>
      <c r="B3079">
        <v>43</v>
      </c>
      <c r="C3079" t="s">
        <v>5</v>
      </c>
      <c r="D3079" t="s">
        <v>271</v>
      </c>
      <c r="E3079">
        <v>0.72499999999999998</v>
      </c>
      <c r="F3079">
        <v>269796.64</v>
      </c>
    </row>
    <row r="3080" spans="1:6" x14ac:dyDescent="0.25">
      <c r="A3080" t="s">
        <v>312</v>
      </c>
      <c r="B3080">
        <v>43</v>
      </c>
      <c r="C3080" t="s">
        <v>5</v>
      </c>
      <c r="D3080" t="s">
        <v>272</v>
      </c>
      <c r="E3080">
        <v>1392</v>
      </c>
      <c r="F3080">
        <v>11450635.27</v>
      </c>
    </row>
    <row r="3081" spans="1:6" x14ac:dyDescent="0.25">
      <c r="A3081" t="s">
        <v>312</v>
      </c>
      <c r="B3081">
        <v>43</v>
      </c>
      <c r="C3081" t="s">
        <v>5</v>
      </c>
      <c r="D3081" t="s">
        <v>273</v>
      </c>
      <c r="E3081">
        <v>50</v>
      </c>
      <c r="F3081">
        <v>623528.49</v>
      </c>
    </row>
    <row r="3082" spans="1:6" x14ac:dyDescent="0.25">
      <c r="A3082" t="s">
        <v>312</v>
      </c>
      <c r="B3082">
        <v>43</v>
      </c>
      <c r="C3082" t="s">
        <v>5</v>
      </c>
      <c r="D3082" t="s">
        <v>274</v>
      </c>
      <c r="E3082">
        <v>0.4</v>
      </c>
      <c r="F3082">
        <v>8229.36</v>
      </c>
    </row>
    <row r="3083" spans="1:6" x14ac:dyDescent="0.25">
      <c r="A3083" t="s">
        <v>312</v>
      </c>
      <c r="B3083">
        <v>43</v>
      </c>
      <c r="C3083" t="s">
        <v>5</v>
      </c>
      <c r="D3083" t="s">
        <v>276</v>
      </c>
      <c r="E3083">
        <v>14.4222</v>
      </c>
      <c r="F3083">
        <v>2170515.86</v>
      </c>
    </row>
    <row r="3084" spans="1:6" x14ac:dyDescent="0.25">
      <c r="A3084" t="s">
        <v>312</v>
      </c>
      <c r="B3084">
        <v>43</v>
      </c>
      <c r="C3084" t="s">
        <v>5</v>
      </c>
      <c r="D3084" t="s">
        <v>277</v>
      </c>
      <c r="E3084">
        <v>0.29170000000000001</v>
      </c>
      <c r="F3084">
        <v>21743.91</v>
      </c>
    </row>
    <row r="3085" spans="1:6" x14ac:dyDescent="0.25">
      <c r="A3085" t="s">
        <v>312</v>
      </c>
      <c r="B3085">
        <v>43</v>
      </c>
      <c r="C3085" t="s">
        <v>5</v>
      </c>
      <c r="D3085" t="s">
        <v>278</v>
      </c>
      <c r="E3085">
        <v>0.1042</v>
      </c>
      <c r="F3085">
        <v>6650</v>
      </c>
    </row>
    <row r="3086" spans="1:6" x14ac:dyDescent="0.25">
      <c r="A3086" t="s">
        <v>312</v>
      </c>
      <c r="B3086">
        <v>43</v>
      </c>
      <c r="C3086" t="s">
        <v>5</v>
      </c>
      <c r="D3086" t="s">
        <v>279</v>
      </c>
      <c r="E3086">
        <v>0.875</v>
      </c>
      <c r="F3086">
        <v>190724.15</v>
      </c>
    </row>
    <row r="3087" spans="1:6" x14ac:dyDescent="0.25">
      <c r="A3087" t="s">
        <v>312</v>
      </c>
      <c r="B3087">
        <v>43</v>
      </c>
      <c r="C3087" t="s">
        <v>5</v>
      </c>
      <c r="D3087" t="s">
        <v>280</v>
      </c>
      <c r="E3087">
        <v>52.933300000000003</v>
      </c>
      <c r="F3087">
        <v>1693827.27</v>
      </c>
    </row>
    <row r="3088" spans="1:6" x14ac:dyDescent="0.25">
      <c r="A3088" t="s">
        <v>312</v>
      </c>
      <c r="B3088">
        <v>43</v>
      </c>
      <c r="C3088" t="s">
        <v>5</v>
      </c>
      <c r="D3088" t="s">
        <v>281</v>
      </c>
      <c r="E3088">
        <v>1.0832999999999999</v>
      </c>
      <c r="F3088">
        <v>55239.55</v>
      </c>
    </row>
    <row r="3089" spans="1:6" x14ac:dyDescent="0.25">
      <c r="A3089" t="s">
        <v>312</v>
      </c>
      <c r="B3089">
        <v>43</v>
      </c>
      <c r="C3089" t="s">
        <v>5</v>
      </c>
      <c r="D3089" t="s">
        <v>283</v>
      </c>
      <c r="E3089">
        <v>1.5</v>
      </c>
      <c r="F3089">
        <v>23239.01</v>
      </c>
    </row>
    <row r="3090" spans="1:6" x14ac:dyDescent="0.25">
      <c r="A3090" t="s">
        <v>312</v>
      </c>
      <c r="B3090">
        <v>43</v>
      </c>
      <c r="C3090" t="s">
        <v>5</v>
      </c>
      <c r="D3090" t="s">
        <v>268</v>
      </c>
      <c r="E3090">
        <v>116</v>
      </c>
      <c r="F3090">
        <v>3230673.17</v>
      </c>
    </row>
    <row r="3091" spans="1:6" x14ac:dyDescent="0.25">
      <c r="A3091" t="s">
        <v>312</v>
      </c>
      <c r="B3091">
        <v>43</v>
      </c>
      <c r="C3091" t="s">
        <v>5</v>
      </c>
      <c r="D3091" t="s">
        <v>284</v>
      </c>
      <c r="E3091">
        <v>0.16669999999999999</v>
      </c>
      <c r="F3091">
        <v>15328.21</v>
      </c>
    </row>
    <row r="3092" spans="1:6" x14ac:dyDescent="0.25">
      <c r="A3092" t="s">
        <v>312</v>
      </c>
      <c r="B3092">
        <v>43</v>
      </c>
      <c r="C3092" t="s">
        <v>5</v>
      </c>
      <c r="D3092" t="s">
        <v>286</v>
      </c>
      <c r="E3092">
        <v>6</v>
      </c>
      <c r="F3092">
        <v>139600.82</v>
      </c>
    </row>
    <row r="3093" spans="1:6" x14ac:dyDescent="0.25">
      <c r="A3093" t="s">
        <v>312</v>
      </c>
      <c r="B3093">
        <v>43</v>
      </c>
      <c r="C3093" t="s">
        <v>5</v>
      </c>
      <c r="D3093" t="s">
        <v>295</v>
      </c>
      <c r="E3093">
        <v>66</v>
      </c>
      <c r="F3093">
        <v>1393454.51</v>
      </c>
    </row>
    <row r="3094" spans="1:6" x14ac:dyDescent="0.25">
      <c r="A3094" t="s">
        <v>312</v>
      </c>
      <c r="B3094">
        <v>43</v>
      </c>
      <c r="C3094" t="s">
        <v>5</v>
      </c>
      <c r="D3094" t="s">
        <v>287</v>
      </c>
      <c r="E3094">
        <v>8.3299999999999999E-2</v>
      </c>
      <c r="F3094">
        <v>33506.35</v>
      </c>
    </row>
    <row r="3095" spans="1:6" x14ac:dyDescent="0.25">
      <c r="A3095" t="s">
        <v>312</v>
      </c>
      <c r="B3095">
        <v>43</v>
      </c>
      <c r="C3095" t="s">
        <v>5</v>
      </c>
      <c r="D3095" t="s">
        <v>288</v>
      </c>
      <c r="E3095">
        <v>2.5000000000000001E-2</v>
      </c>
      <c r="F3095">
        <v>16184.5</v>
      </c>
    </row>
    <row r="3096" spans="1:6" x14ac:dyDescent="0.25">
      <c r="A3096" t="s">
        <v>312</v>
      </c>
      <c r="B3096">
        <v>43</v>
      </c>
      <c r="C3096" t="s">
        <v>5</v>
      </c>
      <c r="D3096" t="s">
        <v>296</v>
      </c>
      <c r="E3096">
        <v>80</v>
      </c>
      <c r="F3096">
        <v>1206982.26</v>
      </c>
    </row>
    <row r="3097" spans="1:6" x14ac:dyDescent="0.25">
      <c r="A3097" t="s">
        <v>312</v>
      </c>
      <c r="B3097">
        <v>43</v>
      </c>
      <c r="C3097" t="s">
        <v>5</v>
      </c>
      <c r="D3097" t="s">
        <v>291</v>
      </c>
      <c r="E3097">
        <v>7</v>
      </c>
      <c r="F3097">
        <v>86347.16</v>
      </c>
    </row>
    <row r="3098" spans="1:6" x14ac:dyDescent="0.25">
      <c r="A3098" t="s">
        <v>312</v>
      </c>
      <c r="B3098">
        <v>44</v>
      </c>
      <c r="C3098" t="s">
        <v>71</v>
      </c>
      <c r="E3098">
        <v>14</v>
      </c>
      <c r="F3098">
        <v>2883385.02</v>
      </c>
    </row>
    <row r="3099" spans="1:6" x14ac:dyDescent="0.25">
      <c r="A3099" t="s">
        <v>312</v>
      </c>
      <c r="B3099">
        <v>44</v>
      </c>
      <c r="C3099" t="s">
        <v>71</v>
      </c>
      <c r="D3099" t="s">
        <v>269</v>
      </c>
      <c r="E3099">
        <v>8.6722000000000001</v>
      </c>
      <c r="F3099">
        <v>899774.55</v>
      </c>
    </row>
    <row r="3100" spans="1:6" x14ac:dyDescent="0.25">
      <c r="A3100" t="s">
        <v>312</v>
      </c>
      <c r="B3100">
        <v>44</v>
      </c>
      <c r="C3100" t="s">
        <v>71</v>
      </c>
      <c r="D3100" t="s">
        <v>270</v>
      </c>
      <c r="E3100">
        <v>80.788899999999998</v>
      </c>
      <c r="F3100">
        <v>1192507.21</v>
      </c>
    </row>
    <row r="3101" spans="1:6" x14ac:dyDescent="0.25">
      <c r="A3101" t="s">
        <v>312</v>
      </c>
      <c r="B3101">
        <v>44</v>
      </c>
      <c r="C3101" t="s">
        <v>71</v>
      </c>
      <c r="D3101" t="s">
        <v>271</v>
      </c>
      <c r="E3101">
        <v>1.7568999999999999</v>
      </c>
      <c r="F3101">
        <v>606203.32999999996</v>
      </c>
    </row>
    <row r="3102" spans="1:6" x14ac:dyDescent="0.25">
      <c r="A3102" t="s">
        <v>312</v>
      </c>
      <c r="B3102">
        <v>44</v>
      </c>
      <c r="C3102" t="s">
        <v>71</v>
      </c>
      <c r="D3102" t="s">
        <v>272</v>
      </c>
      <c r="E3102">
        <v>512.11109999999996</v>
      </c>
      <c r="F3102">
        <v>4097048.64</v>
      </c>
    </row>
    <row r="3103" spans="1:6" x14ac:dyDescent="0.25">
      <c r="A3103" t="s">
        <v>312</v>
      </c>
      <c r="B3103">
        <v>44</v>
      </c>
      <c r="C3103" t="s">
        <v>71</v>
      </c>
      <c r="D3103" t="s">
        <v>273</v>
      </c>
      <c r="E3103">
        <v>40.178600000000003</v>
      </c>
      <c r="F3103">
        <v>660990.98</v>
      </c>
    </row>
    <row r="3104" spans="1:6" x14ac:dyDescent="0.25">
      <c r="A3104" t="s">
        <v>312</v>
      </c>
      <c r="B3104">
        <v>44</v>
      </c>
      <c r="C3104" t="s">
        <v>71</v>
      </c>
      <c r="D3104" t="s">
        <v>274</v>
      </c>
      <c r="E3104">
        <v>67.166700000000006</v>
      </c>
      <c r="F3104">
        <v>1181313.47</v>
      </c>
    </row>
    <row r="3105" spans="1:6" x14ac:dyDescent="0.25">
      <c r="A3105" t="s">
        <v>312</v>
      </c>
      <c r="B3105">
        <v>44</v>
      </c>
      <c r="C3105" t="s">
        <v>71</v>
      </c>
      <c r="D3105" t="s">
        <v>275</v>
      </c>
      <c r="E3105">
        <v>46.833300000000001</v>
      </c>
      <c r="F3105">
        <v>587367.5</v>
      </c>
    </row>
    <row r="3106" spans="1:6" x14ac:dyDescent="0.25">
      <c r="A3106" t="s">
        <v>312</v>
      </c>
      <c r="B3106">
        <v>44</v>
      </c>
      <c r="C3106" t="s">
        <v>71</v>
      </c>
      <c r="D3106" t="s">
        <v>276</v>
      </c>
      <c r="E3106">
        <v>12.1579</v>
      </c>
      <c r="F3106">
        <v>1695501</v>
      </c>
    </row>
    <row r="3107" spans="1:6" x14ac:dyDescent="0.25">
      <c r="A3107" t="s">
        <v>312</v>
      </c>
      <c r="B3107">
        <v>44</v>
      </c>
      <c r="C3107" t="s">
        <v>71</v>
      </c>
      <c r="D3107" t="s">
        <v>277</v>
      </c>
      <c r="E3107">
        <v>8.6791999999999998</v>
      </c>
      <c r="F3107">
        <v>353192.94</v>
      </c>
    </row>
    <row r="3108" spans="1:6" x14ac:dyDescent="0.25">
      <c r="A3108" t="s">
        <v>312</v>
      </c>
      <c r="B3108">
        <v>44</v>
      </c>
      <c r="C3108" t="s">
        <v>71</v>
      </c>
      <c r="D3108" t="s">
        <v>278</v>
      </c>
      <c r="E3108">
        <v>2.8208000000000002</v>
      </c>
      <c r="F3108">
        <v>559179.01</v>
      </c>
    </row>
    <row r="3109" spans="1:6" x14ac:dyDescent="0.25">
      <c r="A3109" t="s">
        <v>312</v>
      </c>
      <c r="B3109">
        <v>44</v>
      </c>
      <c r="C3109" t="s">
        <v>71</v>
      </c>
      <c r="D3109" t="s">
        <v>279</v>
      </c>
      <c r="E3109">
        <v>1.5</v>
      </c>
      <c r="F3109">
        <v>221299.19</v>
      </c>
    </row>
    <row r="3110" spans="1:6" x14ac:dyDescent="0.25">
      <c r="A3110" t="s">
        <v>312</v>
      </c>
      <c r="B3110">
        <v>44</v>
      </c>
      <c r="C3110" t="s">
        <v>71</v>
      </c>
      <c r="D3110" t="s">
        <v>280</v>
      </c>
      <c r="E3110">
        <v>131.3107</v>
      </c>
      <c r="F3110">
        <v>3200451.76</v>
      </c>
    </row>
    <row r="3111" spans="1:6" x14ac:dyDescent="0.25">
      <c r="A3111" t="s">
        <v>312</v>
      </c>
      <c r="B3111">
        <v>44</v>
      </c>
      <c r="C3111" t="s">
        <v>71</v>
      </c>
      <c r="D3111" t="s">
        <v>281</v>
      </c>
      <c r="E3111">
        <v>14.8032</v>
      </c>
      <c r="F3111">
        <v>496703.07</v>
      </c>
    </row>
    <row r="3112" spans="1:6" x14ac:dyDescent="0.25">
      <c r="A3112" t="s">
        <v>312</v>
      </c>
      <c r="B3112">
        <v>44</v>
      </c>
      <c r="C3112" t="s">
        <v>71</v>
      </c>
      <c r="D3112" t="s">
        <v>282</v>
      </c>
      <c r="E3112">
        <v>3.9167000000000001</v>
      </c>
      <c r="F3112">
        <v>232137.63</v>
      </c>
    </row>
    <row r="3113" spans="1:6" x14ac:dyDescent="0.25">
      <c r="A3113" t="s">
        <v>312</v>
      </c>
      <c r="B3113">
        <v>44</v>
      </c>
      <c r="C3113" t="s">
        <v>71</v>
      </c>
      <c r="D3113" t="s">
        <v>283</v>
      </c>
      <c r="E3113">
        <v>86.403599999999997</v>
      </c>
      <c r="F3113">
        <v>1378756.89</v>
      </c>
    </row>
    <row r="3114" spans="1:6" x14ac:dyDescent="0.25">
      <c r="A3114" t="s">
        <v>312</v>
      </c>
      <c r="B3114">
        <v>44</v>
      </c>
      <c r="C3114" t="s">
        <v>71</v>
      </c>
      <c r="D3114" t="s">
        <v>294</v>
      </c>
      <c r="E3114">
        <v>12.333299999999999</v>
      </c>
      <c r="F3114">
        <v>235918.77</v>
      </c>
    </row>
    <row r="3115" spans="1:6" x14ac:dyDescent="0.25">
      <c r="A3115" t="s">
        <v>312</v>
      </c>
      <c r="B3115">
        <v>44</v>
      </c>
      <c r="C3115" t="s">
        <v>71</v>
      </c>
      <c r="D3115" t="s">
        <v>268</v>
      </c>
      <c r="E3115">
        <v>6.7750000000000004</v>
      </c>
      <c r="F3115">
        <v>132857.70000000001</v>
      </c>
    </row>
    <row r="3116" spans="1:6" x14ac:dyDescent="0.25">
      <c r="A3116" t="s">
        <v>312</v>
      </c>
      <c r="B3116">
        <v>44</v>
      </c>
      <c r="C3116" t="s">
        <v>71</v>
      </c>
      <c r="D3116" t="s">
        <v>284</v>
      </c>
      <c r="E3116">
        <v>33.583300000000001</v>
      </c>
      <c r="F3116">
        <v>3015997.92</v>
      </c>
    </row>
    <row r="3117" spans="1:6" x14ac:dyDescent="0.25">
      <c r="A3117" t="s">
        <v>312</v>
      </c>
      <c r="B3117">
        <v>44</v>
      </c>
      <c r="C3117" t="s">
        <v>71</v>
      </c>
      <c r="D3117" t="s">
        <v>286</v>
      </c>
      <c r="E3117">
        <v>18.625</v>
      </c>
      <c r="F3117">
        <v>378713.72</v>
      </c>
    </row>
    <row r="3118" spans="1:6" x14ac:dyDescent="0.25">
      <c r="A3118" t="s">
        <v>312</v>
      </c>
      <c r="B3118">
        <v>44</v>
      </c>
      <c r="C3118" t="s">
        <v>71</v>
      </c>
      <c r="D3118" t="s">
        <v>295</v>
      </c>
      <c r="E3118">
        <v>41.25</v>
      </c>
      <c r="F3118">
        <v>879524.35</v>
      </c>
    </row>
    <row r="3119" spans="1:6" x14ac:dyDescent="0.25">
      <c r="A3119" t="s">
        <v>312</v>
      </c>
      <c r="B3119">
        <v>44</v>
      </c>
      <c r="C3119" t="s">
        <v>71</v>
      </c>
      <c r="D3119" t="s">
        <v>287</v>
      </c>
      <c r="E3119">
        <v>0.65</v>
      </c>
      <c r="F3119">
        <v>285631.46000000002</v>
      </c>
    </row>
    <row r="3120" spans="1:6" x14ac:dyDescent="0.25">
      <c r="A3120" t="s">
        <v>312</v>
      </c>
      <c r="B3120">
        <v>44</v>
      </c>
      <c r="C3120" t="s">
        <v>71</v>
      </c>
      <c r="D3120" t="s">
        <v>288</v>
      </c>
      <c r="E3120">
        <v>0.155</v>
      </c>
      <c r="F3120">
        <v>52794.45</v>
      </c>
    </row>
    <row r="3121" spans="1:6" x14ac:dyDescent="0.25">
      <c r="A3121" t="s">
        <v>312</v>
      </c>
      <c r="B3121">
        <v>44</v>
      </c>
      <c r="C3121" t="s">
        <v>71</v>
      </c>
      <c r="D3121" t="s">
        <v>289</v>
      </c>
      <c r="E3121">
        <v>21.3278</v>
      </c>
      <c r="F3121">
        <v>1332733.8999999999</v>
      </c>
    </row>
    <row r="3122" spans="1:6" x14ac:dyDescent="0.25">
      <c r="A3122" t="s">
        <v>312</v>
      </c>
      <c r="B3122">
        <v>44</v>
      </c>
      <c r="C3122" t="s">
        <v>71</v>
      </c>
      <c r="D3122" t="s">
        <v>290</v>
      </c>
      <c r="E3122">
        <v>0.38129999999999997</v>
      </c>
      <c r="F3122">
        <v>153128.94</v>
      </c>
    </row>
    <row r="3123" spans="1:6" x14ac:dyDescent="0.25">
      <c r="A3123" t="s">
        <v>312</v>
      </c>
      <c r="B3123">
        <v>44</v>
      </c>
      <c r="C3123" t="s">
        <v>71</v>
      </c>
      <c r="D3123" t="s">
        <v>296</v>
      </c>
      <c r="E3123">
        <v>2.2856999999999998</v>
      </c>
      <c r="F3123">
        <v>32314.7</v>
      </c>
    </row>
    <row r="3124" spans="1:6" x14ac:dyDescent="0.25">
      <c r="A3124" t="s">
        <v>312</v>
      </c>
      <c r="B3124">
        <v>44</v>
      </c>
      <c r="C3124" t="s">
        <v>71</v>
      </c>
      <c r="D3124" t="s">
        <v>314</v>
      </c>
      <c r="E3124">
        <v>1.1667000000000001</v>
      </c>
      <c r="F3124">
        <v>32511.35</v>
      </c>
    </row>
    <row r="3125" spans="1:6" x14ac:dyDescent="0.25">
      <c r="A3125" t="s">
        <v>312</v>
      </c>
      <c r="B3125">
        <v>49</v>
      </c>
      <c r="C3125" t="s">
        <v>15</v>
      </c>
      <c r="E3125">
        <v>5.4583000000000004</v>
      </c>
      <c r="F3125">
        <v>299440.3</v>
      </c>
    </row>
    <row r="3126" spans="1:6" x14ac:dyDescent="0.25">
      <c r="A3126" t="s">
        <v>312</v>
      </c>
      <c r="B3126">
        <v>49</v>
      </c>
      <c r="C3126" t="s">
        <v>15</v>
      </c>
      <c r="D3126" t="s">
        <v>269</v>
      </c>
      <c r="E3126">
        <v>19.652799999999999</v>
      </c>
      <c r="F3126">
        <v>2858457.75</v>
      </c>
    </row>
    <row r="3127" spans="1:6" x14ac:dyDescent="0.25">
      <c r="A3127" t="s">
        <v>312</v>
      </c>
      <c r="B3127">
        <v>49</v>
      </c>
      <c r="C3127" t="s">
        <v>15</v>
      </c>
      <c r="D3127" t="s">
        <v>270</v>
      </c>
      <c r="E3127">
        <v>75.125</v>
      </c>
      <c r="F3127">
        <v>1407818.9</v>
      </c>
    </row>
    <row r="3128" spans="1:6" x14ac:dyDescent="0.25">
      <c r="A3128" t="s">
        <v>312</v>
      </c>
      <c r="B3128">
        <v>49</v>
      </c>
      <c r="C3128" t="s">
        <v>15</v>
      </c>
      <c r="D3128" t="s">
        <v>271</v>
      </c>
      <c r="E3128">
        <v>4.4625000000000004</v>
      </c>
      <c r="F3128">
        <v>913707.73</v>
      </c>
    </row>
    <row r="3129" spans="1:6" x14ac:dyDescent="0.25">
      <c r="A3129" t="s">
        <v>312</v>
      </c>
      <c r="B3129">
        <v>49</v>
      </c>
      <c r="C3129" t="s">
        <v>15</v>
      </c>
      <c r="D3129" t="s">
        <v>272</v>
      </c>
      <c r="E3129">
        <v>849.58330000000001</v>
      </c>
      <c r="F3129">
        <v>8755197.0800000001</v>
      </c>
    </row>
    <row r="3130" spans="1:6" x14ac:dyDescent="0.25">
      <c r="A3130" t="s">
        <v>312</v>
      </c>
      <c r="B3130">
        <v>49</v>
      </c>
      <c r="C3130" t="s">
        <v>15</v>
      </c>
      <c r="D3130" t="s">
        <v>273</v>
      </c>
      <c r="E3130">
        <v>13.832800000000001</v>
      </c>
      <c r="F3130">
        <v>252330.21</v>
      </c>
    </row>
    <row r="3131" spans="1:6" x14ac:dyDescent="0.25">
      <c r="A3131" t="s">
        <v>312</v>
      </c>
      <c r="B3131">
        <v>49</v>
      </c>
      <c r="C3131" t="s">
        <v>15</v>
      </c>
      <c r="D3131" t="s">
        <v>274</v>
      </c>
      <c r="E3131">
        <v>31.933299999999999</v>
      </c>
      <c r="F3131">
        <v>538685.81999999995</v>
      </c>
    </row>
    <row r="3132" spans="1:6" x14ac:dyDescent="0.25">
      <c r="A3132" t="s">
        <v>312</v>
      </c>
      <c r="B3132">
        <v>49</v>
      </c>
      <c r="C3132" t="s">
        <v>15</v>
      </c>
      <c r="D3132" t="s">
        <v>275</v>
      </c>
      <c r="E3132">
        <v>19.5</v>
      </c>
      <c r="F3132">
        <v>261593.14</v>
      </c>
    </row>
    <row r="3133" spans="1:6" x14ac:dyDescent="0.25">
      <c r="A3133" t="s">
        <v>312</v>
      </c>
      <c r="B3133">
        <v>49</v>
      </c>
      <c r="C3133" t="s">
        <v>15</v>
      </c>
      <c r="D3133" t="s">
        <v>276</v>
      </c>
      <c r="E3133">
        <v>27.074999999999999</v>
      </c>
      <c r="F3133">
        <v>3613900.83</v>
      </c>
    </row>
    <row r="3134" spans="1:6" x14ac:dyDescent="0.25">
      <c r="A3134" t="s">
        <v>312</v>
      </c>
      <c r="B3134">
        <v>49</v>
      </c>
      <c r="C3134" t="s">
        <v>15</v>
      </c>
      <c r="D3134" t="s">
        <v>277</v>
      </c>
      <c r="E3134">
        <v>23.129200000000001</v>
      </c>
      <c r="F3134">
        <v>633369.56999999995</v>
      </c>
    </row>
    <row r="3135" spans="1:6" x14ac:dyDescent="0.25">
      <c r="A3135" t="s">
        <v>312</v>
      </c>
      <c r="B3135">
        <v>49</v>
      </c>
      <c r="C3135" t="s">
        <v>15</v>
      </c>
      <c r="D3135" t="s">
        <v>278</v>
      </c>
      <c r="E3135">
        <v>2.0083000000000002</v>
      </c>
      <c r="F3135">
        <v>299141.92</v>
      </c>
    </row>
    <row r="3136" spans="1:6" x14ac:dyDescent="0.25">
      <c r="A3136" t="s">
        <v>312</v>
      </c>
      <c r="B3136">
        <v>49</v>
      </c>
      <c r="C3136" t="s">
        <v>15</v>
      </c>
      <c r="D3136" t="s">
        <v>279</v>
      </c>
      <c r="E3136">
        <v>2.8332999999999999</v>
      </c>
      <c r="F3136">
        <v>364761.67</v>
      </c>
    </row>
    <row r="3137" spans="1:6" x14ac:dyDescent="0.25">
      <c r="A3137" t="s">
        <v>312</v>
      </c>
      <c r="B3137">
        <v>49</v>
      </c>
      <c r="C3137" t="s">
        <v>15</v>
      </c>
      <c r="D3137" t="s">
        <v>280</v>
      </c>
      <c r="E3137">
        <v>40.0306</v>
      </c>
      <c r="F3137">
        <v>991290.17</v>
      </c>
    </row>
    <row r="3138" spans="1:6" x14ac:dyDescent="0.25">
      <c r="A3138" t="s">
        <v>312</v>
      </c>
      <c r="B3138">
        <v>49</v>
      </c>
      <c r="C3138" t="s">
        <v>15</v>
      </c>
      <c r="D3138" t="s">
        <v>281</v>
      </c>
      <c r="E3138">
        <v>3.2262</v>
      </c>
      <c r="F3138">
        <v>97178.46</v>
      </c>
    </row>
    <row r="3139" spans="1:6" x14ac:dyDescent="0.25">
      <c r="A3139" t="s">
        <v>312</v>
      </c>
      <c r="B3139">
        <v>49</v>
      </c>
      <c r="C3139" t="s">
        <v>15</v>
      </c>
      <c r="D3139" t="s">
        <v>282</v>
      </c>
      <c r="E3139">
        <v>1.6667000000000001</v>
      </c>
      <c r="F3139">
        <v>184938.84</v>
      </c>
    </row>
    <row r="3140" spans="1:6" x14ac:dyDescent="0.25">
      <c r="A3140" t="s">
        <v>312</v>
      </c>
      <c r="B3140">
        <v>49</v>
      </c>
      <c r="C3140" t="s">
        <v>15</v>
      </c>
      <c r="D3140" t="s">
        <v>283</v>
      </c>
      <c r="E3140">
        <v>20.123799999999999</v>
      </c>
      <c r="F3140">
        <v>301326.90999999997</v>
      </c>
    </row>
    <row r="3141" spans="1:6" x14ac:dyDescent="0.25">
      <c r="A3141" t="s">
        <v>312</v>
      </c>
      <c r="B3141">
        <v>49</v>
      </c>
      <c r="C3141" t="s">
        <v>15</v>
      </c>
      <c r="D3141" t="s">
        <v>294</v>
      </c>
      <c r="E3141">
        <v>0.33329999999999999</v>
      </c>
      <c r="F3141">
        <v>17678.5</v>
      </c>
    </row>
    <row r="3142" spans="1:6" x14ac:dyDescent="0.25">
      <c r="A3142" t="s">
        <v>312</v>
      </c>
      <c r="B3142">
        <v>49</v>
      </c>
      <c r="C3142" t="s">
        <v>15</v>
      </c>
      <c r="D3142" t="s">
        <v>268</v>
      </c>
      <c r="E3142">
        <v>24.334700000000002</v>
      </c>
      <c r="F3142">
        <v>641109.23</v>
      </c>
    </row>
    <row r="3143" spans="1:6" x14ac:dyDescent="0.25">
      <c r="A3143" t="s">
        <v>312</v>
      </c>
      <c r="B3143">
        <v>49</v>
      </c>
      <c r="C3143" t="s">
        <v>15</v>
      </c>
      <c r="D3143" t="s">
        <v>284</v>
      </c>
      <c r="E3143">
        <v>14.416700000000001</v>
      </c>
      <c r="F3143">
        <v>1305695.99</v>
      </c>
    </row>
    <row r="3144" spans="1:6" x14ac:dyDescent="0.25">
      <c r="A3144" t="s">
        <v>312</v>
      </c>
      <c r="B3144">
        <v>49</v>
      </c>
      <c r="C3144" t="s">
        <v>15</v>
      </c>
      <c r="D3144" t="s">
        <v>298</v>
      </c>
      <c r="E3144">
        <v>1</v>
      </c>
      <c r="F3144">
        <v>18309.259999999998</v>
      </c>
    </row>
    <row r="3145" spans="1:6" x14ac:dyDescent="0.25">
      <c r="A3145" t="s">
        <v>312</v>
      </c>
      <c r="B3145">
        <v>49</v>
      </c>
      <c r="C3145" t="s">
        <v>15</v>
      </c>
      <c r="D3145" t="s">
        <v>286</v>
      </c>
      <c r="E3145">
        <v>22.333300000000001</v>
      </c>
      <c r="F3145">
        <v>459413.39</v>
      </c>
    </row>
    <row r="3146" spans="1:6" x14ac:dyDescent="0.25">
      <c r="A3146" t="s">
        <v>312</v>
      </c>
      <c r="B3146">
        <v>49</v>
      </c>
      <c r="C3146" t="s">
        <v>15</v>
      </c>
      <c r="D3146" t="s">
        <v>295</v>
      </c>
      <c r="E3146">
        <v>252.1875</v>
      </c>
      <c r="F3146">
        <v>5395227.5899999999</v>
      </c>
    </row>
    <row r="3147" spans="1:6" x14ac:dyDescent="0.25">
      <c r="A3147" t="s">
        <v>312</v>
      </c>
      <c r="B3147">
        <v>49</v>
      </c>
      <c r="C3147" t="s">
        <v>15</v>
      </c>
      <c r="D3147" t="s">
        <v>288</v>
      </c>
      <c r="E3147">
        <v>2.12</v>
      </c>
      <c r="F3147">
        <v>177288.87</v>
      </c>
    </row>
    <row r="3148" spans="1:6" x14ac:dyDescent="0.25">
      <c r="A3148" t="s">
        <v>312</v>
      </c>
      <c r="B3148">
        <v>49</v>
      </c>
      <c r="C3148" t="s">
        <v>15</v>
      </c>
      <c r="D3148" t="s">
        <v>289</v>
      </c>
      <c r="E3148">
        <v>2.9624999999999999</v>
      </c>
      <c r="F3148">
        <v>252414.5</v>
      </c>
    </row>
    <row r="3149" spans="1:6" x14ac:dyDescent="0.25">
      <c r="A3149" t="s">
        <v>312</v>
      </c>
      <c r="B3149">
        <v>49</v>
      </c>
      <c r="C3149" t="s">
        <v>15</v>
      </c>
      <c r="D3149" t="s">
        <v>290</v>
      </c>
      <c r="E3149">
        <v>0.25629999999999997</v>
      </c>
      <c r="F3149">
        <v>70465.88</v>
      </c>
    </row>
    <row r="3150" spans="1:6" x14ac:dyDescent="0.25">
      <c r="A3150" t="s">
        <v>312</v>
      </c>
      <c r="B3150">
        <v>49</v>
      </c>
      <c r="C3150" t="s">
        <v>15</v>
      </c>
      <c r="D3150" t="s">
        <v>296</v>
      </c>
      <c r="E3150">
        <v>18.028600000000001</v>
      </c>
      <c r="F3150">
        <v>346681.14</v>
      </c>
    </row>
    <row r="3151" spans="1:6" x14ac:dyDescent="0.25">
      <c r="A3151" t="s">
        <v>312</v>
      </c>
      <c r="B3151">
        <v>49</v>
      </c>
      <c r="C3151" t="s">
        <v>15</v>
      </c>
      <c r="D3151" t="s">
        <v>291</v>
      </c>
      <c r="E3151">
        <v>7</v>
      </c>
      <c r="F3151">
        <v>88719</v>
      </c>
    </row>
    <row r="3152" spans="1:6" x14ac:dyDescent="0.25">
      <c r="A3152" t="s">
        <v>312</v>
      </c>
      <c r="B3152">
        <v>49</v>
      </c>
      <c r="C3152" t="s">
        <v>15</v>
      </c>
      <c r="D3152" t="s">
        <v>299</v>
      </c>
      <c r="E3152">
        <v>75</v>
      </c>
      <c r="F3152">
        <v>640559.49</v>
      </c>
    </row>
    <row r="3153" spans="1:6" x14ac:dyDescent="0.25">
      <c r="A3153" t="s">
        <v>312</v>
      </c>
      <c r="B3153">
        <v>52</v>
      </c>
      <c r="C3153" t="s">
        <v>6</v>
      </c>
      <c r="E3153">
        <v>7.5</v>
      </c>
      <c r="F3153">
        <v>0.04</v>
      </c>
    </row>
    <row r="3154" spans="1:6" x14ac:dyDescent="0.25">
      <c r="A3154" t="s">
        <v>312</v>
      </c>
      <c r="B3154">
        <v>52</v>
      </c>
      <c r="C3154" t="s">
        <v>6</v>
      </c>
      <c r="D3154" t="s">
        <v>271</v>
      </c>
      <c r="E3154">
        <v>0.05</v>
      </c>
      <c r="F3154">
        <v>25788</v>
      </c>
    </row>
    <row r="3155" spans="1:6" x14ac:dyDescent="0.25">
      <c r="A3155" t="s">
        <v>312</v>
      </c>
      <c r="B3155">
        <v>52</v>
      </c>
      <c r="C3155" t="s">
        <v>6</v>
      </c>
      <c r="D3155" t="s">
        <v>272</v>
      </c>
      <c r="E3155">
        <v>1</v>
      </c>
      <c r="F3155">
        <v>8817</v>
      </c>
    </row>
    <row r="3156" spans="1:6" x14ac:dyDescent="0.25">
      <c r="A3156" t="s">
        <v>312</v>
      </c>
      <c r="B3156">
        <v>52</v>
      </c>
      <c r="C3156" t="s">
        <v>6</v>
      </c>
      <c r="D3156" t="s">
        <v>273</v>
      </c>
      <c r="E3156">
        <v>8.3299999999999999E-2</v>
      </c>
      <c r="F3156">
        <v>1379.98</v>
      </c>
    </row>
    <row r="3157" spans="1:6" x14ac:dyDescent="0.25">
      <c r="A3157" t="s">
        <v>312</v>
      </c>
      <c r="B3157">
        <v>52</v>
      </c>
      <c r="C3157" t="s">
        <v>6</v>
      </c>
      <c r="D3157" t="s">
        <v>274</v>
      </c>
      <c r="E3157">
        <v>1</v>
      </c>
      <c r="F3157">
        <v>15474.7</v>
      </c>
    </row>
    <row r="3158" spans="1:6" x14ac:dyDescent="0.25">
      <c r="A3158" t="s">
        <v>312</v>
      </c>
      <c r="B3158">
        <v>52</v>
      </c>
      <c r="C3158" t="s">
        <v>6</v>
      </c>
      <c r="D3158" t="s">
        <v>276</v>
      </c>
      <c r="E3158">
        <v>0.25</v>
      </c>
      <c r="F3158">
        <v>46999.71</v>
      </c>
    </row>
    <row r="3159" spans="1:6" x14ac:dyDescent="0.25">
      <c r="A3159" t="s">
        <v>312</v>
      </c>
      <c r="B3159">
        <v>52</v>
      </c>
      <c r="C3159" t="s">
        <v>6</v>
      </c>
      <c r="D3159" t="s">
        <v>278</v>
      </c>
      <c r="E3159">
        <v>0.12</v>
      </c>
      <c r="F3159">
        <v>6389.78</v>
      </c>
    </row>
    <row r="3160" spans="1:6" x14ac:dyDescent="0.25">
      <c r="A3160" t="s">
        <v>312</v>
      </c>
      <c r="B3160">
        <v>52</v>
      </c>
      <c r="C3160" t="s">
        <v>6</v>
      </c>
      <c r="D3160" t="s">
        <v>268</v>
      </c>
      <c r="E3160">
        <v>814.30250000000001</v>
      </c>
      <c r="F3160">
        <v>17688834.32</v>
      </c>
    </row>
    <row r="3161" spans="1:6" x14ac:dyDescent="0.25">
      <c r="A3161" t="s">
        <v>312</v>
      </c>
      <c r="B3161">
        <v>52</v>
      </c>
      <c r="C3161" t="s">
        <v>6</v>
      </c>
      <c r="D3161" t="s">
        <v>295</v>
      </c>
      <c r="E3161">
        <v>246</v>
      </c>
      <c r="F3161">
        <v>5106718.1100000003</v>
      </c>
    </row>
    <row r="3162" spans="1:6" x14ac:dyDescent="0.25">
      <c r="A3162" t="s">
        <v>312</v>
      </c>
      <c r="B3162">
        <v>52</v>
      </c>
      <c r="C3162" t="s">
        <v>6</v>
      </c>
      <c r="D3162" t="s">
        <v>296</v>
      </c>
      <c r="E3162">
        <v>159.33330000000001</v>
      </c>
      <c r="F3162">
        <v>4628960.47</v>
      </c>
    </row>
    <row r="3163" spans="1:6" x14ac:dyDescent="0.25">
      <c r="A3163" t="s">
        <v>312</v>
      </c>
      <c r="B3163">
        <v>52</v>
      </c>
      <c r="C3163" t="s">
        <v>6</v>
      </c>
      <c r="D3163" t="s">
        <v>291</v>
      </c>
      <c r="E3163">
        <v>10</v>
      </c>
      <c r="F3163">
        <v>125030.14</v>
      </c>
    </row>
    <row r="3164" spans="1:6" x14ac:dyDescent="0.25">
      <c r="A3164" t="s">
        <v>312</v>
      </c>
      <c r="B3164">
        <v>53</v>
      </c>
      <c r="C3164" t="s">
        <v>9</v>
      </c>
      <c r="E3164">
        <v>12.5</v>
      </c>
      <c r="F3164">
        <v>43452.51</v>
      </c>
    </row>
    <row r="3165" spans="1:6" x14ac:dyDescent="0.25">
      <c r="A3165" t="s">
        <v>312</v>
      </c>
      <c r="B3165">
        <v>53</v>
      </c>
      <c r="C3165" t="s">
        <v>9</v>
      </c>
      <c r="D3165" t="s">
        <v>269</v>
      </c>
      <c r="E3165">
        <v>2.5000000000000001E-2</v>
      </c>
      <c r="F3165">
        <v>5182.78</v>
      </c>
    </row>
    <row r="3166" spans="1:6" x14ac:dyDescent="0.25">
      <c r="A3166" t="s">
        <v>312</v>
      </c>
      <c r="B3166">
        <v>53</v>
      </c>
      <c r="C3166" t="s">
        <v>9</v>
      </c>
      <c r="D3166" t="s">
        <v>270</v>
      </c>
      <c r="E3166">
        <v>0.1111</v>
      </c>
      <c r="F3166">
        <v>6263.65</v>
      </c>
    </row>
    <row r="3167" spans="1:6" x14ac:dyDescent="0.25">
      <c r="A3167" t="s">
        <v>312</v>
      </c>
      <c r="B3167">
        <v>53</v>
      </c>
      <c r="C3167" t="s">
        <v>9</v>
      </c>
      <c r="D3167" t="s">
        <v>276</v>
      </c>
      <c r="E3167">
        <v>0.50829999999999997</v>
      </c>
      <c r="F3167">
        <v>49301.9</v>
      </c>
    </row>
    <row r="3168" spans="1:6" x14ac:dyDescent="0.25">
      <c r="A3168" t="s">
        <v>312</v>
      </c>
      <c r="B3168">
        <v>53</v>
      </c>
      <c r="C3168" t="s">
        <v>9</v>
      </c>
      <c r="D3168" t="s">
        <v>280</v>
      </c>
      <c r="E3168">
        <v>0.125</v>
      </c>
      <c r="F3168">
        <v>2976.69</v>
      </c>
    </row>
    <row r="3169" spans="1:6" x14ac:dyDescent="0.25">
      <c r="A3169" t="s">
        <v>312</v>
      </c>
      <c r="B3169">
        <v>53</v>
      </c>
      <c r="C3169" t="s">
        <v>9</v>
      </c>
      <c r="D3169" t="s">
        <v>268</v>
      </c>
      <c r="E3169">
        <v>1382.0152</v>
      </c>
      <c r="F3169">
        <v>26834093.629999999</v>
      </c>
    </row>
    <row r="3170" spans="1:6" x14ac:dyDescent="0.25">
      <c r="A3170" t="s">
        <v>312</v>
      </c>
      <c r="B3170">
        <v>53</v>
      </c>
      <c r="C3170" t="s">
        <v>9</v>
      </c>
      <c r="D3170" t="s">
        <v>295</v>
      </c>
      <c r="E3170">
        <v>303</v>
      </c>
      <c r="F3170">
        <v>5938666.3300000001</v>
      </c>
    </row>
    <row r="3171" spans="1:6" x14ac:dyDescent="0.25">
      <c r="A3171" t="s">
        <v>312</v>
      </c>
      <c r="B3171">
        <v>53</v>
      </c>
      <c r="C3171" t="s">
        <v>9</v>
      </c>
      <c r="D3171" t="s">
        <v>296</v>
      </c>
      <c r="E3171">
        <v>281.83330000000001</v>
      </c>
      <c r="F3171">
        <v>5306236.03</v>
      </c>
    </row>
    <row r="3172" spans="1:6" x14ac:dyDescent="0.25">
      <c r="A3172" t="s">
        <v>312</v>
      </c>
      <c r="B3172">
        <v>53</v>
      </c>
      <c r="C3172" t="s">
        <v>9</v>
      </c>
      <c r="D3172" t="s">
        <v>291</v>
      </c>
      <c r="E3172">
        <v>5</v>
      </c>
      <c r="F3172">
        <v>36277.339999999997</v>
      </c>
    </row>
    <row r="3173" spans="1:6" x14ac:dyDescent="0.25">
      <c r="A3173" t="s">
        <v>312</v>
      </c>
      <c r="B3173">
        <v>53</v>
      </c>
      <c r="C3173" t="s">
        <v>9</v>
      </c>
      <c r="D3173" t="s">
        <v>314</v>
      </c>
      <c r="E3173">
        <v>8.3299999999999999E-2</v>
      </c>
      <c r="F3173">
        <v>1862.46</v>
      </c>
    </row>
    <row r="3174" spans="1:6" x14ac:dyDescent="0.25">
      <c r="A3174" t="s">
        <v>312</v>
      </c>
      <c r="B3174">
        <v>54</v>
      </c>
      <c r="C3174" t="s">
        <v>3</v>
      </c>
      <c r="E3174">
        <v>6.8273999999999999</v>
      </c>
      <c r="F3174">
        <v>313136.03999999998</v>
      </c>
    </row>
    <row r="3175" spans="1:6" x14ac:dyDescent="0.25">
      <c r="A3175" t="s">
        <v>312</v>
      </c>
      <c r="B3175">
        <v>54</v>
      </c>
      <c r="C3175" t="s">
        <v>3</v>
      </c>
      <c r="D3175" t="s">
        <v>269</v>
      </c>
      <c r="E3175">
        <v>20.338899999999999</v>
      </c>
      <c r="F3175">
        <v>2291534.2000000002</v>
      </c>
    </row>
    <row r="3176" spans="1:6" x14ac:dyDescent="0.25">
      <c r="A3176" t="s">
        <v>312</v>
      </c>
      <c r="B3176">
        <v>54</v>
      </c>
      <c r="C3176" t="s">
        <v>3</v>
      </c>
      <c r="D3176" t="s">
        <v>270</v>
      </c>
      <c r="E3176">
        <v>124.6722</v>
      </c>
      <c r="F3176">
        <v>1928726.06</v>
      </c>
    </row>
    <row r="3177" spans="1:6" x14ac:dyDescent="0.25">
      <c r="A3177" t="s">
        <v>312</v>
      </c>
      <c r="B3177">
        <v>54</v>
      </c>
      <c r="C3177" t="s">
        <v>3</v>
      </c>
      <c r="D3177" t="s">
        <v>271</v>
      </c>
      <c r="E3177">
        <v>2.95</v>
      </c>
      <c r="F3177">
        <v>780919</v>
      </c>
    </row>
    <row r="3178" spans="1:6" x14ac:dyDescent="0.25">
      <c r="A3178" t="s">
        <v>312</v>
      </c>
      <c r="B3178">
        <v>54</v>
      </c>
      <c r="C3178" t="s">
        <v>3</v>
      </c>
      <c r="D3178" t="s">
        <v>272</v>
      </c>
      <c r="E3178">
        <v>1935.9028000000001</v>
      </c>
      <c r="F3178">
        <v>20470271.27</v>
      </c>
    </row>
    <row r="3179" spans="1:6" x14ac:dyDescent="0.25">
      <c r="A3179" t="s">
        <v>312</v>
      </c>
      <c r="B3179">
        <v>54</v>
      </c>
      <c r="C3179" t="s">
        <v>3</v>
      </c>
      <c r="D3179" t="s">
        <v>273</v>
      </c>
      <c r="E3179">
        <v>32.066099999999999</v>
      </c>
      <c r="F3179">
        <v>574801.89</v>
      </c>
    </row>
    <row r="3180" spans="1:6" x14ac:dyDescent="0.25">
      <c r="A3180" t="s">
        <v>312</v>
      </c>
      <c r="B3180">
        <v>54</v>
      </c>
      <c r="C3180" t="s">
        <v>3</v>
      </c>
      <c r="D3180" t="s">
        <v>274</v>
      </c>
      <c r="E3180">
        <v>91.6</v>
      </c>
      <c r="F3180">
        <v>1693388.64</v>
      </c>
    </row>
    <row r="3181" spans="1:6" x14ac:dyDescent="0.25">
      <c r="A3181" t="s">
        <v>312</v>
      </c>
      <c r="B3181">
        <v>54</v>
      </c>
      <c r="C3181" t="s">
        <v>3</v>
      </c>
      <c r="D3181" t="s">
        <v>275</v>
      </c>
      <c r="E3181">
        <v>10.25</v>
      </c>
      <c r="F3181">
        <v>151433.01999999999</v>
      </c>
    </row>
    <row r="3182" spans="1:6" x14ac:dyDescent="0.25">
      <c r="A3182" t="s">
        <v>312</v>
      </c>
      <c r="B3182">
        <v>54</v>
      </c>
      <c r="C3182" t="s">
        <v>3</v>
      </c>
      <c r="D3182" t="s">
        <v>276</v>
      </c>
      <c r="E3182">
        <v>41.608899999999998</v>
      </c>
      <c r="F3182">
        <v>5471972.2199999997</v>
      </c>
    </row>
    <row r="3183" spans="1:6" x14ac:dyDescent="0.25">
      <c r="A3183" t="s">
        <v>312</v>
      </c>
      <c r="B3183">
        <v>54</v>
      </c>
      <c r="C3183" t="s">
        <v>3</v>
      </c>
      <c r="D3183" t="s">
        <v>277</v>
      </c>
      <c r="E3183">
        <v>7.15</v>
      </c>
      <c r="F3183">
        <v>353483.68</v>
      </c>
    </row>
    <row r="3184" spans="1:6" x14ac:dyDescent="0.25">
      <c r="A3184" t="s">
        <v>312</v>
      </c>
      <c r="B3184">
        <v>54</v>
      </c>
      <c r="C3184" t="s">
        <v>3</v>
      </c>
      <c r="D3184" t="s">
        <v>278</v>
      </c>
      <c r="E3184">
        <v>1.2903</v>
      </c>
      <c r="F3184">
        <v>195788.94</v>
      </c>
    </row>
    <row r="3185" spans="1:6" x14ac:dyDescent="0.25">
      <c r="A3185" t="s">
        <v>312</v>
      </c>
      <c r="B3185">
        <v>54</v>
      </c>
      <c r="C3185" t="s">
        <v>3</v>
      </c>
      <c r="D3185" t="s">
        <v>279</v>
      </c>
      <c r="E3185">
        <v>2.5832999999999999</v>
      </c>
      <c r="F3185">
        <v>681933.44</v>
      </c>
    </row>
    <row r="3186" spans="1:6" x14ac:dyDescent="0.25">
      <c r="A3186" t="s">
        <v>312</v>
      </c>
      <c r="B3186">
        <v>54</v>
      </c>
      <c r="C3186" t="s">
        <v>3</v>
      </c>
      <c r="D3186" t="s">
        <v>280</v>
      </c>
      <c r="E3186">
        <v>88.044600000000003</v>
      </c>
      <c r="F3186">
        <v>2123480.66</v>
      </c>
    </row>
    <row r="3187" spans="1:6" x14ac:dyDescent="0.25">
      <c r="A3187" t="s">
        <v>312</v>
      </c>
      <c r="B3187">
        <v>54</v>
      </c>
      <c r="C3187" t="s">
        <v>3</v>
      </c>
      <c r="D3187" t="s">
        <v>281</v>
      </c>
      <c r="E3187">
        <v>11.7659</v>
      </c>
      <c r="F3187">
        <v>527299.80000000005</v>
      </c>
    </row>
    <row r="3188" spans="1:6" x14ac:dyDescent="0.25">
      <c r="A3188" t="s">
        <v>312</v>
      </c>
      <c r="B3188">
        <v>54</v>
      </c>
      <c r="C3188" t="s">
        <v>3</v>
      </c>
      <c r="D3188" t="s">
        <v>282</v>
      </c>
      <c r="E3188">
        <v>3.4062999999999999</v>
      </c>
      <c r="F3188">
        <v>207798.25</v>
      </c>
    </row>
    <row r="3189" spans="1:6" x14ac:dyDescent="0.25">
      <c r="A3189" t="s">
        <v>312</v>
      </c>
      <c r="B3189">
        <v>54</v>
      </c>
      <c r="C3189" t="s">
        <v>3</v>
      </c>
      <c r="D3189" t="s">
        <v>283</v>
      </c>
      <c r="E3189">
        <v>69.702399999999997</v>
      </c>
      <c r="F3189">
        <v>1038333.41</v>
      </c>
    </row>
    <row r="3190" spans="1:6" x14ac:dyDescent="0.25">
      <c r="A3190" t="s">
        <v>312</v>
      </c>
      <c r="B3190">
        <v>54</v>
      </c>
      <c r="C3190" t="s">
        <v>3</v>
      </c>
      <c r="D3190" t="s">
        <v>294</v>
      </c>
      <c r="E3190">
        <v>10.583299999999999</v>
      </c>
      <c r="F3190">
        <v>208365.5</v>
      </c>
    </row>
    <row r="3191" spans="1:6" x14ac:dyDescent="0.25">
      <c r="A3191" t="s">
        <v>312</v>
      </c>
      <c r="B3191">
        <v>54</v>
      </c>
      <c r="C3191" t="s">
        <v>3</v>
      </c>
      <c r="D3191" t="s">
        <v>268</v>
      </c>
      <c r="E3191">
        <v>102.9645</v>
      </c>
      <c r="F3191">
        <v>1419416.04</v>
      </c>
    </row>
    <row r="3192" spans="1:6" x14ac:dyDescent="0.25">
      <c r="A3192" t="s">
        <v>312</v>
      </c>
      <c r="B3192">
        <v>54</v>
      </c>
      <c r="C3192" t="s">
        <v>3</v>
      </c>
      <c r="D3192" t="s">
        <v>284</v>
      </c>
      <c r="E3192">
        <v>10.25</v>
      </c>
      <c r="F3192">
        <v>917424.37</v>
      </c>
    </row>
    <row r="3193" spans="1:6" x14ac:dyDescent="0.25">
      <c r="A3193" t="s">
        <v>312</v>
      </c>
      <c r="B3193">
        <v>54</v>
      </c>
      <c r="C3193" t="s">
        <v>3</v>
      </c>
      <c r="D3193" t="s">
        <v>298</v>
      </c>
      <c r="E3193">
        <v>2</v>
      </c>
      <c r="F3193">
        <v>24224.46</v>
      </c>
    </row>
    <row r="3194" spans="1:6" x14ac:dyDescent="0.25">
      <c r="A3194" t="s">
        <v>312</v>
      </c>
      <c r="B3194">
        <v>54</v>
      </c>
      <c r="C3194" t="s">
        <v>3</v>
      </c>
      <c r="D3194" t="s">
        <v>286</v>
      </c>
      <c r="E3194">
        <v>12.75</v>
      </c>
      <c r="F3194">
        <v>254027.56</v>
      </c>
    </row>
    <row r="3195" spans="1:6" x14ac:dyDescent="0.25">
      <c r="A3195" t="s">
        <v>312</v>
      </c>
      <c r="B3195">
        <v>54</v>
      </c>
      <c r="C3195" t="s">
        <v>3</v>
      </c>
      <c r="D3195" t="s">
        <v>295</v>
      </c>
      <c r="E3195">
        <v>39.604199999999999</v>
      </c>
      <c r="F3195">
        <v>890629.97</v>
      </c>
    </row>
    <row r="3196" spans="1:6" x14ac:dyDescent="0.25">
      <c r="A3196" t="s">
        <v>312</v>
      </c>
      <c r="B3196">
        <v>54</v>
      </c>
      <c r="C3196" t="s">
        <v>3</v>
      </c>
      <c r="D3196" t="s">
        <v>287</v>
      </c>
      <c r="E3196">
        <v>0.35</v>
      </c>
      <c r="F3196">
        <v>224623.68</v>
      </c>
    </row>
    <row r="3197" spans="1:6" x14ac:dyDescent="0.25">
      <c r="A3197" t="s">
        <v>312</v>
      </c>
      <c r="B3197">
        <v>54</v>
      </c>
      <c r="C3197" t="s">
        <v>3</v>
      </c>
      <c r="D3197" t="s">
        <v>288</v>
      </c>
      <c r="E3197">
        <v>0.19500000000000001</v>
      </c>
      <c r="F3197">
        <v>52576.49</v>
      </c>
    </row>
    <row r="3198" spans="1:6" x14ac:dyDescent="0.25">
      <c r="A3198" t="s">
        <v>312</v>
      </c>
      <c r="B3198">
        <v>54</v>
      </c>
      <c r="C3198" t="s">
        <v>3</v>
      </c>
      <c r="D3198" t="s">
        <v>289</v>
      </c>
      <c r="E3198">
        <v>17.247299999999999</v>
      </c>
      <c r="F3198">
        <v>1312975.49</v>
      </c>
    </row>
    <row r="3199" spans="1:6" x14ac:dyDescent="0.25">
      <c r="A3199" t="s">
        <v>312</v>
      </c>
      <c r="B3199">
        <v>54</v>
      </c>
      <c r="C3199" t="s">
        <v>3</v>
      </c>
      <c r="D3199" t="s">
        <v>290</v>
      </c>
      <c r="E3199">
        <v>0.125</v>
      </c>
      <c r="F3199">
        <v>46278.559999999998</v>
      </c>
    </row>
    <row r="3200" spans="1:6" x14ac:dyDescent="0.25">
      <c r="A3200" t="s">
        <v>312</v>
      </c>
      <c r="B3200">
        <v>54</v>
      </c>
      <c r="C3200" t="s">
        <v>3</v>
      </c>
      <c r="D3200" t="s">
        <v>296</v>
      </c>
      <c r="E3200">
        <v>88.666700000000006</v>
      </c>
      <c r="F3200">
        <v>1220782.52</v>
      </c>
    </row>
    <row r="3201" spans="1:6" x14ac:dyDescent="0.25">
      <c r="A3201" t="s">
        <v>312</v>
      </c>
      <c r="B3201">
        <v>54</v>
      </c>
      <c r="C3201" t="s">
        <v>3</v>
      </c>
      <c r="D3201" t="s">
        <v>291</v>
      </c>
      <c r="E3201">
        <v>5</v>
      </c>
      <c r="F3201">
        <v>58512.01</v>
      </c>
    </row>
    <row r="3202" spans="1:6" x14ac:dyDescent="0.25">
      <c r="A3202" t="s">
        <v>312</v>
      </c>
      <c r="B3202">
        <v>54</v>
      </c>
      <c r="C3202" t="s">
        <v>3</v>
      </c>
      <c r="D3202" t="s">
        <v>313</v>
      </c>
      <c r="E3202">
        <v>1</v>
      </c>
      <c r="F3202">
        <v>15867.77</v>
      </c>
    </row>
    <row r="3203" spans="1:6" x14ac:dyDescent="0.25">
      <c r="A3203" t="s">
        <v>312</v>
      </c>
      <c r="B3203">
        <v>54</v>
      </c>
      <c r="C3203" t="s">
        <v>3</v>
      </c>
      <c r="D3203" t="s">
        <v>297</v>
      </c>
      <c r="E3203">
        <v>1.25</v>
      </c>
      <c r="F3203">
        <v>11533.74</v>
      </c>
    </row>
    <row r="3204" spans="1:6" x14ac:dyDescent="0.25">
      <c r="A3204" t="s">
        <v>312</v>
      </c>
      <c r="B3204">
        <v>54</v>
      </c>
      <c r="C3204" t="s">
        <v>3</v>
      </c>
      <c r="D3204" t="s">
        <v>299</v>
      </c>
      <c r="E3204">
        <v>8</v>
      </c>
      <c r="F3204">
        <v>77682.53</v>
      </c>
    </row>
    <row r="3205" spans="1:6" x14ac:dyDescent="0.25">
      <c r="A3205" t="s">
        <v>312</v>
      </c>
      <c r="B3205">
        <v>54</v>
      </c>
      <c r="C3205" t="s">
        <v>3</v>
      </c>
      <c r="D3205" t="s">
        <v>314</v>
      </c>
      <c r="E3205">
        <v>1.7222</v>
      </c>
      <c r="F3205">
        <v>80076.25</v>
      </c>
    </row>
    <row r="3206" spans="1:6" x14ac:dyDescent="0.25">
      <c r="A3206" t="s">
        <v>312</v>
      </c>
      <c r="B3206">
        <v>56</v>
      </c>
      <c r="C3206" t="s">
        <v>176</v>
      </c>
      <c r="E3206">
        <v>0.05</v>
      </c>
      <c r="F3206">
        <v>500</v>
      </c>
    </row>
    <row r="3207" spans="1:6" x14ac:dyDescent="0.25">
      <c r="A3207" t="s">
        <v>312</v>
      </c>
      <c r="B3207">
        <v>56</v>
      </c>
      <c r="C3207" t="s">
        <v>176</v>
      </c>
      <c r="D3207" t="s">
        <v>269</v>
      </c>
      <c r="E3207">
        <v>9.1082999999999998</v>
      </c>
      <c r="F3207">
        <v>1309884.06</v>
      </c>
    </row>
    <row r="3208" spans="1:6" x14ac:dyDescent="0.25">
      <c r="A3208" t="s">
        <v>312</v>
      </c>
      <c r="B3208">
        <v>56</v>
      </c>
      <c r="C3208" t="s">
        <v>176</v>
      </c>
      <c r="D3208" t="s">
        <v>270</v>
      </c>
      <c r="E3208">
        <v>35.527799999999999</v>
      </c>
      <c r="F3208">
        <v>609120.39</v>
      </c>
    </row>
    <row r="3209" spans="1:6" x14ac:dyDescent="0.25">
      <c r="A3209" t="s">
        <v>312</v>
      </c>
      <c r="B3209">
        <v>56</v>
      </c>
      <c r="C3209" t="s">
        <v>176</v>
      </c>
      <c r="D3209" t="s">
        <v>271</v>
      </c>
      <c r="E3209">
        <v>1.8</v>
      </c>
      <c r="F3209">
        <v>533124.81999999995</v>
      </c>
    </row>
    <row r="3210" spans="1:6" x14ac:dyDescent="0.25">
      <c r="A3210" t="s">
        <v>312</v>
      </c>
      <c r="B3210">
        <v>56</v>
      </c>
      <c r="C3210" t="s">
        <v>176</v>
      </c>
      <c r="D3210" t="s">
        <v>272</v>
      </c>
      <c r="E3210">
        <v>2899.625</v>
      </c>
      <c r="F3210">
        <v>27927971.280000001</v>
      </c>
    </row>
    <row r="3211" spans="1:6" x14ac:dyDescent="0.25">
      <c r="A3211" t="s">
        <v>312</v>
      </c>
      <c r="B3211">
        <v>56</v>
      </c>
      <c r="C3211" t="s">
        <v>176</v>
      </c>
      <c r="D3211" t="s">
        <v>273</v>
      </c>
      <c r="E3211">
        <v>15.068099999999999</v>
      </c>
      <c r="F3211">
        <v>256468.25</v>
      </c>
    </row>
    <row r="3212" spans="1:6" x14ac:dyDescent="0.25">
      <c r="A3212" t="s">
        <v>312</v>
      </c>
      <c r="B3212">
        <v>56</v>
      </c>
      <c r="C3212" t="s">
        <v>176</v>
      </c>
      <c r="D3212" t="s">
        <v>274</v>
      </c>
      <c r="E3212">
        <v>70.05</v>
      </c>
      <c r="F3212">
        <v>1246192.77</v>
      </c>
    </row>
    <row r="3213" spans="1:6" x14ac:dyDescent="0.25">
      <c r="A3213" t="s">
        <v>312</v>
      </c>
      <c r="B3213">
        <v>56</v>
      </c>
      <c r="C3213" t="s">
        <v>176</v>
      </c>
      <c r="D3213" t="s">
        <v>275</v>
      </c>
      <c r="E3213">
        <v>24.333300000000001</v>
      </c>
      <c r="F3213">
        <v>413275.19</v>
      </c>
    </row>
    <row r="3214" spans="1:6" x14ac:dyDescent="0.25">
      <c r="A3214" t="s">
        <v>312</v>
      </c>
      <c r="B3214">
        <v>56</v>
      </c>
      <c r="C3214" t="s">
        <v>176</v>
      </c>
      <c r="D3214" t="s">
        <v>276</v>
      </c>
      <c r="E3214">
        <v>52.037300000000002</v>
      </c>
      <c r="F3214">
        <v>6317265.3499999996</v>
      </c>
    </row>
    <row r="3215" spans="1:6" x14ac:dyDescent="0.25">
      <c r="A3215" t="s">
        <v>312</v>
      </c>
      <c r="B3215">
        <v>56</v>
      </c>
      <c r="C3215" t="s">
        <v>176</v>
      </c>
      <c r="D3215" t="s">
        <v>277</v>
      </c>
      <c r="E3215">
        <v>3.0417000000000001</v>
      </c>
      <c r="F3215">
        <v>93032.29</v>
      </c>
    </row>
    <row r="3216" spans="1:6" x14ac:dyDescent="0.25">
      <c r="A3216" t="s">
        <v>312</v>
      </c>
      <c r="B3216">
        <v>56</v>
      </c>
      <c r="C3216" t="s">
        <v>176</v>
      </c>
      <c r="D3216" t="s">
        <v>278</v>
      </c>
      <c r="E3216">
        <v>0.44</v>
      </c>
      <c r="F3216">
        <v>45806.53</v>
      </c>
    </row>
    <row r="3217" spans="1:6" x14ac:dyDescent="0.25">
      <c r="A3217" t="s">
        <v>312</v>
      </c>
      <c r="B3217">
        <v>56</v>
      </c>
      <c r="C3217" t="s">
        <v>176</v>
      </c>
      <c r="D3217" t="s">
        <v>279</v>
      </c>
      <c r="E3217">
        <v>1.7082999999999999</v>
      </c>
      <c r="F3217">
        <v>224813.72</v>
      </c>
    </row>
    <row r="3218" spans="1:6" x14ac:dyDescent="0.25">
      <c r="A3218" t="s">
        <v>312</v>
      </c>
      <c r="B3218">
        <v>56</v>
      </c>
      <c r="C3218" t="s">
        <v>176</v>
      </c>
      <c r="D3218" t="s">
        <v>280</v>
      </c>
      <c r="E3218">
        <v>120.27500000000001</v>
      </c>
      <c r="F3218">
        <v>2503405.4900000002</v>
      </c>
    </row>
    <row r="3219" spans="1:6" x14ac:dyDescent="0.25">
      <c r="A3219" t="s">
        <v>312</v>
      </c>
      <c r="B3219">
        <v>56</v>
      </c>
      <c r="C3219" t="s">
        <v>176</v>
      </c>
      <c r="D3219" t="s">
        <v>281</v>
      </c>
      <c r="E3219">
        <v>7.2729999999999997</v>
      </c>
      <c r="F3219">
        <v>213897.88</v>
      </c>
    </row>
    <row r="3220" spans="1:6" x14ac:dyDescent="0.25">
      <c r="A3220" t="s">
        <v>312</v>
      </c>
      <c r="B3220">
        <v>56</v>
      </c>
      <c r="C3220" t="s">
        <v>176</v>
      </c>
      <c r="D3220" t="s">
        <v>282</v>
      </c>
      <c r="E3220">
        <v>2.3957999999999999</v>
      </c>
      <c r="F3220">
        <v>140611.78</v>
      </c>
    </row>
    <row r="3221" spans="1:6" x14ac:dyDescent="0.25">
      <c r="A3221" t="s">
        <v>312</v>
      </c>
      <c r="B3221">
        <v>56</v>
      </c>
      <c r="C3221" t="s">
        <v>176</v>
      </c>
      <c r="D3221" t="s">
        <v>283</v>
      </c>
      <c r="E3221">
        <v>34.761899999999997</v>
      </c>
      <c r="F3221">
        <v>559761.86</v>
      </c>
    </row>
    <row r="3222" spans="1:6" x14ac:dyDescent="0.25">
      <c r="A3222" t="s">
        <v>312</v>
      </c>
      <c r="B3222">
        <v>56</v>
      </c>
      <c r="C3222" t="s">
        <v>176</v>
      </c>
      <c r="D3222" t="s">
        <v>294</v>
      </c>
      <c r="E3222">
        <v>1.75</v>
      </c>
      <c r="F3222">
        <v>63520.56</v>
      </c>
    </row>
    <row r="3223" spans="1:6" x14ac:dyDescent="0.25">
      <c r="A3223" t="s">
        <v>312</v>
      </c>
      <c r="B3223">
        <v>56</v>
      </c>
      <c r="C3223" t="s">
        <v>176</v>
      </c>
      <c r="D3223" t="s">
        <v>268</v>
      </c>
      <c r="E3223">
        <v>97.767499999999998</v>
      </c>
      <c r="F3223">
        <v>2367912.91</v>
      </c>
    </row>
    <row r="3224" spans="1:6" x14ac:dyDescent="0.25">
      <c r="A3224" t="s">
        <v>312</v>
      </c>
      <c r="B3224">
        <v>56</v>
      </c>
      <c r="C3224" t="s">
        <v>176</v>
      </c>
      <c r="D3224" t="s">
        <v>284</v>
      </c>
      <c r="E3224">
        <v>3.75</v>
      </c>
      <c r="F3224">
        <v>337054.05</v>
      </c>
    </row>
    <row r="3225" spans="1:6" x14ac:dyDescent="0.25">
      <c r="A3225" t="s">
        <v>312</v>
      </c>
      <c r="B3225">
        <v>56</v>
      </c>
      <c r="C3225" t="s">
        <v>176</v>
      </c>
      <c r="D3225" t="s">
        <v>285</v>
      </c>
      <c r="E3225">
        <v>2.3332999999999999</v>
      </c>
      <c r="F3225">
        <v>32587.82</v>
      </c>
    </row>
    <row r="3226" spans="1:6" x14ac:dyDescent="0.25">
      <c r="A3226" t="s">
        <v>312</v>
      </c>
      <c r="B3226">
        <v>56</v>
      </c>
      <c r="C3226" t="s">
        <v>176</v>
      </c>
      <c r="D3226" t="s">
        <v>286</v>
      </c>
      <c r="E3226">
        <v>4.0833000000000004</v>
      </c>
      <c r="F3226">
        <v>84735.87</v>
      </c>
    </row>
    <row r="3227" spans="1:6" x14ac:dyDescent="0.25">
      <c r="A3227" t="s">
        <v>312</v>
      </c>
      <c r="B3227">
        <v>56</v>
      </c>
      <c r="C3227" t="s">
        <v>176</v>
      </c>
      <c r="D3227" t="s">
        <v>295</v>
      </c>
      <c r="E3227">
        <v>79.7042</v>
      </c>
      <c r="F3227">
        <v>1785064.29</v>
      </c>
    </row>
    <row r="3228" spans="1:6" x14ac:dyDescent="0.25">
      <c r="A3228" t="s">
        <v>312</v>
      </c>
      <c r="B3228">
        <v>56</v>
      </c>
      <c r="C3228" t="s">
        <v>176</v>
      </c>
      <c r="D3228" t="s">
        <v>287</v>
      </c>
      <c r="E3228">
        <v>0.3</v>
      </c>
      <c r="F3228">
        <v>166294.44</v>
      </c>
    </row>
    <row r="3229" spans="1:6" x14ac:dyDescent="0.25">
      <c r="A3229" t="s">
        <v>312</v>
      </c>
      <c r="B3229">
        <v>56</v>
      </c>
      <c r="C3229" t="s">
        <v>176</v>
      </c>
      <c r="D3229" t="s">
        <v>288</v>
      </c>
      <c r="E3229">
        <v>0.04</v>
      </c>
      <c r="F3229">
        <v>1483.7</v>
      </c>
    </row>
    <row r="3230" spans="1:6" x14ac:dyDescent="0.25">
      <c r="A3230" t="s">
        <v>312</v>
      </c>
      <c r="B3230">
        <v>56</v>
      </c>
      <c r="C3230" t="s">
        <v>176</v>
      </c>
      <c r="D3230" t="s">
        <v>289</v>
      </c>
      <c r="E3230">
        <v>3.5632999999999999</v>
      </c>
      <c r="F3230">
        <v>210537.89</v>
      </c>
    </row>
    <row r="3231" spans="1:6" x14ac:dyDescent="0.25">
      <c r="A3231" t="s">
        <v>312</v>
      </c>
      <c r="B3231">
        <v>56</v>
      </c>
      <c r="C3231" t="s">
        <v>176</v>
      </c>
      <c r="D3231" t="s">
        <v>290</v>
      </c>
      <c r="E3231">
        <v>0.16039999999999999</v>
      </c>
      <c r="F3231">
        <v>52315.25</v>
      </c>
    </row>
    <row r="3232" spans="1:6" x14ac:dyDescent="0.25">
      <c r="A3232" t="s">
        <v>312</v>
      </c>
      <c r="B3232">
        <v>56</v>
      </c>
      <c r="C3232" t="s">
        <v>176</v>
      </c>
      <c r="D3232" t="s">
        <v>296</v>
      </c>
      <c r="E3232">
        <v>358</v>
      </c>
      <c r="F3232">
        <v>5442957.6299999999</v>
      </c>
    </row>
    <row r="3233" spans="1:6" x14ac:dyDescent="0.25">
      <c r="A3233" t="s">
        <v>312</v>
      </c>
      <c r="B3233">
        <v>56</v>
      </c>
      <c r="C3233" t="s">
        <v>176</v>
      </c>
      <c r="D3233" t="s">
        <v>291</v>
      </c>
      <c r="E3233">
        <v>1</v>
      </c>
      <c r="F3233">
        <v>13534.24</v>
      </c>
    </row>
    <row r="3234" spans="1:6" x14ac:dyDescent="0.25">
      <c r="A3234" t="s">
        <v>312</v>
      </c>
      <c r="B3234">
        <v>56</v>
      </c>
      <c r="C3234" t="s">
        <v>176</v>
      </c>
      <c r="D3234" t="s">
        <v>313</v>
      </c>
      <c r="E3234">
        <v>5</v>
      </c>
      <c r="F3234">
        <v>76046.289999999994</v>
      </c>
    </row>
    <row r="3235" spans="1:6" x14ac:dyDescent="0.25">
      <c r="A3235" t="s">
        <v>312</v>
      </c>
      <c r="B3235">
        <v>56</v>
      </c>
      <c r="C3235" t="s">
        <v>176</v>
      </c>
      <c r="D3235" t="s">
        <v>297</v>
      </c>
      <c r="E3235">
        <v>1</v>
      </c>
      <c r="F3235">
        <v>9886.06</v>
      </c>
    </row>
    <row r="3236" spans="1:6" x14ac:dyDescent="0.25">
      <c r="A3236" t="s">
        <v>312</v>
      </c>
      <c r="B3236">
        <v>56</v>
      </c>
      <c r="C3236" t="s">
        <v>176</v>
      </c>
      <c r="D3236" t="s">
        <v>299</v>
      </c>
      <c r="E3236">
        <v>4</v>
      </c>
      <c r="F3236">
        <v>38016.53</v>
      </c>
    </row>
    <row r="3237" spans="1:6" x14ac:dyDescent="0.25">
      <c r="A3237" t="s">
        <v>312</v>
      </c>
      <c r="B3237">
        <v>57</v>
      </c>
      <c r="C3237" t="s">
        <v>310</v>
      </c>
      <c r="E3237">
        <v>18.5</v>
      </c>
      <c r="F3237">
        <v>203678.72</v>
      </c>
    </row>
    <row r="3238" spans="1:6" x14ac:dyDescent="0.25">
      <c r="A3238" t="s">
        <v>312</v>
      </c>
      <c r="B3238">
        <v>57</v>
      </c>
      <c r="C3238" t="s">
        <v>310</v>
      </c>
      <c r="D3238" t="s">
        <v>276</v>
      </c>
      <c r="E3238">
        <v>1.9375</v>
      </c>
      <c r="F3238">
        <v>0</v>
      </c>
    </row>
    <row r="3239" spans="1:6" x14ac:dyDescent="0.25">
      <c r="A3239" t="s">
        <v>312</v>
      </c>
      <c r="B3239">
        <v>57</v>
      </c>
      <c r="C3239" t="s">
        <v>310</v>
      </c>
      <c r="D3239" t="s">
        <v>268</v>
      </c>
      <c r="E3239">
        <v>853.6662</v>
      </c>
      <c r="F3239">
        <v>18112166.789999999</v>
      </c>
    </row>
    <row r="3240" spans="1:6" x14ac:dyDescent="0.25">
      <c r="A3240" t="s">
        <v>312</v>
      </c>
      <c r="B3240">
        <v>57</v>
      </c>
      <c r="C3240" t="s">
        <v>310</v>
      </c>
      <c r="D3240" t="s">
        <v>295</v>
      </c>
      <c r="E3240">
        <v>149.625</v>
      </c>
      <c r="F3240">
        <v>3296552.97</v>
      </c>
    </row>
    <row r="3241" spans="1:6" x14ac:dyDescent="0.25">
      <c r="A3241" t="s">
        <v>312</v>
      </c>
      <c r="B3241">
        <v>57</v>
      </c>
      <c r="C3241" t="s">
        <v>310</v>
      </c>
      <c r="D3241" t="s">
        <v>288</v>
      </c>
      <c r="E3241">
        <v>0.2</v>
      </c>
      <c r="F3241">
        <v>10865.21</v>
      </c>
    </row>
    <row r="3242" spans="1:6" x14ac:dyDescent="0.25">
      <c r="A3242" t="s">
        <v>312</v>
      </c>
      <c r="B3242">
        <v>57</v>
      </c>
      <c r="C3242" t="s">
        <v>310</v>
      </c>
      <c r="D3242" t="s">
        <v>296</v>
      </c>
      <c r="E3242">
        <v>35.166699999999999</v>
      </c>
      <c r="F3242">
        <v>688269.34</v>
      </c>
    </row>
    <row r="3243" spans="1:6" x14ac:dyDescent="0.25">
      <c r="A3243" t="s">
        <v>312</v>
      </c>
      <c r="B3243">
        <v>57</v>
      </c>
      <c r="C3243" t="s">
        <v>310</v>
      </c>
      <c r="D3243" t="s">
        <v>291</v>
      </c>
      <c r="E3243">
        <v>10</v>
      </c>
      <c r="F3243">
        <v>145617</v>
      </c>
    </row>
    <row r="3244" spans="1:6" x14ac:dyDescent="0.25">
      <c r="A3244" t="s">
        <v>312</v>
      </c>
      <c r="B3244">
        <v>58</v>
      </c>
      <c r="C3244" t="s">
        <v>184</v>
      </c>
      <c r="E3244">
        <v>5.0045000000000002</v>
      </c>
      <c r="F3244">
        <v>44070.79</v>
      </c>
    </row>
    <row r="3245" spans="1:6" x14ac:dyDescent="0.25">
      <c r="A3245" t="s">
        <v>312</v>
      </c>
      <c r="B3245">
        <v>58</v>
      </c>
      <c r="C3245" t="s">
        <v>184</v>
      </c>
      <c r="D3245" t="s">
        <v>269</v>
      </c>
      <c r="E3245">
        <v>1.0486</v>
      </c>
      <c r="F3245">
        <v>144779.06</v>
      </c>
    </row>
    <row r="3246" spans="1:6" x14ac:dyDescent="0.25">
      <c r="A3246" t="s">
        <v>312</v>
      </c>
      <c r="B3246">
        <v>58</v>
      </c>
      <c r="C3246" t="s">
        <v>184</v>
      </c>
      <c r="D3246" t="s">
        <v>270</v>
      </c>
      <c r="E3246">
        <v>7.3333000000000004</v>
      </c>
      <c r="F3246">
        <v>142316.26999999999</v>
      </c>
    </row>
    <row r="3247" spans="1:6" x14ac:dyDescent="0.25">
      <c r="A3247" t="s">
        <v>312</v>
      </c>
      <c r="B3247">
        <v>58</v>
      </c>
      <c r="C3247" t="s">
        <v>184</v>
      </c>
      <c r="D3247" t="s">
        <v>271</v>
      </c>
      <c r="E3247">
        <v>6.25E-2</v>
      </c>
      <c r="F3247">
        <v>22989.74</v>
      </c>
    </row>
    <row r="3248" spans="1:6" x14ac:dyDescent="0.25">
      <c r="A3248" t="s">
        <v>312</v>
      </c>
      <c r="B3248">
        <v>58</v>
      </c>
      <c r="C3248" t="s">
        <v>184</v>
      </c>
      <c r="D3248" t="s">
        <v>272</v>
      </c>
      <c r="E3248">
        <v>78.736099999999993</v>
      </c>
      <c r="F3248">
        <v>554673.30000000005</v>
      </c>
    </row>
    <row r="3249" spans="1:6" x14ac:dyDescent="0.25">
      <c r="A3249" t="s">
        <v>312</v>
      </c>
      <c r="B3249">
        <v>58</v>
      </c>
      <c r="C3249" t="s">
        <v>184</v>
      </c>
      <c r="D3249" t="s">
        <v>273</v>
      </c>
      <c r="E3249">
        <v>1.3174999999999999</v>
      </c>
      <c r="F3249">
        <v>29924.7</v>
      </c>
    </row>
    <row r="3250" spans="1:6" x14ac:dyDescent="0.25">
      <c r="A3250" t="s">
        <v>312</v>
      </c>
      <c r="B3250">
        <v>58</v>
      </c>
      <c r="C3250" t="s">
        <v>184</v>
      </c>
      <c r="D3250" t="s">
        <v>274</v>
      </c>
      <c r="E3250">
        <v>14.1</v>
      </c>
      <c r="F3250">
        <v>276078.23</v>
      </c>
    </row>
    <row r="3251" spans="1:6" x14ac:dyDescent="0.25">
      <c r="A3251" t="s">
        <v>312</v>
      </c>
      <c r="B3251">
        <v>58</v>
      </c>
      <c r="C3251" t="s">
        <v>184</v>
      </c>
      <c r="D3251" t="s">
        <v>275</v>
      </c>
      <c r="E3251">
        <v>0.83330000000000004</v>
      </c>
      <c r="F3251">
        <v>9827.51</v>
      </c>
    </row>
    <row r="3252" spans="1:6" x14ac:dyDescent="0.25">
      <c r="A3252" t="s">
        <v>312</v>
      </c>
      <c r="B3252">
        <v>58</v>
      </c>
      <c r="C3252" t="s">
        <v>184</v>
      </c>
      <c r="D3252" t="s">
        <v>276</v>
      </c>
      <c r="E3252">
        <v>84.304199999999994</v>
      </c>
      <c r="F3252">
        <v>10033230.470000001</v>
      </c>
    </row>
    <row r="3253" spans="1:6" x14ac:dyDescent="0.25">
      <c r="A3253" t="s">
        <v>312</v>
      </c>
      <c r="B3253">
        <v>58</v>
      </c>
      <c r="C3253" t="s">
        <v>184</v>
      </c>
      <c r="D3253" t="s">
        <v>277</v>
      </c>
      <c r="E3253">
        <v>0.5</v>
      </c>
      <c r="F3253">
        <v>17947.48</v>
      </c>
    </row>
    <row r="3254" spans="1:6" x14ac:dyDescent="0.25">
      <c r="A3254" t="s">
        <v>312</v>
      </c>
      <c r="B3254">
        <v>58</v>
      </c>
      <c r="C3254" t="s">
        <v>184</v>
      </c>
      <c r="D3254" t="s">
        <v>278</v>
      </c>
      <c r="E3254">
        <v>1.1677999999999999</v>
      </c>
      <c r="F3254">
        <v>172411.79</v>
      </c>
    </row>
    <row r="3255" spans="1:6" x14ac:dyDescent="0.25">
      <c r="A3255" t="s">
        <v>312</v>
      </c>
      <c r="B3255">
        <v>58</v>
      </c>
      <c r="C3255" t="s">
        <v>184</v>
      </c>
      <c r="D3255" t="s">
        <v>279</v>
      </c>
      <c r="E3255">
        <v>6.0833000000000004</v>
      </c>
      <c r="F3255">
        <v>827469.87</v>
      </c>
    </row>
    <row r="3256" spans="1:6" x14ac:dyDescent="0.25">
      <c r="A3256" t="s">
        <v>312</v>
      </c>
      <c r="B3256">
        <v>58</v>
      </c>
      <c r="C3256" t="s">
        <v>184</v>
      </c>
      <c r="D3256" t="s">
        <v>280</v>
      </c>
      <c r="E3256">
        <v>27.132100000000001</v>
      </c>
      <c r="F3256">
        <v>900707.52</v>
      </c>
    </row>
    <row r="3257" spans="1:6" x14ac:dyDescent="0.25">
      <c r="A3257" t="s">
        <v>312</v>
      </c>
      <c r="B3257">
        <v>58</v>
      </c>
      <c r="C3257" t="s">
        <v>184</v>
      </c>
      <c r="D3257" t="s">
        <v>281</v>
      </c>
      <c r="E3257">
        <v>11.722200000000001</v>
      </c>
      <c r="F3257">
        <v>535883.31000000006</v>
      </c>
    </row>
    <row r="3258" spans="1:6" x14ac:dyDescent="0.25">
      <c r="A3258" t="s">
        <v>312</v>
      </c>
      <c r="B3258">
        <v>58</v>
      </c>
      <c r="C3258" t="s">
        <v>184</v>
      </c>
      <c r="D3258" t="s">
        <v>282</v>
      </c>
      <c r="E3258">
        <v>8.3299999999999999E-2</v>
      </c>
      <c r="F3258">
        <v>9246.94</v>
      </c>
    </row>
    <row r="3259" spans="1:6" x14ac:dyDescent="0.25">
      <c r="A3259" t="s">
        <v>312</v>
      </c>
      <c r="B3259">
        <v>58</v>
      </c>
      <c r="C3259" t="s">
        <v>184</v>
      </c>
      <c r="D3259" t="s">
        <v>283</v>
      </c>
      <c r="E3259">
        <v>11.803599999999999</v>
      </c>
      <c r="F3259">
        <v>182818.9</v>
      </c>
    </row>
    <row r="3260" spans="1:6" x14ac:dyDescent="0.25">
      <c r="A3260" t="s">
        <v>312</v>
      </c>
      <c r="B3260">
        <v>58</v>
      </c>
      <c r="C3260" t="s">
        <v>184</v>
      </c>
      <c r="D3260" t="s">
        <v>294</v>
      </c>
      <c r="E3260">
        <v>0.16669999999999999</v>
      </c>
      <c r="F3260">
        <v>4055.59</v>
      </c>
    </row>
    <row r="3261" spans="1:6" x14ac:dyDescent="0.25">
      <c r="A3261" t="s">
        <v>312</v>
      </c>
      <c r="B3261">
        <v>58</v>
      </c>
      <c r="C3261" t="s">
        <v>184</v>
      </c>
      <c r="D3261" t="s">
        <v>268</v>
      </c>
      <c r="E3261">
        <v>36.411499999999997</v>
      </c>
      <c r="F3261">
        <v>1171628.6000000001</v>
      </c>
    </row>
    <row r="3262" spans="1:6" x14ac:dyDescent="0.25">
      <c r="A3262" t="s">
        <v>312</v>
      </c>
      <c r="B3262">
        <v>58</v>
      </c>
      <c r="C3262" t="s">
        <v>184</v>
      </c>
      <c r="D3262" t="s">
        <v>298</v>
      </c>
      <c r="E3262">
        <v>2.6667000000000001</v>
      </c>
      <c r="F3262">
        <v>43878.8</v>
      </c>
    </row>
    <row r="3263" spans="1:6" x14ac:dyDescent="0.25">
      <c r="A3263" t="s">
        <v>312</v>
      </c>
      <c r="B3263">
        <v>58</v>
      </c>
      <c r="C3263" t="s">
        <v>184</v>
      </c>
      <c r="D3263" t="s">
        <v>286</v>
      </c>
      <c r="E3263">
        <v>2</v>
      </c>
      <c r="F3263">
        <v>36598.47</v>
      </c>
    </row>
    <row r="3264" spans="1:6" x14ac:dyDescent="0.25">
      <c r="A3264" t="s">
        <v>312</v>
      </c>
      <c r="B3264">
        <v>58</v>
      </c>
      <c r="C3264" t="s">
        <v>184</v>
      </c>
      <c r="D3264" t="s">
        <v>295</v>
      </c>
      <c r="E3264">
        <v>0.125</v>
      </c>
      <c r="F3264">
        <v>1736.73</v>
      </c>
    </row>
    <row r="3265" spans="1:6" x14ac:dyDescent="0.25">
      <c r="A3265" t="s">
        <v>312</v>
      </c>
      <c r="B3265">
        <v>58</v>
      </c>
      <c r="C3265" t="s">
        <v>184</v>
      </c>
      <c r="D3265" t="s">
        <v>288</v>
      </c>
      <c r="E3265">
        <v>0.3</v>
      </c>
      <c r="F3265">
        <v>133833.97</v>
      </c>
    </row>
    <row r="3266" spans="1:6" x14ac:dyDescent="0.25">
      <c r="A3266" t="s">
        <v>312</v>
      </c>
      <c r="B3266">
        <v>58</v>
      </c>
      <c r="C3266" t="s">
        <v>184</v>
      </c>
      <c r="D3266" t="s">
        <v>289</v>
      </c>
      <c r="E3266">
        <v>2.4121000000000001</v>
      </c>
      <c r="F3266">
        <v>120209.57</v>
      </c>
    </row>
    <row r="3267" spans="1:6" x14ac:dyDescent="0.25">
      <c r="A3267" t="s">
        <v>312</v>
      </c>
      <c r="B3267">
        <v>58</v>
      </c>
      <c r="C3267" t="s">
        <v>184</v>
      </c>
      <c r="D3267" t="s">
        <v>290</v>
      </c>
      <c r="E3267">
        <v>2.5000000000000001E-2</v>
      </c>
      <c r="F3267">
        <v>12424.46</v>
      </c>
    </row>
    <row r="3268" spans="1:6" x14ac:dyDescent="0.25">
      <c r="A3268" t="s">
        <v>312</v>
      </c>
      <c r="B3268">
        <v>58</v>
      </c>
      <c r="C3268" t="s">
        <v>184</v>
      </c>
      <c r="D3268" t="s">
        <v>296</v>
      </c>
      <c r="E3268">
        <v>19.504799999999999</v>
      </c>
      <c r="F3268">
        <v>480880.14</v>
      </c>
    </row>
    <row r="3269" spans="1:6" x14ac:dyDescent="0.25">
      <c r="A3269" t="s">
        <v>312</v>
      </c>
      <c r="B3269">
        <v>58</v>
      </c>
      <c r="C3269" t="s">
        <v>184</v>
      </c>
      <c r="D3269" t="s">
        <v>313</v>
      </c>
      <c r="E3269">
        <v>18</v>
      </c>
      <c r="F3269">
        <v>251081.37</v>
      </c>
    </row>
    <row r="3270" spans="1:6" x14ac:dyDescent="0.25">
      <c r="A3270" t="s">
        <v>312</v>
      </c>
      <c r="B3270">
        <v>59</v>
      </c>
      <c r="C3270" t="s">
        <v>186</v>
      </c>
      <c r="E3270">
        <v>3.3348</v>
      </c>
      <c r="F3270">
        <v>6240.91</v>
      </c>
    </row>
    <row r="3271" spans="1:6" x14ac:dyDescent="0.25">
      <c r="A3271" t="s">
        <v>312</v>
      </c>
      <c r="B3271">
        <v>59</v>
      </c>
      <c r="C3271" t="s">
        <v>186</v>
      </c>
      <c r="D3271" t="s">
        <v>269</v>
      </c>
      <c r="E3271">
        <v>1.4792000000000001</v>
      </c>
      <c r="F3271">
        <v>76005.7</v>
      </c>
    </row>
    <row r="3272" spans="1:6" x14ac:dyDescent="0.25">
      <c r="A3272" t="s">
        <v>312</v>
      </c>
      <c r="B3272">
        <v>59</v>
      </c>
      <c r="C3272" t="s">
        <v>186</v>
      </c>
      <c r="D3272" t="s">
        <v>270</v>
      </c>
      <c r="E3272">
        <v>52.2667</v>
      </c>
      <c r="F3272">
        <v>746145.8</v>
      </c>
    </row>
    <row r="3273" spans="1:6" x14ac:dyDescent="0.25">
      <c r="A3273" t="s">
        <v>312</v>
      </c>
      <c r="B3273">
        <v>59</v>
      </c>
      <c r="C3273" t="s">
        <v>186</v>
      </c>
      <c r="D3273" t="s">
        <v>271</v>
      </c>
      <c r="E3273">
        <v>0.50829999999999997</v>
      </c>
      <c r="F3273">
        <v>88644.47</v>
      </c>
    </row>
    <row r="3274" spans="1:6" x14ac:dyDescent="0.25">
      <c r="A3274" t="s">
        <v>312</v>
      </c>
      <c r="B3274">
        <v>59</v>
      </c>
      <c r="C3274" t="s">
        <v>186</v>
      </c>
      <c r="D3274" t="s">
        <v>272</v>
      </c>
      <c r="E3274">
        <v>184.04169999999999</v>
      </c>
      <c r="F3274">
        <v>1468355.74</v>
      </c>
    </row>
    <row r="3275" spans="1:6" x14ac:dyDescent="0.25">
      <c r="A3275" t="s">
        <v>312</v>
      </c>
      <c r="B3275">
        <v>59</v>
      </c>
      <c r="C3275" t="s">
        <v>186</v>
      </c>
      <c r="D3275" t="s">
        <v>273</v>
      </c>
      <c r="E3275">
        <v>9.1586999999999996</v>
      </c>
      <c r="F3275">
        <v>172372.21</v>
      </c>
    </row>
    <row r="3276" spans="1:6" x14ac:dyDescent="0.25">
      <c r="A3276" t="s">
        <v>312</v>
      </c>
      <c r="B3276">
        <v>59</v>
      </c>
      <c r="C3276" t="s">
        <v>186</v>
      </c>
      <c r="D3276" t="s">
        <v>274</v>
      </c>
      <c r="E3276">
        <v>26.5167</v>
      </c>
      <c r="F3276">
        <v>506437.53</v>
      </c>
    </row>
    <row r="3277" spans="1:6" x14ac:dyDescent="0.25">
      <c r="A3277" t="s">
        <v>312</v>
      </c>
      <c r="B3277">
        <v>59</v>
      </c>
      <c r="C3277" t="s">
        <v>186</v>
      </c>
      <c r="D3277" t="s">
        <v>275</v>
      </c>
      <c r="E3277">
        <v>1</v>
      </c>
      <c r="F3277">
        <v>11410.93</v>
      </c>
    </row>
    <row r="3278" spans="1:6" x14ac:dyDescent="0.25">
      <c r="A3278" t="s">
        <v>312</v>
      </c>
      <c r="B3278">
        <v>59</v>
      </c>
      <c r="C3278" t="s">
        <v>186</v>
      </c>
      <c r="D3278" t="s">
        <v>276</v>
      </c>
      <c r="E3278">
        <v>8.3346999999999998</v>
      </c>
      <c r="F3278">
        <v>1199829.8500000001</v>
      </c>
    </row>
    <row r="3279" spans="1:6" x14ac:dyDescent="0.25">
      <c r="A3279" t="s">
        <v>312</v>
      </c>
      <c r="B3279">
        <v>59</v>
      </c>
      <c r="C3279" t="s">
        <v>186</v>
      </c>
      <c r="D3279" t="s">
        <v>277</v>
      </c>
      <c r="E3279">
        <v>4.6582999999999997</v>
      </c>
      <c r="F3279">
        <v>112032.12</v>
      </c>
    </row>
    <row r="3280" spans="1:6" x14ac:dyDescent="0.25">
      <c r="A3280" t="s">
        <v>312</v>
      </c>
      <c r="B3280">
        <v>59</v>
      </c>
      <c r="C3280" t="s">
        <v>186</v>
      </c>
      <c r="D3280" t="s">
        <v>278</v>
      </c>
      <c r="E3280">
        <v>0.7611</v>
      </c>
      <c r="F3280">
        <v>84150.3</v>
      </c>
    </row>
    <row r="3281" spans="1:6" x14ac:dyDescent="0.25">
      <c r="A3281" t="s">
        <v>312</v>
      </c>
      <c r="B3281">
        <v>59</v>
      </c>
      <c r="C3281" t="s">
        <v>186</v>
      </c>
      <c r="D3281" t="s">
        <v>279</v>
      </c>
      <c r="E3281">
        <v>8.3299999999999999E-2</v>
      </c>
      <c r="F3281">
        <v>34382.230000000003</v>
      </c>
    </row>
    <row r="3282" spans="1:6" x14ac:dyDescent="0.25">
      <c r="A3282" t="s">
        <v>312</v>
      </c>
      <c r="B3282">
        <v>59</v>
      </c>
      <c r="C3282" t="s">
        <v>186</v>
      </c>
      <c r="D3282" t="s">
        <v>280</v>
      </c>
      <c r="E3282">
        <v>48.35</v>
      </c>
      <c r="F3282">
        <v>1344307.84</v>
      </c>
    </row>
    <row r="3283" spans="1:6" x14ac:dyDescent="0.25">
      <c r="A3283" t="s">
        <v>312</v>
      </c>
      <c r="B3283">
        <v>59</v>
      </c>
      <c r="C3283" t="s">
        <v>186</v>
      </c>
      <c r="D3283" t="s">
        <v>281</v>
      </c>
      <c r="E3283">
        <v>11.1556</v>
      </c>
      <c r="F3283">
        <v>404717.16</v>
      </c>
    </row>
    <row r="3284" spans="1:6" x14ac:dyDescent="0.25">
      <c r="A3284" t="s">
        <v>312</v>
      </c>
      <c r="B3284">
        <v>59</v>
      </c>
      <c r="C3284" t="s">
        <v>186</v>
      </c>
      <c r="D3284" t="s">
        <v>282</v>
      </c>
      <c r="E3284">
        <v>0.625</v>
      </c>
      <c r="F3284">
        <v>36452.769999999997</v>
      </c>
    </row>
    <row r="3285" spans="1:6" x14ac:dyDescent="0.25">
      <c r="A3285" t="s">
        <v>312</v>
      </c>
      <c r="B3285">
        <v>59</v>
      </c>
      <c r="C3285" t="s">
        <v>186</v>
      </c>
      <c r="D3285" t="s">
        <v>283</v>
      </c>
      <c r="E3285">
        <v>35.075000000000003</v>
      </c>
      <c r="F3285">
        <v>526496.80000000005</v>
      </c>
    </row>
    <row r="3286" spans="1:6" x14ac:dyDescent="0.25">
      <c r="A3286" t="s">
        <v>312</v>
      </c>
      <c r="B3286">
        <v>59</v>
      </c>
      <c r="C3286" t="s">
        <v>186</v>
      </c>
      <c r="D3286" t="s">
        <v>294</v>
      </c>
      <c r="E3286">
        <v>1.375</v>
      </c>
      <c r="F3286">
        <v>46311.96</v>
      </c>
    </row>
    <row r="3287" spans="1:6" x14ac:dyDescent="0.25">
      <c r="A3287" t="s">
        <v>312</v>
      </c>
      <c r="B3287">
        <v>59</v>
      </c>
      <c r="C3287" t="s">
        <v>186</v>
      </c>
      <c r="D3287" t="s">
        <v>268</v>
      </c>
      <c r="E3287">
        <v>0.13020000000000001</v>
      </c>
      <c r="F3287">
        <v>10990.8</v>
      </c>
    </row>
    <row r="3288" spans="1:6" x14ac:dyDescent="0.25">
      <c r="A3288" t="s">
        <v>312</v>
      </c>
      <c r="B3288">
        <v>59</v>
      </c>
      <c r="C3288" t="s">
        <v>186</v>
      </c>
      <c r="D3288" t="s">
        <v>284</v>
      </c>
      <c r="E3288">
        <v>0.16669999999999999</v>
      </c>
      <c r="F3288">
        <v>17074.189999999999</v>
      </c>
    </row>
    <row r="3289" spans="1:6" x14ac:dyDescent="0.25">
      <c r="A3289" t="s">
        <v>312</v>
      </c>
      <c r="B3289">
        <v>59</v>
      </c>
      <c r="C3289" t="s">
        <v>186</v>
      </c>
      <c r="D3289" t="s">
        <v>298</v>
      </c>
      <c r="E3289">
        <v>3</v>
      </c>
      <c r="F3289">
        <v>45293.31</v>
      </c>
    </row>
    <row r="3290" spans="1:6" x14ac:dyDescent="0.25">
      <c r="A3290" t="s">
        <v>312</v>
      </c>
      <c r="B3290">
        <v>59</v>
      </c>
      <c r="C3290" t="s">
        <v>186</v>
      </c>
      <c r="D3290" t="s">
        <v>286</v>
      </c>
      <c r="E3290">
        <v>2.3332999999999999</v>
      </c>
      <c r="F3290">
        <v>42855.63</v>
      </c>
    </row>
    <row r="3291" spans="1:6" x14ac:dyDescent="0.25">
      <c r="A3291" t="s">
        <v>312</v>
      </c>
      <c r="B3291">
        <v>59</v>
      </c>
      <c r="C3291" t="s">
        <v>186</v>
      </c>
      <c r="D3291" t="s">
        <v>288</v>
      </c>
      <c r="E3291">
        <v>0.12</v>
      </c>
      <c r="F3291">
        <v>3882.07</v>
      </c>
    </row>
    <row r="3292" spans="1:6" x14ac:dyDescent="0.25">
      <c r="A3292" t="s">
        <v>312</v>
      </c>
      <c r="B3292">
        <v>59</v>
      </c>
      <c r="C3292" t="s">
        <v>186</v>
      </c>
      <c r="D3292" t="s">
        <v>289</v>
      </c>
      <c r="E3292">
        <v>4.5187999999999997</v>
      </c>
      <c r="F3292">
        <v>255939.75</v>
      </c>
    </row>
    <row r="3293" spans="1:6" x14ac:dyDescent="0.25">
      <c r="A3293" t="s">
        <v>312</v>
      </c>
      <c r="B3293">
        <v>59</v>
      </c>
      <c r="C3293" t="s">
        <v>186</v>
      </c>
      <c r="D3293" t="s">
        <v>296</v>
      </c>
      <c r="E3293">
        <v>26</v>
      </c>
      <c r="F3293">
        <v>278226.93</v>
      </c>
    </row>
    <row r="3294" spans="1:6" x14ac:dyDescent="0.25">
      <c r="A3294" t="s">
        <v>312</v>
      </c>
      <c r="B3294">
        <v>59</v>
      </c>
      <c r="C3294" t="s">
        <v>186</v>
      </c>
      <c r="D3294" t="s">
        <v>313</v>
      </c>
      <c r="E3294">
        <v>8</v>
      </c>
      <c r="F3294">
        <v>116081.36</v>
      </c>
    </row>
    <row r="3295" spans="1:6" x14ac:dyDescent="0.25">
      <c r="A3295" t="s">
        <v>312</v>
      </c>
      <c r="B3295">
        <v>59</v>
      </c>
      <c r="C3295" t="s">
        <v>186</v>
      </c>
      <c r="D3295" t="s">
        <v>314</v>
      </c>
      <c r="E3295">
        <v>0.58330000000000004</v>
      </c>
      <c r="F3295">
        <v>25470.54</v>
      </c>
    </row>
    <row r="3296" spans="1:6" x14ac:dyDescent="0.25">
      <c r="A3296" t="s">
        <v>312</v>
      </c>
      <c r="B3296">
        <v>100</v>
      </c>
      <c r="C3296" t="s">
        <v>69</v>
      </c>
      <c r="E3296">
        <v>2.1280000000000001</v>
      </c>
      <c r="F3296">
        <v>39573.339999999997</v>
      </c>
    </row>
    <row r="3297" spans="1:6" x14ac:dyDescent="0.25">
      <c r="A3297" t="s">
        <v>312</v>
      </c>
      <c r="B3297">
        <v>100</v>
      </c>
      <c r="C3297" t="s">
        <v>69</v>
      </c>
      <c r="D3297" t="s">
        <v>269</v>
      </c>
      <c r="E3297">
        <v>7.2249999999999996</v>
      </c>
      <c r="F3297">
        <v>816329.15</v>
      </c>
    </row>
    <row r="3298" spans="1:6" x14ac:dyDescent="0.25">
      <c r="A3298" t="s">
        <v>312</v>
      </c>
      <c r="B3298">
        <v>100</v>
      </c>
      <c r="C3298" t="s">
        <v>69</v>
      </c>
      <c r="D3298" t="s">
        <v>270</v>
      </c>
      <c r="E3298">
        <v>19.9847</v>
      </c>
      <c r="F3298">
        <v>370524.88</v>
      </c>
    </row>
    <row r="3299" spans="1:6" x14ac:dyDescent="0.25">
      <c r="A3299" t="s">
        <v>312</v>
      </c>
      <c r="B3299">
        <v>100</v>
      </c>
      <c r="C3299" t="s">
        <v>69</v>
      </c>
      <c r="D3299" t="s">
        <v>271</v>
      </c>
      <c r="E3299">
        <v>0.80689999999999995</v>
      </c>
      <c r="F3299">
        <v>117630.23</v>
      </c>
    </row>
    <row r="3300" spans="1:6" x14ac:dyDescent="0.25">
      <c r="A3300" t="s">
        <v>312</v>
      </c>
      <c r="B3300">
        <v>100</v>
      </c>
      <c r="C3300" t="s">
        <v>69</v>
      </c>
      <c r="D3300" t="s">
        <v>272</v>
      </c>
      <c r="E3300">
        <v>496.58330000000001</v>
      </c>
      <c r="F3300">
        <v>3806843.93</v>
      </c>
    </row>
    <row r="3301" spans="1:6" x14ac:dyDescent="0.25">
      <c r="A3301" t="s">
        <v>312</v>
      </c>
      <c r="B3301">
        <v>100</v>
      </c>
      <c r="C3301" t="s">
        <v>69</v>
      </c>
      <c r="D3301" t="s">
        <v>273</v>
      </c>
      <c r="E3301">
        <v>3.4796999999999998</v>
      </c>
      <c r="F3301">
        <v>61758.42</v>
      </c>
    </row>
    <row r="3302" spans="1:6" x14ac:dyDescent="0.25">
      <c r="A3302" t="s">
        <v>312</v>
      </c>
      <c r="B3302">
        <v>100</v>
      </c>
      <c r="C3302" t="s">
        <v>69</v>
      </c>
      <c r="D3302" t="s">
        <v>274</v>
      </c>
      <c r="E3302">
        <v>16.899999999999999</v>
      </c>
      <c r="F3302">
        <v>269625.42</v>
      </c>
    </row>
    <row r="3303" spans="1:6" x14ac:dyDescent="0.25">
      <c r="A3303" t="s">
        <v>312</v>
      </c>
      <c r="B3303">
        <v>100</v>
      </c>
      <c r="C3303" t="s">
        <v>69</v>
      </c>
      <c r="D3303" t="s">
        <v>275</v>
      </c>
      <c r="E3303">
        <v>2.1667000000000001</v>
      </c>
      <c r="F3303">
        <v>40817.879999999997</v>
      </c>
    </row>
    <row r="3304" spans="1:6" x14ac:dyDescent="0.25">
      <c r="A3304" t="s">
        <v>312</v>
      </c>
      <c r="B3304">
        <v>100</v>
      </c>
      <c r="C3304" t="s">
        <v>69</v>
      </c>
      <c r="D3304" t="s">
        <v>276</v>
      </c>
      <c r="E3304">
        <v>13.642300000000001</v>
      </c>
      <c r="F3304">
        <v>1598192.6399999999</v>
      </c>
    </row>
    <row r="3305" spans="1:6" x14ac:dyDescent="0.25">
      <c r="A3305" t="s">
        <v>312</v>
      </c>
      <c r="B3305">
        <v>100</v>
      </c>
      <c r="C3305" t="s">
        <v>69</v>
      </c>
      <c r="D3305" t="s">
        <v>277</v>
      </c>
      <c r="E3305">
        <v>2.4180999999999999</v>
      </c>
      <c r="F3305">
        <v>83698.86</v>
      </c>
    </row>
    <row r="3306" spans="1:6" x14ac:dyDescent="0.25">
      <c r="A3306" t="s">
        <v>312</v>
      </c>
      <c r="B3306">
        <v>100</v>
      </c>
      <c r="C3306" t="s">
        <v>69</v>
      </c>
      <c r="D3306" t="s">
        <v>278</v>
      </c>
      <c r="E3306">
        <v>2.0975000000000001</v>
      </c>
      <c r="F3306">
        <v>100422.6</v>
      </c>
    </row>
    <row r="3307" spans="1:6" x14ac:dyDescent="0.25">
      <c r="A3307" t="s">
        <v>312</v>
      </c>
      <c r="B3307">
        <v>100</v>
      </c>
      <c r="C3307" t="s">
        <v>69</v>
      </c>
      <c r="D3307" t="s">
        <v>279</v>
      </c>
      <c r="E3307">
        <v>1.625</v>
      </c>
      <c r="F3307">
        <v>208248.06</v>
      </c>
    </row>
    <row r="3308" spans="1:6" x14ac:dyDescent="0.25">
      <c r="A3308" t="s">
        <v>312</v>
      </c>
      <c r="B3308">
        <v>100</v>
      </c>
      <c r="C3308" t="s">
        <v>69</v>
      </c>
      <c r="D3308" t="s">
        <v>280</v>
      </c>
      <c r="E3308">
        <v>53.5214</v>
      </c>
      <c r="F3308">
        <v>1425814.1</v>
      </c>
    </row>
    <row r="3309" spans="1:6" x14ac:dyDescent="0.25">
      <c r="A3309" t="s">
        <v>312</v>
      </c>
      <c r="B3309">
        <v>100</v>
      </c>
      <c r="C3309" t="s">
        <v>69</v>
      </c>
      <c r="D3309" t="s">
        <v>281</v>
      </c>
      <c r="E3309">
        <v>2.1373000000000002</v>
      </c>
      <c r="F3309">
        <v>111583.67</v>
      </c>
    </row>
    <row r="3310" spans="1:6" x14ac:dyDescent="0.25">
      <c r="A3310" t="s">
        <v>312</v>
      </c>
      <c r="B3310">
        <v>100</v>
      </c>
      <c r="C3310" t="s">
        <v>69</v>
      </c>
      <c r="D3310" t="s">
        <v>282</v>
      </c>
      <c r="E3310">
        <v>2.0884999999999998</v>
      </c>
      <c r="F3310">
        <v>110816.03</v>
      </c>
    </row>
    <row r="3311" spans="1:6" x14ac:dyDescent="0.25">
      <c r="A3311" t="s">
        <v>312</v>
      </c>
      <c r="B3311">
        <v>100</v>
      </c>
      <c r="C3311" t="s">
        <v>69</v>
      </c>
      <c r="D3311" t="s">
        <v>283</v>
      </c>
      <c r="E3311">
        <v>62.877400000000002</v>
      </c>
      <c r="F3311">
        <v>912410.97</v>
      </c>
    </row>
    <row r="3312" spans="1:6" x14ac:dyDescent="0.25">
      <c r="A3312" t="s">
        <v>312</v>
      </c>
      <c r="B3312">
        <v>100</v>
      </c>
      <c r="C3312" t="s">
        <v>69</v>
      </c>
      <c r="D3312" t="s">
        <v>294</v>
      </c>
      <c r="E3312">
        <v>3.3332999999999999</v>
      </c>
      <c r="F3312">
        <v>102717.78</v>
      </c>
    </row>
    <row r="3313" spans="1:6" x14ac:dyDescent="0.25">
      <c r="A3313" t="s">
        <v>312</v>
      </c>
      <c r="B3313">
        <v>100</v>
      </c>
      <c r="C3313" t="s">
        <v>69</v>
      </c>
      <c r="D3313" t="s">
        <v>268</v>
      </c>
      <c r="E3313">
        <v>99.919899999999998</v>
      </c>
      <c r="F3313">
        <v>2722712.04</v>
      </c>
    </row>
    <row r="3314" spans="1:6" x14ac:dyDescent="0.25">
      <c r="A3314" t="s">
        <v>312</v>
      </c>
      <c r="B3314">
        <v>100</v>
      </c>
      <c r="C3314" t="s">
        <v>69</v>
      </c>
      <c r="D3314" t="s">
        <v>284</v>
      </c>
      <c r="E3314">
        <v>6.75</v>
      </c>
      <c r="F3314">
        <v>607838.32999999996</v>
      </c>
    </row>
    <row r="3315" spans="1:6" x14ac:dyDescent="0.25">
      <c r="A3315" t="s">
        <v>312</v>
      </c>
      <c r="B3315">
        <v>100</v>
      </c>
      <c r="C3315" t="s">
        <v>69</v>
      </c>
      <c r="D3315" t="s">
        <v>285</v>
      </c>
      <c r="E3315">
        <v>0.33329999999999999</v>
      </c>
      <c r="F3315">
        <v>6916.37</v>
      </c>
    </row>
    <row r="3316" spans="1:6" x14ac:dyDescent="0.25">
      <c r="A3316" t="s">
        <v>312</v>
      </c>
      <c r="B3316">
        <v>100</v>
      </c>
      <c r="C3316" t="s">
        <v>69</v>
      </c>
      <c r="D3316" t="s">
        <v>298</v>
      </c>
      <c r="E3316">
        <v>1.8332999999999999</v>
      </c>
      <c r="F3316">
        <v>34271.040000000001</v>
      </c>
    </row>
    <row r="3317" spans="1:6" x14ac:dyDescent="0.25">
      <c r="A3317" t="s">
        <v>312</v>
      </c>
      <c r="B3317">
        <v>100</v>
      </c>
      <c r="C3317" t="s">
        <v>69</v>
      </c>
      <c r="D3317" t="s">
        <v>286</v>
      </c>
      <c r="E3317">
        <v>3.6667000000000001</v>
      </c>
      <c r="F3317">
        <v>79630.2</v>
      </c>
    </row>
    <row r="3318" spans="1:6" x14ac:dyDescent="0.25">
      <c r="A3318" t="s">
        <v>312</v>
      </c>
      <c r="B3318">
        <v>100</v>
      </c>
      <c r="C3318" t="s">
        <v>69</v>
      </c>
      <c r="D3318" t="s">
        <v>295</v>
      </c>
      <c r="E3318">
        <v>219.4083</v>
      </c>
      <c r="F3318">
        <v>3818234.33</v>
      </c>
    </row>
    <row r="3319" spans="1:6" x14ac:dyDescent="0.25">
      <c r="A3319" t="s">
        <v>312</v>
      </c>
      <c r="B3319">
        <v>100</v>
      </c>
      <c r="C3319" t="s">
        <v>69</v>
      </c>
      <c r="D3319" t="s">
        <v>287</v>
      </c>
      <c r="E3319">
        <v>3.3300000000000003E-2</v>
      </c>
      <c r="F3319">
        <v>24820.43</v>
      </c>
    </row>
    <row r="3320" spans="1:6" x14ac:dyDescent="0.25">
      <c r="A3320" t="s">
        <v>312</v>
      </c>
      <c r="B3320">
        <v>100</v>
      </c>
      <c r="C3320" t="s">
        <v>69</v>
      </c>
      <c r="D3320" t="s">
        <v>288</v>
      </c>
      <c r="E3320">
        <v>0.32</v>
      </c>
      <c r="F3320">
        <v>88000.1</v>
      </c>
    </row>
    <row r="3321" spans="1:6" x14ac:dyDescent="0.25">
      <c r="A3321" t="s">
        <v>312</v>
      </c>
      <c r="B3321">
        <v>100</v>
      </c>
      <c r="C3321" t="s">
        <v>69</v>
      </c>
      <c r="D3321" t="s">
        <v>289</v>
      </c>
      <c r="E3321">
        <v>3.6627999999999998</v>
      </c>
      <c r="F3321">
        <v>253324.12</v>
      </c>
    </row>
    <row r="3322" spans="1:6" x14ac:dyDescent="0.25">
      <c r="A3322" t="s">
        <v>312</v>
      </c>
      <c r="B3322">
        <v>100</v>
      </c>
      <c r="C3322" t="s">
        <v>69</v>
      </c>
      <c r="D3322" t="s">
        <v>290</v>
      </c>
      <c r="E3322">
        <v>0.1</v>
      </c>
      <c r="F3322">
        <v>48383.53</v>
      </c>
    </row>
    <row r="3323" spans="1:6" x14ac:dyDescent="0.25">
      <c r="A3323" t="s">
        <v>312</v>
      </c>
      <c r="B3323">
        <v>100</v>
      </c>
      <c r="C3323" t="s">
        <v>69</v>
      </c>
      <c r="D3323" t="s">
        <v>296</v>
      </c>
      <c r="E3323">
        <v>60.166699999999999</v>
      </c>
      <c r="F3323">
        <v>1065689.06</v>
      </c>
    </row>
    <row r="3324" spans="1:6" x14ac:dyDescent="0.25">
      <c r="A3324" t="s">
        <v>312</v>
      </c>
      <c r="B3324">
        <v>100</v>
      </c>
      <c r="C3324" t="s">
        <v>69</v>
      </c>
      <c r="D3324" t="s">
        <v>291</v>
      </c>
      <c r="E3324">
        <v>2</v>
      </c>
      <c r="F3324">
        <v>24662.39</v>
      </c>
    </row>
    <row r="3325" spans="1:6" x14ac:dyDescent="0.25">
      <c r="A3325" t="s">
        <v>312</v>
      </c>
      <c r="B3325">
        <v>100</v>
      </c>
      <c r="C3325" t="s">
        <v>69</v>
      </c>
      <c r="D3325" t="s">
        <v>297</v>
      </c>
      <c r="E3325">
        <v>0.25</v>
      </c>
      <c r="F3325">
        <v>2443.4299999999998</v>
      </c>
    </row>
    <row r="3326" spans="1:6" x14ac:dyDescent="0.25">
      <c r="A3326" t="s">
        <v>312</v>
      </c>
      <c r="B3326">
        <v>100</v>
      </c>
      <c r="C3326" t="s">
        <v>69</v>
      </c>
      <c r="D3326" t="s">
        <v>303</v>
      </c>
      <c r="E3326">
        <v>2.6667000000000001</v>
      </c>
      <c r="F3326">
        <v>107234.34</v>
      </c>
    </row>
    <row r="3327" spans="1:6" x14ac:dyDescent="0.25">
      <c r="A3327" t="s">
        <v>312</v>
      </c>
      <c r="B3327">
        <v>100</v>
      </c>
      <c r="C3327" t="s">
        <v>69</v>
      </c>
      <c r="D3327" t="s">
        <v>299</v>
      </c>
      <c r="E3327">
        <v>5.3333000000000004</v>
      </c>
      <c r="F3327">
        <v>51455.05</v>
      </c>
    </row>
    <row r="3328" spans="1:6" x14ac:dyDescent="0.25">
      <c r="A3328" t="s">
        <v>312</v>
      </c>
      <c r="B3328">
        <v>100</v>
      </c>
      <c r="C3328" t="s">
        <v>69</v>
      </c>
      <c r="D3328" t="s">
        <v>314</v>
      </c>
      <c r="E3328">
        <v>1.4582999999999999</v>
      </c>
      <c r="F3328">
        <v>37704.01</v>
      </c>
    </row>
    <row r="3329" spans="1:6" x14ac:dyDescent="0.25">
      <c r="A3329" t="s">
        <v>312</v>
      </c>
      <c r="B3329">
        <v>100</v>
      </c>
      <c r="C3329" t="s">
        <v>69</v>
      </c>
      <c r="D3329" t="s">
        <v>293</v>
      </c>
      <c r="E3329">
        <v>-8.6667000000000005</v>
      </c>
      <c r="F3329">
        <v>-464393.08</v>
      </c>
    </row>
    <row r="3330" spans="1:6" x14ac:dyDescent="0.25">
      <c r="A3330" t="s">
        <v>312</v>
      </c>
      <c r="B3330">
        <v>123</v>
      </c>
      <c r="C3330" t="s">
        <v>2</v>
      </c>
      <c r="E3330">
        <v>0.58330000000000004</v>
      </c>
      <c r="F3330">
        <v>20989.41</v>
      </c>
    </row>
    <row r="3331" spans="1:6" x14ac:dyDescent="0.25">
      <c r="A3331" t="s">
        <v>312</v>
      </c>
      <c r="B3331">
        <v>123</v>
      </c>
      <c r="C3331" t="s">
        <v>2</v>
      </c>
      <c r="D3331" t="s">
        <v>269</v>
      </c>
      <c r="E3331">
        <v>0.7167</v>
      </c>
      <c r="F3331">
        <v>74438.27</v>
      </c>
    </row>
    <row r="3332" spans="1:6" x14ac:dyDescent="0.25">
      <c r="A3332" t="s">
        <v>312</v>
      </c>
      <c r="B3332">
        <v>123</v>
      </c>
      <c r="C3332" t="s">
        <v>2</v>
      </c>
      <c r="D3332" t="s">
        <v>270</v>
      </c>
      <c r="E3332">
        <v>7.0888999999999998</v>
      </c>
      <c r="F3332">
        <v>117821.43</v>
      </c>
    </row>
    <row r="3333" spans="1:6" x14ac:dyDescent="0.25">
      <c r="A3333" t="s">
        <v>312</v>
      </c>
      <c r="B3333">
        <v>123</v>
      </c>
      <c r="C3333" t="s">
        <v>2</v>
      </c>
      <c r="D3333" t="s">
        <v>271</v>
      </c>
      <c r="E3333">
        <v>8.3299999999999999E-2</v>
      </c>
      <c r="F3333">
        <v>5514.6</v>
      </c>
    </row>
    <row r="3334" spans="1:6" x14ac:dyDescent="0.25">
      <c r="A3334" t="s">
        <v>312</v>
      </c>
      <c r="B3334">
        <v>123</v>
      </c>
      <c r="C3334" t="s">
        <v>2</v>
      </c>
      <c r="D3334" t="s">
        <v>272</v>
      </c>
      <c r="E3334">
        <v>72.347200000000001</v>
      </c>
      <c r="F3334">
        <v>488862.02</v>
      </c>
    </row>
    <row r="3335" spans="1:6" x14ac:dyDescent="0.25">
      <c r="A3335" t="s">
        <v>312</v>
      </c>
      <c r="B3335">
        <v>123</v>
      </c>
      <c r="C3335" t="s">
        <v>2</v>
      </c>
      <c r="D3335" t="s">
        <v>273</v>
      </c>
      <c r="E3335">
        <v>2.7799999999999998E-2</v>
      </c>
      <c r="F3335">
        <v>339.07</v>
      </c>
    </row>
    <row r="3336" spans="1:6" x14ac:dyDescent="0.25">
      <c r="A3336" t="s">
        <v>312</v>
      </c>
      <c r="B3336">
        <v>123</v>
      </c>
      <c r="C3336" t="s">
        <v>2</v>
      </c>
      <c r="D3336" t="s">
        <v>274</v>
      </c>
      <c r="E3336">
        <v>2.0667</v>
      </c>
      <c r="F3336">
        <v>37409.93</v>
      </c>
    </row>
    <row r="3337" spans="1:6" x14ac:dyDescent="0.25">
      <c r="A3337" t="s">
        <v>312</v>
      </c>
      <c r="B3337">
        <v>123</v>
      </c>
      <c r="C3337" t="s">
        <v>2</v>
      </c>
      <c r="D3337" t="s">
        <v>275</v>
      </c>
      <c r="E3337">
        <v>0.16669999999999999</v>
      </c>
      <c r="F3337">
        <v>2976.18</v>
      </c>
    </row>
    <row r="3338" spans="1:6" x14ac:dyDescent="0.25">
      <c r="A3338" t="s">
        <v>312</v>
      </c>
      <c r="B3338">
        <v>123</v>
      </c>
      <c r="C3338" t="s">
        <v>2</v>
      </c>
      <c r="D3338" t="s">
        <v>276</v>
      </c>
      <c r="E3338">
        <v>224.52500000000001</v>
      </c>
      <c r="F3338">
        <v>29683777.920000002</v>
      </c>
    </row>
    <row r="3339" spans="1:6" x14ac:dyDescent="0.25">
      <c r="A3339" t="s">
        <v>312</v>
      </c>
      <c r="B3339">
        <v>123</v>
      </c>
      <c r="C3339" t="s">
        <v>2</v>
      </c>
      <c r="D3339" t="s">
        <v>277</v>
      </c>
      <c r="E3339">
        <v>11.458299999999999</v>
      </c>
      <c r="F3339">
        <v>423371.74</v>
      </c>
    </row>
    <row r="3340" spans="1:6" x14ac:dyDescent="0.25">
      <c r="A3340" t="s">
        <v>312</v>
      </c>
      <c r="B3340">
        <v>123</v>
      </c>
      <c r="C3340" t="s">
        <v>2</v>
      </c>
      <c r="D3340" t="s">
        <v>279</v>
      </c>
      <c r="E3340">
        <v>0.5</v>
      </c>
      <c r="F3340">
        <v>40519.129999999997</v>
      </c>
    </row>
    <row r="3341" spans="1:6" x14ac:dyDescent="0.25">
      <c r="A3341" t="s">
        <v>312</v>
      </c>
      <c r="B3341">
        <v>123</v>
      </c>
      <c r="C3341" t="s">
        <v>2</v>
      </c>
      <c r="D3341" t="s">
        <v>280</v>
      </c>
      <c r="E3341">
        <v>23.376799999999999</v>
      </c>
      <c r="F3341">
        <v>1189946.71</v>
      </c>
    </row>
    <row r="3342" spans="1:6" x14ac:dyDescent="0.25">
      <c r="A3342" t="s">
        <v>312</v>
      </c>
      <c r="B3342">
        <v>123</v>
      </c>
      <c r="C3342" t="s">
        <v>2</v>
      </c>
      <c r="D3342" t="s">
        <v>281</v>
      </c>
      <c r="E3342">
        <v>9.3131000000000004</v>
      </c>
      <c r="F3342">
        <v>463657.25</v>
      </c>
    </row>
    <row r="3343" spans="1:6" x14ac:dyDescent="0.25">
      <c r="A3343" t="s">
        <v>312</v>
      </c>
      <c r="B3343">
        <v>123</v>
      </c>
      <c r="C3343" t="s">
        <v>2</v>
      </c>
      <c r="D3343" t="s">
        <v>282</v>
      </c>
      <c r="E3343">
        <v>0.25</v>
      </c>
      <c r="F3343">
        <v>4564.95</v>
      </c>
    </row>
    <row r="3344" spans="1:6" x14ac:dyDescent="0.25">
      <c r="A3344" t="s">
        <v>312</v>
      </c>
      <c r="B3344">
        <v>123</v>
      </c>
      <c r="C3344" t="s">
        <v>2</v>
      </c>
      <c r="D3344" t="s">
        <v>283</v>
      </c>
      <c r="E3344">
        <v>94.879800000000003</v>
      </c>
      <c r="F3344">
        <v>1266536.43</v>
      </c>
    </row>
    <row r="3345" spans="1:6" x14ac:dyDescent="0.25">
      <c r="A3345" t="s">
        <v>312</v>
      </c>
      <c r="B3345">
        <v>123</v>
      </c>
      <c r="C3345" t="s">
        <v>2</v>
      </c>
      <c r="D3345" t="s">
        <v>294</v>
      </c>
      <c r="E3345">
        <v>0.1875</v>
      </c>
      <c r="F3345">
        <v>2026.1</v>
      </c>
    </row>
    <row r="3346" spans="1:6" x14ac:dyDescent="0.25">
      <c r="A3346" t="s">
        <v>312</v>
      </c>
      <c r="B3346">
        <v>123</v>
      </c>
      <c r="C3346" t="s">
        <v>2</v>
      </c>
      <c r="D3346" t="s">
        <v>268</v>
      </c>
      <c r="E3346">
        <v>2.0832999999999999</v>
      </c>
      <c r="F3346">
        <v>73557.48</v>
      </c>
    </row>
    <row r="3347" spans="1:6" x14ac:dyDescent="0.25">
      <c r="A3347" t="s">
        <v>312</v>
      </c>
      <c r="B3347">
        <v>123</v>
      </c>
      <c r="C3347" t="s">
        <v>2</v>
      </c>
      <c r="D3347" t="s">
        <v>284</v>
      </c>
      <c r="E3347">
        <v>25.25</v>
      </c>
      <c r="F3347">
        <v>2145116.63</v>
      </c>
    </row>
    <row r="3348" spans="1:6" x14ac:dyDescent="0.25">
      <c r="A3348" t="s">
        <v>312</v>
      </c>
      <c r="B3348">
        <v>123</v>
      </c>
      <c r="C3348" t="s">
        <v>2</v>
      </c>
      <c r="D3348" t="s">
        <v>285</v>
      </c>
      <c r="E3348">
        <v>0.16669999999999999</v>
      </c>
      <c r="F3348">
        <v>10900.38</v>
      </c>
    </row>
    <row r="3349" spans="1:6" x14ac:dyDescent="0.25">
      <c r="A3349" t="s">
        <v>312</v>
      </c>
      <c r="B3349">
        <v>123</v>
      </c>
      <c r="C3349" t="s">
        <v>2</v>
      </c>
      <c r="D3349" t="s">
        <v>298</v>
      </c>
      <c r="E3349">
        <v>1.3332999999999999</v>
      </c>
      <c r="F3349">
        <v>21125.65</v>
      </c>
    </row>
    <row r="3350" spans="1:6" x14ac:dyDescent="0.25">
      <c r="A3350" t="s">
        <v>312</v>
      </c>
      <c r="B3350">
        <v>123</v>
      </c>
      <c r="C3350" t="s">
        <v>2</v>
      </c>
      <c r="D3350" t="s">
        <v>295</v>
      </c>
      <c r="E3350">
        <v>54.291699999999999</v>
      </c>
      <c r="F3350">
        <v>1024377.3</v>
      </c>
    </row>
    <row r="3351" spans="1:6" x14ac:dyDescent="0.25">
      <c r="A3351" t="s">
        <v>312</v>
      </c>
      <c r="B3351">
        <v>123</v>
      </c>
      <c r="C3351" t="s">
        <v>2</v>
      </c>
      <c r="D3351" t="s">
        <v>289</v>
      </c>
      <c r="E3351">
        <v>1.375</v>
      </c>
      <c r="F3351">
        <v>73962.820000000007</v>
      </c>
    </row>
    <row r="3352" spans="1:6" x14ac:dyDescent="0.25">
      <c r="A3352" t="s">
        <v>312</v>
      </c>
      <c r="B3352">
        <v>123</v>
      </c>
      <c r="C3352" t="s">
        <v>2</v>
      </c>
      <c r="D3352" t="s">
        <v>296</v>
      </c>
      <c r="E3352">
        <v>3.1667000000000001</v>
      </c>
      <c r="F3352">
        <v>66628.09</v>
      </c>
    </row>
    <row r="3353" spans="1:6" x14ac:dyDescent="0.25">
      <c r="A3353" t="s">
        <v>312</v>
      </c>
      <c r="B3353">
        <v>123</v>
      </c>
      <c r="C3353" t="s">
        <v>2</v>
      </c>
      <c r="D3353" t="s">
        <v>314</v>
      </c>
      <c r="E3353">
        <v>0.70830000000000004</v>
      </c>
      <c r="F3353">
        <v>15247.27</v>
      </c>
    </row>
    <row r="3354" spans="1:6" x14ac:dyDescent="0.25">
      <c r="A3354" t="s">
        <v>312</v>
      </c>
      <c r="B3354">
        <v>123</v>
      </c>
      <c r="C3354" t="s">
        <v>2</v>
      </c>
      <c r="D3354" t="s">
        <v>293</v>
      </c>
      <c r="E3354">
        <v>27.333300000000001</v>
      </c>
      <c r="F3354">
        <v>1423968.37</v>
      </c>
    </row>
    <row r="3355" spans="1:6" x14ac:dyDescent="0.25">
      <c r="A3355" t="s">
        <v>315</v>
      </c>
      <c r="B3355">
        <v>0</v>
      </c>
      <c r="C3355" t="s">
        <v>267</v>
      </c>
      <c r="E3355">
        <v>1987</v>
      </c>
      <c r="F3355">
        <v>53838082.920000002</v>
      </c>
    </row>
    <row r="3356" spans="1:6" x14ac:dyDescent="0.25">
      <c r="A3356" t="s">
        <v>315</v>
      </c>
      <c r="B3356">
        <v>1</v>
      </c>
      <c r="C3356" t="s">
        <v>14</v>
      </c>
      <c r="E3356">
        <v>15.33</v>
      </c>
      <c r="F3356">
        <v>718345.05</v>
      </c>
    </row>
    <row r="3357" spans="1:6" x14ac:dyDescent="0.25">
      <c r="A3357" t="s">
        <v>315</v>
      </c>
      <c r="B3357">
        <v>1</v>
      </c>
      <c r="C3357" t="s">
        <v>14</v>
      </c>
      <c r="D3357" t="s">
        <v>269</v>
      </c>
      <c r="E3357">
        <v>33.095799999999997</v>
      </c>
      <c r="F3357">
        <v>3401393.1</v>
      </c>
    </row>
    <row r="3358" spans="1:6" x14ac:dyDescent="0.25">
      <c r="A3358" t="s">
        <v>315</v>
      </c>
      <c r="B3358">
        <v>1</v>
      </c>
      <c r="C3358" t="s">
        <v>14</v>
      </c>
      <c r="D3358" t="s">
        <v>270</v>
      </c>
      <c r="E3358">
        <v>126.5264</v>
      </c>
      <c r="F3358">
        <v>2749475.97</v>
      </c>
    </row>
    <row r="3359" spans="1:6" x14ac:dyDescent="0.25">
      <c r="A3359" t="s">
        <v>315</v>
      </c>
      <c r="B3359">
        <v>1</v>
      </c>
      <c r="C3359" t="s">
        <v>14</v>
      </c>
      <c r="D3359" t="s">
        <v>271</v>
      </c>
      <c r="E3359">
        <v>9.9041999999999994</v>
      </c>
      <c r="F3359">
        <v>1466211.72</v>
      </c>
    </row>
    <row r="3360" spans="1:6" x14ac:dyDescent="0.25">
      <c r="A3360" t="s">
        <v>315</v>
      </c>
      <c r="B3360">
        <v>1</v>
      </c>
      <c r="C3360" t="s">
        <v>14</v>
      </c>
      <c r="D3360" t="s">
        <v>272</v>
      </c>
      <c r="E3360">
        <v>613.93060000000003</v>
      </c>
      <c r="F3360">
        <v>5279804.05</v>
      </c>
    </row>
    <row r="3361" spans="1:6" x14ac:dyDescent="0.25">
      <c r="A3361" t="s">
        <v>315</v>
      </c>
      <c r="B3361">
        <v>1</v>
      </c>
      <c r="C3361" t="s">
        <v>14</v>
      </c>
      <c r="D3361" t="s">
        <v>273</v>
      </c>
      <c r="E3361">
        <v>22.063500000000001</v>
      </c>
      <c r="F3361">
        <v>377632.28</v>
      </c>
    </row>
    <row r="3362" spans="1:6" x14ac:dyDescent="0.25">
      <c r="A3362" t="s">
        <v>315</v>
      </c>
      <c r="B3362">
        <v>1</v>
      </c>
      <c r="C3362" t="s">
        <v>14</v>
      </c>
      <c r="D3362" t="s">
        <v>274</v>
      </c>
      <c r="E3362">
        <v>63.916699999999999</v>
      </c>
      <c r="F3362">
        <v>1269231.8600000001</v>
      </c>
    </row>
    <row r="3363" spans="1:6" x14ac:dyDescent="0.25">
      <c r="A3363" t="s">
        <v>315</v>
      </c>
      <c r="B3363">
        <v>1</v>
      </c>
      <c r="C3363" t="s">
        <v>14</v>
      </c>
      <c r="D3363" t="s">
        <v>275</v>
      </c>
      <c r="E3363">
        <v>3.3332999999999999</v>
      </c>
      <c r="F3363">
        <v>38407.26</v>
      </c>
    </row>
    <row r="3364" spans="1:6" x14ac:dyDescent="0.25">
      <c r="A3364" t="s">
        <v>315</v>
      </c>
      <c r="B3364">
        <v>1</v>
      </c>
      <c r="C3364" t="s">
        <v>14</v>
      </c>
      <c r="D3364" t="s">
        <v>276</v>
      </c>
      <c r="E3364">
        <v>28.5792</v>
      </c>
      <c r="F3364">
        <v>4040176.29</v>
      </c>
    </row>
    <row r="3365" spans="1:6" x14ac:dyDescent="0.25">
      <c r="A3365" t="s">
        <v>315</v>
      </c>
      <c r="B3365">
        <v>1</v>
      </c>
      <c r="C3365" t="s">
        <v>14</v>
      </c>
      <c r="D3365" t="s">
        <v>277</v>
      </c>
      <c r="E3365">
        <v>5.2291999999999996</v>
      </c>
      <c r="F3365">
        <v>414652.8</v>
      </c>
    </row>
    <row r="3366" spans="1:6" x14ac:dyDescent="0.25">
      <c r="A3366" t="s">
        <v>315</v>
      </c>
      <c r="B3366">
        <v>1</v>
      </c>
      <c r="C3366" t="s">
        <v>14</v>
      </c>
      <c r="D3366" t="s">
        <v>278</v>
      </c>
      <c r="E3366">
        <v>1.8944000000000001</v>
      </c>
      <c r="F3366">
        <v>274945.56</v>
      </c>
    </row>
    <row r="3367" spans="1:6" x14ac:dyDescent="0.25">
      <c r="A3367" t="s">
        <v>315</v>
      </c>
      <c r="B3367">
        <v>1</v>
      </c>
      <c r="C3367" t="s">
        <v>14</v>
      </c>
      <c r="D3367" t="s">
        <v>279</v>
      </c>
      <c r="E3367">
        <v>10.833299999999999</v>
      </c>
      <c r="F3367">
        <v>1991084.77</v>
      </c>
    </row>
    <row r="3368" spans="1:6" x14ac:dyDescent="0.25">
      <c r="A3368" t="s">
        <v>315</v>
      </c>
      <c r="B3368">
        <v>1</v>
      </c>
      <c r="C3368" t="s">
        <v>14</v>
      </c>
      <c r="D3368" t="s">
        <v>280</v>
      </c>
      <c r="E3368">
        <v>47.221800000000002</v>
      </c>
      <c r="F3368">
        <v>1247096.52</v>
      </c>
    </row>
    <row r="3369" spans="1:6" x14ac:dyDescent="0.25">
      <c r="A3369" t="s">
        <v>315</v>
      </c>
      <c r="B3369">
        <v>1</v>
      </c>
      <c r="C3369" t="s">
        <v>14</v>
      </c>
      <c r="D3369" t="s">
        <v>281</v>
      </c>
      <c r="E3369">
        <v>10.2278</v>
      </c>
      <c r="F3369">
        <v>423829.65</v>
      </c>
    </row>
    <row r="3370" spans="1:6" x14ac:dyDescent="0.25">
      <c r="A3370" t="s">
        <v>315</v>
      </c>
      <c r="B3370">
        <v>1</v>
      </c>
      <c r="C3370" t="s">
        <v>14</v>
      </c>
      <c r="D3370" t="s">
        <v>282</v>
      </c>
      <c r="E3370">
        <v>4.8958000000000004</v>
      </c>
      <c r="F3370">
        <v>293647.05</v>
      </c>
    </row>
    <row r="3371" spans="1:6" x14ac:dyDescent="0.25">
      <c r="A3371" t="s">
        <v>315</v>
      </c>
      <c r="B3371">
        <v>1</v>
      </c>
      <c r="C3371" t="s">
        <v>14</v>
      </c>
      <c r="D3371" t="s">
        <v>283</v>
      </c>
      <c r="E3371">
        <v>42.276200000000003</v>
      </c>
      <c r="F3371">
        <v>753825.1</v>
      </c>
    </row>
    <row r="3372" spans="1:6" x14ac:dyDescent="0.25">
      <c r="A3372" t="s">
        <v>315</v>
      </c>
      <c r="B3372">
        <v>1</v>
      </c>
      <c r="C3372" t="s">
        <v>14</v>
      </c>
      <c r="D3372" t="s">
        <v>294</v>
      </c>
      <c r="E3372">
        <v>1.8332999999999999</v>
      </c>
      <c r="F3372">
        <v>26007.17</v>
      </c>
    </row>
    <row r="3373" spans="1:6" x14ac:dyDescent="0.25">
      <c r="A3373" t="s">
        <v>315</v>
      </c>
      <c r="B3373">
        <v>1</v>
      </c>
      <c r="C3373" t="s">
        <v>14</v>
      </c>
      <c r="D3373" t="s">
        <v>268</v>
      </c>
      <c r="E3373">
        <v>187.94309999999999</v>
      </c>
      <c r="F3373">
        <v>4295570.08</v>
      </c>
    </row>
    <row r="3374" spans="1:6" x14ac:dyDescent="0.25">
      <c r="A3374" t="s">
        <v>315</v>
      </c>
      <c r="B3374">
        <v>1</v>
      </c>
      <c r="C3374" t="s">
        <v>14</v>
      </c>
      <c r="D3374" t="s">
        <v>284</v>
      </c>
      <c r="E3374">
        <v>6.4166999999999996</v>
      </c>
      <c r="F3374">
        <v>587571.48</v>
      </c>
    </row>
    <row r="3375" spans="1:6" x14ac:dyDescent="0.25">
      <c r="A3375" t="s">
        <v>315</v>
      </c>
      <c r="B3375">
        <v>1</v>
      </c>
      <c r="C3375" t="s">
        <v>14</v>
      </c>
      <c r="D3375" t="s">
        <v>285</v>
      </c>
      <c r="E3375">
        <v>0.16669999999999999</v>
      </c>
      <c r="F3375">
        <v>10802.37</v>
      </c>
    </row>
    <row r="3376" spans="1:6" x14ac:dyDescent="0.25">
      <c r="A3376" t="s">
        <v>315</v>
      </c>
      <c r="B3376">
        <v>1</v>
      </c>
      <c r="C3376" t="s">
        <v>14</v>
      </c>
      <c r="D3376" t="s">
        <v>295</v>
      </c>
      <c r="E3376">
        <v>1.2875000000000001</v>
      </c>
      <c r="F3376">
        <v>25072.59</v>
      </c>
    </row>
    <row r="3377" spans="1:6" x14ac:dyDescent="0.25">
      <c r="A3377" t="s">
        <v>315</v>
      </c>
      <c r="B3377">
        <v>1</v>
      </c>
      <c r="C3377" t="s">
        <v>14</v>
      </c>
      <c r="D3377" t="s">
        <v>287</v>
      </c>
      <c r="E3377">
        <v>0.83330000000000004</v>
      </c>
      <c r="F3377">
        <v>563421.35</v>
      </c>
    </row>
    <row r="3378" spans="1:6" x14ac:dyDescent="0.25">
      <c r="A3378" t="s">
        <v>315</v>
      </c>
      <c r="B3378">
        <v>1</v>
      </c>
      <c r="C3378" t="s">
        <v>14</v>
      </c>
      <c r="D3378" t="s">
        <v>288</v>
      </c>
      <c r="E3378">
        <v>0.99170000000000003</v>
      </c>
      <c r="F3378">
        <v>257911.08</v>
      </c>
    </row>
    <row r="3379" spans="1:6" x14ac:dyDescent="0.25">
      <c r="A3379" t="s">
        <v>315</v>
      </c>
      <c r="B3379">
        <v>1</v>
      </c>
      <c r="C3379" t="s">
        <v>14</v>
      </c>
      <c r="D3379" t="s">
        <v>289</v>
      </c>
      <c r="E3379">
        <v>2.0743</v>
      </c>
      <c r="F3379">
        <v>133808.18</v>
      </c>
    </row>
    <row r="3380" spans="1:6" x14ac:dyDescent="0.25">
      <c r="A3380" t="s">
        <v>315</v>
      </c>
      <c r="B3380">
        <v>1</v>
      </c>
      <c r="C3380" t="s">
        <v>14</v>
      </c>
      <c r="D3380" t="s">
        <v>290</v>
      </c>
      <c r="E3380">
        <v>0.25829999999999997</v>
      </c>
      <c r="F3380">
        <v>75648.13</v>
      </c>
    </row>
    <row r="3381" spans="1:6" x14ac:dyDescent="0.25">
      <c r="A3381" t="s">
        <v>315</v>
      </c>
      <c r="B3381">
        <v>1</v>
      </c>
      <c r="C3381" t="s">
        <v>14</v>
      </c>
      <c r="D3381" t="s">
        <v>296</v>
      </c>
      <c r="E3381">
        <v>1</v>
      </c>
      <c r="F3381">
        <v>39028.449999999997</v>
      </c>
    </row>
    <row r="3382" spans="1:6" x14ac:dyDescent="0.25">
      <c r="A3382" t="s">
        <v>315</v>
      </c>
      <c r="B3382">
        <v>1</v>
      </c>
      <c r="C3382" t="s">
        <v>14</v>
      </c>
      <c r="D3382" t="s">
        <v>291</v>
      </c>
      <c r="E3382">
        <v>1</v>
      </c>
      <c r="F3382">
        <v>15038.04</v>
      </c>
    </row>
    <row r="3383" spans="1:6" x14ac:dyDescent="0.25">
      <c r="A3383" t="s">
        <v>315</v>
      </c>
      <c r="B3383">
        <v>1</v>
      </c>
      <c r="C3383" t="s">
        <v>14</v>
      </c>
      <c r="D3383" t="s">
        <v>314</v>
      </c>
      <c r="E3383">
        <v>2.1389</v>
      </c>
      <c r="F3383">
        <v>109527.2</v>
      </c>
    </row>
    <row r="3384" spans="1:6" x14ac:dyDescent="0.25">
      <c r="A3384" t="s">
        <v>315</v>
      </c>
      <c r="B3384">
        <v>1</v>
      </c>
      <c r="C3384" t="s">
        <v>14</v>
      </c>
      <c r="D3384" t="s">
        <v>293</v>
      </c>
      <c r="E3384">
        <v>0.83330000000000004</v>
      </c>
      <c r="F3384">
        <v>32043.8</v>
      </c>
    </row>
    <row r="3385" spans="1:6" x14ac:dyDescent="0.25">
      <c r="A3385" t="s">
        <v>315</v>
      </c>
      <c r="B3385">
        <v>2</v>
      </c>
      <c r="C3385" t="s">
        <v>7</v>
      </c>
      <c r="E3385">
        <v>14.363300000000001</v>
      </c>
      <c r="F3385">
        <v>789761.37</v>
      </c>
    </row>
    <row r="3386" spans="1:6" x14ac:dyDescent="0.25">
      <c r="A3386" t="s">
        <v>315</v>
      </c>
      <c r="B3386">
        <v>2</v>
      </c>
      <c r="C3386" t="s">
        <v>7</v>
      </c>
      <c r="D3386" t="s">
        <v>269</v>
      </c>
      <c r="E3386">
        <v>17.7</v>
      </c>
      <c r="F3386">
        <v>2332433.86</v>
      </c>
    </row>
    <row r="3387" spans="1:6" x14ac:dyDescent="0.25">
      <c r="A3387" t="s">
        <v>315</v>
      </c>
      <c r="B3387">
        <v>2</v>
      </c>
      <c r="C3387" t="s">
        <v>7</v>
      </c>
      <c r="D3387" t="s">
        <v>270</v>
      </c>
      <c r="E3387">
        <v>113.9778</v>
      </c>
      <c r="F3387">
        <v>1663953.05</v>
      </c>
    </row>
    <row r="3388" spans="1:6" x14ac:dyDescent="0.25">
      <c r="A3388" t="s">
        <v>315</v>
      </c>
      <c r="B3388">
        <v>2</v>
      </c>
      <c r="C3388" t="s">
        <v>7</v>
      </c>
      <c r="D3388" t="s">
        <v>271</v>
      </c>
      <c r="E3388">
        <v>2.3624999999999998</v>
      </c>
      <c r="F3388">
        <v>788252.55</v>
      </c>
    </row>
    <row r="3389" spans="1:6" x14ac:dyDescent="0.25">
      <c r="A3389" t="s">
        <v>315</v>
      </c>
      <c r="B3389">
        <v>2</v>
      </c>
      <c r="C3389" t="s">
        <v>7</v>
      </c>
      <c r="D3389" t="s">
        <v>272</v>
      </c>
      <c r="E3389">
        <v>406.5</v>
      </c>
      <c r="F3389">
        <v>3137892.82</v>
      </c>
    </row>
    <row r="3390" spans="1:6" x14ac:dyDescent="0.25">
      <c r="A3390" t="s">
        <v>315</v>
      </c>
      <c r="B3390">
        <v>2</v>
      </c>
      <c r="C3390" t="s">
        <v>7</v>
      </c>
      <c r="D3390" t="s">
        <v>273</v>
      </c>
      <c r="E3390">
        <v>6.7705000000000002</v>
      </c>
      <c r="F3390">
        <v>127367.61</v>
      </c>
    </row>
    <row r="3391" spans="1:6" x14ac:dyDescent="0.25">
      <c r="A3391" t="s">
        <v>315</v>
      </c>
      <c r="B3391">
        <v>2</v>
      </c>
      <c r="C3391" t="s">
        <v>7</v>
      </c>
      <c r="D3391" t="s">
        <v>274</v>
      </c>
      <c r="E3391">
        <v>81.0167</v>
      </c>
      <c r="F3391">
        <v>1582249.3</v>
      </c>
    </row>
    <row r="3392" spans="1:6" x14ac:dyDescent="0.25">
      <c r="A3392" t="s">
        <v>315</v>
      </c>
      <c r="B3392">
        <v>2</v>
      </c>
      <c r="C3392" t="s">
        <v>7</v>
      </c>
      <c r="D3392" t="s">
        <v>275</v>
      </c>
      <c r="E3392">
        <v>11.5</v>
      </c>
      <c r="F3392">
        <v>132598.44</v>
      </c>
    </row>
    <row r="3393" spans="1:6" x14ac:dyDescent="0.25">
      <c r="A3393" t="s">
        <v>315</v>
      </c>
      <c r="B3393">
        <v>2</v>
      </c>
      <c r="C3393" t="s">
        <v>7</v>
      </c>
      <c r="D3393" t="s">
        <v>276</v>
      </c>
      <c r="E3393">
        <v>16.489899999999999</v>
      </c>
      <c r="F3393">
        <v>2510365.23</v>
      </c>
    </row>
    <row r="3394" spans="1:6" x14ac:dyDescent="0.25">
      <c r="A3394" t="s">
        <v>315</v>
      </c>
      <c r="B3394">
        <v>2</v>
      </c>
      <c r="C3394" t="s">
        <v>7</v>
      </c>
      <c r="D3394" t="s">
        <v>277</v>
      </c>
      <c r="E3394">
        <v>1.625</v>
      </c>
      <c r="F3394">
        <v>181488.29</v>
      </c>
    </row>
    <row r="3395" spans="1:6" x14ac:dyDescent="0.25">
      <c r="A3395" t="s">
        <v>315</v>
      </c>
      <c r="B3395">
        <v>2</v>
      </c>
      <c r="C3395" t="s">
        <v>7</v>
      </c>
      <c r="D3395" t="s">
        <v>278</v>
      </c>
      <c r="E3395">
        <v>2.2208000000000001</v>
      </c>
      <c r="F3395">
        <v>348717.66</v>
      </c>
    </row>
    <row r="3396" spans="1:6" x14ac:dyDescent="0.25">
      <c r="A3396" t="s">
        <v>315</v>
      </c>
      <c r="B3396">
        <v>2</v>
      </c>
      <c r="C3396" t="s">
        <v>7</v>
      </c>
      <c r="D3396" t="s">
        <v>279</v>
      </c>
      <c r="E3396">
        <v>3.5249999999999999</v>
      </c>
      <c r="F3396">
        <v>825531.01</v>
      </c>
    </row>
    <row r="3397" spans="1:6" x14ac:dyDescent="0.25">
      <c r="A3397" t="s">
        <v>315</v>
      </c>
      <c r="B3397">
        <v>2</v>
      </c>
      <c r="C3397" t="s">
        <v>7</v>
      </c>
      <c r="D3397" t="s">
        <v>280</v>
      </c>
      <c r="E3397">
        <v>28.1782</v>
      </c>
      <c r="F3397">
        <v>1050253.49</v>
      </c>
    </row>
    <row r="3398" spans="1:6" x14ac:dyDescent="0.25">
      <c r="A3398" t="s">
        <v>315</v>
      </c>
      <c r="B3398">
        <v>2</v>
      </c>
      <c r="C3398" t="s">
        <v>7</v>
      </c>
      <c r="D3398" t="s">
        <v>281</v>
      </c>
      <c r="E3398">
        <v>3.1111</v>
      </c>
      <c r="F3398">
        <v>163877.17000000001</v>
      </c>
    </row>
    <row r="3399" spans="1:6" x14ac:dyDescent="0.25">
      <c r="A3399" t="s">
        <v>315</v>
      </c>
      <c r="B3399">
        <v>2</v>
      </c>
      <c r="C3399" t="s">
        <v>7</v>
      </c>
      <c r="D3399" t="s">
        <v>282</v>
      </c>
      <c r="E3399">
        <v>1.2396</v>
      </c>
      <c r="F3399">
        <v>126396.69</v>
      </c>
    </row>
    <row r="3400" spans="1:6" x14ac:dyDescent="0.25">
      <c r="A3400" t="s">
        <v>315</v>
      </c>
      <c r="B3400">
        <v>2</v>
      </c>
      <c r="C3400" t="s">
        <v>7</v>
      </c>
      <c r="D3400" t="s">
        <v>283</v>
      </c>
      <c r="E3400">
        <v>61.504199999999997</v>
      </c>
      <c r="F3400">
        <v>1072712.18</v>
      </c>
    </row>
    <row r="3401" spans="1:6" x14ac:dyDescent="0.25">
      <c r="A3401" t="s">
        <v>315</v>
      </c>
      <c r="B3401">
        <v>2</v>
      </c>
      <c r="C3401" t="s">
        <v>7</v>
      </c>
      <c r="D3401" t="s">
        <v>294</v>
      </c>
      <c r="E3401">
        <v>2.2292000000000001</v>
      </c>
      <c r="F3401">
        <v>51567.95</v>
      </c>
    </row>
    <row r="3402" spans="1:6" x14ac:dyDescent="0.25">
      <c r="A3402" t="s">
        <v>315</v>
      </c>
      <c r="B3402">
        <v>2</v>
      </c>
      <c r="C3402" t="s">
        <v>7</v>
      </c>
      <c r="D3402" t="s">
        <v>268</v>
      </c>
      <c r="E3402">
        <v>18.116700000000002</v>
      </c>
      <c r="F3402">
        <v>563319.91</v>
      </c>
    </row>
    <row r="3403" spans="1:6" x14ac:dyDescent="0.25">
      <c r="A3403" t="s">
        <v>315</v>
      </c>
      <c r="B3403">
        <v>2</v>
      </c>
      <c r="C3403" t="s">
        <v>7</v>
      </c>
      <c r="D3403" t="s">
        <v>284</v>
      </c>
      <c r="E3403">
        <v>9.9167000000000005</v>
      </c>
      <c r="F3403">
        <v>897081.23</v>
      </c>
    </row>
    <row r="3404" spans="1:6" x14ac:dyDescent="0.25">
      <c r="A3404" t="s">
        <v>315</v>
      </c>
      <c r="B3404">
        <v>2</v>
      </c>
      <c r="C3404" t="s">
        <v>7</v>
      </c>
      <c r="D3404" t="s">
        <v>286</v>
      </c>
      <c r="E3404">
        <v>9.5832999999999995</v>
      </c>
      <c r="F3404">
        <v>207943.26</v>
      </c>
    </row>
    <row r="3405" spans="1:6" x14ac:dyDescent="0.25">
      <c r="A3405" t="s">
        <v>315</v>
      </c>
      <c r="B3405">
        <v>2</v>
      </c>
      <c r="C3405" t="s">
        <v>7</v>
      </c>
      <c r="D3405" t="s">
        <v>295</v>
      </c>
      <c r="E3405">
        <v>4</v>
      </c>
      <c r="F3405">
        <v>86803.839999999997</v>
      </c>
    </row>
    <row r="3406" spans="1:6" x14ac:dyDescent="0.25">
      <c r="A3406" t="s">
        <v>315</v>
      </c>
      <c r="B3406">
        <v>2</v>
      </c>
      <c r="C3406" t="s">
        <v>7</v>
      </c>
      <c r="D3406" t="s">
        <v>288</v>
      </c>
      <c r="E3406">
        <v>2.5000000000000001E-2</v>
      </c>
      <c r="F3406">
        <v>16184.5</v>
      </c>
    </row>
    <row r="3407" spans="1:6" x14ac:dyDescent="0.25">
      <c r="A3407" t="s">
        <v>315</v>
      </c>
      <c r="B3407">
        <v>2</v>
      </c>
      <c r="C3407" t="s">
        <v>7</v>
      </c>
      <c r="D3407" t="s">
        <v>289</v>
      </c>
      <c r="E3407">
        <v>10.9915</v>
      </c>
      <c r="F3407">
        <v>814334.56</v>
      </c>
    </row>
    <row r="3408" spans="1:6" x14ac:dyDescent="0.25">
      <c r="A3408" t="s">
        <v>315</v>
      </c>
      <c r="B3408">
        <v>2</v>
      </c>
      <c r="C3408" t="s">
        <v>7</v>
      </c>
      <c r="D3408" t="s">
        <v>299</v>
      </c>
      <c r="E3408">
        <v>2</v>
      </c>
      <c r="F3408">
        <v>19008.259999999998</v>
      </c>
    </row>
    <row r="3409" spans="1:6" x14ac:dyDescent="0.25">
      <c r="A3409" t="s">
        <v>315</v>
      </c>
      <c r="B3409">
        <v>2</v>
      </c>
      <c r="C3409" t="s">
        <v>7</v>
      </c>
      <c r="D3409" t="s">
        <v>314</v>
      </c>
      <c r="E3409">
        <v>0.66669999999999996</v>
      </c>
      <c r="F3409">
        <v>49460.47</v>
      </c>
    </row>
    <row r="3410" spans="1:6" x14ac:dyDescent="0.25">
      <c r="A3410" t="s">
        <v>315</v>
      </c>
      <c r="B3410">
        <v>3</v>
      </c>
      <c r="C3410" t="s">
        <v>4</v>
      </c>
      <c r="E3410">
        <v>11.54</v>
      </c>
      <c r="F3410">
        <v>646245.43000000005</v>
      </c>
    </row>
    <row r="3411" spans="1:6" x14ac:dyDescent="0.25">
      <c r="A3411" t="s">
        <v>315</v>
      </c>
      <c r="B3411">
        <v>3</v>
      </c>
      <c r="C3411" t="s">
        <v>4</v>
      </c>
      <c r="D3411" t="s">
        <v>269</v>
      </c>
      <c r="E3411">
        <v>12.1167</v>
      </c>
      <c r="F3411">
        <v>1524145.73</v>
      </c>
    </row>
    <row r="3412" spans="1:6" x14ac:dyDescent="0.25">
      <c r="A3412" t="s">
        <v>315</v>
      </c>
      <c r="B3412">
        <v>3</v>
      </c>
      <c r="C3412" t="s">
        <v>4</v>
      </c>
      <c r="D3412" t="s">
        <v>270</v>
      </c>
      <c r="E3412">
        <v>51.0167</v>
      </c>
      <c r="F3412">
        <v>651693.49</v>
      </c>
    </row>
    <row r="3413" spans="1:6" x14ac:dyDescent="0.25">
      <c r="A3413" t="s">
        <v>315</v>
      </c>
      <c r="B3413">
        <v>3</v>
      </c>
      <c r="C3413" t="s">
        <v>4</v>
      </c>
      <c r="D3413" t="s">
        <v>271</v>
      </c>
      <c r="E3413">
        <v>1.1000000000000001</v>
      </c>
      <c r="F3413">
        <v>369088.07</v>
      </c>
    </row>
    <row r="3414" spans="1:6" x14ac:dyDescent="0.25">
      <c r="A3414" t="s">
        <v>315</v>
      </c>
      <c r="B3414">
        <v>3</v>
      </c>
      <c r="C3414" t="s">
        <v>4</v>
      </c>
      <c r="D3414" t="s">
        <v>272</v>
      </c>
      <c r="E3414">
        <v>364.61110000000002</v>
      </c>
      <c r="F3414">
        <v>3142651.95</v>
      </c>
    </row>
    <row r="3415" spans="1:6" x14ac:dyDescent="0.25">
      <c r="A3415" t="s">
        <v>315</v>
      </c>
      <c r="B3415">
        <v>3</v>
      </c>
      <c r="C3415" t="s">
        <v>4</v>
      </c>
      <c r="D3415" t="s">
        <v>273</v>
      </c>
      <c r="E3415">
        <v>15.2163</v>
      </c>
      <c r="F3415">
        <v>270070.12</v>
      </c>
    </row>
    <row r="3416" spans="1:6" x14ac:dyDescent="0.25">
      <c r="A3416" t="s">
        <v>315</v>
      </c>
      <c r="B3416">
        <v>3</v>
      </c>
      <c r="C3416" t="s">
        <v>4</v>
      </c>
      <c r="D3416" t="s">
        <v>274</v>
      </c>
      <c r="E3416">
        <v>54.433300000000003</v>
      </c>
      <c r="F3416">
        <v>1042465.11</v>
      </c>
    </row>
    <row r="3417" spans="1:6" x14ac:dyDescent="0.25">
      <c r="A3417" t="s">
        <v>315</v>
      </c>
      <c r="B3417">
        <v>3</v>
      </c>
      <c r="C3417" t="s">
        <v>4</v>
      </c>
      <c r="D3417" t="s">
        <v>275</v>
      </c>
      <c r="E3417">
        <v>33.333300000000001</v>
      </c>
      <c r="F3417">
        <v>376833.59</v>
      </c>
    </row>
    <row r="3418" spans="1:6" x14ac:dyDescent="0.25">
      <c r="A3418" t="s">
        <v>315</v>
      </c>
      <c r="B3418">
        <v>3</v>
      </c>
      <c r="C3418" t="s">
        <v>4</v>
      </c>
      <c r="D3418" t="s">
        <v>276</v>
      </c>
      <c r="E3418">
        <v>7.45</v>
      </c>
      <c r="F3418">
        <v>1020815.05</v>
      </c>
    </row>
    <row r="3419" spans="1:6" x14ac:dyDescent="0.25">
      <c r="A3419" t="s">
        <v>315</v>
      </c>
      <c r="B3419">
        <v>3</v>
      </c>
      <c r="C3419" t="s">
        <v>4</v>
      </c>
      <c r="D3419" t="s">
        <v>277</v>
      </c>
      <c r="E3419">
        <v>4.1833</v>
      </c>
      <c r="F3419">
        <v>192571.62</v>
      </c>
    </row>
    <row r="3420" spans="1:6" x14ac:dyDescent="0.25">
      <c r="A3420" t="s">
        <v>315</v>
      </c>
      <c r="B3420">
        <v>3</v>
      </c>
      <c r="C3420" t="s">
        <v>4</v>
      </c>
      <c r="D3420" t="s">
        <v>278</v>
      </c>
      <c r="E3420">
        <v>1.4167000000000001</v>
      </c>
      <c r="F3420">
        <v>207530.91</v>
      </c>
    </row>
    <row r="3421" spans="1:6" x14ac:dyDescent="0.25">
      <c r="A3421" t="s">
        <v>315</v>
      </c>
      <c r="B3421">
        <v>3</v>
      </c>
      <c r="C3421" t="s">
        <v>4</v>
      </c>
      <c r="D3421" t="s">
        <v>279</v>
      </c>
      <c r="E3421">
        <v>1.5</v>
      </c>
      <c r="F3421">
        <v>350374.03</v>
      </c>
    </row>
    <row r="3422" spans="1:6" x14ac:dyDescent="0.25">
      <c r="A3422" t="s">
        <v>315</v>
      </c>
      <c r="B3422">
        <v>3</v>
      </c>
      <c r="C3422" t="s">
        <v>4</v>
      </c>
      <c r="D3422" t="s">
        <v>280</v>
      </c>
      <c r="E3422">
        <v>92.077799999999996</v>
      </c>
      <c r="F3422">
        <v>2108342.67</v>
      </c>
    </row>
    <row r="3423" spans="1:6" x14ac:dyDescent="0.25">
      <c r="A3423" t="s">
        <v>315</v>
      </c>
      <c r="B3423">
        <v>3</v>
      </c>
      <c r="C3423" t="s">
        <v>4</v>
      </c>
      <c r="D3423" t="s">
        <v>281</v>
      </c>
      <c r="E3423">
        <v>4.1666999999999996</v>
      </c>
      <c r="F3423">
        <v>135789.51999999999</v>
      </c>
    </row>
    <row r="3424" spans="1:6" x14ac:dyDescent="0.25">
      <c r="A3424" t="s">
        <v>315</v>
      </c>
      <c r="B3424">
        <v>3</v>
      </c>
      <c r="C3424" t="s">
        <v>4</v>
      </c>
      <c r="D3424" t="s">
        <v>282</v>
      </c>
      <c r="E3424">
        <v>2.3936999999999999</v>
      </c>
      <c r="F3424">
        <v>207353.69</v>
      </c>
    </row>
    <row r="3425" spans="1:6" x14ac:dyDescent="0.25">
      <c r="A3425" t="s">
        <v>315</v>
      </c>
      <c r="B3425">
        <v>3</v>
      </c>
      <c r="C3425" t="s">
        <v>4</v>
      </c>
      <c r="D3425" t="s">
        <v>283</v>
      </c>
      <c r="E3425">
        <v>74.2012</v>
      </c>
      <c r="F3425">
        <v>1264870.79</v>
      </c>
    </row>
    <row r="3426" spans="1:6" x14ac:dyDescent="0.25">
      <c r="A3426" t="s">
        <v>315</v>
      </c>
      <c r="B3426">
        <v>3</v>
      </c>
      <c r="C3426" t="s">
        <v>4</v>
      </c>
      <c r="D3426" t="s">
        <v>294</v>
      </c>
      <c r="E3426">
        <v>1.7707999999999999</v>
      </c>
      <c r="F3426">
        <v>47444.6</v>
      </c>
    </row>
    <row r="3427" spans="1:6" x14ac:dyDescent="0.25">
      <c r="A3427" t="s">
        <v>315</v>
      </c>
      <c r="B3427">
        <v>3</v>
      </c>
      <c r="C3427" t="s">
        <v>4</v>
      </c>
      <c r="D3427" t="s">
        <v>268</v>
      </c>
      <c r="E3427">
        <v>44.870100000000001</v>
      </c>
      <c r="F3427">
        <v>1280831.8899999999</v>
      </c>
    </row>
    <row r="3428" spans="1:6" x14ac:dyDescent="0.25">
      <c r="A3428" t="s">
        <v>315</v>
      </c>
      <c r="B3428">
        <v>3</v>
      </c>
      <c r="C3428" t="s">
        <v>4</v>
      </c>
      <c r="D3428" t="s">
        <v>284</v>
      </c>
      <c r="E3428">
        <v>13.416700000000001</v>
      </c>
      <c r="F3428">
        <v>1229306.06</v>
      </c>
    </row>
    <row r="3429" spans="1:6" x14ac:dyDescent="0.25">
      <c r="A3429" t="s">
        <v>315</v>
      </c>
      <c r="B3429">
        <v>3</v>
      </c>
      <c r="C3429" t="s">
        <v>4</v>
      </c>
      <c r="D3429" t="s">
        <v>286</v>
      </c>
      <c r="E3429">
        <v>10.5</v>
      </c>
      <c r="F3429">
        <v>219697.11</v>
      </c>
    </row>
    <row r="3430" spans="1:6" x14ac:dyDescent="0.25">
      <c r="A3430" t="s">
        <v>315</v>
      </c>
      <c r="B3430">
        <v>3</v>
      </c>
      <c r="C3430" t="s">
        <v>4</v>
      </c>
      <c r="D3430" t="s">
        <v>295</v>
      </c>
      <c r="E3430">
        <v>21.908300000000001</v>
      </c>
      <c r="F3430">
        <v>515380.6</v>
      </c>
    </row>
    <row r="3431" spans="1:6" x14ac:dyDescent="0.25">
      <c r="A3431" t="s">
        <v>315</v>
      </c>
      <c r="B3431">
        <v>3</v>
      </c>
      <c r="C3431" t="s">
        <v>4</v>
      </c>
      <c r="D3431" t="s">
        <v>287</v>
      </c>
      <c r="E3431">
        <v>0.1333</v>
      </c>
      <c r="F3431">
        <v>99281.73</v>
      </c>
    </row>
    <row r="3432" spans="1:6" x14ac:dyDescent="0.25">
      <c r="A3432" t="s">
        <v>315</v>
      </c>
      <c r="B3432">
        <v>3</v>
      </c>
      <c r="C3432" t="s">
        <v>4</v>
      </c>
      <c r="D3432" t="s">
        <v>288</v>
      </c>
      <c r="E3432">
        <v>0.12</v>
      </c>
      <c r="F3432">
        <v>66199.520000000004</v>
      </c>
    </row>
    <row r="3433" spans="1:6" x14ac:dyDescent="0.25">
      <c r="A3433" t="s">
        <v>315</v>
      </c>
      <c r="B3433">
        <v>3</v>
      </c>
      <c r="C3433" t="s">
        <v>4</v>
      </c>
      <c r="D3433" t="s">
        <v>289</v>
      </c>
      <c r="E3433">
        <v>13.6396</v>
      </c>
      <c r="F3433">
        <v>746539.9</v>
      </c>
    </row>
    <row r="3434" spans="1:6" x14ac:dyDescent="0.25">
      <c r="A3434" t="s">
        <v>315</v>
      </c>
      <c r="B3434">
        <v>3</v>
      </c>
      <c r="C3434" t="s">
        <v>4</v>
      </c>
      <c r="D3434" t="s">
        <v>290</v>
      </c>
      <c r="E3434">
        <v>0.23749999999999999</v>
      </c>
      <c r="F3434">
        <v>78906.73</v>
      </c>
    </row>
    <row r="3435" spans="1:6" x14ac:dyDescent="0.25">
      <c r="A3435" t="s">
        <v>315</v>
      </c>
      <c r="B3435">
        <v>3</v>
      </c>
      <c r="C3435" t="s">
        <v>4</v>
      </c>
      <c r="D3435" t="s">
        <v>296</v>
      </c>
      <c r="E3435">
        <v>3.5</v>
      </c>
      <c r="F3435">
        <v>123418.72</v>
      </c>
    </row>
    <row r="3436" spans="1:6" x14ac:dyDescent="0.25">
      <c r="A3436" t="s">
        <v>315</v>
      </c>
      <c r="B3436">
        <v>3</v>
      </c>
      <c r="C3436" t="s">
        <v>4</v>
      </c>
      <c r="D3436" t="s">
        <v>291</v>
      </c>
      <c r="E3436">
        <v>1</v>
      </c>
      <c r="F3436">
        <v>10481.18</v>
      </c>
    </row>
    <row r="3437" spans="1:6" x14ac:dyDescent="0.25">
      <c r="A3437" t="s">
        <v>315</v>
      </c>
      <c r="B3437">
        <v>3</v>
      </c>
      <c r="C3437" t="s">
        <v>4</v>
      </c>
      <c r="D3437" t="s">
        <v>313</v>
      </c>
      <c r="E3437">
        <v>1</v>
      </c>
      <c r="F3437">
        <v>15828.1</v>
      </c>
    </row>
    <row r="3438" spans="1:6" x14ac:dyDescent="0.25">
      <c r="A3438" t="s">
        <v>315</v>
      </c>
      <c r="B3438">
        <v>3</v>
      </c>
      <c r="C3438" t="s">
        <v>4</v>
      </c>
      <c r="D3438" t="s">
        <v>299</v>
      </c>
      <c r="E3438">
        <v>2</v>
      </c>
      <c r="F3438">
        <v>19243.900000000001</v>
      </c>
    </row>
    <row r="3439" spans="1:6" x14ac:dyDescent="0.25">
      <c r="A3439" t="s">
        <v>315</v>
      </c>
      <c r="B3439">
        <v>3</v>
      </c>
      <c r="C3439" t="s">
        <v>4</v>
      </c>
      <c r="D3439" t="s">
        <v>314</v>
      </c>
      <c r="E3439">
        <v>0.73609999999999998</v>
      </c>
      <c r="F3439">
        <v>46871.98</v>
      </c>
    </row>
    <row r="3440" spans="1:6" x14ac:dyDescent="0.25">
      <c r="A3440" t="s">
        <v>315</v>
      </c>
      <c r="B3440">
        <v>4</v>
      </c>
      <c r="C3440" t="s">
        <v>19</v>
      </c>
      <c r="E3440">
        <v>1.4133</v>
      </c>
      <c r="F3440">
        <v>18058.509999999998</v>
      </c>
    </row>
    <row r="3441" spans="1:6" x14ac:dyDescent="0.25">
      <c r="A3441" t="s">
        <v>315</v>
      </c>
      <c r="B3441">
        <v>4</v>
      </c>
      <c r="C3441" t="s">
        <v>19</v>
      </c>
      <c r="D3441" t="s">
        <v>269</v>
      </c>
      <c r="E3441">
        <v>22.383900000000001</v>
      </c>
      <c r="F3441">
        <v>2434629.75</v>
      </c>
    </row>
    <row r="3442" spans="1:6" x14ac:dyDescent="0.25">
      <c r="A3442" t="s">
        <v>315</v>
      </c>
      <c r="B3442">
        <v>4</v>
      </c>
      <c r="C3442" t="s">
        <v>19</v>
      </c>
      <c r="D3442" t="s">
        <v>270</v>
      </c>
      <c r="E3442">
        <v>205.72640000000001</v>
      </c>
      <c r="F3442">
        <v>3138431.65</v>
      </c>
    </row>
    <row r="3443" spans="1:6" x14ac:dyDescent="0.25">
      <c r="A3443" t="s">
        <v>315</v>
      </c>
      <c r="B3443">
        <v>4</v>
      </c>
      <c r="C3443" t="s">
        <v>19</v>
      </c>
      <c r="D3443" t="s">
        <v>271</v>
      </c>
      <c r="E3443">
        <v>3.4832999999999998</v>
      </c>
      <c r="F3443">
        <v>1020921.01</v>
      </c>
    </row>
    <row r="3444" spans="1:6" x14ac:dyDescent="0.25">
      <c r="A3444" t="s">
        <v>315</v>
      </c>
      <c r="B3444">
        <v>4</v>
      </c>
      <c r="C3444" t="s">
        <v>19</v>
      </c>
      <c r="D3444" t="s">
        <v>272</v>
      </c>
      <c r="E3444">
        <v>1419.1111000000001</v>
      </c>
      <c r="F3444">
        <v>11104083.01</v>
      </c>
    </row>
    <row r="3445" spans="1:6" x14ac:dyDescent="0.25">
      <c r="A3445" t="s">
        <v>315</v>
      </c>
      <c r="B3445">
        <v>4</v>
      </c>
      <c r="C3445" t="s">
        <v>19</v>
      </c>
      <c r="D3445" t="s">
        <v>273</v>
      </c>
      <c r="E3445">
        <v>21.611599999999999</v>
      </c>
      <c r="F3445">
        <v>369527.15</v>
      </c>
    </row>
    <row r="3446" spans="1:6" x14ac:dyDescent="0.25">
      <c r="A3446" t="s">
        <v>315</v>
      </c>
      <c r="B3446">
        <v>4</v>
      </c>
      <c r="C3446" t="s">
        <v>19</v>
      </c>
      <c r="D3446" t="s">
        <v>274</v>
      </c>
      <c r="E3446">
        <v>113.4</v>
      </c>
      <c r="F3446">
        <v>2169526.75</v>
      </c>
    </row>
    <row r="3447" spans="1:6" x14ac:dyDescent="0.25">
      <c r="A3447" t="s">
        <v>315</v>
      </c>
      <c r="B3447">
        <v>4</v>
      </c>
      <c r="C3447" t="s">
        <v>19</v>
      </c>
      <c r="D3447" t="s">
        <v>275</v>
      </c>
      <c r="E3447">
        <v>31</v>
      </c>
      <c r="F3447">
        <v>359681.63</v>
      </c>
    </row>
    <row r="3448" spans="1:6" x14ac:dyDescent="0.25">
      <c r="A3448" t="s">
        <v>315</v>
      </c>
      <c r="B3448">
        <v>4</v>
      </c>
      <c r="C3448" t="s">
        <v>19</v>
      </c>
      <c r="D3448" t="s">
        <v>276</v>
      </c>
      <c r="E3448">
        <v>24.348600000000001</v>
      </c>
      <c r="F3448">
        <v>4082552.98</v>
      </c>
    </row>
    <row r="3449" spans="1:6" x14ac:dyDescent="0.25">
      <c r="A3449" t="s">
        <v>315</v>
      </c>
      <c r="B3449">
        <v>4</v>
      </c>
      <c r="C3449" t="s">
        <v>19</v>
      </c>
      <c r="D3449" t="s">
        <v>277</v>
      </c>
      <c r="E3449">
        <v>4.5208000000000004</v>
      </c>
      <c r="F3449">
        <v>263860.58</v>
      </c>
    </row>
    <row r="3450" spans="1:6" x14ac:dyDescent="0.25">
      <c r="A3450" t="s">
        <v>315</v>
      </c>
      <c r="B3450">
        <v>4</v>
      </c>
      <c r="C3450" t="s">
        <v>19</v>
      </c>
      <c r="D3450" t="s">
        <v>278</v>
      </c>
      <c r="E3450">
        <v>9.3139000000000003</v>
      </c>
      <c r="F3450">
        <v>1193389.1100000001</v>
      </c>
    </row>
    <row r="3451" spans="1:6" x14ac:dyDescent="0.25">
      <c r="A3451" t="s">
        <v>315</v>
      </c>
      <c r="B3451">
        <v>4</v>
      </c>
      <c r="C3451" t="s">
        <v>19</v>
      </c>
      <c r="D3451" t="s">
        <v>279</v>
      </c>
      <c r="E3451">
        <v>4.9583000000000004</v>
      </c>
      <c r="F3451">
        <v>1147717.95</v>
      </c>
    </row>
    <row r="3452" spans="1:6" x14ac:dyDescent="0.25">
      <c r="A3452" t="s">
        <v>315</v>
      </c>
      <c r="B3452">
        <v>4</v>
      </c>
      <c r="C3452" t="s">
        <v>19</v>
      </c>
      <c r="D3452" t="s">
        <v>280</v>
      </c>
      <c r="E3452">
        <v>125.1147</v>
      </c>
      <c r="F3452">
        <v>2728578.97</v>
      </c>
    </row>
    <row r="3453" spans="1:6" x14ac:dyDescent="0.25">
      <c r="A3453" t="s">
        <v>315</v>
      </c>
      <c r="B3453">
        <v>4</v>
      </c>
      <c r="C3453" t="s">
        <v>19</v>
      </c>
      <c r="D3453" t="s">
        <v>281</v>
      </c>
      <c r="E3453">
        <v>6.1</v>
      </c>
      <c r="F3453">
        <v>252782.88</v>
      </c>
    </row>
    <row r="3454" spans="1:6" x14ac:dyDescent="0.25">
      <c r="A3454" t="s">
        <v>315</v>
      </c>
      <c r="B3454">
        <v>4</v>
      </c>
      <c r="C3454" t="s">
        <v>19</v>
      </c>
      <c r="D3454" t="s">
        <v>282</v>
      </c>
      <c r="E3454">
        <v>7.3978999999999999</v>
      </c>
      <c r="F3454">
        <v>1034963.12</v>
      </c>
    </row>
    <row r="3455" spans="1:6" x14ac:dyDescent="0.25">
      <c r="A3455" t="s">
        <v>315</v>
      </c>
      <c r="B3455">
        <v>4</v>
      </c>
      <c r="C3455" t="s">
        <v>19</v>
      </c>
      <c r="D3455" t="s">
        <v>283</v>
      </c>
      <c r="E3455">
        <v>145.19820000000001</v>
      </c>
      <c r="F3455">
        <v>2292293.6</v>
      </c>
    </row>
    <row r="3456" spans="1:6" x14ac:dyDescent="0.25">
      <c r="A3456" t="s">
        <v>315</v>
      </c>
      <c r="B3456">
        <v>4</v>
      </c>
      <c r="C3456" t="s">
        <v>19</v>
      </c>
      <c r="D3456" t="s">
        <v>294</v>
      </c>
      <c r="E3456">
        <v>1.4582999999999999</v>
      </c>
      <c r="F3456">
        <v>33787.050000000003</v>
      </c>
    </row>
    <row r="3457" spans="1:6" x14ac:dyDescent="0.25">
      <c r="A3457" t="s">
        <v>315</v>
      </c>
      <c r="B3457">
        <v>4</v>
      </c>
      <c r="C3457" t="s">
        <v>19</v>
      </c>
      <c r="D3457" t="s">
        <v>268</v>
      </c>
      <c r="E3457">
        <v>30.949200000000001</v>
      </c>
      <c r="F3457">
        <v>741719.76</v>
      </c>
    </row>
    <row r="3458" spans="1:6" x14ac:dyDescent="0.25">
      <c r="A3458" t="s">
        <v>315</v>
      </c>
      <c r="B3458">
        <v>4</v>
      </c>
      <c r="C3458" t="s">
        <v>19</v>
      </c>
      <c r="D3458" t="s">
        <v>284</v>
      </c>
      <c r="E3458">
        <v>22.75</v>
      </c>
      <c r="F3458">
        <v>2027951.58</v>
      </c>
    </row>
    <row r="3459" spans="1:6" x14ac:dyDescent="0.25">
      <c r="A3459" t="s">
        <v>315</v>
      </c>
      <c r="B3459">
        <v>4</v>
      </c>
      <c r="C3459" t="s">
        <v>19</v>
      </c>
      <c r="D3459" t="s">
        <v>286</v>
      </c>
      <c r="E3459">
        <v>20.333300000000001</v>
      </c>
      <c r="F3459">
        <v>411212.03</v>
      </c>
    </row>
    <row r="3460" spans="1:6" x14ac:dyDescent="0.25">
      <c r="A3460" t="s">
        <v>315</v>
      </c>
      <c r="B3460">
        <v>4</v>
      </c>
      <c r="C3460" t="s">
        <v>19</v>
      </c>
      <c r="D3460" t="s">
        <v>295</v>
      </c>
      <c r="E3460">
        <v>19.8125</v>
      </c>
      <c r="F3460">
        <v>422584.28</v>
      </c>
    </row>
    <row r="3461" spans="1:6" x14ac:dyDescent="0.25">
      <c r="A3461" t="s">
        <v>315</v>
      </c>
      <c r="B3461">
        <v>4</v>
      </c>
      <c r="C3461" t="s">
        <v>19</v>
      </c>
      <c r="D3461" t="s">
        <v>287</v>
      </c>
      <c r="E3461">
        <v>8.3299999999999999E-2</v>
      </c>
      <c r="F3461">
        <v>33506.35</v>
      </c>
    </row>
    <row r="3462" spans="1:6" x14ac:dyDescent="0.25">
      <c r="A3462" t="s">
        <v>315</v>
      </c>
      <c r="B3462">
        <v>4</v>
      </c>
      <c r="C3462" t="s">
        <v>19</v>
      </c>
      <c r="D3462" t="s">
        <v>288</v>
      </c>
      <c r="E3462">
        <v>2.3416999999999999</v>
      </c>
      <c r="F3462">
        <v>124153.43</v>
      </c>
    </row>
    <row r="3463" spans="1:6" x14ac:dyDescent="0.25">
      <c r="A3463" t="s">
        <v>315</v>
      </c>
      <c r="B3463">
        <v>4</v>
      </c>
      <c r="C3463" t="s">
        <v>19</v>
      </c>
      <c r="D3463" t="s">
        <v>289</v>
      </c>
      <c r="E3463">
        <v>20.3735</v>
      </c>
      <c r="F3463">
        <v>1311750.6399999999</v>
      </c>
    </row>
    <row r="3464" spans="1:6" x14ac:dyDescent="0.25">
      <c r="A3464" t="s">
        <v>315</v>
      </c>
      <c r="B3464">
        <v>4</v>
      </c>
      <c r="C3464" t="s">
        <v>19</v>
      </c>
      <c r="D3464" t="s">
        <v>290</v>
      </c>
      <c r="E3464">
        <v>1.8438000000000001</v>
      </c>
      <c r="F3464">
        <v>612921.92000000004</v>
      </c>
    </row>
    <row r="3465" spans="1:6" x14ac:dyDescent="0.25">
      <c r="A3465" t="s">
        <v>315</v>
      </c>
      <c r="B3465">
        <v>4</v>
      </c>
      <c r="C3465" t="s">
        <v>19</v>
      </c>
      <c r="D3465" t="s">
        <v>296</v>
      </c>
      <c r="E3465">
        <v>1</v>
      </c>
      <c r="F3465">
        <v>27317.23</v>
      </c>
    </row>
    <row r="3466" spans="1:6" x14ac:dyDescent="0.25">
      <c r="A3466" t="s">
        <v>315</v>
      </c>
      <c r="B3466">
        <v>4</v>
      </c>
      <c r="C3466" t="s">
        <v>19</v>
      </c>
      <c r="D3466" t="s">
        <v>291</v>
      </c>
      <c r="E3466">
        <v>2</v>
      </c>
      <c r="F3466">
        <v>16753.64</v>
      </c>
    </row>
    <row r="3467" spans="1:6" x14ac:dyDescent="0.25">
      <c r="A3467" t="s">
        <v>315</v>
      </c>
      <c r="B3467">
        <v>4</v>
      </c>
      <c r="C3467" t="s">
        <v>19</v>
      </c>
      <c r="D3467" t="s">
        <v>313</v>
      </c>
      <c r="E3467">
        <v>9</v>
      </c>
      <c r="F3467">
        <v>127388.45</v>
      </c>
    </row>
    <row r="3468" spans="1:6" x14ac:dyDescent="0.25">
      <c r="A3468" t="s">
        <v>315</v>
      </c>
      <c r="B3468">
        <v>4</v>
      </c>
      <c r="C3468" t="s">
        <v>19</v>
      </c>
      <c r="D3468" t="s">
        <v>299</v>
      </c>
      <c r="E3468">
        <v>7</v>
      </c>
      <c r="F3468">
        <v>68178.399999999994</v>
      </c>
    </row>
    <row r="3469" spans="1:6" x14ac:dyDescent="0.25">
      <c r="A3469" t="s">
        <v>315</v>
      </c>
      <c r="B3469">
        <v>4</v>
      </c>
      <c r="C3469" t="s">
        <v>19</v>
      </c>
      <c r="D3469" t="s">
        <v>314</v>
      </c>
      <c r="E3469">
        <v>1.6318999999999999</v>
      </c>
      <c r="F3469">
        <v>63996.89</v>
      </c>
    </row>
    <row r="3470" spans="1:6" x14ac:dyDescent="0.25">
      <c r="A3470" t="s">
        <v>315</v>
      </c>
      <c r="B3470">
        <v>5</v>
      </c>
      <c r="C3470" t="s">
        <v>70</v>
      </c>
      <c r="E3470">
        <v>21.66</v>
      </c>
      <c r="F3470">
        <v>995951.77</v>
      </c>
    </row>
    <row r="3471" spans="1:6" x14ac:dyDescent="0.25">
      <c r="A3471" t="s">
        <v>315</v>
      </c>
      <c r="B3471">
        <v>5</v>
      </c>
      <c r="C3471" t="s">
        <v>70</v>
      </c>
      <c r="D3471" t="s">
        <v>269</v>
      </c>
      <c r="E3471">
        <v>15.9087</v>
      </c>
      <c r="F3471">
        <v>1874506.79</v>
      </c>
    </row>
    <row r="3472" spans="1:6" x14ac:dyDescent="0.25">
      <c r="A3472" t="s">
        <v>315</v>
      </c>
      <c r="B3472">
        <v>5</v>
      </c>
      <c r="C3472" t="s">
        <v>70</v>
      </c>
      <c r="D3472" t="s">
        <v>270</v>
      </c>
      <c r="E3472">
        <v>172.17779999999999</v>
      </c>
      <c r="F3472">
        <v>2040168.71</v>
      </c>
    </row>
    <row r="3473" spans="1:6" x14ac:dyDescent="0.25">
      <c r="A3473" t="s">
        <v>315</v>
      </c>
      <c r="B3473">
        <v>5</v>
      </c>
      <c r="C3473" t="s">
        <v>70</v>
      </c>
      <c r="D3473" t="s">
        <v>271</v>
      </c>
      <c r="E3473">
        <v>1.1583000000000001</v>
      </c>
      <c r="F3473">
        <v>389887.65</v>
      </c>
    </row>
    <row r="3474" spans="1:6" x14ac:dyDescent="0.25">
      <c r="A3474" t="s">
        <v>315</v>
      </c>
      <c r="B3474">
        <v>5</v>
      </c>
      <c r="C3474" t="s">
        <v>70</v>
      </c>
      <c r="D3474" t="s">
        <v>272</v>
      </c>
      <c r="E3474">
        <v>823.125</v>
      </c>
      <c r="F3474">
        <v>6990939.7000000002</v>
      </c>
    </row>
    <row r="3475" spans="1:6" x14ac:dyDescent="0.25">
      <c r="A3475" t="s">
        <v>315</v>
      </c>
      <c r="B3475">
        <v>5</v>
      </c>
      <c r="C3475" t="s">
        <v>70</v>
      </c>
      <c r="D3475" t="s">
        <v>273</v>
      </c>
      <c r="E3475">
        <v>36.244399999999999</v>
      </c>
      <c r="F3475">
        <v>634227.04</v>
      </c>
    </row>
    <row r="3476" spans="1:6" x14ac:dyDescent="0.25">
      <c r="A3476" t="s">
        <v>315</v>
      </c>
      <c r="B3476">
        <v>5</v>
      </c>
      <c r="C3476" t="s">
        <v>70</v>
      </c>
      <c r="D3476" t="s">
        <v>274</v>
      </c>
      <c r="E3476">
        <v>49.5167</v>
      </c>
      <c r="F3476">
        <v>926517.45</v>
      </c>
    </row>
    <row r="3477" spans="1:6" x14ac:dyDescent="0.25">
      <c r="A3477" t="s">
        <v>315</v>
      </c>
      <c r="B3477">
        <v>5</v>
      </c>
      <c r="C3477" t="s">
        <v>70</v>
      </c>
      <c r="D3477" t="s">
        <v>275</v>
      </c>
      <c r="E3477">
        <v>59.083300000000001</v>
      </c>
      <c r="F3477">
        <v>797807.65</v>
      </c>
    </row>
    <row r="3478" spans="1:6" x14ac:dyDescent="0.25">
      <c r="A3478" t="s">
        <v>315</v>
      </c>
      <c r="B3478">
        <v>5</v>
      </c>
      <c r="C3478" t="s">
        <v>70</v>
      </c>
      <c r="D3478" t="s">
        <v>276</v>
      </c>
      <c r="E3478">
        <v>11.360099999999999</v>
      </c>
      <c r="F3478">
        <v>1771744.67</v>
      </c>
    </row>
    <row r="3479" spans="1:6" x14ac:dyDescent="0.25">
      <c r="A3479" t="s">
        <v>315</v>
      </c>
      <c r="B3479">
        <v>5</v>
      </c>
      <c r="C3479" t="s">
        <v>70</v>
      </c>
      <c r="D3479" t="s">
        <v>277</v>
      </c>
      <c r="E3479">
        <v>10.112500000000001</v>
      </c>
      <c r="F3479">
        <v>441401.92</v>
      </c>
    </row>
    <row r="3480" spans="1:6" x14ac:dyDescent="0.25">
      <c r="A3480" t="s">
        <v>315</v>
      </c>
      <c r="B3480">
        <v>5</v>
      </c>
      <c r="C3480" t="s">
        <v>70</v>
      </c>
      <c r="D3480" t="s">
        <v>278</v>
      </c>
      <c r="E3480">
        <v>6.6116999999999999</v>
      </c>
      <c r="F3480">
        <v>671575.74</v>
      </c>
    </row>
    <row r="3481" spans="1:6" x14ac:dyDescent="0.25">
      <c r="A3481" t="s">
        <v>315</v>
      </c>
      <c r="B3481">
        <v>5</v>
      </c>
      <c r="C3481" t="s">
        <v>70</v>
      </c>
      <c r="D3481" t="s">
        <v>279</v>
      </c>
      <c r="E3481">
        <v>1.7917000000000001</v>
      </c>
      <c r="F3481">
        <v>416989.3</v>
      </c>
    </row>
    <row r="3482" spans="1:6" x14ac:dyDescent="0.25">
      <c r="A3482" t="s">
        <v>315</v>
      </c>
      <c r="B3482">
        <v>5</v>
      </c>
      <c r="C3482" t="s">
        <v>70</v>
      </c>
      <c r="D3482" t="s">
        <v>280</v>
      </c>
      <c r="E3482">
        <v>350.6558</v>
      </c>
      <c r="F3482">
        <v>6824811.6500000004</v>
      </c>
    </row>
    <row r="3483" spans="1:6" x14ac:dyDescent="0.25">
      <c r="A3483" t="s">
        <v>315</v>
      </c>
      <c r="B3483">
        <v>5</v>
      </c>
      <c r="C3483" t="s">
        <v>70</v>
      </c>
      <c r="D3483" t="s">
        <v>281</v>
      </c>
      <c r="E3483">
        <v>4.8666999999999998</v>
      </c>
      <c r="F3483">
        <v>165590.37</v>
      </c>
    </row>
    <row r="3484" spans="1:6" x14ac:dyDescent="0.25">
      <c r="A3484" t="s">
        <v>315</v>
      </c>
      <c r="B3484">
        <v>5</v>
      </c>
      <c r="C3484" t="s">
        <v>70</v>
      </c>
      <c r="D3484" t="s">
        <v>282</v>
      </c>
      <c r="E3484">
        <v>7.5186999999999999</v>
      </c>
      <c r="F3484">
        <v>441680.15</v>
      </c>
    </row>
    <row r="3485" spans="1:6" x14ac:dyDescent="0.25">
      <c r="A3485" t="s">
        <v>315</v>
      </c>
      <c r="B3485">
        <v>5</v>
      </c>
      <c r="C3485" t="s">
        <v>70</v>
      </c>
      <c r="D3485" t="s">
        <v>283</v>
      </c>
      <c r="E3485">
        <v>147.8929</v>
      </c>
      <c r="F3485">
        <v>2961068.79</v>
      </c>
    </row>
    <row r="3486" spans="1:6" x14ac:dyDescent="0.25">
      <c r="A3486" t="s">
        <v>315</v>
      </c>
      <c r="B3486">
        <v>5</v>
      </c>
      <c r="C3486" t="s">
        <v>70</v>
      </c>
      <c r="D3486" t="s">
        <v>294</v>
      </c>
      <c r="E3486">
        <v>20.5</v>
      </c>
      <c r="F3486">
        <v>374894.53</v>
      </c>
    </row>
    <row r="3487" spans="1:6" x14ac:dyDescent="0.25">
      <c r="A3487" t="s">
        <v>315</v>
      </c>
      <c r="B3487">
        <v>5</v>
      </c>
      <c r="C3487" t="s">
        <v>70</v>
      </c>
      <c r="D3487" t="s">
        <v>268</v>
      </c>
      <c r="E3487">
        <v>37.538899999999998</v>
      </c>
      <c r="F3487">
        <v>721683.77</v>
      </c>
    </row>
    <row r="3488" spans="1:6" x14ac:dyDescent="0.25">
      <c r="A3488" t="s">
        <v>315</v>
      </c>
      <c r="B3488">
        <v>5</v>
      </c>
      <c r="C3488" t="s">
        <v>70</v>
      </c>
      <c r="D3488" t="s">
        <v>284</v>
      </c>
      <c r="E3488">
        <v>41.25</v>
      </c>
      <c r="F3488">
        <v>3694417.22</v>
      </c>
    </row>
    <row r="3489" spans="1:6" x14ac:dyDescent="0.25">
      <c r="A3489" t="s">
        <v>315</v>
      </c>
      <c r="B3489">
        <v>5</v>
      </c>
      <c r="C3489" t="s">
        <v>70</v>
      </c>
      <c r="D3489" t="s">
        <v>298</v>
      </c>
      <c r="E3489">
        <v>22</v>
      </c>
      <c r="F3489">
        <v>271273.86</v>
      </c>
    </row>
    <row r="3490" spans="1:6" x14ac:dyDescent="0.25">
      <c r="A3490" t="s">
        <v>315</v>
      </c>
      <c r="B3490">
        <v>5</v>
      </c>
      <c r="C3490" t="s">
        <v>70</v>
      </c>
      <c r="D3490" t="s">
        <v>286</v>
      </c>
      <c r="E3490">
        <v>40.5</v>
      </c>
      <c r="F3490">
        <v>741385.59</v>
      </c>
    </row>
    <row r="3491" spans="1:6" x14ac:dyDescent="0.25">
      <c r="A3491" t="s">
        <v>315</v>
      </c>
      <c r="B3491">
        <v>5</v>
      </c>
      <c r="C3491" t="s">
        <v>70</v>
      </c>
      <c r="D3491" t="s">
        <v>295</v>
      </c>
      <c r="E3491">
        <v>19.6875</v>
      </c>
      <c r="F3491">
        <v>442470.71</v>
      </c>
    </row>
    <row r="3492" spans="1:6" x14ac:dyDescent="0.25">
      <c r="A3492" t="s">
        <v>315</v>
      </c>
      <c r="B3492">
        <v>5</v>
      </c>
      <c r="C3492" t="s">
        <v>70</v>
      </c>
      <c r="D3492" t="s">
        <v>287</v>
      </c>
      <c r="E3492">
        <v>0.33329999999999999</v>
      </c>
      <c r="F3492">
        <v>179945.67</v>
      </c>
    </row>
    <row r="3493" spans="1:6" x14ac:dyDescent="0.25">
      <c r="A3493" t="s">
        <v>315</v>
      </c>
      <c r="B3493">
        <v>5</v>
      </c>
      <c r="C3493" t="s">
        <v>70</v>
      </c>
      <c r="D3493" t="s">
        <v>288</v>
      </c>
      <c r="E3493">
        <v>0.05</v>
      </c>
      <c r="F3493">
        <v>32369.01</v>
      </c>
    </row>
    <row r="3494" spans="1:6" x14ac:dyDescent="0.25">
      <c r="A3494" t="s">
        <v>315</v>
      </c>
      <c r="B3494">
        <v>5</v>
      </c>
      <c r="C3494" t="s">
        <v>70</v>
      </c>
      <c r="D3494" t="s">
        <v>289</v>
      </c>
      <c r="E3494">
        <v>4.6242999999999999</v>
      </c>
      <c r="F3494">
        <v>293581.95</v>
      </c>
    </row>
    <row r="3495" spans="1:6" x14ac:dyDescent="0.25">
      <c r="A3495" t="s">
        <v>315</v>
      </c>
      <c r="B3495">
        <v>5</v>
      </c>
      <c r="C3495" t="s">
        <v>70</v>
      </c>
      <c r="D3495" t="s">
        <v>290</v>
      </c>
      <c r="E3495">
        <v>0.5917</v>
      </c>
      <c r="F3495">
        <v>205949.83</v>
      </c>
    </row>
    <row r="3496" spans="1:6" x14ac:dyDescent="0.25">
      <c r="A3496" t="s">
        <v>315</v>
      </c>
      <c r="B3496">
        <v>5</v>
      </c>
      <c r="C3496" t="s">
        <v>70</v>
      </c>
      <c r="D3496" t="s">
        <v>296</v>
      </c>
      <c r="E3496">
        <v>38.2286</v>
      </c>
      <c r="F3496">
        <v>601702.76</v>
      </c>
    </row>
    <row r="3497" spans="1:6" x14ac:dyDescent="0.25">
      <c r="A3497" t="s">
        <v>315</v>
      </c>
      <c r="B3497">
        <v>5</v>
      </c>
      <c r="C3497" t="s">
        <v>70</v>
      </c>
      <c r="D3497" t="s">
        <v>313</v>
      </c>
      <c r="E3497">
        <v>5</v>
      </c>
      <c r="F3497">
        <v>75898.16</v>
      </c>
    </row>
    <row r="3498" spans="1:6" x14ac:dyDescent="0.25">
      <c r="A3498" t="s">
        <v>315</v>
      </c>
      <c r="B3498">
        <v>5</v>
      </c>
      <c r="C3498" t="s">
        <v>70</v>
      </c>
      <c r="D3498" t="s">
        <v>299</v>
      </c>
      <c r="E3498">
        <v>8</v>
      </c>
      <c r="F3498">
        <v>73657.02</v>
      </c>
    </row>
    <row r="3499" spans="1:6" x14ac:dyDescent="0.25">
      <c r="A3499" t="s">
        <v>315</v>
      </c>
      <c r="B3499">
        <v>5</v>
      </c>
      <c r="C3499" t="s">
        <v>70</v>
      </c>
      <c r="D3499" t="s">
        <v>314</v>
      </c>
      <c r="E3499">
        <v>10.708299999999999</v>
      </c>
      <c r="F3499">
        <v>252052.92</v>
      </c>
    </row>
    <row r="3500" spans="1:6" x14ac:dyDescent="0.25">
      <c r="A3500" t="s">
        <v>315</v>
      </c>
      <c r="B3500">
        <v>7</v>
      </c>
      <c r="C3500" t="s">
        <v>10</v>
      </c>
      <c r="D3500" t="s">
        <v>269</v>
      </c>
      <c r="E3500">
        <v>29</v>
      </c>
      <c r="F3500">
        <v>2823645.62</v>
      </c>
    </row>
    <row r="3501" spans="1:6" x14ac:dyDescent="0.25">
      <c r="A3501" t="s">
        <v>315</v>
      </c>
      <c r="B3501">
        <v>7</v>
      </c>
      <c r="C3501" t="s">
        <v>10</v>
      </c>
      <c r="D3501" t="s">
        <v>270</v>
      </c>
      <c r="E3501">
        <v>9</v>
      </c>
      <c r="F3501">
        <v>93811.05</v>
      </c>
    </row>
    <row r="3502" spans="1:6" x14ac:dyDescent="0.25">
      <c r="A3502" t="s">
        <v>315</v>
      </c>
      <c r="B3502">
        <v>7</v>
      </c>
      <c r="C3502" t="s">
        <v>10</v>
      </c>
      <c r="D3502" t="s">
        <v>271</v>
      </c>
      <c r="E3502">
        <v>8.6</v>
      </c>
      <c r="F3502">
        <v>3371306.94</v>
      </c>
    </row>
    <row r="3503" spans="1:6" x14ac:dyDescent="0.25">
      <c r="A3503" t="s">
        <v>315</v>
      </c>
      <c r="B3503">
        <v>7</v>
      </c>
      <c r="C3503" t="s">
        <v>10</v>
      </c>
      <c r="D3503" t="s">
        <v>272</v>
      </c>
      <c r="E3503">
        <v>1979</v>
      </c>
      <c r="F3503">
        <v>16113828.289999999</v>
      </c>
    </row>
    <row r="3504" spans="1:6" x14ac:dyDescent="0.25">
      <c r="A3504" t="s">
        <v>315</v>
      </c>
      <c r="B3504">
        <v>7</v>
      </c>
      <c r="C3504" t="s">
        <v>10</v>
      </c>
      <c r="D3504" t="s">
        <v>273</v>
      </c>
      <c r="E3504">
        <v>569</v>
      </c>
      <c r="F3504">
        <v>9992014.1600000001</v>
      </c>
    </row>
    <row r="3505" spans="1:6" x14ac:dyDescent="0.25">
      <c r="A3505" t="s">
        <v>315</v>
      </c>
      <c r="B3505">
        <v>7</v>
      </c>
      <c r="C3505" t="s">
        <v>10</v>
      </c>
      <c r="D3505" t="s">
        <v>274</v>
      </c>
      <c r="E3505">
        <v>120</v>
      </c>
      <c r="F3505">
        <v>1818484.65</v>
      </c>
    </row>
    <row r="3506" spans="1:6" x14ac:dyDescent="0.25">
      <c r="A3506" t="s">
        <v>315</v>
      </c>
      <c r="B3506">
        <v>7</v>
      </c>
      <c r="C3506" t="s">
        <v>10</v>
      </c>
      <c r="D3506" t="s">
        <v>276</v>
      </c>
      <c r="E3506">
        <v>11</v>
      </c>
      <c r="F3506">
        <v>1469524.47</v>
      </c>
    </row>
    <row r="3507" spans="1:6" x14ac:dyDescent="0.25">
      <c r="A3507" t="s">
        <v>315</v>
      </c>
      <c r="B3507">
        <v>7</v>
      </c>
      <c r="C3507" t="s">
        <v>10</v>
      </c>
      <c r="D3507" t="s">
        <v>277</v>
      </c>
      <c r="E3507">
        <v>12</v>
      </c>
      <c r="F3507">
        <v>250404.71</v>
      </c>
    </row>
    <row r="3508" spans="1:6" x14ac:dyDescent="0.25">
      <c r="A3508" t="s">
        <v>315</v>
      </c>
      <c r="B3508">
        <v>7</v>
      </c>
      <c r="C3508" t="s">
        <v>10</v>
      </c>
      <c r="D3508" t="s">
        <v>278</v>
      </c>
      <c r="E3508">
        <v>3</v>
      </c>
      <c r="F3508">
        <v>430453.5</v>
      </c>
    </row>
    <row r="3509" spans="1:6" x14ac:dyDescent="0.25">
      <c r="A3509" t="s">
        <v>315</v>
      </c>
      <c r="B3509">
        <v>7</v>
      </c>
      <c r="C3509" t="s">
        <v>10</v>
      </c>
      <c r="D3509" t="s">
        <v>280</v>
      </c>
      <c r="E3509">
        <v>300</v>
      </c>
      <c r="F3509">
        <v>4174217.12</v>
      </c>
    </row>
    <row r="3510" spans="1:6" x14ac:dyDescent="0.25">
      <c r="A3510" t="s">
        <v>315</v>
      </c>
      <c r="B3510">
        <v>7</v>
      </c>
      <c r="C3510" t="s">
        <v>10</v>
      </c>
      <c r="D3510" t="s">
        <v>281</v>
      </c>
      <c r="E3510">
        <v>14</v>
      </c>
      <c r="F3510">
        <v>261649.89</v>
      </c>
    </row>
    <row r="3511" spans="1:6" x14ac:dyDescent="0.25">
      <c r="A3511" t="s">
        <v>315</v>
      </c>
      <c r="B3511">
        <v>7</v>
      </c>
      <c r="C3511" t="s">
        <v>10</v>
      </c>
      <c r="D3511" t="s">
        <v>268</v>
      </c>
      <c r="E3511">
        <v>1066.5</v>
      </c>
      <c r="F3511">
        <v>18190690.329999998</v>
      </c>
    </row>
    <row r="3512" spans="1:6" x14ac:dyDescent="0.25">
      <c r="A3512" t="s">
        <v>315</v>
      </c>
      <c r="B3512">
        <v>7</v>
      </c>
      <c r="C3512" t="s">
        <v>10</v>
      </c>
      <c r="D3512" t="s">
        <v>298</v>
      </c>
      <c r="E3512">
        <v>25.833300000000001</v>
      </c>
      <c r="F3512">
        <v>622505.4</v>
      </c>
    </row>
    <row r="3513" spans="1:6" x14ac:dyDescent="0.25">
      <c r="A3513" t="s">
        <v>315</v>
      </c>
      <c r="B3513">
        <v>7</v>
      </c>
      <c r="C3513" t="s">
        <v>10</v>
      </c>
      <c r="D3513" t="s">
        <v>286</v>
      </c>
      <c r="E3513">
        <v>3</v>
      </c>
      <c r="F3513">
        <v>69521.210000000006</v>
      </c>
    </row>
    <row r="3514" spans="1:6" x14ac:dyDescent="0.25">
      <c r="A3514" t="s">
        <v>315</v>
      </c>
      <c r="B3514">
        <v>7</v>
      </c>
      <c r="C3514" t="s">
        <v>10</v>
      </c>
      <c r="D3514" t="s">
        <v>295</v>
      </c>
      <c r="E3514">
        <v>5</v>
      </c>
      <c r="F3514">
        <v>125144.91</v>
      </c>
    </row>
    <row r="3515" spans="1:6" x14ac:dyDescent="0.25">
      <c r="A3515" t="s">
        <v>315</v>
      </c>
      <c r="B3515">
        <v>7</v>
      </c>
      <c r="C3515" t="s">
        <v>10</v>
      </c>
      <c r="D3515" t="s">
        <v>291</v>
      </c>
      <c r="E3515">
        <v>38</v>
      </c>
      <c r="F3515">
        <v>502872.06</v>
      </c>
    </row>
    <row r="3516" spans="1:6" x14ac:dyDescent="0.25">
      <c r="A3516" t="s">
        <v>315</v>
      </c>
      <c r="B3516">
        <v>8</v>
      </c>
      <c r="C3516" t="s">
        <v>300</v>
      </c>
      <c r="E3516">
        <v>4.1688000000000001</v>
      </c>
      <c r="F3516">
        <v>223265.74</v>
      </c>
    </row>
    <row r="3517" spans="1:6" x14ac:dyDescent="0.25">
      <c r="A3517" t="s">
        <v>315</v>
      </c>
      <c r="B3517">
        <v>8</v>
      </c>
      <c r="C3517" t="s">
        <v>300</v>
      </c>
      <c r="D3517" t="s">
        <v>269</v>
      </c>
      <c r="E3517">
        <v>11.654199999999999</v>
      </c>
      <c r="F3517">
        <v>1109955.79</v>
      </c>
    </row>
    <row r="3518" spans="1:6" x14ac:dyDescent="0.25">
      <c r="A3518" t="s">
        <v>315</v>
      </c>
      <c r="B3518">
        <v>8</v>
      </c>
      <c r="C3518" t="s">
        <v>300</v>
      </c>
      <c r="D3518" t="s">
        <v>270</v>
      </c>
      <c r="E3518">
        <v>88.866699999999994</v>
      </c>
      <c r="F3518">
        <v>1089732.98</v>
      </c>
    </row>
    <row r="3519" spans="1:6" x14ac:dyDescent="0.25">
      <c r="A3519" t="s">
        <v>315</v>
      </c>
      <c r="B3519">
        <v>8</v>
      </c>
      <c r="C3519" t="s">
        <v>300</v>
      </c>
      <c r="D3519" t="s">
        <v>271</v>
      </c>
      <c r="E3519">
        <v>0.96250000000000002</v>
      </c>
      <c r="F3519">
        <v>333408.96999999997</v>
      </c>
    </row>
    <row r="3520" spans="1:6" x14ac:dyDescent="0.25">
      <c r="A3520" t="s">
        <v>315</v>
      </c>
      <c r="B3520">
        <v>8</v>
      </c>
      <c r="C3520" t="s">
        <v>300</v>
      </c>
      <c r="D3520" t="s">
        <v>272</v>
      </c>
      <c r="E3520">
        <v>531.88890000000004</v>
      </c>
      <c r="F3520">
        <v>4941755.87</v>
      </c>
    </row>
    <row r="3521" spans="1:6" x14ac:dyDescent="0.25">
      <c r="A3521" t="s">
        <v>315</v>
      </c>
      <c r="B3521">
        <v>8</v>
      </c>
      <c r="C3521" t="s">
        <v>300</v>
      </c>
      <c r="D3521" t="s">
        <v>273</v>
      </c>
      <c r="E3521">
        <v>27.976700000000001</v>
      </c>
      <c r="F3521">
        <v>442268.19</v>
      </c>
    </row>
    <row r="3522" spans="1:6" x14ac:dyDescent="0.25">
      <c r="A3522" t="s">
        <v>315</v>
      </c>
      <c r="B3522">
        <v>8</v>
      </c>
      <c r="C3522" t="s">
        <v>300</v>
      </c>
      <c r="D3522" t="s">
        <v>274</v>
      </c>
      <c r="E3522">
        <v>46.866700000000002</v>
      </c>
      <c r="F3522">
        <v>811719.2</v>
      </c>
    </row>
    <row r="3523" spans="1:6" x14ac:dyDescent="0.25">
      <c r="A3523" t="s">
        <v>315</v>
      </c>
      <c r="B3523">
        <v>8</v>
      </c>
      <c r="C3523" t="s">
        <v>300</v>
      </c>
      <c r="D3523" t="s">
        <v>275</v>
      </c>
      <c r="E3523">
        <v>72.25</v>
      </c>
      <c r="F3523">
        <v>806765.65</v>
      </c>
    </row>
    <row r="3524" spans="1:6" x14ac:dyDescent="0.25">
      <c r="A3524" t="s">
        <v>315</v>
      </c>
      <c r="B3524">
        <v>8</v>
      </c>
      <c r="C3524" t="s">
        <v>300</v>
      </c>
      <c r="D3524" t="s">
        <v>276</v>
      </c>
      <c r="E3524">
        <v>6.2832999999999997</v>
      </c>
      <c r="F3524">
        <v>1012032.75</v>
      </c>
    </row>
    <row r="3525" spans="1:6" x14ac:dyDescent="0.25">
      <c r="A3525" t="s">
        <v>315</v>
      </c>
      <c r="B3525">
        <v>8</v>
      </c>
      <c r="C3525" t="s">
        <v>300</v>
      </c>
      <c r="D3525" t="s">
        <v>277</v>
      </c>
      <c r="E3525">
        <v>4.1875</v>
      </c>
      <c r="F3525">
        <v>218310</v>
      </c>
    </row>
    <row r="3526" spans="1:6" x14ac:dyDescent="0.25">
      <c r="A3526" t="s">
        <v>315</v>
      </c>
      <c r="B3526">
        <v>8</v>
      </c>
      <c r="C3526" t="s">
        <v>300</v>
      </c>
      <c r="D3526" t="s">
        <v>278</v>
      </c>
      <c r="E3526">
        <v>1.3458000000000001</v>
      </c>
      <c r="F3526">
        <v>183663.56</v>
      </c>
    </row>
    <row r="3527" spans="1:6" x14ac:dyDescent="0.25">
      <c r="A3527" t="s">
        <v>315</v>
      </c>
      <c r="B3527">
        <v>8</v>
      </c>
      <c r="C3527" t="s">
        <v>300</v>
      </c>
      <c r="D3527" t="s">
        <v>279</v>
      </c>
      <c r="E3527">
        <v>0.79169999999999996</v>
      </c>
      <c r="F3527">
        <v>188543.68</v>
      </c>
    </row>
    <row r="3528" spans="1:6" x14ac:dyDescent="0.25">
      <c r="A3528" t="s">
        <v>315</v>
      </c>
      <c r="B3528">
        <v>8</v>
      </c>
      <c r="C3528" t="s">
        <v>300</v>
      </c>
      <c r="D3528" t="s">
        <v>280</v>
      </c>
      <c r="E3528">
        <v>205.4984</v>
      </c>
      <c r="F3528">
        <v>3532649.71</v>
      </c>
    </row>
    <row r="3529" spans="1:6" x14ac:dyDescent="0.25">
      <c r="A3529" t="s">
        <v>315</v>
      </c>
      <c r="B3529">
        <v>8</v>
      </c>
      <c r="C3529" t="s">
        <v>300</v>
      </c>
      <c r="D3529" t="s">
        <v>281</v>
      </c>
      <c r="E3529">
        <v>2.3778000000000001</v>
      </c>
      <c r="F3529">
        <v>73266.86</v>
      </c>
    </row>
    <row r="3530" spans="1:6" x14ac:dyDescent="0.25">
      <c r="A3530" t="s">
        <v>315</v>
      </c>
      <c r="B3530">
        <v>8</v>
      </c>
      <c r="C3530" t="s">
        <v>300</v>
      </c>
      <c r="D3530" t="s">
        <v>282</v>
      </c>
      <c r="E3530">
        <v>0.33329999999999999</v>
      </c>
      <c r="F3530">
        <v>16769.59</v>
      </c>
    </row>
    <row r="3531" spans="1:6" x14ac:dyDescent="0.25">
      <c r="A3531" t="s">
        <v>315</v>
      </c>
      <c r="B3531">
        <v>8</v>
      </c>
      <c r="C3531" t="s">
        <v>300</v>
      </c>
      <c r="D3531" t="s">
        <v>283</v>
      </c>
      <c r="E3531">
        <v>101.63809999999999</v>
      </c>
      <c r="F3531">
        <v>1321180.8799999999</v>
      </c>
    </row>
    <row r="3532" spans="1:6" x14ac:dyDescent="0.25">
      <c r="A3532" t="s">
        <v>315</v>
      </c>
      <c r="B3532">
        <v>8</v>
      </c>
      <c r="C3532" t="s">
        <v>300</v>
      </c>
      <c r="D3532" t="s">
        <v>294</v>
      </c>
      <c r="E3532">
        <v>11.8125</v>
      </c>
      <c r="F3532">
        <v>241680.26</v>
      </c>
    </row>
    <row r="3533" spans="1:6" x14ac:dyDescent="0.25">
      <c r="A3533" t="s">
        <v>315</v>
      </c>
      <c r="B3533">
        <v>8</v>
      </c>
      <c r="C3533" t="s">
        <v>300</v>
      </c>
      <c r="D3533" t="s">
        <v>268</v>
      </c>
      <c r="E3533">
        <v>27.528400000000001</v>
      </c>
      <c r="F3533">
        <v>408340.09</v>
      </c>
    </row>
    <row r="3534" spans="1:6" x14ac:dyDescent="0.25">
      <c r="A3534" t="s">
        <v>315</v>
      </c>
      <c r="B3534">
        <v>8</v>
      </c>
      <c r="C3534" t="s">
        <v>300</v>
      </c>
      <c r="D3534" t="s">
        <v>284</v>
      </c>
      <c r="E3534">
        <v>18.833300000000001</v>
      </c>
      <c r="F3534">
        <v>1682539.17</v>
      </c>
    </row>
    <row r="3535" spans="1:6" x14ac:dyDescent="0.25">
      <c r="A3535" t="s">
        <v>315</v>
      </c>
      <c r="B3535">
        <v>8</v>
      </c>
      <c r="C3535" t="s">
        <v>300</v>
      </c>
      <c r="D3535" t="s">
        <v>298</v>
      </c>
      <c r="E3535">
        <v>2</v>
      </c>
      <c r="F3535">
        <v>24224.46</v>
      </c>
    </row>
    <row r="3536" spans="1:6" x14ac:dyDescent="0.25">
      <c r="A3536" t="s">
        <v>315</v>
      </c>
      <c r="B3536">
        <v>8</v>
      </c>
      <c r="C3536" t="s">
        <v>300</v>
      </c>
      <c r="D3536" t="s">
        <v>286</v>
      </c>
      <c r="E3536">
        <v>9.5</v>
      </c>
      <c r="F3536">
        <v>171422.52</v>
      </c>
    </row>
    <row r="3537" spans="1:6" x14ac:dyDescent="0.25">
      <c r="A3537" t="s">
        <v>315</v>
      </c>
      <c r="B3537">
        <v>8</v>
      </c>
      <c r="C3537" t="s">
        <v>300</v>
      </c>
      <c r="D3537" t="s">
        <v>295</v>
      </c>
      <c r="E3537">
        <v>30</v>
      </c>
      <c r="F3537">
        <v>739395.29</v>
      </c>
    </row>
    <row r="3538" spans="1:6" x14ac:dyDescent="0.25">
      <c r="A3538" t="s">
        <v>315</v>
      </c>
      <c r="B3538">
        <v>8</v>
      </c>
      <c r="C3538" t="s">
        <v>300</v>
      </c>
      <c r="D3538" t="s">
        <v>287</v>
      </c>
      <c r="E3538">
        <v>0.2</v>
      </c>
      <c r="F3538">
        <v>91833.14</v>
      </c>
    </row>
    <row r="3539" spans="1:6" x14ac:dyDescent="0.25">
      <c r="A3539" t="s">
        <v>315</v>
      </c>
      <c r="B3539">
        <v>8</v>
      </c>
      <c r="C3539" t="s">
        <v>300</v>
      </c>
      <c r="D3539" t="s">
        <v>288</v>
      </c>
      <c r="E3539">
        <v>0.05</v>
      </c>
      <c r="F3539">
        <v>32369.01</v>
      </c>
    </row>
    <row r="3540" spans="1:6" x14ac:dyDescent="0.25">
      <c r="A3540" t="s">
        <v>315</v>
      </c>
      <c r="B3540">
        <v>8</v>
      </c>
      <c r="C3540" t="s">
        <v>300</v>
      </c>
      <c r="D3540" t="s">
        <v>289</v>
      </c>
      <c r="E3540">
        <v>11.7981</v>
      </c>
      <c r="F3540">
        <v>684351.12</v>
      </c>
    </row>
    <row r="3541" spans="1:6" x14ac:dyDescent="0.25">
      <c r="A3541" t="s">
        <v>315</v>
      </c>
      <c r="B3541">
        <v>8</v>
      </c>
      <c r="C3541" t="s">
        <v>300</v>
      </c>
      <c r="D3541" t="s">
        <v>290</v>
      </c>
      <c r="E3541">
        <v>1.2833000000000001</v>
      </c>
      <c r="F3541">
        <v>496121.77</v>
      </c>
    </row>
    <row r="3542" spans="1:6" x14ac:dyDescent="0.25">
      <c r="A3542" t="s">
        <v>315</v>
      </c>
      <c r="B3542">
        <v>8</v>
      </c>
      <c r="C3542" t="s">
        <v>300</v>
      </c>
      <c r="D3542" t="s">
        <v>296</v>
      </c>
      <c r="E3542">
        <v>6</v>
      </c>
      <c r="F3542">
        <v>121180.37</v>
      </c>
    </row>
    <row r="3543" spans="1:6" x14ac:dyDescent="0.25">
      <c r="A3543" t="s">
        <v>315</v>
      </c>
      <c r="B3543">
        <v>8</v>
      </c>
      <c r="C3543" t="s">
        <v>300</v>
      </c>
      <c r="D3543" t="s">
        <v>313</v>
      </c>
      <c r="E3543">
        <v>2</v>
      </c>
      <c r="F3543">
        <v>27074.39</v>
      </c>
    </row>
    <row r="3544" spans="1:6" x14ac:dyDescent="0.25">
      <c r="A3544" t="s">
        <v>315</v>
      </c>
      <c r="B3544">
        <v>8</v>
      </c>
      <c r="C3544" t="s">
        <v>300</v>
      </c>
      <c r="D3544" t="s">
        <v>314</v>
      </c>
      <c r="E3544">
        <v>0.54169999999999996</v>
      </c>
      <c r="F3544">
        <v>11852.7</v>
      </c>
    </row>
    <row r="3545" spans="1:6" x14ac:dyDescent="0.25">
      <c r="A3545" t="s">
        <v>315</v>
      </c>
      <c r="B3545">
        <v>9</v>
      </c>
      <c r="C3545" t="s">
        <v>8</v>
      </c>
      <c r="E3545">
        <v>38.754300000000001</v>
      </c>
      <c r="F3545">
        <v>943178.19</v>
      </c>
    </row>
    <row r="3546" spans="1:6" x14ac:dyDescent="0.25">
      <c r="A3546" t="s">
        <v>315</v>
      </c>
      <c r="B3546">
        <v>9</v>
      </c>
      <c r="C3546" t="s">
        <v>8</v>
      </c>
      <c r="D3546" t="s">
        <v>269</v>
      </c>
      <c r="E3546">
        <v>25.439299999999999</v>
      </c>
      <c r="F3546">
        <v>2608307.69</v>
      </c>
    </row>
    <row r="3547" spans="1:6" x14ac:dyDescent="0.25">
      <c r="A3547" t="s">
        <v>315</v>
      </c>
      <c r="B3547">
        <v>9</v>
      </c>
      <c r="C3547" t="s">
        <v>8</v>
      </c>
      <c r="D3547" t="s">
        <v>270</v>
      </c>
      <c r="E3547">
        <v>101.5556</v>
      </c>
      <c r="F3547">
        <v>1330890.83</v>
      </c>
    </row>
    <row r="3548" spans="1:6" x14ac:dyDescent="0.25">
      <c r="A3548" t="s">
        <v>315</v>
      </c>
      <c r="B3548">
        <v>9</v>
      </c>
      <c r="C3548" t="s">
        <v>8</v>
      </c>
      <c r="D3548" t="s">
        <v>271</v>
      </c>
      <c r="E3548">
        <v>10.112500000000001</v>
      </c>
      <c r="F3548">
        <v>1098054.3400000001</v>
      </c>
    </row>
    <row r="3549" spans="1:6" x14ac:dyDescent="0.25">
      <c r="A3549" t="s">
        <v>315</v>
      </c>
      <c r="B3549">
        <v>9</v>
      </c>
      <c r="C3549" t="s">
        <v>8</v>
      </c>
      <c r="D3549" t="s">
        <v>272</v>
      </c>
      <c r="E3549">
        <v>246.75</v>
      </c>
      <c r="F3549">
        <v>1748121.6000000001</v>
      </c>
    </row>
    <row r="3550" spans="1:6" x14ac:dyDescent="0.25">
      <c r="A3550" t="s">
        <v>315</v>
      </c>
      <c r="B3550">
        <v>9</v>
      </c>
      <c r="C3550" t="s">
        <v>8</v>
      </c>
      <c r="D3550" t="s">
        <v>273</v>
      </c>
      <c r="E3550">
        <v>9.1844999999999999</v>
      </c>
      <c r="F3550">
        <v>143674.93</v>
      </c>
    </row>
    <row r="3551" spans="1:6" x14ac:dyDescent="0.25">
      <c r="A3551" t="s">
        <v>315</v>
      </c>
      <c r="B3551">
        <v>9</v>
      </c>
      <c r="C3551" t="s">
        <v>8</v>
      </c>
      <c r="D3551" t="s">
        <v>274</v>
      </c>
      <c r="E3551">
        <v>51.4</v>
      </c>
      <c r="F3551">
        <v>954984.95</v>
      </c>
    </row>
    <row r="3552" spans="1:6" x14ac:dyDescent="0.25">
      <c r="A3552" t="s">
        <v>315</v>
      </c>
      <c r="B3552">
        <v>9</v>
      </c>
      <c r="C3552" t="s">
        <v>8</v>
      </c>
      <c r="D3552" t="s">
        <v>275</v>
      </c>
      <c r="E3552">
        <v>5</v>
      </c>
      <c r="F3552">
        <v>58753.72</v>
      </c>
    </row>
    <row r="3553" spans="1:6" x14ac:dyDescent="0.25">
      <c r="A3553" t="s">
        <v>315</v>
      </c>
      <c r="B3553">
        <v>9</v>
      </c>
      <c r="C3553" t="s">
        <v>8</v>
      </c>
      <c r="D3553" t="s">
        <v>276</v>
      </c>
      <c r="E3553">
        <v>21.511900000000001</v>
      </c>
      <c r="F3553">
        <v>2861869.44</v>
      </c>
    </row>
    <row r="3554" spans="1:6" x14ac:dyDescent="0.25">
      <c r="A3554" t="s">
        <v>315</v>
      </c>
      <c r="B3554">
        <v>9</v>
      </c>
      <c r="C3554" t="s">
        <v>8</v>
      </c>
      <c r="D3554" t="s">
        <v>277</v>
      </c>
      <c r="E3554">
        <v>5.0208000000000004</v>
      </c>
      <c r="F3554">
        <v>286841.05</v>
      </c>
    </row>
    <row r="3555" spans="1:6" x14ac:dyDescent="0.25">
      <c r="A3555" t="s">
        <v>315</v>
      </c>
      <c r="B3555">
        <v>9</v>
      </c>
      <c r="C3555" t="s">
        <v>8</v>
      </c>
      <c r="D3555" t="s">
        <v>278</v>
      </c>
      <c r="E3555">
        <v>3.9750000000000001</v>
      </c>
      <c r="F3555">
        <v>564022.47</v>
      </c>
    </row>
    <row r="3556" spans="1:6" x14ac:dyDescent="0.25">
      <c r="A3556" t="s">
        <v>315</v>
      </c>
      <c r="B3556">
        <v>9</v>
      </c>
      <c r="C3556" t="s">
        <v>8</v>
      </c>
      <c r="D3556" t="s">
        <v>279</v>
      </c>
      <c r="E3556">
        <v>2.2917000000000001</v>
      </c>
      <c r="F3556">
        <v>569678.44999999995</v>
      </c>
    </row>
    <row r="3557" spans="1:6" x14ac:dyDescent="0.25">
      <c r="A3557" t="s">
        <v>315</v>
      </c>
      <c r="B3557">
        <v>9</v>
      </c>
      <c r="C3557" t="s">
        <v>8</v>
      </c>
      <c r="D3557" t="s">
        <v>280</v>
      </c>
      <c r="E3557">
        <v>47.631</v>
      </c>
      <c r="F3557">
        <v>1223816.54</v>
      </c>
    </row>
    <row r="3558" spans="1:6" x14ac:dyDescent="0.25">
      <c r="A3558" t="s">
        <v>315</v>
      </c>
      <c r="B3558">
        <v>9</v>
      </c>
      <c r="C3558" t="s">
        <v>8</v>
      </c>
      <c r="D3558" t="s">
        <v>281</v>
      </c>
      <c r="E3558">
        <v>2.4028</v>
      </c>
      <c r="F3558">
        <v>77025.14</v>
      </c>
    </row>
    <row r="3559" spans="1:6" x14ac:dyDescent="0.25">
      <c r="A3559" t="s">
        <v>315</v>
      </c>
      <c r="B3559">
        <v>9</v>
      </c>
      <c r="C3559" t="s">
        <v>8</v>
      </c>
      <c r="D3559" t="s">
        <v>282</v>
      </c>
      <c r="E3559">
        <v>9.3799999999999994E-2</v>
      </c>
      <c r="F3559">
        <v>10791.63</v>
      </c>
    </row>
    <row r="3560" spans="1:6" x14ac:dyDescent="0.25">
      <c r="A3560" t="s">
        <v>315</v>
      </c>
      <c r="B3560">
        <v>9</v>
      </c>
      <c r="C3560" t="s">
        <v>8</v>
      </c>
      <c r="D3560" t="s">
        <v>283</v>
      </c>
      <c r="E3560">
        <v>40.9</v>
      </c>
      <c r="F3560">
        <v>739783.9</v>
      </c>
    </row>
    <row r="3561" spans="1:6" x14ac:dyDescent="0.25">
      <c r="A3561" t="s">
        <v>315</v>
      </c>
      <c r="B3561">
        <v>9</v>
      </c>
      <c r="C3561" t="s">
        <v>8</v>
      </c>
      <c r="D3561" t="s">
        <v>294</v>
      </c>
      <c r="E3561">
        <v>1.1667000000000001</v>
      </c>
      <c r="F3561">
        <v>30427.71</v>
      </c>
    </row>
    <row r="3562" spans="1:6" x14ac:dyDescent="0.25">
      <c r="A3562" t="s">
        <v>315</v>
      </c>
      <c r="B3562">
        <v>9</v>
      </c>
      <c r="C3562" t="s">
        <v>8</v>
      </c>
      <c r="D3562" t="s">
        <v>268</v>
      </c>
      <c r="E3562">
        <v>39.665599999999998</v>
      </c>
      <c r="F3562">
        <v>1099774.57</v>
      </c>
    </row>
    <row r="3563" spans="1:6" x14ac:dyDescent="0.25">
      <c r="A3563" t="s">
        <v>315</v>
      </c>
      <c r="B3563">
        <v>9</v>
      </c>
      <c r="C3563" t="s">
        <v>8</v>
      </c>
      <c r="D3563" t="s">
        <v>284</v>
      </c>
      <c r="E3563">
        <v>5.4166999999999996</v>
      </c>
      <c r="F3563">
        <v>500209.22</v>
      </c>
    </row>
    <row r="3564" spans="1:6" x14ac:dyDescent="0.25">
      <c r="A3564" t="s">
        <v>315</v>
      </c>
      <c r="B3564">
        <v>9</v>
      </c>
      <c r="C3564" t="s">
        <v>8</v>
      </c>
      <c r="D3564" t="s">
        <v>286</v>
      </c>
      <c r="E3564">
        <v>2.7082999999999999</v>
      </c>
      <c r="F3564">
        <v>51702.6</v>
      </c>
    </row>
    <row r="3565" spans="1:6" x14ac:dyDescent="0.25">
      <c r="A3565" t="s">
        <v>315</v>
      </c>
      <c r="B3565">
        <v>9</v>
      </c>
      <c r="C3565" t="s">
        <v>8</v>
      </c>
      <c r="D3565" t="s">
        <v>295</v>
      </c>
      <c r="E3565">
        <v>10</v>
      </c>
      <c r="F3565">
        <v>242083.47</v>
      </c>
    </row>
    <row r="3566" spans="1:6" x14ac:dyDescent="0.25">
      <c r="A3566" t="s">
        <v>315</v>
      </c>
      <c r="B3566">
        <v>9</v>
      </c>
      <c r="C3566" t="s">
        <v>8</v>
      </c>
      <c r="D3566" t="s">
        <v>288</v>
      </c>
      <c r="E3566">
        <v>6.5000000000000002E-2</v>
      </c>
      <c r="F3566">
        <v>17362.53</v>
      </c>
    </row>
    <row r="3567" spans="1:6" x14ac:dyDescent="0.25">
      <c r="A3567" t="s">
        <v>315</v>
      </c>
      <c r="B3567">
        <v>9</v>
      </c>
      <c r="C3567" t="s">
        <v>8</v>
      </c>
      <c r="D3567" t="s">
        <v>289</v>
      </c>
      <c r="E3567">
        <v>8.6926000000000005</v>
      </c>
      <c r="F3567">
        <v>498686.69</v>
      </c>
    </row>
    <row r="3568" spans="1:6" x14ac:dyDescent="0.25">
      <c r="A3568" t="s">
        <v>315</v>
      </c>
      <c r="B3568">
        <v>9</v>
      </c>
      <c r="C3568" t="s">
        <v>8</v>
      </c>
      <c r="D3568" t="s">
        <v>290</v>
      </c>
      <c r="E3568">
        <v>0.16669999999999999</v>
      </c>
      <c r="F3568">
        <v>62359.81</v>
      </c>
    </row>
    <row r="3569" spans="1:6" x14ac:dyDescent="0.25">
      <c r="A3569" t="s">
        <v>315</v>
      </c>
      <c r="B3569">
        <v>9</v>
      </c>
      <c r="C3569" t="s">
        <v>8</v>
      </c>
      <c r="D3569" t="s">
        <v>291</v>
      </c>
      <c r="E3569">
        <v>2</v>
      </c>
      <c r="F3569">
        <v>21911.06</v>
      </c>
    </row>
    <row r="3570" spans="1:6" x14ac:dyDescent="0.25">
      <c r="A3570" t="s">
        <v>315</v>
      </c>
      <c r="B3570">
        <v>9</v>
      </c>
      <c r="C3570" t="s">
        <v>8</v>
      </c>
      <c r="D3570" t="s">
        <v>313</v>
      </c>
      <c r="E3570">
        <v>1</v>
      </c>
      <c r="F3570">
        <v>14069.42</v>
      </c>
    </row>
    <row r="3571" spans="1:6" x14ac:dyDescent="0.25">
      <c r="A3571" t="s">
        <v>315</v>
      </c>
      <c r="B3571">
        <v>9</v>
      </c>
      <c r="C3571" t="s">
        <v>8</v>
      </c>
      <c r="D3571" t="s">
        <v>299</v>
      </c>
      <c r="E3571">
        <v>29</v>
      </c>
      <c r="F3571">
        <v>255212.49</v>
      </c>
    </row>
    <row r="3572" spans="1:6" x14ac:dyDescent="0.25">
      <c r="A3572" t="s">
        <v>315</v>
      </c>
      <c r="B3572">
        <v>9</v>
      </c>
      <c r="C3572" t="s">
        <v>8</v>
      </c>
      <c r="D3572" t="s">
        <v>314</v>
      </c>
      <c r="E3572">
        <v>2.0972</v>
      </c>
      <c r="F3572">
        <v>116376.58</v>
      </c>
    </row>
    <row r="3573" spans="1:6" x14ac:dyDescent="0.25">
      <c r="A3573" t="s">
        <v>315</v>
      </c>
      <c r="B3573">
        <v>10</v>
      </c>
      <c r="C3573" t="s">
        <v>301</v>
      </c>
      <c r="E3573">
        <v>6.04</v>
      </c>
      <c r="F3573">
        <v>397814.95</v>
      </c>
    </row>
    <row r="3574" spans="1:6" x14ac:dyDescent="0.25">
      <c r="A3574" t="s">
        <v>315</v>
      </c>
      <c r="B3574">
        <v>10</v>
      </c>
      <c r="C3574" t="s">
        <v>301</v>
      </c>
      <c r="D3574" t="s">
        <v>269</v>
      </c>
      <c r="E3574">
        <v>3.9319000000000002</v>
      </c>
      <c r="F3574">
        <v>442752.44</v>
      </c>
    </row>
    <row r="3575" spans="1:6" x14ac:dyDescent="0.25">
      <c r="A3575" t="s">
        <v>315</v>
      </c>
      <c r="B3575">
        <v>10</v>
      </c>
      <c r="C3575" t="s">
        <v>301</v>
      </c>
      <c r="D3575" t="s">
        <v>270</v>
      </c>
      <c r="E3575">
        <v>41.5167</v>
      </c>
      <c r="F3575">
        <v>622522.49</v>
      </c>
    </row>
    <row r="3576" spans="1:6" x14ac:dyDescent="0.25">
      <c r="A3576" t="s">
        <v>315</v>
      </c>
      <c r="B3576">
        <v>10</v>
      </c>
      <c r="C3576" t="s">
        <v>301</v>
      </c>
      <c r="D3576" t="s">
        <v>271</v>
      </c>
      <c r="E3576">
        <v>0.65</v>
      </c>
      <c r="F3576">
        <v>228516.91</v>
      </c>
    </row>
    <row r="3577" spans="1:6" x14ac:dyDescent="0.25">
      <c r="A3577" t="s">
        <v>315</v>
      </c>
      <c r="B3577">
        <v>10</v>
      </c>
      <c r="C3577" t="s">
        <v>301</v>
      </c>
      <c r="D3577" t="s">
        <v>272</v>
      </c>
      <c r="E3577">
        <v>311.41669999999999</v>
      </c>
      <c r="F3577">
        <v>2380263.79</v>
      </c>
    </row>
    <row r="3578" spans="1:6" x14ac:dyDescent="0.25">
      <c r="A3578" t="s">
        <v>315</v>
      </c>
      <c r="B3578">
        <v>10</v>
      </c>
      <c r="C3578" t="s">
        <v>301</v>
      </c>
      <c r="D3578" t="s">
        <v>273</v>
      </c>
      <c r="E3578">
        <v>13.488099999999999</v>
      </c>
      <c r="F3578">
        <v>201696.2</v>
      </c>
    </row>
    <row r="3579" spans="1:6" x14ac:dyDescent="0.25">
      <c r="A3579" t="s">
        <v>315</v>
      </c>
      <c r="B3579">
        <v>10</v>
      </c>
      <c r="C3579" t="s">
        <v>301</v>
      </c>
      <c r="D3579" t="s">
        <v>274</v>
      </c>
      <c r="E3579">
        <v>11.35</v>
      </c>
      <c r="F3579">
        <v>260688.19</v>
      </c>
    </row>
    <row r="3580" spans="1:6" x14ac:dyDescent="0.25">
      <c r="A3580" t="s">
        <v>315</v>
      </c>
      <c r="B3580">
        <v>10</v>
      </c>
      <c r="C3580" t="s">
        <v>301</v>
      </c>
      <c r="D3580" t="s">
        <v>275</v>
      </c>
      <c r="E3580">
        <v>3.25</v>
      </c>
      <c r="F3580">
        <v>54003.43</v>
      </c>
    </row>
    <row r="3581" spans="1:6" x14ac:dyDescent="0.25">
      <c r="A3581" t="s">
        <v>315</v>
      </c>
      <c r="B3581">
        <v>10</v>
      </c>
      <c r="C3581" t="s">
        <v>301</v>
      </c>
      <c r="D3581" t="s">
        <v>276</v>
      </c>
      <c r="E3581">
        <v>8.5958000000000006</v>
      </c>
      <c r="F3581">
        <v>1219752.44</v>
      </c>
    </row>
    <row r="3582" spans="1:6" x14ac:dyDescent="0.25">
      <c r="A3582" t="s">
        <v>315</v>
      </c>
      <c r="B3582">
        <v>10</v>
      </c>
      <c r="C3582" t="s">
        <v>301</v>
      </c>
      <c r="D3582" t="s">
        <v>277</v>
      </c>
      <c r="E3582">
        <v>2.3957999999999999</v>
      </c>
      <c r="F3582">
        <v>151944.76</v>
      </c>
    </row>
    <row r="3583" spans="1:6" x14ac:dyDescent="0.25">
      <c r="A3583" t="s">
        <v>315</v>
      </c>
      <c r="B3583">
        <v>10</v>
      </c>
      <c r="C3583" t="s">
        <v>301</v>
      </c>
      <c r="D3583" t="s">
        <v>278</v>
      </c>
      <c r="E3583">
        <v>0.8528</v>
      </c>
      <c r="F3583">
        <v>131535.34</v>
      </c>
    </row>
    <row r="3584" spans="1:6" x14ac:dyDescent="0.25">
      <c r="A3584" t="s">
        <v>315</v>
      </c>
      <c r="B3584">
        <v>10</v>
      </c>
      <c r="C3584" t="s">
        <v>301</v>
      </c>
      <c r="D3584" t="s">
        <v>279</v>
      </c>
      <c r="E3584">
        <v>0.70830000000000004</v>
      </c>
      <c r="F3584">
        <v>178946.76</v>
      </c>
    </row>
    <row r="3585" spans="1:6" x14ac:dyDescent="0.25">
      <c r="A3585" t="s">
        <v>315</v>
      </c>
      <c r="B3585">
        <v>10</v>
      </c>
      <c r="C3585" t="s">
        <v>301</v>
      </c>
      <c r="D3585" t="s">
        <v>280</v>
      </c>
      <c r="E3585">
        <v>67.382900000000006</v>
      </c>
      <c r="F3585">
        <v>1782240.45</v>
      </c>
    </row>
    <row r="3586" spans="1:6" x14ac:dyDescent="0.25">
      <c r="A3586" t="s">
        <v>315</v>
      </c>
      <c r="B3586">
        <v>10</v>
      </c>
      <c r="C3586" t="s">
        <v>301</v>
      </c>
      <c r="D3586" t="s">
        <v>281</v>
      </c>
      <c r="E3586">
        <v>0.76670000000000005</v>
      </c>
      <c r="F3586">
        <v>22928.62</v>
      </c>
    </row>
    <row r="3587" spans="1:6" x14ac:dyDescent="0.25">
      <c r="A3587" t="s">
        <v>315</v>
      </c>
      <c r="B3587">
        <v>10</v>
      </c>
      <c r="C3587" t="s">
        <v>301</v>
      </c>
      <c r="D3587" t="s">
        <v>282</v>
      </c>
      <c r="E3587">
        <v>0.55000000000000004</v>
      </c>
      <c r="F3587">
        <v>74093.81</v>
      </c>
    </row>
    <row r="3588" spans="1:6" x14ac:dyDescent="0.25">
      <c r="A3588" t="s">
        <v>315</v>
      </c>
      <c r="B3588">
        <v>10</v>
      </c>
      <c r="C3588" t="s">
        <v>301</v>
      </c>
      <c r="D3588" t="s">
        <v>283</v>
      </c>
      <c r="E3588">
        <v>109.23690000000001</v>
      </c>
      <c r="F3588">
        <v>2065077.52</v>
      </c>
    </row>
    <row r="3589" spans="1:6" x14ac:dyDescent="0.25">
      <c r="A3589" t="s">
        <v>315</v>
      </c>
      <c r="B3589">
        <v>10</v>
      </c>
      <c r="C3589" t="s">
        <v>301</v>
      </c>
      <c r="D3589" t="s">
        <v>294</v>
      </c>
      <c r="E3589">
        <v>1.9582999999999999</v>
      </c>
      <c r="F3589">
        <v>39885.4</v>
      </c>
    </row>
    <row r="3590" spans="1:6" x14ac:dyDescent="0.25">
      <c r="A3590" t="s">
        <v>315</v>
      </c>
      <c r="B3590">
        <v>10</v>
      </c>
      <c r="C3590" t="s">
        <v>301</v>
      </c>
      <c r="D3590" t="s">
        <v>268</v>
      </c>
      <c r="E3590">
        <v>5.0776000000000003</v>
      </c>
      <c r="F3590">
        <v>176912.65</v>
      </c>
    </row>
    <row r="3591" spans="1:6" x14ac:dyDescent="0.25">
      <c r="A3591" t="s">
        <v>315</v>
      </c>
      <c r="B3591">
        <v>10</v>
      </c>
      <c r="C3591" t="s">
        <v>301</v>
      </c>
      <c r="D3591" t="s">
        <v>284</v>
      </c>
      <c r="E3591">
        <v>6.6666999999999996</v>
      </c>
      <c r="F3591">
        <v>615844.35</v>
      </c>
    </row>
    <row r="3592" spans="1:6" x14ac:dyDescent="0.25">
      <c r="A3592" t="s">
        <v>315</v>
      </c>
      <c r="B3592">
        <v>10</v>
      </c>
      <c r="C3592" t="s">
        <v>301</v>
      </c>
      <c r="D3592" t="s">
        <v>295</v>
      </c>
      <c r="E3592">
        <v>38.5</v>
      </c>
      <c r="F3592">
        <v>884460.82</v>
      </c>
    </row>
    <row r="3593" spans="1:6" x14ac:dyDescent="0.25">
      <c r="A3593" t="s">
        <v>315</v>
      </c>
      <c r="B3593">
        <v>10</v>
      </c>
      <c r="C3593" t="s">
        <v>301</v>
      </c>
      <c r="D3593" t="s">
        <v>287</v>
      </c>
      <c r="E3593">
        <v>0.15</v>
      </c>
      <c r="F3593">
        <v>85208.72</v>
      </c>
    </row>
    <row r="3594" spans="1:6" x14ac:dyDescent="0.25">
      <c r="A3594" t="s">
        <v>315</v>
      </c>
      <c r="B3594">
        <v>10</v>
      </c>
      <c r="C3594" t="s">
        <v>301</v>
      </c>
      <c r="D3594" t="s">
        <v>288</v>
      </c>
      <c r="E3594">
        <v>0.08</v>
      </c>
      <c r="F3594">
        <v>2414.4699999999998</v>
      </c>
    </row>
    <row r="3595" spans="1:6" x14ac:dyDescent="0.25">
      <c r="A3595" t="s">
        <v>315</v>
      </c>
      <c r="B3595">
        <v>10</v>
      </c>
      <c r="C3595" t="s">
        <v>301</v>
      </c>
      <c r="D3595" t="s">
        <v>289</v>
      </c>
      <c r="E3595">
        <v>4.1138000000000003</v>
      </c>
      <c r="F3595">
        <v>254668.02</v>
      </c>
    </row>
    <row r="3596" spans="1:6" x14ac:dyDescent="0.25">
      <c r="A3596" t="s">
        <v>315</v>
      </c>
      <c r="B3596">
        <v>10</v>
      </c>
      <c r="C3596" t="s">
        <v>301</v>
      </c>
      <c r="D3596" t="s">
        <v>290</v>
      </c>
      <c r="E3596">
        <v>0.19170000000000001</v>
      </c>
      <c r="F3596">
        <v>75152.179999999993</v>
      </c>
    </row>
    <row r="3597" spans="1:6" x14ac:dyDescent="0.25">
      <c r="A3597" t="s">
        <v>315</v>
      </c>
      <c r="B3597">
        <v>10</v>
      </c>
      <c r="C3597" t="s">
        <v>301</v>
      </c>
      <c r="D3597" t="s">
        <v>296</v>
      </c>
      <c r="E3597">
        <v>4</v>
      </c>
      <c r="F3597">
        <v>77997.63</v>
      </c>
    </row>
    <row r="3598" spans="1:6" x14ac:dyDescent="0.25">
      <c r="A3598" t="s">
        <v>315</v>
      </c>
      <c r="B3598">
        <v>10</v>
      </c>
      <c r="C3598" t="s">
        <v>301</v>
      </c>
      <c r="D3598" t="s">
        <v>299</v>
      </c>
      <c r="E3598">
        <v>422</v>
      </c>
      <c r="F3598">
        <v>3604201.01</v>
      </c>
    </row>
    <row r="3599" spans="1:6" x14ac:dyDescent="0.25">
      <c r="A3599" t="s">
        <v>315</v>
      </c>
      <c r="B3599">
        <v>10</v>
      </c>
      <c r="C3599" t="s">
        <v>301</v>
      </c>
      <c r="D3599" t="s">
        <v>314</v>
      </c>
      <c r="E3599">
        <v>1.4167000000000001</v>
      </c>
      <c r="F3599">
        <v>57273.06</v>
      </c>
    </row>
    <row r="3600" spans="1:6" x14ac:dyDescent="0.25">
      <c r="A3600" t="s">
        <v>315</v>
      </c>
      <c r="B3600">
        <v>11</v>
      </c>
      <c r="C3600" t="s">
        <v>302</v>
      </c>
      <c r="E3600">
        <v>1</v>
      </c>
      <c r="F3600">
        <v>18641.29</v>
      </c>
    </row>
    <row r="3601" spans="1:6" x14ac:dyDescent="0.25">
      <c r="A3601" t="s">
        <v>315</v>
      </c>
      <c r="B3601">
        <v>11</v>
      </c>
      <c r="C3601" t="s">
        <v>302</v>
      </c>
      <c r="D3601" t="s">
        <v>269</v>
      </c>
      <c r="E3601">
        <v>4.2944000000000004</v>
      </c>
      <c r="F3601">
        <v>428270.68</v>
      </c>
    </row>
    <row r="3602" spans="1:6" x14ac:dyDescent="0.25">
      <c r="A3602" t="s">
        <v>315</v>
      </c>
      <c r="B3602">
        <v>11</v>
      </c>
      <c r="C3602" t="s">
        <v>302</v>
      </c>
      <c r="D3602" t="s">
        <v>270</v>
      </c>
      <c r="E3602">
        <v>41</v>
      </c>
      <c r="F3602">
        <v>442226.16</v>
      </c>
    </row>
    <row r="3603" spans="1:6" x14ac:dyDescent="0.25">
      <c r="A3603" t="s">
        <v>315</v>
      </c>
      <c r="B3603">
        <v>11</v>
      </c>
      <c r="C3603" t="s">
        <v>302</v>
      </c>
      <c r="D3603" t="s">
        <v>271</v>
      </c>
      <c r="E3603">
        <v>0.36249999999999999</v>
      </c>
      <c r="F3603">
        <v>121988.06</v>
      </c>
    </row>
    <row r="3604" spans="1:6" x14ac:dyDescent="0.25">
      <c r="A3604" t="s">
        <v>315</v>
      </c>
      <c r="B3604">
        <v>11</v>
      </c>
      <c r="C3604" t="s">
        <v>302</v>
      </c>
      <c r="D3604" t="s">
        <v>272</v>
      </c>
      <c r="E3604">
        <v>315.08330000000001</v>
      </c>
      <c r="F3604">
        <v>2821013.26</v>
      </c>
    </row>
    <row r="3605" spans="1:6" x14ac:dyDescent="0.25">
      <c r="A3605" t="s">
        <v>315</v>
      </c>
      <c r="B3605">
        <v>11</v>
      </c>
      <c r="C3605" t="s">
        <v>302</v>
      </c>
      <c r="D3605" t="s">
        <v>273</v>
      </c>
      <c r="E3605">
        <v>33.793700000000001</v>
      </c>
      <c r="F3605">
        <v>482319.17</v>
      </c>
    </row>
    <row r="3606" spans="1:6" x14ac:dyDescent="0.25">
      <c r="A3606" t="s">
        <v>315</v>
      </c>
      <c r="B3606">
        <v>11</v>
      </c>
      <c r="C3606" t="s">
        <v>302</v>
      </c>
      <c r="D3606" t="s">
        <v>274</v>
      </c>
      <c r="E3606">
        <v>43.45</v>
      </c>
      <c r="F3606">
        <v>822227.77</v>
      </c>
    </row>
    <row r="3607" spans="1:6" x14ac:dyDescent="0.25">
      <c r="A3607" t="s">
        <v>315</v>
      </c>
      <c r="B3607">
        <v>11</v>
      </c>
      <c r="C3607" t="s">
        <v>302</v>
      </c>
      <c r="D3607" t="s">
        <v>275</v>
      </c>
      <c r="E3607">
        <v>18.75</v>
      </c>
      <c r="F3607">
        <v>226919.81</v>
      </c>
    </row>
    <row r="3608" spans="1:6" x14ac:dyDescent="0.25">
      <c r="A3608" t="s">
        <v>315</v>
      </c>
      <c r="B3608">
        <v>11</v>
      </c>
      <c r="C3608" t="s">
        <v>302</v>
      </c>
      <c r="D3608" t="s">
        <v>276</v>
      </c>
      <c r="E3608">
        <v>3.6646000000000001</v>
      </c>
      <c r="F3608">
        <v>518645.29</v>
      </c>
    </row>
    <row r="3609" spans="1:6" x14ac:dyDescent="0.25">
      <c r="A3609" t="s">
        <v>315</v>
      </c>
      <c r="B3609">
        <v>11</v>
      </c>
      <c r="C3609" t="s">
        <v>302</v>
      </c>
      <c r="D3609" t="s">
        <v>277</v>
      </c>
      <c r="E3609">
        <v>6.5</v>
      </c>
      <c r="F3609">
        <v>244456.56</v>
      </c>
    </row>
    <row r="3610" spans="1:6" x14ac:dyDescent="0.25">
      <c r="A3610" t="s">
        <v>315</v>
      </c>
      <c r="B3610">
        <v>11</v>
      </c>
      <c r="C3610" t="s">
        <v>302</v>
      </c>
      <c r="D3610" t="s">
        <v>278</v>
      </c>
      <c r="E3610">
        <v>0.375</v>
      </c>
      <c r="F3610">
        <v>53088.72</v>
      </c>
    </row>
    <row r="3611" spans="1:6" x14ac:dyDescent="0.25">
      <c r="A3611" t="s">
        <v>315</v>
      </c>
      <c r="B3611">
        <v>11</v>
      </c>
      <c r="C3611" t="s">
        <v>302</v>
      </c>
      <c r="D3611" t="s">
        <v>279</v>
      </c>
      <c r="E3611">
        <v>0.5</v>
      </c>
      <c r="F3611">
        <v>127248.72</v>
      </c>
    </row>
    <row r="3612" spans="1:6" x14ac:dyDescent="0.25">
      <c r="A3612" t="s">
        <v>315</v>
      </c>
      <c r="B3612">
        <v>11</v>
      </c>
      <c r="C3612" t="s">
        <v>302</v>
      </c>
      <c r="D3612" t="s">
        <v>280</v>
      </c>
      <c r="E3612">
        <v>327.39210000000003</v>
      </c>
      <c r="F3612">
        <v>3950602.9</v>
      </c>
    </row>
    <row r="3613" spans="1:6" x14ac:dyDescent="0.25">
      <c r="A3613" t="s">
        <v>315</v>
      </c>
      <c r="B3613">
        <v>11</v>
      </c>
      <c r="C3613" t="s">
        <v>302</v>
      </c>
      <c r="D3613" t="s">
        <v>281</v>
      </c>
      <c r="E3613">
        <v>2.4417</v>
      </c>
      <c r="F3613">
        <v>112730.98</v>
      </c>
    </row>
    <row r="3614" spans="1:6" x14ac:dyDescent="0.25">
      <c r="A3614" t="s">
        <v>315</v>
      </c>
      <c r="B3614">
        <v>11</v>
      </c>
      <c r="C3614" t="s">
        <v>302</v>
      </c>
      <c r="D3614" t="s">
        <v>282</v>
      </c>
      <c r="E3614">
        <v>0.41670000000000001</v>
      </c>
      <c r="F3614">
        <v>24962</v>
      </c>
    </row>
    <row r="3615" spans="1:6" x14ac:dyDescent="0.25">
      <c r="A3615" t="s">
        <v>315</v>
      </c>
      <c r="B3615">
        <v>11</v>
      </c>
      <c r="C3615" t="s">
        <v>302</v>
      </c>
      <c r="D3615" t="s">
        <v>283</v>
      </c>
      <c r="E3615">
        <v>55.9</v>
      </c>
      <c r="F3615">
        <v>766847.67</v>
      </c>
    </row>
    <row r="3616" spans="1:6" x14ac:dyDescent="0.25">
      <c r="A3616" t="s">
        <v>315</v>
      </c>
      <c r="B3616">
        <v>11</v>
      </c>
      <c r="C3616" t="s">
        <v>302</v>
      </c>
      <c r="D3616" t="s">
        <v>294</v>
      </c>
      <c r="E3616">
        <v>1.875</v>
      </c>
      <c r="F3616">
        <v>43014.29</v>
      </c>
    </row>
    <row r="3617" spans="1:6" x14ac:dyDescent="0.25">
      <c r="A3617" t="s">
        <v>315</v>
      </c>
      <c r="B3617">
        <v>11</v>
      </c>
      <c r="C3617" t="s">
        <v>302</v>
      </c>
      <c r="D3617" t="s">
        <v>268</v>
      </c>
      <c r="E3617">
        <v>0.1245</v>
      </c>
      <c r="F3617">
        <v>0</v>
      </c>
    </row>
    <row r="3618" spans="1:6" x14ac:dyDescent="0.25">
      <c r="A3618" t="s">
        <v>315</v>
      </c>
      <c r="B3618">
        <v>11</v>
      </c>
      <c r="C3618" t="s">
        <v>302</v>
      </c>
      <c r="D3618" t="s">
        <v>284</v>
      </c>
      <c r="E3618">
        <v>18.833300000000001</v>
      </c>
      <c r="F3618">
        <v>1674799.7</v>
      </c>
    </row>
    <row r="3619" spans="1:6" x14ac:dyDescent="0.25">
      <c r="A3619" t="s">
        <v>315</v>
      </c>
      <c r="B3619">
        <v>11</v>
      </c>
      <c r="C3619" t="s">
        <v>302</v>
      </c>
      <c r="D3619" t="s">
        <v>286</v>
      </c>
      <c r="E3619">
        <v>12.75</v>
      </c>
      <c r="F3619">
        <v>249937.38</v>
      </c>
    </row>
    <row r="3620" spans="1:6" x14ac:dyDescent="0.25">
      <c r="A3620" t="s">
        <v>315</v>
      </c>
      <c r="B3620">
        <v>11</v>
      </c>
      <c r="C3620" t="s">
        <v>302</v>
      </c>
      <c r="D3620" t="s">
        <v>295</v>
      </c>
      <c r="E3620">
        <v>47.375</v>
      </c>
      <c r="F3620">
        <v>1089995.76</v>
      </c>
    </row>
    <row r="3621" spans="1:6" x14ac:dyDescent="0.25">
      <c r="A3621" t="s">
        <v>315</v>
      </c>
      <c r="B3621">
        <v>11</v>
      </c>
      <c r="C3621" t="s">
        <v>302</v>
      </c>
      <c r="D3621" t="s">
        <v>288</v>
      </c>
      <c r="E3621">
        <v>7.4999999999999997E-2</v>
      </c>
      <c r="F3621">
        <v>48553.51</v>
      </c>
    </row>
    <row r="3622" spans="1:6" x14ac:dyDescent="0.25">
      <c r="A3622" t="s">
        <v>315</v>
      </c>
      <c r="B3622">
        <v>11</v>
      </c>
      <c r="C3622" t="s">
        <v>302</v>
      </c>
      <c r="D3622" t="s">
        <v>289</v>
      </c>
      <c r="E3622">
        <v>6.9375</v>
      </c>
      <c r="F3622">
        <v>444374.06</v>
      </c>
    </row>
    <row r="3623" spans="1:6" x14ac:dyDescent="0.25">
      <c r="A3623" t="s">
        <v>315</v>
      </c>
      <c r="B3623">
        <v>11</v>
      </c>
      <c r="C3623" t="s">
        <v>302</v>
      </c>
      <c r="D3623" t="s">
        <v>290</v>
      </c>
      <c r="E3623">
        <v>2.25</v>
      </c>
      <c r="F3623">
        <v>760593.51</v>
      </c>
    </row>
    <row r="3624" spans="1:6" x14ac:dyDescent="0.25">
      <c r="A3624" t="s">
        <v>315</v>
      </c>
      <c r="B3624">
        <v>11</v>
      </c>
      <c r="C3624" t="s">
        <v>302</v>
      </c>
      <c r="D3624" t="s">
        <v>299</v>
      </c>
      <c r="E3624">
        <v>25</v>
      </c>
      <c r="F3624">
        <v>217195.96</v>
      </c>
    </row>
    <row r="3625" spans="1:6" x14ac:dyDescent="0.25">
      <c r="A3625" t="s">
        <v>315</v>
      </c>
      <c r="B3625">
        <v>11</v>
      </c>
      <c r="C3625" t="s">
        <v>302</v>
      </c>
      <c r="D3625" t="s">
        <v>314</v>
      </c>
      <c r="E3625">
        <v>0.16669999999999999</v>
      </c>
      <c r="F3625">
        <v>7393.67</v>
      </c>
    </row>
    <row r="3626" spans="1:6" x14ac:dyDescent="0.25">
      <c r="A3626" t="s">
        <v>315</v>
      </c>
      <c r="B3626">
        <v>11</v>
      </c>
      <c r="C3626" t="s">
        <v>302</v>
      </c>
      <c r="D3626" t="s">
        <v>293</v>
      </c>
      <c r="E3626">
        <v>0.5</v>
      </c>
      <c r="F3626">
        <v>14890.91</v>
      </c>
    </row>
    <row r="3627" spans="1:6" x14ac:dyDescent="0.25">
      <c r="A3627" t="s">
        <v>315</v>
      </c>
      <c r="B3627">
        <v>12</v>
      </c>
      <c r="C3627" t="s">
        <v>12</v>
      </c>
      <c r="E3627">
        <v>11.64</v>
      </c>
      <c r="F3627">
        <v>1385209.42</v>
      </c>
    </row>
    <row r="3628" spans="1:6" x14ac:dyDescent="0.25">
      <c r="A3628" t="s">
        <v>315</v>
      </c>
      <c r="B3628">
        <v>12</v>
      </c>
      <c r="C3628" t="s">
        <v>12</v>
      </c>
      <c r="D3628" t="s">
        <v>269</v>
      </c>
      <c r="E3628">
        <v>23.640699999999999</v>
      </c>
      <c r="F3628">
        <v>3069914.02</v>
      </c>
    </row>
    <row r="3629" spans="1:6" x14ac:dyDescent="0.25">
      <c r="A3629" t="s">
        <v>315</v>
      </c>
      <c r="B3629">
        <v>12</v>
      </c>
      <c r="C3629" t="s">
        <v>12</v>
      </c>
      <c r="D3629" t="s">
        <v>270</v>
      </c>
      <c r="E3629">
        <v>119.5444</v>
      </c>
      <c r="F3629">
        <v>1495400.11</v>
      </c>
    </row>
    <row r="3630" spans="1:6" x14ac:dyDescent="0.25">
      <c r="A3630" t="s">
        <v>315</v>
      </c>
      <c r="B3630">
        <v>12</v>
      </c>
      <c r="C3630" t="s">
        <v>12</v>
      </c>
      <c r="D3630" t="s">
        <v>271</v>
      </c>
      <c r="E3630">
        <v>4.4861000000000004</v>
      </c>
      <c r="F3630">
        <v>772602.28</v>
      </c>
    </row>
    <row r="3631" spans="1:6" x14ac:dyDescent="0.25">
      <c r="A3631" t="s">
        <v>315</v>
      </c>
      <c r="B3631">
        <v>12</v>
      </c>
      <c r="C3631" t="s">
        <v>12</v>
      </c>
      <c r="D3631" t="s">
        <v>272</v>
      </c>
      <c r="E3631">
        <v>783.16669999999999</v>
      </c>
      <c r="F3631">
        <v>7340967.5099999998</v>
      </c>
    </row>
    <row r="3632" spans="1:6" x14ac:dyDescent="0.25">
      <c r="A3632" t="s">
        <v>315</v>
      </c>
      <c r="B3632">
        <v>12</v>
      </c>
      <c r="C3632" t="s">
        <v>12</v>
      </c>
      <c r="D3632" t="s">
        <v>273</v>
      </c>
      <c r="E3632">
        <v>54.8765</v>
      </c>
      <c r="F3632">
        <v>933843.55</v>
      </c>
    </row>
    <row r="3633" spans="1:6" x14ac:dyDescent="0.25">
      <c r="A3633" t="s">
        <v>315</v>
      </c>
      <c r="B3633">
        <v>12</v>
      </c>
      <c r="C3633" t="s">
        <v>12</v>
      </c>
      <c r="D3633" t="s">
        <v>274</v>
      </c>
      <c r="E3633">
        <v>42.3</v>
      </c>
      <c r="F3633">
        <v>821090.17</v>
      </c>
    </row>
    <row r="3634" spans="1:6" x14ac:dyDescent="0.25">
      <c r="A3634" t="s">
        <v>315</v>
      </c>
      <c r="B3634">
        <v>12</v>
      </c>
      <c r="C3634" t="s">
        <v>12</v>
      </c>
      <c r="D3634" t="s">
        <v>275</v>
      </c>
      <c r="E3634">
        <v>64.166700000000006</v>
      </c>
      <c r="F3634">
        <v>717246.12</v>
      </c>
    </row>
    <row r="3635" spans="1:6" x14ac:dyDescent="0.25">
      <c r="A3635" t="s">
        <v>315</v>
      </c>
      <c r="B3635">
        <v>12</v>
      </c>
      <c r="C3635" t="s">
        <v>12</v>
      </c>
      <c r="D3635" t="s">
        <v>276</v>
      </c>
      <c r="E3635">
        <v>13.9869</v>
      </c>
      <c r="F3635">
        <v>1980237.58</v>
      </c>
    </row>
    <row r="3636" spans="1:6" x14ac:dyDescent="0.25">
      <c r="A3636" t="s">
        <v>315</v>
      </c>
      <c r="B3636">
        <v>12</v>
      </c>
      <c r="C3636" t="s">
        <v>12</v>
      </c>
      <c r="D3636" t="s">
        <v>277</v>
      </c>
      <c r="E3636">
        <v>4.0625</v>
      </c>
      <c r="F3636">
        <v>193521.44</v>
      </c>
    </row>
    <row r="3637" spans="1:6" x14ac:dyDescent="0.25">
      <c r="A3637" t="s">
        <v>315</v>
      </c>
      <c r="B3637">
        <v>12</v>
      </c>
      <c r="C3637" t="s">
        <v>12</v>
      </c>
      <c r="D3637" t="s">
        <v>278</v>
      </c>
      <c r="E3637">
        <v>2.8858000000000001</v>
      </c>
      <c r="F3637">
        <v>291401.05</v>
      </c>
    </row>
    <row r="3638" spans="1:6" x14ac:dyDescent="0.25">
      <c r="A3638" t="s">
        <v>315</v>
      </c>
      <c r="B3638">
        <v>12</v>
      </c>
      <c r="C3638" t="s">
        <v>12</v>
      </c>
      <c r="D3638" t="s">
        <v>279</v>
      </c>
      <c r="E3638">
        <v>2.6667000000000001</v>
      </c>
      <c r="F3638">
        <v>642071.82999999996</v>
      </c>
    </row>
    <row r="3639" spans="1:6" x14ac:dyDescent="0.25">
      <c r="A3639" t="s">
        <v>315</v>
      </c>
      <c r="B3639">
        <v>12</v>
      </c>
      <c r="C3639" t="s">
        <v>12</v>
      </c>
      <c r="D3639" t="s">
        <v>280</v>
      </c>
      <c r="E3639">
        <v>188.54230000000001</v>
      </c>
      <c r="F3639">
        <v>4450631.82</v>
      </c>
    </row>
    <row r="3640" spans="1:6" x14ac:dyDescent="0.25">
      <c r="A3640" t="s">
        <v>315</v>
      </c>
      <c r="B3640">
        <v>12</v>
      </c>
      <c r="C3640" t="s">
        <v>12</v>
      </c>
      <c r="D3640" t="s">
        <v>281</v>
      </c>
      <c r="E3640">
        <v>5.25</v>
      </c>
      <c r="F3640">
        <v>230607.37</v>
      </c>
    </row>
    <row r="3641" spans="1:6" x14ac:dyDescent="0.25">
      <c r="A3641" t="s">
        <v>315</v>
      </c>
      <c r="B3641">
        <v>12</v>
      </c>
      <c r="C3641" t="s">
        <v>12</v>
      </c>
      <c r="D3641" t="s">
        <v>282</v>
      </c>
      <c r="E3641">
        <v>0.2833</v>
      </c>
      <c r="F3641">
        <v>188973.34</v>
      </c>
    </row>
    <row r="3642" spans="1:6" x14ac:dyDescent="0.25">
      <c r="A3642" t="s">
        <v>315</v>
      </c>
      <c r="B3642">
        <v>12</v>
      </c>
      <c r="C3642" t="s">
        <v>12</v>
      </c>
      <c r="D3642" t="s">
        <v>283</v>
      </c>
      <c r="E3642">
        <v>278.9982</v>
      </c>
      <c r="F3642">
        <v>2240135.04</v>
      </c>
    </row>
    <row r="3643" spans="1:6" x14ac:dyDescent="0.25">
      <c r="A3643" t="s">
        <v>315</v>
      </c>
      <c r="B3643">
        <v>12</v>
      </c>
      <c r="C3643" t="s">
        <v>12</v>
      </c>
      <c r="D3643" t="s">
        <v>294</v>
      </c>
      <c r="E3643">
        <v>0.95830000000000004</v>
      </c>
      <c r="F3643">
        <v>28642.48</v>
      </c>
    </row>
    <row r="3644" spans="1:6" x14ac:dyDescent="0.25">
      <c r="A3644" t="s">
        <v>315</v>
      </c>
      <c r="B3644">
        <v>12</v>
      </c>
      <c r="C3644" t="s">
        <v>12</v>
      </c>
      <c r="D3644" t="s">
        <v>268</v>
      </c>
      <c r="E3644">
        <v>51.881</v>
      </c>
      <c r="F3644">
        <v>1046975.11</v>
      </c>
    </row>
    <row r="3645" spans="1:6" x14ac:dyDescent="0.25">
      <c r="A3645" t="s">
        <v>315</v>
      </c>
      <c r="B3645">
        <v>12</v>
      </c>
      <c r="C3645" t="s">
        <v>12</v>
      </c>
      <c r="D3645" t="s">
        <v>284</v>
      </c>
      <c r="E3645">
        <v>16.5</v>
      </c>
      <c r="F3645">
        <v>1464546.66</v>
      </c>
    </row>
    <row r="3646" spans="1:6" x14ac:dyDescent="0.25">
      <c r="A3646" t="s">
        <v>315</v>
      </c>
      <c r="B3646">
        <v>12</v>
      </c>
      <c r="C3646" t="s">
        <v>12</v>
      </c>
      <c r="D3646" t="s">
        <v>286</v>
      </c>
      <c r="E3646">
        <v>21</v>
      </c>
      <c r="F3646">
        <v>425078.58</v>
      </c>
    </row>
    <row r="3647" spans="1:6" x14ac:dyDescent="0.25">
      <c r="A3647" t="s">
        <v>315</v>
      </c>
      <c r="B3647">
        <v>12</v>
      </c>
      <c r="C3647" t="s">
        <v>12</v>
      </c>
      <c r="D3647" t="s">
        <v>295</v>
      </c>
      <c r="E3647">
        <v>38.625</v>
      </c>
      <c r="F3647">
        <v>914571.73</v>
      </c>
    </row>
    <row r="3648" spans="1:6" x14ac:dyDescent="0.25">
      <c r="A3648" t="s">
        <v>315</v>
      </c>
      <c r="B3648">
        <v>12</v>
      </c>
      <c r="C3648" t="s">
        <v>12</v>
      </c>
      <c r="D3648" t="s">
        <v>287</v>
      </c>
      <c r="E3648">
        <v>0.2</v>
      </c>
      <c r="F3648">
        <v>91833.14</v>
      </c>
    </row>
    <row r="3649" spans="1:6" x14ac:dyDescent="0.25">
      <c r="A3649" t="s">
        <v>315</v>
      </c>
      <c r="B3649">
        <v>12</v>
      </c>
      <c r="C3649" t="s">
        <v>12</v>
      </c>
      <c r="D3649" t="s">
        <v>288</v>
      </c>
      <c r="E3649">
        <v>0.105</v>
      </c>
      <c r="F3649">
        <v>18941.830000000002</v>
      </c>
    </row>
    <row r="3650" spans="1:6" x14ac:dyDescent="0.25">
      <c r="A3650" t="s">
        <v>315</v>
      </c>
      <c r="B3650">
        <v>12</v>
      </c>
      <c r="C3650" t="s">
        <v>12</v>
      </c>
      <c r="D3650" t="s">
        <v>289</v>
      </c>
      <c r="E3650">
        <v>10.1852</v>
      </c>
      <c r="F3650">
        <v>550240.12</v>
      </c>
    </row>
    <row r="3651" spans="1:6" x14ac:dyDescent="0.25">
      <c r="A3651" t="s">
        <v>315</v>
      </c>
      <c r="B3651">
        <v>12</v>
      </c>
      <c r="C3651" t="s">
        <v>12</v>
      </c>
      <c r="D3651" t="s">
        <v>290</v>
      </c>
      <c r="E3651">
        <v>0.1167</v>
      </c>
      <c r="F3651">
        <v>37386.79</v>
      </c>
    </row>
    <row r="3652" spans="1:6" x14ac:dyDescent="0.25">
      <c r="A3652" t="s">
        <v>315</v>
      </c>
      <c r="B3652">
        <v>12</v>
      </c>
      <c r="C3652" t="s">
        <v>12</v>
      </c>
      <c r="D3652" t="s">
        <v>296</v>
      </c>
      <c r="E3652">
        <v>1.6667000000000001</v>
      </c>
      <c r="F3652">
        <v>28777.47</v>
      </c>
    </row>
    <row r="3653" spans="1:6" x14ac:dyDescent="0.25">
      <c r="A3653" t="s">
        <v>315</v>
      </c>
      <c r="B3653">
        <v>12</v>
      </c>
      <c r="C3653" t="s">
        <v>12</v>
      </c>
      <c r="D3653" t="s">
        <v>291</v>
      </c>
      <c r="E3653">
        <v>4</v>
      </c>
      <c r="F3653">
        <v>33507.279999999999</v>
      </c>
    </row>
    <row r="3654" spans="1:6" x14ac:dyDescent="0.25">
      <c r="A3654" t="s">
        <v>315</v>
      </c>
      <c r="B3654">
        <v>12</v>
      </c>
      <c r="C3654" t="s">
        <v>12</v>
      </c>
      <c r="D3654" t="s">
        <v>313</v>
      </c>
      <c r="E3654">
        <v>1</v>
      </c>
      <c r="F3654">
        <v>14069.42</v>
      </c>
    </row>
    <row r="3655" spans="1:6" x14ac:dyDescent="0.25">
      <c r="A3655" t="s">
        <v>315</v>
      </c>
      <c r="B3655">
        <v>12</v>
      </c>
      <c r="C3655" t="s">
        <v>12</v>
      </c>
      <c r="D3655" t="s">
        <v>297</v>
      </c>
      <c r="E3655">
        <v>1.0832999999999999</v>
      </c>
      <c r="F3655">
        <v>12088.33</v>
      </c>
    </row>
    <row r="3656" spans="1:6" x14ac:dyDescent="0.25">
      <c r="A3656" t="s">
        <v>315</v>
      </c>
      <c r="B3656">
        <v>12</v>
      </c>
      <c r="C3656" t="s">
        <v>12</v>
      </c>
      <c r="D3656" t="s">
        <v>314</v>
      </c>
      <c r="E3656">
        <v>0.79169999999999996</v>
      </c>
      <c r="F3656">
        <v>21999.54</v>
      </c>
    </row>
    <row r="3657" spans="1:6" x14ac:dyDescent="0.25">
      <c r="A3657" t="s">
        <v>315</v>
      </c>
      <c r="B3657">
        <v>15</v>
      </c>
      <c r="C3657" t="s">
        <v>13</v>
      </c>
      <c r="E3657">
        <v>0.58330000000000004</v>
      </c>
      <c r="F3657">
        <v>20679.22</v>
      </c>
    </row>
    <row r="3658" spans="1:6" x14ac:dyDescent="0.25">
      <c r="A3658" t="s">
        <v>315</v>
      </c>
      <c r="B3658">
        <v>15</v>
      </c>
      <c r="C3658" t="s">
        <v>13</v>
      </c>
      <c r="D3658" t="s">
        <v>269</v>
      </c>
      <c r="E3658">
        <v>29.293099999999999</v>
      </c>
      <c r="F3658">
        <v>4018975.31</v>
      </c>
    </row>
    <row r="3659" spans="1:6" x14ac:dyDescent="0.25">
      <c r="A3659" t="s">
        <v>315</v>
      </c>
      <c r="B3659">
        <v>15</v>
      </c>
      <c r="C3659" t="s">
        <v>13</v>
      </c>
      <c r="D3659" t="s">
        <v>270</v>
      </c>
      <c r="E3659">
        <v>1108.7556</v>
      </c>
      <c r="F3659">
        <v>13556241.91</v>
      </c>
    </row>
    <row r="3660" spans="1:6" x14ac:dyDescent="0.25">
      <c r="A3660" t="s">
        <v>315</v>
      </c>
      <c r="B3660">
        <v>15</v>
      </c>
      <c r="C3660" t="s">
        <v>13</v>
      </c>
      <c r="D3660" t="s">
        <v>271</v>
      </c>
      <c r="E3660">
        <v>1.1083000000000001</v>
      </c>
      <c r="F3660">
        <v>413004.29</v>
      </c>
    </row>
    <row r="3661" spans="1:6" x14ac:dyDescent="0.25">
      <c r="A3661" t="s">
        <v>315</v>
      </c>
      <c r="B3661">
        <v>15</v>
      </c>
      <c r="C3661" t="s">
        <v>13</v>
      </c>
      <c r="D3661" t="s">
        <v>272</v>
      </c>
      <c r="E3661">
        <v>2569.6667000000002</v>
      </c>
      <c r="F3661">
        <v>21653709.539999999</v>
      </c>
    </row>
    <row r="3662" spans="1:6" x14ac:dyDescent="0.25">
      <c r="A3662" t="s">
        <v>315</v>
      </c>
      <c r="B3662">
        <v>15</v>
      </c>
      <c r="C3662" t="s">
        <v>13</v>
      </c>
      <c r="D3662" t="s">
        <v>273</v>
      </c>
      <c r="E3662">
        <v>118.47969999999999</v>
      </c>
      <c r="F3662">
        <v>2175542.7999999998</v>
      </c>
    </row>
    <row r="3663" spans="1:6" x14ac:dyDescent="0.25">
      <c r="A3663" t="s">
        <v>315</v>
      </c>
      <c r="B3663">
        <v>15</v>
      </c>
      <c r="C3663" t="s">
        <v>13</v>
      </c>
      <c r="D3663" t="s">
        <v>274</v>
      </c>
      <c r="E3663">
        <v>353.2</v>
      </c>
      <c r="F3663">
        <v>5228674.91</v>
      </c>
    </row>
    <row r="3664" spans="1:6" x14ac:dyDescent="0.25">
      <c r="A3664" t="s">
        <v>315</v>
      </c>
      <c r="B3664">
        <v>15</v>
      </c>
      <c r="C3664" t="s">
        <v>13</v>
      </c>
      <c r="D3664" t="s">
        <v>275</v>
      </c>
      <c r="E3664">
        <v>30</v>
      </c>
      <c r="F3664">
        <v>302663.3</v>
      </c>
    </row>
    <row r="3665" spans="1:6" x14ac:dyDescent="0.25">
      <c r="A3665" t="s">
        <v>315</v>
      </c>
      <c r="B3665">
        <v>15</v>
      </c>
      <c r="C3665" t="s">
        <v>13</v>
      </c>
      <c r="D3665" t="s">
        <v>276</v>
      </c>
      <c r="E3665">
        <v>37.159500000000001</v>
      </c>
      <c r="F3665">
        <v>5462516.4800000004</v>
      </c>
    </row>
    <row r="3666" spans="1:6" x14ac:dyDescent="0.25">
      <c r="A3666" t="s">
        <v>315</v>
      </c>
      <c r="B3666">
        <v>15</v>
      </c>
      <c r="C3666" t="s">
        <v>13</v>
      </c>
      <c r="D3666" t="s">
        <v>277</v>
      </c>
      <c r="E3666">
        <v>30.583300000000001</v>
      </c>
      <c r="F3666">
        <v>499721.74</v>
      </c>
    </row>
    <row r="3667" spans="1:6" x14ac:dyDescent="0.25">
      <c r="A3667" t="s">
        <v>315</v>
      </c>
      <c r="B3667">
        <v>15</v>
      </c>
      <c r="C3667" t="s">
        <v>13</v>
      </c>
      <c r="D3667" t="s">
        <v>278</v>
      </c>
      <c r="E3667">
        <v>2.2389000000000001</v>
      </c>
      <c r="F3667">
        <v>416817.22</v>
      </c>
    </row>
    <row r="3668" spans="1:6" x14ac:dyDescent="0.25">
      <c r="A3668" t="s">
        <v>315</v>
      </c>
      <c r="B3668">
        <v>15</v>
      </c>
      <c r="C3668" t="s">
        <v>13</v>
      </c>
      <c r="D3668" t="s">
        <v>279</v>
      </c>
      <c r="E3668">
        <v>5.875</v>
      </c>
      <c r="F3668">
        <v>1076190.1599999999</v>
      </c>
    </row>
    <row r="3669" spans="1:6" x14ac:dyDescent="0.25">
      <c r="A3669" t="s">
        <v>315</v>
      </c>
      <c r="B3669">
        <v>15</v>
      </c>
      <c r="C3669" t="s">
        <v>13</v>
      </c>
      <c r="D3669" t="s">
        <v>280</v>
      </c>
      <c r="E3669">
        <v>670.11389999999994</v>
      </c>
      <c r="F3669">
        <v>10685996.68</v>
      </c>
    </row>
    <row r="3670" spans="1:6" x14ac:dyDescent="0.25">
      <c r="A3670" t="s">
        <v>315</v>
      </c>
      <c r="B3670">
        <v>15</v>
      </c>
      <c r="C3670" t="s">
        <v>13</v>
      </c>
      <c r="D3670" t="s">
        <v>281</v>
      </c>
      <c r="E3670">
        <v>2.25</v>
      </c>
      <c r="F3670">
        <v>115394.27</v>
      </c>
    </row>
    <row r="3671" spans="1:6" x14ac:dyDescent="0.25">
      <c r="A3671" t="s">
        <v>315</v>
      </c>
      <c r="B3671">
        <v>15</v>
      </c>
      <c r="C3671" t="s">
        <v>13</v>
      </c>
      <c r="D3671" t="s">
        <v>282</v>
      </c>
      <c r="E3671">
        <v>1.2082999999999999</v>
      </c>
      <c r="F3671">
        <v>59908.800000000003</v>
      </c>
    </row>
    <row r="3672" spans="1:6" x14ac:dyDescent="0.25">
      <c r="A3672" t="s">
        <v>315</v>
      </c>
      <c r="B3672">
        <v>15</v>
      </c>
      <c r="C3672" t="s">
        <v>13</v>
      </c>
      <c r="D3672" t="s">
        <v>283</v>
      </c>
      <c r="E3672">
        <v>135.8571</v>
      </c>
      <c r="F3672">
        <v>1818883.32</v>
      </c>
    </row>
    <row r="3673" spans="1:6" x14ac:dyDescent="0.25">
      <c r="A3673" t="s">
        <v>315</v>
      </c>
      <c r="B3673">
        <v>15</v>
      </c>
      <c r="C3673" t="s">
        <v>13</v>
      </c>
      <c r="D3673" t="s">
        <v>268</v>
      </c>
      <c r="E3673">
        <v>470.77550000000002</v>
      </c>
      <c r="F3673">
        <v>9696772.7100000009</v>
      </c>
    </row>
    <row r="3674" spans="1:6" x14ac:dyDescent="0.25">
      <c r="A3674" t="s">
        <v>315</v>
      </c>
      <c r="B3674">
        <v>15</v>
      </c>
      <c r="C3674" t="s">
        <v>13</v>
      </c>
      <c r="D3674" t="s">
        <v>284</v>
      </c>
      <c r="E3674">
        <v>17.5</v>
      </c>
      <c r="F3674">
        <v>1463447.77</v>
      </c>
    </row>
    <row r="3675" spans="1:6" x14ac:dyDescent="0.25">
      <c r="A3675" t="s">
        <v>315</v>
      </c>
      <c r="B3675">
        <v>15</v>
      </c>
      <c r="C3675" t="s">
        <v>13</v>
      </c>
      <c r="D3675" t="s">
        <v>286</v>
      </c>
      <c r="E3675">
        <v>33.833300000000001</v>
      </c>
      <c r="F3675">
        <v>646315.88</v>
      </c>
    </row>
    <row r="3676" spans="1:6" x14ac:dyDescent="0.25">
      <c r="A3676" t="s">
        <v>315</v>
      </c>
      <c r="B3676">
        <v>15</v>
      </c>
      <c r="C3676" t="s">
        <v>13</v>
      </c>
      <c r="D3676" t="s">
        <v>295</v>
      </c>
      <c r="E3676">
        <v>32.412500000000001</v>
      </c>
      <c r="F3676">
        <v>650509.31000000006</v>
      </c>
    </row>
    <row r="3677" spans="1:6" x14ac:dyDescent="0.25">
      <c r="A3677" t="s">
        <v>315</v>
      </c>
      <c r="B3677">
        <v>15</v>
      </c>
      <c r="C3677" t="s">
        <v>13</v>
      </c>
      <c r="D3677" t="s">
        <v>287</v>
      </c>
      <c r="E3677">
        <v>8.3299999999999999E-2</v>
      </c>
      <c r="F3677">
        <v>33506.35</v>
      </c>
    </row>
    <row r="3678" spans="1:6" x14ac:dyDescent="0.25">
      <c r="A3678" t="s">
        <v>315</v>
      </c>
      <c r="B3678">
        <v>15</v>
      </c>
      <c r="C3678" t="s">
        <v>13</v>
      </c>
      <c r="D3678" t="s">
        <v>288</v>
      </c>
      <c r="E3678">
        <v>0.6</v>
      </c>
      <c r="F3678">
        <v>41611.769999999997</v>
      </c>
    </row>
    <row r="3679" spans="1:6" x14ac:dyDescent="0.25">
      <c r="A3679" t="s">
        <v>315</v>
      </c>
      <c r="B3679">
        <v>15</v>
      </c>
      <c r="C3679" t="s">
        <v>13</v>
      </c>
      <c r="D3679" t="s">
        <v>289</v>
      </c>
      <c r="E3679">
        <v>10.6389</v>
      </c>
      <c r="F3679">
        <v>590074.88</v>
      </c>
    </row>
    <row r="3680" spans="1:6" x14ac:dyDescent="0.25">
      <c r="A3680" t="s">
        <v>315</v>
      </c>
      <c r="B3680">
        <v>15</v>
      </c>
      <c r="C3680" t="s">
        <v>13</v>
      </c>
      <c r="D3680" t="s">
        <v>290</v>
      </c>
      <c r="E3680">
        <v>3.3300000000000003E-2</v>
      </c>
      <c r="F3680">
        <v>7028.91</v>
      </c>
    </row>
    <row r="3681" spans="1:6" x14ac:dyDescent="0.25">
      <c r="A3681" t="s">
        <v>315</v>
      </c>
      <c r="B3681">
        <v>15</v>
      </c>
      <c r="C3681" t="s">
        <v>13</v>
      </c>
      <c r="D3681" t="s">
        <v>296</v>
      </c>
      <c r="E3681">
        <v>12</v>
      </c>
      <c r="F3681">
        <v>220426.03</v>
      </c>
    </row>
    <row r="3682" spans="1:6" x14ac:dyDescent="0.25">
      <c r="A3682" t="s">
        <v>315</v>
      </c>
      <c r="B3682">
        <v>15</v>
      </c>
      <c r="C3682" t="s">
        <v>13</v>
      </c>
      <c r="D3682" t="s">
        <v>291</v>
      </c>
      <c r="E3682">
        <v>18</v>
      </c>
      <c r="F3682">
        <v>191895.95</v>
      </c>
    </row>
    <row r="3683" spans="1:6" x14ac:dyDescent="0.25">
      <c r="A3683" t="s">
        <v>315</v>
      </c>
      <c r="B3683">
        <v>15</v>
      </c>
      <c r="C3683" t="s">
        <v>13</v>
      </c>
      <c r="D3683" t="s">
        <v>313</v>
      </c>
      <c r="E3683">
        <v>2</v>
      </c>
      <c r="F3683">
        <v>32489.26</v>
      </c>
    </row>
    <row r="3684" spans="1:6" x14ac:dyDescent="0.25">
      <c r="A3684" t="s">
        <v>315</v>
      </c>
      <c r="B3684">
        <v>16</v>
      </c>
      <c r="C3684" t="s">
        <v>21</v>
      </c>
      <c r="D3684" t="s">
        <v>269</v>
      </c>
      <c r="E3684">
        <v>12.605600000000001</v>
      </c>
      <c r="F3684">
        <v>1508982.4</v>
      </c>
    </row>
    <row r="3685" spans="1:6" x14ac:dyDescent="0.25">
      <c r="A3685" t="s">
        <v>315</v>
      </c>
      <c r="B3685">
        <v>16</v>
      </c>
      <c r="C3685" t="s">
        <v>21</v>
      </c>
      <c r="D3685" t="s">
        <v>270</v>
      </c>
      <c r="E3685">
        <v>199.4778</v>
      </c>
      <c r="F3685">
        <v>1803725.31</v>
      </c>
    </row>
    <row r="3686" spans="1:6" x14ac:dyDescent="0.25">
      <c r="A3686" t="s">
        <v>315</v>
      </c>
      <c r="B3686">
        <v>16</v>
      </c>
      <c r="C3686" t="s">
        <v>21</v>
      </c>
      <c r="D3686" t="s">
        <v>271</v>
      </c>
      <c r="E3686">
        <v>1.5042</v>
      </c>
      <c r="F3686">
        <v>454090.8</v>
      </c>
    </row>
    <row r="3687" spans="1:6" x14ac:dyDescent="0.25">
      <c r="A3687" t="s">
        <v>315</v>
      </c>
      <c r="B3687">
        <v>16</v>
      </c>
      <c r="C3687" t="s">
        <v>21</v>
      </c>
      <c r="D3687" t="s">
        <v>272</v>
      </c>
      <c r="E3687">
        <v>849.16669999999999</v>
      </c>
      <c r="F3687">
        <v>7001593.4299999997</v>
      </c>
    </row>
    <row r="3688" spans="1:6" x14ac:dyDescent="0.25">
      <c r="A3688" t="s">
        <v>315</v>
      </c>
      <c r="B3688">
        <v>16</v>
      </c>
      <c r="C3688" t="s">
        <v>21</v>
      </c>
      <c r="D3688" t="s">
        <v>273</v>
      </c>
      <c r="E3688">
        <v>35.116599999999998</v>
      </c>
      <c r="F3688">
        <v>553211.15</v>
      </c>
    </row>
    <row r="3689" spans="1:6" x14ac:dyDescent="0.25">
      <c r="A3689" t="s">
        <v>315</v>
      </c>
      <c r="B3689">
        <v>16</v>
      </c>
      <c r="C3689" t="s">
        <v>21</v>
      </c>
      <c r="D3689" t="s">
        <v>274</v>
      </c>
      <c r="E3689">
        <v>52.966700000000003</v>
      </c>
      <c r="F3689">
        <v>935678.23</v>
      </c>
    </row>
    <row r="3690" spans="1:6" x14ac:dyDescent="0.25">
      <c r="A3690" t="s">
        <v>315</v>
      </c>
      <c r="B3690">
        <v>16</v>
      </c>
      <c r="C3690" t="s">
        <v>21</v>
      </c>
      <c r="D3690" t="s">
        <v>275</v>
      </c>
      <c r="E3690">
        <v>120.25</v>
      </c>
      <c r="F3690">
        <v>1529417.81</v>
      </c>
    </row>
    <row r="3691" spans="1:6" x14ac:dyDescent="0.25">
      <c r="A3691" t="s">
        <v>315</v>
      </c>
      <c r="B3691">
        <v>16</v>
      </c>
      <c r="C3691" t="s">
        <v>21</v>
      </c>
      <c r="D3691" t="s">
        <v>276</v>
      </c>
      <c r="E3691">
        <v>7.5167000000000002</v>
      </c>
      <c r="F3691">
        <v>1217621.25</v>
      </c>
    </row>
    <row r="3692" spans="1:6" x14ac:dyDescent="0.25">
      <c r="A3692" t="s">
        <v>315</v>
      </c>
      <c r="B3692">
        <v>16</v>
      </c>
      <c r="C3692" t="s">
        <v>21</v>
      </c>
      <c r="D3692" t="s">
        <v>277</v>
      </c>
      <c r="E3692">
        <v>8.0417000000000005</v>
      </c>
      <c r="F3692">
        <v>542520.18999999994</v>
      </c>
    </row>
    <row r="3693" spans="1:6" x14ac:dyDescent="0.25">
      <c r="A3693" t="s">
        <v>315</v>
      </c>
      <c r="B3693">
        <v>16</v>
      </c>
      <c r="C3693" t="s">
        <v>21</v>
      </c>
      <c r="D3693" t="s">
        <v>278</v>
      </c>
      <c r="E3693">
        <v>1.8458000000000001</v>
      </c>
      <c r="F3693">
        <v>308743.5</v>
      </c>
    </row>
    <row r="3694" spans="1:6" x14ac:dyDescent="0.25">
      <c r="A3694" t="s">
        <v>315</v>
      </c>
      <c r="B3694">
        <v>16</v>
      </c>
      <c r="C3694" t="s">
        <v>21</v>
      </c>
      <c r="D3694" t="s">
        <v>279</v>
      </c>
      <c r="E3694">
        <v>1.7917000000000001</v>
      </c>
      <c r="F3694">
        <v>437899.69</v>
      </c>
    </row>
    <row r="3695" spans="1:6" x14ac:dyDescent="0.25">
      <c r="A3695" t="s">
        <v>315</v>
      </c>
      <c r="B3695">
        <v>16</v>
      </c>
      <c r="C3695" t="s">
        <v>21</v>
      </c>
      <c r="D3695" t="s">
        <v>280</v>
      </c>
      <c r="E3695">
        <v>405.81150000000002</v>
      </c>
      <c r="F3695">
        <v>7295155.6500000004</v>
      </c>
    </row>
    <row r="3696" spans="1:6" x14ac:dyDescent="0.25">
      <c r="A3696" t="s">
        <v>315</v>
      </c>
      <c r="B3696">
        <v>16</v>
      </c>
      <c r="C3696" t="s">
        <v>21</v>
      </c>
      <c r="D3696" t="s">
        <v>281</v>
      </c>
      <c r="E3696">
        <v>3.5750000000000002</v>
      </c>
      <c r="F3696">
        <v>81332.009999999995</v>
      </c>
    </row>
    <row r="3697" spans="1:6" x14ac:dyDescent="0.25">
      <c r="A3697" t="s">
        <v>315</v>
      </c>
      <c r="B3697">
        <v>16</v>
      </c>
      <c r="C3697" t="s">
        <v>21</v>
      </c>
      <c r="D3697" t="s">
        <v>282</v>
      </c>
      <c r="E3697">
        <v>1.8</v>
      </c>
      <c r="F3697">
        <v>345218.27</v>
      </c>
    </row>
    <row r="3698" spans="1:6" x14ac:dyDescent="0.25">
      <c r="A3698" t="s">
        <v>315</v>
      </c>
      <c r="B3698">
        <v>16</v>
      </c>
      <c r="C3698" t="s">
        <v>21</v>
      </c>
      <c r="D3698" t="s">
        <v>283</v>
      </c>
      <c r="E3698">
        <v>77.1464</v>
      </c>
      <c r="F3698">
        <v>1006452.08</v>
      </c>
    </row>
    <row r="3699" spans="1:6" x14ac:dyDescent="0.25">
      <c r="A3699" t="s">
        <v>315</v>
      </c>
      <c r="B3699">
        <v>16</v>
      </c>
      <c r="C3699" t="s">
        <v>21</v>
      </c>
      <c r="D3699" t="s">
        <v>294</v>
      </c>
      <c r="E3699">
        <v>5.9583000000000004</v>
      </c>
      <c r="F3699">
        <v>111524.36</v>
      </c>
    </row>
    <row r="3700" spans="1:6" x14ac:dyDescent="0.25">
      <c r="A3700" t="s">
        <v>315</v>
      </c>
      <c r="B3700">
        <v>16</v>
      </c>
      <c r="C3700" t="s">
        <v>21</v>
      </c>
      <c r="D3700" t="s">
        <v>268</v>
      </c>
      <c r="E3700">
        <v>40.448399999999999</v>
      </c>
      <c r="F3700">
        <v>752935.89</v>
      </c>
    </row>
    <row r="3701" spans="1:6" x14ac:dyDescent="0.25">
      <c r="A3701" t="s">
        <v>315</v>
      </c>
      <c r="B3701">
        <v>16</v>
      </c>
      <c r="C3701" t="s">
        <v>21</v>
      </c>
      <c r="D3701" t="s">
        <v>284</v>
      </c>
      <c r="E3701">
        <v>27.666699999999999</v>
      </c>
      <c r="F3701">
        <v>2441074.86</v>
      </c>
    </row>
    <row r="3702" spans="1:6" x14ac:dyDescent="0.25">
      <c r="A3702" t="s">
        <v>315</v>
      </c>
      <c r="B3702">
        <v>16</v>
      </c>
      <c r="C3702" t="s">
        <v>21</v>
      </c>
      <c r="D3702" t="s">
        <v>285</v>
      </c>
      <c r="E3702">
        <v>1</v>
      </c>
      <c r="F3702">
        <v>23849.55</v>
      </c>
    </row>
    <row r="3703" spans="1:6" x14ac:dyDescent="0.25">
      <c r="A3703" t="s">
        <v>315</v>
      </c>
      <c r="B3703">
        <v>16</v>
      </c>
      <c r="C3703" t="s">
        <v>21</v>
      </c>
      <c r="D3703" t="s">
        <v>286</v>
      </c>
      <c r="E3703">
        <v>20.666699999999999</v>
      </c>
      <c r="F3703">
        <v>399363.74</v>
      </c>
    </row>
    <row r="3704" spans="1:6" x14ac:dyDescent="0.25">
      <c r="A3704" t="s">
        <v>315</v>
      </c>
      <c r="B3704">
        <v>16</v>
      </c>
      <c r="C3704" t="s">
        <v>21</v>
      </c>
      <c r="D3704" t="s">
        <v>295</v>
      </c>
      <c r="E3704">
        <v>33.787500000000001</v>
      </c>
      <c r="F3704">
        <v>771404.33</v>
      </c>
    </row>
    <row r="3705" spans="1:6" x14ac:dyDescent="0.25">
      <c r="A3705" t="s">
        <v>315</v>
      </c>
      <c r="B3705">
        <v>16</v>
      </c>
      <c r="C3705" t="s">
        <v>21</v>
      </c>
      <c r="D3705" t="s">
        <v>287</v>
      </c>
      <c r="E3705">
        <v>0.2833</v>
      </c>
      <c r="F3705">
        <v>125339.49</v>
      </c>
    </row>
    <row r="3706" spans="1:6" x14ac:dyDescent="0.25">
      <c r="A3706" t="s">
        <v>315</v>
      </c>
      <c r="B3706">
        <v>16</v>
      </c>
      <c r="C3706" t="s">
        <v>21</v>
      </c>
      <c r="D3706" t="s">
        <v>288</v>
      </c>
      <c r="E3706">
        <v>2.5000000000000001E-2</v>
      </c>
      <c r="F3706">
        <v>16184.5</v>
      </c>
    </row>
    <row r="3707" spans="1:6" x14ac:dyDescent="0.25">
      <c r="A3707" t="s">
        <v>315</v>
      </c>
      <c r="B3707">
        <v>16</v>
      </c>
      <c r="C3707" t="s">
        <v>21</v>
      </c>
      <c r="D3707" t="s">
        <v>289</v>
      </c>
      <c r="E3707">
        <v>3.6589999999999998</v>
      </c>
      <c r="F3707">
        <v>217266.98</v>
      </c>
    </row>
    <row r="3708" spans="1:6" x14ac:dyDescent="0.25">
      <c r="A3708" t="s">
        <v>315</v>
      </c>
      <c r="B3708">
        <v>16</v>
      </c>
      <c r="C3708" t="s">
        <v>21</v>
      </c>
      <c r="D3708" t="s">
        <v>290</v>
      </c>
      <c r="E3708">
        <v>2.7395999999999998</v>
      </c>
      <c r="F3708">
        <v>945856.21</v>
      </c>
    </row>
    <row r="3709" spans="1:6" x14ac:dyDescent="0.25">
      <c r="A3709" t="s">
        <v>315</v>
      </c>
      <c r="B3709">
        <v>16</v>
      </c>
      <c r="C3709" t="s">
        <v>21</v>
      </c>
      <c r="D3709" t="s">
        <v>296</v>
      </c>
      <c r="E3709">
        <v>5.5</v>
      </c>
      <c r="F3709">
        <v>142149.17000000001</v>
      </c>
    </row>
    <row r="3710" spans="1:6" x14ac:dyDescent="0.25">
      <c r="A3710" t="s">
        <v>315</v>
      </c>
      <c r="B3710">
        <v>16</v>
      </c>
      <c r="C3710" t="s">
        <v>21</v>
      </c>
      <c r="D3710" t="s">
        <v>314</v>
      </c>
      <c r="E3710">
        <v>0.33329999999999999</v>
      </c>
      <c r="F3710">
        <v>14495.1</v>
      </c>
    </row>
    <row r="3711" spans="1:6" x14ac:dyDescent="0.25">
      <c r="A3711" t="s">
        <v>315</v>
      </c>
      <c r="B3711">
        <v>18</v>
      </c>
      <c r="C3711" t="s">
        <v>11</v>
      </c>
      <c r="E3711">
        <v>12.24</v>
      </c>
      <c r="F3711">
        <v>1093545.46</v>
      </c>
    </row>
    <row r="3712" spans="1:6" x14ac:dyDescent="0.25">
      <c r="A3712" t="s">
        <v>315</v>
      </c>
      <c r="B3712">
        <v>18</v>
      </c>
      <c r="C3712" t="s">
        <v>11</v>
      </c>
      <c r="D3712" t="s">
        <v>269</v>
      </c>
      <c r="E3712">
        <v>14.059699999999999</v>
      </c>
      <c r="F3712">
        <v>1551948.26</v>
      </c>
    </row>
    <row r="3713" spans="1:6" x14ac:dyDescent="0.25">
      <c r="A3713" t="s">
        <v>315</v>
      </c>
      <c r="B3713">
        <v>18</v>
      </c>
      <c r="C3713" t="s">
        <v>11</v>
      </c>
      <c r="D3713" t="s">
        <v>270</v>
      </c>
      <c r="E3713">
        <v>79.716700000000003</v>
      </c>
      <c r="F3713">
        <v>997826.86</v>
      </c>
    </row>
    <row r="3714" spans="1:6" x14ac:dyDescent="0.25">
      <c r="A3714" t="s">
        <v>315</v>
      </c>
      <c r="B3714">
        <v>18</v>
      </c>
      <c r="C3714" t="s">
        <v>11</v>
      </c>
      <c r="D3714" t="s">
        <v>271</v>
      </c>
      <c r="E3714">
        <v>3.6124999999999998</v>
      </c>
      <c r="F3714">
        <v>768239.89</v>
      </c>
    </row>
    <row r="3715" spans="1:6" x14ac:dyDescent="0.25">
      <c r="A3715" t="s">
        <v>315</v>
      </c>
      <c r="B3715">
        <v>18</v>
      </c>
      <c r="C3715" t="s">
        <v>11</v>
      </c>
      <c r="D3715" t="s">
        <v>272</v>
      </c>
      <c r="E3715">
        <v>277.90280000000001</v>
      </c>
      <c r="F3715">
        <v>2255889.6800000002</v>
      </c>
    </row>
    <row r="3716" spans="1:6" x14ac:dyDescent="0.25">
      <c r="A3716" t="s">
        <v>315</v>
      </c>
      <c r="B3716">
        <v>18</v>
      </c>
      <c r="C3716" t="s">
        <v>11</v>
      </c>
      <c r="D3716" t="s">
        <v>273</v>
      </c>
      <c r="E3716">
        <v>30.142299999999999</v>
      </c>
      <c r="F3716">
        <v>519987.25</v>
      </c>
    </row>
    <row r="3717" spans="1:6" x14ac:dyDescent="0.25">
      <c r="A3717" t="s">
        <v>315</v>
      </c>
      <c r="B3717">
        <v>18</v>
      </c>
      <c r="C3717" t="s">
        <v>11</v>
      </c>
      <c r="D3717" t="s">
        <v>274</v>
      </c>
      <c r="E3717">
        <v>46.966700000000003</v>
      </c>
      <c r="F3717">
        <v>897930.71</v>
      </c>
    </row>
    <row r="3718" spans="1:6" x14ac:dyDescent="0.25">
      <c r="A3718" t="s">
        <v>315</v>
      </c>
      <c r="B3718">
        <v>18</v>
      </c>
      <c r="C3718" t="s">
        <v>11</v>
      </c>
      <c r="D3718" t="s">
        <v>275</v>
      </c>
      <c r="E3718">
        <v>19.666699999999999</v>
      </c>
      <c r="F3718">
        <v>244725</v>
      </c>
    </row>
    <row r="3719" spans="1:6" x14ac:dyDescent="0.25">
      <c r="A3719" t="s">
        <v>315</v>
      </c>
      <c r="B3719">
        <v>18</v>
      </c>
      <c r="C3719" t="s">
        <v>11</v>
      </c>
      <c r="D3719" t="s">
        <v>276</v>
      </c>
      <c r="E3719">
        <v>10.452999999999999</v>
      </c>
      <c r="F3719">
        <v>1714251.85</v>
      </c>
    </row>
    <row r="3720" spans="1:6" x14ac:dyDescent="0.25">
      <c r="A3720" t="s">
        <v>315</v>
      </c>
      <c r="B3720">
        <v>18</v>
      </c>
      <c r="C3720" t="s">
        <v>11</v>
      </c>
      <c r="D3720" t="s">
        <v>277</v>
      </c>
      <c r="E3720">
        <v>5.7291999999999996</v>
      </c>
      <c r="F3720">
        <v>281875.65000000002</v>
      </c>
    </row>
    <row r="3721" spans="1:6" x14ac:dyDescent="0.25">
      <c r="A3721" t="s">
        <v>315</v>
      </c>
      <c r="B3721">
        <v>18</v>
      </c>
      <c r="C3721" t="s">
        <v>11</v>
      </c>
      <c r="D3721" t="s">
        <v>278</v>
      </c>
      <c r="E3721">
        <v>4.3807999999999998</v>
      </c>
      <c r="F3721">
        <v>613941.53</v>
      </c>
    </row>
    <row r="3722" spans="1:6" x14ac:dyDescent="0.25">
      <c r="A3722" t="s">
        <v>315</v>
      </c>
      <c r="B3722">
        <v>18</v>
      </c>
      <c r="C3722" t="s">
        <v>11</v>
      </c>
      <c r="D3722" t="s">
        <v>279</v>
      </c>
      <c r="E3722">
        <v>2.0417000000000001</v>
      </c>
      <c r="F3722">
        <v>465521.78</v>
      </c>
    </row>
    <row r="3723" spans="1:6" x14ac:dyDescent="0.25">
      <c r="A3723" t="s">
        <v>315</v>
      </c>
      <c r="B3723">
        <v>18</v>
      </c>
      <c r="C3723" t="s">
        <v>11</v>
      </c>
      <c r="D3723" t="s">
        <v>280</v>
      </c>
      <c r="E3723">
        <v>148.37780000000001</v>
      </c>
      <c r="F3723">
        <v>3126868.45</v>
      </c>
    </row>
    <row r="3724" spans="1:6" x14ac:dyDescent="0.25">
      <c r="A3724" t="s">
        <v>315</v>
      </c>
      <c r="B3724">
        <v>18</v>
      </c>
      <c r="C3724" t="s">
        <v>11</v>
      </c>
      <c r="D3724" t="s">
        <v>281</v>
      </c>
      <c r="E3724">
        <v>3.1166999999999998</v>
      </c>
      <c r="F3724">
        <v>118279.54</v>
      </c>
    </row>
    <row r="3725" spans="1:6" x14ac:dyDescent="0.25">
      <c r="A3725" t="s">
        <v>315</v>
      </c>
      <c r="B3725">
        <v>18</v>
      </c>
      <c r="C3725" t="s">
        <v>11</v>
      </c>
      <c r="D3725" t="s">
        <v>282</v>
      </c>
      <c r="E3725">
        <v>1.8125</v>
      </c>
      <c r="F3725">
        <v>148294.28</v>
      </c>
    </row>
    <row r="3726" spans="1:6" x14ac:dyDescent="0.25">
      <c r="A3726" t="s">
        <v>315</v>
      </c>
      <c r="B3726">
        <v>18</v>
      </c>
      <c r="C3726" t="s">
        <v>11</v>
      </c>
      <c r="D3726" t="s">
        <v>283</v>
      </c>
      <c r="E3726">
        <v>75.352400000000003</v>
      </c>
      <c r="F3726">
        <v>1264888.94</v>
      </c>
    </row>
    <row r="3727" spans="1:6" x14ac:dyDescent="0.25">
      <c r="A3727" t="s">
        <v>315</v>
      </c>
      <c r="B3727">
        <v>18</v>
      </c>
      <c r="C3727" t="s">
        <v>11</v>
      </c>
      <c r="D3727" t="s">
        <v>294</v>
      </c>
      <c r="E3727">
        <v>4.8541999999999996</v>
      </c>
      <c r="F3727">
        <v>105005.29</v>
      </c>
    </row>
    <row r="3728" spans="1:6" x14ac:dyDescent="0.25">
      <c r="A3728" t="s">
        <v>315</v>
      </c>
      <c r="B3728">
        <v>18</v>
      </c>
      <c r="C3728" t="s">
        <v>11</v>
      </c>
      <c r="D3728" t="s">
        <v>268</v>
      </c>
      <c r="E3728">
        <v>23.937999999999999</v>
      </c>
      <c r="F3728">
        <v>573375.62</v>
      </c>
    </row>
    <row r="3729" spans="1:6" x14ac:dyDescent="0.25">
      <c r="A3729" t="s">
        <v>315</v>
      </c>
      <c r="B3729">
        <v>18</v>
      </c>
      <c r="C3729" t="s">
        <v>11</v>
      </c>
      <c r="D3729" t="s">
        <v>284</v>
      </c>
      <c r="E3729">
        <v>14.333299999999999</v>
      </c>
      <c r="F3729">
        <v>1311407.1599999999</v>
      </c>
    </row>
    <row r="3730" spans="1:6" x14ac:dyDescent="0.25">
      <c r="A3730" t="s">
        <v>315</v>
      </c>
      <c r="B3730">
        <v>18</v>
      </c>
      <c r="C3730" t="s">
        <v>11</v>
      </c>
      <c r="D3730" t="s">
        <v>285</v>
      </c>
      <c r="E3730">
        <v>0.83330000000000004</v>
      </c>
      <c r="F3730">
        <v>50929.29</v>
      </c>
    </row>
    <row r="3731" spans="1:6" x14ac:dyDescent="0.25">
      <c r="A3731" t="s">
        <v>315</v>
      </c>
      <c r="B3731">
        <v>18</v>
      </c>
      <c r="C3731" t="s">
        <v>11</v>
      </c>
      <c r="D3731" t="s">
        <v>286</v>
      </c>
      <c r="E3731">
        <v>11.708299999999999</v>
      </c>
      <c r="F3731">
        <v>241288.29</v>
      </c>
    </row>
    <row r="3732" spans="1:6" x14ac:dyDescent="0.25">
      <c r="A3732" t="s">
        <v>315</v>
      </c>
      <c r="B3732">
        <v>18</v>
      </c>
      <c r="C3732" t="s">
        <v>11</v>
      </c>
      <c r="D3732" t="s">
        <v>295</v>
      </c>
      <c r="E3732">
        <v>31.25</v>
      </c>
      <c r="F3732">
        <v>626395.63</v>
      </c>
    </row>
    <row r="3733" spans="1:6" x14ac:dyDescent="0.25">
      <c r="A3733" t="s">
        <v>315</v>
      </c>
      <c r="B3733">
        <v>18</v>
      </c>
      <c r="C3733" t="s">
        <v>11</v>
      </c>
      <c r="D3733" t="s">
        <v>287</v>
      </c>
      <c r="E3733">
        <v>0.2833</v>
      </c>
      <c r="F3733">
        <v>126170.23</v>
      </c>
    </row>
    <row r="3734" spans="1:6" x14ac:dyDescent="0.25">
      <c r="A3734" t="s">
        <v>315</v>
      </c>
      <c r="B3734">
        <v>18</v>
      </c>
      <c r="C3734" t="s">
        <v>11</v>
      </c>
      <c r="D3734" t="s">
        <v>288</v>
      </c>
      <c r="E3734">
        <v>2.5000000000000001E-2</v>
      </c>
      <c r="F3734">
        <v>16184.5</v>
      </c>
    </row>
    <row r="3735" spans="1:6" x14ac:dyDescent="0.25">
      <c r="A3735" t="s">
        <v>315</v>
      </c>
      <c r="B3735">
        <v>18</v>
      </c>
      <c r="C3735" t="s">
        <v>11</v>
      </c>
      <c r="D3735" t="s">
        <v>289</v>
      </c>
      <c r="E3735">
        <v>9.2585999999999995</v>
      </c>
      <c r="F3735">
        <v>569466.59</v>
      </c>
    </row>
    <row r="3736" spans="1:6" x14ac:dyDescent="0.25">
      <c r="A3736" t="s">
        <v>315</v>
      </c>
      <c r="B3736">
        <v>18</v>
      </c>
      <c r="C3736" t="s">
        <v>11</v>
      </c>
      <c r="D3736" t="s">
        <v>290</v>
      </c>
      <c r="E3736">
        <v>0.36880000000000002</v>
      </c>
      <c r="F3736">
        <v>166723.97</v>
      </c>
    </row>
    <row r="3737" spans="1:6" x14ac:dyDescent="0.25">
      <c r="A3737" t="s">
        <v>315</v>
      </c>
      <c r="B3737">
        <v>18</v>
      </c>
      <c r="C3737" t="s">
        <v>11</v>
      </c>
      <c r="D3737" t="s">
        <v>296</v>
      </c>
      <c r="E3737">
        <v>20.571400000000001</v>
      </c>
      <c r="F3737">
        <v>310369.91999999998</v>
      </c>
    </row>
    <row r="3738" spans="1:6" x14ac:dyDescent="0.25">
      <c r="A3738" t="s">
        <v>315</v>
      </c>
      <c r="B3738">
        <v>18</v>
      </c>
      <c r="C3738" t="s">
        <v>11</v>
      </c>
      <c r="D3738" t="s">
        <v>291</v>
      </c>
      <c r="E3738">
        <v>1</v>
      </c>
      <c r="F3738">
        <v>10523.91</v>
      </c>
    </row>
    <row r="3739" spans="1:6" x14ac:dyDescent="0.25">
      <c r="A3739" t="s">
        <v>315</v>
      </c>
      <c r="B3739">
        <v>18</v>
      </c>
      <c r="C3739" t="s">
        <v>11</v>
      </c>
      <c r="D3739" t="s">
        <v>299</v>
      </c>
      <c r="E3739">
        <v>5</v>
      </c>
      <c r="F3739">
        <v>48227.58</v>
      </c>
    </row>
    <row r="3740" spans="1:6" x14ac:dyDescent="0.25">
      <c r="A3740" t="s">
        <v>315</v>
      </c>
      <c r="B3740">
        <v>18</v>
      </c>
      <c r="C3740" t="s">
        <v>11</v>
      </c>
      <c r="D3740" t="s">
        <v>314</v>
      </c>
      <c r="E3740">
        <v>0.56940000000000002</v>
      </c>
      <c r="F3740">
        <v>36237.69</v>
      </c>
    </row>
    <row r="3741" spans="1:6" x14ac:dyDescent="0.25">
      <c r="A3741" t="s">
        <v>315</v>
      </c>
      <c r="B3741">
        <v>19</v>
      </c>
      <c r="C3741" t="s">
        <v>72</v>
      </c>
      <c r="E3741">
        <v>4.9527999999999999</v>
      </c>
      <c r="F3741">
        <v>140968.44</v>
      </c>
    </row>
    <row r="3742" spans="1:6" x14ac:dyDescent="0.25">
      <c r="A3742" t="s">
        <v>315</v>
      </c>
      <c r="B3742">
        <v>19</v>
      </c>
      <c r="C3742" t="s">
        <v>72</v>
      </c>
      <c r="D3742" t="s">
        <v>269</v>
      </c>
      <c r="E3742">
        <v>14.9986</v>
      </c>
      <c r="F3742">
        <v>1737791.84</v>
      </c>
    </row>
    <row r="3743" spans="1:6" x14ac:dyDescent="0.25">
      <c r="A3743" t="s">
        <v>315</v>
      </c>
      <c r="B3743">
        <v>19</v>
      </c>
      <c r="C3743" t="s">
        <v>72</v>
      </c>
      <c r="D3743" t="s">
        <v>270</v>
      </c>
      <c r="E3743">
        <v>163.79580000000001</v>
      </c>
      <c r="F3743">
        <v>2097478.87</v>
      </c>
    </row>
    <row r="3744" spans="1:6" x14ac:dyDescent="0.25">
      <c r="A3744" t="s">
        <v>315</v>
      </c>
      <c r="B3744">
        <v>19</v>
      </c>
      <c r="C3744" t="s">
        <v>72</v>
      </c>
      <c r="D3744" t="s">
        <v>271</v>
      </c>
      <c r="E3744">
        <v>4.5374999999999996</v>
      </c>
      <c r="F3744">
        <v>1139636.1499999999</v>
      </c>
    </row>
    <row r="3745" spans="1:6" x14ac:dyDescent="0.25">
      <c r="A3745" t="s">
        <v>315</v>
      </c>
      <c r="B3745">
        <v>19</v>
      </c>
      <c r="C3745" t="s">
        <v>72</v>
      </c>
      <c r="D3745" t="s">
        <v>272</v>
      </c>
      <c r="E3745">
        <v>687.43060000000003</v>
      </c>
      <c r="F3745">
        <v>6047761.79</v>
      </c>
    </row>
    <row r="3746" spans="1:6" x14ac:dyDescent="0.25">
      <c r="A3746" t="s">
        <v>315</v>
      </c>
      <c r="B3746">
        <v>19</v>
      </c>
      <c r="C3746" t="s">
        <v>72</v>
      </c>
      <c r="D3746" t="s">
        <v>273</v>
      </c>
      <c r="E3746">
        <v>40.482300000000002</v>
      </c>
      <c r="F3746">
        <v>688740.66</v>
      </c>
    </row>
    <row r="3747" spans="1:6" x14ac:dyDescent="0.25">
      <c r="A3747" t="s">
        <v>315</v>
      </c>
      <c r="B3747">
        <v>19</v>
      </c>
      <c r="C3747" t="s">
        <v>72</v>
      </c>
      <c r="D3747" t="s">
        <v>274</v>
      </c>
      <c r="E3747">
        <v>57.9</v>
      </c>
      <c r="F3747">
        <v>1041350.79</v>
      </c>
    </row>
    <row r="3748" spans="1:6" x14ac:dyDescent="0.25">
      <c r="A3748" t="s">
        <v>315</v>
      </c>
      <c r="B3748">
        <v>19</v>
      </c>
      <c r="C3748" t="s">
        <v>72</v>
      </c>
      <c r="D3748" t="s">
        <v>275</v>
      </c>
      <c r="E3748">
        <v>31.666699999999999</v>
      </c>
      <c r="F3748">
        <v>390623.82</v>
      </c>
    </row>
    <row r="3749" spans="1:6" x14ac:dyDescent="0.25">
      <c r="A3749" t="s">
        <v>315</v>
      </c>
      <c r="B3749">
        <v>19</v>
      </c>
      <c r="C3749" t="s">
        <v>72</v>
      </c>
      <c r="D3749" t="s">
        <v>276</v>
      </c>
      <c r="E3749">
        <v>13.036099999999999</v>
      </c>
      <c r="F3749">
        <v>2006646.78</v>
      </c>
    </row>
    <row r="3750" spans="1:6" x14ac:dyDescent="0.25">
      <c r="A3750" t="s">
        <v>315</v>
      </c>
      <c r="B3750">
        <v>19</v>
      </c>
      <c r="C3750" t="s">
        <v>72</v>
      </c>
      <c r="D3750" t="s">
        <v>277</v>
      </c>
      <c r="E3750">
        <v>4.1875</v>
      </c>
      <c r="F3750">
        <v>257931.87</v>
      </c>
    </row>
    <row r="3751" spans="1:6" x14ac:dyDescent="0.25">
      <c r="A3751" t="s">
        <v>315</v>
      </c>
      <c r="B3751">
        <v>19</v>
      </c>
      <c r="C3751" t="s">
        <v>72</v>
      </c>
      <c r="D3751" t="s">
        <v>278</v>
      </c>
      <c r="E3751">
        <v>3.6324999999999998</v>
      </c>
      <c r="F3751">
        <v>307869.58</v>
      </c>
    </row>
    <row r="3752" spans="1:6" x14ac:dyDescent="0.25">
      <c r="A3752" t="s">
        <v>315</v>
      </c>
      <c r="B3752">
        <v>19</v>
      </c>
      <c r="C3752" t="s">
        <v>72</v>
      </c>
      <c r="D3752" t="s">
        <v>279</v>
      </c>
      <c r="E3752">
        <v>2.2917000000000001</v>
      </c>
      <c r="F3752">
        <v>543099.81000000006</v>
      </c>
    </row>
    <row r="3753" spans="1:6" x14ac:dyDescent="0.25">
      <c r="A3753" t="s">
        <v>315</v>
      </c>
      <c r="B3753">
        <v>19</v>
      </c>
      <c r="C3753" t="s">
        <v>72</v>
      </c>
      <c r="D3753" t="s">
        <v>280</v>
      </c>
      <c r="E3753">
        <v>475.44400000000002</v>
      </c>
      <c r="F3753">
        <v>7727384.6399999997</v>
      </c>
    </row>
    <row r="3754" spans="1:6" x14ac:dyDescent="0.25">
      <c r="A3754" t="s">
        <v>315</v>
      </c>
      <c r="B3754">
        <v>19</v>
      </c>
      <c r="C3754" t="s">
        <v>72</v>
      </c>
      <c r="D3754" t="s">
        <v>281</v>
      </c>
      <c r="E3754">
        <v>7.2638999999999996</v>
      </c>
      <c r="F3754">
        <v>285002.84000000003</v>
      </c>
    </row>
    <row r="3755" spans="1:6" x14ac:dyDescent="0.25">
      <c r="A3755" t="s">
        <v>315</v>
      </c>
      <c r="B3755">
        <v>19</v>
      </c>
      <c r="C3755" t="s">
        <v>72</v>
      </c>
      <c r="D3755" t="s">
        <v>282</v>
      </c>
      <c r="E3755">
        <v>11.216699999999999</v>
      </c>
      <c r="F3755">
        <v>639164.66</v>
      </c>
    </row>
    <row r="3756" spans="1:6" x14ac:dyDescent="0.25">
      <c r="A3756" t="s">
        <v>315</v>
      </c>
      <c r="B3756">
        <v>19</v>
      </c>
      <c r="C3756" t="s">
        <v>72</v>
      </c>
      <c r="D3756" t="s">
        <v>283</v>
      </c>
      <c r="E3756">
        <v>338.8143</v>
      </c>
      <c r="F3756">
        <v>2977131.98</v>
      </c>
    </row>
    <row r="3757" spans="1:6" x14ac:dyDescent="0.25">
      <c r="A3757" t="s">
        <v>315</v>
      </c>
      <c r="B3757">
        <v>19</v>
      </c>
      <c r="C3757" t="s">
        <v>72</v>
      </c>
      <c r="D3757" t="s">
        <v>294</v>
      </c>
      <c r="E3757">
        <v>23.712499999999999</v>
      </c>
      <c r="F3757">
        <v>386611.67</v>
      </c>
    </row>
    <row r="3758" spans="1:6" x14ac:dyDescent="0.25">
      <c r="A3758" t="s">
        <v>315</v>
      </c>
      <c r="B3758">
        <v>19</v>
      </c>
      <c r="C3758" t="s">
        <v>72</v>
      </c>
      <c r="D3758" t="s">
        <v>268</v>
      </c>
      <c r="E3758">
        <v>10.0229</v>
      </c>
      <c r="F3758">
        <v>445441.91</v>
      </c>
    </row>
    <row r="3759" spans="1:6" x14ac:dyDescent="0.25">
      <c r="A3759" t="s">
        <v>315</v>
      </c>
      <c r="B3759">
        <v>19</v>
      </c>
      <c r="C3759" t="s">
        <v>72</v>
      </c>
      <c r="D3759" t="s">
        <v>284</v>
      </c>
      <c r="E3759">
        <v>29.166699999999999</v>
      </c>
      <c r="F3759">
        <v>2584168.8199999998</v>
      </c>
    </row>
    <row r="3760" spans="1:6" x14ac:dyDescent="0.25">
      <c r="A3760" t="s">
        <v>315</v>
      </c>
      <c r="B3760">
        <v>19</v>
      </c>
      <c r="C3760" t="s">
        <v>72</v>
      </c>
      <c r="D3760" t="s">
        <v>298</v>
      </c>
      <c r="E3760">
        <v>2</v>
      </c>
      <c r="F3760">
        <v>24224.46</v>
      </c>
    </row>
    <row r="3761" spans="1:6" x14ac:dyDescent="0.25">
      <c r="A3761" t="s">
        <v>315</v>
      </c>
      <c r="B3761">
        <v>19</v>
      </c>
      <c r="C3761" t="s">
        <v>72</v>
      </c>
      <c r="D3761" t="s">
        <v>286</v>
      </c>
      <c r="E3761">
        <v>29.333300000000001</v>
      </c>
      <c r="F3761">
        <v>530874.34</v>
      </c>
    </row>
    <row r="3762" spans="1:6" x14ac:dyDescent="0.25">
      <c r="A3762" t="s">
        <v>315</v>
      </c>
      <c r="B3762">
        <v>19</v>
      </c>
      <c r="C3762" t="s">
        <v>72</v>
      </c>
      <c r="D3762" t="s">
        <v>295</v>
      </c>
      <c r="E3762">
        <v>21.7</v>
      </c>
      <c r="F3762">
        <v>518430.98</v>
      </c>
    </row>
    <row r="3763" spans="1:6" x14ac:dyDescent="0.25">
      <c r="A3763" t="s">
        <v>315</v>
      </c>
      <c r="B3763">
        <v>19</v>
      </c>
      <c r="C3763" t="s">
        <v>72</v>
      </c>
      <c r="D3763" t="s">
        <v>287</v>
      </c>
      <c r="E3763">
        <v>0.23330000000000001</v>
      </c>
      <c r="F3763">
        <v>151404.64000000001</v>
      </c>
    </row>
    <row r="3764" spans="1:6" x14ac:dyDescent="0.25">
      <c r="A3764" t="s">
        <v>315</v>
      </c>
      <c r="B3764">
        <v>19</v>
      </c>
      <c r="C3764" t="s">
        <v>72</v>
      </c>
      <c r="D3764" t="s">
        <v>289</v>
      </c>
      <c r="E3764">
        <v>21.4803</v>
      </c>
      <c r="F3764">
        <v>1312711.45</v>
      </c>
    </row>
    <row r="3765" spans="1:6" x14ac:dyDescent="0.25">
      <c r="A3765" t="s">
        <v>315</v>
      </c>
      <c r="B3765">
        <v>19</v>
      </c>
      <c r="C3765" t="s">
        <v>72</v>
      </c>
      <c r="D3765" t="s">
        <v>290</v>
      </c>
      <c r="E3765">
        <v>0.18329999999999999</v>
      </c>
      <c r="F3765">
        <v>71962.070000000007</v>
      </c>
    </row>
    <row r="3766" spans="1:6" x14ac:dyDescent="0.25">
      <c r="A3766" t="s">
        <v>315</v>
      </c>
      <c r="B3766">
        <v>19</v>
      </c>
      <c r="C3766" t="s">
        <v>72</v>
      </c>
      <c r="D3766" t="s">
        <v>299</v>
      </c>
      <c r="E3766">
        <v>30</v>
      </c>
      <c r="F3766">
        <v>264952.26</v>
      </c>
    </row>
    <row r="3767" spans="1:6" x14ac:dyDescent="0.25">
      <c r="A3767" t="s">
        <v>315</v>
      </c>
      <c r="B3767">
        <v>19</v>
      </c>
      <c r="C3767" t="s">
        <v>72</v>
      </c>
      <c r="D3767" t="s">
        <v>314</v>
      </c>
      <c r="E3767">
        <v>2.0278</v>
      </c>
      <c r="F3767">
        <v>105927.79</v>
      </c>
    </row>
    <row r="3768" spans="1:6" x14ac:dyDescent="0.25">
      <c r="A3768" t="s">
        <v>315</v>
      </c>
      <c r="B3768">
        <v>20</v>
      </c>
      <c r="C3768" t="s">
        <v>20</v>
      </c>
      <c r="E3768">
        <v>7.83</v>
      </c>
      <c r="F3768">
        <v>489326.66</v>
      </c>
    </row>
    <row r="3769" spans="1:6" x14ac:dyDescent="0.25">
      <c r="A3769" t="s">
        <v>315</v>
      </c>
      <c r="B3769">
        <v>20</v>
      </c>
      <c r="C3769" t="s">
        <v>20</v>
      </c>
      <c r="D3769" t="s">
        <v>269</v>
      </c>
      <c r="E3769">
        <v>15.625299999999999</v>
      </c>
      <c r="F3769">
        <v>1617559.8</v>
      </c>
    </row>
    <row r="3770" spans="1:6" x14ac:dyDescent="0.25">
      <c r="A3770" t="s">
        <v>315</v>
      </c>
      <c r="B3770">
        <v>20</v>
      </c>
      <c r="C3770" t="s">
        <v>20</v>
      </c>
      <c r="D3770" t="s">
        <v>270</v>
      </c>
      <c r="E3770">
        <v>180.2056</v>
      </c>
      <c r="F3770">
        <v>1971722</v>
      </c>
    </row>
    <row r="3771" spans="1:6" x14ac:dyDescent="0.25">
      <c r="A3771" t="s">
        <v>315</v>
      </c>
      <c r="B3771">
        <v>20</v>
      </c>
      <c r="C3771" t="s">
        <v>20</v>
      </c>
      <c r="D3771" t="s">
        <v>271</v>
      </c>
      <c r="E3771">
        <v>3.4319000000000002</v>
      </c>
      <c r="F3771">
        <v>918969.25</v>
      </c>
    </row>
    <row r="3772" spans="1:6" x14ac:dyDescent="0.25">
      <c r="A3772" t="s">
        <v>315</v>
      </c>
      <c r="B3772">
        <v>20</v>
      </c>
      <c r="C3772" t="s">
        <v>20</v>
      </c>
      <c r="D3772" t="s">
        <v>272</v>
      </c>
      <c r="E3772">
        <v>1036.0833</v>
      </c>
      <c r="F3772">
        <v>8570248.3800000008</v>
      </c>
    </row>
    <row r="3773" spans="1:6" x14ac:dyDescent="0.25">
      <c r="A3773" t="s">
        <v>315</v>
      </c>
      <c r="B3773">
        <v>20</v>
      </c>
      <c r="C3773" t="s">
        <v>20</v>
      </c>
      <c r="D3773" t="s">
        <v>273</v>
      </c>
      <c r="E3773">
        <v>30.694099999999999</v>
      </c>
      <c r="F3773">
        <v>535341.84</v>
      </c>
    </row>
    <row r="3774" spans="1:6" x14ac:dyDescent="0.25">
      <c r="A3774" t="s">
        <v>315</v>
      </c>
      <c r="B3774">
        <v>20</v>
      </c>
      <c r="C3774" t="s">
        <v>20</v>
      </c>
      <c r="D3774" t="s">
        <v>274</v>
      </c>
      <c r="E3774">
        <v>82.033299999999997</v>
      </c>
      <c r="F3774">
        <v>1488632.08</v>
      </c>
    </row>
    <row r="3775" spans="1:6" x14ac:dyDescent="0.25">
      <c r="A3775" t="s">
        <v>315</v>
      </c>
      <c r="B3775">
        <v>20</v>
      </c>
      <c r="C3775" t="s">
        <v>20</v>
      </c>
      <c r="D3775" t="s">
        <v>275</v>
      </c>
      <c r="E3775">
        <v>36</v>
      </c>
      <c r="F3775">
        <v>465897.95</v>
      </c>
    </row>
    <row r="3776" spans="1:6" x14ac:dyDescent="0.25">
      <c r="A3776" t="s">
        <v>315</v>
      </c>
      <c r="B3776">
        <v>20</v>
      </c>
      <c r="C3776" t="s">
        <v>20</v>
      </c>
      <c r="D3776" t="s">
        <v>276</v>
      </c>
      <c r="E3776">
        <v>12.208299999999999</v>
      </c>
      <c r="F3776">
        <v>1833769.49</v>
      </c>
    </row>
    <row r="3777" spans="1:6" x14ac:dyDescent="0.25">
      <c r="A3777" t="s">
        <v>315</v>
      </c>
      <c r="B3777">
        <v>20</v>
      </c>
      <c r="C3777" t="s">
        <v>20</v>
      </c>
      <c r="D3777" t="s">
        <v>277</v>
      </c>
      <c r="E3777">
        <v>14.2958</v>
      </c>
      <c r="F3777">
        <v>560332.82999999996</v>
      </c>
    </row>
    <row r="3778" spans="1:6" x14ac:dyDescent="0.25">
      <c r="A3778" t="s">
        <v>315</v>
      </c>
      <c r="B3778">
        <v>20</v>
      </c>
      <c r="C3778" t="s">
        <v>20</v>
      </c>
      <c r="D3778" t="s">
        <v>278</v>
      </c>
      <c r="E3778">
        <v>3.0789</v>
      </c>
      <c r="F3778">
        <v>504109.03</v>
      </c>
    </row>
    <row r="3779" spans="1:6" x14ac:dyDescent="0.25">
      <c r="A3779" t="s">
        <v>315</v>
      </c>
      <c r="B3779">
        <v>20</v>
      </c>
      <c r="C3779" t="s">
        <v>20</v>
      </c>
      <c r="D3779" t="s">
        <v>279</v>
      </c>
      <c r="E3779">
        <v>3.3083</v>
      </c>
      <c r="F3779">
        <v>762598.40000000002</v>
      </c>
    </row>
    <row r="3780" spans="1:6" x14ac:dyDescent="0.25">
      <c r="A3780" t="s">
        <v>315</v>
      </c>
      <c r="B3780">
        <v>20</v>
      </c>
      <c r="C3780" t="s">
        <v>20</v>
      </c>
      <c r="D3780" t="s">
        <v>280</v>
      </c>
      <c r="E3780">
        <v>375.59980000000002</v>
      </c>
      <c r="F3780">
        <v>7880840.3799999999</v>
      </c>
    </row>
    <row r="3781" spans="1:6" x14ac:dyDescent="0.25">
      <c r="A3781" t="s">
        <v>315</v>
      </c>
      <c r="B3781">
        <v>20</v>
      </c>
      <c r="C3781" t="s">
        <v>20</v>
      </c>
      <c r="D3781" t="s">
        <v>281</v>
      </c>
      <c r="E3781">
        <v>5.1722000000000001</v>
      </c>
      <c r="F3781">
        <v>161981.07</v>
      </c>
    </row>
    <row r="3782" spans="1:6" x14ac:dyDescent="0.25">
      <c r="A3782" t="s">
        <v>315</v>
      </c>
      <c r="B3782">
        <v>20</v>
      </c>
      <c r="C3782" t="s">
        <v>20</v>
      </c>
      <c r="D3782" t="s">
        <v>282</v>
      </c>
      <c r="E3782">
        <v>1.4979</v>
      </c>
      <c r="F3782">
        <v>142061.51999999999</v>
      </c>
    </row>
    <row r="3783" spans="1:6" x14ac:dyDescent="0.25">
      <c r="A3783" t="s">
        <v>315</v>
      </c>
      <c r="B3783">
        <v>20</v>
      </c>
      <c r="C3783" t="s">
        <v>20</v>
      </c>
      <c r="D3783" t="s">
        <v>283</v>
      </c>
      <c r="E3783">
        <v>219.38929999999999</v>
      </c>
      <c r="F3783">
        <v>2551669.62</v>
      </c>
    </row>
    <row r="3784" spans="1:6" x14ac:dyDescent="0.25">
      <c r="A3784" t="s">
        <v>315</v>
      </c>
      <c r="B3784">
        <v>20</v>
      </c>
      <c r="C3784" t="s">
        <v>20</v>
      </c>
      <c r="D3784" t="s">
        <v>294</v>
      </c>
      <c r="E3784">
        <v>16.258299999999998</v>
      </c>
      <c r="F3784">
        <v>329220.64</v>
      </c>
    </row>
    <row r="3785" spans="1:6" x14ac:dyDescent="0.25">
      <c r="A3785" t="s">
        <v>315</v>
      </c>
      <c r="B3785">
        <v>20</v>
      </c>
      <c r="C3785" t="s">
        <v>20</v>
      </c>
      <c r="D3785" t="s">
        <v>268</v>
      </c>
      <c r="E3785">
        <v>17.427299999999999</v>
      </c>
      <c r="F3785">
        <v>355730.75</v>
      </c>
    </row>
    <row r="3786" spans="1:6" x14ac:dyDescent="0.25">
      <c r="A3786" t="s">
        <v>315</v>
      </c>
      <c r="B3786">
        <v>20</v>
      </c>
      <c r="C3786" t="s">
        <v>20</v>
      </c>
      <c r="D3786" t="s">
        <v>284</v>
      </c>
      <c r="E3786">
        <v>64.25</v>
      </c>
      <c r="F3786">
        <v>5630577.5800000001</v>
      </c>
    </row>
    <row r="3787" spans="1:6" x14ac:dyDescent="0.25">
      <c r="A3787" t="s">
        <v>315</v>
      </c>
      <c r="B3787">
        <v>20</v>
      </c>
      <c r="C3787" t="s">
        <v>20</v>
      </c>
      <c r="D3787" t="s">
        <v>298</v>
      </c>
      <c r="E3787">
        <v>2</v>
      </c>
      <c r="F3787">
        <v>24224.46</v>
      </c>
    </row>
    <row r="3788" spans="1:6" x14ac:dyDescent="0.25">
      <c r="A3788" t="s">
        <v>315</v>
      </c>
      <c r="B3788">
        <v>20</v>
      </c>
      <c r="C3788" t="s">
        <v>20</v>
      </c>
      <c r="D3788" t="s">
        <v>286</v>
      </c>
      <c r="E3788">
        <v>28.166699999999999</v>
      </c>
      <c r="F3788">
        <v>554594.02</v>
      </c>
    </row>
    <row r="3789" spans="1:6" x14ac:dyDescent="0.25">
      <c r="A3789" t="s">
        <v>315</v>
      </c>
      <c r="B3789">
        <v>20</v>
      </c>
      <c r="C3789" t="s">
        <v>20</v>
      </c>
      <c r="D3789" t="s">
        <v>295</v>
      </c>
      <c r="E3789">
        <v>29</v>
      </c>
      <c r="F3789">
        <v>688028.18</v>
      </c>
    </row>
    <row r="3790" spans="1:6" x14ac:dyDescent="0.25">
      <c r="A3790" t="s">
        <v>315</v>
      </c>
      <c r="B3790">
        <v>20</v>
      </c>
      <c r="C3790" t="s">
        <v>20</v>
      </c>
      <c r="D3790" t="s">
        <v>287</v>
      </c>
      <c r="E3790">
        <v>0.1167</v>
      </c>
      <c r="F3790">
        <v>58326.79</v>
      </c>
    </row>
    <row r="3791" spans="1:6" x14ac:dyDescent="0.25">
      <c r="A3791" t="s">
        <v>315</v>
      </c>
      <c r="B3791">
        <v>20</v>
      </c>
      <c r="C3791" t="s">
        <v>20</v>
      </c>
      <c r="D3791" t="s">
        <v>288</v>
      </c>
      <c r="E3791">
        <v>0.15</v>
      </c>
      <c r="F3791">
        <v>50075.82</v>
      </c>
    </row>
    <row r="3792" spans="1:6" x14ac:dyDescent="0.25">
      <c r="A3792" t="s">
        <v>315</v>
      </c>
      <c r="B3792">
        <v>20</v>
      </c>
      <c r="C3792" t="s">
        <v>20</v>
      </c>
      <c r="D3792" t="s">
        <v>289</v>
      </c>
      <c r="E3792">
        <v>15.537000000000001</v>
      </c>
      <c r="F3792">
        <v>942711.37</v>
      </c>
    </row>
    <row r="3793" spans="1:6" x14ac:dyDescent="0.25">
      <c r="A3793" t="s">
        <v>315</v>
      </c>
      <c r="B3793">
        <v>20</v>
      </c>
      <c r="C3793" t="s">
        <v>20</v>
      </c>
      <c r="D3793" t="s">
        <v>290</v>
      </c>
      <c r="E3793">
        <v>0.42499999999999999</v>
      </c>
      <c r="F3793">
        <v>161801.51</v>
      </c>
    </row>
    <row r="3794" spans="1:6" x14ac:dyDescent="0.25">
      <c r="A3794" t="s">
        <v>315</v>
      </c>
      <c r="B3794">
        <v>20</v>
      </c>
      <c r="C3794" t="s">
        <v>20</v>
      </c>
      <c r="D3794" t="s">
        <v>296</v>
      </c>
      <c r="E3794">
        <v>4</v>
      </c>
      <c r="F3794">
        <v>97530.89</v>
      </c>
    </row>
    <row r="3795" spans="1:6" x14ac:dyDescent="0.25">
      <c r="A3795" t="s">
        <v>315</v>
      </c>
      <c r="B3795">
        <v>20</v>
      </c>
      <c r="C3795" t="s">
        <v>20</v>
      </c>
      <c r="D3795" t="s">
        <v>313</v>
      </c>
      <c r="E3795">
        <v>4</v>
      </c>
      <c r="F3795">
        <v>49557.01</v>
      </c>
    </row>
    <row r="3796" spans="1:6" x14ac:dyDescent="0.25">
      <c r="A3796" t="s">
        <v>315</v>
      </c>
      <c r="B3796">
        <v>20</v>
      </c>
      <c r="C3796" t="s">
        <v>20</v>
      </c>
      <c r="D3796" t="s">
        <v>314</v>
      </c>
      <c r="E3796">
        <v>11.916700000000001</v>
      </c>
      <c r="F3796">
        <v>332994.25</v>
      </c>
    </row>
    <row r="3797" spans="1:6" x14ac:dyDescent="0.25">
      <c r="A3797" t="s">
        <v>315</v>
      </c>
      <c r="B3797">
        <v>21</v>
      </c>
      <c r="C3797" t="s">
        <v>17</v>
      </c>
      <c r="E3797">
        <v>10.6317</v>
      </c>
      <c r="F3797">
        <v>342091.82</v>
      </c>
    </row>
    <row r="3798" spans="1:6" x14ac:dyDescent="0.25">
      <c r="A3798" t="s">
        <v>315</v>
      </c>
      <c r="B3798">
        <v>21</v>
      </c>
      <c r="C3798" t="s">
        <v>17</v>
      </c>
      <c r="D3798" t="s">
        <v>269</v>
      </c>
      <c r="E3798">
        <v>10.216699999999999</v>
      </c>
      <c r="F3798">
        <v>1135172.7</v>
      </c>
    </row>
    <row r="3799" spans="1:6" x14ac:dyDescent="0.25">
      <c r="A3799" t="s">
        <v>315</v>
      </c>
      <c r="B3799">
        <v>21</v>
      </c>
      <c r="C3799" t="s">
        <v>17</v>
      </c>
      <c r="D3799" t="s">
        <v>270</v>
      </c>
      <c r="E3799">
        <v>78.577799999999996</v>
      </c>
      <c r="F3799">
        <v>912472.65</v>
      </c>
    </row>
    <row r="3800" spans="1:6" x14ac:dyDescent="0.25">
      <c r="A3800" t="s">
        <v>315</v>
      </c>
      <c r="B3800">
        <v>21</v>
      </c>
      <c r="C3800" t="s">
        <v>17</v>
      </c>
      <c r="D3800" t="s">
        <v>271</v>
      </c>
      <c r="E3800">
        <v>0.70279999999999998</v>
      </c>
      <c r="F3800">
        <v>261318.98</v>
      </c>
    </row>
    <row r="3801" spans="1:6" x14ac:dyDescent="0.25">
      <c r="A3801" t="s">
        <v>315</v>
      </c>
      <c r="B3801">
        <v>21</v>
      </c>
      <c r="C3801" t="s">
        <v>17</v>
      </c>
      <c r="D3801" t="s">
        <v>272</v>
      </c>
      <c r="E3801">
        <v>763.41669999999999</v>
      </c>
      <c r="F3801">
        <v>7324469.8899999997</v>
      </c>
    </row>
    <row r="3802" spans="1:6" x14ac:dyDescent="0.25">
      <c r="A3802" t="s">
        <v>315</v>
      </c>
      <c r="B3802">
        <v>21</v>
      </c>
      <c r="C3802" t="s">
        <v>17</v>
      </c>
      <c r="D3802" t="s">
        <v>273</v>
      </c>
      <c r="E3802">
        <v>39.457999999999998</v>
      </c>
      <c r="F3802">
        <v>648333.63</v>
      </c>
    </row>
    <row r="3803" spans="1:6" x14ac:dyDescent="0.25">
      <c r="A3803" t="s">
        <v>315</v>
      </c>
      <c r="B3803">
        <v>21</v>
      </c>
      <c r="C3803" t="s">
        <v>17</v>
      </c>
      <c r="D3803" t="s">
        <v>274</v>
      </c>
      <c r="E3803">
        <v>56.5</v>
      </c>
      <c r="F3803">
        <v>1028301.59</v>
      </c>
    </row>
    <row r="3804" spans="1:6" x14ac:dyDescent="0.25">
      <c r="A3804" t="s">
        <v>315</v>
      </c>
      <c r="B3804">
        <v>21</v>
      </c>
      <c r="C3804" t="s">
        <v>17</v>
      </c>
      <c r="D3804" t="s">
        <v>275</v>
      </c>
      <c r="E3804">
        <v>85.416700000000006</v>
      </c>
      <c r="F3804">
        <v>1105685</v>
      </c>
    </row>
    <row r="3805" spans="1:6" x14ac:dyDescent="0.25">
      <c r="A3805" t="s">
        <v>315</v>
      </c>
      <c r="B3805">
        <v>21</v>
      </c>
      <c r="C3805" t="s">
        <v>17</v>
      </c>
      <c r="D3805" t="s">
        <v>276</v>
      </c>
      <c r="E3805">
        <v>9.2149000000000001</v>
      </c>
      <c r="F3805">
        <v>1445128</v>
      </c>
    </row>
    <row r="3806" spans="1:6" x14ac:dyDescent="0.25">
      <c r="A3806" t="s">
        <v>315</v>
      </c>
      <c r="B3806">
        <v>21</v>
      </c>
      <c r="C3806" t="s">
        <v>17</v>
      </c>
      <c r="D3806" t="s">
        <v>277</v>
      </c>
      <c r="E3806">
        <v>14.2639</v>
      </c>
      <c r="F3806">
        <v>624436.79</v>
      </c>
    </row>
    <row r="3807" spans="1:6" x14ac:dyDescent="0.25">
      <c r="A3807" t="s">
        <v>315</v>
      </c>
      <c r="B3807">
        <v>21</v>
      </c>
      <c r="C3807" t="s">
        <v>17</v>
      </c>
      <c r="D3807" t="s">
        <v>278</v>
      </c>
      <c r="E3807">
        <v>2.5055999999999998</v>
      </c>
      <c r="F3807">
        <v>360902.46</v>
      </c>
    </row>
    <row r="3808" spans="1:6" x14ac:dyDescent="0.25">
      <c r="A3808" t="s">
        <v>315</v>
      </c>
      <c r="B3808">
        <v>21</v>
      </c>
      <c r="C3808" t="s">
        <v>17</v>
      </c>
      <c r="D3808" t="s">
        <v>279</v>
      </c>
      <c r="E3808">
        <v>2.25</v>
      </c>
      <c r="F3808">
        <v>476745.38</v>
      </c>
    </row>
    <row r="3809" spans="1:6" x14ac:dyDescent="0.25">
      <c r="A3809" t="s">
        <v>315</v>
      </c>
      <c r="B3809">
        <v>21</v>
      </c>
      <c r="C3809" t="s">
        <v>17</v>
      </c>
      <c r="D3809" t="s">
        <v>280</v>
      </c>
      <c r="E3809">
        <v>305.65339999999998</v>
      </c>
      <c r="F3809">
        <v>6600730.9100000001</v>
      </c>
    </row>
    <row r="3810" spans="1:6" x14ac:dyDescent="0.25">
      <c r="A3810" t="s">
        <v>315</v>
      </c>
      <c r="B3810">
        <v>21</v>
      </c>
      <c r="C3810" t="s">
        <v>17</v>
      </c>
      <c r="D3810" t="s">
        <v>281</v>
      </c>
      <c r="E3810">
        <v>7.8167</v>
      </c>
      <c r="F3810">
        <v>271326.76</v>
      </c>
    </row>
    <row r="3811" spans="1:6" x14ac:dyDescent="0.25">
      <c r="A3811" t="s">
        <v>315</v>
      </c>
      <c r="B3811">
        <v>21</v>
      </c>
      <c r="C3811" t="s">
        <v>17</v>
      </c>
      <c r="D3811" t="s">
        <v>282</v>
      </c>
      <c r="E3811">
        <v>4.5208000000000004</v>
      </c>
      <c r="F3811">
        <v>390893.32</v>
      </c>
    </row>
    <row r="3812" spans="1:6" x14ac:dyDescent="0.25">
      <c r="A3812" t="s">
        <v>315</v>
      </c>
      <c r="B3812">
        <v>21</v>
      </c>
      <c r="C3812" t="s">
        <v>17</v>
      </c>
      <c r="D3812" t="s">
        <v>283</v>
      </c>
      <c r="E3812">
        <v>130.89879999999999</v>
      </c>
      <c r="F3812">
        <v>1599325.85</v>
      </c>
    </row>
    <row r="3813" spans="1:6" x14ac:dyDescent="0.25">
      <c r="A3813" t="s">
        <v>315</v>
      </c>
      <c r="B3813">
        <v>21</v>
      </c>
      <c r="C3813" t="s">
        <v>17</v>
      </c>
      <c r="D3813" t="s">
        <v>294</v>
      </c>
      <c r="E3813">
        <v>16.375</v>
      </c>
      <c r="F3813">
        <v>333858.23</v>
      </c>
    </row>
    <row r="3814" spans="1:6" x14ac:dyDescent="0.25">
      <c r="A3814" t="s">
        <v>315</v>
      </c>
      <c r="B3814">
        <v>21</v>
      </c>
      <c r="C3814" t="s">
        <v>17</v>
      </c>
      <c r="D3814" t="s">
        <v>268</v>
      </c>
      <c r="E3814">
        <v>16.059799999999999</v>
      </c>
      <c r="F3814">
        <v>531284.13</v>
      </c>
    </row>
    <row r="3815" spans="1:6" x14ac:dyDescent="0.25">
      <c r="A3815" t="s">
        <v>315</v>
      </c>
      <c r="B3815">
        <v>21</v>
      </c>
      <c r="C3815" t="s">
        <v>17</v>
      </c>
      <c r="D3815" t="s">
        <v>284</v>
      </c>
      <c r="E3815">
        <v>32.166699999999999</v>
      </c>
      <c r="F3815">
        <v>2858831.49</v>
      </c>
    </row>
    <row r="3816" spans="1:6" x14ac:dyDescent="0.25">
      <c r="A3816" t="s">
        <v>315</v>
      </c>
      <c r="B3816">
        <v>21</v>
      </c>
      <c r="C3816" t="s">
        <v>17</v>
      </c>
      <c r="D3816" t="s">
        <v>286</v>
      </c>
      <c r="E3816">
        <v>18</v>
      </c>
      <c r="F3816">
        <v>357403.41</v>
      </c>
    </row>
    <row r="3817" spans="1:6" x14ac:dyDescent="0.25">
      <c r="A3817" t="s">
        <v>315</v>
      </c>
      <c r="B3817">
        <v>21</v>
      </c>
      <c r="C3817" t="s">
        <v>17</v>
      </c>
      <c r="D3817" t="s">
        <v>295</v>
      </c>
      <c r="E3817">
        <v>74.645799999999994</v>
      </c>
      <c r="F3817">
        <v>1649917.08</v>
      </c>
    </row>
    <row r="3818" spans="1:6" x14ac:dyDescent="0.25">
      <c r="A3818" t="s">
        <v>315</v>
      </c>
      <c r="B3818">
        <v>21</v>
      </c>
      <c r="C3818" t="s">
        <v>17</v>
      </c>
      <c r="D3818" t="s">
        <v>287</v>
      </c>
      <c r="E3818">
        <v>0.43330000000000002</v>
      </c>
      <c r="F3818">
        <v>204763.65</v>
      </c>
    </row>
    <row r="3819" spans="1:6" x14ac:dyDescent="0.25">
      <c r="A3819" t="s">
        <v>315</v>
      </c>
      <c r="B3819">
        <v>21</v>
      </c>
      <c r="C3819" t="s">
        <v>17</v>
      </c>
      <c r="D3819" t="s">
        <v>288</v>
      </c>
      <c r="E3819">
        <v>0.05</v>
      </c>
      <c r="F3819">
        <v>32369.01</v>
      </c>
    </row>
    <row r="3820" spans="1:6" x14ac:dyDescent="0.25">
      <c r="A3820" t="s">
        <v>315</v>
      </c>
      <c r="B3820">
        <v>21</v>
      </c>
      <c r="C3820" t="s">
        <v>17</v>
      </c>
      <c r="D3820" t="s">
        <v>289</v>
      </c>
      <c r="E3820">
        <v>21.087299999999999</v>
      </c>
      <c r="F3820">
        <v>1241838.97</v>
      </c>
    </row>
    <row r="3821" spans="1:6" x14ac:dyDescent="0.25">
      <c r="A3821" t="s">
        <v>315</v>
      </c>
      <c r="B3821">
        <v>21</v>
      </c>
      <c r="C3821" t="s">
        <v>17</v>
      </c>
      <c r="D3821" t="s">
        <v>290</v>
      </c>
      <c r="E3821">
        <v>1.5249999999999999</v>
      </c>
      <c r="F3821">
        <v>558821.71</v>
      </c>
    </row>
    <row r="3822" spans="1:6" x14ac:dyDescent="0.25">
      <c r="A3822" t="s">
        <v>315</v>
      </c>
      <c r="B3822">
        <v>21</v>
      </c>
      <c r="C3822" t="s">
        <v>17</v>
      </c>
      <c r="D3822" t="s">
        <v>296</v>
      </c>
      <c r="E3822">
        <v>10</v>
      </c>
      <c r="F3822">
        <v>271087.15999999997</v>
      </c>
    </row>
    <row r="3823" spans="1:6" x14ac:dyDescent="0.25">
      <c r="A3823" t="s">
        <v>315</v>
      </c>
      <c r="B3823">
        <v>21</v>
      </c>
      <c r="C3823" t="s">
        <v>17</v>
      </c>
      <c r="D3823" t="s">
        <v>314</v>
      </c>
      <c r="E3823">
        <v>0.875</v>
      </c>
      <c r="F3823">
        <v>36359.730000000003</v>
      </c>
    </row>
    <row r="3824" spans="1:6" x14ac:dyDescent="0.25">
      <c r="A3824" t="s">
        <v>315</v>
      </c>
      <c r="B3824">
        <v>22</v>
      </c>
      <c r="C3824" t="s">
        <v>23</v>
      </c>
      <c r="E3824">
        <v>2</v>
      </c>
      <c r="F3824">
        <v>283017.87</v>
      </c>
    </row>
    <row r="3825" spans="1:6" x14ac:dyDescent="0.25">
      <c r="A3825" t="s">
        <v>315</v>
      </c>
      <c r="B3825">
        <v>22</v>
      </c>
      <c r="C3825" t="s">
        <v>23</v>
      </c>
      <c r="D3825" t="s">
        <v>269</v>
      </c>
      <c r="E3825">
        <v>38.747199999999999</v>
      </c>
      <c r="F3825">
        <v>3874103.47</v>
      </c>
    </row>
    <row r="3826" spans="1:6" x14ac:dyDescent="0.25">
      <c r="A3826" t="s">
        <v>315</v>
      </c>
      <c r="B3826">
        <v>22</v>
      </c>
      <c r="C3826" t="s">
        <v>23</v>
      </c>
      <c r="D3826" t="s">
        <v>270</v>
      </c>
      <c r="E3826">
        <v>1480.2221999999999</v>
      </c>
      <c r="F3826">
        <v>16192916.710000001</v>
      </c>
    </row>
    <row r="3827" spans="1:6" x14ac:dyDescent="0.25">
      <c r="A3827" t="s">
        <v>315</v>
      </c>
      <c r="B3827">
        <v>22</v>
      </c>
      <c r="C3827" t="s">
        <v>23</v>
      </c>
      <c r="D3827" t="s">
        <v>271</v>
      </c>
      <c r="E3827">
        <v>4.3083</v>
      </c>
      <c r="F3827">
        <v>1413318.61</v>
      </c>
    </row>
    <row r="3828" spans="1:6" x14ac:dyDescent="0.25">
      <c r="A3828" t="s">
        <v>315</v>
      </c>
      <c r="B3828">
        <v>22</v>
      </c>
      <c r="C3828" t="s">
        <v>23</v>
      </c>
      <c r="D3828" t="s">
        <v>272</v>
      </c>
      <c r="E3828">
        <v>1834.8333</v>
      </c>
      <c r="F3828">
        <v>14872072.560000001</v>
      </c>
    </row>
    <row r="3829" spans="1:6" x14ac:dyDescent="0.25">
      <c r="A3829" t="s">
        <v>315</v>
      </c>
      <c r="B3829">
        <v>22</v>
      </c>
      <c r="C3829" t="s">
        <v>23</v>
      </c>
      <c r="D3829" t="s">
        <v>273</v>
      </c>
      <c r="E3829">
        <v>189.03569999999999</v>
      </c>
      <c r="F3829">
        <v>3146587.79</v>
      </c>
    </row>
    <row r="3830" spans="1:6" x14ac:dyDescent="0.25">
      <c r="A3830" t="s">
        <v>315</v>
      </c>
      <c r="B3830">
        <v>22</v>
      </c>
      <c r="C3830" t="s">
        <v>23</v>
      </c>
      <c r="D3830" t="s">
        <v>274</v>
      </c>
      <c r="E3830">
        <v>218.16669999999999</v>
      </c>
      <c r="F3830">
        <v>3332316.1</v>
      </c>
    </row>
    <row r="3831" spans="1:6" x14ac:dyDescent="0.25">
      <c r="A3831" t="s">
        <v>315</v>
      </c>
      <c r="B3831">
        <v>22</v>
      </c>
      <c r="C3831" t="s">
        <v>23</v>
      </c>
      <c r="D3831" t="s">
        <v>275</v>
      </c>
      <c r="E3831">
        <v>154</v>
      </c>
      <c r="F3831">
        <v>2289295.2999999998</v>
      </c>
    </row>
    <row r="3832" spans="1:6" x14ac:dyDescent="0.25">
      <c r="A3832" t="s">
        <v>315</v>
      </c>
      <c r="B3832">
        <v>22</v>
      </c>
      <c r="C3832" t="s">
        <v>23</v>
      </c>
      <c r="D3832" t="s">
        <v>276</v>
      </c>
      <c r="E3832">
        <v>18.667899999999999</v>
      </c>
      <c r="F3832">
        <v>2317678.0099999998</v>
      </c>
    </row>
    <row r="3833" spans="1:6" x14ac:dyDescent="0.25">
      <c r="A3833" t="s">
        <v>315</v>
      </c>
      <c r="B3833">
        <v>22</v>
      </c>
      <c r="C3833" t="s">
        <v>23</v>
      </c>
      <c r="D3833" t="s">
        <v>277</v>
      </c>
      <c r="E3833">
        <v>24.854199999999999</v>
      </c>
      <c r="F3833">
        <v>781586.06</v>
      </c>
    </row>
    <row r="3834" spans="1:6" x14ac:dyDescent="0.25">
      <c r="A3834" t="s">
        <v>315</v>
      </c>
      <c r="B3834">
        <v>22</v>
      </c>
      <c r="C3834" t="s">
        <v>23</v>
      </c>
      <c r="D3834" t="s">
        <v>278</v>
      </c>
      <c r="E3834">
        <v>12.4194</v>
      </c>
      <c r="F3834">
        <v>2091738.38</v>
      </c>
    </row>
    <row r="3835" spans="1:6" x14ac:dyDescent="0.25">
      <c r="A3835" t="s">
        <v>315</v>
      </c>
      <c r="B3835">
        <v>22</v>
      </c>
      <c r="C3835" t="s">
        <v>23</v>
      </c>
      <c r="D3835" t="s">
        <v>279</v>
      </c>
      <c r="E3835">
        <v>8.4167000000000005</v>
      </c>
      <c r="F3835">
        <v>1830226.08</v>
      </c>
    </row>
    <row r="3836" spans="1:6" x14ac:dyDescent="0.25">
      <c r="A3836" t="s">
        <v>315</v>
      </c>
      <c r="B3836">
        <v>22</v>
      </c>
      <c r="C3836" t="s">
        <v>23</v>
      </c>
      <c r="D3836" t="s">
        <v>280</v>
      </c>
      <c r="E3836">
        <v>990.07219999999995</v>
      </c>
      <c r="F3836">
        <v>14632312.050000001</v>
      </c>
    </row>
    <row r="3837" spans="1:6" x14ac:dyDescent="0.25">
      <c r="A3837" t="s">
        <v>315</v>
      </c>
      <c r="B3837">
        <v>22</v>
      </c>
      <c r="C3837" t="s">
        <v>23</v>
      </c>
      <c r="D3837" t="s">
        <v>281</v>
      </c>
      <c r="E3837">
        <v>21.1389</v>
      </c>
      <c r="F3837">
        <v>341004.63</v>
      </c>
    </row>
    <row r="3838" spans="1:6" x14ac:dyDescent="0.25">
      <c r="A3838" t="s">
        <v>315</v>
      </c>
      <c r="B3838">
        <v>22</v>
      </c>
      <c r="C3838" t="s">
        <v>23</v>
      </c>
      <c r="D3838" t="s">
        <v>282</v>
      </c>
      <c r="E3838">
        <v>4.9375</v>
      </c>
      <c r="F3838">
        <v>896054.03</v>
      </c>
    </row>
    <row r="3839" spans="1:6" x14ac:dyDescent="0.25">
      <c r="A3839" t="s">
        <v>315</v>
      </c>
      <c r="B3839">
        <v>22</v>
      </c>
      <c r="C3839" t="s">
        <v>23</v>
      </c>
      <c r="D3839" t="s">
        <v>283</v>
      </c>
      <c r="E3839">
        <v>70.386899999999997</v>
      </c>
      <c r="F3839">
        <v>704001.62</v>
      </c>
    </row>
    <row r="3840" spans="1:6" x14ac:dyDescent="0.25">
      <c r="A3840" t="s">
        <v>315</v>
      </c>
      <c r="B3840">
        <v>22</v>
      </c>
      <c r="C3840" t="s">
        <v>23</v>
      </c>
      <c r="D3840" t="s">
        <v>294</v>
      </c>
      <c r="E3840">
        <v>38.5</v>
      </c>
      <c r="F3840">
        <v>768954.55</v>
      </c>
    </row>
    <row r="3841" spans="1:6" x14ac:dyDescent="0.25">
      <c r="A3841" t="s">
        <v>315</v>
      </c>
      <c r="B3841">
        <v>22</v>
      </c>
      <c r="C3841" t="s">
        <v>23</v>
      </c>
      <c r="D3841" t="s">
        <v>268</v>
      </c>
      <c r="E3841">
        <v>527.40819999999997</v>
      </c>
      <c r="F3841">
        <v>7551030.8399999999</v>
      </c>
    </row>
    <row r="3842" spans="1:6" x14ac:dyDescent="0.25">
      <c r="A3842" t="s">
        <v>315</v>
      </c>
      <c r="B3842">
        <v>22</v>
      </c>
      <c r="C3842" t="s">
        <v>23</v>
      </c>
      <c r="D3842" t="s">
        <v>284</v>
      </c>
      <c r="E3842">
        <v>16.75</v>
      </c>
      <c r="F3842">
        <v>1399301.91</v>
      </c>
    </row>
    <row r="3843" spans="1:6" x14ac:dyDescent="0.25">
      <c r="A3843" t="s">
        <v>315</v>
      </c>
      <c r="B3843">
        <v>22</v>
      </c>
      <c r="C3843" t="s">
        <v>23</v>
      </c>
      <c r="D3843" t="s">
        <v>285</v>
      </c>
      <c r="E3843">
        <v>2</v>
      </c>
      <c r="F3843">
        <v>39113.269999999997</v>
      </c>
    </row>
    <row r="3844" spans="1:6" x14ac:dyDescent="0.25">
      <c r="A3844" t="s">
        <v>315</v>
      </c>
      <c r="B3844">
        <v>22</v>
      </c>
      <c r="C3844" t="s">
        <v>23</v>
      </c>
      <c r="D3844" t="s">
        <v>298</v>
      </c>
      <c r="E3844">
        <v>0.33329999999999999</v>
      </c>
      <c r="F3844">
        <v>8538.94</v>
      </c>
    </row>
    <row r="3845" spans="1:6" x14ac:dyDescent="0.25">
      <c r="A3845" t="s">
        <v>315</v>
      </c>
      <c r="B3845">
        <v>22</v>
      </c>
      <c r="C3845" t="s">
        <v>23</v>
      </c>
      <c r="D3845" t="s">
        <v>286</v>
      </c>
      <c r="E3845">
        <v>148.33330000000001</v>
      </c>
      <c r="F3845">
        <v>2869478.76</v>
      </c>
    </row>
    <row r="3846" spans="1:6" x14ac:dyDescent="0.25">
      <c r="A3846" t="s">
        <v>315</v>
      </c>
      <c r="B3846">
        <v>22</v>
      </c>
      <c r="C3846" t="s">
        <v>23</v>
      </c>
      <c r="D3846" t="s">
        <v>295</v>
      </c>
      <c r="E3846">
        <v>387.57499999999999</v>
      </c>
      <c r="F3846">
        <v>7194574.1799999997</v>
      </c>
    </row>
    <row r="3847" spans="1:6" x14ac:dyDescent="0.25">
      <c r="A3847" t="s">
        <v>315</v>
      </c>
      <c r="B3847">
        <v>22</v>
      </c>
      <c r="C3847" t="s">
        <v>23</v>
      </c>
      <c r="D3847" t="s">
        <v>287</v>
      </c>
      <c r="E3847">
        <v>0.16669999999999999</v>
      </c>
      <c r="F3847">
        <v>60311.44</v>
      </c>
    </row>
    <row r="3848" spans="1:6" x14ac:dyDescent="0.25">
      <c r="A3848" t="s">
        <v>315</v>
      </c>
      <c r="B3848">
        <v>22</v>
      </c>
      <c r="C3848" t="s">
        <v>23</v>
      </c>
      <c r="D3848" t="s">
        <v>289</v>
      </c>
      <c r="E3848">
        <v>0.5333</v>
      </c>
      <c r="F3848">
        <v>95028.59</v>
      </c>
    </row>
    <row r="3849" spans="1:6" x14ac:dyDescent="0.25">
      <c r="A3849" t="s">
        <v>315</v>
      </c>
      <c r="B3849">
        <v>22</v>
      </c>
      <c r="C3849" t="s">
        <v>23</v>
      </c>
      <c r="D3849" t="s">
        <v>290</v>
      </c>
      <c r="E3849">
        <v>2.2749999999999999</v>
      </c>
      <c r="F3849">
        <v>902194.77</v>
      </c>
    </row>
    <row r="3850" spans="1:6" x14ac:dyDescent="0.25">
      <c r="A3850" t="s">
        <v>315</v>
      </c>
      <c r="B3850">
        <v>22</v>
      </c>
      <c r="C3850" t="s">
        <v>23</v>
      </c>
      <c r="D3850" t="s">
        <v>296</v>
      </c>
      <c r="E3850">
        <v>73.857100000000003</v>
      </c>
      <c r="F3850">
        <v>742563.48</v>
      </c>
    </row>
    <row r="3851" spans="1:6" x14ac:dyDescent="0.25">
      <c r="A3851" t="s">
        <v>315</v>
      </c>
      <c r="B3851">
        <v>22</v>
      </c>
      <c r="C3851" t="s">
        <v>23</v>
      </c>
      <c r="D3851" t="s">
        <v>291</v>
      </c>
      <c r="E3851">
        <v>65</v>
      </c>
      <c r="F3851">
        <v>753364.45</v>
      </c>
    </row>
    <row r="3852" spans="1:6" x14ac:dyDescent="0.25">
      <c r="A3852" t="s">
        <v>315</v>
      </c>
      <c r="B3852">
        <v>23</v>
      </c>
      <c r="C3852" t="s">
        <v>22</v>
      </c>
      <c r="E3852">
        <v>11.8567</v>
      </c>
      <c r="F3852">
        <v>690996.3</v>
      </c>
    </row>
    <row r="3853" spans="1:6" x14ac:dyDescent="0.25">
      <c r="A3853" t="s">
        <v>315</v>
      </c>
      <c r="B3853">
        <v>23</v>
      </c>
      <c r="C3853" t="s">
        <v>22</v>
      </c>
      <c r="D3853" t="s">
        <v>269</v>
      </c>
      <c r="E3853">
        <v>13.019399999999999</v>
      </c>
      <c r="F3853">
        <v>1344243.56</v>
      </c>
    </row>
    <row r="3854" spans="1:6" x14ac:dyDescent="0.25">
      <c r="A3854" t="s">
        <v>315</v>
      </c>
      <c r="B3854">
        <v>23</v>
      </c>
      <c r="C3854" t="s">
        <v>22</v>
      </c>
      <c r="D3854" t="s">
        <v>270</v>
      </c>
      <c r="E3854">
        <v>95.616699999999994</v>
      </c>
      <c r="F3854">
        <v>1100855.46</v>
      </c>
    </row>
    <row r="3855" spans="1:6" x14ac:dyDescent="0.25">
      <c r="A3855" t="s">
        <v>315</v>
      </c>
      <c r="B3855">
        <v>23</v>
      </c>
      <c r="C3855" t="s">
        <v>22</v>
      </c>
      <c r="D3855" t="s">
        <v>271</v>
      </c>
      <c r="E3855">
        <v>4.7583000000000002</v>
      </c>
      <c r="F3855">
        <v>668372.29</v>
      </c>
    </row>
    <row r="3856" spans="1:6" x14ac:dyDescent="0.25">
      <c r="A3856" t="s">
        <v>315</v>
      </c>
      <c r="B3856">
        <v>23</v>
      </c>
      <c r="C3856" t="s">
        <v>22</v>
      </c>
      <c r="D3856" t="s">
        <v>272</v>
      </c>
      <c r="E3856">
        <v>378.22219999999999</v>
      </c>
      <c r="F3856">
        <v>3290586.32</v>
      </c>
    </row>
    <row r="3857" spans="1:6" x14ac:dyDescent="0.25">
      <c r="A3857" t="s">
        <v>315</v>
      </c>
      <c r="B3857">
        <v>23</v>
      </c>
      <c r="C3857" t="s">
        <v>22</v>
      </c>
      <c r="D3857" t="s">
        <v>273</v>
      </c>
      <c r="E3857">
        <v>26.319900000000001</v>
      </c>
      <c r="F3857">
        <v>446912.82</v>
      </c>
    </row>
    <row r="3858" spans="1:6" x14ac:dyDescent="0.25">
      <c r="A3858" t="s">
        <v>315</v>
      </c>
      <c r="B3858">
        <v>23</v>
      </c>
      <c r="C3858" t="s">
        <v>22</v>
      </c>
      <c r="D3858" t="s">
        <v>274</v>
      </c>
      <c r="E3858">
        <v>49.75</v>
      </c>
      <c r="F3858">
        <v>892690.84</v>
      </c>
    </row>
    <row r="3859" spans="1:6" x14ac:dyDescent="0.25">
      <c r="A3859" t="s">
        <v>315</v>
      </c>
      <c r="B3859">
        <v>23</v>
      </c>
      <c r="C3859" t="s">
        <v>22</v>
      </c>
      <c r="D3859" t="s">
        <v>275</v>
      </c>
      <c r="E3859">
        <v>28.25</v>
      </c>
      <c r="F3859">
        <v>397685.26</v>
      </c>
    </row>
    <row r="3860" spans="1:6" x14ac:dyDescent="0.25">
      <c r="A3860" t="s">
        <v>315</v>
      </c>
      <c r="B3860">
        <v>23</v>
      </c>
      <c r="C3860" t="s">
        <v>22</v>
      </c>
      <c r="D3860" t="s">
        <v>276</v>
      </c>
      <c r="E3860">
        <v>9.0571000000000002</v>
      </c>
      <c r="F3860">
        <v>1331040.18</v>
      </c>
    </row>
    <row r="3861" spans="1:6" x14ac:dyDescent="0.25">
      <c r="A3861" t="s">
        <v>315</v>
      </c>
      <c r="B3861">
        <v>23</v>
      </c>
      <c r="C3861" t="s">
        <v>22</v>
      </c>
      <c r="D3861" t="s">
        <v>277</v>
      </c>
      <c r="E3861">
        <v>5.4333</v>
      </c>
      <c r="F3861">
        <v>264783.90000000002</v>
      </c>
    </row>
    <row r="3862" spans="1:6" x14ac:dyDescent="0.25">
      <c r="A3862" t="s">
        <v>315</v>
      </c>
      <c r="B3862">
        <v>23</v>
      </c>
      <c r="C3862" t="s">
        <v>22</v>
      </c>
      <c r="D3862" t="s">
        <v>278</v>
      </c>
      <c r="E3862">
        <v>2.6486000000000001</v>
      </c>
      <c r="F3862">
        <v>334571.40000000002</v>
      </c>
    </row>
    <row r="3863" spans="1:6" x14ac:dyDescent="0.25">
      <c r="A3863" t="s">
        <v>315</v>
      </c>
      <c r="B3863">
        <v>23</v>
      </c>
      <c r="C3863" t="s">
        <v>22</v>
      </c>
      <c r="D3863" t="s">
        <v>279</v>
      </c>
      <c r="E3863">
        <v>0.875</v>
      </c>
      <c r="F3863">
        <v>222539.27</v>
      </c>
    </row>
    <row r="3864" spans="1:6" x14ac:dyDescent="0.25">
      <c r="A3864" t="s">
        <v>315</v>
      </c>
      <c r="B3864">
        <v>23</v>
      </c>
      <c r="C3864" t="s">
        <v>22</v>
      </c>
      <c r="D3864" t="s">
        <v>280</v>
      </c>
      <c r="E3864">
        <v>158.99029999999999</v>
      </c>
      <c r="F3864">
        <v>3336512.73</v>
      </c>
    </row>
    <row r="3865" spans="1:6" x14ac:dyDescent="0.25">
      <c r="A3865" t="s">
        <v>315</v>
      </c>
      <c r="B3865">
        <v>23</v>
      </c>
      <c r="C3865" t="s">
        <v>22</v>
      </c>
      <c r="D3865" t="s">
        <v>281</v>
      </c>
      <c r="E3865">
        <v>4.1306000000000003</v>
      </c>
      <c r="F3865">
        <v>181591.74</v>
      </c>
    </row>
    <row r="3866" spans="1:6" x14ac:dyDescent="0.25">
      <c r="A3866" t="s">
        <v>315</v>
      </c>
      <c r="B3866">
        <v>23</v>
      </c>
      <c r="C3866" t="s">
        <v>22</v>
      </c>
      <c r="D3866" t="s">
        <v>282</v>
      </c>
      <c r="E3866">
        <v>2.6</v>
      </c>
      <c r="F3866">
        <v>240853.83</v>
      </c>
    </row>
    <row r="3867" spans="1:6" x14ac:dyDescent="0.25">
      <c r="A3867" t="s">
        <v>315</v>
      </c>
      <c r="B3867">
        <v>23</v>
      </c>
      <c r="C3867" t="s">
        <v>22</v>
      </c>
      <c r="D3867" t="s">
        <v>283</v>
      </c>
      <c r="E3867">
        <v>72.129199999999997</v>
      </c>
      <c r="F3867">
        <v>1106997.8899999999</v>
      </c>
    </row>
    <row r="3868" spans="1:6" x14ac:dyDescent="0.25">
      <c r="A3868" t="s">
        <v>315</v>
      </c>
      <c r="B3868">
        <v>23</v>
      </c>
      <c r="C3868" t="s">
        <v>22</v>
      </c>
      <c r="D3868" t="s">
        <v>294</v>
      </c>
      <c r="E3868">
        <v>3.1667000000000001</v>
      </c>
      <c r="F3868">
        <v>68581.929999999993</v>
      </c>
    </row>
    <row r="3869" spans="1:6" x14ac:dyDescent="0.25">
      <c r="A3869" t="s">
        <v>315</v>
      </c>
      <c r="B3869">
        <v>23</v>
      </c>
      <c r="C3869" t="s">
        <v>22</v>
      </c>
      <c r="D3869" t="s">
        <v>268</v>
      </c>
      <c r="E3869">
        <v>24.158999999999999</v>
      </c>
      <c r="F3869">
        <v>819981.24</v>
      </c>
    </row>
    <row r="3870" spans="1:6" x14ac:dyDescent="0.25">
      <c r="A3870" t="s">
        <v>315</v>
      </c>
      <c r="B3870">
        <v>23</v>
      </c>
      <c r="C3870" t="s">
        <v>22</v>
      </c>
      <c r="D3870" t="s">
        <v>284</v>
      </c>
      <c r="E3870">
        <v>17.833300000000001</v>
      </c>
      <c r="F3870">
        <v>1637476.85</v>
      </c>
    </row>
    <row r="3871" spans="1:6" x14ac:dyDescent="0.25">
      <c r="A3871" t="s">
        <v>315</v>
      </c>
      <c r="B3871">
        <v>23</v>
      </c>
      <c r="C3871" t="s">
        <v>22</v>
      </c>
      <c r="D3871" t="s">
        <v>286</v>
      </c>
      <c r="E3871">
        <v>12.833299999999999</v>
      </c>
      <c r="F3871">
        <v>268859.94</v>
      </c>
    </row>
    <row r="3872" spans="1:6" x14ac:dyDescent="0.25">
      <c r="A3872" t="s">
        <v>315</v>
      </c>
      <c r="B3872">
        <v>23</v>
      </c>
      <c r="C3872" t="s">
        <v>22</v>
      </c>
      <c r="D3872" t="s">
        <v>295</v>
      </c>
      <c r="E3872">
        <v>17.458300000000001</v>
      </c>
      <c r="F3872">
        <v>385659.36</v>
      </c>
    </row>
    <row r="3873" spans="1:6" x14ac:dyDescent="0.25">
      <c r="A3873" t="s">
        <v>315</v>
      </c>
      <c r="B3873">
        <v>23</v>
      </c>
      <c r="C3873" t="s">
        <v>22</v>
      </c>
      <c r="D3873" t="s">
        <v>287</v>
      </c>
      <c r="E3873">
        <v>0.1167</v>
      </c>
      <c r="F3873">
        <v>58326.79</v>
      </c>
    </row>
    <row r="3874" spans="1:6" x14ac:dyDescent="0.25">
      <c r="A3874" t="s">
        <v>315</v>
      </c>
      <c r="B3874">
        <v>23</v>
      </c>
      <c r="C3874" t="s">
        <v>22</v>
      </c>
      <c r="D3874" t="s">
        <v>288</v>
      </c>
      <c r="E3874">
        <v>0.92</v>
      </c>
      <c r="F3874">
        <v>224924.4</v>
      </c>
    </row>
    <row r="3875" spans="1:6" x14ac:dyDescent="0.25">
      <c r="A3875" t="s">
        <v>315</v>
      </c>
      <c r="B3875">
        <v>23</v>
      </c>
      <c r="C3875" t="s">
        <v>22</v>
      </c>
      <c r="D3875" t="s">
        <v>289</v>
      </c>
      <c r="E3875">
        <v>26.764600000000002</v>
      </c>
      <c r="F3875">
        <v>1534143.76</v>
      </c>
    </row>
    <row r="3876" spans="1:6" x14ac:dyDescent="0.25">
      <c r="A3876" t="s">
        <v>315</v>
      </c>
      <c r="B3876">
        <v>23</v>
      </c>
      <c r="C3876" t="s">
        <v>22</v>
      </c>
      <c r="D3876" t="s">
        <v>290</v>
      </c>
      <c r="E3876">
        <v>0.49370000000000003</v>
      </c>
      <c r="F3876">
        <v>147029.64000000001</v>
      </c>
    </row>
    <row r="3877" spans="1:6" x14ac:dyDescent="0.25">
      <c r="A3877" t="s">
        <v>315</v>
      </c>
      <c r="B3877">
        <v>23</v>
      </c>
      <c r="C3877" t="s">
        <v>22</v>
      </c>
      <c r="D3877" t="s">
        <v>296</v>
      </c>
      <c r="E3877">
        <v>1.3332999999999999</v>
      </c>
      <c r="F3877">
        <v>35046.730000000003</v>
      </c>
    </row>
    <row r="3878" spans="1:6" x14ac:dyDescent="0.25">
      <c r="A3878" t="s">
        <v>315</v>
      </c>
      <c r="B3878">
        <v>23</v>
      </c>
      <c r="C3878" t="s">
        <v>22</v>
      </c>
      <c r="D3878" t="s">
        <v>291</v>
      </c>
      <c r="E3878">
        <v>2</v>
      </c>
      <c r="F3878">
        <v>27404.03</v>
      </c>
    </row>
    <row r="3879" spans="1:6" x14ac:dyDescent="0.25">
      <c r="A3879" t="s">
        <v>315</v>
      </c>
      <c r="B3879">
        <v>23</v>
      </c>
      <c r="C3879" t="s">
        <v>22</v>
      </c>
      <c r="D3879" t="s">
        <v>313</v>
      </c>
      <c r="E3879">
        <v>1</v>
      </c>
      <c r="F3879">
        <v>13872.83</v>
      </c>
    </row>
    <row r="3880" spans="1:6" x14ac:dyDescent="0.25">
      <c r="A3880" t="s">
        <v>315</v>
      </c>
      <c r="B3880">
        <v>23</v>
      </c>
      <c r="C3880" t="s">
        <v>22</v>
      </c>
      <c r="D3880" t="s">
        <v>314</v>
      </c>
      <c r="E3880">
        <v>3.5972</v>
      </c>
      <c r="F3880">
        <v>181537.3</v>
      </c>
    </row>
    <row r="3881" spans="1:6" x14ac:dyDescent="0.25">
      <c r="A3881" t="s">
        <v>315</v>
      </c>
      <c r="B3881">
        <v>24</v>
      </c>
      <c r="C3881" t="s">
        <v>304</v>
      </c>
      <c r="E3881">
        <v>7.4866999999999999</v>
      </c>
      <c r="F3881">
        <v>307873.81</v>
      </c>
    </row>
    <row r="3882" spans="1:6" x14ac:dyDescent="0.25">
      <c r="A3882" t="s">
        <v>315</v>
      </c>
      <c r="B3882">
        <v>24</v>
      </c>
      <c r="C3882" t="s">
        <v>304</v>
      </c>
      <c r="D3882" t="s">
        <v>269</v>
      </c>
      <c r="E3882">
        <v>3.8542000000000001</v>
      </c>
      <c r="F3882">
        <v>507005.36</v>
      </c>
    </row>
    <row r="3883" spans="1:6" x14ac:dyDescent="0.25">
      <c r="A3883" t="s">
        <v>315</v>
      </c>
      <c r="B3883">
        <v>24</v>
      </c>
      <c r="C3883" t="s">
        <v>304</v>
      </c>
      <c r="D3883" t="s">
        <v>270</v>
      </c>
      <c r="E3883">
        <v>66.527799999999999</v>
      </c>
      <c r="F3883">
        <v>990250.87</v>
      </c>
    </row>
    <row r="3884" spans="1:6" x14ac:dyDescent="0.25">
      <c r="A3884" t="s">
        <v>315</v>
      </c>
      <c r="B3884">
        <v>24</v>
      </c>
      <c r="C3884" t="s">
        <v>304</v>
      </c>
      <c r="D3884" t="s">
        <v>271</v>
      </c>
      <c r="E3884">
        <v>2.0333000000000001</v>
      </c>
      <c r="F3884">
        <v>433919.82</v>
      </c>
    </row>
    <row r="3885" spans="1:6" x14ac:dyDescent="0.25">
      <c r="A3885" t="s">
        <v>315</v>
      </c>
      <c r="B3885">
        <v>24</v>
      </c>
      <c r="C3885" t="s">
        <v>304</v>
      </c>
      <c r="D3885" t="s">
        <v>272</v>
      </c>
      <c r="E3885">
        <v>323.95830000000001</v>
      </c>
      <c r="F3885">
        <v>2950002.79</v>
      </c>
    </row>
    <row r="3886" spans="1:6" x14ac:dyDescent="0.25">
      <c r="A3886" t="s">
        <v>315</v>
      </c>
      <c r="B3886">
        <v>24</v>
      </c>
      <c r="C3886" t="s">
        <v>304</v>
      </c>
      <c r="D3886" t="s">
        <v>273</v>
      </c>
      <c r="E3886">
        <v>15.6181</v>
      </c>
      <c r="F3886">
        <v>247055.6</v>
      </c>
    </row>
    <row r="3887" spans="1:6" x14ac:dyDescent="0.25">
      <c r="A3887" t="s">
        <v>315</v>
      </c>
      <c r="B3887">
        <v>24</v>
      </c>
      <c r="C3887" t="s">
        <v>304</v>
      </c>
      <c r="D3887" t="s">
        <v>274</v>
      </c>
      <c r="E3887">
        <v>40.7667</v>
      </c>
      <c r="F3887">
        <v>782087.89</v>
      </c>
    </row>
    <row r="3888" spans="1:6" x14ac:dyDescent="0.25">
      <c r="A3888" t="s">
        <v>315</v>
      </c>
      <c r="B3888">
        <v>24</v>
      </c>
      <c r="C3888" t="s">
        <v>304</v>
      </c>
      <c r="D3888" t="s">
        <v>275</v>
      </c>
      <c r="E3888">
        <v>25.416699999999999</v>
      </c>
      <c r="F3888">
        <v>314269.61</v>
      </c>
    </row>
    <row r="3889" spans="1:6" x14ac:dyDescent="0.25">
      <c r="A3889" t="s">
        <v>315</v>
      </c>
      <c r="B3889">
        <v>24</v>
      </c>
      <c r="C3889" t="s">
        <v>304</v>
      </c>
      <c r="D3889" t="s">
        <v>276</v>
      </c>
      <c r="E3889">
        <v>9.4167000000000005</v>
      </c>
      <c r="F3889">
        <v>1371010.14</v>
      </c>
    </row>
    <row r="3890" spans="1:6" x14ac:dyDescent="0.25">
      <c r="A3890" t="s">
        <v>315</v>
      </c>
      <c r="B3890">
        <v>24</v>
      </c>
      <c r="C3890" t="s">
        <v>304</v>
      </c>
      <c r="D3890" t="s">
        <v>277</v>
      </c>
      <c r="E3890">
        <v>1.75</v>
      </c>
      <c r="F3890">
        <v>143751.4</v>
      </c>
    </row>
    <row r="3891" spans="1:6" x14ac:dyDescent="0.25">
      <c r="A3891" t="s">
        <v>315</v>
      </c>
      <c r="B3891">
        <v>24</v>
      </c>
      <c r="C3891" t="s">
        <v>304</v>
      </c>
      <c r="D3891" t="s">
        <v>278</v>
      </c>
      <c r="E3891">
        <v>2.2511000000000001</v>
      </c>
      <c r="F3891">
        <v>342188.89</v>
      </c>
    </row>
    <row r="3892" spans="1:6" x14ac:dyDescent="0.25">
      <c r="A3892" t="s">
        <v>315</v>
      </c>
      <c r="B3892">
        <v>24</v>
      </c>
      <c r="C3892" t="s">
        <v>304</v>
      </c>
      <c r="D3892" t="s">
        <v>279</v>
      </c>
      <c r="E3892">
        <v>0.875</v>
      </c>
      <c r="F3892">
        <v>215391.15</v>
      </c>
    </row>
    <row r="3893" spans="1:6" x14ac:dyDescent="0.25">
      <c r="A3893" t="s">
        <v>315</v>
      </c>
      <c r="B3893">
        <v>24</v>
      </c>
      <c r="C3893" t="s">
        <v>304</v>
      </c>
      <c r="D3893" t="s">
        <v>280</v>
      </c>
      <c r="E3893">
        <v>79.0655</v>
      </c>
      <c r="F3893">
        <v>1940752.42</v>
      </c>
    </row>
    <row r="3894" spans="1:6" x14ac:dyDescent="0.25">
      <c r="A3894" t="s">
        <v>315</v>
      </c>
      <c r="B3894">
        <v>24</v>
      </c>
      <c r="C3894" t="s">
        <v>304</v>
      </c>
      <c r="D3894" t="s">
        <v>281</v>
      </c>
      <c r="E3894">
        <v>0.9</v>
      </c>
      <c r="F3894">
        <v>45808.61</v>
      </c>
    </row>
    <row r="3895" spans="1:6" x14ac:dyDescent="0.25">
      <c r="A3895" t="s">
        <v>315</v>
      </c>
      <c r="B3895">
        <v>24</v>
      </c>
      <c r="C3895" t="s">
        <v>304</v>
      </c>
      <c r="D3895" t="s">
        <v>282</v>
      </c>
      <c r="E3895">
        <v>0.66669999999999996</v>
      </c>
      <c r="F3895">
        <v>34388.1</v>
      </c>
    </row>
    <row r="3896" spans="1:6" x14ac:dyDescent="0.25">
      <c r="A3896" t="s">
        <v>315</v>
      </c>
      <c r="B3896">
        <v>24</v>
      </c>
      <c r="C3896" t="s">
        <v>304</v>
      </c>
      <c r="D3896" t="s">
        <v>283</v>
      </c>
      <c r="E3896">
        <v>62.276200000000003</v>
      </c>
      <c r="F3896">
        <v>599140.47</v>
      </c>
    </row>
    <row r="3897" spans="1:6" x14ac:dyDescent="0.25">
      <c r="A3897" t="s">
        <v>315</v>
      </c>
      <c r="B3897">
        <v>24</v>
      </c>
      <c r="C3897" t="s">
        <v>304</v>
      </c>
      <c r="D3897" t="s">
        <v>294</v>
      </c>
      <c r="E3897">
        <v>7.0416999999999996</v>
      </c>
      <c r="F3897">
        <v>87587.7</v>
      </c>
    </row>
    <row r="3898" spans="1:6" x14ac:dyDescent="0.25">
      <c r="A3898" t="s">
        <v>315</v>
      </c>
      <c r="B3898">
        <v>24</v>
      </c>
      <c r="C3898" t="s">
        <v>304</v>
      </c>
      <c r="D3898" t="s">
        <v>268</v>
      </c>
      <c r="E3898">
        <v>19.569800000000001</v>
      </c>
      <c r="F3898">
        <v>381477.78</v>
      </c>
    </row>
    <row r="3899" spans="1:6" x14ac:dyDescent="0.25">
      <c r="A3899" t="s">
        <v>315</v>
      </c>
      <c r="B3899">
        <v>24</v>
      </c>
      <c r="C3899" t="s">
        <v>304</v>
      </c>
      <c r="D3899" t="s">
        <v>284</v>
      </c>
      <c r="E3899">
        <v>12.333299999999999</v>
      </c>
      <c r="F3899">
        <v>1153822.8400000001</v>
      </c>
    </row>
    <row r="3900" spans="1:6" x14ac:dyDescent="0.25">
      <c r="A3900" t="s">
        <v>315</v>
      </c>
      <c r="B3900">
        <v>24</v>
      </c>
      <c r="C3900" t="s">
        <v>304</v>
      </c>
      <c r="D3900" t="s">
        <v>285</v>
      </c>
      <c r="E3900">
        <v>0.16669999999999999</v>
      </c>
      <c r="F3900">
        <v>4073.48</v>
      </c>
    </row>
    <row r="3901" spans="1:6" x14ac:dyDescent="0.25">
      <c r="A3901" t="s">
        <v>315</v>
      </c>
      <c r="B3901">
        <v>24</v>
      </c>
      <c r="C3901" t="s">
        <v>304</v>
      </c>
      <c r="D3901" t="s">
        <v>286</v>
      </c>
      <c r="E3901">
        <v>40.916699999999999</v>
      </c>
      <c r="F3901">
        <v>761877.55</v>
      </c>
    </row>
    <row r="3902" spans="1:6" x14ac:dyDescent="0.25">
      <c r="A3902" t="s">
        <v>315</v>
      </c>
      <c r="B3902">
        <v>24</v>
      </c>
      <c r="C3902" t="s">
        <v>304</v>
      </c>
      <c r="D3902" t="s">
        <v>295</v>
      </c>
      <c r="E3902">
        <v>17.824999999999999</v>
      </c>
      <c r="F3902">
        <v>395965.92</v>
      </c>
    </row>
    <row r="3903" spans="1:6" x14ac:dyDescent="0.25">
      <c r="A3903" t="s">
        <v>315</v>
      </c>
      <c r="B3903">
        <v>24</v>
      </c>
      <c r="C3903" t="s">
        <v>304</v>
      </c>
      <c r="D3903" t="s">
        <v>287</v>
      </c>
      <c r="E3903">
        <v>0.18329999999999999</v>
      </c>
      <c r="F3903">
        <v>110029.15</v>
      </c>
    </row>
    <row r="3904" spans="1:6" x14ac:dyDescent="0.25">
      <c r="A3904" t="s">
        <v>315</v>
      </c>
      <c r="B3904">
        <v>24</v>
      </c>
      <c r="C3904" t="s">
        <v>304</v>
      </c>
      <c r="D3904" t="s">
        <v>288</v>
      </c>
      <c r="E3904">
        <v>0.74</v>
      </c>
      <c r="F3904">
        <v>41295.26</v>
      </c>
    </row>
    <row r="3905" spans="1:6" x14ac:dyDescent="0.25">
      <c r="A3905" t="s">
        <v>315</v>
      </c>
      <c r="B3905">
        <v>24</v>
      </c>
      <c r="C3905" t="s">
        <v>304</v>
      </c>
      <c r="D3905" t="s">
        <v>289</v>
      </c>
      <c r="E3905">
        <v>6.7474999999999996</v>
      </c>
      <c r="F3905">
        <v>391419.88</v>
      </c>
    </row>
    <row r="3906" spans="1:6" x14ac:dyDescent="0.25">
      <c r="A3906" t="s">
        <v>315</v>
      </c>
      <c r="B3906">
        <v>24</v>
      </c>
      <c r="C3906" t="s">
        <v>304</v>
      </c>
      <c r="D3906" t="s">
        <v>290</v>
      </c>
      <c r="E3906">
        <v>0.50829999999999997</v>
      </c>
      <c r="F3906">
        <v>169862.92</v>
      </c>
    </row>
    <row r="3907" spans="1:6" x14ac:dyDescent="0.25">
      <c r="A3907" t="s">
        <v>315</v>
      </c>
      <c r="B3907">
        <v>24</v>
      </c>
      <c r="C3907" t="s">
        <v>304</v>
      </c>
      <c r="D3907" t="s">
        <v>296</v>
      </c>
      <c r="E3907">
        <v>0.16669999999999999</v>
      </c>
      <c r="F3907">
        <v>2580.48</v>
      </c>
    </row>
    <row r="3908" spans="1:6" x14ac:dyDescent="0.25">
      <c r="A3908" t="s">
        <v>315</v>
      </c>
      <c r="B3908">
        <v>24</v>
      </c>
      <c r="C3908" t="s">
        <v>304</v>
      </c>
      <c r="D3908" t="s">
        <v>299</v>
      </c>
      <c r="E3908">
        <v>67.166700000000006</v>
      </c>
      <c r="F3908">
        <v>589149.09</v>
      </c>
    </row>
    <row r="3909" spans="1:6" x14ac:dyDescent="0.25">
      <c r="A3909" t="s">
        <v>315</v>
      </c>
      <c r="B3909">
        <v>24</v>
      </c>
      <c r="C3909" t="s">
        <v>304</v>
      </c>
      <c r="D3909" t="s">
        <v>314</v>
      </c>
      <c r="E3909">
        <v>1.4167000000000001</v>
      </c>
      <c r="F3909">
        <v>27942.69</v>
      </c>
    </row>
    <row r="3910" spans="1:6" x14ac:dyDescent="0.25">
      <c r="A3910" t="s">
        <v>315</v>
      </c>
      <c r="B3910">
        <v>25</v>
      </c>
      <c r="C3910" t="s">
        <v>18</v>
      </c>
      <c r="E3910">
        <v>14.36</v>
      </c>
      <c r="F3910">
        <v>360057.34</v>
      </c>
    </row>
    <row r="3911" spans="1:6" x14ac:dyDescent="0.25">
      <c r="A3911" t="s">
        <v>315</v>
      </c>
      <c r="B3911">
        <v>25</v>
      </c>
      <c r="C3911" t="s">
        <v>18</v>
      </c>
      <c r="D3911" t="s">
        <v>269</v>
      </c>
      <c r="E3911">
        <v>33.391100000000002</v>
      </c>
      <c r="F3911">
        <v>3303212.99</v>
      </c>
    </row>
    <row r="3912" spans="1:6" x14ac:dyDescent="0.25">
      <c r="A3912" t="s">
        <v>315</v>
      </c>
      <c r="B3912">
        <v>25</v>
      </c>
      <c r="C3912" t="s">
        <v>18</v>
      </c>
      <c r="D3912" t="s">
        <v>270</v>
      </c>
      <c r="E3912">
        <v>1015.7556</v>
      </c>
      <c r="F3912">
        <v>11965713.880000001</v>
      </c>
    </row>
    <row r="3913" spans="1:6" x14ac:dyDescent="0.25">
      <c r="A3913" t="s">
        <v>315</v>
      </c>
      <c r="B3913">
        <v>25</v>
      </c>
      <c r="C3913" t="s">
        <v>18</v>
      </c>
      <c r="D3913" t="s">
        <v>271</v>
      </c>
      <c r="E3913">
        <v>4.1208</v>
      </c>
      <c r="F3913">
        <v>1452923.86</v>
      </c>
    </row>
    <row r="3914" spans="1:6" x14ac:dyDescent="0.25">
      <c r="A3914" t="s">
        <v>315</v>
      </c>
      <c r="B3914">
        <v>25</v>
      </c>
      <c r="C3914" t="s">
        <v>18</v>
      </c>
      <c r="D3914" t="s">
        <v>272</v>
      </c>
      <c r="E3914">
        <v>1799.5</v>
      </c>
      <c r="F3914">
        <v>15140350.08</v>
      </c>
    </row>
    <row r="3915" spans="1:6" x14ac:dyDescent="0.25">
      <c r="A3915" t="s">
        <v>315</v>
      </c>
      <c r="B3915">
        <v>25</v>
      </c>
      <c r="C3915" t="s">
        <v>18</v>
      </c>
      <c r="D3915" t="s">
        <v>273</v>
      </c>
      <c r="E3915">
        <v>82.257900000000006</v>
      </c>
      <c r="F3915">
        <v>1433861.82</v>
      </c>
    </row>
    <row r="3916" spans="1:6" x14ac:dyDescent="0.25">
      <c r="A3916" t="s">
        <v>315</v>
      </c>
      <c r="B3916">
        <v>25</v>
      </c>
      <c r="C3916" t="s">
        <v>18</v>
      </c>
      <c r="D3916" t="s">
        <v>274</v>
      </c>
      <c r="E3916">
        <v>132.19999999999999</v>
      </c>
      <c r="F3916">
        <v>2297338.4900000002</v>
      </c>
    </row>
    <row r="3917" spans="1:6" x14ac:dyDescent="0.25">
      <c r="A3917" t="s">
        <v>315</v>
      </c>
      <c r="B3917">
        <v>25</v>
      </c>
      <c r="C3917" t="s">
        <v>18</v>
      </c>
      <c r="D3917" t="s">
        <v>275</v>
      </c>
      <c r="E3917">
        <v>44.75</v>
      </c>
      <c r="F3917">
        <v>527629.51</v>
      </c>
    </row>
    <row r="3918" spans="1:6" x14ac:dyDescent="0.25">
      <c r="A3918" t="s">
        <v>315</v>
      </c>
      <c r="B3918">
        <v>25</v>
      </c>
      <c r="C3918" t="s">
        <v>18</v>
      </c>
      <c r="D3918" t="s">
        <v>276</v>
      </c>
      <c r="E3918">
        <v>27.095400000000001</v>
      </c>
      <c r="F3918">
        <v>4415938.9800000004</v>
      </c>
    </row>
    <row r="3919" spans="1:6" x14ac:dyDescent="0.25">
      <c r="A3919" t="s">
        <v>315</v>
      </c>
      <c r="B3919">
        <v>25</v>
      </c>
      <c r="C3919" t="s">
        <v>18</v>
      </c>
      <c r="D3919" t="s">
        <v>277</v>
      </c>
      <c r="E3919">
        <v>25.190300000000001</v>
      </c>
      <c r="F3919">
        <v>876572.36</v>
      </c>
    </row>
    <row r="3920" spans="1:6" x14ac:dyDescent="0.25">
      <c r="A3920" t="s">
        <v>315</v>
      </c>
      <c r="B3920">
        <v>25</v>
      </c>
      <c r="C3920" t="s">
        <v>18</v>
      </c>
      <c r="D3920" t="s">
        <v>278</v>
      </c>
      <c r="E3920">
        <v>6.6722000000000001</v>
      </c>
      <c r="F3920">
        <v>766670.36</v>
      </c>
    </row>
    <row r="3921" spans="1:6" x14ac:dyDescent="0.25">
      <c r="A3921" t="s">
        <v>315</v>
      </c>
      <c r="B3921">
        <v>25</v>
      </c>
      <c r="C3921" t="s">
        <v>18</v>
      </c>
      <c r="D3921" t="s">
        <v>279</v>
      </c>
      <c r="E3921">
        <v>6.625</v>
      </c>
      <c r="F3921">
        <v>1543660</v>
      </c>
    </row>
    <row r="3922" spans="1:6" x14ac:dyDescent="0.25">
      <c r="A3922" t="s">
        <v>315</v>
      </c>
      <c r="B3922">
        <v>25</v>
      </c>
      <c r="C3922" t="s">
        <v>18</v>
      </c>
      <c r="D3922" t="s">
        <v>280</v>
      </c>
      <c r="E3922">
        <v>638.69880000000001</v>
      </c>
      <c r="F3922">
        <v>9596616.1899999995</v>
      </c>
    </row>
    <row r="3923" spans="1:6" x14ac:dyDescent="0.25">
      <c r="A3923" t="s">
        <v>315</v>
      </c>
      <c r="B3923">
        <v>25</v>
      </c>
      <c r="C3923" t="s">
        <v>18</v>
      </c>
      <c r="D3923" t="s">
        <v>281</v>
      </c>
      <c r="E3923">
        <v>11.975</v>
      </c>
      <c r="F3923">
        <v>399841.7</v>
      </c>
    </row>
    <row r="3924" spans="1:6" x14ac:dyDescent="0.25">
      <c r="A3924" t="s">
        <v>315</v>
      </c>
      <c r="B3924">
        <v>25</v>
      </c>
      <c r="C3924" t="s">
        <v>18</v>
      </c>
      <c r="D3924" t="s">
        <v>282</v>
      </c>
      <c r="E3924">
        <v>2.1457999999999999</v>
      </c>
      <c r="F3924">
        <v>133839.49</v>
      </c>
    </row>
    <row r="3925" spans="1:6" x14ac:dyDescent="0.25">
      <c r="A3925" t="s">
        <v>315</v>
      </c>
      <c r="B3925">
        <v>25</v>
      </c>
      <c r="C3925" t="s">
        <v>18</v>
      </c>
      <c r="D3925" t="s">
        <v>283</v>
      </c>
      <c r="E3925">
        <v>277.00240000000002</v>
      </c>
      <c r="F3925">
        <v>5635419.0599999996</v>
      </c>
    </row>
    <row r="3926" spans="1:6" x14ac:dyDescent="0.25">
      <c r="A3926" t="s">
        <v>315</v>
      </c>
      <c r="B3926">
        <v>25</v>
      </c>
      <c r="C3926" t="s">
        <v>18</v>
      </c>
      <c r="D3926" t="s">
        <v>294</v>
      </c>
      <c r="E3926">
        <v>20.5</v>
      </c>
      <c r="F3926">
        <v>458670.34</v>
      </c>
    </row>
    <row r="3927" spans="1:6" x14ac:dyDescent="0.25">
      <c r="A3927" t="s">
        <v>315</v>
      </c>
      <c r="B3927">
        <v>25</v>
      </c>
      <c r="C3927" t="s">
        <v>18</v>
      </c>
      <c r="D3927" t="s">
        <v>268</v>
      </c>
      <c r="E3927">
        <v>179.60599999999999</v>
      </c>
      <c r="F3927">
        <v>4487226.3</v>
      </c>
    </row>
    <row r="3928" spans="1:6" x14ac:dyDescent="0.25">
      <c r="A3928" t="s">
        <v>315</v>
      </c>
      <c r="B3928">
        <v>25</v>
      </c>
      <c r="C3928" t="s">
        <v>18</v>
      </c>
      <c r="D3928" t="s">
        <v>284</v>
      </c>
      <c r="E3928">
        <v>23.416699999999999</v>
      </c>
      <c r="F3928">
        <v>2040823.1</v>
      </c>
    </row>
    <row r="3929" spans="1:6" x14ac:dyDescent="0.25">
      <c r="A3929" t="s">
        <v>315</v>
      </c>
      <c r="B3929">
        <v>25</v>
      </c>
      <c r="C3929" t="s">
        <v>18</v>
      </c>
      <c r="D3929" t="s">
        <v>298</v>
      </c>
      <c r="E3929">
        <v>4</v>
      </c>
      <c r="F3929">
        <v>79771.44</v>
      </c>
    </row>
    <row r="3930" spans="1:6" x14ac:dyDescent="0.25">
      <c r="A3930" t="s">
        <v>315</v>
      </c>
      <c r="B3930">
        <v>25</v>
      </c>
      <c r="C3930" t="s">
        <v>18</v>
      </c>
      <c r="D3930" t="s">
        <v>286</v>
      </c>
      <c r="E3930">
        <v>17.833300000000001</v>
      </c>
      <c r="F3930">
        <v>321417.23</v>
      </c>
    </row>
    <row r="3931" spans="1:6" x14ac:dyDescent="0.25">
      <c r="A3931" t="s">
        <v>315</v>
      </c>
      <c r="B3931">
        <v>25</v>
      </c>
      <c r="C3931" t="s">
        <v>18</v>
      </c>
      <c r="D3931" t="s">
        <v>295</v>
      </c>
      <c r="E3931">
        <v>659.4</v>
      </c>
      <c r="F3931">
        <v>11956002.119999999</v>
      </c>
    </row>
    <row r="3932" spans="1:6" x14ac:dyDescent="0.25">
      <c r="A3932" t="s">
        <v>315</v>
      </c>
      <c r="B3932">
        <v>25</v>
      </c>
      <c r="C3932" t="s">
        <v>18</v>
      </c>
      <c r="D3932" t="s">
        <v>287</v>
      </c>
      <c r="E3932">
        <v>0.55000000000000004</v>
      </c>
      <c r="F3932">
        <v>266813.5</v>
      </c>
    </row>
    <row r="3933" spans="1:6" x14ac:dyDescent="0.25">
      <c r="A3933" t="s">
        <v>315</v>
      </c>
      <c r="B3933">
        <v>25</v>
      </c>
      <c r="C3933" t="s">
        <v>18</v>
      </c>
      <c r="D3933" t="s">
        <v>288</v>
      </c>
      <c r="E3933">
        <v>1.37</v>
      </c>
      <c r="F3933">
        <v>80288.08</v>
      </c>
    </row>
    <row r="3934" spans="1:6" x14ac:dyDescent="0.25">
      <c r="A3934" t="s">
        <v>315</v>
      </c>
      <c r="B3934">
        <v>25</v>
      </c>
      <c r="C3934" t="s">
        <v>18</v>
      </c>
      <c r="D3934" t="s">
        <v>289</v>
      </c>
      <c r="E3934">
        <v>9.5520999999999994</v>
      </c>
      <c r="F3934">
        <v>733400.47</v>
      </c>
    </row>
    <row r="3935" spans="1:6" x14ac:dyDescent="0.25">
      <c r="A3935" t="s">
        <v>315</v>
      </c>
      <c r="B3935">
        <v>25</v>
      </c>
      <c r="C3935" t="s">
        <v>18</v>
      </c>
      <c r="D3935" t="s">
        <v>290</v>
      </c>
      <c r="E3935">
        <v>6.6699999999999995E-2</v>
      </c>
      <c r="F3935">
        <v>14838.81</v>
      </c>
    </row>
    <row r="3936" spans="1:6" x14ac:dyDescent="0.25">
      <c r="A3936" t="s">
        <v>315</v>
      </c>
      <c r="B3936">
        <v>25</v>
      </c>
      <c r="C3936" t="s">
        <v>18</v>
      </c>
      <c r="D3936" t="s">
        <v>296</v>
      </c>
      <c r="E3936">
        <v>91</v>
      </c>
      <c r="F3936">
        <v>1544134.48</v>
      </c>
    </row>
    <row r="3937" spans="1:6" x14ac:dyDescent="0.25">
      <c r="A3937" t="s">
        <v>315</v>
      </c>
      <c r="B3937">
        <v>25</v>
      </c>
      <c r="C3937" t="s">
        <v>18</v>
      </c>
      <c r="D3937" t="s">
        <v>291</v>
      </c>
      <c r="E3937">
        <v>4</v>
      </c>
      <c r="F3937">
        <v>37716</v>
      </c>
    </row>
    <row r="3938" spans="1:6" x14ac:dyDescent="0.25">
      <c r="A3938" t="s">
        <v>315</v>
      </c>
      <c r="B3938">
        <v>25</v>
      </c>
      <c r="C3938" t="s">
        <v>18</v>
      </c>
      <c r="D3938" t="s">
        <v>299</v>
      </c>
      <c r="E3938">
        <v>126</v>
      </c>
      <c r="F3938">
        <v>1082744.81</v>
      </c>
    </row>
    <row r="3939" spans="1:6" x14ac:dyDescent="0.25">
      <c r="A3939" t="s">
        <v>315</v>
      </c>
      <c r="B3939">
        <v>25</v>
      </c>
      <c r="C3939" t="s">
        <v>18</v>
      </c>
      <c r="D3939" t="s">
        <v>314</v>
      </c>
      <c r="E3939">
        <v>3.8193999999999999</v>
      </c>
      <c r="F3939">
        <v>151631.1</v>
      </c>
    </row>
    <row r="3940" spans="1:6" x14ac:dyDescent="0.25">
      <c r="A3940" t="s">
        <v>315</v>
      </c>
      <c r="B3940">
        <v>26</v>
      </c>
      <c r="C3940" t="s">
        <v>16</v>
      </c>
      <c r="E3940">
        <v>4.1875</v>
      </c>
      <c r="F3940">
        <v>182876</v>
      </c>
    </row>
    <row r="3941" spans="1:6" x14ac:dyDescent="0.25">
      <c r="A3941" t="s">
        <v>315</v>
      </c>
      <c r="B3941">
        <v>26</v>
      </c>
      <c r="C3941" t="s">
        <v>16</v>
      </c>
      <c r="D3941" t="s">
        <v>269</v>
      </c>
      <c r="E3941">
        <v>22.401399999999999</v>
      </c>
      <c r="F3941">
        <v>2480515.9700000002</v>
      </c>
    </row>
    <row r="3942" spans="1:6" x14ac:dyDescent="0.25">
      <c r="A3942" t="s">
        <v>315</v>
      </c>
      <c r="B3942">
        <v>26</v>
      </c>
      <c r="C3942" t="s">
        <v>16</v>
      </c>
      <c r="D3942" t="s">
        <v>270</v>
      </c>
      <c r="E3942">
        <v>2774.2</v>
      </c>
      <c r="F3942">
        <v>33588731</v>
      </c>
    </row>
    <row r="3943" spans="1:6" x14ac:dyDescent="0.25">
      <c r="A3943" t="s">
        <v>315</v>
      </c>
      <c r="B3943">
        <v>26</v>
      </c>
      <c r="C3943" t="s">
        <v>16</v>
      </c>
      <c r="D3943" t="s">
        <v>271</v>
      </c>
      <c r="E3943">
        <v>21.941700000000001</v>
      </c>
      <c r="F3943">
        <v>3052252.03</v>
      </c>
    </row>
    <row r="3944" spans="1:6" x14ac:dyDescent="0.25">
      <c r="A3944" t="s">
        <v>315</v>
      </c>
      <c r="B3944">
        <v>26</v>
      </c>
      <c r="C3944" t="s">
        <v>16</v>
      </c>
      <c r="D3944" t="s">
        <v>272</v>
      </c>
      <c r="E3944">
        <v>1387.0833</v>
      </c>
      <c r="F3944">
        <v>8013156.1600000001</v>
      </c>
    </row>
    <row r="3945" spans="1:6" x14ac:dyDescent="0.25">
      <c r="A3945" t="s">
        <v>315</v>
      </c>
      <c r="B3945">
        <v>26</v>
      </c>
      <c r="C3945" t="s">
        <v>16</v>
      </c>
      <c r="D3945" t="s">
        <v>273</v>
      </c>
      <c r="E3945">
        <v>212.54169999999999</v>
      </c>
      <c r="F3945">
        <v>3507275.47</v>
      </c>
    </row>
    <row r="3946" spans="1:6" x14ac:dyDescent="0.25">
      <c r="A3946" t="s">
        <v>315</v>
      </c>
      <c r="B3946">
        <v>26</v>
      </c>
      <c r="C3946" t="s">
        <v>16</v>
      </c>
      <c r="D3946" t="s">
        <v>274</v>
      </c>
      <c r="E3946">
        <v>82.316699999999997</v>
      </c>
      <c r="F3946">
        <v>1401413.56</v>
      </c>
    </row>
    <row r="3947" spans="1:6" x14ac:dyDescent="0.25">
      <c r="A3947" t="s">
        <v>315</v>
      </c>
      <c r="B3947">
        <v>26</v>
      </c>
      <c r="C3947" t="s">
        <v>16</v>
      </c>
      <c r="D3947" t="s">
        <v>275</v>
      </c>
      <c r="E3947">
        <v>2</v>
      </c>
      <c r="F3947">
        <v>36559.440000000002</v>
      </c>
    </row>
    <row r="3948" spans="1:6" x14ac:dyDescent="0.25">
      <c r="A3948" t="s">
        <v>315</v>
      </c>
      <c r="B3948">
        <v>26</v>
      </c>
      <c r="C3948" t="s">
        <v>16</v>
      </c>
      <c r="D3948" t="s">
        <v>276</v>
      </c>
      <c r="E3948">
        <v>16.800599999999999</v>
      </c>
      <c r="F3948">
        <v>2747362.31</v>
      </c>
    </row>
    <row r="3949" spans="1:6" x14ac:dyDescent="0.25">
      <c r="A3949" t="s">
        <v>315</v>
      </c>
      <c r="B3949">
        <v>26</v>
      </c>
      <c r="C3949" t="s">
        <v>16</v>
      </c>
      <c r="D3949" t="s">
        <v>277</v>
      </c>
      <c r="E3949">
        <v>38.741700000000002</v>
      </c>
      <c r="F3949">
        <v>1324518.03</v>
      </c>
    </row>
    <row r="3950" spans="1:6" x14ac:dyDescent="0.25">
      <c r="A3950" t="s">
        <v>315</v>
      </c>
      <c r="B3950">
        <v>26</v>
      </c>
      <c r="C3950" t="s">
        <v>16</v>
      </c>
      <c r="D3950" t="s">
        <v>278</v>
      </c>
      <c r="E3950">
        <v>2.7139000000000002</v>
      </c>
      <c r="F3950">
        <v>440455.25</v>
      </c>
    </row>
    <row r="3951" spans="1:6" x14ac:dyDescent="0.25">
      <c r="A3951" t="s">
        <v>315</v>
      </c>
      <c r="B3951">
        <v>26</v>
      </c>
      <c r="C3951" t="s">
        <v>16</v>
      </c>
      <c r="D3951" t="s">
        <v>279</v>
      </c>
      <c r="E3951">
        <v>5.25</v>
      </c>
      <c r="F3951">
        <v>1223588.03</v>
      </c>
    </row>
    <row r="3952" spans="1:6" x14ac:dyDescent="0.25">
      <c r="A3952" t="s">
        <v>315</v>
      </c>
      <c r="B3952">
        <v>26</v>
      </c>
      <c r="C3952" t="s">
        <v>16</v>
      </c>
      <c r="D3952" t="s">
        <v>280</v>
      </c>
      <c r="E3952">
        <v>251.98609999999999</v>
      </c>
      <c r="F3952">
        <v>4865314.92</v>
      </c>
    </row>
    <row r="3953" spans="1:6" x14ac:dyDescent="0.25">
      <c r="A3953" t="s">
        <v>315</v>
      </c>
      <c r="B3953">
        <v>26</v>
      </c>
      <c r="C3953" t="s">
        <v>16</v>
      </c>
      <c r="D3953" t="s">
        <v>281</v>
      </c>
      <c r="E3953">
        <v>3.5832999999999999</v>
      </c>
      <c r="F3953">
        <v>94201.29</v>
      </c>
    </row>
    <row r="3954" spans="1:6" x14ac:dyDescent="0.25">
      <c r="A3954" t="s">
        <v>315</v>
      </c>
      <c r="B3954">
        <v>26</v>
      </c>
      <c r="C3954" t="s">
        <v>16</v>
      </c>
      <c r="D3954" t="s">
        <v>282</v>
      </c>
      <c r="E3954">
        <v>1.3833</v>
      </c>
      <c r="F3954">
        <v>120816.08</v>
      </c>
    </row>
    <row r="3955" spans="1:6" x14ac:dyDescent="0.25">
      <c r="A3955" t="s">
        <v>315</v>
      </c>
      <c r="B3955">
        <v>26</v>
      </c>
      <c r="C3955" t="s">
        <v>16</v>
      </c>
      <c r="D3955" t="s">
        <v>283</v>
      </c>
      <c r="E3955">
        <v>70</v>
      </c>
      <c r="F3955">
        <v>1196800.82</v>
      </c>
    </row>
    <row r="3956" spans="1:6" x14ac:dyDescent="0.25">
      <c r="A3956" t="s">
        <v>315</v>
      </c>
      <c r="B3956">
        <v>26</v>
      </c>
      <c r="C3956" t="s">
        <v>16</v>
      </c>
      <c r="D3956" t="s">
        <v>294</v>
      </c>
      <c r="E3956">
        <v>0.83330000000000004</v>
      </c>
      <c r="F3956">
        <v>19306.88</v>
      </c>
    </row>
    <row r="3957" spans="1:6" x14ac:dyDescent="0.25">
      <c r="A3957" t="s">
        <v>315</v>
      </c>
      <c r="B3957">
        <v>26</v>
      </c>
      <c r="C3957" t="s">
        <v>16</v>
      </c>
      <c r="D3957" t="s">
        <v>268</v>
      </c>
      <c r="E3957">
        <v>257.79050000000001</v>
      </c>
      <c r="F3957">
        <v>7807637.7999999998</v>
      </c>
    </row>
    <row r="3958" spans="1:6" x14ac:dyDescent="0.25">
      <c r="A3958" t="s">
        <v>315</v>
      </c>
      <c r="B3958">
        <v>26</v>
      </c>
      <c r="C3958" t="s">
        <v>16</v>
      </c>
      <c r="D3958" t="s">
        <v>284</v>
      </c>
      <c r="E3958">
        <v>7.6666999999999996</v>
      </c>
      <c r="F3958">
        <v>664784.16</v>
      </c>
    </row>
    <row r="3959" spans="1:6" x14ac:dyDescent="0.25">
      <c r="A3959" t="s">
        <v>315</v>
      </c>
      <c r="B3959">
        <v>26</v>
      </c>
      <c r="C3959" t="s">
        <v>16</v>
      </c>
      <c r="D3959" t="s">
        <v>286</v>
      </c>
      <c r="E3959">
        <v>32.166699999999999</v>
      </c>
      <c r="F3959">
        <v>643474.49</v>
      </c>
    </row>
    <row r="3960" spans="1:6" x14ac:dyDescent="0.25">
      <c r="A3960" t="s">
        <v>315</v>
      </c>
      <c r="B3960">
        <v>26</v>
      </c>
      <c r="C3960" t="s">
        <v>16</v>
      </c>
      <c r="D3960" t="s">
        <v>295</v>
      </c>
      <c r="E3960">
        <v>177.75</v>
      </c>
      <c r="F3960">
        <v>3655429.42</v>
      </c>
    </row>
    <row r="3961" spans="1:6" x14ac:dyDescent="0.25">
      <c r="A3961" t="s">
        <v>315</v>
      </c>
      <c r="B3961">
        <v>26</v>
      </c>
      <c r="C3961" t="s">
        <v>16</v>
      </c>
      <c r="D3961" t="s">
        <v>287</v>
      </c>
      <c r="E3961">
        <v>0.2</v>
      </c>
      <c r="F3961">
        <v>91833.14</v>
      </c>
    </row>
    <row r="3962" spans="1:6" x14ac:dyDescent="0.25">
      <c r="A3962" t="s">
        <v>315</v>
      </c>
      <c r="B3962">
        <v>26</v>
      </c>
      <c r="C3962" t="s">
        <v>16</v>
      </c>
      <c r="D3962" t="s">
        <v>288</v>
      </c>
      <c r="E3962">
        <v>2.5000000000000001E-2</v>
      </c>
      <c r="F3962">
        <v>16184.5</v>
      </c>
    </row>
    <row r="3963" spans="1:6" x14ac:dyDescent="0.25">
      <c r="A3963" t="s">
        <v>315</v>
      </c>
      <c r="B3963">
        <v>26</v>
      </c>
      <c r="C3963" t="s">
        <v>16</v>
      </c>
      <c r="D3963" t="s">
        <v>289</v>
      </c>
      <c r="E3963">
        <v>0.1333</v>
      </c>
      <c r="F3963">
        <v>26797.42</v>
      </c>
    </row>
    <row r="3964" spans="1:6" x14ac:dyDescent="0.25">
      <c r="A3964" t="s">
        <v>315</v>
      </c>
      <c r="B3964">
        <v>26</v>
      </c>
      <c r="C3964" t="s">
        <v>16</v>
      </c>
      <c r="D3964" t="s">
        <v>296</v>
      </c>
      <c r="E3964">
        <v>349.02859999999998</v>
      </c>
      <c r="F3964">
        <v>4374800.2</v>
      </c>
    </row>
    <row r="3965" spans="1:6" x14ac:dyDescent="0.25">
      <c r="A3965" t="s">
        <v>315</v>
      </c>
      <c r="B3965">
        <v>26</v>
      </c>
      <c r="C3965" t="s">
        <v>16</v>
      </c>
      <c r="D3965" t="s">
        <v>291</v>
      </c>
      <c r="E3965">
        <v>1</v>
      </c>
      <c r="F3965">
        <v>13534.24</v>
      </c>
    </row>
    <row r="3966" spans="1:6" x14ac:dyDescent="0.25">
      <c r="A3966" t="s">
        <v>315</v>
      </c>
      <c r="B3966">
        <v>26</v>
      </c>
      <c r="C3966" t="s">
        <v>16</v>
      </c>
      <c r="D3966" t="s">
        <v>313</v>
      </c>
      <c r="E3966">
        <v>1</v>
      </c>
      <c r="F3966">
        <v>15828.1</v>
      </c>
    </row>
    <row r="3967" spans="1:6" x14ac:dyDescent="0.25">
      <c r="A3967" t="s">
        <v>315</v>
      </c>
      <c r="B3967">
        <v>26</v>
      </c>
      <c r="C3967" t="s">
        <v>16</v>
      </c>
      <c r="D3967" t="s">
        <v>299</v>
      </c>
      <c r="E3967">
        <v>170</v>
      </c>
      <c r="F3967">
        <v>1440190.89</v>
      </c>
    </row>
    <row r="3968" spans="1:6" x14ac:dyDescent="0.25">
      <c r="A3968" t="s">
        <v>315</v>
      </c>
      <c r="B3968">
        <v>26</v>
      </c>
      <c r="C3968" t="s">
        <v>16</v>
      </c>
      <c r="D3968" t="s">
        <v>314</v>
      </c>
      <c r="E3968">
        <v>0.41670000000000001</v>
      </c>
      <c r="F3968">
        <v>10049.42</v>
      </c>
    </row>
    <row r="3969" spans="1:6" x14ac:dyDescent="0.25">
      <c r="A3969" t="s">
        <v>315</v>
      </c>
      <c r="B3969">
        <v>27</v>
      </c>
      <c r="C3969" t="s">
        <v>26</v>
      </c>
      <c r="E3969">
        <v>3.7381000000000002</v>
      </c>
      <c r="F3969">
        <v>411794.43</v>
      </c>
    </row>
    <row r="3970" spans="1:6" x14ac:dyDescent="0.25">
      <c r="A3970" t="s">
        <v>315</v>
      </c>
      <c r="B3970">
        <v>27</v>
      </c>
      <c r="C3970" t="s">
        <v>26</v>
      </c>
      <c r="D3970" t="s">
        <v>269</v>
      </c>
      <c r="E3970">
        <v>9.9832999999999998</v>
      </c>
      <c r="F3970">
        <v>1160592.7</v>
      </c>
    </row>
    <row r="3971" spans="1:6" x14ac:dyDescent="0.25">
      <c r="A3971" t="s">
        <v>315</v>
      </c>
      <c r="B3971">
        <v>27</v>
      </c>
      <c r="C3971" t="s">
        <v>26</v>
      </c>
      <c r="D3971" t="s">
        <v>270</v>
      </c>
      <c r="E3971">
        <v>75.7667</v>
      </c>
      <c r="F3971">
        <v>888833.23</v>
      </c>
    </row>
    <row r="3972" spans="1:6" x14ac:dyDescent="0.25">
      <c r="A3972" t="s">
        <v>315</v>
      </c>
      <c r="B3972">
        <v>27</v>
      </c>
      <c r="C3972" t="s">
        <v>26</v>
      </c>
      <c r="D3972" t="s">
        <v>271</v>
      </c>
      <c r="E3972">
        <v>5.4375</v>
      </c>
      <c r="F3972">
        <v>652556.68000000005</v>
      </c>
    </row>
    <row r="3973" spans="1:6" x14ac:dyDescent="0.25">
      <c r="A3973" t="s">
        <v>315</v>
      </c>
      <c r="B3973">
        <v>27</v>
      </c>
      <c r="C3973" t="s">
        <v>26</v>
      </c>
      <c r="D3973" t="s">
        <v>272</v>
      </c>
      <c r="E3973">
        <v>338</v>
      </c>
      <c r="F3973">
        <v>2476445.67</v>
      </c>
    </row>
    <row r="3974" spans="1:6" x14ac:dyDescent="0.25">
      <c r="A3974" t="s">
        <v>315</v>
      </c>
      <c r="B3974">
        <v>27</v>
      </c>
      <c r="C3974" t="s">
        <v>26</v>
      </c>
      <c r="D3974" t="s">
        <v>273</v>
      </c>
      <c r="E3974">
        <v>33.473199999999999</v>
      </c>
      <c r="F3974">
        <v>552786.05000000005</v>
      </c>
    </row>
    <row r="3975" spans="1:6" x14ac:dyDescent="0.25">
      <c r="A3975" t="s">
        <v>315</v>
      </c>
      <c r="B3975">
        <v>27</v>
      </c>
      <c r="C3975" t="s">
        <v>26</v>
      </c>
      <c r="D3975" t="s">
        <v>274</v>
      </c>
      <c r="E3975">
        <v>58.133299999999998</v>
      </c>
      <c r="F3975">
        <v>1015192.3</v>
      </c>
    </row>
    <row r="3976" spans="1:6" x14ac:dyDescent="0.25">
      <c r="A3976" t="s">
        <v>315</v>
      </c>
      <c r="B3976">
        <v>27</v>
      </c>
      <c r="C3976" t="s">
        <v>26</v>
      </c>
      <c r="D3976" t="s">
        <v>275</v>
      </c>
      <c r="E3976">
        <v>6.9166999999999996</v>
      </c>
      <c r="F3976">
        <v>80484.320000000007</v>
      </c>
    </row>
    <row r="3977" spans="1:6" x14ac:dyDescent="0.25">
      <c r="A3977" t="s">
        <v>315</v>
      </c>
      <c r="B3977">
        <v>27</v>
      </c>
      <c r="C3977" t="s">
        <v>26</v>
      </c>
      <c r="D3977" t="s">
        <v>276</v>
      </c>
      <c r="E3977">
        <v>10.779199999999999</v>
      </c>
      <c r="F3977">
        <v>1600656.15</v>
      </c>
    </row>
    <row r="3978" spans="1:6" x14ac:dyDescent="0.25">
      <c r="A3978" t="s">
        <v>315</v>
      </c>
      <c r="B3978">
        <v>27</v>
      </c>
      <c r="C3978" t="s">
        <v>26</v>
      </c>
      <c r="D3978" t="s">
        <v>277</v>
      </c>
      <c r="E3978">
        <v>14.301399999999999</v>
      </c>
      <c r="F3978">
        <v>650763.63</v>
      </c>
    </row>
    <row r="3979" spans="1:6" x14ac:dyDescent="0.25">
      <c r="A3979" t="s">
        <v>315</v>
      </c>
      <c r="B3979">
        <v>27</v>
      </c>
      <c r="C3979" t="s">
        <v>26</v>
      </c>
      <c r="D3979" t="s">
        <v>278</v>
      </c>
      <c r="E3979">
        <v>2.0819000000000001</v>
      </c>
      <c r="F3979">
        <v>240882.47</v>
      </c>
    </row>
    <row r="3980" spans="1:6" x14ac:dyDescent="0.25">
      <c r="A3980" t="s">
        <v>315</v>
      </c>
      <c r="B3980">
        <v>27</v>
      </c>
      <c r="C3980" t="s">
        <v>26</v>
      </c>
      <c r="D3980" t="s">
        <v>279</v>
      </c>
      <c r="E3980">
        <v>1.25</v>
      </c>
      <c r="F3980">
        <v>302021.71999999997</v>
      </c>
    </row>
    <row r="3981" spans="1:6" x14ac:dyDescent="0.25">
      <c r="A3981" t="s">
        <v>315</v>
      </c>
      <c r="B3981">
        <v>27</v>
      </c>
      <c r="C3981" t="s">
        <v>26</v>
      </c>
      <c r="D3981" t="s">
        <v>280</v>
      </c>
      <c r="E3981">
        <v>140.1738</v>
      </c>
      <c r="F3981">
        <v>3545977.31</v>
      </c>
    </row>
    <row r="3982" spans="1:6" x14ac:dyDescent="0.25">
      <c r="A3982" t="s">
        <v>315</v>
      </c>
      <c r="B3982">
        <v>27</v>
      </c>
      <c r="C3982" t="s">
        <v>26</v>
      </c>
      <c r="D3982" t="s">
        <v>281</v>
      </c>
      <c r="E3982">
        <v>1.5471999999999999</v>
      </c>
      <c r="F3982">
        <v>71013.62</v>
      </c>
    </row>
    <row r="3983" spans="1:6" x14ac:dyDescent="0.25">
      <c r="A3983" t="s">
        <v>315</v>
      </c>
      <c r="B3983">
        <v>27</v>
      </c>
      <c r="C3983" t="s">
        <v>26</v>
      </c>
      <c r="D3983" t="s">
        <v>282</v>
      </c>
      <c r="E3983">
        <v>0.16669999999999999</v>
      </c>
      <c r="F3983">
        <v>10997.86</v>
      </c>
    </row>
    <row r="3984" spans="1:6" x14ac:dyDescent="0.25">
      <c r="A3984" t="s">
        <v>315</v>
      </c>
      <c r="B3984">
        <v>27</v>
      </c>
      <c r="C3984" t="s">
        <v>26</v>
      </c>
      <c r="D3984" t="s">
        <v>283</v>
      </c>
      <c r="E3984">
        <v>75.368499999999997</v>
      </c>
      <c r="F3984">
        <v>927628.74</v>
      </c>
    </row>
    <row r="3985" spans="1:6" x14ac:dyDescent="0.25">
      <c r="A3985" t="s">
        <v>315</v>
      </c>
      <c r="B3985">
        <v>27</v>
      </c>
      <c r="C3985" t="s">
        <v>26</v>
      </c>
      <c r="D3985" t="s">
        <v>294</v>
      </c>
      <c r="E3985">
        <v>5.4375</v>
      </c>
      <c r="F3985">
        <v>108240.54</v>
      </c>
    </row>
    <row r="3986" spans="1:6" x14ac:dyDescent="0.25">
      <c r="A3986" t="s">
        <v>315</v>
      </c>
      <c r="B3986">
        <v>27</v>
      </c>
      <c r="C3986" t="s">
        <v>26</v>
      </c>
      <c r="D3986" t="s">
        <v>268</v>
      </c>
      <c r="E3986">
        <v>59.922600000000003</v>
      </c>
      <c r="F3986">
        <v>1670764.77</v>
      </c>
    </row>
    <row r="3987" spans="1:6" x14ac:dyDescent="0.25">
      <c r="A3987" t="s">
        <v>315</v>
      </c>
      <c r="B3987">
        <v>27</v>
      </c>
      <c r="C3987" t="s">
        <v>26</v>
      </c>
      <c r="D3987" t="s">
        <v>284</v>
      </c>
      <c r="E3987">
        <v>16.25</v>
      </c>
      <c r="F3987">
        <v>1489964.12</v>
      </c>
    </row>
    <row r="3988" spans="1:6" x14ac:dyDescent="0.25">
      <c r="A3988" t="s">
        <v>315</v>
      </c>
      <c r="B3988">
        <v>27</v>
      </c>
      <c r="C3988" t="s">
        <v>26</v>
      </c>
      <c r="D3988" t="s">
        <v>298</v>
      </c>
      <c r="E3988">
        <v>2</v>
      </c>
      <c r="F3988">
        <v>30421.48</v>
      </c>
    </row>
    <row r="3989" spans="1:6" x14ac:dyDescent="0.25">
      <c r="A3989" t="s">
        <v>315</v>
      </c>
      <c r="B3989">
        <v>27</v>
      </c>
      <c r="C3989" t="s">
        <v>26</v>
      </c>
      <c r="D3989" t="s">
        <v>286</v>
      </c>
      <c r="E3989">
        <v>4.1666999999999996</v>
      </c>
      <c r="F3989">
        <v>82624.66</v>
      </c>
    </row>
    <row r="3990" spans="1:6" x14ac:dyDescent="0.25">
      <c r="A3990" t="s">
        <v>315</v>
      </c>
      <c r="B3990">
        <v>27</v>
      </c>
      <c r="C3990" t="s">
        <v>26</v>
      </c>
      <c r="D3990" t="s">
        <v>295</v>
      </c>
      <c r="E3990">
        <v>82.466700000000003</v>
      </c>
      <c r="F3990">
        <v>1982681.1</v>
      </c>
    </row>
    <row r="3991" spans="1:6" x14ac:dyDescent="0.25">
      <c r="A3991" t="s">
        <v>315</v>
      </c>
      <c r="B3991">
        <v>27</v>
      </c>
      <c r="C3991" t="s">
        <v>26</v>
      </c>
      <c r="D3991" t="s">
        <v>287</v>
      </c>
      <c r="E3991">
        <v>0.2</v>
      </c>
      <c r="F3991">
        <v>148922.59</v>
      </c>
    </row>
    <row r="3992" spans="1:6" x14ac:dyDescent="0.25">
      <c r="A3992" t="s">
        <v>315</v>
      </c>
      <c r="B3992">
        <v>27</v>
      </c>
      <c r="C3992" t="s">
        <v>26</v>
      </c>
      <c r="D3992" t="s">
        <v>288</v>
      </c>
      <c r="E3992">
        <v>0.92</v>
      </c>
      <c r="F3992">
        <v>27094.66</v>
      </c>
    </row>
    <row r="3993" spans="1:6" x14ac:dyDescent="0.25">
      <c r="A3993" t="s">
        <v>315</v>
      </c>
      <c r="B3993">
        <v>27</v>
      </c>
      <c r="C3993" t="s">
        <v>26</v>
      </c>
      <c r="D3993" t="s">
        <v>289</v>
      </c>
      <c r="E3993">
        <v>7.8513999999999999</v>
      </c>
      <c r="F3993">
        <v>548935.92000000004</v>
      </c>
    </row>
    <row r="3994" spans="1:6" x14ac:dyDescent="0.25">
      <c r="A3994" t="s">
        <v>315</v>
      </c>
      <c r="B3994">
        <v>27</v>
      </c>
      <c r="C3994" t="s">
        <v>26</v>
      </c>
      <c r="D3994" t="s">
        <v>290</v>
      </c>
      <c r="E3994">
        <v>0.56459999999999999</v>
      </c>
      <c r="F3994">
        <v>198830.25</v>
      </c>
    </row>
    <row r="3995" spans="1:6" x14ac:dyDescent="0.25">
      <c r="A3995" t="s">
        <v>315</v>
      </c>
      <c r="B3995">
        <v>27</v>
      </c>
      <c r="C3995" t="s">
        <v>26</v>
      </c>
      <c r="D3995" t="s">
        <v>296</v>
      </c>
      <c r="E3995">
        <v>1.6667000000000001</v>
      </c>
      <c r="F3995">
        <v>47693.19</v>
      </c>
    </row>
    <row r="3996" spans="1:6" x14ac:dyDescent="0.25">
      <c r="A3996" t="s">
        <v>315</v>
      </c>
      <c r="B3996">
        <v>27</v>
      </c>
      <c r="C3996" t="s">
        <v>26</v>
      </c>
      <c r="D3996" t="s">
        <v>291</v>
      </c>
      <c r="E3996">
        <v>1</v>
      </c>
      <c r="F3996">
        <v>13869.79</v>
      </c>
    </row>
    <row r="3997" spans="1:6" x14ac:dyDescent="0.25">
      <c r="A3997" t="s">
        <v>315</v>
      </c>
      <c r="B3997">
        <v>27</v>
      </c>
      <c r="C3997" t="s">
        <v>26</v>
      </c>
      <c r="D3997" t="s">
        <v>299</v>
      </c>
      <c r="E3997">
        <v>70</v>
      </c>
      <c r="F3997">
        <v>622104.01</v>
      </c>
    </row>
    <row r="3998" spans="1:6" x14ac:dyDescent="0.25">
      <c r="A3998" t="s">
        <v>315</v>
      </c>
      <c r="B3998">
        <v>27</v>
      </c>
      <c r="C3998" t="s">
        <v>26</v>
      </c>
      <c r="D3998" t="s">
        <v>314</v>
      </c>
      <c r="E3998">
        <v>0.5</v>
      </c>
      <c r="F3998">
        <v>22605.56</v>
      </c>
    </row>
    <row r="3999" spans="1:6" x14ac:dyDescent="0.25">
      <c r="A3999" t="s">
        <v>315</v>
      </c>
      <c r="B3999">
        <v>28</v>
      </c>
      <c r="C3999" t="s">
        <v>1</v>
      </c>
      <c r="E3999">
        <v>6.27</v>
      </c>
      <c r="F3999">
        <v>281691.01</v>
      </c>
    </row>
    <row r="4000" spans="1:6" x14ac:dyDescent="0.25">
      <c r="A4000" t="s">
        <v>315</v>
      </c>
      <c r="B4000">
        <v>28</v>
      </c>
      <c r="C4000" t="s">
        <v>1</v>
      </c>
      <c r="D4000" t="s">
        <v>269</v>
      </c>
      <c r="E4000">
        <v>5.7786</v>
      </c>
      <c r="F4000">
        <v>690270.64</v>
      </c>
    </row>
    <row r="4001" spans="1:6" x14ac:dyDescent="0.25">
      <c r="A4001" t="s">
        <v>315</v>
      </c>
      <c r="B4001">
        <v>28</v>
      </c>
      <c r="C4001" t="s">
        <v>1</v>
      </c>
      <c r="D4001" t="s">
        <v>270</v>
      </c>
      <c r="E4001">
        <v>55.15</v>
      </c>
      <c r="F4001">
        <v>729055.32</v>
      </c>
    </row>
    <row r="4002" spans="1:6" x14ac:dyDescent="0.25">
      <c r="A4002" t="s">
        <v>315</v>
      </c>
      <c r="B4002">
        <v>28</v>
      </c>
      <c r="C4002" t="s">
        <v>1</v>
      </c>
      <c r="D4002" t="s">
        <v>271</v>
      </c>
      <c r="E4002">
        <v>7.7431000000000001</v>
      </c>
      <c r="F4002">
        <v>1300914.9099999999</v>
      </c>
    </row>
    <row r="4003" spans="1:6" x14ac:dyDescent="0.25">
      <c r="A4003" t="s">
        <v>315</v>
      </c>
      <c r="B4003">
        <v>28</v>
      </c>
      <c r="C4003" t="s">
        <v>1</v>
      </c>
      <c r="D4003" t="s">
        <v>272</v>
      </c>
      <c r="E4003">
        <v>215.1944</v>
      </c>
      <c r="F4003">
        <v>1670629.67</v>
      </c>
    </row>
    <row r="4004" spans="1:6" x14ac:dyDescent="0.25">
      <c r="A4004" t="s">
        <v>315</v>
      </c>
      <c r="B4004">
        <v>28</v>
      </c>
      <c r="C4004" t="s">
        <v>1</v>
      </c>
      <c r="D4004" t="s">
        <v>273</v>
      </c>
      <c r="E4004">
        <v>11.091200000000001</v>
      </c>
      <c r="F4004">
        <v>182573.05</v>
      </c>
    </row>
    <row r="4005" spans="1:6" x14ac:dyDescent="0.25">
      <c r="A4005" t="s">
        <v>315</v>
      </c>
      <c r="B4005">
        <v>28</v>
      </c>
      <c r="C4005" t="s">
        <v>1</v>
      </c>
      <c r="D4005" t="s">
        <v>274</v>
      </c>
      <c r="E4005">
        <v>44.533299999999997</v>
      </c>
      <c r="F4005">
        <v>804100.01</v>
      </c>
    </row>
    <row r="4006" spans="1:6" x14ac:dyDescent="0.25">
      <c r="A4006" t="s">
        <v>315</v>
      </c>
      <c r="B4006">
        <v>28</v>
      </c>
      <c r="C4006" t="s">
        <v>1</v>
      </c>
      <c r="D4006" t="s">
        <v>275</v>
      </c>
      <c r="E4006">
        <v>15</v>
      </c>
      <c r="F4006">
        <v>242452.62</v>
      </c>
    </row>
    <row r="4007" spans="1:6" x14ac:dyDescent="0.25">
      <c r="A4007" t="s">
        <v>315</v>
      </c>
      <c r="B4007">
        <v>28</v>
      </c>
      <c r="C4007" t="s">
        <v>1</v>
      </c>
      <c r="D4007" t="s">
        <v>276</v>
      </c>
      <c r="E4007">
        <v>7.9214000000000002</v>
      </c>
      <c r="F4007">
        <v>1220336.76</v>
      </c>
    </row>
    <row r="4008" spans="1:6" x14ac:dyDescent="0.25">
      <c r="A4008" t="s">
        <v>315</v>
      </c>
      <c r="B4008">
        <v>28</v>
      </c>
      <c r="C4008" t="s">
        <v>1</v>
      </c>
      <c r="D4008" t="s">
        <v>277</v>
      </c>
      <c r="E4008">
        <v>5.2708000000000004</v>
      </c>
      <c r="F4008">
        <v>279481.7</v>
      </c>
    </row>
    <row r="4009" spans="1:6" x14ac:dyDescent="0.25">
      <c r="A4009" t="s">
        <v>315</v>
      </c>
      <c r="B4009">
        <v>28</v>
      </c>
      <c r="C4009" t="s">
        <v>1</v>
      </c>
      <c r="D4009" t="s">
        <v>278</v>
      </c>
      <c r="E4009">
        <v>3.1638999999999999</v>
      </c>
      <c r="F4009">
        <v>409424.92</v>
      </c>
    </row>
    <row r="4010" spans="1:6" x14ac:dyDescent="0.25">
      <c r="A4010" t="s">
        <v>315</v>
      </c>
      <c r="B4010">
        <v>28</v>
      </c>
      <c r="C4010" t="s">
        <v>1</v>
      </c>
      <c r="D4010" t="s">
        <v>279</v>
      </c>
      <c r="E4010">
        <v>0.625</v>
      </c>
      <c r="F4010">
        <v>170105.81</v>
      </c>
    </row>
    <row r="4011" spans="1:6" x14ac:dyDescent="0.25">
      <c r="A4011" t="s">
        <v>315</v>
      </c>
      <c r="B4011">
        <v>28</v>
      </c>
      <c r="C4011" t="s">
        <v>1</v>
      </c>
      <c r="D4011" t="s">
        <v>280</v>
      </c>
      <c r="E4011">
        <v>134.53389999999999</v>
      </c>
      <c r="F4011">
        <v>3602242.46</v>
      </c>
    </row>
    <row r="4012" spans="1:6" x14ac:dyDescent="0.25">
      <c r="A4012" t="s">
        <v>315</v>
      </c>
      <c r="B4012">
        <v>28</v>
      </c>
      <c r="C4012" t="s">
        <v>1</v>
      </c>
      <c r="D4012" t="s">
        <v>281</v>
      </c>
      <c r="E4012">
        <v>1.5249999999999999</v>
      </c>
      <c r="F4012">
        <v>57941.33</v>
      </c>
    </row>
    <row r="4013" spans="1:6" x14ac:dyDescent="0.25">
      <c r="A4013" t="s">
        <v>315</v>
      </c>
      <c r="B4013">
        <v>28</v>
      </c>
      <c r="C4013" t="s">
        <v>1</v>
      </c>
      <c r="D4013" t="s">
        <v>282</v>
      </c>
      <c r="E4013">
        <v>1.0417000000000001</v>
      </c>
      <c r="F4013">
        <v>59085.05</v>
      </c>
    </row>
    <row r="4014" spans="1:6" x14ac:dyDescent="0.25">
      <c r="A4014" t="s">
        <v>315</v>
      </c>
      <c r="B4014">
        <v>28</v>
      </c>
      <c r="C4014" t="s">
        <v>1</v>
      </c>
      <c r="D4014" t="s">
        <v>283</v>
      </c>
      <c r="E4014">
        <v>74.7988</v>
      </c>
      <c r="F4014">
        <v>848994.25</v>
      </c>
    </row>
    <row r="4015" spans="1:6" x14ac:dyDescent="0.25">
      <c r="A4015" t="s">
        <v>315</v>
      </c>
      <c r="B4015">
        <v>28</v>
      </c>
      <c r="C4015" t="s">
        <v>1</v>
      </c>
      <c r="D4015" t="s">
        <v>294</v>
      </c>
      <c r="E4015">
        <v>14.5</v>
      </c>
      <c r="F4015">
        <v>225192.11</v>
      </c>
    </row>
    <row r="4016" spans="1:6" x14ac:dyDescent="0.25">
      <c r="A4016" t="s">
        <v>315</v>
      </c>
      <c r="B4016">
        <v>28</v>
      </c>
      <c r="C4016" t="s">
        <v>1</v>
      </c>
      <c r="D4016" t="s">
        <v>268</v>
      </c>
      <c r="E4016">
        <v>6.5852000000000004</v>
      </c>
      <c r="F4016">
        <v>230704.13</v>
      </c>
    </row>
    <row r="4017" spans="1:6" x14ac:dyDescent="0.25">
      <c r="A4017" t="s">
        <v>315</v>
      </c>
      <c r="B4017">
        <v>28</v>
      </c>
      <c r="C4017" t="s">
        <v>1</v>
      </c>
      <c r="D4017" t="s">
        <v>284</v>
      </c>
      <c r="E4017">
        <v>10.416700000000001</v>
      </c>
      <c r="F4017">
        <v>941064.64</v>
      </c>
    </row>
    <row r="4018" spans="1:6" x14ac:dyDescent="0.25">
      <c r="A4018" t="s">
        <v>315</v>
      </c>
      <c r="B4018">
        <v>28</v>
      </c>
      <c r="C4018" t="s">
        <v>1</v>
      </c>
      <c r="D4018" t="s">
        <v>286</v>
      </c>
      <c r="E4018">
        <v>4.0833000000000004</v>
      </c>
      <c r="F4018">
        <v>86490.65</v>
      </c>
    </row>
    <row r="4019" spans="1:6" x14ac:dyDescent="0.25">
      <c r="A4019" t="s">
        <v>315</v>
      </c>
      <c r="B4019">
        <v>28</v>
      </c>
      <c r="C4019" t="s">
        <v>1</v>
      </c>
      <c r="D4019" t="s">
        <v>295</v>
      </c>
      <c r="E4019">
        <v>11.375</v>
      </c>
      <c r="F4019">
        <v>267972.3</v>
      </c>
    </row>
    <row r="4020" spans="1:6" x14ac:dyDescent="0.25">
      <c r="A4020" t="s">
        <v>315</v>
      </c>
      <c r="B4020">
        <v>28</v>
      </c>
      <c r="C4020" t="s">
        <v>1</v>
      </c>
      <c r="D4020" t="s">
        <v>288</v>
      </c>
      <c r="E4020">
        <v>0.2</v>
      </c>
      <c r="F4020">
        <v>6436.9</v>
      </c>
    </row>
    <row r="4021" spans="1:6" x14ac:dyDescent="0.25">
      <c r="A4021" t="s">
        <v>315</v>
      </c>
      <c r="B4021">
        <v>28</v>
      </c>
      <c r="C4021" t="s">
        <v>1</v>
      </c>
      <c r="D4021" t="s">
        <v>289</v>
      </c>
      <c r="E4021">
        <v>3.9035000000000002</v>
      </c>
      <c r="F4021">
        <v>262778.7</v>
      </c>
    </row>
    <row r="4022" spans="1:6" x14ac:dyDescent="0.25">
      <c r="A4022" t="s">
        <v>315</v>
      </c>
      <c r="B4022">
        <v>28</v>
      </c>
      <c r="C4022" t="s">
        <v>1</v>
      </c>
      <c r="D4022" t="s">
        <v>290</v>
      </c>
      <c r="E4022">
        <v>0.25</v>
      </c>
      <c r="F4022">
        <v>91976.34</v>
      </c>
    </row>
    <row r="4023" spans="1:6" x14ac:dyDescent="0.25">
      <c r="A4023" t="s">
        <v>315</v>
      </c>
      <c r="B4023">
        <v>28</v>
      </c>
      <c r="C4023" t="s">
        <v>1</v>
      </c>
      <c r="D4023" t="s">
        <v>296</v>
      </c>
      <c r="E4023">
        <v>11.333299999999999</v>
      </c>
      <c r="F4023">
        <v>186440.05</v>
      </c>
    </row>
    <row r="4024" spans="1:6" x14ac:dyDescent="0.25">
      <c r="A4024" t="s">
        <v>315</v>
      </c>
      <c r="B4024">
        <v>28</v>
      </c>
      <c r="C4024" t="s">
        <v>1</v>
      </c>
      <c r="D4024" t="s">
        <v>313</v>
      </c>
      <c r="E4024">
        <v>1</v>
      </c>
      <c r="F4024">
        <v>13872.83</v>
      </c>
    </row>
    <row r="4025" spans="1:6" x14ac:dyDescent="0.25">
      <c r="A4025" t="s">
        <v>315</v>
      </c>
      <c r="B4025">
        <v>28</v>
      </c>
      <c r="C4025" t="s">
        <v>1</v>
      </c>
      <c r="D4025" t="s">
        <v>299</v>
      </c>
      <c r="E4025">
        <v>139</v>
      </c>
      <c r="F4025">
        <v>1215615.17</v>
      </c>
    </row>
    <row r="4026" spans="1:6" x14ac:dyDescent="0.25">
      <c r="A4026" t="s">
        <v>315</v>
      </c>
      <c r="B4026">
        <v>28</v>
      </c>
      <c r="C4026" t="s">
        <v>1</v>
      </c>
      <c r="D4026" t="s">
        <v>314</v>
      </c>
      <c r="E4026">
        <v>1.6667000000000001</v>
      </c>
      <c r="F4026">
        <v>70088</v>
      </c>
    </row>
    <row r="4027" spans="1:6" x14ac:dyDescent="0.25">
      <c r="A4027" t="s">
        <v>315</v>
      </c>
      <c r="B4027">
        <v>30</v>
      </c>
      <c r="C4027" t="s">
        <v>0</v>
      </c>
      <c r="D4027" t="s">
        <v>269</v>
      </c>
      <c r="E4027">
        <v>22.25</v>
      </c>
      <c r="F4027">
        <v>2895707.16</v>
      </c>
    </row>
    <row r="4028" spans="1:6" x14ac:dyDescent="0.25">
      <c r="A4028" t="s">
        <v>315</v>
      </c>
      <c r="B4028">
        <v>30</v>
      </c>
      <c r="C4028" t="s">
        <v>0</v>
      </c>
      <c r="D4028" t="s">
        <v>270</v>
      </c>
      <c r="E4028">
        <v>73</v>
      </c>
      <c r="F4028">
        <v>728250.27</v>
      </c>
    </row>
    <row r="4029" spans="1:6" x14ac:dyDescent="0.25">
      <c r="A4029" t="s">
        <v>315</v>
      </c>
      <c r="B4029">
        <v>30</v>
      </c>
      <c r="C4029" t="s">
        <v>0</v>
      </c>
      <c r="D4029" t="s">
        <v>272</v>
      </c>
      <c r="E4029">
        <v>5638</v>
      </c>
      <c r="F4029">
        <v>45746447.979999997</v>
      </c>
    </row>
    <row r="4030" spans="1:6" x14ac:dyDescent="0.25">
      <c r="A4030" t="s">
        <v>315</v>
      </c>
      <c r="B4030">
        <v>30</v>
      </c>
      <c r="C4030" t="s">
        <v>0</v>
      </c>
      <c r="D4030" t="s">
        <v>273</v>
      </c>
      <c r="E4030">
        <v>52</v>
      </c>
      <c r="F4030">
        <v>940080.69</v>
      </c>
    </row>
    <row r="4031" spans="1:6" x14ac:dyDescent="0.25">
      <c r="A4031" t="s">
        <v>315</v>
      </c>
      <c r="B4031">
        <v>30</v>
      </c>
      <c r="C4031" t="s">
        <v>0</v>
      </c>
      <c r="D4031" t="s">
        <v>274</v>
      </c>
      <c r="E4031">
        <v>89</v>
      </c>
      <c r="F4031">
        <v>1364340.17</v>
      </c>
    </row>
    <row r="4032" spans="1:6" x14ac:dyDescent="0.25">
      <c r="A4032" t="s">
        <v>315</v>
      </c>
      <c r="B4032">
        <v>30</v>
      </c>
      <c r="C4032" t="s">
        <v>0</v>
      </c>
      <c r="D4032" t="s">
        <v>276</v>
      </c>
      <c r="E4032">
        <v>48.166699999999999</v>
      </c>
      <c r="F4032">
        <v>7927995.25</v>
      </c>
    </row>
    <row r="4033" spans="1:6" x14ac:dyDescent="0.25">
      <c r="A4033" t="s">
        <v>315</v>
      </c>
      <c r="B4033">
        <v>30</v>
      </c>
      <c r="C4033" t="s">
        <v>0</v>
      </c>
      <c r="D4033" t="s">
        <v>277</v>
      </c>
      <c r="E4033">
        <v>170</v>
      </c>
      <c r="F4033">
        <v>1960943.98</v>
      </c>
    </row>
    <row r="4034" spans="1:6" x14ac:dyDescent="0.25">
      <c r="A4034" t="s">
        <v>315</v>
      </c>
      <c r="B4034">
        <v>30</v>
      </c>
      <c r="C4034" t="s">
        <v>0</v>
      </c>
      <c r="D4034" t="s">
        <v>280</v>
      </c>
      <c r="E4034">
        <v>168</v>
      </c>
      <c r="F4034">
        <v>2083495.12</v>
      </c>
    </row>
    <row r="4035" spans="1:6" x14ac:dyDescent="0.25">
      <c r="A4035" t="s">
        <v>315</v>
      </c>
      <c r="B4035">
        <v>30</v>
      </c>
      <c r="C4035" t="s">
        <v>0</v>
      </c>
      <c r="D4035" t="s">
        <v>283</v>
      </c>
      <c r="E4035">
        <v>290</v>
      </c>
      <c r="F4035">
        <v>4379030.18</v>
      </c>
    </row>
    <row r="4036" spans="1:6" x14ac:dyDescent="0.25">
      <c r="A4036" t="s">
        <v>315</v>
      </c>
      <c r="B4036">
        <v>30</v>
      </c>
      <c r="C4036" t="s">
        <v>0</v>
      </c>
      <c r="D4036" t="s">
        <v>294</v>
      </c>
      <c r="E4036">
        <v>1</v>
      </c>
      <c r="F4036">
        <v>10557.47</v>
      </c>
    </row>
    <row r="4037" spans="1:6" x14ac:dyDescent="0.25">
      <c r="A4037" t="s">
        <v>315</v>
      </c>
      <c r="B4037">
        <v>30</v>
      </c>
      <c r="C4037" t="s">
        <v>0</v>
      </c>
      <c r="D4037" t="s">
        <v>268</v>
      </c>
      <c r="E4037">
        <v>347.0444</v>
      </c>
      <c r="F4037">
        <v>6882049.04</v>
      </c>
    </row>
    <row r="4038" spans="1:6" x14ac:dyDescent="0.25">
      <c r="A4038" t="s">
        <v>315</v>
      </c>
      <c r="B4038">
        <v>30</v>
      </c>
      <c r="C4038" t="s">
        <v>0</v>
      </c>
      <c r="D4038" t="s">
        <v>284</v>
      </c>
      <c r="E4038">
        <v>182</v>
      </c>
      <c r="F4038">
        <v>15003389.91</v>
      </c>
    </row>
    <row r="4039" spans="1:6" x14ac:dyDescent="0.25">
      <c r="A4039" t="s">
        <v>315</v>
      </c>
      <c r="B4039">
        <v>30</v>
      </c>
      <c r="C4039" t="s">
        <v>0</v>
      </c>
      <c r="D4039" t="s">
        <v>286</v>
      </c>
      <c r="E4039">
        <v>52</v>
      </c>
      <c r="F4039">
        <v>1034423.84</v>
      </c>
    </row>
    <row r="4040" spans="1:6" x14ac:dyDescent="0.25">
      <c r="A4040" t="s">
        <v>315</v>
      </c>
      <c r="B4040">
        <v>30</v>
      </c>
      <c r="C4040" t="s">
        <v>0</v>
      </c>
      <c r="D4040" t="s">
        <v>295</v>
      </c>
      <c r="E4040">
        <v>84.275000000000006</v>
      </c>
      <c r="F4040">
        <v>1861062.81</v>
      </c>
    </row>
    <row r="4041" spans="1:6" x14ac:dyDescent="0.25">
      <c r="A4041" t="s">
        <v>315</v>
      </c>
      <c r="B4041">
        <v>30</v>
      </c>
      <c r="C4041" t="s">
        <v>0</v>
      </c>
      <c r="D4041" t="s">
        <v>296</v>
      </c>
      <c r="E4041">
        <v>78</v>
      </c>
      <c r="F4041">
        <v>1097302.06</v>
      </c>
    </row>
    <row r="4042" spans="1:6" x14ac:dyDescent="0.25">
      <c r="A4042" t="s">
        <v>315</v>
      </c>
      <c r="B4042">
        <v>30</v>
      </c>
      <c r="C4042" t="s">
        <v>0</v>
      </c>
      <c r="D4042" t="s">
        <v>291</v>
      </c>
      <c r="E4042">
        <v>7</v>
      </c>
      <c r="F4042">
        <v>86614.22</v>
      </c>
    </row>
    <row r="4043" spans="1:6" x14ac:dyDescent="0.25">
      <c r="A4043" t="s">
        <v>315</v>
      </c>
      <c r="B4043">
        <v>30</v>
      </c>
      <c r="C4043" t="s">
        <v>0</v>
      </c>
      <c r="D4043" t="s">
        <v>299</v>
      </c>
      <c r="E4043">
        <v>685</v>
      </c>
      <c r="F4043">
        <v>5793718.8700000001</v>
      </c>
    </row>
    <row r="4044" spans="1:6" x14ac:dyDescent="0.25">
      <c r="A4044" t="s">
        <v>315</v>
      </c>
      <c r="B4044">
        <v>30</v>
      </c>
      <c r="C4044" t="s">
        <v>0</v>
      </c>
      <c r="D4044" t="s">
        <v>293</v>
      </c>
      <c r="E4044">
        <v>1</v>
      </c>
      <c r="F4044">
        <v>43576.21</v>
      </c>
    </row>
    <row r="4045" spans="1:6" x14ac:dyDescent="0.25">
      <c r="A4045" t="s">
        <v>315</v>
      </c>
      <c r="B4045">
        <v>31</v>
      </c>
      <c r="C4045" t="s">
        <v>305</v>
      </c>
      <c r="E4045">
        <v>23.314299999999999</v>
      </c>
      <c r="F4045">
        <v>1293859.3700000001</v>
      </c>
    </row>
    <row r="4046" spans="1:6" x14ac:dyDescent="0.25">
      <c r="A4046" t="s">
        <v>315</v>
      </c>
      <c r="B4046">
        <v>31</v>
      </c>
      <c r="C4046" t="s">
        <v>305</v>
      </c>
      <c r="D4046" t="s">
        <v>269</v>
      </c>
      <c r="E4046">
        <v>12.4503</v>
      </c>
      <c r="F4046">
        <v>996150.45</v>
      </c>
    </row>
    <row r="4047" spans="1:6" x14ac:dyDescent="0.25">
      <c r="A4047" t="s">
        <v>315</v>
      </c>
      <c r="B4047">
        <v>31</v>
      </c>
      <c r="C4047" t="s">
        <v>305</v>
      </c>
      <c r="D4047" t="s">
        <v>270</v>
      </c>
      <c r="E4047">
        <v>149.85830000000001</v>
      </c>
      <c r="F4047">
        <v>1584065.86</v>
      </c>
    </row>
    <row r="4048" spans="1:6" x14ac:dyDescent="0.25">
      <c r="A4048" t="s">
        <v>315</v>
      </c>
      <c r="B4048">
        <v>31</v>
      </c>
      <c r="C4048" t="s">
        <v>305</v>
      </c>
      <c r="D4048" t="s">
        <v>271</v>
      </c>
      <c r="E4048">
        <v>1.7181</v>
      </c>
      <c r="F4048">
        <v>678131.99</v>
      </c>
    </row>
    <row r="4049" spans="1:6" x14ac:dyDescent="0.25">
      <c r="A4049" t="s">
        <v>315</v>
      </c>
      <c r="B4049">
        <v>31</v>
      </c>
      <c r="C4049" t="s">
        <v>305</v>
      </c>
      <c r="D4049" t="s">
        <v>272</v>
      </c>
      <c r="E4049">
        <v>638.58330000000001</v>
      </c>
      <c r="F4049">
        <v>5504416.4800000004</v>
      </c>
    </row>
    <row r="4050" spans="1:6" x14ac:dyDescent="0.25">
      <c r="A4050" t="s">
        <v>315</v>
      </c>
      <c r="B4050">
        <v>31</v>
      </c>
      <c r="C4050" t="s">
        <v>305</v>
      </c>
      <c r="D4050" t="s">
        <v>273</v>
      </c>
      <c r="E4050">
        <v>36.068800000000003</v>
      </c>
      <c r="F4050">
        <v>610442.35</v>
      </c>
    </row>
    <row r="4051" spans="1:6" x14ac:dyDescent="0.25">
      <c r="A4051" t="s">
        <v>315</v>
      </c>
      <c r="B4051">
        <v>31</v>
      </c>
      <c r="C4051" t="s">
        <v>305</v>
      </c>
      <c r="D4051" t="s">
        <v>274</v>
      </c>
      <c r="E4051">
        <v>68.349999999999994</v>
      </c>
      <c r="F4051">
        <v>1262376</v>
      </c>
    </row>
    <row r="4052" spans="1:6" x14ac:dyDescent="0.25">
      <c r="A4052" t="s">
        <v>315</v>
      </c>
      <c r="B4052">
        <v>31</v>
      </c>
      <c r="C4052" t="s">
        <v>305</v>
      </c>
      <c r="D4052" t="s">
        <v>275</v>
      </c>
      <c r="E4052">
        <v>24</v>
      </c>
      <c r="F4052">
        <v>338380.96</v>
      </c>
    </row>
    <row r="4053" spans="1:6" x14ac:dyDescent="0.25">
      <c r="A4053" t="s">
        <v>315</v>
      </c>
      <c r="B4053">
        <v>31</v>
      </c>
      <c r="C4053" t="s">
        <v>305</v>
      </c>
      <c r="D4053" t="s">
        <v>276</v>
      </c>
      <c r="E4053">
        <v>13.1974</v>
      </c>
      <c r="F4053">
        <v>1714716.14</v>
      </c>
    </row>
    <row r="4054" spans="1:6" x14ac:dyDescent="0.25">
      <c r="A4054" t="s">
        <v>315</v>
      </c>
      <c r="B4054">
        <v>31</v>
      </c>
      <c r="C4054" t="s">
        <v>305</v>
      </c>
      <c r="D4054" t="s">
        <v>277</v>
      </c>
      <c r="E4054">
        <v>5.9028</v>
      </c>
      <c r="F4054">
        <v>266578.94</v>
      </c>
    </row>
    <row r="4055" spans="1:6" x14ac:dyDescent="0.25">
      <c r="A4055" t="s">
        <v>315</v>
      </c>
      <c r="B4055">
        <v>31</v>
      </c>
      <c r="C4055" t="s">
        <v>305</v>
      </c>
      <c r="D4055" t="s">
        <v>278</v>
      </c>
      <c r="E4055">
        <v>5.21</v>
      </c>
      <c r="F4055">
        <v>472719.14</v>
      </c>
    </row>
    <row r="4056" spans="1:6" x14ac:dyDescent="0.25">
      <c r="A4056" t="s">
        <v>315</v>
      </c>
      <c r="B4056">
        <v>31</v>
      </c>
      <c r="C4056" t="s">
        <v>305</v>
      </c>
      <c r="D4056" t="s">
        <v>279</v>
      </c>
      <c r="E4056">
        <v>1.7917000000000001</v>
      </c>
      <c r="F4056">
        <v>427300.09</v>
      </c>
    </row>
    <row r="4057" spans="1:6" x14ac:dyDescent="0.25">
      <c r="A4057" t="s">
        <v>315</v>
      </c>
      <c r="B4057">
        <v>31</v>
      </c>
      <c r="C4057" t="s">
        <v>305</v>
      </c>
      <c r="D4057" t="s">
        <v>280</v>
      </c>
      <c r="E4057">
        <v>305.24700000000001</v>
      </c>
      <c r="F4057">
        <v>4661976.82</v>
      </c>
    </row>
    <row r="4058" spans="1:6" x14ac:dyDescent="0.25">
      <c r="A4058" t="s">
        <v>315</v>
      </c>
      <c r="B4058">
        <v>31</v>
      </c>
      <c r="C4058" t="s">
        <v>305</v>
      </c>
      <c r="D4058" t="s">
        <v>281</v>
      </c>
      <c r="E4058">
        <v>6.3388999999999998</v>
      </c>
      <c r="F4058">
        <v>158877.41</v>
      </c>
    </row>
    <row r="4059" spans="1:6" x14ac:dyDescent="0.25">
      <c r="A4059" t="s">
        <v>315</v>
      </c>
      <c r="B4059">
        <v>31</v>
      </c>
      <c r="C4059" t="s">
        <v>305</v>
      </c>
      <c r="D4059" t="s">
        <v>282</v>
      </c>
      <c r="E4059">
        <v>0.8</v>
      </c>
      <c r="F4059">
        <v>86220</v>
      </c>
    </row>
    <row r="4060" spans="1:6" x14ac:dyDescent="0.25">
      <c r="A4060" t="s">
        <v>315</v>
      </c>
      <c r="B4060">
        <v>31</v>
      </c>
      <c r="C4060" t="s">
        <v>305</v>
      </c>
      <c r="D4060" t="s">
        <v>283</v>
      </c>
      <c r="E4060">
        <v>162.20830000000001</v>
      </c>
      <c r="F4060">
        <v>1574211.66</v>
      </c>
    </row>
    <row r="4061" spans="1:6" x14ac:dyDescent="0.25">
      <c r="A4061" t="s">
        <v>315</v>
      </c>
      <c r="B4061">
        <v>31</v>
      </c>
      <c r="C4061" t="s">
        <v>305</v>
      </c>
      <c r="D4061" t="s">
        <v>294</v>
      </c>
      <c r="E4061">
        <v>8.1457999999999995</v>
      </c>
      <c r="F4061">
        <v>195082.78</v>
      </c>
    </row>
    <row r="4062" spans="1:6" x14ac:dyDescent="0.25">
      <c r="A4062" t="s">
        <v>315</v>
      </c>
      <c r="B4062">
        <v>31</v>
      </c>
      <c r="C4062" t="s">
        <v>305</v>
      </c>
      <c r="D4062" t="s">
        <v>268</v>
      </c>
      <c r="E4062">
        <v>20.466799999999999</v>
      </c>
      <c r="F4062">
        <v>397970.23</v>
      </c>
    </row>
    <row r="4063" spans="1:6" x14ac:dyDescent="0.25">
      <c r="A4063" t="s">
        <v>315</v>
      </c>
      <c r="B4063">
        <v>31</v>
      </c>
      <c r="C4063" t="s">
        <v>305</v>
      </c>
      <c r="D4063" t="s">
        <v>284</v>
      </c>
      <c r="E4063">
        <v>22</v>
      </c>
      <c r="F4063">
        <v>1958922.08</v>
      </c>
    </row>
    <row r="4064" spans="1:6" x14ac:dyDescent="0.25">
      <c r="A4064" t="s">
        <v>315</v>
      </c>
      <c r="B4064">
        <v>31</v>
      </c>
      <c r="C4064" t="s">
        <v>305</v>
      </c>
      <c r="D4064" t="s">
        <v>286</v>
      </c>
      <c r="E4064">
        <v>24</v>
      </c>
      <c r="F4064">
        <v>474032.08</v>
      </c>
    </row>
    <row r="4065" spans="1:6" x14ac:dyDescent="0.25">
      <c r="A4065" t="s">
        <v>315</v>
      </c>
      <c r="B4065">
        <v>31</v>
      </c>
      <c r="C4065" t="s">
        <v>305</v>
      </c>
      <c r="D4065" t="s">
        <v>295</v>
      </c>
      <c r="E4065">
        <v>77.25</v>
      </c>
      <c r="F4065">
        <v>1626373.32</v>
      </c>
    </row>
    <row r="4066" spans="1:6" x14ac:dyDescent="0.25">
      <c r="A4066" t="s">
        <v>315</v>
      </c>
      <c r="B4066">
        <v>31</v>
      </c>
      <c r="C4066" t="s">
        <v>305</v>
      </c>
      <c r="D4066" t="s">
        <v>287</v>
      </c>
      <c r="E4066">
        <v>0.4</v>
      </c>
      <c r="F4066">
        <v>184497.02</v>
      </c>
    </row>
    <row r="4067" spans="1:6" x14ac:dyDescent="0.25">
      <c r="A4067" t="s">
        <v>315</v>
      </c>
      <c r="B4067">
        <v>31</v>
      </c>
      <c r="C4067" t="s">
        <v>305</v>
      </c>
      <c r="D4067" t="s">
        <v>288</v>
      </c>
      <c r="E4067">
        <v>0.22500000000000001</v>
      </c>
      <c r="F4067">
        <v>98228.06</v>
      </c>
    </row>
    <row r="4068" spans="1:6" x14ac:dyDescent="0.25">
      <c r="A4068" t="s">
        <v>315</v>
      </c>
      <c r="B4068">
        <v>31</v>
      </c>
      <c r="C4068" t="s">
        <v>305</v>
      </c>
      <c r="D4068" t="s">
        <v>289</v>
      </c>
      <c r="E4068">
        <v>18.551200000000001</v>
      </c>
      <c r="F4068">
        <v>1130517.7</v>
      </c>
    </row>
    <row r="4069" spans="1:6" x14ac:dyDescent="0.25">
      <c r="A4069" t="s">
        <v>315</v>
      </c>
      <c r="B4069">
        <v>31</v>
      </c>
      <c r="C4069" t="s">
        <v>305</v>
      </c>
      <c r="D4069" t="s">
        <v>290</v>
      </c>
      <c r="E4069">
        <v>0.2833</v>
      </c>
      <c r="F4069">
        <v>98473.36</v>
      </c>
    </row>
    <row r="4070" spans="1:6" x14ac:dyDescent="0.25">
      <c r="A4070" t="s">
        <v>315</v>
      </c>
      <c r="B4070">
        <v>31</v>
      </c>
      <c r="C4070" t="s">
        <v>305</v>
      </c>
      <c r="D4070" t="s">
        <v>296</v>
      </c>
      <c r="E4070">
        <v>16</v>
      </c>
      <c r="F4070">
        <v>280149.53000000003</v>
      </c>
    </row>
    <row r="4071" spans="1:6" x14ac:dyDescent="0.25">
      <c r="A4071" t="s">
        <v>315</v>
      </c>
      <c r="B4071">
        <v>31</v>
      </c>
      <c r="C4071" t="s">
        <v>305</v>
      </c>
      <c r="D4071" t="s">
        <v>313</v>
      </c>
      <c r="E4071">
        <v>1</v>
      </c>
      <c r="F4071">
        <v>13537.19</v>
      </c>
    </row>
    <row r="4072" spans="1:6" x14ac:dyDescent="0.25">
      <c r="A4072" t="s">
        <v>315</v>
      </c>
      <c r="B4072">
        <v>31</v>
      </c>
      <c r="C4072" t="s">
        <v>305</v>
      </c>
      <c r="D4072" t="s">
        <v>299</v>
      </c>
      <c r="E4072">
        <v>1</v>
      </c>
      <c r="F4072">
        <v>9739.77</v>
      </c>
    </row>
    <row r="4073" spans="1:6" x14ac:dyDescent="0.25">
      <c r="A4073" t="s">
        <v>315</v>
      </c>
      <c r="B4073">
        <v>31</v>
      </c>
      <c r="C4073" t="s">
        <v>305</v>
      </c>
      <c r="D4073" t="s">
        <v>314</v>
      </c>
      <c r="E4073">
        <v>2.6111</v>
      </c>
      <c r="F4073">
        <v>102875.8</v>
      </c>
    </row>
    <row r="4074" spans="1:6" x14ac:dyDescent="0.25">
      <c r="A4074" t="s">
        <v>315</v>
      </c>
      <c r="B4074">
        <v>32</v>
      </c>
      <c r="C4074" t="s">
        <v>306</v>
      </c>
      <c r="E4074">
        <v>11.74</v>
      </c>
      <c r="F4074">
        <v>1090034.58</v>
      </c>
    </row>
    <row r="4075" spans="1:6" x14ac:dyDescent="0.25">
      <c r="A4075" t="s">
        <v>315</v>
      </c>
      <c r="B4075">
        <v>32</v>
      </c>
      <c r="C4075" t="s">
        <v>306</v>
      </c>
      <c r="D4075" t="s">
        <v>269</v>
      </c>
      <c r="E4075">
        <v>32.060299999999998</v>
      </c>
      <c r="F4075">
        <v>3095289.62</v>
      </c>
    </row>
    <row r="4076" spans="1:6" x14ac:dyDescent="0.25">
      <c r="A4076" t="s">
        <v>315</v>
      </c>
      <c r="B4076">
        <v>32</v>
      </c>
      <c r="C4076" t="s">
        <v>306</v>
      </c>
      <c r="D4076" t="s">
        <v>270</v>
      </c>
      <c r="E4076">
        <v>653.26670000000001</v>
      </c>
      <c r="F4076">
        <v>6948251</v>
      </c>
    </row>
    <row r="4077" spans="1:6" x14ac:dyDescent="0.25">
      <c r="A4077" t="s">
        <v>315</v>
      </c>
      <c r="B4077">
        <v>32</v>
      </c>
      <c r="C4077" t="s">
        <v>306</v>
      </c>
      <c r="D4077" t="s">
        <v>271</v>
      </c>
      <c r="E4077">
        <v>14.645799999999999</v>
      </c>
      <c r="F4077">
        <v>2275385.39</v>
      </c>
    </row>
    <row r="4078" spans="1:6" x14ac:dyDescent="0.25">
      <c r="A4078" t="s">
        <v>315</v>
      </c>
      <c r="B4078">
        <v>32</v>
      </c>
      <c r="C4078" t="s">
        <v>306</v>
      </c>
      <c r="D4078" t="s">
        <v>272</v>
      </c>
      <c r="E4078">
        <v>2385.1667000000002</v>
      </c>
      <c r="F4078">
        <v>16937910.300000001</v>
      </c>
    </row>
    <row r="4079" spans="1:6" x14ac:dyDescent="0.25">
      <c r="A4079" t="s">
        <v>315</v>
      </c>
      <c r="B4079">
        <v>32</v>
      </c>
      <c r="C4079" t="s">
        <v>306</v>
      </c>
      <c r="D4079" t="s">
        <v>273</v>
      </c>
      <c r="E4079">
        <v>153.5282</v>
      </c>
      <c r="F4079">
        <v>2541245.9</v>
      </c>
    </row>
    <row r="4080" spans="1:6" x14ac:dyDescent="0.25">
      <c r="A4080" t="s">
        <v>315</v>
      </c>
      <c r="B4080">
        <v>32</v>
      </c>
      <c r="C4080" t="s">
        <v>306</v>
      </c>
      <c r="D4080" t="s">
        <v>274</v>
      </c>
      <c r="E4080">
        <v>195.2</v>
      </c>
      <c r="F4080">
        <v>3046313.41</v>
      </c>
    </row>
    <row r="4081" spans="1:6" x14ac:dyDescent="0.25">
      <c r="A4081" t="s">
        <v>315</v>
      </c>
      <c r="B4081">
        <v>32</v>
      </c>
      <c r="C4081" t="s">
        <v>306</v>
      </c>
      <c r="D4081" t="s">
        <v>275</v>
      </c>
      <c r="E4081">
        <v>23</v>
      </c>
      <c r="F4081">
        <v>364339.02</v>
      </c>
    </row>
    <row r="4082" spans="1:6" x14ac:dyDescent="0.25">
      <c r="A4082" t="s">
        <v>315</v>
      </c>
      <c r="B4082">
        <v>32</v>
      </c>
      <c r="C4082" t="s">
        <v>306</v>
      </c>
      <c r="D4082" t="s">
        <v>276</v>
      </c>
      <c r="E4082">
        <v>23.3429</v>
      </c>
      <c r="F4082">
        <v>3209588.23</v>
      </c>
    </row>
    <row r="4083" spans="1:6" x14ac:dyDescent="0.25">
      <c r="A4083" t="s">
        <v>315</v>
      </c>
      <c r="B4083">
        <v>32</v>
      </c>
      <c r="C4083" t="s">
        <v>306</v>
      </c>
      <c r="D4083" t="s">
        <v>277</v>
      </c>
      <c r="E4083">
        <v>23.0625</v>
      </c>
      <c r="F4083">
        <v>894451.25</v>
      </c>
    </row>
    <row r="4084" spans="1:6" x14ac:dyDescent="0.25">
      <c r="A4084" t="s">
        <v>315</v>
      </c>
      <c r="B4084">
        <v>32</v>
      </c>
      <c r="C4084" t="s">
        <v>306</v>
      </c>
      <c r="D4084" t="s">
        <v>278</v>
      </c>
      <c r="E4084">
        <v>11.261699999999999</v>
      </c>
      <c r="F4084">
        <v>1020894.3</v>
      </c>
    </row>
    <row r="4085" spans="1:6" x14ac:dyDescent="0.25">
      <c r="A4085" t="s">
        <v>315</v>
      </c>
      <c r="B4085">
        <v>32</v>
      </c>
      <c r="C4085" t="s">
        <v>306</v>
      </c>
      <c r="D4085" t="s">
        <v>279</v>
      </c>
      <c r="E4085">
        <v>7.2583000000000002</v>
      </c>
      <c r="F4085">
        <v>1811963.14</v>
      </c>
    </row>
    <row r="4086" spans="1:6" x14ac:dyDescent="0.25">
      <c r="A4086" t="s">
        <v>315</v>
      </c>
      <c r="B4086">
        <v>32</v>
      </c>
      <c r="C4086" t="s">
        <v>306</v>
      </c>
      <c r="D4086" t="s">
        <v>280</v>
      </c>
      <c r="E4086">
        <v>846.11109999999996</v>
      </c>
      <c r="F4086">
        <v>13164386.539999999</v>
      </c>
    </row>
    <row r="4087" spans="1:6" x14ac:dyDescent="0.25">
      <c r="A4087" t="s">
        <v>315</v>
      </c>
      <c r="B4087">
        <v>32</v>
      </c>
      <c r="C4087" t="s">
        <v>306</v>
      </c>
      <c r="D4087" t="s">
        <v>281</v>
      </c>
      <c r="E4087">
        <v>5.5667</v>
      </c>
      <c r="F4087">
        <v>200713.23</v>
      </c>
    </row>
    <row r="4088" spans="1:6" x14ac:dyDescent="0.25">
      <c r="A4088" t="s">
        <v>315</v>
      </c>
      <c r="B4088">
        <v>32</v>
      </c>
      <c r="C4088" t="s">
        <v>306</v>
      </c>
      <c r="D4088" t="s">
        <v>283</v>
      </c>
      <c r="E4088">
        <v>67.083299999999994</v>
      </c>
      <c r="F4088">
        <v>856429.01</v>
      </c>
    </row>
    <row r="4089" spans="1:6" x14ac:dyDescent="0.25">
      <c r="A4089" t="s">
        <v>315</v>
      </c>
      <c r="B4089">
        <v>32</v>
      </c>
      <c r="C4089" t="s">
        <v>306</v>
      </c>
      <c r="D4089" t="s">
        <v>294</v>
      </c>
      <c r="E4089">
        <v>26.791699999999999</v>
      </c>
      <c r="F4089">
        <v>354186.84</v>
      </c>
    </row>
    <row r="4090" spans="1:6" x14ac:dyDescent="0.25">
      <c r="A4090" t="s">
        <v>315</v>
      </c>
      <c r="B4090">
        <v>32</v>
      </c>
      <c r="C4090" t="s">
        <v>306</v>
      </c>
      <c r="D4090" t="s">
        <v>268</v>
      </c>
      <c r="E4090">
        <v>366.48140000000001</v>
      </c>
      <c r="F4090">
        <v>5170863.37</v>
      </c>
    </row>
    <row r="4091" spans="1:6" x14ac:dyDescent="0.25">
      <c r="A4091" t="s">
        <v>315</v>
      </c>
      <c r="B4091">
        <v>32</v>
      </c>
      <c r="C4091" t="s">
        <v>306</v>
      </c>
      <c r="D4091" t="s">
        <v>284</v>
      </c>
      <c r="E4091">
        <v>28.666699999999999</v>
      </c>
      <c r="F4091">
        <v>2509912.91</v>
      </c>
    </row>
    <row r="4092" spans="1:6" x14ac:dyDescent="0.25">
      <c r="A4092" t="s">
        <v>315</v>
      </c>
      <c r="B4092">
        <v>32</v>
      </c>
      <c r="C4092" t="s">
        <v>306</v>
      </c>
      <c r="D4092" t="s">
        <v>298</v>
      </c>
      <c r="E4092">
        <v>13</v>
      </c>
      <c r="F4092">
        <v>247875.89</v>
      </c>
    </row>
    <row r="4093" spans="1:6" x14ac:dyDescent="0.25">
      <c r="A4093" t="s">
        <v>315</v>
      </c>
      <c r="B4093">
        <v>32</v>
      </c>
      <c r="C4093" t="s">
        <v>306</v>
      </c>
      <c r="D4093" t="s">
        <v>286</v>
      </c>
      <c r="E4093">
        <v>32.5</v>
      </c>
      <c r="F4093">
        <v>637144.69999999995</v>
      </c>
    </row>
    <row r="4094" spans="1:6" x14ac:dyDescent="0.25">
      <c r="A4094" t="s">
        <v>315</v>
      </c>
      <c r="B4094">
        <v>32</v>
      </c>
      <c r="C4094" t="s">
        <v>306</v>
      </c>
      <c r="D4094" t="s">
        <v>295</v>
      </c>
      <c r="E4094">
        <v>287.62920000000003</v>
      </c>
      <c r="F4094">
        <v>6727018.1799999997</v>
      </c>
    </row>
    <row r="4095" spans="1:6" x14ac:dyDescent="0.25">
      <c r="A4095" t="s">
        <v>315</v>
      </c>
      <c r="B4095">
        <v>32</v>
      </c>
      <c r="C4095" t="s">
        <v>306</v>
      </c>
      <c r="D4095" t="s">
        <v>288</v>
      </c>
      <c r="E4095">
        <v>0.16</v>
      </c>
      <c r="F4095">
        <v>4712.12</v>
      </c>
    </row>
    <row r="4096" spans="1:6" x14ac:dyDescent="0.25">
      <c r="A4096" t="s">
        <v>315</v>
      </c>
      <c r="B4096">
        <v>32</v>
      </c>
      <c r="C4096" t="s">
        <v>306</v>
      </c>
      <c r="D4096" t="s">
        <v>289</v>
      </c>
      <c r="E4096">
        <v>2.254</v>
      </c>
      <c r="F4096">
        <v>172213.64</v>
      </c>
    </row>
    <row r="4097" spans="1:6" x14ac:dyDescent="0.25">
      <c r="A4097" t="s">
        <v>315</v>
      </c>
      <c r="B4097">
        <v>32</v>
      </c>
      <c r="C4097" t="s">
        <v>306</v>
      </c>
      <c r="D4097" t="s">
        <v>290</v>
      </c>
      <c r="E4097">
        <v>0.6583</v>
      </c>
      <c r="F4097">
        <v>254560.4</v>
      </c>
    </row>
    <row r="4098" spans="1:6" x14ac:dyDescent="0.25">
      <c r="A4098" t="s">
        <v>315</v>
      </c>
      <c r="B4098">
        <v>32</v>
      </c>
      <c r="C4098" t="s">
        <v>306</v>
      </c>
      <c r="D4098" t="s">
        <v>296</v>
      </c>
      <c r="E4098">
        <v>92.5</v>
      </c>
      <c r="F4098">
        <v>1326386.58</v>
      </c>
    </row>
    <row r="4099" spans="1:6" x14ac:dyDescent="0.25">
      <c r="A4099" t="s">
        <v>315</v>
      </c>
      <c r="B4099">
        <v>32</v>
      </c>
      <c r="C4099" t="s">
        <v>306</v>
      </c>
      <c r="D4099" t="s">
        <v>291</v>
      </c>
      <c r="E4099">
        <v>69</v>
      </c>
      <c r="F4099">
        <v>690012</v>
      </c>
    </row>
    <row r="4100" spans="1:6" x14ac:dyDescent="0.25">
      <c r="A4100" t="s">
        <v>315</v>
      </c>
      <c r="B4100">
        <v>32</v>
      </c>
      <c r="C4100" t="s">
        <v>306</v>
      </c>
      <c r="D4100" t="s">
        <v>313</v>
      </c>
      <c r="E4100">
        <v>11</v>
      </c>
      <c r="F4100">
        <v>158072.76</v>
      </c>
    </row>
    <row r="4101" spans="1:6" x14ac:dyDescent="0.25">
      <c r="A4101" t="s">
        <v>315</v>
      </c>
      <c r="B4101">
        <v>32</v>
      </c>
      <c r="C4101" t="s">
        <v>306</v>
      </c>
      <c r="D4101" t="s">
        <v>299</v>
      </c>
      <c r="E4101">
        <v>160</v>
      </c>
      <c r="F4101">
        <v>1355517.32</v>
      </c>
    </row>
    <row r="4102" spans="1:6" x14ac:dyDescent="0.25">
      <c r="A4102" t="s">
        <v>315</v>
      </c>
      <c r="B4102">
        <v>32</v>
      </c>
      <c r="C4102" t="s">
        <v>306</v>
      </c>
      <c r="D4102" t="s">
        <v>314</v>
      </c>
      <c r="E4102">
        <v>0.16669999999999999</v>
      </c>
      <c r="F4102">
        <v>6543.75</v>
      </c>
    </row>
    <row r="4103" spans="1:6" x14ac:dyDescent="0.25">
      <c r="A4103" t="s">
        <v>315</v>
      </c>
      <c r="B4103">
        <v>33</v>
      </c>
      <c r="C4103" t="s">
        <v>165</v>
      </c>
      <c r="E4103">
        <v>3.1633</v>
      </c>
      <c r="F4103">
        <v>46918.59</v>
      </c>
    </row>
    <row r="4104" spans="1:6" x14ac:dyDescent="0.25">
      <c r="A4104" t="s">
        <v>315</v>
      </c>
      <c r="B4104">
        <v>33</v>
      </c>
      <c r="C4104" t="s">
        <v>165</v>
      </c>
      <c r="D4104" t="s">
        <v>269</v>
      </c>
      <c r="E4104">
        <v>5.4749999999999996</v>
      </c>
      <c r="F4104">
        <v>749948.01</v>
      </c>
    </row>
    <row r="4105" spans="1:6" x14ac:dyDescent="0.25">
      <c r="A4105" t="s">
        <v>315</v>
      </c>
      <c r="B4105">
        <v>33</v>
      </c>
      <c r="C4105" t="s">
        <v>165</v>
      </c>
      <c r="D4105" t="s">
        <v>270</v>
      </c>
      <c r="E4105">
        <v>29.6111</v>
      </c>
      <c r="F4105">
        <v>399724.11</v>
      </c>
    </row>
    <row r="4106" spans="1:6" x14ac:dyDescent="0.25">
      <c r="A4106" t="s">
        <v>315</v>
      </c>
      <c r="B4106">
        <v>33</v>
      </c>
      <c r="C4106" t="s">
        <v>165</v>
      </c>
      <c r="D4106" t="s">
        <v>271</v>
      </c>
      <c r="E4106">
        <v>2.1749999999999998</v>
      </c>
      <c r="F4106">
        <v>595508.39</v>
      </c>
    </row>
    <row r="4107" spans="1:6" x14ac:dyDescent="0.25">
      <c r="A4107" t="s">
        <v>315</v>
      </c>
      <c r="B4107">
        <v>33</v>
      </c>
      <c r="C4107" t="s">
        <v>165</v>
      </c>
      <c r="D4107" t="s">
        <v>272</v>
      </c>
      <c r="E4107">
        <v>163.8194</v>
      </c>
      <c r="F4107">
        <v>1116157.6499999999</v>
      </c>
    </row>
    <row r="4108" spans="1:6" x14ac:dyDescent="0.25">
      <c r="A4108" t="s">
        <v>315</v>
      </c>
      <c r="B4108">
        <v>33</v>
      </c>
      <c r="C4108" t="s">
        <v>165</v>
      </c>
      <c r="D4108" t="s">
        <v>273</v>
      </c>
      <c r="E4108">
        <v>13.367100000000001</v>
      </c>
      <c r="F4108">
        <v>222046.43</v>
      </c>
    </row>
    <row r="4109" spans="1:6" x14ac:dyDescent="0.25">
      <c r="A4109" t="s">
        <v>315</v>
      </c>
      <c r="B4109">
        <v>33</v>
      </c>
      <c r="C4109" t="s">
        <v>165</v>
      </c>
      <c r="D4109" t="s">
        <v>274</v>
      </c>
      <c r="E4109">
        <v>47.116700000000002</v>
      </c>
      <c r="F4109">
        <v>858059.91</v>
      </c>
    </row>
    <row r="4110" spans="1:6" x14ac:dyDescent="0.25">
      <c r="A4110" t="s">
        <v>315</v>
      </c>
      <c r="B4110">
        <v>33</v>
      </c>
      <c r="C4110" t="s">
        <v>165</v>
      </c>
      <c r="D4110" t="s">
        <v>275</v>
      </c>
      <c r="E4110">
        <v>11.083299999999999</v>
      </c>
      <c r="F4110">
        <v>139530.75</v>
      </c>
    </row>
    <row r="4111" spans="1:6" x14ac:dyDescent="0.25">
      <c r="A4111" t="s">
        <v>315</v>
      </c>
      <c r="B4111">
        <v>33</v>
      </c>
      <c r="C4111" t="s">
        <v>165</v>
      </c>
      <c r="D4111" t="s">
        <v>276</v>
      </c>
      <c r="E4111">
        <v>7.2792000000000003</v>
      </c>
      <c r="F4111">
        <v>1215556.8899999999</v>
      </c>
    </row>
    <row r="4112" spans="1:6" x14ac:dyDescent="0.25">
      <c r="A4112" t="s">
        <v>315</v>
      </c>
      <c r="B4112">
        <v>33</v>
      </c>
      <c r="C4112" t="s">
        <v>165</v>
      </c>
      <c r="D4112" t="s">
        <v>277</v>
      </c>
      <c r="E4112">
        <v>1.8625</v>
      </c>
      <c r="F4112">
        <v>141880.03</v>
      </c>
    </row>
    <row r="4113" spans="1:6" x14ac:dyDescent="0.25">
      <c r="A4113" t="s">
        <v>315</v>
      </c>
      <c r="B4113">
        <v>33</v>
      </c>
      <c r="C4113" t="s">
        <v>165</v>
      </c>
      <c r="D4113" t="s">
        <v>278</v>
      </c>
      <c r="E4113">
        <v>1.4369000000000001</v>
      </c>
      <c r="F4113">
        <v>176171.09</v>
      </c>
    </row>
    <row r="4114" spans="1:6" x14ac:dyDescent="0.25">
      <c r="A4114" t="s">
        <v>315</v>
      </c>
      <c r="B4114">
        <v>33</v>
      </c>
      <c r="C4114" t="s">
        <v>165</v>
      </c>
      <c r="D4114" t="s">
        <v>279</v>
      </c>
      <c r="E4114">
        <v>0.79169999999999996</v>
      </c>
      <c r="F4114">
        <v>197235.34</v>
      </c>
    </row>
    <row r="4115" spans="1:6" x14ac:dyDescent="0.25">
      <c r="A4115" t="s">
        <v>315</v>
      </c>
      <c r="B4115">
        <v>33</v>
      </c>
      <c r="C4115" t="s">
        <v>165</v>
      </c>
      <c r="D4115" t="s">
        <v>280</v>
      </c>
      <c r="E4115">
        <v>39.930399999999999</v>
      </c>
      <c r="F4115">
        <v>1015197.51</v>
      </c>
    </row>
    <row r="4116" spans="1:6" x14ac:dyDescent="0.25">
      <c r="A4116" t="s">
        <v>315</v>
      </c>
      <c r="B4116">
        <v>33</v>
      </c>
      <c r="C4116" t="s">
        <v>165</v>
      </c>
      <c r="D4116" t="s">
        <v>281</v>
      </c>
      <c r="E4116">
        <v>2.0083000000000002</v>
      </c>
      <c r="F4116">
        <v>72431.399999999994</v>
      </c>
    </row>
    <row r="4117" spans="1:6" x14ac:dyDescent="0.25">
      <c r="A4117" t="s">
        <v>315</v>
      </c>
      <c r="B4117">
        <v>33</v>
      </c>
      <c r="C4117" t="s">
        <v>165</v>
      </c>
      <c r="D4117" t="s">
        <v>283</v>
      </c>
      <c r="E4117">
        <v>62.491700000000002</v>
      </c>
      <c r="F4117">
        <v>687863.2</v>
      </c>
    </row>
    <row r="4118" spans="1:6" x14ac:dyDescent="0.25">
      <c r="A4118" t="s">
        <v>315</v>
      </c>
      <c r="B4118">
        <v>33</v>
      </c>
      <c r="C4118" t="s">
        <v>165</v>
      </c>
      <c r="D4118" t="s">
        <v>294</v>
      </c>
      <c r="E4118">
        <v>1.75</v>
      </c>
      <c r="F4118">
        <v>30966.19</v>
      </c>
    </row>
    <row r="4119" spans="1:6" x14ac:dyDescent="0.25">
      <c r="A4119" t="s">
        <v>315</v>
      </c>
      <c r="B4119">
        <v>33</v>
      </c>
      <c r="C4119" t="s">
        <v>165</v>
      </c>
      <c r="D4119" t="s">
        <v>268</v>
      </c>
      <c r="E4119">
        <v>23.128599999999999</v>
      </c>
      <c r="F4119">
        <v>561777.07999999996</v>
      </c>
    </row>
    <row r="4120" spans="1:6" x14ac:dyDescent="0.25">
      <c r="A4120" t="s">
        <v>315</v>
      </c>
      <c r="B4120">
        <v>33</v>
      </c>
      <c r="C4120" t="s">
        <v>165</v>
      </c>
      <c r="D4120" t="s">
        <v>284</v>
      </c>
      <c r="E4120">
        <v>3.5</v>
      </c>
      <c r="F4120">
        <v>321688.53000000003</v>
      </c>
    </row>
    <row r="4121" spans="1:6" x14ac:dyDescent="0.25">
      <c r="A4121" t="s">
        <v>315</v>
      </c>
      <c r="B4121">
        <v>33</v>
      </c>
      <c r="C4121" t="s">
        <v>165</v>
      </c>
      <c r="D4121" t="s">
        <v>286</v>
      </c>
      <c r="E4121">
        <v>3</v>
      </c>
      <c r="F4121">
        <v>58060.33</v>
      </c>
    </row>
    <row r="4122" spans="1:6" x14ac:dyDescent="0.25">
      <c r="A4122" t="s">
        <v>315</v>
      </c>
      <c r="B4122">
        <v>33</v>
      </c>
      <c r="C4122" t="s">
        <v>165</v>
      </c>
      <c r="D4122" t="s">
        <v>295</v>
      </c>
      <c r="E4122">
        <v>12.6</v>
      </c>
      <c r="F4122">
        <v>286965.05</v>
      </c>
    </row>
    <row r="4123" spans="1:6" x14ac:dyDescent="0.25">
      <c r="A4123" t="s">
        <v>315</v>
      </c>
      <c r="B4123">
        <v>33</v>
      </c>
      <c r="C4123" t="s">
        <v>165</v>
      </c>
      <c r="D4123" t="s">
        <v>287</v>
      </c>
      <c r="E4123">
        <v>0.2</v>
      </c>
      <c r="F4123">
        <v>137353.4</v>
      </c>
    </row>
    <row r="4124" spans="1:6" x14ac:dyDescent="0.25">
      <c r="A4124" t="s">
        <v>315</v>
      </c>
      <c r="B4124">
        <v>33</v>
      </c>
      <c r="C4124" t="s">
        <v>165</v>
      </c>
      <c r="D4124" t="s">
        <v>289</v>
      </c>
      <c r="E4124">
        <v>10.349</v>
      </c>
      <c r="F4124">
        <v>629498.34</v>
      </c>
    </row>
    <row r="4125" spans="1:6" x14ac:dyDescent="0.25">
      <c r="A4125" t="s">
        <v>315</v>
      </c>
      <c r="B4125">
        <v>33</v>
      </c>
      <c r="C4125" t="s">
        <v>165</v>
      </c>
      <c r="D4125" t="s">
        <v>290</v>
      </c>
      <c r="E4125">
        <v>0.34789999999999999</v>
      </c>
      <c r="F4125">
        <v>131084.54999999999</v>
      </c>
    </row>
    <row r="4126" spans="1:6" x14ac:dyDescent="0.25">
      <c r="A4126" t="s">
        <v>315</v>
      </c>
      <c r="B4126">
        <v>33</v>
      </c>
      <c r="C4126" t="s">
        <v>165</v>
      </c>
      <c r="D4126" t="s">
        <v>296</v>
      </c>
      <c r="E4126">
        <v>1</v>
      </c>
      <c r="F4126">
        <v>20577.740000000002</v>
      </c>
    </row>
    <row r="4127" spans="1:6" x14ac:dyDescent="0.25">
      <c r="A4127" t="s">
        <v>315</v>
      </c>
      <c r="B4127">
        <v>33</v>
      </c>
      <c r="C4127" t="s">
        <v>165</v>
      </c>
      <c r="D4127" t="s">
        <v>313</v>
      </c>
      <c r="E4127">
        <v>1</v>
      </c>
      <c r="F4127">
        <v>14069.42</v>
      </c>
    </row>
    <row r="4128" spans="1:6" x14ac:dyDescent="0.25">
      <c r="A4128" t="s">
        <v>315</v>
      </c>
      <c r="B4128">
        <v>33</v>
      </c>
      <c r="C4128" t="s">
        <v>165</v>
      </c>
      <c r="D4128" t="s">
        <v>299</v>
      </c>
      <c r="E4128">
        <v>36</v>
      </c>
      <c r="F4128">
        <v>323626.53000000003</v>
      </c>
    </row>
    <row r="4129" spans="1:6" x14ac:dyDescent="0.25">
      <c r="A4129" t="s">
        <v>315</v>
      </c>
      <c r="B4129">
        <v>33</v>
      </c>
      <c r="C4129" t="s">
        <v>165</v>
      </c>
      <c r="D4129" t="s">
        <v>314</v>
      </c>
      <c r="E4129">
        <v>0.75</v>
      </c>
      <c r="F4129">
        <v>32842.699999999997</v>
      </c>
    </row>
    <row r="4130" spans="1:6" x14ac:dyDescent="0.25">
      <c r="A4130" t="s">
        <v>315</v>
      </c>
      <c r="B4130">
        <v>36</v>
      </c>
      <c r="C4130" t="s">
        <v>307</v>
      </c>
      <c r="E4130">
        <v>6.83</v>
      </c>
      <c r="F4130">
        <v>106130.97</v>
      </c>
    </row>
    <row r="4131" spans="1:6" x14ac:dyDescent="0.25">
      <c r="A4131" t="s">
        <v>315</v>
      </c>
      <c r="B4131">
        <v>36</v>
      </c>
      <c r="C4131" t="s">
        <v>307</v>
      </c>
      <c r="D4131" t="s">
        <v>269</v>
      </c>
      <c r="E4131">
        <v>3.7930999999999999</v>
      </c>
      <c r="F4131">
        <v>358138.27</v>
      </c>
    </row>
    <row r="4132" spans="1:6" x14ac:dyDescent="0.25">
      <c r="A4132" t="s">
        <v>315</v>
      </c>
      <c r="B4132">
        <v>36</v>
      </c>
      <c r="C4132" t="s">
        <v>307</v>
      </c>
      <c r="D4132" t="s">
        <v>270</v>
      </c>
      <c r="E4132">
        <v>42.622199999999999</v>
      </c>
      <c r="F4132">
        <v>546462.71999999997</v>
      </c>
    </row>
    <row r="4133" spans="1:6" x14ac:dyDescent="0.25">
      <c r="A4133" t="s">
        <v>315</v>
      </c>
      <c r="B4133">
        <v>36</v>
      </c>
      <c r="C4133" t="s">
        <v>307</v>
      </c>
      <c r="D4133" t="s">
        <v>271</v>
      </c>
      <c r="E4133">
        <v>0.96250000000000002</v>
      </c>
      <c r="F4133">
        <v>183584.85</v>
      </c>
    </row>
    <row r="4134" spans="1:6" x14ac:dyDescent="0.25">
      <c r="A4134" t="s">
        <v>315</v>
      </c>
      <c r="B4134">
        <v>36</v>
      </c>
      <c r="C4134" t="s">
        <v>307</v>
      </c>
      <c r="D4134" t="s">
        <v>272</v>
      </c>
      <c r="E4134">
        <v>187.25</v>
      </c>
      <c r="F4134">
        <v>1438838.58</v>
      </c>
    </row>
    <row r="4135" spans="1:6" x14ac:dyDescent="0.25">
      <c r="A4135" t="s">
        <v>315</v>
      </c>
      <c r="B4135">
        <v>36</v>
      </c>
      <c r="C4135" t="s">
        <v>307</v>
      </c>
      <c r="D4135" t="s">
        <v>273</v>
      </c>
      <c r="E4135">
        <v>10.2738</v>
      </c>
      <c r="F4135">
        <v>166070.63</v>
      </c>
    </row>
    <row r="4136" spans="1:6" x14ac:dyDescent="0.25">
      <c r="A4136" t="s">
        <v>315</v>
      </c>
      <c r="B4136">
        <v>36</v>
      </c>
      <c r="C4136" t="s">
        <v>307</v>
      </c>
      <c r="D4136" t="s">
        <v>274</v>
      </c>
      <c r="E4136">
        <v>28.5</v>
      </c>
      <c r="F4136">
        <v>526930.02</v>
      </c>
    </row>
    <row r="4137" spans="1:6" x14ac:dyDescent="0.25">
      <c r="A4137" t="s">
        <v>315</v>
      </c>
      <c r="B4137">
        <v>36</v>
      </c>
      <c r="C4137" t="s">
        <v>307</v>
      </c>
      <c r="D4137" t="s">
        <v>275</v>
      </c>
      <c r="E4137">
        <v>6.5</v>
      </c>
      <c r="F4137">
        <v>94874.3</v>
      </c>
    </row>
    <row r="4138" spans="1:6" x14ac:dyDescent="0.25">
      <c r="A4138" t="s">
        <v>315</v>
      </c>
      <c r="B4138">
        <v>36</v>
      </c>
      <c r="C4138" t="s">
        <v>307</v>
      </c>
      <c r="D4138" t="s">
        <v>276</v>
      </c>
      <c r="E4138">
        <v>7.3333000000000004</v>
      </c>
      <c r="F4138">
        <v>1053755.49</v>
      </c>
    </row>
    <row r="4139" spans="1:6" x14ac:dyDescent="0.25">
      <c r="A4139" t="s">
        <v>315</v>
      </c>
      <c r="B4139">
        <v>36</v>
      </c>
      <c r="C4139" t="s">
        <v>307</v>
      </c>
      <c r="D4139" t="s">
        <v>277</v>
      </c>
      <c r="E4139">
        <v>1.5</v>
      </c>
      <c r="F4139">
        <v>88185.85</v>
      </c>
    </row>
    <row r="4140" spans="1:6" x14ac:dyDescent="0.25">
      <c r="A4140" t="s">
        <v>315</v>
      </c>
      <c r="B4140">
        <v>36</v>
      </c>
      <c r="C4140" t="s">
        <v>307</v>
      </c>
      <c r="D4140" t="s">
        <v>278</v>
      </c>
      <c r="E4140">
        <v>1.0417000000000001</v>
      </c>
      <c r="F4140">
        <v>154694.41</v>
      </c>
    </row>
    <row r="4141" spans="1:6" x14ac:dyDescent="0.25">
      <c r="A4141" t="s">
        <v>315</v>
      </c>
      <c r="B4141">
        <v>36</v>
      </c>
      <c r="C4141" t="s">
        <v>307</v>
      </c>
      <c r="D4141" t="s">
        <v>279</v>
      </c>
      <c r="E4141">
        <v>0.41670000000000001</v>
      </c>
      <c r="F4141">
        <v>110975.8</v>
      </c>
    </row>
    <row r="4142" spans="1:6" x14ac:dyDescent="0.25">
      <c r="A4142" t="s">
        <v>315</v>
      </c>
      <c r="B4142">
        <v>36</v>
      </c>
      <c r="C4142" t="s">
        <v>307</v>
      </c>
      <c r="D4142" t="s">
        <v>280</v>
      </c>
      <c r="E4142">
        <v>47.800800000000002</v>
      </c>
      <c r="F4142">
        <v>1430813.16</v>
      </c>
    </row>
    <row r="4143" spans="1:6" x14ac:dyDescent="0.25">
      <c r="A4143" t="s">
        <v>315</v>
      </c>
      <c r="B4143">
        <v>36</v>
      </c>
      <c r="C4143" t="s">
        <v>307</v>
      </c>
      <c r="D4143" t="s">
        <v>281</v>
      </c>
      <c r="E4143">
        <v>2</v>
      </c>
      <c r="F4143">
        <v>36844.870000000003</v>
      </c>
    </row>
    <row r="4144" spans="1:6" x14ac:dyDescent="0.25">
      <c r="A4144" t="s">
        <v>315</v>
      </c>
      <c r="B4144">
        <v>36</v>
      </c>
      <c r="C4144" t="s">
        <v>307</v>
      </c>
      <c r="D4144" t="s">
        <v>282</v>
      </c>
      <c r="E4144">
        <v>1.0832999999999999</v>
      </c>
      <c r="F4144">
        <v>61475</v>
      </c>
    </row>
    <row r="4145" spans="1:6" x14ac:dyDescent="0.25">
      <c r="A4145" t="s">
        <v>315</v>
      </c>
      <c r="B4145">
        <v>36</v>
      </c>
      <c r="C4145" t="s">
        <v>307</v>
      </c>
      <c r="D4145" t="s">
        <v>283</v>
      </c>
      <c r="E4145">
        <v>48.846400000000003</v>
      </c>
      <c r="F4145">
        <v>618808.07999999996</v>
      </c>
    </row>
    <row r="4146" spans="1:6" x14ac:dyDescent="0.25">
      <c r="A4146" t="s">
        <v>315</v>
      </c>
      <c r="B4146">
        <v>36</v>
      </c>
      <c r="C4146" t="s">
        <v>307</v>
      </c>
      <c r="D4146" t="s">
        <v>294</v>
      </c>
      <c r="E4146">
        <v>1.625</v>
      </c>
      <c r="F4146">
        <v>26218.01</v>
      </c>
    </row>
    <row r="4147" spans="1:6" x14ac:dyDescent="0.25">
      <c r="A4147" t="s">
        <v>315</v>
      </c>
      <c r="B4147">
        <v>36</v>
      </c>
      <c r="C4147" t="s">
        <v>307</v>
      </c>
      <c r="D4147" t="s">
        <v>268</v>
      </c>
      <c r="E4147">
        <v>9.6677</v>
      </c>
      <c r="F4147">
        <v>247031.04000000001</v>
      </c>
    </row>
    <row r="4148" spans="1:6" x14ac:dyDescent="0.25">
      <c r="A4148" t="s">
        <v>315</v>
      </c>
      <c r="B4148">
        <v>36</v>
      </c>
      <c r="C4148" t="s">
        <v>307</v>
      </c>
      <c r="D4148" t="s">
        <v>284</v>
      </c>
      <c r="E4148">
        <v>6.6666999999999996</v>
      </c>
      <c r="F4148">
        <v>613291.81000000006</v>
      </c>
    </row>
    <row r="4149" spans="1:6" x14ac:dyDescent="0.25">
      <c r="A4149" t="s">
        <v>315</v>
      </c>
      <c r="B4149">
        <v>36</v>
      </c>
      <c r="C4149" t="s">
        <v>307</v>
      </c>
      <c r="D4149" t="s">
        <v>286</v>
      </c>
      <c r="E4149">
        <v>5.8333000000000004</v>
      </c>
      <c r="F4149">
        <v>113631.42</v>
      </c>
    </row>
    <row r="4150" spans="1:6" x14ac:dyDescent="0.25">
      <c r="A4150" t="s">
        <v>315</v>
      </c>
      <c r="B4150">
        <v>36</v>
      </c>
      <c r="C4150" t="s">
        <v>307</v>
      </c>
      <c r="D4150" t="s">
        <v>295</v>
      </c>
      <c r="E4150">
        <v>31.9375</v>
      </c>
      <c r="F4150">
        <v>706723.37</v>
      </c>
    </row>
    <row r="4151" spans="1:6" x14ac:dyDescent="0.25">
      <c r="A4151" t="s">
        <v>315</v>
      </c>
      <c r="B4151">
        <v>36</v>
      </c>
      <c r="C4151" t="s">
        <v>307</v>
      </c>
      <c r="D4151" t="s">
        <v>287</v>
      </c>
      <c r="E4151">
        <v>0.1</v>
      </c>
      <c r="F4151">
        <v>75692.06</v>
      </c>
    </row>
    <row r="4152" spans="1:6" x14ac:dyDescent="0.25">
      <c r="A4152" t="s">
        <v>315</v>
      </c>
      <c r="B4152">
        <v>36</v>
      </c>
      <c r="C4152" t="s">
        <v>307</v>
      </c>
      <c r="D4152" t="s">
        <v>289</v>
      </c>
      <c r="E4152">
        <v>6.2333999999999996</v>
      </c>
      <c r="F4152">
        <v>461908.62</v>
      </c>
    </row>
    <row r="4153" spans="1:6" x14ac:dyDescent="0.25">
      <c r="A4153" t="s">
        <v>315</v>
      </c>
      <c r="B4153">
        <v>36</v>
      </c>
      <c r="C4153" t="s">
        <v>307</v>
      </c>
      <c r="D4153" t="s">
        <v>290</v>
      </c>
      <c r="E4153">
        <v>0.35210000000000002</v>
      </c>
      <c r="F4153">
        <v>122357.08</v>
      </c>
    </row>
    <row r="4154" spans="1:6" x14ac:dyDescent="0.25">
      <c r="A4154" t="s">
        <v>315</v>
      </c>
      <c r="B4154">
        <v>36</v>
      </c>
      <c r="C4154" t="s">
        <v>307</v>
      </c>
      <c r="D4154" t="s">
        <v>296</v>
      </c>
      <c r="E4154">
        <v>2</v>
      </c>
      <c r="F4154">
        <v>41601.56</v>
      </c>
    </row>
    <row r="4155" spans="1:6" x14ac:dyDescent="0.25">
      <c r="A4155" t="s">
        <v>315</v>
      </c>
      <c r="B4155">
        <v>36</v>
      </c>
      <c r="C4155" t="s">
        <v>307</v>
      </c>
      <c r="D4155" t="s">
        <v>299</v>
      </c>
      <c r="E4155">
        <v>10</v>
      </c>
      <c r="F4155">
        <v>96455.15</v>
      </c>
    </row>
    <row r="4156" spans="1:6" x14ac:dyDescent="0.25">
      <c r="A4156" t="s">
        <v>315</v>
      </c>
      <c r="B4156">
        <v>36</v>
      </c>
      <c r="C4156" t="s">
        <v>307</v>
      </c>
      <c r="D4156" t="s">
        <v>314</v>
      </c>
      <c r="E4156">
        <v>8.3299999999999999E-2</v>
      </c>
      <c r="F4156">
        <v>4018.3</v>
      </c>
    </row>
    <row r="4157" spans="1:6" x14ac:dyDescent="0.25">
      <c r="A4157" t="s">
        <v>315</v>
      </c>
      <c r="B4157">
        <v>37</v>
      </c>
      <c r="C4157" t="s">
        <v>308</v>
      </c>
      <c r="E4157">
        <v>3.1667000000000001</v>
      </c>
      <c r="F4157">
        <v>218768.09</v>
      </c>
    </row>
    <row r="4158" spans="1:6" x14ac:dyDescent="0.25">
      <c r="A4158" t="s">
        <v>315</v>
      </c>
      <c r="B4158">
        <v>37</v>
      </c>
      <c r="C4158" t="s">
        <v>308</v>
      </c>
      <c r="D4158" t="s">
        <v>269</v>
      </c>
      <c r="E4158">
        <v>8.1194000000000006</v>
      </c>
      <c r="F4158">
        <v>931850.5</v>
      </c>
    </row>
    <row r="4159" spans="1:6" x14ac:dyDescent="0.25">
      <c r="A4159" t="s">
        <v>315</v>
      </c>
      <c r="B4159">
        <v>37</v>
      </c>
      <c r="C4159" t="s">
        <v>308</v>
      </c>
      <c r="D4159" t="s">
        <v>270</v>
      </c>
      <c r="E4159">
        <v>43.273600000000002</v>
      </c>
      <c r="F4159">
        <v>503798.43</v>
      </c>
    </row>
    <row r="4160" spans="1:6" x14ac:dyDescent="0.25">
      <c r="A4160" t="s">
        <v>315</v>
      </c>
      <c r="B4160">
        <v>37</v>
      </c>
      <c r="C4160" t="s">
        <v>308</v>
      </c>
      <c r="D4160" t="s">
        <v>271</v>
      </c>
      <c r="E4160">
        <v>11.487500000000001</v>
      </c>
      <c r="F4160">
        <v>1245357.71</v>
      </c>
    </row>
    <row r="4161" spans="1:6" x14ac:dyDescent="0.25">
      <c r="A4161" t="s">
        <v>315</v>
      </c>
      <c r="B4161">
        <v>37</v>
      </c>
      <c r="C4161" t="s">
        <v>308</v>
      </c>
      <c r="D4161" t="s">
        <v>272</v>
      </c>
      <c r="E4161">
        <v>137.59719999999999</v>
      </c>
      <c r="F4161">
        <v>1140867.47</v>
      </c>
    </row>
    <row r="4162" spans="1:6" x14ac:dyDescent="0.25">
      <c r="A4162" t="s">
        <v>315</v>
      </c>
      <c r="B4162">
        <v>37</v>
      </c>
      <c r="C4162" t="s">
        <v>308</v>
      </c>
      <c r="D4162" t="s">
        <v>273</v>
      </c>
      <c r="E4162">
        <v>5.8616000000000001</v>
      </c>
      <c r="F4162">
        <v>92759.16</v>
      </c>
    </row>
    <row r="4163" spans="1:6" x14ac:dyDescent="0.25">
      <c r="A4163" t="s">
        <v>315</v>
      </c>
      <c r="B4163">
        <v>37</v>
      </c>
      <c r="C4163" t="s">
        <v>308</v>
      </c>
      <c r="D4163" t="s">
        <v>274</v>
      </c>
      <c r="E4163">
        <v>30.366700000000002</v>
      </c>
      <c r="F4163">
        <v>511922.38</v>
      </c>
    </row>
    <row r="4164" spans="1:6" x14ac:dyDescent="0.25">
      <c r="A4164" t="s">
        <v>315</v>
      </c>
      <c r="B4164">
        <v>37</v>
      </c>
      <c r="C4164" t="s">
        <v>308</v>
      </c>
      <c r="D4164" t="s">
        <v>275</v>
      </c>
      <c r="E4164">
        <v>9.3332999999999995</v>
      </c>
      <c r="F4164">
        <v>123652.81</v>
      </c>
    </row>
    <row r="4165" spans="1:6" x14ac:dyDescent="0.25">
      <c r="A4165" t="s">
        <v>315</v>
      </c>
      <c r="B4165">
        <v>37</v>
      </c>
      <c r="C4165" t="s">
        <v>308</v>
      </c>
      <c r="D4165" t="s">
        <v>276</v>
      </c>
      <c r="E4165">
        <v>11.272</v>
      </c>
      <c r="F4165">
        <v>1722897.2</v>
      </c>
    </row>
    <row r="4166" spans="1:6" x14ac:dyDescent="0.25">
      <c r="A4166" t="s">
        <v>315</v>
      </c>
      <c r="B4166">
        <v>37</v>
      </c>
      <c r="C4166" t="s">
        <v>308</v>
      </c>
      <c r="D4166" t="s">
        <v>277</v>
      </c>
      <c r="E4166">
        <v>3.4931000000000001</v>
      </c>
      <c r="F4166">
        <v>230233.8</v>
      </c>
    </row>
    <row r="4167" spans="1:6" x14ac:dyDescent="0.25">
      <c r="A4167" t="s">
        <v>315</v>
      </c>
      <c r="B4167">
        <v>37</v>
      </c>
      <c r="C4167" t="s">
        <v>308</v>
      </c>
      <c r="D4167" t="s">
        <v>278</v>
      </c>
      <c r="E4167">
        <v>1.8783000000000001</v>
      </c>
      <c r="F4167">
        <v>213705.36</v>
      </c>
    </row>
    <row r="4168" spans="1:6" x14ac:dyDescent="0.25">
      <c r="A4168" t="s">
        <v>315</v>
      </c>
      <c r="B4168">
        <v>37</v>
      </c>
      <c r="C4168" t="s">
        <v>308</v>
      </c>
      <c r="D4168" t="s">
        <v>279</v>
      </c>
      <c r="E4168">
        <v>1.5</v>
      </c>
      <c r="F4168">
        <v>369364.37</v>
      </c>
    </row>
    <row r="4169" spans="1:6" x14ac:dyDescent="0.25">
      <c r="A4169" t="s">
        <v>315</v>
      </c>
      <c r="B4169">
        <v>37</v>
      </c>
      <c r="C4169" t="s">
        <v>308</v>
      </c>
      <c r="D4169" t="s">
        <v>280</v>
      </c>
      <c r="E4169">
        <v>50.893500000000003</v>
      </c>
      <c r="F4169">
        <v>1337866.3400000001</v>
      </c>
    </row>
    <row r="4170" spans="1:6" x14ac:dyDescent="0.25">
      <c r="A4170" t="s">
        <v>315</v>
      </c>
      <c r="B4170">
        <v>37</v>
      </c>
      <c r="C4170" t="s">
        <v>308</v>
      </c>
      <c r="D4170" t="s">
        <v>281</v>
      </c>
      <c r="E4170">
        <v>2.4527999999999999</v>
      </c>
      <c r="F4170">
        <v>103027.7</v>
      </c>
    </row>
    <row r="4171" spans="1:6" x14ac:dyDescent="0.25">
      <c r="A4171" t="s">
        <v>315</v>
      </c>
      <c r="B4171">
        <v>37</v>
      </c>
      <c r="C4171" t="s">
        <v>308</v>
      </c>
      <c r="D4171" t="s">
        <v>282</v>
      </c>
      <c r="E4171">
        <v>0.53120000000000001</v>
      </c>
      <c r="F4171">
        <v>53927.92</v>
      </c>
    </row>
    <row r="4172" spans="1:6" x14ac:dyDescent="0.25">
      <c r="A4172" t="s">
        <v>315</v>
      </c>
      <c r="B4172">
        <v>37</v>
      </c>
      <c r="C4172" t="s">
        <v>308</v>
      </c>
      <c r="D4172" t="s">
        <v>283</v>
      </c>
      <c r="E4172">
        <v>51.2226</v>
      </c>
      <c r="F4172">
        <v>598033.67000000004</v>
      </c>
    </row>
    <row r="4173" spans="1:6" x14ac:dyDescent="0.25">
      <c r="A4173" t="s">
        <v>315</v>
      </c>
      <c r="B4173">
        <v>37</v>
      </c>
      <c r="C4173" t="s">
        <v>308</v>
      </c>
      <c r="D4173" t="s">
        <v>294</v>
      </c>
      <c r="E4173">
        <v>0.41670000000000001</v>
      </c>
      <c r="F4173">
        <v>5303.54</v>
      </c>
    </row>
    <row r="4174" spans="1:6" x14ac:dyDescent="0.25">
      <c r="A4174" t="s">
        <v>315</v>
      </c>
      <c r="B4174">
        <v>37</v>
      </c>
      <c r="C4174" t="s">
        <v>308</v>
      </c>
      <c r="D4174" t="s">
        <v>268</v>
      </c>
      <c r="E4174">
        <v>4.1289999999999996</v>
      </c>
      <c r="F4174">
        <v>131158</v>
      </c>
    </row>
    <row r="4175" spans="1:6" x14ac:dyDescent="0.25">
      <c r="A4175" t="s">
        <v>315</v>
      </c>
      <c r="B4175">
        <v>37</v>
      </c>
      <c r="C4175" t="s">
        <v>308</v>
      </c>
      <c r="D4175" t="s">
        <v>284</v>
      </c>
      <c r="E4175">
        <v>9.4167000000000005</v>
      </c>
      <c r="F4175">
        <v>848211.15</v>
      </c>
    </row>
    <row r="4176" spans="1:6" x14ac:dyDescent="0.25">
      <c r="A4176" t="s">
        <v>315</v>
      </c>
      <c r="B4176">
        <v>37</v>
      </c>
      <c r="C4176" t="s">
        <v>308</v>
      </c>
      <c r="D4176" t="s">
        <v>298</v>
      </c>
      <c r="E4176">
        <v>1</v>
      </c>
      <c r="F4176">
        <v>17562.73</v>
      </c>
    </row>
    <row r="4177" spans="1:6" x14ac:dyDescent="0.25">
      <c r="A4177" t="s">
        <v>315</v>
      </c>
      <c r="B4177">
        <v>37</v>
      </c>
      <c r="C4177" t="s">
        <v>308</v>
      </c>
      <c r="D4177" t="s">
        <v>286</v>
      </c>
      <c r="E4177">
        <v>16.083300000000001</v>
      </c>
      <c r="F4177">
        <v>329807.27</v>
      </c>
    </row>
    <row r="4178" spans="1:6" x14ac:dyDescent="0.25">
      <c r="A4178" t="s">
        <v>315</v>
      </c>
      <c r="B4178">
        <v>37</v>
      </c>
      <c r="C4178" t="s">
        <v>308</v>
      </c>
      <c r="D4178" t="s">
        <v>295</v>
      </c>
      <c r="E4178">
        <v>39.537500000000001</v>
      </c>
      <c r="F4178">
        <v>893833.07</v>
      </c>
    </row>
    <row r="4179" spans="1:6" x14ac:dyDescent="0.25">
      <c r="A4179" t="s">
        <v>315</v>
      </c>
      <c r="B4179">
        <v>37</v>
      </c>
      <c r="C4179" t="s">
        <v>308</v>
      </c>
      <c r="D4179" t="s">
        <v>287</v>
      </c>
      <c r="E4179">
        <v>0.2167</v>
      </c>
      <c r="F4179">
        <v>133403.46</v>
      </c>
    </row>
    <row r="4180" spans="1:6" x14ac:dyDescent="0.25">
      <c r="A4180" t="s">
        <v>315</v>
      </c>
      <c r="B4180">
        <v>37</v>
      </c>
      <c r="C4180" t="s">
        <v>308</v>
      </c>
      <c r="D4180" t="s">
        <v>289</v>
      </c>
      <c r="E4180">
        <v>3.7642000000000002</v>
      </c>
      <c r="F4180">
        <v>229312.24</v>
      </c>
    </row>
    <row r="4181" spans="1:6" x14ac:dyDescent="0.25">
      <c r="A4181" t="s">
        <v>315</v>
      </c>
      <c r="B4181">
        <v>37</v>
      </c>
      <c r="C4181" t="s">
        <v>308</v>
      </c>
      <c r="D4181" t="s">
        <v>290</v>
      </c>
      <c r="E4181">
        <v>0.05</v>
      </c>
      <c r="F4181">
        <v>22364.03</v>
      </c>
    </row>
    <row r="4182" spans="1:6" x14ac:dyDescent="0.25">
      <c r="A4182" t="s">
        <v>315</v>
      </c>
      <c r="B4182">
        <v>37</v>
      </c>
      <c r="C4182" t="s">
        <v>308</v>
      </c>
      <c r="D4182" t="s">
        <v>296</v>
      </c>
      <c r="E4182">
        <v>2</v>
      </c>
      <c r="F4182">
        <v>82640.14</v>
      </c>
    </row>
    <row r="4183" spans="1:6" x14ac:dyDescent="0.25">
      <c r="A4183" t="s">
        <v>315</v>
      </c>
      <c r="B4183">
        <v>37</v>
      </c>
      <c r="C4183" t="s">
        <v>308</v>
      </c>
      <c r="D4183" t="s">
        <v>291</v>
      </c>
      <c r="E4183">
        <v>3</v>
      </c>
      <c r="F4183">
        <v>27494.68</v>
      </c>
    </row>
    <row r="4184" spans="1:6" x14ac:dyDescent="0.25">
      <c r="A4184" t="s">
        <v>315</v>
      </c>
      <c r="B4184">
        <v>37</v>
      </c>
      <c r="C4184" t="s">
        <v>308</v>
      </c>
      <c r="D4184" t="s">
        <v>313</v>
      </c>
      <c r="E4184">
        <v>1</v>
      </c>
      <c r="F4184">
        <v>11732.23</v>
      </c>
    </row>
    <row r="4185" spans="1:6" x14ac:dyDescent="0.25">
      <c r="A4185" t="s">
        <v>315</v>
      </c>
      <c r="B4185">
        <v>37</v>
      </c>
      <c r="C4185" t="s">
        <v>308</v>
      </c>
      <c r="D4185" t="s">
        <v>299</v>
      </c>
      <c r="E4185">
        <v>1</v>
      </c>
      <c r="F4185">
        <v>9504.1299999999992</v>
      </c>
    </row>
    <row r="4186" spans="1:6" x14ac:dyDescent="0.25">
      <c r="A4186" t="s">
        <v>315</v>
      </c>
      <c r="B4186">
        <v>37</v>
      </c>
      <c r="C4186" t="s">
        <v>308</v>
      </c>
      <c r="D4186" t="s">
        <v>314</v>
      </c>
      <c r="E4186">
        <v>1.2639</v>
      </c>
      <c r="F4186">
        <v>59266.7</v>
      </c>
    </row>
    <row r="4187" spans="1:6" x14ac:dyDescent="0.25">
      <c r="A4187" t="s">
        <v>315</v>
      </c>
      <c r="B4187">
        <v>40</v>
      </c>
      <c r="C4187" t="s">
        <v>309</v>
      </c>
      <c r="E4187">
        <v>2.2143000000000002</v>
      </c>
      <c r="F4187">
        <v>303476.31</v>
      </c>
    </row>
    <row r="4188" spans="1:6" x14ac:dyDescent="0.25">
      <c r="A4188" t="s">
        <v>315</v>
      </c>
      <c r="B4188">
        <v>40</v>
      </c>
      <c r="C4188" t="s">
        <v>309</v>
      </c>
      <c r="D4188" t="s">
        <v>269</v>
      </c>
      <c r="E4188">
        <v>2.6124999999999998</v>
      </c>
      <c r="F4188">
        <v>308555.90000000002</v>
      </c>
    </row>
    <row r="4189" spans="1:6" x14ac:dyDescent="0.25">
      <c r="A4189" t="s">
        <v>315</v>
      </c>
      <c r="B4189">
        <v>40</v>
      </c>
      <c r="C4189" t="s">
        <v>309</v>
      </c>
      <c r="D4189" t="s">
        <v>270</v>
      </c>
      <c r="E4189">
        <v>55.966700000000003</v>
      </c>
      <c r="F4189">
        <v>639735.82999999996</v>
      </c>
    </row>
    <row r="4190" spans="1:6" x14ac:dyDescent="0.25">
      <c r="A4190" t="s">
        <v>315</v>
      </c>
      <c r="B4190">
        <v>40</v>
      </c>
      <c r="C4190" t="s">
        <v>309</v>
      </c>
      <c r="D4190" t="s">
        <v>271</v>
      </c>
      <c r="E4190">
        <v>3.7208000000000001</v>
      </c>
      <c r="F4190">
        <v>727030.93</v>
      </c>
    </row>
    <row r="4191" spans="1:6" x14ac:dyDescent="0.25">
      <c r="A4191" t="s">
        <v>315</v>
      </c>
      <c r="B4191">
        <v>40</v>
      </c>
      <c r="C4191" t="s">
        <v>309</v>
      </c>
      <c r="D4191" t="s">
        <v>272</v>
      </c>
      <c r="E4191">
        <v>324.83330000000001</v>
      </c>
      <c r="F4191">
        <v>2288369</v>
      </c>
    </row>
    <row r="4192" spans="1:6" x14ac:dyDescent="0.25">
      <c r="A4192" t="s">
        <v>315</v>
      </c>
      <c r="B4192">
        <v>40</v>
      </c>
      <c r="C4192" t="s">
        <v>309</v>
      </c>
      <c r="D4192" t="s">
        <v>273</v>
      </c>
      <c r="E4192">
        <v>24.261900000000001</v>
      </c>
      <c r="F4192">
        <v>407071.93</v>
      </c>
    </row>
    <row r="4193" spans="1:6" x14ac:dyDescent="0.25">
      <c r="A4193" t="s">
        <v>315</v>
      </c>
      <c r="B4193">
        <v>40</v>
      </c>
      <c r="C4193" t="s">
        <v>309</v>
      </c>
      <c r="D4193" t="s">
        <v>274</v>
      </c>
      <c r="E4193">
        <v>23.633299999999998</v>
      </c>
      <c r="F4193">
        <v>413285.4</v>
      </c>
    </row>
    <row r="4194" spans="1:6" x14ac:dyDescent="0.25">
      <c r="A4194" t="s">
        <v>315</v>
      </c>
      <c r="B4194">
        <v>40</v>
      </c>
      <c r="C4194" t="s">
        <v>309</v>
      </c>
      <c r="D4194" t="s">
        <v>275</v>
      </c>
      <c r="E4194">
        <v>13.5</v>
      </c>
      <c r="F4194">
        <v>162695.4</v>
      </c>
    </row>
    <row r="4195" spans="1:6" x14ac:dyDescent="0.25">
      <c r="A4195" t="s">
        <v>315</v>
      </c>
      <c r="B4195">
        <v>40</v>
      </c>
      <c r="C4195" t="s">
        <v>309</v>
      </c>
      <c r="D4195" t="s">
        <v>276</v>
      </c>
      <c r="E4195">
        <v>10.2881</v>
      </c>
      <c r="F4195">
        <v>1498224.11</v>
      </c>
    </row>
    <row r="4196" spans="1:6" x14ac:dyDescent="0.25">
      <c r="A4196" t="s">
        <v>315</v>
      </c>
      <c r="B4196">
        <v>40</v>
      </c>
      <c r="C4196" t="s">
        <v>309</v>
      </c>
      <c r="D4196" t="s">
        <v>277</v>
      </c>
      <c r="E4196">
        <v>7.7458</v>
      </c>
      <c r="F4196">
        <v>414894.8</v>
      </c>
    </row>
    <row r="4197" spans="1:6" x14ac:dyDescent="0.25">
      <c r="A4197" t="s">
        <v>315</v>
      </c>
      <c r="B4197">
        <v>40</v>
      </c>
      <c r="C4197" t="s">
        <v>309</v>
      </c>
      <c r="D4197" t="s">
        <v>278</v>
      </c>
      <c r="E4197">
        <v>0.52780000000000005</v>
      </c>
      <c r="F4197">
        <v>85720.99</v>
      </c>
    </row>
    <row r="4198" spans="1:6" x14ac:dyDescent="0.25">
      <c r="A4198" t="s">
        <v>315</v>
      </c>
      <c r="B4198">
        <v>40</v>
      </c>
      <c r="C4198" t="s">
        <v>309</v>
      </c>
      <c r="D4198" t="s">
        <v>279</v>
      </c>
      <c r="E4198">
        <v>1.7917000000000001</v>
      </c>
      <c r="F4198">
        <v>360766.65</v>
      </c>
    </row>
    <row r="4199" spans="1:6" x14ac:dyDescent="0.25">
      <c r="A4199" t="s">
        <v>315</v>
      </c>
      <c r="B4199">
        <v>40</v>
      </c>
      <c r="C4199" t="s">
        <v>309</v>
      </c>
      <c r="D4199" t="s">
        <v>280</v>
      </c>
      <c r="E4199">
        <v>133.6377</v>
      </c>
      <c r="F4199">
        <v>2563865.35</v>
      </c>
    </row>
    <row r="4200" spans="1:6" x14ac:dyDescent="0.25">
      <c r="A4200" t="s">
        <v>315</v>
      </c>
      <c r="B4200">
        <v>40</v>
      </c>
      <c r="C4200" t="s">
        <v>309</v>
      </c>
      <c r="D4200" t="s">
        <v>281</v>
      </c>
      <c r="E4200">
        <v>1.2082999999999999</v>
      </c>
      <c r="F4200">
        <v>46757.53</v>
      </c>
    </row>
    <row r="4201" spans="1:6" x14ac:dyDescent="0.25">
      <c r="A4201" t="s">
        <v>315</v>
      </c>
      <c r="B4201">
        <v>40</v>
      </c>
      <c r="C4201" t="s">
        <v>309</v>
      </c>
      <c r="D4201" t="s">
        <v>282</v>
      </c>
      <c r="E4201">
        <v>1.5832999999999999</v>
      </c>
      <c r="F4201">
        <v>90929.34</v>
      </c>
    </row>
    <row r="4202" spans="1:6" x14ac:dyDescent="0.25">
      <c r="A4202" t="s">
        <v>315</v>
      </c>
      <c r="B4202">
        <v>40</v>
      </c>
      <c r="C4202" t="s">
        <v>309</v>
      </c>
      <c r="D4202" t="s">
        <v>283</v>
      </c>
      <c r="E4202">
        <v>28.313099999999999</v>
      </c>
      <c r="F4202">
        <v>532588.54</v>
      </c>
    </row>
    <row r="4203" spans="1:6" x14ac:dyDescent="0.25">
      <c r="A4203" t="s">
        <v>315</v>
      </c>
      <c r="B4203">
        <v>40</v>
      </c>
      <c r="C4203" t="s">
        <v>309</v>
      </c>
      <c r="D4203" t="s">
        <v>294</v>
      </c>
      <c r="E4203">
        <v>28.5</v>
      </c>
      <c r="F4203">
        <v>418068.76</v>
      </c>
    </row>
    <row r="4204" spans="1:6" x14ac:dyDescent="0.25">
      <c r="A4204" t="s">
        <v>315</v>
      </c>
      <c r="B4204">
        <v>40</v>
      </c>
      <c r="C4204" t="s">
        <v>309</v>
      </c>
      <c r="D4204" t="s">
        <v>268</v>
      </c>
      <c r="E4204">
        <v>27.921800000000001</v>
      </c>
      <c r="F4204">
        <v>819204.16</v>
      </c>
    </row>
    <row r="4205" spans="1:6" x14ac:dyDescent="0.25">
      <c r="A4205" t="s">
        <v>315</v>
      </c>
      <c r="B4205">
        <v>40</v>
      </c>
      <c r="C4205" t="s">
        <v>309</v>
      </c>
      <c r="D4205" t="s">
        <v>284</v>
      </c>
      <c r="E4205">
        <v>5.4166999999999996</v>
      </c>
      <c r="F4205">
        <v>505505.98</v>
      </c>
    </row>
    <row r="4206" spans="1:6" x14ac:dyDescent="0.25">
      <c r="A4206" t="s">
        <v>315</v>
      </c>
      <c r="B4206">
        <v>40</v>
      </c>
      <c r="C4206" t="s">
        <v>309</v>
      </c>
      <c r="D4206" t="s">
        <v>298</v>
      </c>
      <c r="E4206">
        <v>0.66669999999999996</v>
      </c>
      <c r="F4206">
        <v>11708.49</v>
      </c>
    </row>
    <row r="4207" spans="1:6" x14ac:dyDescent="0.25">
      <c r="A4207" t="s">
        <v>315</v>
      </c>
      <c r="B4207">
        <v>40</v>
      </c>
      <c r="C4207" t="s">
        <v>309</v>
      </c>
      <c r="D4207" t="s">
        <v>286</v>
      </c>
      <c r="E4207">
        <v>8.5</v>
      </c>
      <c r="F4207">
        <v>161589.69</v>
      </c>
    </row>
    <row r="4208" spans="1:6" x14ac:dyDescent="0.25">
      <c r="A4208" t="s">
        <v>315</v>
      </c>
      <c r="B4208">
        <v>40</v>
      </c>
      <c r="C4208" t="s">
        <v>309</v>
      </c>
      <c r="D4208" t="s">
        <v>295</v>
      </c>
      <c r="E4208">
        <v>116.7667</v>
      </c>
      <c r="F4208">
        <v>2408066.84</v>
      </c>
    </row>
    <row r="4209" spans="1:6" x14ac:dyDescent="0.25">
      <c r="A4209" t="s">
        <v>315</v>
      </c>
      <c r="B4209">
        <v>40</v>
      </c>
      <c r="C4209" t="s">
        <v>309</v>
      </c>
      <c r="D4209" t="s">
        <v>287</v>
      </c>
      <c r="E4209">
        <v>3.3300000000000003E-2</v>
      </c>
      <c r="F4209">
        <v>24820.43</v>
      </c>
    </row>
    <row r="4210" spans="1:6" x14ac:dyDescent="0.25">
      <c r="A4210" t="s">
        <v>315</v>
      </c>
      <c r="B4210">
        <v>40</v>
      </c>
      <c r="C4210" t="s">
        <v>309</v>
      </c>
      <c r="D4210" t="s">
        <v>288</v>
      </c>
      <c r="E4210">
        <v>0.08</v>
      </c>
      <c r="F4210">
        <v>2356.06</v>
      </c>
    </row>
    <row r="4211" spans="1:6" x14ac:dyDescent="0.25">
      <c r="A4211" t="s">
        <v>315</v>
      </c>
      <c r="B4211">
        <v>40</v>
      </c>
      <c r="C4211" t="s">
        <v>309</v>
      </c>
      <c r="D4211" t="s">
        <v>289</v>
      </c>
      <c r="E4211">
        <v>8.2215000000000007</v>
      </c>
      <c r="F4211">
        <v>492322.04</v>
      </c>
    </row>
    <row r="4212" spans="1:6" x14ac:dyDescent="0.25">
      <c r="A4212" t="s">
        <v>315</v>
      </c>
      <c r="B4212">
        <v>40</v>
      </c>
      <c r="C4212" t="s">
        <v>309</v>
      </c>
      <c r="D4212" t="s">
        <v>290</v>
      </c>
      <c r="E4212">
        <v>0.2417</v>
      </c>
      <c r="F4212">
        <v>99006.84</v>
      </c>
    </row>
    <row r="4213" spans="1:6" x14ac:dyDescent="0.25">
      <c r="A4213" t="s">
        <v>315</v>
      </c>
      <c r="B4213">
        <v>40</v>
      </c>
      <c r="C4213" t="s">
        <v>309</v>
      </c>
      <c r="D4213" t="s">
        <v>296</v>
      </c>
      <c r="E4213">
        <v>55</v>
      </c>
      <c r="F4213">
        <v>956302.18</v>
      </c>
    </row>
    <row r="4214" spans="1:6" x14ac:dyDescent="0.25">
      <c r="A4214" t="s">
        <v>315</v>
      </c>
      <c r="B4214">
        <v>40</v>
      </c>
      <c r="C4214" t="s">
        <v>309</v>
      </c>
      <c r="D4214" t="s">
        <v>291</v>
      </c>
      <c r="E4214">
        <v>2</v>
      </c>
      <c r="F4214">
        <v>27068.47</v>
      </c>
    </row>
    <row r="4215" spans="1:6" x14ac:dyDescent="0.25">
      <c r="A4215" t="s">
        <v>315</v>
      </c>
      <c r="B4215">
        <v>40</v>
      </c>
      <c r="C4215" t="s">
        <v>309</v>
      </c>
      <c r="D4215" t="s">
        <v>299</v>
      </c>
      <c r="E4215">
        <v>89</v>
      </c>
      <c r="F4215">
        <v>774555.56</v>
      </c>
    </row>
    <row r="4216" spans="1:6" x14ac:dyDescent="0.25">
      <c r="A4216" t="s">
        <v>315</v>
      </c>
      <c r="B4216">
        <v>42</v>
      </c>
      <c r="C4216" t="s">
        <v>29</v>
      </c>
      <c r="E4216">
        <v>4.65E-2</v>
      </c>
      <c r="F4216">
        <v>465.12</v>
      </c>
    </row>
    <row r="4217" spans="1:6" x14ac:dyDescent="0.25">
      <c r="A4217" t="s">
        <v>315</v>
      </c>
      <c r="B4217">
        <v>42</v>
      </c>
      <c r="C4217" t="s">
        <v>29</v>
      </c>
      <c r="D4217" t="s">
        <v>269</v>
      </c>
      <c r="E4217">
        <v>3.7917000000000001</v>
      </c>
      <c r="F4217">
        <v>409360.16</v>
      </c>
    </row>
    <row r="4218" spans="1:6" x14ac:dyDescent="0.25">
      <c r="A4218" t="s">
        <v>315</v>
      </c>
      <c r="B4218">
        <v>42</v>
      </c>
      <c r="C4218" t="s">
        <v>29</v>
      </c>
      <c r="D4218" t="s">
        <v>270</v>
      </c>
      <c r="E4218">
        <v>4</v>
      </c>
      <c r="F4218">
        <v>43688.98</v>
      </c>
    </row>
    <row r="4219" spans="1:6" x14ac:dyDescent="0.25">
      <c r="A4219" t="s">
        <v>315</v>
      </c>
      <c r="B4219">
        <v>42</v>
      </c>
      <c r="C4219" t="s">
        <v>29</v>
      </c>
      <c r="D4219" t="s">
        <v>271</v>
      </c>
      <c r="E4219">
        <v>1.7556</v>
      </c>
      <c r="F4219">
        <v>481706.11</v>
      </c>
    </row>
    <row r="4220" spans="1:6" x14ac:dyDescent="0.25">
      <c r="A4220" t="s">
        <v>315</v>
      </c>
      <c r="B4220">
        <v>42</v>
      </c>
      <c r="C4220" t="s">
        <v>29</v>
      </c>
      <c r="D4220" t="s">
        <v>272</v>
      </c>
      <c r="E4220">
        <v>18</v>
      </c>
      <c r="F4220">
        <v>155353.19</v>
      </c>
    </row>
    <row r="4221" spans="1:6" x14ac:dyDescent="0.25">
      <c r="A4221" t="s">
        <v>315</v>
      </c>
      <c r="B4221">
        <v>42</v>
      </c>
      <c r="C4221" t="s">
        <v>29</v>
      </c>
      <c r="D4221" t="s">
        <v>273</v>
      </c>
      <c r="E4221">
        <v>9.2788000000000004</v>
      </c>
      <c r="F4221">
        <v>159040.73000000001</v>
      </c>
    </row>
    <row r="4222" spans="1:6" x14ac:dyDescent="0.25">
      <c r="A4222" t="s">
        <v>315</v>
      </c>
      <c r="B4222">
        <v>42</v>
      </c>
      <c r="C4222" t="s">
        <v>29</v>
      </c>
      <c r="D4222" t="s">
        <v>274</v>
      </c>
      <c r="E4222">
        <v>6.7332999999999998</v>
      </c>
      <c r="F4222">
        <v>134565.16</v>
      </c>
    </row>
    <row r="4223" spans="1:6" x14ac:dyDescent="0.25">
      <c r="A4223" t="s">
        <v>315</v>
      </c>
      <c r="B4223">
        <v>42</v>
      </c>
      <c r="C4223" t="s">
        <v>29</v>
      </c>
      <c r="D4223" t="s">
        <v>276</v>
      </c>
      <c r="E4223">
        <v>1.825</v>
      </c>
      <c r="F4223">
        <v>252279.6</v>
      </c>
    </row>
    <row r="4224" spans="1:6" x14ac:dyDescent="0.25">
      <c r="A4224" t="s">
        <v>315</v>
      </c>
      <c r="B4224">
        <v>42</v>
      </c>
      <c r="C4224" t="s">
        <v>29</v>
      </c>
      <c r="D4224" t="s">
        <v>277</v>
      </c>
      <c r="E4224">
        <v>8.3299999999999999E-2</v>
      </c>
      <c r="F4224">
        <v>8852.25</v>
      </c>
    </row>
    <row r="4225" spans="1:6" x14ac:dyDescent="0.25">
      <c r="A4225" t="s">
        <v>315</v>
      </c>
      <c r="B4225">
        <v>42</v>
      </c>
      <c r="C4225" t="s">
        <v>29</v>
      </c>
      <c r="D4225" t="s">
        <v>278</v>
      </c>
      <c r="E4225">
        <v>8.3299999999999999E-2</v>
      </c>
      <c r="F4225">
        <v>5320</v>
      </c>
    </row>
    <row r="4226" spans="1:6" x14ac:dyDescent="0.25">
      <c r="A4226" t="s">
        <v>315</v>
      </c>
      <c r="B4226">
        <v>42</v>
      </c>
      <c r="C4226" t="s">
        <v>29</v>
      </c>
      <c r="D4226" t="s">
        <v>279</v>
      </c>
      <c r="E4226">
        <v>0.25</v>
      </c>
      <c r="F4226">
        <v>59197.39</v>
      </c>
    </row>
    <row r="4227" spans="1:6" x14ac:dyDescent="0.25">
      <c r="A4227" t="s">
        <v>315</v>
      </c>
      <c r="B4227">
        <v>42</v>
      </c>
      <c r="C4227" t="s">
        <v>29</v>
      </c>
      <c r="D4227" t="s">
        <v>280</v>
      </c>
      <c r="E4227">
        <v>5.1786000000000003</v>
      </c>
      <c r="F4227">
        <v>73069.64</v>
      </c>
    </row>
    <row r="4228" spans="1:6" x14ac:dyDescent="0.25">
      <c r="A4228" t="s">
        <v>315</v>
      </c>
      <c r="B4228">
        <v>42</v>
      </c>
      <c r="C4228" t="s">
        <v>29</v>
      </c>
      <c r="D4228" t="s">
        <v>281</v>
      </c>
      <c r="E4228">
        <v>0.32500000000000001</v>
      </c>
      <c r="F4228">
        <v>0</v>
      </c>
    </row>
    <row r="4229" spans="1:6" x14ac:dyDescent="0.25">
      <c r="A4229" t="s">
        <v>315</v>
      </c>
      <c r="B4229">
        <v>42</v>
      </c>
      <c r="C4229" t="s">
        <v>29</v>
      </c>
      <c r="D4229" t="s">
        <v>282</v>
      </c>
      <c r="E4229">
        <v>1.8916999999999999</v>
      </c>
      <c r="F4229">
        <v>193705.12</v>
      </c>
    </row>
    <row r="4230" spans="1:6" x14ac:dyDescent="0.25">
      <c r="A4230" t="s">
        <v>315</v>
      </c>
      <c r="B4230">
        <v>42</v>
      </c>
      <c r="C4230" t="s">
        <v>29</v>
      </c>
      <c r="D4230" t="s">
        <v>283</v>
      </c>
      <c r="E4230">
        <v>8.8000000000000007</v>
      </c>
      <c r="F4230">
        <v>159904.66</v>
      </c>
    </row>
    <row r="4231" spans="1:6" x14ac:dyDescent="0.25">
      <c r="A4231" t="s">
        <v>315</v>
      </c>
      <c r="B4231">
        <v>42</v>
      </c>
      <c r="C4231" t="s">
        <v>29</v>
      </c>
      <c r="D4231" t="s">
        <v>268</v>
      </c>
      <c r="E4231">
        <v>24.013000000000002</v>
      </c>
      <c r="F4231">
        <v>750341.99</v>
      </c>
    </row>
    <row r="4232" spans="1:6" x14ac:dyDescent="0.25">
      <c r="A4232" t="s">
        <v>315</v>
      </c>
      <c r="B4232">
        <v>42</v>
      </c>
      <c r="C4232" t="s">
        <v>29</v>
      </c>
      <c r="D4232" t="s">
        <v>284</v>
      </c>
      <c r="E4232">
        <v>1.4167000000000001</v>
      </c>
      <c r="F4232">
        <v>130012.17</v>
      </c>
    </row>
    <row r="4233" spans="1:6" x14ac:dyDescent="0.25">
      <c r="A4233" t="s">
        <v>315</v>
      </c>
      <c r="B4233">
        <v>42</v>
      </c>
      <c r="C4233" t="s">
        <v>29</v>
      </c>
      <c r="D4233" t="s">
        <v>286</v>
      </c>
      <c r="E4233">
        <v>11.833299999999999</v>
      </c>
      <c r="F4233">
        <v>259724.59</v>
      </c>
    </row>
    <row r="4234" spans="1:6" x14ac:dyDescent="0.25">
      <c r="A4234" t="s">
        <v>315</v>
      </c>
      <c r="B4234">
        <v>42</v>
      </c>
      <c r="C4234" t="s">
        <v>29</v>
      </c>
      <c r="D4234" t="s">
        <v>295</v>
      </c>
      <c r="E4234">
        <v>77</v>
      </c>
      <c r="F4234">
        <v>1653735.49</v>
      </c>
    </row>
    <row r="4235" spans="1:6" x14ac:dyDescent="0.25">
      <c r="A4235" t="s">
        <v>315</v>
      </c>
      <c r="B4235">
        <v>42</v>
      </c>
      <c r="C4235" t="s">
        <v>29</v>
      </c>
      <c r="D4235" t="s">
        <v>287</v>
      </c>
      <c r="E4235">
        <v>0.1167</v>
      </c>
      <c r="F4235">
        <v>58326.79</v>
      </c>
    </row>
    <row r="4236" spans="1:6" x14ac:dyDescent="0.25">
      <c r="A4236" t="s">
        <v>315</v>
      </c>
      <c r="B4236">
        <v>42</v>
      </c>
      <c r="C4236" t="s">
        <v>29</v>
      </c>
      <c r="D4236" t="s">
        <v>288</v>
      </c>
      <c r="E4236">
        <v>1.0283</v>
      </c>
      <c r="F4236">
        <v>114330.47</v>
      </c>
    </row>
    <row r="4237" spans="1:6" x14ac:dyDescent="0.25">
      <c r="A4237" t="s">
        <v>315</v>
      </c>
      <c r="B4237">
        <v>42</v>
      </c>
      <c r="C4237" t="s">
        <v>29</v>
      </c>
      <c r="D4237" t="s">
        <v>289</v>
      </c>
      <c r="E4237">
        <v>0.125</v>
      </c>
      <c r="F4237">
        <v>0</v>
      </c>
    </row>
    <row r="4238" spans="1:6" x14ac:dyDescent="0.25">
      <c r="A4238" t="s">
        <v>315</v>
      </c>
      <c r="B4238">
        <v>43</v>
      </c>
      <c r="C4238" t="s">
        <v>5</v>
      </c>
      <c r="D4238" t="s">
        <v>269</v>
      </c>
      <c r="E4238">
        <v>4.4443999999999999</v>
      </c>
      <c r="F4238">
        <v>419580.5</v>
      </c>
    </row>
    <row r="4239" spans="1:6" x14ac:dyDescent="0.25">
      <c r="A4239" t="s">
        <v>315</v>
      </c>
      <c r="B4239">
        <v>43</v>
      </c>
      <c r="C4239" t="s">
        <v>5</v>
      </c>
      <c r="D4239" t="s">
        <v>270</v>
      </c>
      <c r="E4239">
        <v>2521.5</v>
      </c>
      <c r="F4239">
        <v>26940600.75</v>
      </c>
    </row>
    <row r="4240" spans="1:6" x14ac:dyDescent="0.25">
      <c r="A4240" t="s">
        <v>315</v>
      </c>
      <c r="B4240">
        <v>43</v>
      </c>
      <c r="C4240" t="s">
        <v>5</v>
      </c>
      <c r="D4240" t="s">
        <v>272</v>
      </c>
      <c r="E4240">
        <v>1136</v>
      </c>
      <c r="F4240">
        <v>9189375.5399999991</v>
      </c>
    </row>
    <row r="4241" spans="1:6" x14ac:dyDescent="0.25">
      <c r="A4241" t="s">
        <v>315</v>
      </c>
      <c r="B4241">
        <v>43</v>
      </c>
      <c r="C4241" t="s">
        <v>5</v>
      </c>
      <c r="D4241" t="s">
        <v>273</v>
      </c>
      <c r="E4241">
        <v>62</v>
      </c>
      <c r="F4241">
        <v>1008842.05</v>
      </c>
    </row>
    <row r="4242" spans="1:6" x14ac:dyDescent="0.25">
      <c r="A4242" t="s">
        <v>315</v>
      </c>
      <c r="B4242">
        <v>43</v>
      </c>
      <c r="C4242" t="s">
        <v>5</v>
      </c>
      <c r="D4242" t="s">
        <v>274</v>
      </c>
      <c r="E4242">
        <v>12</v>
      </c>
      <c r="F4242">
        <v>246880.7</v>
      </c>
    </row>
    <row r="4243" spans="1:6" x14ac:dyDescent="0.25">
      <c r="A4243" t="s">
        <v>315</v>
      </c>
      <c r="B4243">
        <v>43</v>
      </c>
      <c r="C4243" t="s">
        <v>5</v>
      </c>
      <c r="D4243" t="s">
        <v>276</v>
      </c>
      <c r="E4243">
        <v>7.7888999999999999</v>
      </c>
      <c r="F4243">
        <v>833511.29</v>
      </c>
    </row>
    <row r="4244" spans="1:6" x14ac:dyDescent="0.25">
      <c r="A4244" t="s">
        <v>315</v>
      </c>
      <c r="B4244">
        <v>43</v>
      </c>
      <c r="C4244" t="s">
        <v>5</v>
      </c>
      <c r="D4244" t="s">
        <v>277</v>
      </c>
      <c r="E4244">
        <v>0.75</v>
      </c>
      <c r="F4244">
        <v>70818</v>
      </c>
    </row>
    <row r="4245" spans="1:6" x14ac:dyDescent="0.25">
      <c r="A4245" t="s">
        <v>315</v>
      </c>
      <c r="B4245">
        <v>43</v>
      </c>
      <c r="C4245" t="s">
        <v>5</v>
      </c>
      <c r="D4245" t="s">
        <v>279</v>
      </c>
      <c r="E4245">
        <v>1.4582999999999999</v>
      </c>
      <c r="F4245">
        <v>355233.03</v>
      </c>
    </row>
    <row r="4246" spans="1:6" x14ac:dyDescent="0.25">
      <c r="A4246" t="s">
        <v>315</v>
      </c>
      <c r="B4246">
        <v>43</v>
      </c>
      <c r="C4246" t="s">
        <v>5</v>
      </c>
      <c r="D4246" t="s">
        <v>280</v>
      </c>
      <c r="E4246">
        <v>55.25</v>
      </c>
      <c r="F4246">
        <v>736888.68</v>
      </c>
    </row>
    <row r="4247" spans="1:6" x14ac:dyDescent="0.25">
      <c r="A4247" t="s">
        <v>315</v>
      </c>
      <c r="B4247">
        <v>43</v>
      </c>
      <c r="C4247" t="s">
        <v>5</v>
      </c>
      <c r="D4247" t="s">
        <v>268</v>
      </c>
      <c r="E4247">
        <v>85</v>
      </c>
      <c r="F4247">
        <v>1333083.02</v>
      </c>
    </row>
    <row r="4248" spans="1:6" x14ac:dyDescent="0.25">
      <c r="A4248" t="s">
        <v>315</v>
      </c>
      <c r="B4248">
        <v>43</v>
      </c>
      <c r="C4248" t="s">
        <v>5</v>
      </c>
      <c r="D4248" t="s">
        <v>284</v>
      </c>
      <c r="E4248">
        <v>0.16669999999999999</v>
      </c>
      <c r="F4248">
        <v>15328.21</v>
      </c>
    </row>
    <row r="4249" spans="1:6" x14ac:dyDescent="0.25">
      <c r="A4249" t="s">
        <v>315</v>
      </c>
      <c r="B4249">
        <v>43</v>
      </c>
      <c r="C4249" t="s">
        <v>5</v>
      </c>
      <c r="D4249" t="s">
        <v>295</v>
      </c>
      <c r="E4249">
        <v>26</v>
      </c>
      <c r="F4249">
        <v>550122.88</v>
      </c>
    </row>
    <row r="4250" spans="1:6" x14ac:dyDescent="0.25">
      <c r="A4250" t="s">
        <v>315</v>
      </c>
      <c r="B4250">
        <v>43</v>
      </c>
      <c r="C4250" t="s">
        <v>5</v>
      </c>
      <c r="D4250" t="s">
        <v>296</v>
      </c>
      <c r="E4250">
        <v>40</v>
      </c>
      <c r="F4250">
        <v>659816.93999999994</v>
      </c>
    </row>
    <row r="4251" spans="1:6" x14ac:dyDescent="0.25">
      <c r="A4251" t="s">
        <v>315</v>
      </c>
      <c r="B4251">
        <v>44</v>
      </c>
      <c r="C4251" t="s">
        <v>71</v>
      </c>
      <c r="E4251">
        <v>2.84</v>
      </c>
      <c r="F4251">
        <v>136689.26</v>
      </c>
    </row>
    <row r="4252" spans="1:6" x14ac:dyDescent="0.25">
      <c r="A4252" t="s">
        <v>315</v>
      </c>
      <c r="B4252">
        <v>44</v>
      </c>
      <c r="C4252" t="s">
        <v>71</v>
      </c>
      <c r="D4252" t="s">
        <v>269</v>
      </c>
      <c r="E4252">
        <v>9.6653000000000002</v>
      </c>
      <c r="F4252">
        <v>1147002.4099999999</v>
      </c>
    </row>
    <row r="4253" spans="1:6" x14ac:dyDescent="0.25">
      <c r="A4253" t="s">
        <v>315</v>
      </c>
      <c r="B4253">
        <v>44</v>
      </c>
      <c r="C4253" t="s">
        <v>71</v>
      </c>
      <c r="D4253" t="s">
        <v>270</v>
      </c>
      <c r="E4253">
        <v>84.972200000000001</v>
      </c>
      <c r="F4253">
        <v>1051048.8999999999</v>
      </c>
    </row>
    <row r="4254" spans="1:6" x14ac:dyDescent="0.25">
      <c r="A4254" t="s">
        <v>315</v>
      </c>
      <c r="B4254">
        <v>44</v>
      </c>
      <c r="C4254" t="s">
        <v>71</v>
      </c>
      <c r="D4254" t="s">
        <v>271</v>
      </c>
      <c r="E4254">
        <v>1.0333000000000001</v>
      </c>
      <c r="F4254">
        <v>349270.15</v>
      </c>
    </row>
    <row r="4255" spans="1:6" x14ac:dyDescent="0.25">
      <c r="A4255" t="s">
        <v>315</v>
      </c>
      <c r="B4255">
        <v>44</v>
      </c>
      <c r="C4255" t="s">
        <v>71</v>
      </c>
      <c r="D4255" t="s">
        <v>272</v>
      </c>
      <c r="E4255">
        <v>340.91669999999999</v>
      </c>
      <c r="F4255">
        <v>2869571.32</v>
      </c>
    </row>
    <row r="4256" spans="1:6" x14ac:dyDescent="0.25">
      <c r="A4256" t="s">
        <v>315</v>
      </c>
      <c r="B4256">
        <v>44</v>
      </c>
      <c r="C4256" t="s">
        <v>71</v>
      </c>
      <c r="D4256" t="s">
        <v>273</v>
      </c>
      <c r="E4256">
        <v>31.002199999999998</v>
      </c>
      <c r="F4256">
        <v>508539.52</v>
      </c>
    </row>
    <row r="4257" spans="1:6" x14ac:dyDescent="0.25">
      <c r="A4257" t="s">
        <v>315</v>
      </c>
      <c r="B4257">
        <v>44</v>
      </c>
      <c r="C4257" t="s">
        <v>71</v>
      </c>
      <c r="D4257" t="s">
        <v>274</v>
      </c>
      <c r="E4257">
        <v>34.316699999999997</v>
      </c>
      <c r="F4257">
        <v>657782.26</v>
      </c>
    </row>
    <row r="4258" spans="1:6" x14ac:dyDescent="0.25">
      <c r="A4258" t="s">
        <v>315</v>
      </c>
      <c r="B4258">
        <v>44</v>
      </c>
      <c r="C4258" t="s">
        <v>71</v>
      </c>
      <c r="D4258" t="s">
        <v>275</v>
      </c>
      <c r="E4258">
        <v>34.416699999999999</v>
      </c>
      <c r="F4258">
        <v>428796.24</v>
      </c>
    </row>
    <row r="4259" spans="1:6" x14ac:dyDescent="0.25">
      <c r="A4259" t="s">
        <v>315</v>
      </c>
      <c r="B4259">
        <v>44</v>
      </c>
      <c r="C4259" t="s">
        <v>71</v>
      </c>
      <c r="D4259" t="s">
        <v>276</v>
      </c>
      <c r="E4259">
        <v>8.7904999999999998</v>
      </c>
      <c r="F4259">
        <v>1341239.01</v>
      </c>
    </row>
    <row r="4260" spans="1:6" x14ac:dyDescent="0.25">
      <c r="A4260" t="s">
        <v>315</v>
      </c>
      <c r="B4260">
        <v>44</v>
      </c>
      <c r="C4260" t="s">
        <v>71</v>
      </c>
      <c r="D4260" t="s">
        <v>277</v>
      </c>
      <c r="E4260">
        <v>8.4083000000000006</v>
      </c>
      <c r="F4260">
        <v>409719.69</v>
      </c>
    </row>
    <row r="4261" spans="1:6" x14ac:dyDescent="0.25">
      <c r="A4261" t="s">
        <v>315</v>
      </c>
      <c r="B4261">
        <v>44</v>
      </c>
      <c r="C4261" t="s">
        <v>71</v>
      </c>
      <c r="D4261" t="s">
        <v>278</v>
      </c>
      <c r="E4261">
        <v>5.95</v>
      </c>
      <c r="F4261">
        <v>923293.48</v>
      </c>
    </row>
    <row r="4262" spans="1:6" x14ac:dyDescent="0.25">
      <c r="A4262" t="s">
        <v>315</v>
      </c>
      <c r="B4262">
        <v>44</v>
      </c>
      <c r="C4262" t="s">
        <v>71</v>
      </c>
      <c r="D4262" t="s">
        <v>279</v>
      </c>
      <c r="E4262">
        <v>2.75</v>
      </c>
      <c r="F4262">
        <v>698548.27</v>
      </c>
    </row>
    <row r="4263" spans="1:6" x14ac:dyDescent="0.25">
      <c r="A4263" t="s">
        <v>315</v>
      </c>
      <c r="B4263">
        <v>44</v>
      </c>
      <c r="C4263" t="s">
        <v>71</v>
      </c>
      <c r="D4263" t="s">
        <v>280</v>
      </c>
      <c r="E4263">
        <v>166.0718</v>
      </c>
      <c r="F4263">
        <v>3827564.54</v>
      </c>
    </row>
    <row r="4264" spans="1:6" x14ac:dyDescent="0.25">
      <c r="A4264" t="s">
        <v>315</v>
      </c>
      <c r="B4264">
        <v>44</v>
      </c>
      <c r="C4264" t="s">
        <v>71</v>
      </c>
      <c r="D4264" t="s">
        <v>281</v>
      </c>
      <c r="E4264">
        <v>4.1306000000000003</v>
      </c>
      <c r="F4264">
        <v>98469.75</v>
      </c>
    </row>
    <row r="4265" spans="1:6" x14ac:dyDescent="0.25">
      <c r="A4265" t="s">
        <v>315</v>
      </c>
      <c r="B4265">
        <v>44</v>
      </c>
      <c r="C4265" t="s">
        <v>71</v>
      </c>
      <c r="D4265" t="s">
        <v>282</v>
      </c>
      <c r="E4265">
        <v>2.4043999999999999</v>
      </c>
      <c r="F4265">
        <v>201640.78</v>
      </c>
    </row>
    <row r="4266" spans="1:6" x14ac:dyDescent="0.25">
      <c r="A4266" t="s">
        <v>315</v>
      </c>
      <c r="B4266">
        <v>44</v>
      </c>
      <c r="C4266" t="s">
        <v>71</v>
      </c>
      <c r="D4266" t="s">
        <v>283</v>
      </c>
      <c r="E4266">
        <v>80.006</v>
      </c>
      <c r="F4266">
        <v>1341204.96</v>
      </c>
    </row>
    <row r="4267" spans="1:6" x14ac:dyDescent="0.25">
      <c r="A4267" t="s">
        <v>315</v>
      </c>
      <c r="B4267">
        <v>44</v>
      </c>
      <c r="C4267" t="s">
        <v>71</v>
      </c>
      <c r="D4267" t="s">
        <v>294</v>
      </c>
      <c r="E4267">
        <v>4.1875</v>
      </c>
      <c r="F4267">
        <v>81187.05</v>
      </c>
    </row>
    <row r="4268" spans="1:6" x14ac:dyDescent="0.25">
      <c r="A4268" t="s">
        <v>315</v>
      </c>
      <c r="B4268">
        <v>44</v>
      </c>
      <c r="C4268" t="s">
        <v>71</v>
      </c>
      <c r="D4268" t="s">
        <v>268</v>
      </c>
      <c r="E4268">
        <v>8.6860999999999997</v>
      </c>
      <c r="F4268">
        <v>266709.89</v>
      </c>
    </row>
    <row r="4269" spans="1:6" x14ac:dyDescent="0.25">
      <c r="A4269" t="s">
        <v>315</v>
      </c>
      <c r="B4269">
        <v>44</v>
      </c>
      <c r="C4269" t="s">
        <v>71</v>
      </c>
      <c r="D4269" t="s">
        <v>284</v>
      </c>
      <c r="E4269">
        <v>14.166700000000001</v>
      </c>
      <c r="F4269">
        <v>1295518.02</v>
      </c>
    </row>
    <row r="4270" spans="1:6" x14ac:dyDescent="0.25">
      <c r="A4270" t="s">
        <v>315</v>
      </c>
      <c r="B4270">
        <v>44</v>
      </c>
      <c r="C4270" t="s">
        <v>71</v>
      </c>
      <c r="D4270" t="s">
        <v>298</v>
      </c>
      <c r="E4270">
        <v>0.5</v>
      </c>
      <c r="F4270">
        <v>6056.11</v>
      </c>
    </row>
    <row r="4271" spans="1:6" x14ac:dyDescent="0.25">
      <c r="A4271" t="s">
        <v>315</v>
      </c>
      <c r="B4271">
        <v>44</v>
      </c>
      <c r="C4271" t="s">
        <v>71</v>
      </c>
      <c r="D4271" t="s">
        <v>286</v>
      </c>
      <c r="E4271">
        <v>9.125</v>
      </c>
      <c r="F4271">
        <v>191276.23</v>
      </c>
    </row>
    <row r="4272" spans="1:6" x14ac:dyDescent="0.25">
      <c r="A4272" t="s">
        <v>315</v>
      </c>
      <c r="B4272">
        <v>44</v>
      </c>
      <c r="C4272" t="s">
        <v>71</v>
      </c>
      <c r="D4272" t="s">
        <v>295</v>
      </c>
      <c r="E4272">
        <v>40.0625</v>
      </c>
      <c r="F4272">
        <v>886397.45</v>
      </c>
    </row>
    <row r="4273" spans="1:6" x14ac:dyDescent="0.25">
      <c r="A4273" t="s">
        <v>315</v>
      </c>
      <c r="B4273">
        <v>44</v>
      </c>
      <c r="C4273" t="s">
        <v>71</v>
      </c>
      <c r="D4273" t="s">
        <v>287</v>
      </c>
      <c r="E4273">
        <v>0.2</v>
      </c>
      <c r="F4273">
        <v>91833.14</v>
      </c>
    </row>
    <row r="4274" spans="1:6" x14ac:dyDescent="0.25">
      <c r="A4274" t="s">
        <v>315</v>
      </c>
      <c r="B4274">
        <v>44</v>
      </c>
      <c r="C4274" t="s">
        <v>71</v>
      </c>
      <c r="D4274" t="s">
        <v>288</v>
      </c>
      <c r="E4274">
        <v>0.23499999999999999</v>
      </c>
      <c r="F4274">
        <v>57436.65</v>
      </c>
    </row>
    <row r="4275" spans="1:6" x14ac:dyDescent="0.25">
      <c r="A4275" t="s">
        <v>315</v>
      </c>
      <c r="B4275">
        <v>44</v>
      </c>
      <c r="C4275" t="s">
        <v>71</v>
      </c>
      <c r="D4275" t="s">
        <v>289</v>
      </c>
      <c r="E4275">
        <v>14.229900000000001</v>
      </c>
      <c r="F4275">
        <v>925445.02</v>
      </c>
    </row>
    <row r="4276" spans="1:6" x14ac:dyDescent="0.25">
      <c r="A4276" t="s">
        <v>315</v>
      </c>
      <c r="B4276">
        <v>44</v>
      </c>
      <c r="C4276" t="s">
        <v>71</v>
      </c>
      <c r="D4276" t="s">
        <v>290</v>
      </c>
      <c r="E4276">
        <v>0.43330000000000002</v>
      </c>
      <c r="F4276">
        <v>160595.67000000001</v>
      </c>
    </row>
    <row r="4277" spans="1:6" x14ac:dyDescent="0.25">
      <c r="A4277" t="s">
        <v>315</v>
      </c>
      <c r="B4277">
        <v>44</v>
      </c>
      <c r="C4277" t="s">
        <v>71</v>
      </c>
      <c r="D4277" t="s">
        <v>296</v>
      </c>
      <c r="E4277">
        <v>6</v>
      </c>
      <c r="F4277">
        <v>101323.19</v>
      </c>
    </row>
    <row r="4278" spans="1:6" x14ac:dyDescent="0.25">
      <c r="A4278" t="s">
        <v>315</v>
      </c>
      <c r="B4278">
        <v>44</v>
      </c>
      <c r="C4278" t="s">
        <v>71</v>
      </c>
      <c r="D4278" t="s">
        <v>291</v>
      </c>
      <c r="E4278">
        <v>1</v>
      </c>
      <c r="F4278">
        <v>8376.82</v>
      </c>
    </row>
    <row r="4279" spans="1:6" x14ac:dyDescent="0.25">
      <c r="A4279" t="s">
        <v>315</v>
      </c>
      <c r="B4279">
        <v>44</v>
      </c>
      <c r="C4279" t="s">
        <v>71</v>
      </c>
      <c r="D4279" t="s">
        <v>313</v>
      </c>
      <c r="E4279">
        <v>3</v>
      </c>
      <c r="F4279">
        <v>39292.57</v>
      </c>
    </row>
    <row r="4280" spans="1:6" x14ac:dyDescent="0.25">
      <c r="A4280" t="s">
        <v>315</v>
      </c>
      <c r="B4280">
        <v>44</v>
      </c>
      <c r="C4280" t="s">
        <v>71</v>
      </c>
      <c r="D4280" t="s">
        <v>299</v>
      </c>
      <c r="E4280">
        <v>1</v>
      </c>
      <c r="F4280">
        <v>9504.1299999999992</v>
      </c>
    </row>
    <row r="4281" spans="1:6" x14ac:dyDescent="0.25">
      <c r="A4281" t="s">
        <v>315</v>
      </c>
      <c r="B4281">
        <v>44</v>
      </c>
      <c r="C4281" t="s">
        <v>71</v>
      </c>
      <c r="D4281" t="s">
        <v>314</v>
      </c>
      <c r="E4281">
        <v>0.625</v>
      </c>
      <c r="F4281">
        <v>15825.26</v>
      </c>
    </row>
    <row r="4282" spans="1:6" x14ac:dyDescent="0.25">
      <c r="A4282" t="s">
        <v>315</v>
      </c>
      <c r="B4282">
        <v>49</v>
      </c>
      <c r="C4282" t="s">
        <v>15</v>
      </c>
      <c r="E4282">
        <v>12.5</v>
      </c>
      <c r="F4282">
        <v>803170.63</v>
      </c>
    </row>
    <row r="4283" spans="1:6" x14ac:dyDescent="0.25">
      <c r="A4283" t="s">
        <v>315</v>
      </c>
      <c r="B4283">
        <v>49</v>
      </c>
      <c r="C4283" t="s">
        <v>15</v>
      </c>
      <c r="D4283" t="s">
        <v>269</v>
      </c>
      <c r="E4283">
        <v>11.9139</v>
      </c>
      <c r="F4283">
        <v>1481815.57</v>
      </c>
    </row>
    <row r="4284" spans="1:6" x14ac:dyDescent="0.25">
      <c r="A4284" t="s">
        <v>315</v>
      </c>
      <c r="B4284">
        <v>49</v>
      </c>
      <c r="C4284" t="s">
        <v>15</v>
      </c>
      <c r="D4284" t="s">
        <v>270</v>
      </c>
      <c r="E4284">
        <v>57</v>
      </c>
      <c r="F4284">
        <v>802533.76</v>
      </c>
    </row>
    <row r="4285" spans="1:6" x14ac:dyDescent="0.25">
      <c r="A4285" t="s">
        <v>315</v>
      </c>
      <c r="B4285">
        <v>49</v>
      </c>
      <c r="C4285" t="s">
        <v>15</v>
      </c>
      <c r="D4285" t="s">
        <v>271</v>
      </c>
      <c r="E4285">
        <v>4.8250000000000002</v>
      </c>
      <c r="F4285">
        <v>676284.16</v>
      </c>
    </row>
    <row r="4286" spans="1:6" x14ac:dyDescent="0.25">
      <c r="A4286" t="s">
        <v>315</v>
      </c>
      <c r="B4286">
        <v>49</v>
      </c>
      <c r="C4286" t="s">
        <v>15</v>
      </c>
      <c r="D4286" t="s">
        <v>272</v>
      </c>
      <c r="E4286">
        <v>459.54169999999999</v>
      </c>
      <c r="F4286">
        <v>4601715.38</v>
      </c>
    </row>
    <row r="4287" spans="1:6" x14ac:dyDescent="0.25">
      <c r="A4287" t="s">
        <v>315</v>
      </c>
      <c r="B4287">
        <v>49</v>
      </c>
      <c r="C4287" t="s">
        <v>15</v>
      </c>
      <c r="D4287" t="s">
        <v>273</v>
      </c>
      <c r="E4287">
        <v>9.8810000000000002</v>
      </c>
      <c r="F4287">
        <v>159947.39000000001</v>
      </c>
    </row>
    <row r="4288" spans="1:6" x14ac:dyDescent="0.25">
      <c r="A4288" t="s">
        <v>315</v>
      </c>
      <c r="B4288">
        <v>49</v>
      </c>
      <c r="C4288" t="s">
        <v>15</v>
      </c>
      <c r="D4288" t="s">
        <v>274</v>
      </c>
      <c r="E4288">
        <v>11.3833</v>
      </c>
      <c r="F4288">
        <v>234510.85</v>
      </c>
    </row>
    <row r="4289" spans="1:6" x14ac:dyDescent="0.25">
      <c r="A4289" t="s">
        <v>315</v>
      </c>
      <c r="B4289">
        <v>49</v>
      </c>
      <c r="C4289" t="s">
        <v>15</v>
      </c>
      <c r="D4289" t="s">
        <v>275</v>
      </c>
      <c r="E4289">
        <v>53</v>
      </c>
      <c r="F4289">
        <v>796705.13</v>
      </c>
    </row>
    <row r="4290" spans="1:6" x14ac:dyDescent="0.25">
      <c r="A4290" t="s">
        <v>315</v>
      </c>
      <c r="B4290">
        <v>49</v>
      </c>
      <c r="C4290" t="s">
        <v>15</v>
      </c>
      <c r="D4290" t="s">
        <v>276</v>
      </c>
      <c r="E4290">
        <v>5.0833000000000004</v>
      </c>
      <c r="F4290">
        <v>819143.46</v>
      </c>
    </row>
    <row r="4291" spans="1:6" x14ac:dyDescent="0.25">
      <c r="A4291" t="s">
        <v>315</v>
      </c>
      <c r="B4291">
        <v>49</v>
      </c>
      <c r="C4291" t="s">
        <v>15</v>
      </c>
      <c r="D4291" t="s">
        <v>277</v>
      </c>
      <c r="E4291">
        <v>5.6791999999999998</v>
      </c>
      <c r="F4291">
        <v>207415.25</v>
      </c>
    </row>
    <row r="4292" spans="1:6" x14ac:dyDescent="0.25">
      <c r="A4292" t="s">
        <v>315</v>
      </c>
      <c r="B4292">
        <v>49</v>
      </c>
      <c r="C4292" t="s">
        <v>15</v>
      </c>
      <c r="D4292" t="s">
        <v>278</v>
      </c>
      <c r="E4292">
        <v>0.57499999999999996</v>
      </c>
      <c r="F4292">
        <v>75197.55</v>
      </c>
    </row>
    <row r="4293" spans="1:6" x14ac:dyDescent="0.25">
      <c r="A4293" t="s">
        <v>315</v>
      </c>
      <c r="B4293">
        <v>49</v>
      </c>
      <c r="C4293" t="s">
        <v>15</v>
      </c>
      <c r="D4293" t="s">
        <v>279</v>
      </c>
      <c r="E4293">
        <v>0.875</v>
      </c>
      <c r="F4293">
        <v>200837.41</v>
      </c>
    </row>
    <row r="4294" spans="1:6" x14ac:dyDescent="0.25">
      <c r="A4294" t="s">
        <v>315</v>
      </c>
      <c r="B4294">
        <v>49</v>
      </c>
      <c r="C4294" t="s">
        <v>15</v>
      </c>
      <c r="D4294" t="s">
        <v>280</v>
      </c>
      <c r="E4294">
        <v>43.575000000000003</v>
      </c>
      <c r="F4294">
        <v>1079769.6299999999</v>
      </c>
    </row>
    <row r="4295" spans="1:6" x14ac:dyDescent="0.25">
      <c r="A4295" t="s">
        <v>315</v>
      </c>
      <c r="B4295">
        <v>49</v>
      </c>
      <c r="C4295" t="s">
        <v>15</v>
      </c>
      <c r="D4295" t="s">
        <v>281</v>
      </c>
      <c r="E4295">
        <v>0.2361</v>
      </c>
      <c r="F4295">
        <v>16215.27</v>
      </c>
    </row>
    <row r="4296" spans="1:6" x14ac:dyDescent="0.25">
      <c r="A4296" t="s">
        <v>315</v>
      </c>
      <c r="B4296">
        <v>49</v>
      </c>
      <c r="C4296" t="s">
        <v>15</v>
      </c>
      <c r="D4296" t="s">
        <v>282</v>
      </c>
      <c r="E4296">
        <v>0.625</v>
      </c>
      <c r="F4296">
        <v>74017.87</v>
      </c>
    </row>
    <row r="4297" spans="1:6" x14ac:dyDescent="0.25">
      <c r="A4297" t="s">
        <v>315</v>
      </c>
      <c r="B4297">
        <v>49</v>
      </c>
      <c r="C4297" t="s">
        <v>15</v>
      </c>
      <c r="D4297" t="s">
        <v>283</v>
      </c>
      <c r="E4297">
        <v>65.002399999999994</v>
      </c>
      <c r="F4297">
        <v>710595.61</v>
      </c>
    </row>
    <row r="4298" spans="1:6" x14ac:dyDescent="0.25">
      <c r="A4298" t="s">
        <v>315</v>
      </c>
      <c r="B4298">
        <v>49</v>
      </c>
      <c r="C4298" t="s">
        <v>15</v>
      </c>
      <c r="D4298" t="s">
        <v>294</v>
      </c>
      <c r="E4298">
        <v>0.58330000000000004</v>
      </c>
      <c r="F4298">
        <v>10827.89</v>
      </c>
    </row>
    <row r="4299" spans="1:6" x14ac:dyDescent="0.25">
      <c r="A4299" t="s">
        <v>315</v>
      </c>
      <c r="B4299">
        <v>49</v>
      </c>
      <c r="C4299" t="s">
        <v>15</v>
      </c>
      <c r="D4299" t="s">
        <v>268</v>
      </c>
      <c r="E4299">
        <v>51.443600000000004</v>
      </c>
      <c r="F4299">
        <v>887711.51</v>
      </c>
    </row>
    <row r="4300" spans="1:6" x14ac:dyDescent="0.25">
      <c r="A4300" t="s">
        <v>315</v>
      </c>
      <c r="B4300">
        <v>49</v>
      </c>
      <c r="C4300" t="s">
        <v>15</v>
      </c>
      <c r="D4300" t="s">
        <v>284</v>
      </c>
      <c r="E4300">
        <v>11.916700000000001</v>
      </c>
      <c r="F4300">
        <v>1050389.0900000001</v>
      </c>
    </row>
    <row r="4301" spans="1:6" x14ac:dyDescent="0.25">
      <c r="A4301" t="s">
        <v>315</v>
      </c>
      <c r="B4301">
        <v>49</v>
      </c>
      <c r="C4301" t="s">
        <v>15</v>
      </c>
      <c r="D4301" t="s">
        <v>285</v>
      </c>
      <c r="E4301">
        <v>1.1667000000000001</v>
      </c>
      <c r="F4301">
        <v>23849.55</v>
      </c>
    </row>
    <row r="4302" spans="1:6" x14ac:dyDescent="0.25">
      <c r="A4302" t="s">
        <v>315</v>
      </c>
      <c r="B4302">
        <v>49</v>
      </c>
      <c r="C4302" t="s">
        <v>15</v>
      </c>
      <c r="D4302" t="s">
        <v>286</v>
      </c>
      <c r="E4302">
        <v>2.3332999999999999</v>
      </c>
      <c r="F4302">
        <v>43386.9</v>
      </c>
    </row>
    <row r="4303" spans="1:6" x14ac:dyDescent="0.25">
      <c r="A4303" t="s">
        <v>315</v>
      </c>
      <c r="B4303">
        <v>49</v>
      </c>
      <c r="C4303" t="s">
        <v>15</v>
      </c>
      <c r="D4303" t="s">
        <v>295</v>
      </c>
      <c r="E4303">
        <v>230</v>
      </c>
      <c r="F4303">
        <v>5072661.71</v>
      </c>
    </row>
    <row r="4304" spans="1:6" x14ac:dyDescent="0.25">
      <c r="A4304" t="s">
        <v>315</v>
      </c>
      <c r="B4304">
        <v>49</v>
      </c>
      <c r="C4304" t="s">
        <v>15</v>
      </c>
      <c r="D4304" t="s">
        <v>288</v>
      </c>
      <c r="E4304">
        <v>0.98499999999999999</v>
      </c>
      <c r="F4304">
        <v>76357.100000000006</v>
      </c>
    </row>
    <row r="4305" spans="1:6" x14ac:dyDescent="0.25">
      <c r="A4305" t="s">
        <v>315</v>
      </c>
      <c r="B4305">
        <v>49</v>
      </c>
      <c r="C4305" t="s">
        <v>15</v>
      </c>
      <c r="D4305" t="s">
        <v>289</v>
      </c>
      <c r="E4305">
        <v>1.1007</v>
      </c>
      <c r="F4305">
        <v>153848.93</v>
      </c>
    </row>
    <row r="4306" spans="1:6" x14ac:dyDescent="0.25">
      <c r="A4306" t="s">
        <v>315</v>
      </c>
      <c r="B4306">
        <v>49</v>
      </c>
      <c r="C4306" t="s">
        <v>15</v>
      </c>
      <c r="D4306" t="s">
        <v>290</v>
      </c>
      <c r="E4306">
        <v>0.1583</v>
      </c>
      <c r="F4306">
        <v>65814.38</v>
      </c>
    </row>
    <row r="4307" spans="1:6" x14ac:dyDescent="0.25">
      <c r="A4307" t="s">
        <v>315</v>
      </c>
      <c r="B4307">
        <v>49</v>
      </c>
      <c r="C4307" t="s">
        <v>15</v>
      </c>
      <c r="D4307" t="s">
        <v>296</v>
      </c>
      <c r="E4307">
        <v>25</v>
      </c>
      <c r="F4307">
        <v>528176.47</v>
      </c>
    </row>
    <row r="4308" spans="1:6" x14ac:dyDescent="0.25">
      <c r="A4308" t="s">
        <v>315</v>
      </c>
      <c r="B4308">
        <v>49</v>
      </c>
      <c r="C4308" t="s">
        <v>15</v>
      </c>
      <c r="D4308" t="s">
        <v>313</v>
      </c>
      <c r="E4308">
        <v>1</v>
      </c>
      <c r="F4308">
        <v>15828.1</v>
      </c>
    </row>
    <row r="4309" spans="1:6" x14ac:dyDescent="0.25">
      <c r="A4309" t="s">
        <v>315</v>
      </c>
      <c r="B4309">
        <v>49</v>
      </c>
      <c r="C4309" t="s">
        <v>15</v>
      </c>
      <c r="D4309" t="s">
        <v>299</v>
      </c>
      <c r="E4309">
        <v>33</v>
      </c>
      <c r="F4309">
        <v>282907.53000000003</v>
      </c>
    </row>
    <row r="4310" spans="1:6" x14ac:dyDescent="0.25">
      <c r="A4310" t="s">
        <v>315</v>
      </c>
      <c r="B4310">
        <v>52</v>
      </c>
      <c r="C4310" t="s">
        <v>6</v>
      </c>
      <c r="E4310">
        <v>82.5</v>
      </c>
      <c r="F4310">
        <v>0</v>
      </c>
    </row>
    <row r="4311" spans="1:6" x14ac:dyDescent="0.25">
      <c r="A4311" t="s">
        <v>315</v>
      </c>
      <c r="B4311">
        <v>52</v>
      </c>
      <c r="C4311" t="s">
        <v>6</v>
      </c>
      <c r="D4311" t="s">
        <v>269</v>
      </c>
      <c r="E4311">
        <v>0.33329999999999999</v>
      </c>
      <c r="F4311">
        <v>47657.760000000002</v>
      </c>
    </row>
    <row r="4312" spans="1:6" x14ac:dyDescent="0.25">
      <c r="A4312" t="s">
        <v>315</v>
      </c>
      <c r="B4312">
        <v>52</v>
      </c>
      <c r="C4312" t="s">
        <v>6</v>
      </c>
      <c r="D4312" t="s">
        <v>270</v>
      </c>
      <c r="E4312">
        <v>0.9</v>
      </c>
      <c r="F4312">
        <v>25203.74</v>
      </c>
    </row>
    <row r="4313" spans="1:6" x14ac:dyDescent="0.25">
      <c r="A4313" t="s">
        <v>315</v>
      </c>
      <c r="B4313">
        <v>52</v>
      </c>
      <c r="C4313" t="s">
        <v>6</v>
      </c>
      <c r="D4313" t="s">
        <v>276</v>
      </c>
      <c r="E4313">
        <v>1.25</v>
      </c>
      <c r="F4313">
        <v>94491.54</v>
      </c>
    </row>
    <row r="4314" spans="1:6" x14ac:dyDescent="0.25">
      <c r="A4314" t="s">
        <v>315</v>
      </c>
      <c r="B4314">
        <v>52</v>
      </c>
      <c r="C4314" t="s">
        <v>6</v>
      </c>
      <c r="D4314" t="s">
        <v>268</v>
      </c>
      <c r="E4314">
        <v>1048.2928999999999</v>
      </c>
      <c r="F4314">
        <v>22410745.600000001</v>
      </c>
    </row>
    <row r="4315" spans="1:6" x14ac:dyDescent="0.25">
      <c r="A4315" t="s">
        <v>315</v>
      </c>
      <c r="B4315">
        <v>52</v>
      </c>
      <c r="C4315" t="s">
        <v>6</v>
      </c>
      <c r="D4315" t="s">
        <v>295</v>
      </c>
      <c r="E4315">
        <v>379</v>
      </c>
      <c r="F4315">
        <v>7682689.4199999999</v>
      </c>
    </row>
    <row r="4316" spans="1:6" x14ac:dyDescent="0.25">
      <c r="A4316" t="s">
        <v>315</v>
      </c>
      <c r="B4316">
        <v>52</v>
      </c>
      <c r="C4316" t="s">
        <v>6</v>
      </c>
      <c r="D4316" t="s">
        <v>296</v>
      </c>
      <c r="E4316">
        <v>243.5</v>
      </c>
      <c r="F4316">
        <v>8748471.3399999999</v>
      </c>
    </row>
    <row r="4317" spans="1:6" x14ac:dyDescent="0.25">
      <c r="A4317" t="s">
        <v>315</v>
      </c>
      <c r="B4317">
        <v>52</v>
      </c>
      <c r="C4317" t="s">
        <v>6</v>
      </c>
      <c r="D4317" t="s">
        <v>291</v>
      </c>
      <c r="E4317">
        <v>2</v>
      </c>
      <c r="F4317">
        <v>27404.03</v>
      </c>
    </row>
    <row r="4318" spans="1:6" x14ac:dyDescent="0.25">
      <c r="A4318" t="s">
        <v>315</v>
      </c>
      <c r="B4318">
        <v>53</v>
      </c>
      <c r="C4318" t="s">
        <v>9</v>
      </c>
      <c r="E4318">
        <v>96.583299999999994</v>
      </c>
      <c r="F4318">
        <v>4076.78</v>
      </c>
    </row>
    <row r="4319" spans="1:6" x14ac:dyDescent="0.25">
      <c r="A4319" t="s">
        <v>315</v>
      </c>
      <c r="B4319">
        <v>53</v>
      </c>
      <c r="C4319" t="s">
        <v>9</v>
      </c>
      <c r="D4319" t="s">
        <v>269</v>
      </c>
      <c r="E4319">
        <v>0.375</v>
      </c>
      <c r="F4319">
        <v>68404.41</v>
      </c>
    </row>
    <row r="4320" spans="1:6" x14ac:dyDescent="0.25">
      <c r="A4320" t="s">
        <v>315</v>
      </c>
      <c r="B4320">
        <v>53</v>
      </c>
      <c r="C4320" t="s">
        <v>9</v>
      </c>
      <c r="D4320" t="s">
        <v>283</v>
      </c>
      <c r="E4320">
        <v>0.16669999999999999</v>
      </c>
      <c r="F4320">
        <v>9009.33</v>
      </c>
    </row>
    <row r="4321" spans="1:6" x14ac:dyDescent="0.25">
      <c r="A4321" t="s">
        <v>315</v>
      </c>
      <c r="B4321">
        <v>53</v>
      </c>
      <c r="C4321" t="s">
        <v>9</v>
      </c>
      <c r="D4321" t="s">
        <v>268</v>
      </c>
      <c r="E4321">
        <v>1411.8667</v>
      </c>
      <c r="F4321">
        <v>31129954.760000002</v>
      </c>
    </row>
    <row r="4322" spans="1:6" x14ac:dyDescent="0.25">
      <c r="A4322" t="s">
        <v>315</v>
      </c>
      <c r="B4322">
        <v>53</v>
      </c>
      <c r="C4322" t="s">
        <v>9</v>
      </c>
      <c r="D4322" t="s">
        <v>295</v>
      </c>
      <c r="E4322">
        <v>475</v>
      </c>
      <c r="F4322">
        <v>9463300.8100000005</v>
      </c>
    </row>
    <row r="4323" spans="1:6" x14ac:dyDescent="0.25">
      <c r="A4323" t="s">
        <v>315</v>
      </c>
      <c r="B4323">
        <v>53</v>
      </c>
      <c r="C4323" t="s">
        <v>9</v>
      </c>
      <c r="D4323" t="s">
        <v>296</v>
      </c>
      <c r="E4323">
        <v>268.66669999999999</v>
      </c>
      <c r="F4323">
        <v>5752411.0499999998</v>
      </c>
    </row>
    <row r="4324" spans="1:6" x14ac:dyDescent="0.25">
      <c r="A4324" t="s">
        <v>315</v>
      </c>
      <c r="B4324">
        <v>53</v>
      </c>
      <c r="C4324" t="s">
        <v>9</v>
      </c>
      <c r="D4324" t="s">
        <v>291</v>
      </c>
      <c r="E4324">
        <v>11</v>
      </c>
      <c r="F4324">
        <v>81271.399999999994</v>
      </c>
    </row>
    <row r="4325" spans="1:6" x14ac:dyDescent="0.25">
      <c r="A4325" t="s">
        <v>315</v>
      </c>
      <c r="B4325">
        <v>54</v>
      </c>
      <c r="C4325" t="s">
        <v>3</v>
      </c>
      <c r="E4325">
        <v>9.9915000000000003</v>
      </c>
      <c r="F4325">
        <v>327153.02</v>
      </c>
    </row>
    <row r="4326" spans="1:6" x14ac:dyDescent="0.25">
      <c r="A4326" t="s">
        <v>315</v>
      </c>
      <c r="B4326">
        <v>54</v>
      </c>
      <c r="C4326" t="s">
        <v>3</v>
      </c>
      <c r="D4326" t="s">
        <v>269</v>
      </c>
      <c r="E4326">
        <v>19.257200000000001</v>
      </c>
      <c r="F4326">
        <v>2250181.5</v>
      </c>
    </row>
    <row r="4327" spans="1:6" x14ac:dyDescent="0.25">
      <c r="A4327" t="s">
        <v>315</v>
      </c>
      <c r="B4327">
        <v>54</v>
      </c>
      <c r="C4327" t="s">
        <v>3</v>
      </c>
      <c r="D4327" t="s">
        <v>270</v>
      </c>
      <c r="E4327">
        <v>93.816699999999997</v>
      </c>
      <c r="F4327">
        <v>1352064.81</v>
      </c>
    </row>
    <row r="4328" spans="1:6" x14ac:dyDescent="0.25">
      <c r="A4328" t="s">
        <v>315</v>
      </c>
      <c r="B4328">
        <v>54</v>
      </c>
      <c r="C4328" t="s">
        <v>3</v>
      </c>
      <c r="D4328" t="s">
        <v>271</v>
      </c>
      <c r="E4328">
        <v>1.5014000000000001</v>
      </c>
      <c r="F4328">
        <v>451453.78</v>
      </c>
    </row>
    <row r="4329" spans="1:6" x14ac:dyDescent="0.25">
      <c r="A4329" t="s">
        <v>315</v>
      </c>
      <c r="B4329">
        <v>54</v>
      </c>
      <c r="C4329" t="s">
        <v>3</v>
      </c>
      <c r="D4329" t="s">
        <v>272</v>
      </c>
      <c r="E4329">
        <v>1559.8333</v>
      </c>
      <c r="F4329">
        <v>16294499.619999999</v>
      </c>
    </row>
    <row r="4330" spans="1:6" x14ac:dyDescent="0.25">
      <c r="A4330" t="s">
        <v>315</v>
      </c>
      <c r="B4330">
        <v>54</v>
      </c>
      <c r="C4330" t="s">
        <v>3</v>
      </c>
      <c r="D4330" t="s">
        <v>273</v>
      </c>
      <c r="E4330">
        <v>23.514399999999998</v>
      </c>
      <c r="F4330">
        <v>387841.91</v>
      </c>
    </row>
    <row r="4331" spans="1:6" x14ac:dyDescent="0.25">
      <c r="A4331" t="s">
        <v>315</v>
      </c>
      <c r="B4331">
        <v>54</v>
      </c>
      <c r="C4331" t="s">
        <v>3</v>
      </c>
      <c r="D4331" t="s">
        <v>274</v>
      </c>
      <c r="E4331">
        <v>72.466700000000003</v>
      </c>
      <c r="F4331">
        <v>1312214.22</v>
      </c>
    </row>
    <row r="4332" spans="1:6" x14ac:dyDescent="0.25">
      <c r="A4332" t="s">
        <v>315</v>
      </c>
      <c r="B4332">
        <v>54</v>
      </c>
      <c r="C4332" t="s">
        <v>3</v>
      </c>
      <c r="D4332" t="s">
        <v>275</v>
      </c>
      <c r="E4332">
        <v>17.666699999999999</v>
      </c>
      <c r="F4332">
        <v>230661.56</v>
      </c>
    </row>
    <row r="4333" spans="1:6" x14ac:dyDescent="0.25">
      <c r="A4333" t="s">
        <v>315</v>
      </c>
      <c r="B4333">
        <v>54</v>
      </c>
      <c r="C4333" t="s">
        <v>3</v>
      </c>
      <c r="D4333" t="s">
        <v>276</v>
      </c>
      <c r="E4333">
        <v>19.562899999999999</v>
      </c>
      <c r="F4333">
        <v>2832973.08</v>
      </c>
    </row>
    <row r="4334" spans="1:6" x14ac:dyDescent="0.25">
      <c r="A4334" t="s">
        <v>315</v>
      </c>
      <c r="B4334">
        <v>54</v>
      </c>
      <c r="C4334" t="s">
        <v>3</v>
      </c>
      <c r="D4334" t="s">
        <v>277</v>
      </c>
      <c r="E4334">
        <v>6.375</v>
      </c>
      <c r="F4334">
        <v>404565.79</v>
      </c>
    </row>
    <row r="4335" spans="1:6" x14ac:dyDescent="0.25">
      <c r="A4335" t="s">
        <v>315</v>
      </c>
      <c r="B4335">
        <v>54</v>
      </c>
      <c r="C4335" t="s">
        <v>3</v>
      </c>
      <c r="D4335" t="s">
        <v>278</v>
      </c>
      <c r="E4335">
        <v>2.1457999999999999</v>
      </c>
      <c r="F4335">
        <v>347727.05</v>
      </c>
    </row>
    <row r="4336" spans="1:6" x14ac:dyDescent="0.25">
      <c r="A4336" t="s">
        <v>315</v>
      </c>
      <c r="B4336">
        <v>54</v>
      </c>
      <c r="C4336" t="s">
        <v>3</v>
      </c>
      <c r="D4336" t="s">
        <v>279</v>
      </c>
      <c r="E4336">
        <v>4.5416999999999996</v>
      </c>
      <c r="F4336">
        <v>1091459.67</v>
      </c>
    </row>
    <row r="4337" spans="1:6" x14ac:dyDescent="0.25">
      <c r="A4337" t="s">
        <v>315</v>
      </c>
      <c r="B4337">
        <v>54</v>
      </c>
      <c r="C4337" t="s">
        <v>3</v>
      </c>
      <c r="D4337" t="s">
        <v>280</v>
      </c>
      <c r="E4337">
        <v>96.860699999999994</v>
      </c>
      <c r="F4337">
        <v>2116146.0699999998</v>
      </c>
    </row>
    <row r="4338" spans="1:6" x14ac:dyDescent="0.25">
      <c r="A4338" t="s">
        <v>315</v>
      </c>
      <c r="B4338">
        <v>54</v>
      </c>
      <c r="C4338" t="s">
        <v>3</v>
      </c>
      <c r="D4338" t="s">
        <v>281</v>
      </c>
      <c r="E4338">
        <v>4.8305999999999996</v>
      </c>
      <c r="F4338">
        <v>160002.93</v>
      </c>
    </row>
    <row r="4339" spans="1:6" x14ac:dyDescent="0.25">
      <c r="A4339" t="s">
        <v>315</v>
      </c>
      <c r="B4339">
        <v>54</v>
      </c>
      <c r="C4339" t="s">
        <v>3</v>
      </c>
      <c r="D4339" t="s">
        <v>282</v>
      </c>
      <c r="E4339">
        <v>0.8125</v>
      </c>
      <c r="F4339">
        <v>63939.14</v>
      </c>
    </row>
    <row r="4340" spans="1:6" x14ac:dyDescent="0.25">
      <c r="A4340" t="s">
        <v>315</v>
      </c>
      <c r="B4340">
        <v>54</v>
      </c>
      <c r="C4340" t="s">
        <v>3</v>
      </c>
      <c r="D4340" t="s">
        <v>283</v>
      </c>
      <c r="E4340">
        <v>68.563100000000006</v>
      </c>
      <c r="F4340">
        <v>1093635.6000000001</v>
      </c>
    </row>
    <row r="4341" spans="1:6" x14ac:dyDescent="0.25">
      <c r="A4341" t="s">
        <v>315</v>
      </c>
      <c r="B4341">
        <v>54</v>
      </c>
      <c r="C4341" t="s">
        <v>3</v>
      </c>
      <c r="D4341" t="s">
        <v>294</v>
      </c>
      <c r="E4341">
        <v>10.5</v>
      </c>
      <c r="F4341">
        <v>223605.3</v>
      </c>
    </row>
    <row r="4342" spans="1:6" x14ac:dyDescent="0.25">
      <c r="A4342" t="s">
        <v>315</v>
      </c>
      <c r="B4342">
        <v>54</v>
      </c>
      <c r="C4342" t="s">
        <v>3</v>
      </c>
      <c r="D4342" t="s">
        <v>268</v>
      </c>
      <c r="E4342">
        <v>42.6556</v>
      </c>
      <c r="F4342">
        <v>1007615.28</v>
      </c>
    </row>
    <row r="4343" spans="1:6" x14ac:dyDescent="0.25">
      <c r="A4343" t="s">
        <v>315</v>
      </c>
      <c r="B4343">
        <v>54</v>
      </c>
      <c r="C4343" t="s">
        <v>3</v>
      </c>
      <c r="D4343" t="s">
        <v>284</v>
      </c>
      <c r="E4343">
        <v>3.6667000000000001</v>
      </c>
      <c r="F4343">
        <v>349085.62</v>
      </c>
    </row>
    <row r="4344" spans="1:6" x14ac:dyDescent="0.25">
      <c r="A4344" t="s">
        <v>315</v>
      </c>
      <c r="B4344">
        <v>54</v>
      </c>
      <c r="C4344" t="s">
        <v>3</v>
      </c>
      <c r="D4344" t="s">
        <v>298</v>
      </c>
      <c r="E4344">
        <v>2</v>
      </c>
      <c r="F4344">
        <v>24224.46</v>
      </c>
    </row>
    <row r="4345" spans="1:6" x14ac:dyDescent="0.25">
      <c r="A4345" t="s">
        <v>315</v>
      </c>
      <c r="B4345">
        <v>54</v>
      </c>
      <c r="C4345" t="s">
        <v>3</v>
      </c>
      <c r="D4345" t="s">
        <v>286</v>
      </c>
      <c r="E4345">
        <v>13.166700000000001</v>
      </c>
      <c r="F4345">
        <v>261515.28</v>
      </c>
    </row>
    <row r="4346" spans="1:6" x14ac:dyDescent="0.25">
      <c r="A4346" t="s">
        <v>315</v>
      </c>
      <c r="B4346">
        <v>54</v>
      </c>
      <c r="C4346" t="s">
        <v>3</v>
      </c>
      <c r="D4346" t="s">
        <v>295</v>
      </c>
      <c r="E4346">
        <v>47.7</v>
      </c>
      <c r="F4346">
        <v>1177122</v>
      </c>
    </row>
    <row r="4347" spans="1:6" x14ac:dyDescent="0.25">
      <c r="A4347" t="s">
        <v>315</v>
      </c>
      <c r="B4347">
        <v>54</v>
      </c>
      <c r="C4347" t="s">
        <v>3</v>
      </c>
      <c r="D4347" t="s">
        <v>287</v>
      </c>
      <c r="E4347">
        <v>0.16669999999999999</v>
      </c>
      <c r="F4347">
        <v>116656.03</v>
      </c>
    </row>
    <row r="4348" spans="1:6" x14ac:dyDescent="0.25">
      <c r="A4348" t="s">
        <v>315</v>
      </c>
      <c r="B4348">
        <v>54</v>
      </c>
      <c r="C4348" t="s">
        <v>3</v>
      </c>
      <c r="D4348" t="s">
        <v>288</v>
      </c>
      <c r="E4348">
        <v>0.27500000000000002</v>
      </c>
      <c r="F4348">
        <v>55363.02</v>
      </c>
    </row>
    <row r="4349" spans="1:6" x14ac:dyDescent="0.25">
      <c r="A4349" t="s">
        <v>315</v>
      </c>
      <c r="B4349">
        <v>54</v>
      </c>
      <c r="C4349" t="s">
        <v>3</v>
      </c>
      <c r="D4349" t="s">
        <v>289</v>
      </c>
      <c r="E4349">
        <v>12.528700000000001</v>
      </c>
      <c r="F4349">
        <v>808990.62</v>
      </c>
    </row>
    <row r="4350" spans="1:6" x14ac:dyDescent="0.25">
      <c r="A4350" t="s">
        <v>315</v>
      </c>
      <c r="B4350">
        <v>54</v>
      </c>
      <c r="C4350" t="s">
        <v>3</v>
      </c>
      <c r="D4350" t="s">
        <v>290</v>
      </c>
      <c r="E4350">
        <v>0.125</v>
      </c>
      <c r="F4350">
        <v>34990.720000000001</v>
      </c>
    </row>
    <row r="4351" spans="1:6" x14ac:dyDescent="0.25">
      <c r="A4351" t="s">
        <v>315</v>
      </c>
      <c r="B4351">
        <v>54</v>
      </c>
      <c r="C4351" t="s">
        <v>3</v>
      </c>
      <c r="D4351" t="s">
        <v>296</v>
      </c>
      <c r="E4351">
        <v>144.83330000000001</v>
      </c>
      <c r="F4351">
        <v>2091869.5</v>
      </c>
    </row>
    <row r="4352" spans="1:6" x14ac:dyDescent="0.25">
      <c r="A4352" t="s">
        <v>315</v>
      </c>
      <c r="B4352">
        <v>54</v>
      </c>
      <c r="C4352" t="s">
        <v>3</v>
      </c>
      <c r="D4352" t="s">
        <v>291</v>
      </c>
      <c r="E4352">
        <v>3</v>
      </c>
      <c r="F4352">
        <v>31703.4</v>
      </c>
    </row>
    <row r="4353" spans="1:6" x14ac:dyDescent="0.25">
      <c r="A4353" t="s">
        <v>315</v>
      </c>
      <c r="B4353">
        <v>54</v>
      </c>
      <c r="C4353" t="s">
        <v>3</v>
      </c>
      <c r="D4353" t="s">
        <v>313</v>
      </c>
      <c r="E4353">
        <v>3</v>
      </c>
      <c r="F4353">
        <v>47876.73</v>
      </c>
    </row>
    <row r="4354" spans="1:6" x14ac:dyDescent="0.25">
      <c r="A4354" t="s">
        <v>315</v>
      </c>
      <c r="B4354">
        <v>54</v>
      </c>
      <c r="C4354" t="s">
        <v>3</v>
      </c>
      <c r="D4354" t="s">
        <v>299</v>
      </c>
      <c r="E4354">
        <v>12</v>
      </c>
      <c r="F4354">
        <v>113323.02</v>
      </c>
    </row>
    <row r="4355" spans="1:6" x14ac:dyDescent="0.25">
      <c r="A4355" t="s">
        <v>315</v>
      </c>
      <c r="B4355">
        <v>54</v>
      </c>
      <c r="C4355" t="s">
        <v>3</v>
      </c>
      <c r="D4355" t="s">
        <v>314</v>
      </c>
      <c r="E4355">
        <v>2.8542000000000001</v>
      </c>
      <c r="F4355">
        <v>131277.32</v>
      </c>
    </row>
    <row r="4356" spans="1:6" x14ac:dyDescent="0.25">
      <c r="A4356" t="s">
        <v>315</v>
      </c>
      <c r="B4356">
        <v>56</v>
      </c>
      <c r="C4356" t="s">
        <v>176</v>
      </c>
      <c r="E4356">
        <v>3</v>
      </c>
      <c r="F4356">
        <v>109065.49</v>
      </c>
    </row>
    <row r="4357" spans="1:6" x14ac:dyDescent="0.25">
      <c r="A4357" t="s">
        <v>315</v>
      </c>
      <c r="B4357">
        <v>56</v>
      </c>
      <c r="C4357" t="s">
        <v>176</v>
      </c>
      <c r="D4357" t="s">
        <v>269</v>
      </c>
      <c r="E4357">
        <v>15.3208</v>
      </c>
      <c r="F4357">
        <v>2079508.85</v>
      </c>
    </row>
    <row r="4358" spans="1:6" x14ac:dyDescent="0.25">
      <c r="A4358" t="s">
        <v>315</v>
      </c>
      <c r="B4358">
        <v>56</v>
      </c>
      <c r="C4358" t="s">
        <v>176</v>
      </c>
      <c r="D4358" t="s">
        <v>270</v>
      </c>
      <c r="E4358">
        <v>302.47219999999999</v>
      </c>
      <c r="F4358">
        <v>3723705.7</v>
      </c>
    </row>
    <row r="4359" spans="1:6" x14ac:dyDescent="0.25">
      <c r="A4359" t="s">
        <v>315</v>
      </c>
      <c r="B4359">
        <v>56</v>
      </c>
      <c r="C4359" t="s">
        <v>176</v>
      </c>
      <c r="D4359" t="s">
        <v>271</v>
      </c>
      <c r="E4359">
        <v>1.425</v>
      </c>
      <c r="F4359">
        <v>438452</v>
      </c>
    </row>
    <row r="4360" spans="1:6" x14ac:dyDescent="0.25">
      <c r="A4360" t="s">
        <v>315</v>
      </c>
      <c r="B4360">
        <v>56</v>
      </c>
      <c r="C4360" t="s">
        <v>176</v>
      </c>
      <c r="D4360" t="s">
        <v>272</v>
      </c>
      <c r="E4360">
        <v>3318.1667000000002</v>
      </c>
      <c r="F4360">
        <v>29002778.25</v>
      </c>
    </row>
    <row r="4361" spans="1:6" x14ac:dyDescent="0.25">
      <c r="A4361" t="s">
        <v>315</v>
      </c>
      <c r="B4361">
        <v>56</v>
      </c>
      <c r="C4361" t="s">
        <v>176</v>
      </c>
      <c r="D4361" t="s">
        <v>273</v>
      </c>
      <c r="E4361">
        <v>6.3125</v>
      </c>
      <c r="F4361">
        <v>123932.61</v>
      </c>
    </row>
    <row r="4362" spans="1:6" x14ac:dyDescent="0.25">
      <c r="A4362" t="s">
        <v>315</v>
      </c>
      <c r="B4362">
        <v>56</v>
      </c>
      <c r="C4362" t="s">
        <v>176</v>
      </c>
      <c r="D4362" t="s">
        <v>274</v>
      </c>
      <c r="E4362">
        <v>30.916699999999999</v>
      </c>
      <c r="F4362">
        <v>576094.32999999996</v>
      </c>
    </row>
    <row r="4363" spans="1:6" x14ac:dyDescent="0.25">
      <c r="A4363" t="s">
        <v>315</v>
      </c>
      <c r="B4363">
        <v>56</v>
      </c>
      <c r="C4363" t="s">
        <v>176</v>
      </c>
      <c r="D4363" t="s">
        <v>275</v>
      </c>
      <c r="E4363">
        <v>18.5</v>
      </c>
      <c r="F4363">
        <v>279194.23999999999</v>
      </c>
    </row>
    <row r="4364" spans="1:6" x14ac:dyDescent="0.25">
      <c r="A4364" t="s">
        <v>315</v>
      </c>
      <c r="B4364">
        <v>56</v>
      </c>
      <c r="C4364" t="s">
        <v>176</v>
      </c>
      <c r="D4364" t="s">
        <v>276</v>
      </c>
      <c r="E4364">
        <v>27.4786</v>
      </c>
      <c r="F4364">
        <v>4203897.54</v>
      </c>
    </row>
    <row r="4365" spans="1:6" x14ac:dyDescent="0.25">
      <c r="A4365" t="s">
        <v>315</v>
      </c>
      <c r="B4365">
        <v>56</v>
      </c>
      <c r="C4365" t="s">
        <v>176</v>
      </c>
      <c r="D4365" t="s">
        <v>277</v>
      </c>
      <c r="E4365">
        <v>13.2</v>
      </c>
      <c r="F4365">
        <v>326736.48</v>
      </c>
    </row>
    <row r="4366" spans="1:6" x14ac:dyDescent="0.25">
      <c r="A4366" t="s">
        <v>315</v>
      </c>
      <c r="B4366">
        <v>56</v>
      </c>
      <c r="C4366" t="s">
        <v>176</v>
      </c>
      <c r="D4366" t="s">
        <v>278</v>
      </c>
      <c r="E4366">
        <v>5.4207999999999998</v>
      </c>
      <c r="F4366">
        <v>474025.38</v>
      </c>
    </row>
    <row r="4367" spans="1:6" x14ac:dyDescent="0.25">
      <c r="A4367" t="s">
        <v>315</v>
      </c>
      <c r="B4367">
        <v>56</v>
      </c>
      <c r="C4367" t="s">
        <v>176</v>
      </c>
      <c r="D4367" t="s">
        <v>279</v>
      </c>
      <c r="E4367">
        <v>0.70830000000000004</v>
      </c>
      <c r="F4367">
        <v>171987.68</v>
      </c>
    </row>
    <row r="4368" spans="1:6" x14ac:dyDescent="0.25">
      <c r="A4368" t="s">
        <v>315</v>
      </c>
      <c r="B4368">
        <v>56</v>
      </c>
      <c r="C4368" t="s">
        <v>176</v>
      </c>
      <c r="D4368" t="s">
        <v>280</v>
      </c>
      <c r="E4368">
        <v>134.227</v>
      </c>
      <c r="F4368">
        <v>2526258.06</v>
      </c>
    </row>
    <row r="4369" spans="1:6" x14ac:dyDescent="0.25">
      <c r="A4369" t="s">
        <v>315</v>
      </c>
      <c r="B4369">
        <v>56</v>
      </c>
      <c r="C4369" t="s">
        <v>176</v>
      </c>
      <c r="D4369" t="s">
        <v>281</v>
      </c>
      <c r="E4369">
        <v>2.7749999999999999</v>
      </c>
      <c r="F4369">
        <v>100757.44</v>
      </c>
    </row>
    <row r="4370" spans="1:6" x14ac:dyDescent="0.25">
      <c r="A4370" t="s">
        <v>315</v>
      </c>
      <c r="B4370">
        <v>56</v>
      </c>
      <c r="C4370" t="s">
        <v>176</v>
      </c>
      <c r="D4370" t="s">
        <v>282</v>
      </c>
      <c r="E4370">
        <v>0.2586</v>
      </c>
      <c r="F4370">
        <v>91227.08</v>
      </c>
    </row>
    <row r="4371" spans="1:6" x14ac:dyDescent="0.25">
      <c r="A4371" t="s">
        <v>315</v>
      </c>
      <c r="B4371">
        <v>56</v>
      </c>
      <c r="C4371" t="s">
        <v>176</v>
      </c>
      <c r="D4371" t="s">
        <v>283</v>
      </c>
      <c r="E4371">
        <v>111.5167</v>
      </c>
      <c r="F4371">
        <v>1185813.67</v>
      </c>
    </row>
    <row r="4372" spans="1:6" x14ac:dyDescent="0.25">
      <c r="A4372" t="s">
        <v>315</v>
      </c>
      <c r="B4372">
        <v>56</v>
      </c>
      <c r="C4372" t="s">
        <v>176</v>
      </c>
      <c r="D4372" t="s">
        <v>268</v>
      </c>
      <c r="E4372">
        <v>195.82660000000001</v>
      </c>
      <c r="F4372">
        <v>3130415.77</v>
      </c>
    </row>
    <row r="4373" spans="1:6" x14ac:dyDescent="0.25">
      <c r="A4373" t="s">
        <v>315</v>
      </c>
      <c r="B4373">
        <v>56</v>
      </c>
      <c r="C4373" t="s">
        <v>176</v>
      </c>
      <c r="D4373" t="s">
        <v>284</v>
      </c>
      <c r="E4373">
        <v>6.5</v>
      </c>
      <c r="F4373">
        <v>579840.55000000005</v>
      </c>
    </row>
    <row r="4374" spans="1:6" x14ac:dyDescent="0.25">
      <c r="A4374" t="s">
        <v>315</v>
      </c>
      <c r="B4374">
        <v>56</v>
      </c>
      <c r="C4374" t="s">
        <v>176</v>
      </c>
      <c r="D4374" t="s">
        <v>286</v>
      </c>
      <c r="E4374">
        <v>5.5</v>
      </c>
      <c r="F4374">
        <v>123801.75</v>
      </c>
    </row>
    <row r="4375" spans="1:6" x14ac:dyDescent="0.25">
      <c r="A4375" t="s">
        <v>315</v>
      </c>
      <c r="B4375">
        <v>56</v>
      </c>
      <c r="C4375" t="s">
        <v>176</v>
      </c>
      <c r="D4375" t="s">
        <v>295</v>
      </c>
      <c r="E4375">
        <v>97.174999999999997</v>
      </c>
      <c r="F4375">
        <v>2111898.9</v>
      </c>
    </row>
    <row r="4376" spans="1:6" x14ac:dyDescent="0.25">
      <c r="A4376" t="s">
        <v>315</v>
      </c>
      <c r="B4376">
        <v>56</v>
      </c>
      <c r="C4376" t="s">
        <v>176</v>
      </c>
      <c r="D4376" t="s">
        <v>287</v>
      </c>
      <c r="E4376">
        <v>0.25</v>
      </c>
      <c r="F4376">
        <v>150162.38</v>
      </c>
    </row>
    <row r="4377" spans="1:6" x14ac:dyDescent="0.25">
      <c r="A4377" t="s">
        <v>315</v>
      </c>
      <c r="B4377">
        <v>56</v>
      </c>
      <c r="C4377" t="s">
        <v>176</v>
      </c>
      <c r="D4377" t="s">
        <v>288</v>
      </c>
      <c r="E4377">
        <v>0.13</v>
      </c>
      <c r="F4377">
        <v>35184.75</v>
      </c>
    </row>
    <row r="4378" spans="1:6" x14ac:dyDescent="0.25">
      <c r="A4378" t="s">
        <v>315</v>
      </c>
      <c r="B4378">
        <v>56</v>
      </c>
      <c r="C4378" t="s">
        <v>176</v>
      </c>
      <c r="D4378" t="s">
        <v>289</v>
      </c>
      <c r="E4378">
        <v>1.0832999999999999</v>
      </c>
      <c r="F4378">
        <v>66691.539999999994</v>
      </c>
    </row>
    <row r="4379" spans="1:6" x14ac:dyDescent="0.25">
      <c r="A4379" t="s">
        <v>315</v>
      </c>
      <c r="B4379">
        <v>56</v>
      </c>
      <c r="C4379" t="s">
        <v>176</v>
      </c>
      <c r="D4379" t="s">
        <v>290</v>
      </c>
      <c r="E4379">
        <v>0.3417</v>
      </c>
      <c r="F4379">
        <v>94879.54</v>
      </c>
    </row>
    <row r="4380" spans="1:6" x14ac:dyDescent="0.25">
      <c r="A4380" t="s">
        <v>315</v>
      </c>
      <c r="B4380">
        <v>56</v>
      </c>
      <c r="C4380" t="s">
        <v>176</v>
      </c>
      <c r="D4380" t="s">
        <v>296</v>
      </c>
      <c r="E4380">
        <v>647</v>
      </c>
      <c r="F4380">
        <v>9320171.8200000003</v>
      </c>
    </row>
    <row r="4381" spans="1:6" x14ac:dyDescent="0.25">
      <c r="A4381" t="s">
        <v>315</v>
      </c>
      <c r="B4381">
        <v>56</v>
      </c>
      <c r="C4381" t="s">
        <v>176</v>
      </c>
      <c r="D4381" t="s">
        <v>291</v>
      </c>
      <c r="E4381">
        <v>1</v>
      </c>
      <c r="F4381">
        <v>13534.24</v>
      </c>
    </row>
    <row r="4382" spans="1:6" x14ac:dyDescent="0.25">
      <c r="A4382" t="s">
        <v>315</v>
      </c>
      <c r="B4382">
        <v>56</v>
      </c>
      <c r="C4382" t="s">
        <v>176</v>
      </c>
      <c r="D4382" t="s">
        <v>299</v>
      </c>
      <c r="E4382">
        <v>13.5</v>
      </c>
      <c r="F4382">
        <v>118219.93</v>
      </c>
    </row>
    <row r="4383" spans="1:6" x14ac:dyDescent="0.25">
      <c r="A4383" t="s">
        <v>315</v>
      </c>
      <c r="B4383">
        <v>57</v>
      </c>
      <c r="C4383" t="s">
        <v>310</v>
      </c>
      <c r="D4383" t="s">
        <v>268</v>
      </c>
      <c r="E4383">
        <v>272.91669999999999</v>
      </c>
      <c r="F4383">
        <v>5388251.1399999997</v>
      </c>
    </row>
    <row r="4384" spans="1:6" x14ac:dyDescent="0.25">
      <c r="A4384" t="s">
        <v>315</v>
      </c>
      <c r="B4384">
        <v>57</v>
      </c>
      <c r="C4384" t="s">
        <v>310</v>
      </c>
      <c r="D4384" t="s">
        <v>295</v>
      </c>
      <c r="E4384">
        <v>121.33329999999999</v>
      </c>
      <c r="F4384">
        <v>2405974.88</v>
      </c>
    </row>
    <row r="4385" spans="1:6" x14ac:dyDescent="0.25">
      <c r="A4385" t="s">
        <v>315</v>
      </c>
      <c r="B4385">
        <v>57</v>
      </c>
      <c r="C4385" t="s">
        <v>310</v>
      </c>
      <c r="D4385" t="s">
        <v>288</v>
      </c>
      <c r="E4385">
        <v>2.5000000000000001E-2</v>
      </c>
      <c r="F4385">
        <v>16585.77</v>
      </c>
    </row>
    <row r="4386" spans="1:6" x14ac:dyDescent="0.25">
      <c r="A4386" t="s">
        <v>315</v>
      </c>
      <c r="B4386">
        <v>57</v>
      </c>
      <c r="C4386" t="s">
        <v>310</v>
      </c>
      <c r="D4386" t="s">
        <v>296</v>
      </c>
      <c r="E4386">
        <v>32</v>
      </c>
      <c r="F4386">
        <v>720017.38</v>
      </c>
    </row>
    <row r="4387" spans="1:6" x14ac:dyDescent="0.25">
      <c r="A4387" t="s">
        <v>315</v>
      </c>
      <c r="B4387">
        <v>58</v>
      </c>
      <c r="C4387" t="s">
        <v>184</v>
      </c>
      <c r="E4387">
        <v>5</v>
      </c>
      <c r="F4387">
        <v>133217.85999999999</v>
      </c>
    </row>
    <row r="4388" spans="1:6" x14ac:dyDescent="0.25">
      <c r="A4388" t="s">
        <v>315</v>
      </c>
      <c r="B4388">
        <v>58</v>
      </c>
      <c r="C4388" t="s">
        <v>184</v>
      </c>
      <c r="D4388" t="s">
        <v>269</v>
      </c>
      <c r="E4388">
        <v>0.42780000000000001</v>
      </c>
      <c r="F4388">
        <v>62584.480000000003</v>
      </c>
    </row>
    <row r="4389" spans="1:6" x14ac:dyDescent="0.25">
      <c r="A4389" t="s">
        <v>315</v>
      </c>
      <c r="B4389">
        <v>58</v>
      </c>
      <c r="C4389" t="s">
        <v>184</v>
      </c>
      <c r="D4389" t="s">
        <v>270</v>
      </c>
      <c r="E4389">
        <v>53.777799999999999</v>
      </c>
      <c r="F4389">
        <v>942826.79</v>
      </c>
    </row>
    <row r="4390" spans="1:6" x14ac:dyDescent="0.25">
      <c r="A4390" t="s">
        <v>315</v>
      </c>
      <c r="B4390">
        <v>58</v>
      </c>
      <c r="C4390" t="s">
        <v>184</v>
      </c>
      <c r="D4390" t="s">
        <v>271</v>
      </c>
      <c r="E4390">
        <v>0.47920000000000001</v>
      </c>
      <c r="F4390">
        <v>126232.65</v>
      </c>
    </row>
    <row r="4391" spans="1:6" x14ac:dyDescent="0.25">
      <c r="A4391" t="s">
        <v>315</v>
      </c>
      <c r="B4391">
        <v>58</v>
      </c>
      <c r="C4391" t="s">
        <v>184</v>
      </c>
      <c r="D4391" t="s">
        <v>272</v>
      </c>
      <c r="E4391">
        <v>52</v>
      </c>
      <c r="F4391">
        <v>366574.2</v>
      </c>
    </row>
    <row r="4392" spans="1:6" x14ac:dyDescent="0.25">
      <c r="A4392" t="s">
        <v>315</v>
      </c>
      <c r="B4392">
        <v>58</v>
      </c>
      <c r="C4392" t="s">
        <v>184</v>
      </c>
      <c r="D4392" t="s">
        <v>273</v>
      </c>
      <c r="E4392">
        <v>2.3363</v>
      </c>
      <c r="F4392">
        <v>33932.129999999997</v>
      </c>
    </row>
    <row r="4393" spans="1:6" x14ac:dyDescent="0.25">
      <c r="A4393" t="s">
        <v>315</v>
      </c>
      <c r="B4393">
        <v>58</v>
      </c>
      <c r="C4393" t="s">
        <v>184</v>
      </c>
      <c r="D4393" t="s">
        <v>274</v>
      </c>
      <c r="E4393">
        <v>56.633299999999998</v>
      </c>
      <c r="F4393">
        <v>1177783.78</v>
      </c>
    </row>
    <row r="4394" spans="1:6" x14ac:dyDescent="0.25">
      <c r="A4394" t="s">
        <v>315</v>
      </c>
      <c r="B4394">
        <v>58</v>
      </c>
      <c r="C4394" t="s">
        <v>184</v>
      </c>
      <c r="D4394" t="s">
        <v>275</v>
      </c>
      <c r="E4394">
        <v>3.1667000000000001</v>
      </c>
      <c r="F4394">
        <v>34666.449999999997</v>
      </c>
    </row>
    <row r="4395" spans="1:6" x14ac:dyDescent="0.25">
      <c r="A4395" t="s">
        <v>315</v>
      </c>
      <c r="B4395">
        <v>58</v>
      </c>
      <c r="C4395" t="s">
        <v>184</v>
      </c>
      <c r="D4395" t="s">
        <v>276</v>
      </c>
      <c r="E4395">
        <v>29.087700000000002</v>
      </c>
      <c r="F4395">
        <v>3876994.68</v>
      </c>
    </row>
    <row r="4396" spans="1:6" x14ac:dyDescent="0.25">
      <c r="A4396" t="s">
        <v>315</v>
      </c>
      <c r="B4396">
        <v>58</v>
      </c>
      <c r="C4396" t="s">
        <v>184</v>
      </c>
      <c r="D4396" t="s">
        <v>277</v>
      </c>
      <c r="E4396">
        <v>8.3299999999999999E-2</v>
      </c>
      <c r="F4396">
        <v>3326.58</v>
      </c>
    </row>
    <row r="4397" spans="1:6" x14ac:dyDescent="0.25">
      <c r="A4397" t="s">
        <v>315</v>
      </c>
      <c r="B4397">
        <v>58</v>
      </c>
      <c r="C4397" t="s">
        <v>184</v>
      </c>
      <c r="D4397" t="s">
        <v>278</v>
      </c>
      <c r="E4397">
        <v>0.8569</v>
      </c>
      <c r="F4397">
        <v>150141.42000000001</v>
      </c>
    </row>
    <row r="4398" spans="1:6" x14ac:dyDescent="0.25">
      <c r="A4398" t="s">
        <v>315</v>
      </c>
      <c r="B4398">
        <v>58</v>
      </c>
      <c r="C4398" t="s">
        <v>184</v>
      </c>
      <c r="D4398" t="s">
        <v>279</v>
      </c>
      <c r="E4398">
        <v>7.375</v>
      </c>
      <c r="F4398">
        <v>1405364.14</v>
      </c>
    </row>
    <row r="4399" spans="1:6" x14ac:dyDescent="0.25">
      <c r="A4399" t="s">
        <v>315</v>
      </c>
      <c r="B4399">
        <v>58</v>
      </c>
      <c r="C4399" t="s">
        <v>184</v>
      </c>
      <c r="D4399" t="s">
        <v>280</v>
      </c>
      <c r="E4399">
        <v>73.284099999999995</v>
      </c>
      <c r="F4399">
        <v>3196699.82</v>
      </c>
    </row>
    <row r="4400" spans="1:6" x14ac:dyDescent="0.25">
      <c r="A4400" t="s">
        <v>315</v>
      </c>
      <c r="B4400">
        <v>58</v>
      </c>
      <c r="C4400" t="s">
        <v>184</v>
      </c>
      <c r="D4400" t="s">
        <v>281</v>
      </c>
      <c r="E4400">
        <v>2.2778</v>
      </c>
      <c r="F4400">
        <v>75979.850000000006</v>
      </c>
    </row>
    <row r="4401" spans="1:6" x14ac:dyDescent="0.25">
      <c r="A4401" t="s">
        <v>315</v>
      </c>
      <c r="B4401">
        <v>58</v>
      </c>
      <c r="C4401" t="s">
        <v>184</v>
      </c>
      <c r="D4401" t="s">
        <v>282</v>
      </c>
      <c r="E4401">
        <v>1.55</v>
      </c>
      <c r="F4401">
        <v>133618.89000000001</v>
      </c>
    </row>
    <row r="4402" spans="1:6" x14ac:dyDescent="0.25">
      <c r="A4402" t="s">
        <v>315</v>
      </c>
      <c r="B4402">
        <v>58</v>
      </c>
      <c r="C4402" t="s">
        <v>184</v>
      </c>
      <c r="D4402" t="s">
        <v>283</v>
      </c>
      <c r="E4402">
        <v>39.7637</v>
      </c>
      <c r="F4402">
        <v>634289.43000000005</v>
      </c>
    </row>
    <row r="4403" spans="1:6" x14ac:dyDescent="0.25">
      <c r="A4403" t="s">
        <v>315</v>
      </c>
      <c r="B4403">
        <v>58</v>
      </c>
      <c r="C4403" t="s">
        <v>184</v>
      </c>
      <c r="D4403" t="s">
        <v>294</v>
      </c>
      <c r="E4403">
        <v>0.47920000000000001</v>
      </c>
      <c r="F4403">
        <v>8612.2900000000009</v>
      </c>
    </row>
    <row r="4404" spans="1:6" x14ac:dyDescent="0.25">
      <c r="A4404" t="s">
        <v>315</v>
      </c>
      <c r="B4404">
        <v>58</v>
      </c>
      <c r="C4404" t="s">
        <v>184</v>
      </c>
      <c r="D4404" t="s">
        <v>268</v>
      </c>
      <c r="E4404">
        <v>10.9414</v>
      </c>
      <c r="F4404">
        <v>1126689.26</v>
      </c>
    </row>
    <row r="4405" spans="1:6" x14ac:dyDescent="0.25">
      <c r="A4405" t="s">
        <v>315</v>
      </c>
      <c r="B4405">
        <v>58</v>
      </c>
      <c r="C4405" t="s">
        <v>184</v>
      </c>
      <c r="D4405" t="s">
        <v>284</v>
      </c>
      <c r="E4405">
        <v>1.4167000000000001</v>
      </c>
      <c r="F4405">
        <v>123486.68</v>
      </c>
    </row>
    <row r="4406" spans="1:6" x14ac:dyDescent="0.25">
      <c r="A4406" t="s">
        <v>315</v>
      </c>
      <c r="B4406">
        <v>58</v>
      </c>
      <c r="C4406" t="s">
        <v>184</v>
      </c>
      <c r="D4406" t="s">
        <v>298</v>
      </c>
      <c r="E4406">
        <v>15.5</v>
      </c>
      <c r="F4406">
        <v>188189.98</v>
      </c>
    </row>
    <row r="4407" spans="1:6" x14ac:dyDescent="0.25">
      <c r="A4407" t="s">
        <v>315</v>
      </c>
      <c r="B4407">
        <v>58</v>
      </c>
      <c r="C4407" t="s">
        <v>184</v>
      </c>
      <c r="D4407" t="s">
        <v>286</v>
      </c>
      <c r="E4407">
        <v>284</v>
      </c>
      <c r="F4407">
        <v>5124890.2300000004</v>
      </c>
    </row>
    <row r="4408" spans="1:6" x14ac:dyDescent="0.25">
      <c r="A4408" t="s">
        <v>315</v>
      </c>
      <c r="B4408">
        <v>58</v>
      </c>
      <c r="C4408" t="s">
        <v>184</v>
      </c>
      <c r="D4408" t="s">
        <v>288</v>
      </c>
      <c r="E4408">
        <v>0.17</v>
      </c>
      <c r="F4408">
        <v>98167.26</v>
      </c>
    </row>
    <row r="4409" spans="1:6" x14ac:dyDescent="0.25">
      <c r="A4409" t="s">
        <v>315</v>
      </c>
      <c r="B4409">
        <v>58</v>
      </c>
      <c r="C4409" t="s">
        <v>184</v>
      </c>
      <c r="D4409" t="s">
        <v>289</v>
      </c>
      <c r="E4409">
        <v>3.6009000000000002</v>
      </c>
      <c r="F4409">
        <v>617511.78</v>
      </c>
    </row>
    <row r="4410" spans="1:6" x14ac:dyDescent="0.25">
      <c r="A4410" t="s">
        <v>315</v>
      </c>
      <c r="B4410">
        <v>58</v>
      </c>
      <c r="C4410" t="s">
        <v>184</v>
      </c>
      <c r="D4410" t="s">
        <v>296</v>
      </c>
      <c r="E4410">
        <v>1</v>
      </c>
      <c r="F4410">
        <v>17581.82</v>
      </c>
    </row>
    <row r="4411" spans="1:6" x14ac:dyDescent="0.25">
      <c r="A4411" t="s">
        <v>315</v>
      </c>
      <c r="B4411">
        <v>58</v>
      </c>
      <c r="C4411" t="s">
        <v>184</v>
      </c>
      <c r="D4411" t="s">
        <v>313</v>
      </c>
      <c r="E4411">
        <v>3</v>
      </c>
      <c r="F4411">
        <v>42902.49</v>
      </c>
    </row>
    <row r="4412" spans="1:6" x14ac:dyDescent="0.25">
      <c r="A4412" t="s">
        <v>315</v>
      </c>
      <c r="B4412">
        <v>59</v>
      </c>
      <c r="C4412" t="s">
        <v>186</v>
      </c>
      <c r="E4412">
        <v>1.1000000000000001</v>
      </c>
      <c r="F4412">
        <v>0</v>
      </c>
    </row>
    <row r="4413" spans="1:6" x14ac:dyDescent="0.25">
      <c r="A4413" t="s">
        <v>315</v>
      </c>
      <c r="B4413">
        <v>59</v>
      </c>
      <c r="C4413" t="s">
        <v>186</v>
      </c>
      <c r="D4413" t="s">
        <v>269</v>
      </c>
      <c r="E4413">
        <v>1.4597</v>
      </c>
      <c r="F4413">
        <v>135663.81</v>
      </c>
    </row>
    <row r="4414" spans="1:6" x14ac:dyDescent="0.25">
      <c r="A4414" t="s">
        <v>315</v>
      </c>
      <c r="B4414">
        <v>59</v>
      </c>
      <c r="C4414" t="s">
        <v>186</v>
      </c>
      <c r="D4414" t="s">
        <v>270</v>
      </c>
      <c r="E4414">
        <v>91.430599999999998</v>
      </c>
      <c r="F4414">
        <v>1345721.5</v>
      </c>
    </row>
    <row r="4415" spans="1:6" x14ac:dyDescent="0.25">
      <c r="A4415" t="s">
        <v>315</v>
      </c>
      <c r="B4415">
        <v>59</v>
      </c>
      <c r="C4415" t="s">
        <v>186</v>
      </c>
      <c r="D4415" t="s">
        <v>271</v>
      </c>
      <c r="E4415">
        <v>0.25829999999999997</v>
      </c>
      <c r="F4415">
        <v>67849.16</v>
      </c>
    </row>
    <row r="4416" spans="1:6" x14ac:dyDescent="0.25">
      <c r="A4416" t="s">
        <v>315</v>
      </c>
      <c r="B4416">
        <v>59</v>
      </c>
      <c r="C4416" t="s">
        <v>186</v>
      </c>
      <c r="D4416" t="s">
        <v>272</v>
      </c>
      <c r="E4416">
        <v>78.416700000000006</v>
      </c>
      <c r="F4416">
        <v>725090.62</v>
      </c>
    </row>
    <row r="4417" spans="1:6" x14ac:dyDescent="0.25">
      <c r="A4417" t="s">
        <v>315</v>
      </c>
      <c r="B4417">
        <v>59</v>
      </c>
      <c r="C4417" t="s">
        <v>186</v>
      </c>
      <c r="D4417" t="s">
        <v>273</v>
      </c>
      <c r="E4417">
        <v>13.047599999999999</v>
      </c>
      <c r="F4417">
        <v>204152.66</v>
      </c>
    </row>
    <row r="4418" spans="1:6" x14ac:dyDescent="0.25">
      <c r="A4418" t="s">
        <v>315</v>
      </c>
      <c r="B4418">
        <v>59</v>
      </c>
      <c r="C4418" t="s">
        <v>186</v>
      </c>
      <c r="D4418" t="s">
        <v>274</v>
      </c>
      <c r="E4418">
        <v>36.616700000000002</v>
      </c>
      <c r="F4418">
        <v>778044.9</v>
      </c>
    </row>
    <row r="4419" spans="1:6" x14ac:dyDescent="0.25">
      <c r="A4419" t="s">
        <v>315</v>
      </c>
      <c r="B4419">
        <v>59</v>
      </c>
      <c r="C4419" t="s">
        <v>186</v>
      </c>
      <c r="D4419" t="s">
        <v>276</v>
      </c>
      <c r="E4419">
        <v>3.4238</v>
      </c>
      <c r="F4419">
        <v>525874.28</v>
      </c>
    </row>
    <row r="4420" spans="1:6" x14ac:dyDescent="0.25">
      <c r="A4420" t="s">
        <v>315</v>
      </c>
      <c r="B4420">
        <v>59</v>
      </c>
      <c r="C4420" t="s">
        <v>186</v>
      </c>
      <c r="D4420" t="s">
        <v>277</v>
      </c>
      <c r="E4420">
        <v>2.5402999999999998</v>
      </c>
      <c r="F4420">
        <v>102111.41</v>
      </c>
    </row>
    <row r="4421" spans="1:6" x14ac:dyDescent="0.25">
      <c r="A4421" t="s">
        <v>315</v>
      </c>
      <c r="B4421">
        <v>59</v>
      </c>
      <c r="C4421" t="s">
        <v>186</v>
      </c>
      <c r="D4421" t="s">
        <v>278</v>
      </c>
      <c r="E4421">
        <v>0.17499999999999999</v>
      </c>
      <c r="F4421">
        <v>38604.57</v>
      </c>
    </row>
    <row r="4422" spans="1:6" x14ac:dyDescent="0.25">
      <c r="A4422" t="s">
        <v>315</v>
      </c>
      <c r="B4422">
        <v>59</v>
      </c>
      <c r="C4422" t="s">
        <v>186</v>
      </c>
      <c r="D4422" t="s">
        <v>279</v>
      </c>
      <c r="E4422">
        <v>0.75</v>
      </c>
      <c r="F4422">
        <v>185491.31</v>
      </c>
    </row>
    <row r="4423" spans="1:6" x14ac:dyDescent="0.25">
      <c r="A4423" t="s">
        <v>315</v>
      </c>
      <c r="B4423">
        <v>59</v>
      </c>
      <c r="C4423" t="s">
        <v>186</v>
      </c>
      <c r="D4423" t="s">
        <v>280</v>
      </c>
      <c r="E4423">
        <v>40.898800000000001</v>
      </c>
      <c r="F4423">
        <v>1166764.07</v>
      </c>
    </row>
    <row r="4424" spans="1:6" x14ac:dyDescent="0.25">
      <c r="A4424" t="s">
        <v>315</v>
      </c>
      <c r="B4424">
        <v>59</v>
      </c>
      <c r="C4424" t="s">
        <v>186</v>
      </c>
      <c r="D4424" t="s">
        <v>281</v>
      </c>
      <c r="E4424">
        <v>5.5833000000000004</v>
      </c>
      <c r="F4424">
        <v>207132.7</v>
      </c>
    </row>
    <row r="4425" spans="1:6" x14ac:dyDescent="0.25">
      <c r="A4425" t="s">
        <v>315</v>
      </c>
      <c r="B4425">
        <v>59</v>
      </c>
      <c r="C4425" t="s">
        <v>186</v>
      </c>
      <c r="D4425" t="s">
        <v>282</v>
      </c>
      <c r="E4425">
        <v>1</v>
      </c>
      <c r="F4425">
        <v>55116.1</v>
      </c>
    </row>
    <row r="4426" spans="1:6" x14ac:dyDescent="0.25">
      <c r="A4426" t="s">
        <v>315</v>
      </c>
      <c r="B4426">
        <v>59</v>
      </c>
      <c r="C4426" t="s">
        <v>186</v>
      </c>
      <c r="D4426" t="s">
        <v>283</v>
      </c>
      <c r="E4426">
        <v>17.095199999999998</v>
      </c>
      <c r="F4426">
        <v>312463.31</v>
      </c>
    </row>
    <row r="4427" spans="1:6" x14ac:dyDescent="0.25">
      <c r="A4427" t="s">
        <v>315</v>
      </c>
      <c r="B4427">
        <v>59</v>
      </c>
      <c r="C4427" t="s">
        <v>186</v>
      </c>
      <c r="D4427" t="s">
        <v>294</v>
      </c>
      <c r="E4427">
        <v>0.35420000000000001</v>
      </c>
      <c r="F4427">
        <v>11493.48</v>
      </c>
    </row>
    <row r="4428" spans="1:6" x14ac:dyDescent="0.25">
      <c r="A4428" t="s">
        <v>315</v>
      </c>
      <c r="B4428">
        <v>59</v>
      </c>
      <c r="C4428" t="s">
        <v>186</v>
      </c>
      <c r="D4428" t="s">
        <v>268</v>
      </c>
      <c r="E4428">
        <v>34.639000000000003</v>
      </c>
      <c r="F4428">
        <v>642867.25</v>
      </c>
    </row>
    <row r="4429" spans="1:6" x14ac:dyDescent="0.25">
      <c r="A4429" t="s">
        <v>315</v>
      </c>
      <c r="B4429">
        <v>59</v>
      </c>
      <c r="C4429" t="s">
        <v>186</v>
      </c>
      <c r="D4429" t="s">
        <v>284</v>
      </c>
      <c r="E4429">
        <v>0.33329999999999999</v>
      </c>
      <c r="F4429">
        <v>31581.48</v>
      </c>
    </row>
    <row r="4430" spans="1:6" x14ac:dyDescent="0.25">
      <c r="A4430" t="s">
        <v>315</v>
      </c>
      <c r="B4430">
        <v>59</v>
      </c>
      <c r="C4430" t="s">
        <v>186</v>
      </c>
      <c r="D4430" t="s">
        <v>286</v>
      </c>
      <c r="E4430">
        <v>2.3332999999999999</v>
      </c>
      <c r="F4430">
        <v>50571.48</v>
      </c>
    </row>
    <row r="4431" spans="1:6" x14ac:dyDescent="0.25">
      <c r="A4431" t="s">
        <v>315</v>
      </c>
      <c r="B4431">
        <v>59</v>
      </c>
      <c r="C4431" t="s">
        <v>186</v>
      </c>
      <c r="D4431" t="s">
        <v>295</v>
      </c>
      <c r="E4431">
        <v>15</v>
      </c>
      <c r="F4431">
        <v>270661.43</v>
      </c>
    </row>
    <row r="4432" spans="1:6" x14ac:dyDescent="0.25">
      <c r="A4432" t="s">
        <v>315</v>
      </c>
      <c r="B4432">
        <v>59</v>
      </c>
      <c r="C4432" t="s">
        <v>186</v>
      </c>
      <c r="D4432" t="s">
        <v>288</v>
      </c>
      <c r="E4432">
        <v>1.5649999999999999</v>
      </c>
      <c r="F4432">
        <v>100562.58</v>
      </c>
    </row>
    <row r="4433" spans="1:6" x14ac:dyDescent="0.25">
      <c r="A4433" t="s">
        <v>315</v>
      </c>
      <c r="B4433">
        <v>59</v>
      </c>
      <c r="C4433" t="s">
        <v>186</v>
      </c>
      <c r="D4433" t="s">
        <v>289</v>
      </c>
      <c r="E4433">
        <v>2.9689999999999999</v>
      </c>
      <c r="F4433">
        <v>176991.56</v>
      </c>
    </row>
    <row r="4434" spans="1:6" x14ac:dyDescent="0.25">
      <c r="A4434" t="s">
        <v>315</v>
      </c>
      <c r="B4434">
        <v>59</v>
      </c>
      <c r="C4434" t="s">
        <v>186</v>
      </c>
      <c r="D4434" t="s">
        <v>296</v>
      </c>
      <c r="E4434">
        <v>42</v>
      </c>
      <c r="F4434">
        <v>756996.58</v>
      </c>
    </row>
    <row r="4435" spans="1:6" x14ac:dyDescent="0.25">
      <c r="A4435" t="s">
        <v>315</v>
      </c>
      <c r="B4435">
        <v>59</v>
      </c>
      <c r="C4435" t="s">
        <v>186</v>
      </c>
      <c r="D4435" t="s">
        <v>291</v>
      </c>
      <c r="E4435">
        <v>2</v>
      </c>
      <c r="F4435">
        <v>21569.66</v>
      </c>
    </row>
    <row r="4436" spans="1:6" x14ac:dyDescent="0.25">
      <c r="A4436" t="s">
        <v>315</v>
      </c>
      <c r="B4436">
        <v>59</v>
      </c>
      <c r="C4436" t="s">
        <v>186</v>
      </c>
      <c r="D4436" t="s">
        <v>313</v>
      </c>
      <c r="E4436">
        <v>1</v>
      </c>
      <c r="F4436">
        <v>16647.39</v>
      </c>
    </row>
    <row r="4437" spans="1:6" x14ac:dyDescent="0.25">
      <c r="A4437" t="s">
        <v>315</v>
      </c>
      <c r="B4437">
        <v>59</v>
      </c>
      <c r="C4437" t="s">
        <v>186</v>
      </c>
      <c r="D4437" t="s">
        <v>299</v>
      </c>
      <c r="E4437">
        <v>1</v>
      </c>
      <c r="F4437">
        <v>9504.1299999999992</v>
      </c>
    </row>
    <row r="4438" spans="1:6" x14ac:dyDescent="0.25">
      <c r="A4438" t="s">
        <v>315</v>
      </c>
      <c r="B4438">
        <v>59</v>
      </c>
      <c r="C4438" t="s">
        <v>186</v>
      </c>
      <c r="D4438" t="s">
        <v>314</v>
      </c>
      <c r="E4438">
        <v>8.3299999999999999E-2</v>
      </c>
      <c r="F4438">
        <v>4117.93</v>
      </c>
    </row>
    <row r="4439" spans="1:6" x14ac:dyDescent="0.25">
      <c r="A4439" t="s">
        <v>315</v>
      </c>
      <c r="B4439">
        <v>100</v>
      </c>
      <c r="C4439" t="s">
        <v>69</v>
      </c>
      <c r="E4439">
        <v>521.83169999999996</v>
      </c>
      <c r="F4439">
        <v>725902.3</v>
      </c>
    </row>
    <row r="4440" spans="1:6" x14ac:dyDescent="0.25">
      <c r="A4440" t="s">
        <v>315</v>
      </c>
      <c r="B4440">
        <v>100</v>
      </c>
      <c r="C4440" t="s">
        <v>69</v>
      </c>
      <c r="D4440" t="s">
        <v>269</v>
      </c>
      <c r="E4440">
        <v>6.9785000000000004</v>
      </c>
      <c r="F4440">
        <v>916620.9</v>
      </c>
    </row>
    <row r="4441" spans="1:6" x14ac:dyDescent="0.25">
      <c r="A4441" t="s">
        <v>315</v>
      </c>
      <c r="B4441">
        <v>100</v>
      </c>
      <c r="C4441" t="s">
        <v>69</v>
      </c>
      <c r="D4441" t="s">
        <v>270</v>
      </c>
      <c r="E4441">
        <v>40.820799999999998</v>
      </c>
      <c r="F4441">
        <v>607792.31999999995</v>
      </c>
    </row>
    <row r="4442" spans="1:6" x14ac:dyDescent="0.25">
      <c r="A4442" t="s">
        <v>315</v>
      </c>
      <c r="B4442">
        <v>100</v>
      </c>
      <c r="C4442" t="s">
        <v>69</v>
      </c>
      <c r="D4442" t="s">
        <v>271</v>
      </c>
      <c r="E4442">
        <v>1.7361</v>
      </c>
      <c r="F4442">
        <v>228244.34</v>
      </c>
    </row>
    <row r="4443" spans="1:6" x14ac:dyDescent="0.25">
      <c r="A4443" t="s">
        <v>315</v>
      </c>
      <c r="B4443">
        <v>100</v>
      </c>
      <c r="C4443" t="s">
        <v>69</v>
      </c>
      <c r="D4443" t="s">
        <v>272</v>
      </c>
      <c r="E4443">
        <v>422.73610000000002</v>
      </c>
      <c r="F4443">
        <v>3677468.26</v>
      </c>
    </row>
    <row r="4444" spans="1:6" x14ac:dyDescent="0.25">
      <c r="A4444" t="s">
        <v>315</v>
      </c>
      <c r="B4444">
        <v>100</v>
      </c>
      <c r="C4444" t="s">
        <v>69</v>
      </c>
      <c r="D4444" t="s">
        <v>273</v>
      </c>
      <c r="E4444">
        <v>0.39240000000000003</v>
      </c>
      <c r="F4444">
        <v>7403.32</v>
      </c>
    </row>
    <row r="4445" spans="1:6" x14ac:dyDescent="0.25">
      <c r="A4445" t="s">
        <v>315</v>
      </c>
      <c r="B4445">
        <v>100</v>
      </c>
      <c r="C4445" t="s">
        <v>69</v>
      </c>
      <c r="D4445" t="s">
        <v>274</v>
      </c>
      <c r="E4445">
        <v>10.583299999999999</v>
      </c>
      <c r="F4445">
        <v>185041</v>
      </c>
    </row>
    <row r="4446" spans="1:6" x14ac:dyDescent="0.25">
      <c r="A4446" t="s">
        <v>315</v>
      </c>
      <c r="B4446">
        <v>100</v>
      </c>
      <c r="C4446" t="s">
        <v>69</v>
      </c>
      <c r="D4446" t="s">
        <v>275</v>
      </c>
      <c r="E4446">
        <v>6.5833000000000004</v>
      </c>
      <c r="F4446">
        <v>89283.02</v>
      </c>
    </row>
    <row r="4447" spans="1:6" x14ac:dyDescent="0.25">
      <c r="A4447" t="s">
        <v>315</v>
      </c>
      <c r="B4447">
        <v>100</v>
      </c>
      <c r="C4447" t="s">
        <v>69</v>
      </c>
      <c r="D4447" t="s">
        <v>276</v>
      </c>
      <c r="E4447">
        <v>5.2759999999999998</v>
      </c>
      <c r="F4447">
        <v>862145.43</v>
      </c>
    </row>
    <row r="4448" spans="1:6" x14ac:dyDescent="0.25">
      <c r="A4448" t="s">
        <v>315</v>
      </c>
      <c r="B4448">
        <v>100</v>
      </c>
      <c r="C4448" t="s">
        <v>69</v>
      </c>
      <c r="D4448" t="s">
        <v>277</v>
      </c>
      <c r="E4448">
        <v>2.3708</v>
      </c>
      <c r="F4448">
        <v>91044.61</v>
      </c>
    </row>
    <row r="4449" spans="1:6" x14ac:dyDescent="0.25">
      <c r="A4449" t="s">
        <v>315</v>
      </c>
      <c r="B4449">
        <v>100</v>
      </c>
      <c r="C4449" t="s">
        <v>69</v>
      </c>
      <c r="D4449" t="s">
        <v>278</v>
      </c>
      <c r="E4449">
        <v>1.1467000000000001</v>
      </c>
      <c r="F4449">
        <v>112412.05</v>
      </c>
    </row>
    <row r="4450" spans="1:6" x14ac:dyDescent="0.25">
      <c r="A4450" t="s">
        <v>315</v>
      </c>
      <c r="B4450">
        <v>100</v>
      </c>
      <c r="C4450" t="s">
        <v>69</v>
      </c>
      <c r="D4450" t="s">
        <v>279</v>
      </c>
      <c r="E4450">
        <v>0.29170000000000001</v>
      </c>
      <c r="F4450">
        <v>65122.04</v>
      </c>
    </row>
    <row r="4451" spans="1:6" x14ac:dyDescent="0.25">
      <c r="A4451" t="s">
        <v>315</v>
      </c>
      <c r="B4451">
        <v>100</v>
      </c>
      <c r="C4451" t="s">
        <v>69</v>
      </c>
      <c r="D4451" t="s">
        <v>280</v>
      </c>
      <c r="E4451">
        <v>52.756</v>
      </c>
      <c r="F4451">
        <v>1203830.03</v>
      </c>
    </row>
    <row r="4452" spans="1:6" x14ac:dyDescent="0.25">
      <c r="A4452" t="s">
        <v>315</v>
      </c>
      <c r="B4452">
        <v>100</v>
      </c>
      <c r="C4452" t="s">
        <v>69</v>
      </c>
      <c r="D4452" t="s">
        <v>281</v>
      </c>
      <c r="E4452">
        <v>1.325</v>
      </c>
      <c r="F4452">
        <v>43117.919999999998</v>
      </c>
    </row>
    <row r="4453" spans="1:6" x14ac:dyDescent="0.25">
      <c r="A4453" t="s">
        <v>315</v>
      </c>
      <c r="B4453">
        <v>100</v>
      </c>
      <c r="C4453" t="s">
        <v>69</v>
      </c>
      <c r="D4453" t="s">
        <v>282</v>
      </c>
      <c r="E4453">
        <v>0.95309999999999995</v>
      </c>
      <c r="F4453">
        <v>56956.14</v>
      </c>
    </row>
    <row r="4454" spans="1:6" x14ac:dyDescent="0.25">
      <c r="A4454" t="s">
        <v>315</v>
      </c>
      <c r="B4454">
        <v>100</v>
      </c>
      <c r="C4454" t="s">
        <v>69</v>
      </c>
      <c r="D4454" t="s">
        <v>283</v>
      </c>
      <c r="E4454">
        <v>37.383299999999998</v>
      </c>
      <c r="F4454">
        <v>675398.88</v>
      </c>
    </row>
    <row r="4455" spans="1:6" x14ac:dyDescent="0.25">
      <c r="A4455" t="s">
        <v>315</v>
      </c>
      <c r="B4455">
        <v>100</v>
      </c>
      <c r="C4455" t="s">
        <v>69</v>
      </c>
      <c r="D4455" t="s">
        <v>294</v>
      </c>
      <c r="E4455">
        <v>1.6042000000000001</v>
      </c>
      <c r="F4455">
        <v>24887.49</v>
      </c>
    </row>
    <row r="4456" spans="1:6" x14ac:dyDescent="0.25">
      <c r="A4456" t="s">
        <v>315</v>
      </c>
      <c r="B4456">
        <v>100</v>
      </c>
      <c r="C4456" t="s">
        <v>69</v>
      </c>
      <c r="D4456" t="s">
        <v>268</v>
      </c>
      <c r="E4456">
        <v>70.986500000000007</v>
      </c>
      <c r="F4456">
        <v>1810418.98</v>
      </c>
    </row>
    <row r="4457" spans="1:6" x14ac:dyDescent="0.25">
      <c r="A4457" t="s">
        <v>315</v>
      </c>
      <c r="B4457">
        <v>100</v>
      </c>
      <c r="C4457" t="s">
        <v>69</v>
      </c>
      <c r="D4457" t="s">
        <v>284</v>
      </c>
      <c r="E4457">
        <v>4.4166999999999996</v>
      </c>
      <c r="F4457">
        <v>399728.39</v>
      </c>
    </row>
    <row r="4458" spans="1:6" x14ac:dyDescent="0.25">
      <c r="A4458" t="s">
        <v>315</v>
      </c>
      <c r="B4458">
        <v>100</v>
      </c>
      <c r="C4458" t="s">
        <v>69</v>
      </c>
      <c r="D4458" t="s">
        <v>285</v>
      </c>
      <c r="E4458">
        <v>0.16669999999999999</v>
      </c>
      <c r="F4458">
        <v>12464.04</v>
      </c>
    </row>
    <row r="4459" spans="1:6" x14ac:dyDescent="0.25">
      <c r="A4459" t="s">
        <v>315</v>
      </c>
      <c r="B4459">
        <v>100</v>
      </c>
      <c r="C4459" t="s">
        <v>69</v>
      </c>
      <c r="D4459" t="s">
        <v>298</v>
      </c>
      <c r="E4459">
        <v>6</v>
      </c>
      <c r="F4459">
        <v>114858.56</v>
      </c>
    </row>
    <row r="4460" spans="1:6" x14ac:dyDescent="0.25">
      <c r="A4460" t="s">
        <v>315</v>
      </c>
      <c r="B4460">
        <v>100</v>
      </c>
      <c r="C4460" t="s">
        <v>69</v>
      </c>
      <c r="D4460" t="s">
        <v>286</v>
      </c>
      <c r="E4460">
        <v>0.75</v>
      </c>
      <c r="F4460">
        <v>13981.65</v>
      </c>
    </row>
    <row r="4461" spans="1:6" x14ac:dyDescent="0.25">
      <c r="A4461" t="s">
        <v>315</v>
      </c>
      <c r="B4461">
        <v>100</v>
      </c>
      <c r="C4461" t="s">
        <v>69</v>
      </c>
      <c r="D4461" t="s">
        <v>295</v>
      </c>
      <c r="E4461">
        <v>160.6</v>
      </c>
      <c r="F4461">
        <v>3299957.77</v>
      </c>
    </row>
    <row r="4462" spans="1:6" x14ac:dyDescent="0.25">
      <c r="A4462" t="s">
        <v>315</v>
      </c>
      <c r="B4462">
        <v>100</v>
      </c>
      <c r="C4462" t="s">
        <v>69</v>
      </c>
      <c r="D4462" t="s">
        <v>287</v>
      </c>
      <c r="E4462">
        <v>3.3300000000000003E-2</v>
      </c>
      <c r="F4462">
        <v>21593.78</v>
      </c>
    </row>
    <row r="4463" spans="1:6" x14ac:dyDescent="0.25">
      <c r="A4463" t="s">
        <v>315</v>
      </c>
      <c r="B4463">
        <v>100</v>
      </c>
      <c r="C4463" t="s">
        <v>69</v>
      </c>
      <c r="D4463" t="s">
        <v>288</v>
      </c>
      <c r="E4463">
        <v>1.355</v>
      </c>
      <c r="F4463">
        <v>285722.11</v>
      </c>
    </row>
    <row r="4464" spans="1:6" x14ac:dyDescent="0.25">
      <c r="A4464" t="s">
        <v>315</v>
      </c>
      <c r="B4464">
        <v>100</v>
      </c>
      <c r="C4464" t="s">
        <v>69</v>
      </c>
      <c r="D4464" t="s">
        <v>289</v>
      </c>
      <c r="E4464">
        <v>3.4201000000000001</v>
      </c>
      <c r="F4464">
        <v>192599.3</v>
      </c>
    </row>
    <row r="4465" spans="1:6" x14ac:dyDescent="0.25">
      <c r="A4465" t="s">
        <v>315</v>
      </c>
      <c r="B4465">
        <v>100</v>
      </c>
      <c r="C4465" t="s">
        <v>69</v>
      </c>
      <c r="D4465" t="s">
        <v>290</v>
      </c>
      <c r="E4465">
        <v>2.5000000000000001E-2</v>
      </c>
      <c r="F4465">
        <v>12732.51</v>
      </c>
    </row>
    <row r="4466" spans="1:6" x14ac:dyDescent="0.25">
      <c r="A4466" t="s">
        <v>315</v>
      </c>
      <c r="B4466">
        <v>100</v>
      </c>
      <c r="C4466" t="s">
        <v>69</v>
      </c>
      <c r="D4466" t="s">
        <v>296</v>
      </c>
      <c r="E4466">
        <v>30.833300000000001</v>
      </c>
      <c r="F4466">
        <v>816812.64</v>
      </c>
    </row>
    <row r="4467" spans="1:6" x14ac:dyDescent="0.25">
      <c r="A4467" t="s">
        <v>315</v>
      </c>
      <c r="B4467">
        <v>100</v>
      </c>
      <c r="C4467" t="s">
        <v>69</v>
      </c>
      <c r="D4467" t="s">
        <v>291</v>
      </c>
      <c r="E4467">
        <v>6</v>
      </c>
      <c r="F4467">
        <v>68480.160000000003</v>
      </c>
    </row>
    <row r="4468" spans="1:6" x14ac:dyDescent="0.25">
      <c r="A4468" t="s">
        <v>315</v>
      </c>
      <c r="B4468">
        <v>100</v>
      </c>
      <c r="C4468" t="s">
        <v>69</v>
      </c>
      <c r="D4468" t="s">
        <v>313</v>
      </c>
      <c r="E4468">
        <v>1</v>
      </c>
      <c r="F4468">
        <v>15300.5</v>
      </c>
    </row>
    <row r="4469" spans="1:6" x14ac:dyDescent="0.25">
      <c r="A4469" t="s">
        <v>315</v>
      </c>
      <c r="B4469">
        <v>100</v>
      </c>
      <c r="C4469" t="s">
        <v>69</v>
      </c>
      <c r="D4469" t="s">
        <v>303</v>
      </c>
      <c r="E4469">
        <v>1</v>
      </c>
      <c r="F4469">
        <v>52942.91</v>
      </c>
    </row>
    <row r="4470" spans="1:6" x14ac:dyDescent="0.25">
      <c r="A4470" t="s">
        <v>315</v>
      </c>
      <c r="B4470">
        <v>100</v>
      </c>
      <c r="C4470" t="s">
        <v>69</v>
      </c>
      <c r="D4470" t="s">
        <v>299</v>
      </c>
      <c r="E4470">
        <v>1.8332999999999999</v>
      </c>
      <c r="F4470">
        <v>15159.09</v>
      </c>
    </row>
    <row r="4471" spans="1:6" x14ac:dyDescent="0.25">
      <c r="A4471" t="s">
        <v>315</v>
      </c>
      <c r="B4471">
        <v>100</v>
      </c>
      <c r="C4471" t="s">
        <v>69</v>
      </c>
      <c r="D4471" t="s">
        <v>314</v>
      </c>
      <c r="E4471">
        <v>1.0417000000000001</v>
      </c>
      <c r="F4471">
        <v>30622.52</v>
      </c>
    </row>
    <row r="4472" spans="1:6" x14ac:dyDescent="0.25">
      <c r="A4472" t="s">
        <v>315</v>
      </c>
      <c r="B4472">
        <v>100</v>
      </c>
      <c r="C4472" t="s">
        <v>69</v>
      </c>
      <c r="D4472" t="s">
        <v>293</v>
      </c>
      <c r="E4472">
        <v>1.6667000000000001</v>
      </c>
      <c r="F4472">
        <v>50042.43</v>
      </c>
    </row>
    <row r="4473" spans="1:6" x14ac:dyDescent="0.25">
      <c r="A4473" t="s">
        <v>315</v>
      </c>
      <c r="B4473">
        <v>123</v>
      </c>
      <c r="C4473" t="s">
        <v>2</v>
      </c>
      <c r="E4473">
        <v>200</v>
      </c>
      <c r="F4473">
        <v>322580.8</v>
      </c>
    </row>
    <row r="4474" spans="1:6" x14ac:dyDescent="0.25">
      <c r="A4474" t="s">
        <v>315</v>
      </c>
      <c r="B4474">
        <v>123</v>
      </c>
      <c r="C4474" t="s">
        <v>2</v>
      </c>
      <c r="D4474" t="s">
        <v>269</v>
      </c>
      <c r="E4474">
        <v>74</v>
      </c>
      <c r="F4474">
        <v>9499793.6699999999</v>
      </c>
    </row>
    <row r="4475" spans="1:6" x14ac:dyDescent="0.25">
      <c r="A4475" t="s">
        <v>315</v>
      </c>
      <c r="B4475">
        <v>123</v>
      </c>
      <c r="C4475" t="s">
        <v>2</v>
      </c>
      <c r="D4475" t="s">
        <v>270</v>
      </c>
      <c r="E4475">
        <v>18.100000000000001</v>
      </c>
      <c r="F4475">
        <v>415285.85</v>
      </c>
    </row>
    <row r="4476" spans="1:6" x14ac:dyDescent="0.25">
      <c r="A4476" t="s">
        <v>315</v>
      </c>
      <c r="B4476">
        <v>123</v>
      </c>
      <c r="C4476" t="s">
        <v>2</v>
      </c>
      <c r="D4476" t="s">
        <v>272</v>
      </c>
      <c r="E4476">
        <v>28.083300000000001</v>
      </c>
      <c r="F4476">
        <v>227015.6</v>
      </c>
    </row>
    <row r="4477" spans="1:6" x14ac:dyDescent="0.25">
      <c r="A4477" t="s">
        <v>315</v>
      </c>
      <c r="B4477">
        <v>123</v>
      </c>
      <c r="C4477" t="s">
        <v>2</v>
      </c>
      <c r="D4477" t="s">
        <v>274</v>
      </c>
      <c r="E4477">
        <v>1.1333</v>
      </c>
      <c r="F4477">
        <v>20566.25</v>
      </c>
    </row>
    <row r="4478" spans="1:6" x14ac:dyDescent="0.25">
      <c r="A4478" t="s">
        <v>315</v>
      </c>
      <c r="B4478">
        <v>123</v>
      </c>
      <c r="C4478" t="s">
        <v>2</v>
      </c>
      <c r="D4478" t="s">
        <v>275</v>
      </c>
      <c r="E4478">
        <v>0.16669999999999999</v>
      </c>
      <c r="F4478">
        <v>3003.46</v>
      </c>
    </row>
    <row r="4479" spans="1:6" x14ac:dyDescent="0.25">
      <c r="A4479" t="s">
        <v>315</v>
      </c>
      <c r="B4479">
        <v>123</v>
      </c>
      <c r="C4479" t="s">
        <v>2</v>
      </c>
      <c r="D4479" t="s">
        <v>276</v>
      </c>
      <c r="E4479">
        <v>255.2</v>
      </c>
      <c r="F4479">
        <v>40763032.619999997</v>
      </c>
    </row>
    <row r="4480" spans="1:6" x14ac:dyDescent="0.25">
      <c r="A4480" t="s">
        <v>315</v>
      </c>
      <c r="B4480">
        <v>123</v>
      </c>
      <c r="C4480" t="s">
        <v>2</v>
      </c>
      <c r="D4480" t="s">
        <v>277</v>
      </c>
      <c r="E4480">
        <v>8.3299999999999999E-2</v>
      </c>
      <c r="F4480">
        <v>1514.56</v>
      </c>
    </row>
    <row r="4481" spans="1:6" x14ac:dyDescent="0.25">
      <c r="A4481" t="s">
        <v>315</v>
      </c>
      <c r="B4481">
        <v>123</v>
      </c>
      <c r="C4481" t="s">
        <v>2</v>
      </c>
      <c r="D4481" t="s">
        <v>279</v>
      </c>
      <c r="E4481">
        <v>2.125</v>
      </c>
      <c r="F4481">
        <v>435332.77</v>
      </c>
    </row>
    <row r="4482" spans="1:6" x14ac:dyDescent="0.25">
      <c r="A4482" t="s">
        <v>315</v>
      </c>
      <c r="B4482">
        <v>123</v>
      </c>
      <c r="C4482" t="s">
        <v>2</v>
      </c>
      <c r="D4482" t="s">
        <v>280</v>
      </c>
      <c r="E4482">
        <v>0.35</v>
      </c>
      <c r="F4482">
        <v>10746.69</v>
      </c>
    </row>
    <row r="4483" spans="1:6" x14ac:dyDescent="0.25">
      <c r="A4483" t="s">
        <v>315</v>
      </c>
      <c r="B4483">
        <v>123</v>
      </c>
      <c r="C4483" t="s">
        <v>2</v>
      </c>
      <c r="D4483" t="s">
        <v>283</v>
      </c>
      <c r="E4483">
        <v>0.5</v>
      </c>
      <c r="F4483">
        <v>9506.34</v>
      </c>
    </row>
    <row r="4484" spans="1:6" x14ac:dyDescent="0.25">
      <c r="A4484" t="s">
        <v>315</v>
      </c>
      <c r="B4484">
        <v>123</v>
      </c>
      <c r="C4484" t="s">
        <v>2</v>
      </c>
      <c r="D4484" t="s">
        <v>268</v>
      </c>
      <c r="E4484">
        <v>115.0026</v>
      </c>
      <c r="F4484">
        <v>2362984.2599999998</v>
      </c>
    </row>
    <row r="4485" spans="1:6" x14ac:dyDescent="0.25">
      <c r="A4485" t="s">
        <v>315</v>
      </c>
      <c r="B4485">
        <v>123</v>
      </c>
      <c r="C4485" t="s">
        <v>2</v>
      </c>
      <c r="D4485" t="s">
        <v>284</v>
      </c>
      <c r="E4485">
        <v>0.33329999999999999</v>
      </c>
      <c r="F4485">
        <v>31184.19</v>
      </c>
    </row>
    <row r="4486" spans="1:6" x14ac:dyDescent="0.25">
      <c r="A4486" t="s">
        <v>315</v>
      </c>
      <c r="B4486">
        <v>123</v>
      </c>
      <c r="C4486" t="s">
        <v>2</v>
      </c>
      <c r="D4486" t="s">
        <v>286</v>
      </c>
      <c r="E4486">
        <v>382.75</v>
      </c>
      <c r="F4486">
        <v>5838740</v>
      </c>
    </row>
    <row r="4487" spans="1:6" x14ac:dyDescent="0.25">
      <c r="A4487" t="s">
        <v>315</v>
      </c>
      <c r="B4487">
        <v>123</v>
      </c>
      <c r="C4487" t="s">
        <v>2</v>
      </c>
      <c r="D4487" t="s">
        <v>293</v>
      </c>
      <c r="E4487">
        <v>8.5</v>
      </c>
      <c r="F4487">
        <v>238607.39</v>
      </c>
    </row>
    <row r="4488" spans="1:6" x14ac:dyDescent="0.25">
      <c r="A4488" t="s">
        <v>316</v>
      </c>
      <c r="B4488">
        <v>1</v>
      </c>
      <c r="C4488" t="s">
        <v>14</v>
      </c>
      <c r="E4488">
        <v>12.0357</v>
      </c>
      <c r="F4488">
        <v>29514.98</v>
      </c>
    </row>
    <row r="4489" spans="1:6" x14ac:dyDescent="0.25">
      <c r="A4489" t="s">
        <v>316</v>
      </c>
      <c r="B4489">
        <v>1</v>
      </c>
      <c r="C4489" t="s">
        <v>14</v>
      </c>
      <c r="D4489" t="s">
        <v>269</v>
      </c>
      <c r="E4489">
        <v>37.193199999999997</v>
      </c>
      <c r="F4489">
        <v>3463610.06</v>
      </c>
    </row>
    <row r="4490" spans="1:6" x14ac:dyDescent="0.25">
      <c r="A4490" t="s">
        <v>316</v>
      </c>
      <c r="B4490">
        <v>1</v>
      </c>
      <c r="C4490" t="s">
        <v>14</v>
      </c>
      <c r="D4490" t="s">
        <v>270</v>
      </c>
      <c r="E4490">
        <v>136.31389999999999</v>
      </c>
      <c r="F4490">
        <v>2407108.25</v>
      </c>
    </row>
    <row r="4491" spans="1:6" x14ac:dyDescent="0.25">
      <c r="A4491" t="s">
        <v>316</v>
      </c>
      <c r="B4491">
        <v>1</v>
      </c>
      <c r="C4491" t="s">
        <v>14</v>
      </c>
      <c r="D4491" t="s">
        <v>271</v>
      </c>
      <c r="E4491">
        <v>4.8917000000000002</v>
      </c>
      <c r="F4491">
        <v>1022134.71</v>
      </c>
    </row>
    <row r="4492" spans="1:6" x14ac:dyDescent="0.25">
      <c r="A4492" t="s">
        <v>316</v>
      </c>
      <c r="B4492">
        <v>1</v>
      </c>
      <c r="C4492" t="s">
        <v>14</v>
      </c>
      <c r="D4492" t="s">
        <v>272</v>
      </c>
      <c r="E4492">
        <v>588.27779999999996</v>
      </c>
      <c r="F4492">
        <v>4696860</v>
      </c>
    </row>
    <row r="4493" spans="1:6" x14ac:dyDescent="0.25">
      <c r="A4493" t="s">
        <v>316</v>
      </c>
      <c r="B4493">
        <v>1</v>
      </c>
      <c r="C4493" t="s">
        <v>14</v>
      </c>
      <c r="D4493" t="s">
        <v>273</v>
      </c>
      <c r="E4493">
        <v>24.678599999999999</v>
      </c>
      <c r="F4493">
        <v>406195.65</v>
      </c>
    </row>
    <row r="4494" spans="1:6" x14ac:dyDescent="0.25">
      <c r="A4494" t="s">
        <v>316</v>
      </c>
      <c r="B4494">
        <v>1</v>
      </c>
      <c r="C4494" t="s">
        <v>14</v>
      </c>
      <c r="D4494" t="s">
        <v>274</v>
      </c>
      <c r="E4494">
        <v>86.4</v>
      </c>
      <c r="F4494">
        <v>1858334.93</v>
      </c>
    </row>
    <row r="4495" spans="1:6" x14ac:dyDescent="0.25">
      <c r="A4495" t="s">
        <v>316</v>
      </c>
      <c r="B4495">
        <v>1</v>
      </c>
      <c r="C4495" t="s">
        <v>14</v>
      </c>
      <c r="D4495" t="s">
        <v>275</v>
      </c>
      <c r="E4495">
        <v>4.5833000000000004</v>
      </c>
      <c r="F4495">
        <v>49287.14</v>
      </c>
    </row>
    <row r="4496" spans="1:6" x14ac:dyDescent="0.25">
      <c r="A4496" t="s">
        <v>316</v>
      </c>
      <c r="B4496">
        <v>1</v>
      </c>
      <c r="C4496" t="s">
        <v>14</v>
      </c>
      <c r="D4496" t="s">
        <v>276</v>
      </c>
      <c r="E4496">
        <v>11.5702</v>
      </c>
      <c r="F4496">
        <v>968783.19</v>
      </c>
    </row>
    <row r="4497" spans="1:6" x14ac:dyDescent="0.25">
      <c r="A4497" t="s">
        <v>316</v>
      </c>
      <c r="B4497">
        <v>1</v>
      </c>
      <c r="C4497" t="s">
        <v>14</v>
      </c>
      <c r="D4497" t="s">
        <v>277</v>
      </c>
      <c r="E4497">
        <v>6.75</v>
      </c>
      <c r="F4497">
        <v>528929.04</v>
      </c>
    </row>
    <row r="4498" spans="1:6" x14ac:dyDescent="0.25">
      <c r="A4498" t="s">
        <v>316</v>
      </c>
      <c r="B4498">
        <v>1</v>
      </c>
      <c r="C4498" t="s">
        <v>14</v>
      </c>
      <c r="D4498" t="s">
        <v>278</v>
      </c>
      <c r="E4498">
        <v>1.8908</v>
      </c>
      <c r="F4498">
        <v>147533.16</v>
      </c>
    </row>
    <row r="4499" spans="1:6" x14ac:dyDescent="0.25">
      <c r="A4499" t="s">
        <v>316</v>
      </c>
      <c r="B4499">
        <v>1</v>
      </c>
      <c r="C4499" t="s">
        <v>14</v>
      </c>
      <c r="D4499" t="s">
        <v>279</v>
      </c>
      <c r="E4499">
        <v>6.5833000000000004</v>
      </c>
      <c r="F4499">
        <v>1421843.11</v>
      </c>
    </row>
    <row r="4500" spans="1:6" x14ac:dyDescent="0.25">
      <c r="A4500" t="s">
        <v>316</v>
      </c>
      <c r="B4500">
        <v>1</v>
      </c>
      <c r="C4500" t="s">
        <v>14</v>
      </c>
      <c r="D4500" t="s">
        <v>280</v>
      </c>
      <c r="E4500">
        <v>66.578400000000002</v>
      </c>
      <c r="F4500">
        <v>1564881.83</v>
      </c>
    </row>
    <row r="4501" spans="1:6" x14ac:dyDescent="0.25">
      <c r="A4501" t="s">
        <v>316</v>
      </c>
      <c r="B4501">
        <v>1</v>
      </c>
      <c r="C4501" t="s">
        <v>14</v>
      </c>
      <c r="D4501" t="s">
        <v>281</v>
      </c>
      <c r="E4501">
        <v>46.302799999999998</v>
      </c>
      <c r="F4501">
        <v>2182183.54</v>
      </c>
    </row>
    <row r="4502" spans="1:6" x14ac:dyDescent="0.25">
      <c r="A4502" t="s">
        <v>316</v>
      </c>
      <c r="B4502">
        <v>1</v>
      </c>
      <c r="C4502" t="s">
        <v>14</v>
      </c>
      <c r="D4502" t="s">
        <v>282</v>
      </c>
      <c r="E4502">
        <v>4.6296999999999997</v>
      </c>
      <c r="F4502">
        <v>494275.16</v>
      </c>
    </row>
    <row r="4503" spans="1:6" x14ac:dyDescent="0.25">
      <c r="A4503" t="s">
        <v>316</v>
      </c>
      <c r="B4503">
        <v>1</v>
      </c>
      <c r="C4503" t="s">
        <v>14</v>
      </c>
      <c r="D4503" t="s">
        <v>283</v>
      </c>
      <c r="E4503">
        <v>41.426200000000001</v>
      </c>
      <c r="F4503">
        <v>785967.15</v>
      </c>
    </row>
    <row r="4504" spans="1:6" x14ac:dyDescent="0.25">
      <c r="A4504" t="s">
        <v>316</v>
      </c>
      <c r="B4504">
        <v>1</v>
      </c>
      <c r="C4504" t="s">
        <v>14</v>
      </c>
      <c r="D4504" t="s">
        <v>294</v>
      </c>
      <c r="E4504">
        <v>1.625</v>
      </c>
      <c r="F4504">
        <v>25658.66</v>
      </c>
    </row>
    <row r="4505" spans="1:6" x14ac:dyDescent="0.25">
      <c r="A4505" t="s">
        <v>316</v>
      </c>
      <c r="B4505">
        <v>1</v>
      </c>
      <c r="C4505" t="s">
        <v>14</v>
      </c>
      <c r="D4505" t="s">
        <v>268</v>
      </c>
      <c r="E4505">
        <v>103.3309</v>
      </c>
      <c r="F4505">
        <v>2620039.13</v>
      </c>
    </row>
    <row r="4506" spans="1:6" x14ac:dyDescent="0.25">
      <c r="A4506" t="s">
        <v>316</v>
      </c>
      <c r="B4506">
        <v>1</v>
      </c>
      <c r="C4506" t="s">
        <v>14</v>
      </c>
      <c r="D4506" t="s">
        <v>284</v>
      </c>
      <c r="E4506">
        <v>7.0833000000000004</v>
      </c>
      <c r="F4506">
        <v>630983.48</v>
      </c>
    </row>
    <row r="4507" spans="1:6" x14ac:dyDescent="0.25">
      <c r="A4507" t="s">
        <v>316</v>
      </c>
      <c r="B4507">
        <v>1</v>
      </c>
      <c r="C4507" t="s">
        <v>14</v>
      </c>
      <c r="D4507" t="s">
        <v>295</v>
      </c>
      <c r="E4507">
        <v>1.875</v>
      </c>
      <c r="F4507">
        <v>35944.89</v>
      </c>
    </row>
    <row r="4508" spans="1:6" x14ac:dyDescent="0.25">
      <c r="A4508" t="s">
        <v>316</v>
      </c>
      <c r="B4508">
        <v>1</v>
      </c>
      <c r="C4508" t="s">
        <v>14</v>
      </c>
      <c r="D4508" t="s">
        <v>287</v>
      </c>
      <c r="E4508">
        <v>0.83330000000000004</v>
      </c>
      <c r="F4508">
        <v>563421.35</v>
      </c>
    </row>
    <row r="4509" spans="1:6" x14ac:dyDescent="0.25">
      <c r="A4509" t="s">
        <v>316</v>
      </c>
      <c r="B4509">
        <v>1</v>
      </c>
      <c r="C4509" t="s">
        <v>14</v>
      </c>
      <c r="D4509" t="s">
        <v>288</v>
      </c>
      <c r="E4509">
        <v>2.3117000000000001</v>
      </c>
      <c r="F4509">
        <v>206526.82</v>
      </c>
    </row>
    <row r="4510" spans="1:6" x14ac:dyDescent="0.25">
      <c r="A4510" t="s">
        <v>316</v>
      </c>
      <c r="B4510">
        <v>1</v>
      </c>
      <c r="C4510" t="s">
        <v>14</v>
      </c>
      <c r="D4510" t="s">
        <v>289</v>
      </c>
      <c r="E4510">
        <v>4.3708</v>
      </c>
      <c r="F4510">
        <v>192695.5</v>
      </c>
    </row>
    <row r="4511" spans="1:6" x14ac:dyDescent="0.25">
      <c r="A4511" t="s">
        <v>316</v>
      </c>
      <c r="B4511">
        <v>1</v>
      </c>
      <c r="C4511" t="s">
        <v>14</v>
      </c>
      <c r="D4511" t="s">
        <v>290</v>
      </c>
      <c r="E4511">
        <v>0.30830000000000002</v>
      </c>
      <c r="F4511">
        <v>101845.32</v>
      </c>
    </row>
    <row r="4512" spans="1:6" x14ac:dyDescent="0.25">
      <c r="A4512" t="s">
        <v>316</v>
      </c>
      <c r="B4512">
        <v>1</v>
      </c>
      <c r="C4512" t="s">
        <v>14</v>
      </c>
      <c r="D4512" t="s">
        <v>291</v>
      </c>
      <c r="E4512">
        <v>3</v>
      </c>
      <c r="F4512">
        <v>40557.26</v>
      </c>
    </row>
    <row r="4513" spans="1:6" x14ac:dyDescent="0.25">
      <c r="A4513" t="s">
        <v>316</v>
      </c>
      <c r="B4513">
        <v>1</v>
      </c>
      <c r="C4513" t="s">
        <v>14</v>
      </c>
      <c r="D4513" t="s">
        <v>313</v>
      </c>
      <c r="E4513">
        <v>3</v>
      </c>
      <c r="F4513">
        <v>31046.400000000001</v>
      </c>
    </row>
    <row r="4514" spans="1:6" x14ac:dyDescent="0.25">
      <c r="A4514" t="s">
        <v>316</v>
      </c>
      <c r="B4514">
        <v>1</v>
      </c>
      <c r="C4514" t="s">
        <v>14</v>
      </c>
      <c r="D4514" t="s">
        <v>314</v>
      </c>
      <c r="E4514">
        <v>2.375</v>
      </c>
      <c r="F4514">
        <v>94829.87</v>
      </c>
    </row>
    <row r="4515" spans="1:6" x14ac:dyDescent="0.25">
      <c r="A4515" t="s">
        <v>316</v>
      </c>
      <c r="B4515">
        <v>1</v>
      </c>
      <c r="C4515" t="s">
        <v>14</v>
      </c>
      <c r="D4515" t="s">
        <v>293</v>
      </c>
      <c r="E4515">
        <v>0.16669999999999999</v>
      </c>
      <c r="F4515">
        <v>8498.35</v>
      </c>
    </row>
    <row r="4516" spans="1:6" x14ac:dyDescent="0.25">
      <c r="A4516" t="s">
        <v>316</v>
      </c>
      <c r="B4516">
        <v>2</v>
      </c>
      <c r="C4516" t="s">
        <v>7</v>
      </c>
      <c r="E4516">
        <v>33.553600000000003</v>
      </c>
      <c r="F4516">
        <v>13764.61</v>
      </c>
    </row>
    <row r="4517" spans="1:6" x14ac:dyDescent="0.25">
      <c r="A4517" t="s">
        <v>316</v>
      </c>
      <c r="B4517">
        <v>2</v>
      </c>
      <c r="C4517" t="s">
        <v>7</v>
      </c>
      <c r="D4517" t="s">
        <v>269</v>
      </c>
      <c r="E4517">
        <v>39.595500000000001</v>
      </c>
      <c r="F4517">
        <v>5044241.03</v>
      </c>
    </row>
    <row r="4518" spans="1:6" x14ac:dyDescent="0.25">
      <c r="A4518" t="s">
        <v>316</v>
      </c>
      <c r="B4518">
        <v>2</v>
      </c>
      <c r="C4518" t="s">
        <v>7</v>
      </c>
      <c r="D4518" t="s">
        <v>270</v>
      </c>
      <c r="E4518">
        <v>109.9278</v>
      </c>
      <c r="F4518">
        <v>1617264.6399999999</v>
      </c>
    </row>
    <row r="4519" spans="1:6" x14ac:dyDescent="0.25">
      <c r="A4519" t="s">
        <v>316</v>
      </c>
      <c r="B4519">
        <v>2</v>
      </c>
      <c r="C4519" t="s">
        <v>7</v>
      </c>
      <c r="D4519" t="s">
        <v>271</v>
      </c>
      <c r="E4519">
        <v>3.7583000000000002</v>
      </c>
      <c r="F4519">
        <v>1175790.92</v>
      </c>
    </row>
    <row r="4520" spans="1:6" x14ac:dyDescent="0.25">
      <c r="A4520" t="s">
        <v>316</v>
      </c>
      <c r="B4520">
        <v>2</v>
      </c>
      <c r="C4520" t="s">
        <v>7</v>
      </c>
      <c r="D4520" t="s">
        <v>272</v>
      </c>
      <c r="E4520">
        <v>296.625</v>
      </c>
      <c r="F4520">
        <v>2199729.39</v>
      </c>
    </row>
    <row r="4521" spans="1:6" x14ac:dyDescent="0.25">
      <c r="A4521" t="s">
        <v>316</v>
      </c>
      <c r="B4521">
        <v>2</v>
      </c>
      <c r="C4521" t="s">
        <v>7</v>
      </c>
      <c r="D4521" t="s">
        <v>273</v>
      </c>
      <c r="E4521">
        <v>10.718400000000001</v>
      </c>
      <c r="F4521">
        <v>197194.14</v>
      </c>
    </row>
    <row r="4522" spans="1:6" x14ac:dyDescent="0.25">
      <c r="A4522" t="s">
        <v>316</v>
      </c>
      <c r="B4522">
        <v>2</v>
      </c>
      <c r="C4522" t="s">
        <v>7</v>
      </c>
      <c r="D4522" t="s">
        <v>274</v>
      </c>
      <c r="E4522">
        <v>92</v>
      </c>
      <c r="F4522">
        <v>1895639.95</v>
      </c>
    </row>
    <row r="4523" spans="1:6" x14ac:dyDescent="0.25">
      <c r="A4523" t="s">
        <v>316</v>
      </c>
      <c r="B4523">
        <v>2</v>
      </c>
      <c r="C4523" t="s">
        <v>7</v>
      </c>
      <c r="D4523" t="s">
        <v>275</v>
      </c>
      <c r="E4523">
        <v>20.5</v>
      </c>
      <c r="F4523">
        <v>234532.12</v>
      </c>
    </row>
    <row r="4524" spans="1:6" x14ac:dyDescent="0.25">
      <c r="A4524" t="s">
        <v>316</v>
      </c>
      <c r="B4524">
        <v>2</v>
      </c>
      <c r="C4524" t="s">
        <v>7</v>
      </c>
      <c r="D4524" t="s">
        <v>276</v>
      </c>
      <c r="E4524">
        <v>24.5107</v>
      </c>
      <c r="F4524">
        <v>2471920.7200000002</v>
      </c>
    </row>
    <row r="4525" spans="1:6" x14ac:dyDescent="0.25">
      <c r="A4525" t="s">
        <v>316</v>
      </c>
      <c r="B4525">
        <v>2</v>
      </c>
      <c r="C4525" t="s">
        <v>7</v>
      </c>
      <c r="D4525" t="s">
        <v>277</v>
      </c>
      <c r="E4525">
        <v>3.6457999999999999</v>
      </c>
      <c r="F4525">
        <v>168548.96</v>
      </c>
    </row>
    <row r="4526" spans="1:6" x14ac:dyDescent="0.25">
      <c r="A4526" t="s">
        <v>316</v>
      </c>
      <c r="B4526">
        <v>2</v>
      </c>
      <c r="C4526" t="s">
        <v>7</v>
      </c>
      <c r="D4526" t="s">
        <v>278</v>
      </c>
      <c r="E4526">
        <v>2.1833</v>
      </c>
      <c r="F4526">
        <v>315598.99</v>
      </c>
    </row>
    <row r="4527" spans="1:6" x14ac:dyDescent="0.25">
      <c r="A4527" t="s">
        <v>316</v>
      </c>
      <c r="B4527">
        <v>2</v>
      </c>
      <c r="C4527" t="s">
        <v>7</v>
      </c>
      <c r="D4527" t="s">
        <v>279</v>
      </c>
      <c r="E4527">
        <v>4.8333000000000004</v>
      </c>
      <c r="F4527">
        <v>1082778.8</v>
      </c>
    </row>
    <row r="4528" spans="1:6" x14ac:dyDescent="0.25">
      <c r="A4528" t="s">
        <v>316</v>
      </c>
      <c r="B4528">
        <v>2</v>
      </c>
      <c r="C4528" t="s">
        <v>7</v>
      </c>
      <c r="D4528" t="s">
        <v>280</v>
      </c>
      <c r="E4528">
        <v>32.402799999999999</v>
      </c>
      <c r="F4528">
        <v>1099206.73</v>
      </c>
    </row>
    <row r="4529" spans="1:6" x14ac:dyDescent="0.25">
      <c r="A4529" t="s">
        <v>316</v>
      </c>
      <c r="B4529">
        <v>2</v>
      </c>
      <c r="C4529" t="s">
        <v>7</v>
      </c>
      <c r="D4529" t="s">
        <v>281</v>
      </c>
      <c r="E4529">
        <v>13.0806</v>
      </c>
      <c r="F4529">
        <v>507831.66</v>
      </c>
    </row>
    <row r="4530" spans="1:6" x14ac:dyDescent="0.25">
      <c r="A4530" t="s">
        <v>316</v>
      </c>
      <c r="B4530">
        <v>2</v>
      </c>
      <c r="C4530" t="s">
        <v>7</v>
      </c>
      <c r="D4530" t="s">
        <v>282</v>
      </c>
      <c r="E4530">
        <v>1.3583000000000001</v>
      </c>
      <c r="F4530">
        <v>240324.65</v>
      </c>
    </row>
    <row r="4531" spans="1:6" x14ac:dyDescent="0.25">
      <c r="A4531" t="s">
        <v>316</v>
      </c>
      <c r="B4531">
        <v>2</v>
      </c>
      <c r="C4531" t="s">
        <v>7</v>
      </c>
      <c r="D4531" t="s">
        <v>283</v>
      </c>
      <c r="E4531">
        <v>67.756</v>
      </c>
      <c r="F4531">
        <v>1189511.6299999999</v>
      </c>
    </row>
    <row r="4532" spans="1:6" x14ac:dyDescent="0.25">
      <c r="A4532" t="s">
        <v>316</v>
      </c>
      <c r="B4532">
        <v>2</v>
      </c>
      <c r="C4532" t="s">
        <v>7</v>
      </c>
      <c r="D4532" t="s">
        <v>294</v>
      </c>
      <c r="E4532">
        <v>0.625</v>
      </c>
      <c r="F4532">
        <v>21831.64</v>
      </c>
    </row>
    <row r="4533" spans="1:6" x14ac:dyDescent="0.25">
      <c r="A4533" t="s">
        <v>316</v>
      </c>
      <c r="B4533">
        <v>2</v>
      </c>
      <c r="C4533" t="s">
        <v>7</v>
      </c>
      <c r="D4533" t="s">
        <v>268</v>
      </c>
      <c r="E4533">
        <v>48.387500000000003</v>
      </c>
      <c r="F4533">
        <v>886240.23</v>
      </c>
    </row>
    <row r="4534" spans="1:6" x14ac:dyDescent="0.25">
      <c r="A4534" t="s">
        <v>316</v>
      </c>
      <c r="B4534">
        <v>2</v>
      </c>
      <c r="C4534" t="s">
        <v>7</v>
      </c>
      <c r="D4534" t="s">
        <v>284</v>
      </c>
      <c r="E4534">
        <v>13.666700000000001</v>
      </c>
      <c r="F4534">
        <v>1198937.26</v>
      </c>
    </row>
    <row r="4535" spans="1:6" x14ac:dyDescent="0.25">
      <c r="A4535" t="s">
        <v>316</v>
      </c>
      <c r="B4535">
        <v>2</v>
      </c>
      <c r="C4535" t="s">
        <v>7</v>
      </c>
      <c r="D4535" t="s">
        <v>298</v>
      </c>
      <c r="E4535">
        <v>1</v>
      </c>
      <c r="F4535">
        <v>12412.53</v>
      </c>
    </row>
    <row r="4536" spans="1:6" x14ac:dyDescent="0.25">
      <c r="A4536" t="s">
        <v>316</v>
      </c>
      <c r="B4536">
        <v>2</v>
      </c>
      <c r="C4536" t="s">
        <v>7</v>
      </c>
      <c r="D4536" t="s">
        <v>286</v>
      </c>
      <c r="E4536">
        <v>25.083300000000001</v>
      </c>
      <c r="F4536">
        <v>567821.76</v>
      </c>
    </row>
    <row r="4537" spans="1:6" x14ac:dyDescent="0.25">
      <c r="A4537" t="s">
        <v>316</v>
      </c>
      <c r="B4537">
        <v>2</v>
      </c>
      <c r="C4537" t="s">
        <v>7</v>
      </c>
      <c r="D4537" t="s">
        <v>295</v>
      </c>
      <c r="E4537">
        <v>2.2917000000000001</v>
      </c>
      <c r="F4537">
        <v>56935.15</v>
      </c>
    </row>
    <row r="4538" spans="1:6" x14ac:dyDescent="0.25">
      <c r="A4538" t="s">
        <v>316</v>
      </c>
      <c r="B4538">
        <v>2</v>
      </c>
      <c r="C4538" t="s">
        <v>7</v>
      </c>
      <c r="D4538" t="s">
        <v>287</v>
      </c>
      <c r="E4538">
        <v>8.3299999999999999E-2</v>
      </c>
      <c r="F4538">
        <v>33506.35</v>
      </c>
    </row>
    <row r="4539" spans="1:6" x14ac:dyDescent="0.25">
      <c r="A4539" t="s">
        <v>316</v>
      </c>
      <c r="B4539">
        <v>2</v>
      </c>
      <c r="C4539" t="s">
        <v>7</v>
      </c>
      <c r="D4539" t="s">
        <v>288</v>
      </c>
      <c r="E4539">
        <v>0.05</v>
      </c>
      <c r="F4539">
        <v>32369.01</v>
      </c>
    </row>
    <row r="4540" spans="1:6" x14ac:dyDescent="0.25">
      <c r="A4540" t="s">
        <v>316</v>
      </c>
      <c r="B4540">
        <v>2</v>
      </c>
      <c r="C4540" t="s">
        <v>7</v>
      </c>
      <c r="D4540" t="s">
        <v>289</v>
      </c>
      <c r="E4540">
        <v>9.0326000000000004</v>
      </c>
      <c r="F4540">
        <v>648269.72</v>
      </c>
    </row>
    <row r="4541" spans="1:6" x14ac:dyDescent="0.25">
      <c r="A4541" t="s">
        <v>316</v>
      </c>
      <c r="B4541">
        <v>2</v>
      </c>
      <c r="C4541" t="s">
        <v>7</v>
      </c>
      <c r="D4541" t="s">
        <v>290</v>
      </c>
      <c r="E4541">
        <v>2.5000000000000001E-2</v>
      </c>
      <c r="F4541">
        <v>11459.26</v>
      </c>
    </row>
    <row r="4542" spans="1:6" x14ac:dyDescent="0.25">
      <c r="A4542" t="s">
        <v>316</v>
      </c>
      <c r="B4542">
        <v>2</v>
      </c>
      <c r="C4542" t="s">
        <v>7</v>
      </c>
      <c r="D4542" t="s">
        <v>296</v>
      </c>
      <c r="E4542">
        <v>1.1667000000000001</v>
      </c>
      <c r="F4542">
        <v>16151.56</v>
      </c>
    </row>
    <row r="4543" spans="1:6" x14ac:dyDescent="0.25">
      <c r="A4543" t="s">
        <v>316</v>
      </c>
      <c r="B4543">
        <v>2</v>
      </c>
      <c r="C4543" t="s">
        <v>7</v>
      </c>
      <c r="D4543" t="s">
        <v>291</v>
      </c>
      <c r="E4543">
        <v>1</v>
      </c>
      <c r="F4543">
        <v>13534.24</v>
      </c>
    </row>
    <row r="4544" spans="1:6" x14ac:dyDescent="0.25">
      <c r="A4544" t="s">
        <v>316</v>
      </c>
      <c r="B4544">
        <v>2</v>
      </c>
      <c r="C4544" t="s">
        <v>7</v>
      </c>
      <c r="D4544" t="s">
        <v>299</v>
      </c>
      <c r="E4544">
        <v>4.1666999999999996</v>
      </c>
      <c r="F4544">
        <v>39600.550000000003</v>
      </c>
    </row>
    <row r="4545" spans="1:6" x14ac:dyDescent="0.25">
      <c r="A4545" t="s">
        <v>316</v>
      </c>
      <c r="B4545">
        <v>2</v>
      </c>
      <c r="C4545" t="s">
        <v>7</v>
      </c>
      <c r="D4545" t="s">
        <v>317</v>
      </c>
      <c r="E4545">
        <v>1.0333000000000001</v>
      </c>
      <c r="F4545">
        <v>15127.48</v>
      </c>
    </row>
    <row r="4546" spans="1:6" x14ac:dyDescent="0.25">
      <c r="A4546" t="s">
        <v>316</v>
      </c>
      <c r="B4546">
        <v>3</v>
      </c>
      <c r="C4546" t="s">
        <v>4</v>
      </c>
      <c r="E4546">
        <v>12.392899999999999</v>
      </c>
      <c r="F4546">
        <v>78220.44</v>
      </c>
    </row>
    <row r="4547" spans="1:6" x14ac:dyDescent="0.25">
      <c r="A4547" t="s">
        <v>316</v>
      </c>
      <c r="B4547">
        <v>3</v>
      </c>
      <c r="C4547" t="s">
        <v>4</v>
      </c>
      <c r="D4547" t="s">
        <v>269</v>
      </c>
      <c r="E4547">
        <v>19.2319</v>
      </c>
      <c r="F4547">
        <v>2091756.38</v>
      </c>
    </row>
    <row r="4548" spans="1:6" x14ac:dyDescent="0.25">
      <c r="A4548" t="s">
        <v>316</v>
      </c>
      <c r="B4548">
        <v>3</v>
      </c>
      <c r="C4548" t="s">
        <v>4</v>
      </c>
      <c r="D4548" t="s">
        <v>270</v>
      </c>
      <c r="E4548">
        <v>89.6</v>
      </c>
      <c r="F4548">
        <v>1062175.1299999999</v>
      </c>
    </row>
    <row r="4549" spans="1:6" x14ac:dyDescent="0.25">
      <c r="A4549" t="s">
        <v>316</v>
      </c>
      <c r="B4549">
        <v>3</v>
      </c>
      <c r="C4549" t="s">
        <v>4</v>
      </c>
      <c r="D4549" t="s">
        <v>271</v>
      </c>
      <c r="E4549">
        <v>1.2250000000000001</v>
      </c>
      <c r="F4549">
        <v>403889.93</v>
      </c>
    </row>
    <row r="4550" spans="1:6" x14ac:dyDescent="0.25">
      <c r="A4550" t="s">
        <v>316</v>
      </c>
      <c r="B4550">
        <v>3</v>
      </c>
      <c r="C4550" t="s">
        <v>4</v>
      </c>
      <c r="D4550" t="s">
        <v>272</v>
      </c>
      <c r="E4550">
        <v>363.08330000000001</v>
      </c>
      <c r="F4550">
        <v>2990885.57</v>
      </c>
    </row>
    <row r="4551" spans="1:6" x14ac:dyDescent="0.25">
      <c r="A4551" t="s">
        <v>316</v>
      </c>
      <c r="B4551">
        <v>3</v>
      </c>
      <c r="C4551" t="s">
        <v>4</v>
      </c>
      <c r="D4551" t="s">
        <v>273</v>
      </c>
      <c r="E4551">
        <v>25.729700000000001</v>
      </c>
      <c r="F4551">
        <v>431637.03</v>
      </c>
    </row>
    <row r="4552" spans="1:6" x14ac:dyDescent="0.25">
      <c r="A4552" t="s">
        <v>316</v>
      </c>
      <c r="B4552">
        <v>3</v>
      </c>
      <c r="C4552" t="s">
        <v>4</v>
      </c>
      <c r="D4552" t="s">
        <v>274</v>
      </c>
      <c r="E4552">
        <v>50.6</v>
      </c>
      <c r="F4552">
        <v>1071156.46</v>
      </c>
    </row>
    <row r="4553" spans="1:6" x14ac:dyDescent="0.25">
      <c r="A4553" t="s">
        <v>316</v>
      </c>
      <c r="B4553">
        <v>3</v>
      </c>
      <c r="C4553" t="s">
        <v>4</v>
      </c>
      <c r="D4553" t="s">
        <v>275</v>
      </c>
      <c r="E4553">
        <v>61.75</v>
      </c>
      <c r="F4553">
        <v>709074.98</v>
      </c>
    </row>
    <row r="4554" spans="1:6" x14ac:dyDescent="0.25">
      <c r="A4554" t="s">
        <v>316</v>
      </c>
      <c r="B4554">
        <v>3</v>
      </c>
      <c r="C4554" t="s">
        <v>4</v>
      </c>
      <c r="D4554" t="s">
        <v>276</v>
      </c>
      <c r="E4554">
        <v>13.5107</v>
      </c>
      <c r="F4554">
        <v>1354528.6</v>
      </c>
    </row>
    <row r="4555" spans="1:6" x14ac:dyDescent="0.25">
      <c r="A4555" t="s">
        <v>316</v>
      </c>
      <c r="B4555">
        <v>3</v>
      </c>
      <c r="C4555" t="s">
        <v>4</v>
      </c>
      <c r="D4555" t="s">
        <v>277</v>
      </c>
      <c r="E4555">
        <v>4.9264000000000001</v>
      </c>
      <c r="F4555">
        <v>262593.49</v>
      </c>
    </row>
    <row r="4556" spans="1:6" x14ac:dyDescent="0.25">
      <c r="A4556" t="s">
        <v>316</v>
      </c>
      <c r="B4556">
        <v>3</v>
      </c>
      <c r="C4556" t="s">
        <v>4</v>
      </c>
      <c r="D4556" t="s">
        <v>278</v>
      </c>
      <c r="E4556">
        <v>1.4792000000000001</v>
      </c>
      <c r="F4556">
        <v>165348.01</v>
      </c>
    </row>
    <row r="4557" spans="1:6" x14ac:dyDescent="0.25">
      <c r="A4557" t="s">
        <v>316</v>
      </c>
      <c r="B4557">
        <v>3</v>
      </c>
      <c r="C4557" t="s">
        <v>4</v>
      </c>
      <c r="D4557" t="s">
        <v>279</v>
      </c>
      <c r="E4557">
        <v>1.6667000000000001</v>
      </c>
      <c r="F4557">
        <v>415295.59</v>
      </c>
    </row>
    <row r="4558" spans="1:6" x14ac:dyDescent="0.25">
      <c r="A4558" t="s">
        <v>316</v>
      </c>
      <c r="B4558">
        <v>3</v>
      </c>
      <c r="C4558" t="s">
        <v>4</v>
      </c>
      <c r="D4558" t="s">
        <v>280</v>
      </c>
      <c r="E4558">
        <v>101.6478</v>
      </c>
      <c r="F4558">
        <v>2569638.5</v>
      </c>
    </row>
    <row r="4559" spans="1:6" x14ac:dyDescent="0.25">
      <c r="A4559" t="s">
        <v>316</v>
      </c>
      <c r="B4559">
        <v>3</v>
      </c>
      <c r="C4559" t="s">
        <v>4</v>
      </c>
      <c r="D4559" t="s">
        <v>281</v>
      </c>
      <c r="E4559">
        <v>16.947199999999999</v>
      </c>
      <c r="F4559">
        <v>802410.58</v>
      </c>
    </row>
    <row r="4560" spans="1:6" x14ac:dyDescent="0.25">
      <c r="A4560" t="s">
        <v>316</v>
      </c>
      <c r="B4560">
        <v>3</v>
      </c>
      <c r="C4560" t="s">
        <v>4</v>
      </c>
      <c r="D4560" t="s">
        <v>282</v>
      </c>
      <c r="E4560">
        <v>2.3250000000000002</v>
      </c>
      <c r="F4560">
        <v>343782.81</v>
      </c>
    </row>
    <row r="4561" spans="1:6" x14ac:dyDescent="0.25">
      <c r="A4561" t="s">
        <v>316</v>
      </c>
      <c r="B4561">
        <v>3</v>
      </c>
      <c r="C4561" t="s">
        <v>4</v>
      </c>
      <c r="D4561" t="s">
        <v>283</v>
      </c>
      <c r="E4561">
        <v>90.210700000000003</v>
      </c>
      <c r="F4561">
        <v>1482367.68</v>
      </c>
    </row>
    <row r="4562" spans="1:6" x14ac:dyDescent="0.25">
      <c r="A4562" t="s">
        <v>316</v>
      </c>
      <c r="B4562">
        <v>3</v>
      </c>
      <c r="C4562" t="s">
        <v>4</v>
      </c>
      <c r="D4562" t="s">
        <v>294</v>
      </c>
      <c r="E4562">
        <v>3.8957999999999999</v>
      </c>
      <c r="F4562">
        <v>97372</v>
      </c>
    </row>
    <row r="4563" spans="1:6" x14ac:dyDescent="0.25">
      <c r="A4563" t="s">
        <v>316</v>
      </c>
      <c r="B4563">
        <v>3</v>
      </c>
      <c r="C4563" t="s">
        <v>4</v>
      </c>
      <c r="D4563" t="s">
        <v>268</v>
      </c>
      <c r="E4563">
        <v>40.647199999999998</v>
      </c>
      <c r="F4563">
        <v>1150073.23</v>
      </c>
    </row>
    <row r="4564" spans="1:6" x14ac:dyDescent="0.25">
      <c r="A4564" t="s">
        <v>316</v>
      </c>
      <c r="B4564">
        <v>3</v>
      </c>
      <c r="C4564" t="s">
        <v>4</v>
      </c>
      <c r="D4564" t="s">
        <v>284</v>
      </c>
      <c r="E4564">
        <v>21.5</v>
      </c>
      <c r="F4564">
        <v>1890976.74</v>
      </c>
    </row>
    <row r="4565" spans="1:6" x14ac:dyDescent="0.25">
      <c r="A4565" t="s">
        <v>316</v>
      </c>
      <c r="B4565">
        <v>3</v>
      </c>
      <c r="C4565" t="s">
        <v>4</v>
      </c>
      <c r="D4565" t="s">
        <v>298</v>
      </c>
      <c r="E4565">
        <v>3</v>
      </c>
      <c r="F4565">
        <v>43395.67</v>
      </c>
    </row>
    <row r="4566" spans="1:6" x14ac:dyDescent="0.25">
      <c r="A4566" t="s">
        <v>316</v>
      </c>
      <c r="B4566">
        <v>3</v>
      </c>
      <c r="C4566" t="s">
        <v>4</v>
      </c>
      <c r="D4566" t="s">
        <v>286</v>
      </c>
      <c r="E4566">
        <v>8.5832999999999995</v>
      </c>
      <c r="F4566">
        <v>171509.67</v>
      </c>
    </row>
    <row r="4567" spans="1:6" x14ac:dyDescent="0.25">
      <c r="A4567" t="s">
        <v>316</v>
      </c>
      <c r="B4567">
        <v>3</v>
      </c>
      <c r="C4567" t="s">
        <v>4</v>
      </c>
      <c r="D4567" t="s">
        <v>295</v>
      </c>
      <c r="E4567">
        <v>27.912500000000001</v>
      </c>
      <c r="F4567">
        <v>702212.06</v>
      </c>
    </row>
    <row r="4568" spans="1:6" x14ac:dyDescent="0.25">
      <c r="A4568" t="s">
        <v>316</v>
      </c>
      <c r="B4568">
        <v>3</v>
      </c>
      <c r="C4568" t="s">
        <v>4</v>
      </c>
      <c r="D4568" t="s">
        <v>287</v>
      </c>
      <c r="E4568">
        <v>3.3300000000000003E-2</v>
      </c>
      <c r="F4568">
        <v>24820.43</v>
      </c>
    </row>
    <row r="4569" spans="1:6" x14ac:dyDescent="0.25">
      <c r="A4569" t="s">
        <v>316</v>
      </c>
      <c r="B4569">
        <v>3</v>
      </c>
      <c r="C4569" t="s">
        <v>4</v>
      </c>
      <c r="D4569" t="s">
        <v>288</v>
      </c>
      <c r="E4569">
        <v>7.4999999999999997E-2</v>
      </c>
      <c r="F4569">
        <v>48954.78</v>
      </c>
    </row>
    <row r="4570" spans="1:6" x14ac:dyDescent="0.25">
      <c r="A4570" t="s">
        <v>316</v>
      </c>
      <c r="B4570">
        <v>3</v>
      </c>
      <c r="C4570" t="s">
        <v>4</v>
      </c>
      <c r="D4570" t="s">
        <v>289</v>
      </c>
      <c r="E4570">
        <v>16.342400000000001</v>
      </c>
      <c r="F4570">
        <v>630164.23</v>
      </c>
    </row>
    <row r="4571" spans="1:6" x14ac:dyDescent="0.25">
      <c r="A4571" t="s">
        <v>316</v>
      </c>
      <c r="B4571">
        <v>3</v>
      </c>
      <c r="C4571" t="s">
        <v>4</v>
      </c>
      <c r="D4571" t="s">
        <v>290</v>
      </c>
      <c r="E4571">
        <v>0.25</v>
      </c>
      <c r="F4571">
        <v>89904.79</v>
      </c>
    </row>
    <row r="4572" spans="1:6" x14ac:dyDescent="0.25">
      <c r="A4572" t="s">
        <v>316</v>
      </c>
      <c r="B4572">
        <v>3</v>
      </c>
      <c r="C4572" t="s">
        <v>4</v>
      </c>
      <c r="D4572" t="s">
        <v>296</v>
      </c>
      <c r="E4572">
        <v>6.5</v>
      </c>
      <c r="F4572">
        <v>126522.26</v>
      </c>
    </row>
    <row r="4573" spans="1:6" x14ac:dyDescent="0.25">
      <c r="A4573" t="s">
        <v>316</v>
      </c>
      <c r="B4573">
        <v>3</v>
      </c>
      <c r="C4573" t="s">
        <v>4</v>
      </c>
      <c r="D4573" t="s">
        <v>291</v>
      </c>
      <c r="E4573">
        <v>4</v>
      </c>
      <c r="F4573">
        <v>40287.910000000003</v>
      </c>
    </row>
    <row r="4574" spans="1:6" x14ac:dyDescent="0.25">
      <c r="A4574" t="s">
        <v>316</v>
      </c>
      <c r="B4574">
        <v>3</v>
      </c>
      <c r="C4574" t="s">
        <v>4</v>
      </c>
      <c r="D4574" t="s">
        <v>313</v>
      </c>
      <c r="E4574">
        <v>1</v>
      </c>
      <c r="F4574">
        <v>18345.79</v>
      </c>
    </row>
    <row r="4575" spans="1:6" x14ac:dyDescent="0.25">
      <c r="A4575" t="s">
        <v>316</v>
      </c>
      <c r="B4575">
        <v>3</v>
      </c>
      <c r="C4575" t="s">
        <v>4</v>
      </c>
      <c r="D4575" t="s">
        <v>314</v>
      </c>
      <c r="E4575">
        <v>0.88890000000000002</v>
      </c>
      <c r="F4575">
        <v>48724.959999999999</v>
      </c>
    </row>
    <row r="4576" spans="1:6" x14ac:dyDescent="0.25">
      <c r="A4576" t="s">
        <v>316</v>
      </c>
      <c r="B4576">
        <v>3</v>
      </c>
      <c r="C4576" t="s">
        <v>4</v>
      </c>
      <c r="D4576" t="s">
        <v>317</v>
      </c>
      <c r="E4576">
        <v>1.9167000000000001</v>
      </c>
      <c r="F4576">
        <v>29254.47</v>
      </c>
    </row>
    <row r="4577" spans="1:6" x14ac:dyDescent="0.25">
      <c r="A4577" t="s">
        <v>316</v>
      </c>
      <c r="B4577">
        <v>4</v>
      </c>
      <c r="C4577" t="s">
        <v>19</v>
      </c>
      <c r="E4577">
        <v>30.629300000000001</v>
      </c>
      <c r="F4577">
        <v>595726.32999999996</v>
      </c>
    </row>
    <row r="4578" spans="1:6" x14ac:dyDescent="0.25">
      <c r="A4578" t="s">
        <v>316</v>
      </c>
      <c r="B4578">
        <v>4</v>
      </c>
      <c r="C4578" t="s">
        <v>19</v>
      </c>
      <c r="D4578" t="s">
        <v>269</v>
      </c>
      <c r="E4578">
        <v>26.271699999999999</v>
      </c>
      <c r="F4578">
        <v>3003367.03</v>
      </c>
    </row>
    <row r="4579" spans="1:6" x14ac:dyDescent="0.25">
      <c r="A4579" t="s">
        <v>316</v>
      </c>
      <c r="B4579">
        <v>4</v>
      </c>
      <c r="C4579" t="s">
        <v>19</v>
      </c>
      <c r="D4579" t="s">
        <v>270</v>
      </c>
      <c r="E4579">
        <v>236.46109999999999</v>
      </c>
      <c r="F4579">
        <v>3237315.01</v>
      </c>
    </row>
    <row r="4580" spans="1:6" x14ac:dyDescent="0.25">
      <c r="A4580" t="s">
        <v>316</v>
      </c>
      <c r="B4580">
        <v>4</v>
      </c>
      <c r="C4580" t="s">
        <v>19</v>
      </c>
      <c r="D4580" t="s">
        <v>271</v>
      </c>
      <c r="E4580">
        <v>6.45</v>
      </c>
      <c r="F4580">
        <v>1095407.55</v>
      </c>
    </row>
    <row r="4581" spans="1:6" x14ac:dyDescent="0.25">
      <c r="A4581" t="s">
        <v>316</v>
      </c>
      <c r="B4581">
        <v>4</v>
      </c>
      <c r="C4581" t="s">
        <v>19</v>
      </c>
      <c r="D4581" t="s">
        <v>272</v>
      </c>
      <c r="E4581">
        <v>1216.3888999999999</v>
      </c>
      <c r="F4581">
        <v>9010608</v>
      </c>
    </row>
    <row r="4582" spans="1:6" x14ac:dyDescent="0.25">
      <c r="A4582" t="s">
        <v>316</v>
      </c>
      <c r="B4582">
        <v>4</v>
      </c>
      <c r="C4582" t="s">
        <v>19</v>
      </c>
      <c r="D4582" t="s">
        <v>273</v>
      </c>
      <c r="E4582">
        <v>28.2197</v>
      </c>
      <c r="F4582">
        <v>515750.82</v>
      </c>
    </row>
    <row r="4583" spans="1:6" x14ac:dyDescent="0.25">
      <c r="A4583" t="s">
        <v>316</v>
      </c>
      <c r="B4583">
        <v>4</v>
      </c>
      <c r="C4583" t="s">
        <v>19</v>
      </c>
      <c r="D4583" t="s">
        <v>274</v>
      </c>
      <c r="E4583">
        <v>97.333299999999994</v>
      </c>
      <c r="F4583">
        <v>1976427</v>
      </c>
    </row>
    <row r="4584" spans="1:6" x14ac:dyDescent="0.25">
      <c r="A4584" t="s">
        <v>316</v>
      </c>
      <c r="B4584">
        <v>4</v>
      </c>
      <c r="C4584" t="s">
        <v>19</v>
      </c>
      <c r="D4584" t="s">
        <v>275</v>
      </c>
      <c r="E4584">
        <v>95.166700000000006</v>
      </c>
      <c r="F4584">
        <v>1099868.71</v>
      </c>
    </row>
    <row r="4585" spans="1:6" x14ac:dyDescent="0.25">
      <c r="A4585" t="s">
        <v>316</v>
      </c>
      <c r="B4585">
        <v>4</v>
      </c>
      <c r="C4585" t="s">
        <v>19</v>
      </c>
      <c r="D4585" t="s">
        <v>276</v>
      </c>
      <c r="E4585">
        <v>36.373199999999997</v>
      </c>
      <c r="F4585">
        <v>3497298.26</v>
      </c>
    </row>
    <row r="4586" spans="1:6" x14ac:dyDescent="0.25">
      <c r="A4586" t="s">
        <v>316</v>
      </c>
      <c r="B4586">
        <v>4</v>
      </c>
      <c r="C4586" t="s">
        <v>19</v>
      </c>
      <c r="D4586" t="s">
        <v>277</v>
      </c>
      <c r="E4586">
        <v>3.375</v>
      </c>
      <c r="F4586">
        <v>220748.07</v>
      </c>
    </row>
    <row r="4587" spans="1:6" x14ac:dyDescent="0.25">
      <c r="A4587" t="s">
        <v>316</v>
      </c>
      <c r="B4587">
        <v>4</v>
      </c>
      <c r="C4587" t="s">
        <v>19</v>
      </c>
      <c r="D4587" t="s">
        <v>278</v>
      </c>
      <c r="E4587">
        <v>5.9485999999999999</v>
      </c>
      <c r="F4587">
        <v>794613.54</v>
      </c>
    </row>
    <row r="4588" spans="1:6" x14ac:dyDescent="0.25">
      <c r="A4588" t="s">
        <v>316</v>
      </c>
      <c r="B4588">
        <v>4</v>
      </c>
      <c r="C4588" t="s">
        <v>19</v>
      </c>
      <c r="D4588" t="s">
        <v>279</v>
      </c>
      <c r="E4588">
        <v>6.1041999999999996</v>
      </c>
      <c r="F4588">
        <v>1425202.66</v>
      </c>
    </row>
    <row r="4589" spans="1:6" x14ac:dyDescent="0.25">
      <c r="A4589" t="s">
        <v>316</v>
      </c>
      <c r="B4589">
        <v>4</v>
      </c>
      <c r="C4589" t="s">
        <v>19</v>
      </c>
      <c r="D4589" t="s">
        <v>280</v>
      </c>
      <c r="E4589">
        <v>106.9766</v>
      </c>
      <c r="F4589">
        <v>2344619.2799999998</v>
      </c>
    </row>
    <row r="4590" spans="1:6" x14ac:dyDescent="0.25">
      <c r="A4590" t="s">
        <v>316</v>
      </c>
      <c r="B4590">
        <v>4</v>
      </c>
      <c r="C4590" t="s">
        <v>19</v>
      </c>
      <c r="D4590" t="s">
        <v>281</v>
      </c>
      <c r="E4590">
        <v>18.494399999999999</v>
      </c>
      <c r="F4590">
        <v>820702.21</v>
      </c>
    </row>
    <row r="4591" spans="1:6" x14ac:dyDescent="0.25">
      <c r="A4591" t="s">
        <v>316</v>
      </c>
      <c r="B4591">
        <v>4</v>
      </c>
      <c r="C4591" t="s">
        <v>19</v>
      </c>
      <c r="D4591" t="s">
        <v>282</v>
      </c>
      <c r="E4591">
        <v>0.34379999999999999</v>
      </c>
      <c r="F4591">
        <v>350500.23</v>
      </c>
    </row>
    <row r="4592" spans="1:6" x14ac:dyDescent="0.25">
      <c r="A4592" t="s">
        <v>316</v>
      </c>
      <c r="B4592">
        <v>4</v>
      </c>
      <c r="C4592" t="s">
        <v>19</v>
      </c>
      <c r="D4592" t="s">
        <v>283</v>
      </c>
      <c r="E4592">
        <v>144.88630000000001</v>
      </c>
      <c r="F4592">
        <v>2534216.02</v>
      </c>
    </row>
    <row r="4593" spans="1:6" x14ac:dyDescent="0.25">
      <c r="A4593" t="s">
        <v>316</v>
      </c>
      <c r="B4593">
        <v>4</v>
      </c>
      <c r="C4593" t="s">
        <v>19</v>
      </c>
      <c r="D4593" t="s">
        <v>294</v>
      </c>
      <c r="E4593">
        <v>1.5832999999999999</v>
      </c>
      <c r="F4593">
        <v>32204.87</v>
      </c>
    </row>
    <row r="4594" spans="1:6" x14ac:dyDescent="0.25">
      <c r="A4594" t="s">
        <v>316</v>
      </c>
      <c r="B4594">
        <v>4</v>
      </c>
      <c r="C4594" t="s">
        <v>19</v>
      </c>
      <c r="D4594" t="s">
        <v>268</v>
      </c>
      <c r="E4594">
        <v>49.798699999999997</v>
      </c>
      <c r="F4594">
        <v>1411726.3</v>
      </c>
    </row>
    <row r="4595" spans="1:6" x14ac:dyDescent="0.25">
      <c r="A4595" t="s">
        <v>316</v>
      </c>
      <c r="B4595">
        <v>4</v>
      </c>
      <c r="C4595" t="s">
        <v>19</v>
      </c>
      <c r="D4595" t="s">
        <v>284</v>
      </c>
      <c r="E4595">
        <v>34.5</v>
      </c>
      <c r="F4595">
        <v>2994407.96</v>
      </c>
    </row>
    <row r="4596" spans="1:6" x14ac:dyDescent="0.25">
      <c r="A4596" t="s">
        <v>316</v>
      </c>
      <c r="B4596">
        <v>4</v>
      </c>
      <c r="C4596" t="s">
        <v>19</v>
      </c>
      <c r="D4596" t="s">
        <v>298</v>
      </c>
      <c r="E4596">
        <v>4</v>
      </c>
      <c r="F4596">
        <v>48448.91</v>
      </c>
    </row>
    <row r="4597" spans="1:6" x14ac:dyDescent="0.25">
      <c r="A4597" t="s">
        <v>316</v>
      </c>
      <c r="B4597">
        <v>4</v>
      </c>
      <c r="C4597" t="s">
        <v>19</v>
      </c>
      <c r="D4597" t="s">
        <v>286</v>
      </c>
      <c r="E4597">
        <v>15.083299999999999</v>
      </c>
      <c r="F4597">
        <v>322904.84999999998</v>
      </c>
    </row>
    <row r="4598" spans="1:6" x14ac:dyDescent="0.25">
      <c r="A4598" t="s">
        <v>316</v>
      </c>
      <c r="B4598">
        <v>4</v>
      </c>
      <c r="C4598" t="s">
        <v>19</v>
      </c>
      <c r="D4598" t="s">
        <v>295</v>
      </c>
      <c r="E4598">
        <v>30.375</v>
      </c>
      <c r="F4598">
        <v>646739.57999999996</v>
      </c>
    </row>
    <row r="4599" spans="1:6" x14ac:dyDescent="0.25">
      <c r="A4599" t="s">
        <v>316</v>
      </c>
      <c r="B4599">
        <v>4</v>
      </c>
      <c r="C4599" t="s">
        <v>19</v>
      </c>
      <c r="D4599" t="s">
        <v>287</v>
      </c>
      <c r="E4599">
        <v>0.33329999999999999</v>
      </c>
      <c r="F4599">
        <v>134025.42000000001</v>
      </c>
    </row>
    <row r="4600" spans="1:6" x14ac:dyDescent="0.25">
      <c r="A4600" t="s">
        <v>316</v>
      </c>
      <c r="B4600">
        <v>4</v>
      </c>
      <c r="C4600" t="s">
        <v>19</v>
      </c>
      <c r="D4600" t="s">
        <v>288</v>
      </c>
      <c r="E4600">
        <v>4.1500000000000004</v>
      </c>
      <c r="F4600">
        <v>309153.82</v>
      </c>
    </row>
    <row r="4601" spans="1:6" x14ac:dyDescent="0.25">
      <c r="A4601" t="s">
        <v>316</v>
      </c>
      <c r="B4601">
        <v>4</v>
      </c>
      <c r="C4601" t="s">
        <v>19</v>
      </c>
      <c r="D4601" t="s">
        <v>289</v>
      </c>
      <c r="E4601">
        <v>31.703700000000001</v>
      </c>
      <c r="F4601">
        <v>1293632.21</v>
      </c>
    </row>
    <row r="4602" spans="1:6" x14ac:dyDescent="0.25">
      <c r="A4602" t="s">
        <v>316</v>
      </c>
      <c r="B4602">
        <v>4</v>
      </c>
      <c r="C4602" t="s">
        <v>19</v>
      </c>
      <c r="D4602" t="s">
        <v>290</v>
      </c>
      <c r="E4602">
        <v>6.6699999999999995E-2</v>
      </c>
      <c r="F4602">
        <v>14838.81</v>
      </c>
    </row>
    <row r="4603" spans="1:6" x14ac:dyDescent="0.25">
      <c r="A4603" t="s">
        <v>316</v>
      </c>
      <c r="B4603">
        <v>4</v>
      </c>
      <c r="C4603" t="s">
        <v>19</v>
      </c>
      <c r="D4603" t="s">
        <v>296</v>
      </c>
      <c r="E4603">
        <v>2</v>
      </c>
      <c r="F4603">
        <v>54634.46</v>
      </c>
    </row>
    <row r="4604" spans="1:6" x14ac:dyDescent="0.25">
      <c r="A4604" t="s">
        <v>316</v>
      </c>
      <c r="B4604">
        <v>4</v>
      </c>
      <c r="C4604" t="s">
        <v>19</v>
      </c>
      <c r="D4604" t="s">
        <v>291</v>
      </c>
      <c r="E4604">
        <v>6</v>
      </c>
      <c r="F4604">
        <v>52365.279999999999</v>
      </c>
    </row>
    <row r="4605" spans="1:6" x14ac:dyDescent="0.25">
      <c r="A4605" t="s">
        <v>316</v>
      </c>
      <c r="B4605">
        <v>4</v>
      </c>
      <c r="C4605" t="s">
        <v>19</v>
      </c>
      <c r="D4605" t="s">
        <v>313</v>
      </c>
      <c r="E4605">
        <v>8</v>
      </c>
      <c r="F4605">
        <v>119025.64</v>
      </c>
    </row>
    <row r="4606" spans="1:6" x14ac:dyDescent="0.25">
      <c r="A4606" t="s">
        <v>316</v>
      </c>
      <c r="B4606">
        <v>4</v>
      </c>
      <c r="C4606" t="s">
        <v>19</v>
      </c>
      <c r="D4606" t="s">
        <v>299</v>
      </c>
      <c r="E4606">
        <v>2</v>
      </c>
      <c r="F4606">
        <v>19008.259999999998</v>
      </c>
    </row>
    <row r="4607" spans="1:6" x14ac:dyDescent="0.25">
      <c r="A4607" t="s">
        <v>316</v>
      </c>
      <c r="B4607">
        <v>4</v>
      </c>
      <c r="C4607" t="s">
        <v>19</v>
      </c>
      <c r="D4607" t="s">
        <v>314</v>
      </c>
      <c r="E4607">
        <v>1.4722</v>
      </c>
      <c r="F4607">
        <v>47162.12</v>
      </c>
    </row>
    <row r="4608" spans="1:6" x14ac:dyDescent="0.25">
      <c r="A4608" t="s">
        <v>316</v>
      </c>
      <c r="B4608">
        <v>4</v>
      </c>
      <c r="C4608" t="s">
        <v>19</v>
      </c>
      <c r="D4608" t="s">
        <v>317</v>
      </c>
      <c r="E4608">
        <v>3.4750000000000001</v>
      </c>
      <c r="F4608">
        <v>48235.13</v>
      </c>
    </row>
    <row r="4609" spans="1:6" x14ac:dyDescent="0.25">
      <c r="A4609" t="s">
        <v>316</v>
      </c>
      <c r="B4609">
        <v>5</v>
      </c>
      <c r="C4609" t="s">
        <v>70</v>
      </c>
      <c r="E4609">
        <v>54.155500000000004</v>
      </c>
      <c r="F4609">
        <v>403929.21</v>
      </c>
    </row>
    <row r="4610" spans="1:6" x14ac:dyDescent="0.25">
      <c r="A4610" t="s">
        <v>316</v>
      </c>
      <c r="B4610">
        <v>5</v>
      </c>
      <c r="C4610" t="s">
        <v>70</v>
      </c>
      <c r="D4610" t="s">
        <v>269</v>
      </c>
      <c r="E4610">
        <v>16.7958</v>
      </c>
      <c r="F4610">
        <v>1820322.98</v>
      </c>
    </row>
    <row r="4611" spans="1:6" x14ac:dyDescent="0.25">
      <c r="A4611" t="s">
        <v>316</v>
      </c>
      <c r="B4611">
        <v>5</v>
      </c>
      <c r="C4611" t="s">
        <v>70</v>
      </c>
      <c r="D4611" t="s">
        <v>270</v>
      </c>
      <c r="E4611">
        <v>182.9</v>
      </c>
      <c r="F4611">
        <v>2004126.7</v>
      </c>
    </row>
    <row r="4612" spans="1:6" x14ac:dyDescent="0.25">
      <c r="A4612" t="s">
        <v>316</v>
      </c>
      <c r="B4612">
        <v>5</v>
      </c>
      <c r="C4612" t="s">
        <v>70</v>
      </c>
      <c r="D4612" t="s">
        <v>271</v>
      </c>
      <c r="E4612">
        <v>2.5375000000000001</v>
      </c>
      <c r="F4612">
        <v>713426.59</v>
      </c>
    </row>
    <row r="4613" spans="1:6" x14ac:dyDescent="0.25">
      <c r="A4613" t="s">
        <v>316</v>
      </c>
      <c r="B4613">
        <v>5</v>
      </c>
      <c r="C4613" t="s">
        <v>70</v>
      </c>
      <c r="D4613" t="s">
        <v>272</v>
      </c>
      <c r="E4613">
        <v>585.22220000000004</v>
      </c>
      <c r="F4613">
        <v>4724715.3</v>
      </c>
    </row>
    <row r="4614" spans="1:6" x14ac:dyDescent="0.25">
      <c r="A4614" t="s">
        <v>316</v>
      </c>
      <c r="B4614">
        <v>5</v>
      </c>
      <c r="C4614" t="s">
        <v>70</v>
      </c>
      <c r="D4614" t="s">
        <v>273</v>
      </c>
      <c r="E4614">
        <v>34.934899999999999</v>
      </c>
      <c r="F4614">
        <v>601493.18999999994</v>
      </c>
    </row>
    <row r="4615" spans="1:6" x14ac:dyDescent="0.25">
      <c r="A4615" t="s">
        <v>316</v>
      </c>
      <c r="B4615">
        <v>5</v>
      </c>
      <c r="C4615" t="s">
        <v>70</v>
      </c>
      <c r="D4615" t="s">
        <v>274</v>
      </c>
      <c r="E4615">
        <v>55.783299999999997</v>
      </c>
      <c r="F4615">
        <v>1079479.31</v>
      </c>
    </row>
    <row r="4616" spans="1:6" x14ac:dyDescent="0.25">
      <c r="A4616" t="s">
        <v>316</v>
      </c>
      <c r="B4616">
        <v>5</v>
      </c>
      <c r="C4616" t="s">
        <v>70</v>
      </c>
      <c r="D4616" t="s">
        <v>275</v>
      </c>
      <c r="E4616">
        <v>228.75</v>
      </c>
      <c r="F4616">
        <v>2869188.46</v>
      </c>
    </row>
    <row r="4617" spans="1:6" x14ac:dyDescent="0.25">
      <c r="A4617" t="s">
        <v>316</v>
      </c>
      <c r="B4617">
        <v>5</v>
      </c>
      <c r="C4617" t="s">
        <v>70</v>
      </c>
      <c r="D4617" t="s">
        <v>276</v>
      </c>
      <c r="E4617">
        <v>15.733700000000001</v>
      </c>
      <c r="F4617">
        <v>1338300.47</v>
      </c>
    </row>
    <row r="4618" spans="1:6" x14ac:dyDescent="0.25">
      <c r="A4618" t="s">
        <v>316</v>
      </c>
      <c r="B4618">
        <v>5</v>
      </c>
      <c r="C4618" t="s">
        <v>70</v>
      </c>
      <c r="D4618" t="s">
        <v>277</v>
      </c>
      <c r="E4618">
        <v>10.629200000000001</v>
      </c>
      <c r="F4618">
        <v>516560.29</v>
      </c>
    </row>
    <row r="4619" spans="1:6" x14ac:dyDescent="0.25">
      <c r="A4619" t="s">
        <v>316</v>
      </c>
      <c r="B4619">
        <v>5</v>
      </c>
      <c r="C4619" t="s">
        <v>70</v>
      </c>
      <c r="D4619" t="s">
        <v>278</v>
      </c>
      <c r="E4619">
        <v>8.2449999999999992</v>
      </c>
      <c r="F4619">
        <v>732597.44</v>
      </c>
    </row>
    <row r="4620" spans="1:6" x14ac:dyDescent="0.25">
      <c r="A4620" t="s">
        <v>316</v>
      </c>
      <c r="B4620">
        <v>5</v>
      </c>
      <c r="C4620" t="s">
        <v>70</v>
      </c>
      <c r="D4620" t="s">
        <v>279</v>
      </c>
      <c r="E4620">
        <v>1.35</v>
      </c>
      <c r="F4620">
        <v>309388.28999999998</v>
      </c>
    </row>
    <row r="4621" spans="1:6" x14ac:dyDescent="0.25">
      <c r="A4621" t="s">
        <v>316</v>
      </c>
      <c r="B4621">
        <v>5</v>
      </c>
      <c r="C4621" t="s">
        <v>70</v>
      </c>
      <c r="D4621" t="s">
        <v>280</v>
      </c>
      <c r="E4621">
        <v>282.71530000000001</v>
      </c>
      <c r="F4621">
        <v>7110886.54</v>
      </c>
    </row>
    <row r="4622" spans="1:6" x14ac:dyDescent="0.25">
      <c r="A4622" t="s">
        <v>316</v>
      </c>
      <c r="B4622">
        <v>5</v>
      </c>
      <c r="C4622" t="s">
        <v>70</v>
      </c>
      <c r="D4622" t="s">
        <v>281</v>
      </c>
      <c r="E4622">
        <v>36.872799999999998</v>
      </c>
      <c r="F4622">
        <v>1528994.31</v>
      </c>
    </row>
    <row r="4623" spans="1:6" x14ac:dyDescent="0.25">
      <c r="A4623" t="s">
        <v>316</v>
      </c>
      <c r="B4623">
        <v>5</v>
      </c>
      <c r="C4623" t="s">
        <v>70</v>
      </c>
      <c r="D4623" t="s">
        <v>282</v>
      </c>
      <c r="E4623">
        <v>8.1750000000000007</v>
      </c>
      <c r="F4623">
        <v>721626.98</v>
      </c>
    </row>
    <row r="4624" spans="1:6" x14ac:dyDescent="0.25">
      <c r="A4624" t="s">
        <v>316</v>
      </c>
      <c r="B4624">
        <v>5</v>
      </c>
      <c r="C4624" t="s">
        <v>70</v>
      </c>
      <c r="D4624" t="s">
        <v>283</v>
      </c>
      <c r="E4624">
        <v>172.70830000000001</v>
      </c>
      <c r="F4624">
        <v>2245123.36</v>
      </c>
    </row>
    <row r="4625" spans="1:6" x14ac:dyDescent="0.25">
      <c r="A4625" t="s">
        <v>316</v>
      </c>
      <c r="B4625">
        <v>5</v>
      </c>
      <c r="C4625" t="s">
        <v>70</v>
      </c>
      <c r="D4625" t="s">
        <v>294</v>
      </c>
      <c r="E4625">
        <v>12.25</v>
      </c>
      <c r="F4625">
        <v>212267.78</v>
      </c>
    </row>
    <row r="4626" spans="1:6" x14ac:dyDescent="0.25">
      <c r="A4626" t="s">
        <v>316</v>
      </c>
      <c r="B4626">
        <v>5</v>
      </c>
      <c r="C4626" t="s">
        <v>70</v>
      </c>
      <c r="D4626" t="s">
        <v>268</v>
      </c>
      <c r="E4626">
        <v>31.040299999999998</v>
      </c>
      <c r="F4626">
        <v>694010.67</v>
      </c>
    </row>
    <row r="4627" spans="1:6" x14ac:dyDescent="0.25">
      <c r="A4627" t="s">
        <v>316</v>
      </c>
      <c r="B4627">
        <v>5</v>
      </c>
      <c r="C4627" t="s">
        <v>70</v>
      </c>
      <c r="D4627" t="s">
        <v>284</v>
      </c>
      <c r="E4627">
        <v>36.916699999999999</v>
      </c>
      <c r="F4627">
        <v>3247383.82</v>
      </c>
    </row>
    <row r="4628" spans="1:6" x14ac:dyDescent="0.25">
      <c r="A4628" t="s">
        <v>316</v>
      </c>
      <c r="B4628">
        <v>5</v>
      </c>
      <c r="C4628" t="s">
        <v>70</v>
      </c>
      <c r="D4628" t="s">
        <v>298</v>
      </c>
      <c r="E4628">
        <v>10</v>
      </c>
      <c r="F4628">
        <v>136616</v>
      </c>
    </row>
    <row r="4629" spans="1:6" x14ac:dyDescent="0.25">
      <c r="A4629" t="s">
        <v>316</v>
      </c>
      <c r="B4629">
        <v>5</v>
      </c>
      <c r="C4629" t="s">
        <v>70</v>
      </c>
      <c r="D4629" t="s">
        <v>286</v>
      </c>
      <c r="E4629">
        <v>17.333300000000001</v>
      </c>
      <c r="F4629">
        <v>320704.59000000003</v>
      </c>
    </row>
    <row r="4630" spans="1:6" x14ac:dyDescent="0.25">
      <c r="A4630" t="s">
        <v>316</v>
      </c>
      <c r="B4630">
        <v>5</v>
      </c>
      <c r="C4630" t="s">
        <v>70</v>
      </c>
      <c r="D4630" t="s">
        <v>295</v>
      </c>
      <c r="E4630">
        <v>20.8125</v>
      </c>
      <c r="F4630">
        <v>469423.57</v>
      </c>
    </row>
    <row r="4631" spans="1:6" x14ac:dyDescent="0.25">
      <c r="A4631" t="s">
        <v>316</v>
      </c>
      <c r="B4631">
        <v>5</v>
      </c>
      <c r="C4631" t="s">
        <v>70</v>
      </c>
      <c r="D4631" t="s">
        <v>287</v>
      </c>
      <c r="E4631">
        <v>0.26669999999999999</v>
      </c>
      <c r="F4631">
        <v>130304.81</v>
      </c>
    </row>
    <row r="4632" spans="1:6" x14ac:dyDescent="0.25">
      <c r="A4632" t="s">
        <v>316</v>
      </c>
      <c r="B4632">
        <v>5</v>
      </c>
      <c r="C4632" t="s">
        <v>70</v>
      </c>
      <c r="D4632" t="s">
        <v>288</v>
      </c>
      <c r="E4632">
        <v>0.1</v>
      </c>
      <c r="F4632">
        <v>65941.820000000007</v>
      </c>
    </row>
    <row r="4633" spans="1:6" x14ac:dyDescent="0.25">
      <c r="A4633" t="s">
        <v>316</v>
      </c>
      <c r="B4633">
        <v>5</v>
      </c>
      <c r="C4633" t="s">
        <v>70</v>
      </c>
      <c r="D4633" t="s">
        <v>289</v>
      </c>
      <c r="E4633">
        <v>7.5639000000000003</v>
      </c>
      <c r="F4633">
        <v>425918.78</v>
      </c>
    </row>
    <row r="4634" spans="1:6" x14ac:dyDescent="0.25">
      <c r="A4634" t="s">
        <v>316</v>
      </c>
      <c r="B4634">
        <v>5</v>
      </c>
      <c r="C4634" t="s">
        <v>70</v>
      </c>
      <c r="D4634" t="s">
        <v>290</v>
      </c>
      <c r="E4634">
        <v>0.39169999999999999</v>
      </c>
      <c r="F4634">
        <v>179754.61</v>
      </c>
    </row>
    <row r="4635" spans="1:6" x14ac:dyDescent="0.25">
      <c r="A4635" t="s">
        <v>316</v>
      </c>
      <c r="B4635">
        <v>5</v>
      </c>
      <c r="C4635" t="s">
        <v>70</v>
      </c>
      <c r="D4635" t="s">
        <v>296</v>
      </c>
      <c r="E4635">
        <v>62.957099999999997</v>
      </c>
      <c r="F4635">
        <v>1087694.07</v>
      </c>
    </row>
    <row r="4636" spans="1:6" x14ac:dyDescent="0.25">
      <c r="A4636" t="s">
        <v>316</v>
      </c>
      <c r="B4636">
        <v>5</v>
      </c>
      <c r="C4636" t="s">
        <v>70</v>
      </c>
      <c r="D4636" t="s">
        <v>291</v>
      </c>
      <c r="E4636">
        <v>3</v>
      </c>
      <c r="F4636">
        <v>40602.71</v>
      </c>
    </row>
    <row r="4637" spans="1:6" x14ac:dyDescent="0.25">
      <c r="A4637" t="s">
        <v>316</v>
      </c>
      <c r="B4637">
        <v>5</v>
      </c>
      <c r="C4637" t="s">
        <v>70</v>
      </c>
      <c r="D4637" t="s">
        <v>313</v>
      </c>
      <c r="E4637">
        <v>25</v>
      </c>
      <c r="F4637">
        <v>350234.57</v>
      </c>
    </row>
    <row r="4638" spans="1:6" x14ac:dyDescent="0.25">
      <c r="A4638" t="s">
        <v>316</v>
      </c>
      <c r="B4638">
        <v>5</v>
      </c>
      <c r="C4638" t="s">
        <v>70</v>
      </c>
      <c r="D4638" t="s">
        <v>299</v>
      </c>
      <c r="E4638">
        <v>12</v>
      </c>
      <c r="F4638">
        <v>103728.1</v>
      </c>
    </row>
    <row r="4639" spans="1:6" x14ac:dyDescent="0.25">
      <c r="A4639" t="s">
        <v>316</v>
      </c>
      <c r="B4639">
        <v>5</v>
      </c>
      <c r="C4639" t="s">
        <v>70</v>
      </c>
      <c r="D4639" t="s">
        <v>314</v>
      </c>
      <c r="E4639">
        <v>1.8332999999999999</v>
      </c>
      <c r="F4639">
        <v>55708.01</v>
      </c>
    </row>
    <row r="4640" spans="1:6" x14ac:dyDescent="0.25">
      <c r="A4640" t="s">
        <v>316</v>
      </c>
      <c r="B4640">
        <v>5</v>
      </c>
      <c r="C4640" t="s">
        <v>70</v>
      </c>
      <c r="D4640" t="s">
        <v>317</v>
      </c>
      <c r="E4640">
        <v>6.6666999999999996</v>
      </c>
      <c r="F4640">
        <v>94501.58</v>
      </c>
    </row>
    <row r="4641" spans="1:6" x14ac:dyDescent="0.25">
      <c r="A4641" t="s">
        <v>316</v>
      </c>
      <c r="B4641">
        <v>7</v>
      </c>
      <c r="C4641" t="s">
        <v>10</v>
      </c>
      <c r="D4641" t="s">
        <v>269</v>
      </c>
      <c r="E4641">
        <v>27.666699999999999</v>
      </c>
      <c r="F4641">
        <v>3435477.56</v>
      </c>
    </row>
    <row r="4642" spans="1:6" x14ac:dyDescent="0.25">
      <c r="A4642" t="s">
        <v>316</v>
      </c>
      <c r="B4642">
        <v>7</v>
      </c>
      <c r="C4642" t="s">
        <v>10</v>
      </c>
      <c r="D4642" t="s">
        <v>271</v>
      </c>
      <c r="E4642">
        <v>10.875</v>
      </c>
      <c r="F4642">
        <v>3875576.23</v>
      </c>
    </row>
    <row r="4643" spans="1:6" x14ac:dyDescent="0.25">
      <c r="A4643" t="s">
        <v>316</v>
      </c>
      <c r="B4643">
        <v>7</v>
      </c>
      <c r="C4643" t="s">
        <v>10</v>
      </c>
      <c r="D4643" t="s">
        <v>272</v>
      </c>
      <c r="E4643">
        <v>1540</v>
      </c>
      <c r="F4643">
        <v>11759150.720000001</v>
      </c>
    </row>
    <row r="4644" spans="1:6" x14ac:dyDescent="0.25">
      <c r="A4644" t="s">
        <v>316</v>
      </c>
      <c r="B4644">
        <v>7</v>
      </c>
      <c r="C4644" t="s">
        <v>10</v>
      </c>
      <c r="D4644" t="s">
        <v>273</v>
      </c>
      <c r="E4644">
        <v>739</v>
      </c>
      <c r="F4644">
        <v>13160181.75</v>
      </c>
    </row>
    <row r="4645" spans="1:6" x14ac:dyDescent="0.25">
      <c r="A4645" t="s">
        <v>316</v>
      </c>
      <c r="B4645">
        <v>7</v>
      </c>
      <c r="C4645" t="s">
        <v>10</v>
      </c>
      <c r="D4645" t="s">
        <v>274</v>
      </c>
      <c r="E4645">
        <v>41.6</v>
      </c>
      <c r="F4645">
        <v>912657.76</v>
      </c>
    </row>
    <row r="4646" spans="1:6" x14ac:dyDescent="0.25">
      <c r="A4646" t="s">
        <v>316</v>
      </c>
      <c r="B4646">
        <v>7</v>
      </c>
      <c r="C4646" t="s">
        <v>10</v>
      </c>
      <c r="D4646" t="s">
        <v>276</v>
      </c>
      <c r="E4646">
        <v>52</v>
      </c>
      <c r="F4646">
        <v>8983001.3499999996</v>
      </c>
    </row>
    <row r="4647" spans="1:6" x14ac:dyDescent="0.25">
      <c r="A4647" t="s">
        <v>316</v>
      </c>
      <c r="B4647">
        <v>7</v>
      </c>
      <c r="C4647" t="s">
        <v>10</v>
      </c>
      <c r="D4647" t="s">
        <v>277</v>
      </c>
      <c r="E4647">
        <v>101</v>
      </c>
      <c r="F4647">
        <v>4013858.1</v>
      </c>
    </row>
    <row r="4648" spans="1:6" x14ac:dyDescent="0.25">
      <c r="A4648" t="s">
        <v>316</v>
      </c>
      <c r="B4648">
        <v>7</v>
      </c>
      <c r="C4648" t="s">
        <v>10</v>
      </c>
      <c r="D4648" t="s">
        <v>280</v>
      </c>
      <c r="E4648">
        <v>518</v>
      </c>
      <c r="F4648">
        <v>8452650.6300000008</v>
      </c>
    </row>
    <row r="4649" spans="1:6" x14ac:dyDescent="0.25">
      <c r="A4649" t="s">
        <v>316</v>
      </c>
      <c r="B4649">
        <v>7</v>
      </c>
      <c r="C4649" t="s">
        <v>10</v>
      </c>
      <c r="D4649" t="s">
        <v>268</v>
      </c>
      <c r="E4649">
        <v>1128.7979</v>
      </c>
      <c r="F4649">
        <v>27537633.18</v>
      </c>
    </row>
    <row r="4650" spans="1:6" x14ac:dyDescent="0.25">
      <c r="A4650" t="s">
        <v>316</v>
      </c>
      <c r="B4650">
        <v>7</v>
      </c>
      <c r="C4650" t="s">
        <v>10</v>
      </c>
      <c r="D4650" t="s">
        <v>286</v>
      </c>
      <c r="E4650">
        <v>561</v>
      </c>
      <c r="F4650">
        <v>9171993.0099999998</v>
      </c>
    </row>
    <row r="4651" spans="1:6" x14ac:dyDescent="0.25">
      <c r="A4651" t="s">
        <v>316</v>
      </c>
      <c r="B4651">
        <v>7</v>
      </c>
      <c r="C4651" t="s">
        <v>10</v>
      </c>
      <c r="D4651" t="s">
        <v>295</v>
      </c>
      <c r="E4651">
        <v>5</v>
      </c>
      <c r="F4651">
        <v>115212.97</v>
      </c>
    </row>
    <row r="4652" spans="1:6" x14ac:dyDescent="0.25">
      <c r="A4652" t="s">
        <v>316</v>
      </c>
      <c r="B4652">
        <v>7</v>
      </c>
      <c r="C4652" t="s">
        <v>10</v>
      </c>
      <c r="D4652" t="s">
        <v>296</v>
      </c>
      <c r="E4652">
        <v>544</v>
      </c>
      <c r="F4652">
        <v>8017442.0599999996</v>
      </c>
    </row>
    <row r="4653" spans="1:6" x14ac:dyDescent="0.25">
      <c r="A4653" t="s">
        <v>316</v>
      </c>
      <c r="B4653">
        <v>7</v>
      </c>
      <c r="C4653" t="s">
        <v>10</v>
      </c>
      <c r="D4653" t="s">
        <v>291</v>
      </c>
      <c r="E4653">
        <v>159</v>
      </c>
      <c r="F4653">
        <v>2102769.13</v>
      </c>
    </row>
    <row r="4654" spans="1:6" x14ac:dyDescent="0.25">
      <c r="A4654" t="s">
        <v>316</v>
      </c>
      <c r="B4654">
        <v>8</v>
      </c>
      <c r="C4654" t="s">
        <v>300</v>
      </c>
      <c r="E4654">
        <v>40.688400000000001</v>
      </c>
      <c r="F4654">
        <v>178079.41</v>
      </c>
    </row>
    <row r="4655" spans="1:6" x14ac:dyDescent="0.25">
      <c r="A4655" t="s">
        <v>316</v>
      </c>
      <c r="B4655">
        <v>8</v>
      </c>
      <c r="C4655" t="s">
        <v>300</v>
      </c>
      <c r="D4655" t="s">
        <v>269</v>
      </c>
      <c r="E4655">
        <v>17.818000000000001</v>
      </c>
      <c r="F4655">
        <v>2025339.99</v>
      </c>
    </row>
    <row r="4656" spans="1:6" x14ac:dyDescent="0.25">
      <c r="A4656" t="s">
        <v>316</v>
      </c>
      <c r="B4656">
        <v>8</v>
      </c>
      <c r="C4656" t="s">
        <v>300</v>
      </c>
      <c r="D4656" t="s">
        <v>270</v>
      </c>
      <c r="E4656">
        <v>99.95</v>
      </c>
      <c r="F4656">
        <v>1358550.61</v>
      </c>
    </row>
    <row r="4657" spans="1:6" x14ac:dyDescent="0.25">
      <c r="A4657" t="s">
        <v>316</v>
      </c>
      <c r="B4657">
        <v>8</v>
      </c>
      <c r="C4657" t="s">
        <v>300</v>
      </c>
      <c r="D4657" t="s">
        <v>271</v>
      </c>
      <c r="E4657">
        <v>0.72499999999999998</v>
      </c>
      <c r="F4657">
        <v>272124.79999999999</v>
      </c>
    </row>
    <row r="4658" spans="1:6" x14ac:dyDescent="0.25">
      <c r="A4658" t="s">
        <v>316</v>
      </c>
      <c r="B4658">
        <v>8</v>
      </c>
      <c r="C4658" t="s">
        <v>300</v>
      </c>
      <c r="D4658" t="s">
        <v>272</v>
      </c>
      <c r="E4658">
        <v>556</v>
      </c>
      <c r="F4658">
        <v>4875066.3</v>
      </c>
    </row>
    <row r="4659" spans="1:6" x14ac:dyDescent="0.25">
      <c r="A4659" t="s">
        <v>316</v>
      </c>
      <c r="B4659">
        <v>8</v>
      </c>
      <c r="C4659" t="s">
        <v>300</v>
      </c>
      <c r="D4659" t="s">
        <v>273</v>
      </c>
      <c r="E4659">
        <v>38.422600000000003</v>
      </c>
      <c r="F4659">
        <v>640365.68000000005</v>
      </c>
    </row>
    <row r="4660" spans="1:6" x14ac:dyDescent="0.25">
      <c r="A4660" t="s">
        <v>316</v>
      </c>
      <c r="B4660">
        <v>8</v>
      </c>
      <c r="C4660" t="s">
        <v>300</v>
      </c>
      <c r="D4660" t="s">
        <v>274</v>
      </c>
      <c r="E4660">
        <v>52.466700000000003</v>
      </c>
      <c r="F4660">
        <v>983135.86</v>
      </c>
    </row>
    <row r="4661" spans="1:6" x14ac:dyDescent="0.25">
      <c r="A4661" t="s">
        <v>316</v>
      </c>
      <c r="B4661">
        <v>8</v>
      </c>
      <c r="C4661" t="s">
        <v>300</v>
      </c>
      <c r="D4661" t="s">
        <v>275</v>
      </c>
      <c r="E4661">
        <v>152.5</v>
      </c>
      <c r="F4661">
        <v>1800984.57</v>
      </c>
    </row>
    <row r="4662" spans="1:6" x14ac:dyDescent="0.25">
      <c r="A4662" t="s">
        <v>316</v>
      </c>
      <c r="B4662">
        <v>8</v>
      </c>
      <c r="C4662" t="s">
        <v>300</v>
      </c>
      <c r="D4662" t="s">
        <v>276</v>
      </c>
      <c r="E4662">
        <v>12.8491</v>
      </c>
      <c r="F4662">
        <v>1131513.1399999999</v>
      </c>
    </row>
    <row r="4663" spans="1:6" x14ac:dyDescent="0.25">
      <c r="A4663" t="s">
        <v>316</v>
      </c>
      <c r="B4663">
        <v>8</v>
      </c>
      <c r="C4663" t="s">
        <v>300</v>
      </c>
      <c r="D4663" t="s">
        <v>277</v>
      </c>
      <c r="E4663">
        <v>3.8957999999999999</v>
      </c>
      <c r="F4663">
        <v>182188.57</v>
      </c>
    </row>
    <row r="4664" spans="1:6" x14ac:dyDescent="0.25">
      <c r="A4664" t="s">
        <v>316</v>
      </c>
      <c r="B4664">
        <v>8</v>
      </c>
      <c r="C4664" t="s">
        <v>300</v>
      </c>
      <c r="D4664" t="s">
        <v>278</v>
      </c>
      <c r="E4664">
        <v>0.86829999999999996</v>
      </c>
      <c r="F4664">
        <v>119293.32</v>
      </c>
    </row>
    <row r="4665" spans="1:6" x14ac:dyDescent="0.25">
      <c r="A4665" t="s">
        <v>316</v>
      </c>
      <c r="B4665">
        <v>8</v>
      </c>
      <c r="C4665" t="s">
        <v>300</v>
      </c>
      <c r="D4665" t="s">
        <v>279</v>
      </c>
      <c r="E4665">
        <v>2.1667000000000001</v>
      </c>
      <c r="F4665">
        <v>532702.12</v>
      </c>
    </row>
    <row r="4666" spans="1:6" x14ac:dyDescent="0.25">
      <c r="A4666" t="s">
        <v>316</v>
      </c>
      <c r="B4666">
        <v>8</v>
      </c>
      <c r="C4666" t="s">
        <v>300</v>
      </c>
      <c r="D4666" t="s">
        <v>280</v>
      </c>
      <c r="E4666">
        <v>179.76750000000001</v>
      </c>
      <c r="F4666">
        <v>3770662.61</v>
      </c>
    </row>
    <row r="4667" spans="1:6" x14ac:dyDescent="0.25">
      <c r="A4667" t="s">
        <v>316</v>
      </c>
      <c r="B4667">
        <v>8</v>
      </c>
      <c r="C4667" t="s">
        <v>300</v>
      </c>
      <c r="D4667" t="s">
        <v>281</v>
      </c>
      <c r="E4667">
        <v>14.7333</v>
      </c>
      <c r="F4667">
        <v>620468.39</v>
      </c>
    </row>
    <row r="4668" spans="1:6" x14ac:dyDescent="0.25">
      <c r="A4668" t="s">
        <v>316</v>
      </c>
      <c r="B4668">
        <v>8</v>
      </c>
      <c r="C4668" t="s">
        <v>300</v>
      </c>
      <c r="D4668" t="s">
        <v>282</v>
      </c>
      <c r="E4668">
        <v>0.5</v>
      </c>
      <c r="F4668">
        <v>269589.59999999998</v>
      </c>
    </row>
    <row r="4669" spans="1:6" x14ac:dyDescent="0.25">
      <c r="A4669" t="s">
        <v>316</v>
      </c>
      <c r="B4669">
        <v>8</v>
      </c>
      <c r="C4669" t="s">
        <v>300</v>
      </c>
      <c r="D4669" t="s">
        <v>283</v>
      </c>
      <c r="E4669">
        <v>160.6952</v>
      </c>
      <c r="F4669">
        <v>2803644.47</v>
      </c>
    </row>
    <row r="4670" spans="1:6" x14ac:dyDescent="0.25">
      <c r="A4670" t="s">
        <v>316</v>
      </c>
      <c r="B4670">
        <v>8</v>
      </c>
      <c r="C4670" t="s">
        <v>300</v>
      </c>
      <c r="D4670" t="s">
        <v>294</v>
      </c>
      <c r="E4670">
        <v>11.125</v>
      </c>
      <c r="F4670">
        <v>181118.91</v>
      </c>
    </row>
    <row r="4671" spans="1:6" x14ac:dyDescent="0.25">
      <c r="A4671" t="s">
        <v>316</v>
      </c>
      <c r="B4671">
        <v>8</v>
      </c>
      <c r="C4671" t="s">
        <v>300</v>
      </c>
      <c r="D4671" t="s">
        <v>268</v>
      </c>
      <c r="E4671">
        <v>14.041700000000001</v>
      </c>
      <c r="F4671">
        <v>351375.23</v>
      </c>
    </row>
    <row r="4672" spans="1:6" x14ac:dyDescent="0.25">
      <c r="A4672" t="s">
        <v>316</v>
      </c>
      <c r="B4672">
        <v>8</v>
      </c>
      <c r="C4672" t="s">
        <v>300</v>
      </c>
      <c r="D4672" t="s">
        <v>284</v>
      </c>
      <c r="E4672">
        <v>22.916699999999999</v>
      </c>
      <c r="F4672">
        <v>1984076.97</v>
      </c>
    </row>
    <row r="4673" spans="1:6" x14ac:dyDescent="0.25">
      <c r="A4673" t="s">
        <v>316</v>
      </c>
      <c r="B4673">
        <v>8</v>
      </c>
      <c r="C4673" t="s">
        <v>300</v>
      </c>
      <c r="D4673" t="s">
        <v>298</v>
      </c>
      <c r="E4673">
        <v>14</v>
      </c>
      <c r="F4673">
        <v>194476.89</v>
      </c>
    </row>
    <row r="4674" spans="1:6" x14ac:dyDescent="0.25">
      <c r="A4674" t="s">
        <v>316</v>
      </c>
      <c r="B4674">
        <v>8</v>
      </c>
      <c r="C4674" t="s">
        <v>300</v>
      </c>
      <c r="D4674" t="s">
        <v>286</v>
      </c>
      <c r="E4674">
        <v>20.333300000000001</v>
      </c>
      <c r="F4674">
        <v>397265.86</v>
      </c>
    </row>
    <row r="4675" spans="1:6" x14ac:dyDescent="0.25">
      <c r="A4675" t="s">
        <v>316</v>
      </c>
      <c r="B4675">
        <v>8</v>
      </c>
      <c r="C4675" t="s">
        <v>300</v>
      </c>
      <c r="D4675" t="s">
        <v>295</v>
      </c>
      <c r="E4675">
        <v>36</v>
      </c>
      <c r="F4675">
        <v>857416.53</v>
      </c>
    </row>
    <row r="4676" spans="1:6" x14ac:dyDescent="0.25">
      <c r="A4676" t="s">
        <v>316</v>
      </c>
      <c r="B4676">
        <v>8</v>
      </c>
      <c r="C4676" t="s">
        <v>300</v>
      </c>
      <c r="D4676" t="s">
        <v>287</v>
      </c>
      <c r="E4676">
        <v>8.3299999999999999E-2</v>
      </c>
      <c r="F4676">
        <v>33506.35</v>
      </c>
    </row>
    <row r="4677" spans="1:6" x14ac:dyDescent="0.25">
      <c r="A4677" t="s">
        <v>316</v>
      </c>
      <c r="B4677">
        <v>8</v>
      </c>
      <c r="C4677" t="s">
        <v>300</v>
      </c>
      <c r="D4677" t="s">
        <v>289</v>
      </c>
      <c r="E4677">
        <v>9.0410000000000004</v>
      </c>
      <c r="F4677">
        <v>512700.03</v>
      </c>
    </row>
    <row r="4678" spans="1:6" x14ac:dyDescent="0.25">
      <c r="A4678" t="s">
        <v>316</v>
      </c>
      <c r="B4678">
        <v>8</v>
      </c>
      <c r="C4678" t="s">
        <v>300</v>
      </c>
      <c r="D4678" t="s">
        <v>290</v>
      </c>
      <c r="E4678">
        <v>0.1</v>
      </c>
      <c r="F4678">
        <v>45970.51</v>
      </c>
    </row>
    <row r="4679" spans="1:6" x14ac:dyDescent="0.25">
      <c r="A4679" t="s">
        <v>316</v>
      </c>
      <c r="B4679">
        <v>8</v>
      </c>
      <c r="C4679" t="s">
        <v>300</v>
      </c>
      <c r="D4679" t="s">
        <v>296</v>
      </c>
      <c r="E4679">
        <v>13</v>
      </c>
      <c r="F4679">
        <v>275036.95</v>
      </c>
    </row>
    <row r="4680" spans="1:6" x14ac:dyDescent="0.25">
      <c r="A4680" t="s">
        <v>316</v>
      </c>
      <c r="B4680">
        <v>8</v>
      </c>
      <c r="C4680" t="s">
        <v>300</v>
      </c>
      <c r="D4680" t="s">
        <v>291</v>
      </c>
      <c r="E4680">
        <v>2</v>
      </c>
      <c r="F4680">
        <v>27068.47</v>
      </c>
    </row>
    <row r="4681" spans="1:6" x14ac:dyDescent="0.25">
      <c r="A4681" t="s">
        <v>316</v>
      </c>
      <c r="B4681">
        <v>8</v>
      </c>
      <c r="C4681" t="s">
        <v>300</v>
      </c>
      <c r="D4681" t="s">
        <v>313</v>
      </c>
      <c r="E4681">
        <v>1</v>
      </c>
      <c r="F4681">
        <v>11362.91</v>
      </c>
    </row>
    <row r="4682" spans="1:6" x14ac:dyDescent="0.25">
      <c r="A4682" t="s">
        <v>316</v>
      </c>
      <c r="B4682">
        <v>8</v>
      </c>
      <c r="C4682" t="s">
        <v>300</v>
      </c>
      <c r="D4682" t="s">
        <v>297</v>
      </c>
      <c r="E4682">
        <v>0.5</v>
      </c>
      <c r="F4682">
        <v>5055.37</v>
      </c>
    </row>
    <row r="4683" spans="1:6" x14ac:dyDescent="0.25">
      <c r="A4683" t="s">
        <v>316</v>
      </c>
      <c r="B4683">
        <v>8</v>
      </c>
      <c r="C4683" t="s">
        <v>300</v>
      </c>
      <c r="D4683" t="s">
        <v>314</v>
      </c>
      <c r="E4683">
        <v>1.7082999999999999</v>
      </c>
      <c r="F4683">
        <v>38864.51</v>
      </c>
    </row>
    <row r="4684" spans="1:6" x14ac:dyDescent="0.25">
      <c r="A4684" t="s">
        <v>316</v>
      </c>
      <c r="B4684">
        <v>8</v>
      </c>
      <c r="C4684" t="s">
        <v>300</v>
      </c>
      <c r="D4684" t="s">
        <v>317</v>
      </c>
      <c r="E4684">
        <v>3.75</v>
      </c>
      <c r="F4684">
        <v>53038.52</v>
      </c>
    </row>
    <row r="4685" spans="1:6" x14ac:dyDescent="0.25">
      <c r="A4685" t="s">
        <v>316</v>
      </c>
      <c r="B4685">
        <v>9</v>
      </c>
      <c r="C4685" t="s">
        <v>8</v>
      </c>
      <c r="E4685">
        <v>49.52</v>
      </c>
      <c r="F4685">
        <v>366994.47</v>
      </c>
    </row>
    <row r="4686" spans="1:6" x14ac:dyDescent="0.25">
      <c r="A4686" t="s">
        <v>316</v>
      </c>
      <c r="B4686">
        <v>9</v>
      </c>
      <c r="C4686" t="s">
        <v>8</v>
      </c>
      <c r="D4686" t="s">
        <v>269</v>
      </c>
      <c r="E4686">
        <v>31.956</v>
      </c>
      <c r="F4686">
        <v>3610622.38</v>
      </c>
    </row>
    <row r="4687" spans="1:6" x14ac:dyDescent="0.25">
      <c r="A4687" t="s">
        <v>316</v>
      </c>
      <c r="B4687">
        <v>9</v>
      </c>
      <c r="C4687" t="s">
        <v>8</v>
      </c>
      <c r="D4687" t="s">
        <v>270</v>
      </c>
      <c r="E4687">
        <v>44.1556</v>
      </c>
      <c r="F4687">
        <v>595956.59</v>
      </c>
    </row>
    <row r="4688" spans="1:6" x14ac:dyDescent="0.25">
      <c r="A4688" t="s">
        <v>316</v>
      </c>
      <c r="B4688">
        <v>9</v>
      </c>
      <c r="C4688" t="s">
        <v>8</v>
      </c>
      <c r="D4688" t="s">
        <v>271</v>
      </c>
      <c r="E4688">
        <v>8.4375</v>
      </c>
      <c r="F4688">
        <v>972255.44</v>
      </c>
    </row>
    <row r="4689" spans="1:6" x14ac:dyDescent="0.25">
      <c r="A4689" t="s">
        <v>316</v>
      </c>
      <c r="B4689">
        <v>9</v>
      </c>
      <c r="C4689" t="s">
        <v>8</v>
      </c>
      <c r="D4689" t="s">
        <v>272</v>
      </c>
      <c r="E4689">
        <v>271.15280000000001</v>
      </c>
      <c r="F4689">
        <v>1705152.18</v>
      </c>
    </row>
    <row r="4690" spans="1:6" x14ac:dyDescent="0.25">
      <c r="A4690" t="s">
        <v>316</v>
      </c>
      <c r="B4690">
        <v>9</v>
      </c>
      <c r="C4690" t="s">
        <v>8</v>
      </c>
      <c r="D4690" t="s">
        <v>273</v>
      </c>
      <c r="E4690">
        <v>8.3626000000000005</v>
      </c>
      <c r="F4690">
        <v>134750.37</v>
      </c>
    </row>
    <row r="4691" spans="1:6" x14ac:dyDescent="0.25">
      <c r="A4691" t="s">
        <v>316</v>
      </c>
      <c r="B4691">
        <v>9</v>
      </c>
      <c r="C4691" t="s">
        <v>8</v>
      </c>
      <c r="D4691" t="s">
        <v>274</v>
      </c>
      <c r="E4691">
        <v>57.333300000000001</v>
      </c>
      <c r="F4691">
        <v>1139002.03</v>
      </c>
    </row>
    <row r="4692" spans="1:6" x14ac:dyDescent="0.25">
      <c r="A4692" t="s">
        <v>316</v>
      </c>
      <c r="B4692">
        <v>9</v>
      </c>
      <c r="C4692" t="s">
        <v>8</v>
      </c>
      <c r="D4692" t="s">
        <v>275</v>
      </c>
      <c r="E4692">
        <v>12.583299999999999</v>
      </c>
      <c r="F4692">
        <v>154303.78</v>
      </c>
    </row>
    <row r="4693" spans="1:6" x14ac:dyDescent="0.25">
      <c r="A4693" t="s">
        <v>316</v>
      </c>
      <c r="B4693">
        <v>9</v>
      </c>
      <c r="C4693" t="s">
        <v>8</v>
      </c>
      <c r="D4693" t="s">
        <v>276</v>
      </c>
      <c r="E4693">
        <v>22.979399999999998</v>
      </c>
      <c r="F4693">
        <v>2324684.69</v>
      </c>
    </row>
    <row r="4694" spans="1:6" x14ac:dyDescent="0.25">
      <c r="A4694" t="s">
        <v>316</v>
      </c>
      <c r="B4694">
        <v>9</v>
      </c>
      <c r="C4694" t="s">
        <v>8</v>
      </c>
      <c r="D4694" t="s">
        <v>277</v>
      </c>
      <c r="E4694">
        <v>11.145799999999999</v>
      </c>
      <c r="F4694">
        <v>442044.45</v>
      </c>
    </row>
    <row r="4695" spans="1:6" x14ac:dyDescent="0.25">
      <c r="A4695" t="s">
        <v>316</v>
      </c>
      <c r="B4695">
        <v>9</v>
      </c>
      <c r="C4695" t="s">
        <v>8</v>
      </c>
      <c r="D4695" t="s">
        <v>278</v>
      </c>
      <c r="E4695">
        <v>3.6583000000000001</v>
      </c>
      <c r="F4695">
        <v>409855.28</v>
      </c>
    </row>
    <row r="4696" spans="1:6" x14ac:dyDescent="0.25">
      <c r="A4696" t="s">
        <v>316</v>
      </c>
      <c r="B4696">
        <v>9</v>
      </c>
      <c r="C4696" t="s">
        <v>8</v>
      </c>
      <c r="D4696" t="s">
        <v>279</v>
      </c>
      <c r="E4696">
        <v>2</v>
      </c>
      <c r="F4696">
        <v>487896.51</v>
      </c>
    </row>
    <row r="4697" spans="1:6" x14ac:dyDescent="0.25">
      <c r="A4697" t="s">
        <v>316</v>
      </c>
      <c r="B4697">
        <v>9</v>
      </c>
      <c r="C4697" t="s">
        <v>8</v>
      </c>
      <c r="D4697" t="s">
        <v>280</v>
      </c>
      <c r="E4697">
        <v>56.845599999999997</v>
      </c>
      <c r="F4697">
        <v>1734995.23</v>
      </c>
    </row>
    <row r="4698" spans="1:6" x14ac:dyDescent="0.25">
      <c r="A4698" t="s">
        <v>316</v>
      </c>
      <c r="B4698">
        <v>9</v>
      </c>
      <c r="C4698" t="s">
        <v>8</v>
      </c>
      <c r="D4698" t="s">
        <v>281</v>
      </c>
      <c r="E4698">
        <v>13.164400000000001</v>
      </c>
      <c r="F4698">
        <v>448982.88</v>
      </c>
    </row>
    <row r="4699" spans="1:6" x14ac:dyDescent="0.25">
      <c r="A4699" t="s">
        <v>316</v>
      </c>
      <c r="B4699">
        <v>9</v>
      </c>
      <c r="C4699" t="s">
        <v>8</v>
      </c>
      <c r="D4699" t="s">
        <v>282</v>
      </c>
      <c r="E4699">
        <v>0.84379999999999999</v>
      </c>
      <c r="F4699">
        <v>73502.789999999994</v>
      </c>
    </row>
    <row r="4700" spans="1:6" x14ac:dyDescent="0.25">
      <c r="A4700" t="s">
        <v>316</v>
      </c>
      <c r="B4700">
        <v>9</v>
      </c>
      <c r="C4700" t="s">
        <v>8</v>
      </c>
      <c r="D4700" t="s">
        <v>283</v>
      </c>
      <c r="E4700">
        <v>52.3506</v>
      </c>
      <c r="F4700">
        <v>775850.31</v>
      </c>
    </row>
    <row r="4701" spans="1:6" x14ac:dyDescent="0.25">
      <c r="A4701" t="s">
        <v>316</v>
      </c>
      <c r="B4701">
        <v>9</v>
      </c>
      <c r="C4701" t="s">
        <v>8</v>
      </c>
      <c r="D4701" t="s">
        <v>294</v>
      </c>
      <c r="E4701">
        <v>0.76670000000000005</v>
      </c>
      <c r="F4701">
        <v>27067.43</v>
      </c>
    </row>
    <row r="4702" spans="1:6" x14ac:dyDescent="0.25">
      <c r="A4702" t="s">
        <v>316</v>
      </c>
      <c r="B4702">
        <v>9</v>
      </c>
      <c r="C4702" t="s">
        <v>8</v>
      </c>
      <c r="D4702" t="s">
        <v>268</v>
      </c>
      <c r="E4702">
        <v>52.711100000000002</v>
      </c>
      <c r="F4702">
        <v>1537129.42</v>
      </c>
    </row>
    <row r="4703" spans="1:6" x14ac:dyDescent="0.25">
      <c r="A4703" t="s">
        <v>316</v>
      </c>
      <c r="B4703">
        <v>9</v>
      </c>
      <c r="C4703" t="s">
        <v>8</v>
      </c>
      <c r="D4703" t="s">
        <v>284</v>
      </c>
      <c r="E4703">
        <v>10.75</v>
      </c>
      <c r="F4703">
        <v>954917.47</v>
      </c>
    </row>
    <row r="4704" spans="1:6" x14ac:dyDescent="0.25">
      <c r="A4704" t="s">
        <v>316</v>
      </c>
      <c r="B4704">
        <v>9</v>
      </c>
      <c r="C4704" t="s">
        <v>8</v>
      </c>
      <c r="D4704" t="s">
        <v>298</v>
      </c>
      <c r="E4704">
        <v>6.6666999999999996</v>
      </c>
      <c r="F4704">
        <v>85604.33</v>
      </c>
    </row>
    <row r="4705" spans="1:6" x14ac:dyDescent="0.25">
      <c r="A4705" t="s">
        <v>316</v>
      </c>
      <c r="B4705">
        <v>9</v>
      </c>
      <c r="C4705" t="s">
        <v>8</v>
      </c>
      <c r="D4705" t="s">
        <v>286</v>
      </c>
      <c r="E4705">
        <v>1.5</v>
      </c>
      <c r="F4705">
        <v>30193.51</v>
      </c>
    </row>
    <row r="4706" spans="1:6" x14ac:dyDescent="0.25">
      <c r="A4706" t="s">
        <v>316</v>
      </c>
      <c r="B4706">
        <v>9</v>
      </c>
      <c r="C4706" t="s">
        <v>8</v>
      </c>
      <c r="D4706" t="s">
        <v>295</v>
      </c>
      <c r="E4706">
        <v>12.433299999999999</v>
      </c>
      <c r="F4706">
        <v>298158.40999999997</v>
      </c>
    </row>
    <row r="4707" spans="1:6" x14ac:dyDescent="0.25">
      <c r="A4707" t="s">
        <v>316</v>
      </c>
      <c r="B4707">
        <v>9</v>
      </c>
      <c r="C4707" t="s">
        <v>8</v>
      </c>
      <c r="D4707" t="s">
        <v>288</v>
      </c>
      <c r="E4707">
        <v>0.105</v>
      </c>
      <c r="F4707">
        <v>18540.560000000001</v>
      </c>
    </row>
    <row r="4708" spans="1:6" x14ac:dyDescent="0.25">
      <c r="A4708" t="s">
        <v>316</v>
      </c>
      <c r="B4708">
        <v>9</v>
      </c>
      <c r="C4708" t="s">
        <v>8</v>
      </c>
      <c r="D4708" t="s">
        <v>289</v>
      </c>
      <c r="E4708">
        <v>15.8104</v>
      </c>
      <c r="F4708">
        <v>776201.68</v>
      </c>
    </row>
    <row r="4709" spans="1:6" x14ac:dyDescent="0.25">
      <c r="A4709" t="s">
        <v>316</v>
      </c>
      <c r="B4709">
        <v>9</v>
      </c>
      <c r="C4709" t="s">
        <v>8</v>
      </c>
      <c r="D4709" t="s">
        <v>290</v>
      </c>
      <c r="E4709">
        <v>0.15</v>
      </c>
      <c r="F4709">
        <v>67646.58</v>
      </c>
    </row>
    <row r="4710" spans="1:6" x14ac:dyDescent="0.25">
      <c r="A4710" t="s">
        <v>316</v>
      </c>
      <c r="B4710">
        <v>9</v>
      </c>
      <c r="C4710" t="s">
        <v>8</v>
      </c>
      <c r="D4710" t="s">
        <v>291</v>
      </c>
      <c r="E4710">
        <v>4</v>
      </c>
      <c r="F4710">
        <v>54472.5</v>
      </c>
    </row>
    <row r="4711" spans="1:6" x14ac:dyDescent="0.25">
      <c r="A4711" t="s">
        <v>316</v>
      </c>
      <c r="B4711">
        <v>9</v>
      </c>
      <c r="C4711" t="s">
        <v>8</v>
      </c>
      <c r="D4711" t="s">
        <v>313</v>
      </c>
      <c r="E4711">
        <v>3</v>
      </c>
      <c r="F4711">
        <v>58302.91</v>
      </c>
    </row>
    <row r="4712" spans="1:6" x14ac:dyDescent="0.25">
      <c r="A4712" t="s">
        <v>316</v>
      </c>
      <c r="B4712">
        <v>9</v>
      </c>
      <c r="C4712" t="s">
        <v>8</v>
      </c>
      <c r="D4712" t="s">
        <v>299</v>
      </c>
      <c r="E4712">
        <v>9</v>
      </c>
      <c r="F4712">
        <v>85772.83</v>
      </c>
    </row>
    <row r="4713" spans="1:6" x14ac:dyDescent="0.25">
      <c r="A4713" t="s">
        <v>316</v>
      </c>
      <c r="B4713">
        <v>9</v>
      </c>
      <c r="C4713" t="s">
        <v>8</v>
      </c>
      <c r="D4713" t="s">
        <v>314</v>
      </c>
      <c r="E4713">
        <v>1.9443999999999999</v>
      </c>
      <c r="F4713">
        <v>94911.17</v>
      </c>
    </row>
    <row r="4714" spans="1:6" x14ac:dyDescent="0.25">
      <c r="A4714" t="s">
        <v>316</v>
      </c>
      <c r="B4714">
        <v>9</v>
      </c>
      <c r="C4714" t="s">
        <v>8</v>
      </c>
      <c r="D4714" t="s">
        <v>317</v>
      </c>
      <c r="E4714">
        <v>1.8167</v>
      </c>
      <c r="F4714">
        <v>26700.63</v>
      </c>
    </row>
    <row r="4715" spans="1:6" x14ac:dyDescent="0.25">
      <c r="A4715" t="s">
        <v>316</v>
      </c>
      <c r="B4715">
        <v>10</v>
      </c>
      <c r="C4715" t="s">
        <v>301</v>
      </c>
      <c r="E4715">
        <v>9.1428999999999991</v>
      </c>
      <c r="F4715">
        <v>10656.35</v>
      </c>
    </row>
    <row r="4716" spans="1:6" x14ac:dyDescent="0.25">
      <c r="A4716" t="s">
        <v>316</v>
      </c>
      <c r="B4716">
        <v>10</v>
      </c>
      <c r="C4716" t="s">
        <v>301</v>
      </c>
      <c r="D4716" t="s">
        <v>269</v>
      </c>
      <c r="E4716">
        <v>12.2597</v>
      </c>
      <c r="F4716">
        <v>1678590.14</v>
      </c>
    </row>
    <row r="4717" spans="1:6" x14ac:dyDescent="0.25">
      <c r="A4717" t="s">
        <v>316</v>
      </c>
      <c r="B4717">
        <v>10</v>
      </c>
      <c r="C4717" t="s">
        <v>301</v>
      </c>
      <c r="D4717" t="s">
        <v>270</v>
      </c>
      <c r="E4717">
        <v>22.9528</v>
      </c>
      <c r="F4717">
        <v>292258.14</v>
      </c>
    </row>
    <row r="4718" spans="1:6" x14ac:dyDescent="0.25">
      <c r="A4718" t="s">
        <v>316</v>
      </c>
      <c r="B4718">
        <v>10</v>
      </c>
      <c r="C4718" t="s">
        <v>301</v>
      </c>
      <c r="D4718" t="s">
        <v>271</v>
      </c>
      <c r="E4718">
        <v>0.625</v>
      </c>
      <c r="F4718">
        <v>234079.85</v>
      </c>
    </row>
    <row r="4719" spans="1:6" x14ac:dyDescent="0.25">
      <c r="A4719" t="s">
        <v>316</v>
      </c>
      <c r="B4719">
        <v>10</v>
      </c>
      <c r="C4719" t="s">
        <v>301</v>
      </c>
      <c r="D4719" t="s">
        <v>272</v>
      </c>
      <c r="E4719">
        <v>345.70830000000001</v>
      </c>
      <c r="F4719">
        <v>2698923.36</v>
      </c>
    </row>
    <row r="4720" spans="1:6" x14ac:dyDescent="0.25">
      <c r="A4720" t="s">
        <v>316</v>
      </c>
      <c r="B4720">
        <v>10</v>
      </c>
      <c r="C4720" t="s">
        <v>301</v>
      </c>
      <c r="D4720" t="s">
        <v>273</v>
      </c>
      <c r="E4720">
        <v>17.813500000000001</v>
      </c>
      <c r="F4720">
        <v>269226.92</v>
      </c>
    </row>
    <row r="4721" spans="1:6" x14ac:dyDescent="0.25">
      <c r="A4721" t="s">
        <v>316</v>
      </c>
      <c r="B4721">
        <v>10</v>
      </c>
      <c r="C4721" t="s">
        <v>301</v>
      </c>
      <c r="D4721" t="s">
        <v>274</v>
      </c>
      <c r="E4721">
        <v>39.0167</v>
      </c>
      <c r="F4721">
        <v>808919.28</v>
      </c>
    </row>
    <row r="4722" spans="1:6" x14ac:dyDescent="0.25">
      <c r="A4722" t="s">
        <v>316</v>
      </c>
      <c r="B4722">
        <v>10</v>
      </c>
      <c r="C4722" t="s">
        <v>301</v>
      </c>
      <c r="D4722" t="s">
        <v>275</v>
      </c>
      <c r="E4722">
        <v>8</v>
      </c>
      <c r="F4722">
        <v>104682.96</v>
      </c>
    </row>
    <row r="4723" spans="1:6" x14ac:dyDescent="0.25">
      <c r="A4723" t="s">
        <v>316</v>
      </c>
      <c r="B4723">
        <v>10</v>
      </c>
      <c r="C4723" t="s">
        <v>301</v>
      </c>
      <c r="D4723" t="s">
        <v>276</v>
      </c>
      <c r="E4723">
        <v>9.5500000000000007</v>
      </c>
      <c r="F4723">
        <v>1169704.25</v>
      </c>
    </row>
    <row r="4724" spans="1:6" x14ac:dyDescent="0.25">
      <c r="A4724" t="s">
        <v>316</v>
      </c>
      <c r="B4724">
        <v>10</v>
      </c>
      <c r="C4724" t="s">
        <v>301</v>
      </c>
      <c r="D4724" t="s">
        <v>277</v>
      </c>
      <c r="E4724">
        <v>4.6791999999999998</v>
      </c>
      <c r="F4724">
        <v>208561.25</v>
      </c>
    </row>
    <row r="4725" spans="1:6" x14ac:dyDescent="0.25">
      <c r="A4725" t="s">
        <v>316</v>
      </c>
      <c r="B4725">
        <v>10</v>
      </c>
      <c r="C4725" t="s">
        <v>301</v>
      </c>
      <c r="D4725" t="s">
        <v>278</v>
      </c>
      <c r="E4725">
        <v>0.86170000000000002</v>
      </c>
      <c r="F4725">
        <v>75741.61</v>
      </c>
    </row>
    <row r="4726" spans="1:6" x14ac:dyDescent="0.25">
      <c r="A4726" t="s">
        <v>316</v>
      </c>
      <c r="B4726">
        <v>10</v>
      </c>
      <c r="C4726" t="s">
        <v>301</v>
      </c>
      <c r="D4726" t="s">
        <v>279</v>
      </c>
      <c r="E4726">
        <v>0.625</v>
      </c>
      <c r="F4726">
        <v>147608.15</v>
      </c>
    </row>
    <row r="4727" spans="1:6" x14ac:dyDescent="0.25">
      <c r="A4727" t="s">
        <v>316</v>
      </c>
      <c r="B4727">
        <v>10</v>
      </c>
      <c r="C4727" t="s">
        <v>301</v>
      </c>
      <c r="D4727" t="s">
        <v>280</v>
      </c>
      <c r="E4727">
        <v>87.803200000000004</v>
      </c>
      <c r="F4727">
        <v>2254237.09</v>
      </c>
    </row>
    <row r="4728" spans="1:6" x14ac:dyDescent="0.25">
      <c r="A4728" t="s">
        <v>316</v>
      </c>
      <c r="B4728">
        <v>10</v>
      </c>
      <c r="C4728" t="s">
        <v>301</v>
      </c>
      <c r="D4728" t="s">
        <v>281</v>
      </c>
      <c r="E4728">
        <v>3.5222000000000002</v>
      </c>
      <c r="F4728">
        <v>104612.05</v>
      </c>
    </row>
    <row r="4729" spans="1:6" x14ac:dyDescent="0.25">
      <c r="A4729" t="s">
        <v>316</v>
      </c>
      <c r="B4729">
        <v>10</v>
      </c>
      <c r="C4729" t="s">
        <v>301</v>
      </c>
      <c r="D4729" t="s">
        <v>282</v>
      </c>
      <c r="E4729">
        <v>0.05</v>
      </c>
      <c r="F4729">
        <v>44931.6</v>
      </c>
    </row>
    <row r="4730" spans="1:6" x14ac:dyDescent="0.25">
      <c r="A4730" t="s">
        <v>316</v>
      </c>
      <c r="B4730">
        <v>10</v>
      </c>
      <c r="C4730" t="s">
        <v>301</v>
      </c>
      <c r="D4730" t="s">
        <v>283</v>
      </c>
      <c r="E4730">
        <v>66.5321</v>
      </c>
      <c r="F4730">
        <v>948655.07</v>
      </c>
    </row>
    <row r="4731" spans="1:6" x14ac:dyDescent="0.25">
      <c r="A4731" t="s">
        <v>316</v>
      </c>
      <c r="B4731">
        <v>10</v>
      </c>
      <c r="C4731" t="s">
        <v>301</v>
      </c>
      <c r="D4731" t="s">
        <v>294</v>
      </c>
      <c r="E4731">
        <v>13.3125</v>
      </c>
      <c r="F4731">
        <v>161761.95000000001</v>
      </c>
    </row>
    <row r="4732" spans="1:6" x14ac:dyDescent="0.25">
      <c r="A4732" t="s">
        <v>316</v>
      </c>
      <c r="B4732">
        <v>10</v>
      </c>
      <c r="C4732" t="s">
        <v>301</v>
      </c>
      <c r="D4732" t="s">
        <v>268</v>
      </c>
      <c r="E4732">
        <v>13</v>
      </c>
      <c r="F4732">
        <v>325904.68</v>
      </c>
    </row>
    <row r="4733" spans="1:6" x14ac:dyDescent="0.25">
      <c r="A4733" t="s">
        <v>316</v>
      </c>
      <c r="B4733">
        <v>10</v>
      </c>
      <c r="C4733" t="s">
        <v>301</v>
      </c>
      <c r="D4733" t="s">
        <v>284</v>
      </c>
      <c r="E4733">
        <v>13.5</v>
      </c>
      <c r="F4733">
        <v>1190429.54</v>
      </c>
    </row>
    <row r="4734" spans="1:6" x14ac:dyDescent="0.25">
      <c r="A4734" t="s">
        <v>316</v>
      </c>
      <c r="B4734">
        <v>10</v>
      </c>
      <c r="C4734" t="s">
        <v>301</v>
      </c>
      <c r="D4734" t="s">
        <v>298</v>
      </c>
      <c r="E4734">
        <v>1</v>
      </c>
      <c r="F4734">
        <v>12412.53</v>
      </c>
    </row>
    <row r="4735" spans="1:6" x14ac:dyDescent="0.25">
      <c r="A4735" t="s">
        <v>316</v>
      </c>
      <c r="B4735">
        <v>10</v>
      </c>
      <c r="C4735" t="s">
        <v>301</v>
      </c>
      <c r="D4735" t="s">
        <v>286</v>
      </c>
      <c r="E4735">
        <v>1.1667000000000001</v>
      </c>
      <c r="F4735">
        <v>27920.16</v>
      </c>
    </row>
    <row r="4736" spans="1:6" x14ac:dyDescent="0.25">
      <c r="A4736" t="s">
        <v>316</v>
      </c>
      <c r="B4736">
        <v>10</v>
      </c>
      <c r="C4736" t="s">
        <v>301</v>
      </c>
      <c r="D4736" t="s">
        <v>295</v>
      </c>
      <c r="E4736">
        <v>40.166699999999999</v>
      </c>
      <c r="F4736">
        <v>943773.91</v>
      </c>
    </row>
    <row r="4737" spans="1:6" x14ac:dyDescent="0.25">
      <c r="A4737" t="s">
        <v>316</v>
      </c>
      <c r="B4737">
        <v>10</v>
      </c>
      <c r="C4737" t="s">
        <v>301</v>
      </c>
      <c r="D4737" t="s">
        <v>287</v>
      </c>
      <c r="E4737">
        <v>0.18329999999999999</v>
      </c>
      <c r="F4737">
        <v>110029.15</v>
      </c>
    </row>
    <row r="4738" spans="1:6" x14ac:dyDescent="0.25">
      <c r="A4738" t="s">
        <v>316</v>
      </c>
      <c r="B4738">
        <v>10</v>
      </c>
      <c r="C4738" t="s">
        <v>301</v>
      </c>
      <c r="D4738" t="s">
        <v>288</v>
      </c>
      <c r="E4738">
        <v>0.24</v>
      </c>
      <c r="F4738">
        <v>7214.21</v>
      </c>
    </row>
    <row r="4739" spans="1:6" x14ac:dyDescent="0.25">
      <c r="A4739" t="s">
        <v>316</v>
      </c>
      <c r="B4739">
        <v>10</v>
      </c>
      <c r="C4739" t="s">
        <v>301</v>
      </c>
      <c r="D4739" t="s">
        <v>289</v>
      </c>
      <c r="E4739">
        <v>7.0092999999999996</v>
      </c>
      <c r="F4739">
        <v>300914.08</v>
      </c>
    </row>
    <row r="4740" spans="1:6" x14ac:dyDescent="0.25">
      <c r="A4740" t="s">
        <v>316</v>
      </c>
      <c r="B4740">
        <v>10</v>
      </c>
      <c r="C4740" t="s">
        <v>301</v>
      </c>
      <c r="D4740" t="s">
        <v>290</v>
      </c>
      <c r="E4740">
        <v>0.22500000000000001</v>
      </c>
      <c r="F4740">
        <v>104262.81</v>
      </c>
    </row>
    <row r="4741" spans="1:6" x14ac:dyDescent="0.25">
      <c r="A4741" t="s">
        <v>316</v>
      </c>
      <c r="B4741">
        <v>10</v>
      </c>
      <c r="C4741" t="s">
        <v>301</v>
      </c>
      <c r="D4741" t="s">
        <v>299</v>
      </c>
      <c r="E4741">
        <v>337</v>
      </c>
      <c r="F4741">
        <v>2889207.22</v>
      </c>
    </row>
    <row r="4742" spans="1:6" x14ac:dyDescent="0.25">
      <c r="A4742" t="s">
        <v>316</v>
      </c>
      <c r="B4742">
        <v>10</v>
      </c>
      <c r="C4742" t="s">
        <v>301</v>
      </c>
      <c r="D4742" t="s">
        <v>314</v>
      </c>
      <c r="E4742">
        <v>0.16669999999999999</v>
      </c>
      <c r="F4742">
        <v>8235.85</v>
      </c>
    </row>
    <row r="4743" spans="1:6" x14ac:dyDescent="0.25">
      <c r="A4743" t="s">
        <v>316</v>
      </c>
      <c r="B4743">
        <v>10</v>
      </c>
      <c r="C4743" t="s">
        <v>301</v>
      </c>
      <c r="D4743" t="s">
        <v>317</v>
      </c>
      <c r="E4743">
        <v>1.3916999999999999</v>
      </c>
      <c r="F4743">
        <v>21345.67</v>
      </c>
    </row>
    <row r="4744" spans="1:6" x14ac:dyDescent="0.25">
      <c r="A4744" t="s">
        <v>316</v>
      </c>
      <c r="B4744">
        <v>11</v>
      </c>
      <c r="C4744" t="s">
        <v>302</v>
      </c>
      <c r="E4744">
        <v>15.435700000000001</v>
      </c>
      <c r="F4744">
        <v>59277.48</v>
      </c>
    </row>
    <row r="4745" spans="1:6" x14ac:dyDescent="0.25">
      <c r="A4745" t="s">
        <v>316</v>
      </c>
      <c r="B4745">
        <v>11</v>
      </c>
      <c r="C4745" t="s">
        <v>302</v>
      </c>
      <c r="D4745" t="s">
        <v>269</v>
      </c>
      <c r="E4745">
        <v>5.3895</v>
      </c>
      <c r="F4745">
        <v>455140.41</v>
      </c>
    </row>
    <row r="4746" spans="1:6" x14ac:dyDescent="0.25">
      <c r="A4746" t="s">
        <v>316</v>
      </c>
      <c r="B4746">
        <v>11</v>
      </c>
      <c r="C4746" t="s">
        <v>302</v>
      </c>
      <c r="D4746" t="s">
        <v>270</v>
      </c>
      <c r="E4746">
        <v>119.41670000000001</v>
      </c>
      <c r="F4746">
        <v>1482874.44</v>
      </c>
    </row>
    <row r="4747" spans="1:6" x14ac:dyDescent="0.25">
      <c r="A4747" t="s">
        <v>316</v>
      </c>
      <c r="B4747">
        <v>11</v>
      </c>
      <c r="C4747" t="s">
        <v>302</v>
      </c>
      <c r="D4747" t="s">
        <v>271</v>
      </c>
      <c r="E4747">
        <v>0.77080000000000004</v>
      </c>
      <c r="F4747">
        <v>166761.09</v>
      </c>
    </row>
    <row r="4748" spans="1:6" x14ac:dyDescent="0.25">
      <c r="A4748" t="s">
        <v>316</v>
      </c>
      <c r="B4748">
        <v>11</v>
      </c>
      <c r="C4748" t="s">
        <v>302</v>
      </c>
      <c r="D4748" t="s">
        <v>272</v>
      </c>
      <c r="E4748">
        <v>334.94439999999997</v>
      </c>
      <c r="F4748">
        <v>2754878.71</v>
      </c>
    </row>
    <row r="4749" spans="1:6" x14ac:dyDescent="0.25">
      <c r="A4749" t="s">
        <v>316</v>
      </c>
      <c r="B4749">
        <v>11</v>
      </c>
      <c r="C4749" t="s">
        <v>302</v>
      </c>
      <c r="D4749" t="s">
        <v>273</v>
      </c>
      <c r="E4749">
        <v>20.988099999999999</v>
      </c>
      <c r="F4749">
        <v>304225.06</v>
      </c>
    </row>
    <row r="4750" spans="1:6" x14ac:dyDescent="0.25">
      <c r="A4750" t="s">
        <v>316</v>
      </c>
      <c r="B4750">
        <v>11</v>
      </c>
      <c r="C4750" t="s">
        <v>302</v>
      </c>
      <c r="D4750" t="s">
        <v>274</v>
      </c>
      <c r="E4750">
        <v>37.4833</v>
      </c>
      <c r="F4750">
        <v>745790.92</v>
      </c>
    </row>
    <row r="4751" spans="1:6" x14ac:dyDescent="0.25">
      <c r="A4751" t="s">
        <v>316</v>
      </c>
      <c r="B4751">
        <v>11</v>
      </c>
      <c r="C4751" t="s">
        <v>302</v>
      </c>
      <c r="D4751" t="s">
        <v>275</v>
      </c>
      <c r="E4751">
        <v>71</v>
      </c>
      <c r="F4751">
        <v>871088.28</v>
      </c>
    </row>
    <row r="4752" spans="1:6" x14ac:dyDescent="0.25">
      <c r="A4752" t="s">
        <v>316</v>
      </c>
      <c r="B4752">
        <v>11</v>
      </c>
      <c r="C4752" t="s">
        <v>302</v>
      </c>
      <c r="D4752" t="s">
        <v>276</v>
      </c>
      <c r="E4752">
        <v>11.7357</v>
      </c>
      <c r="F4752">
        <v>1308924.8500000001</v>
      </c>
    </row>
    <row r="4753" spans="1:6" x14ac:dyDescent="0.25">
      <c r="A4753" t="s">
        <v>316</v>
      </c>
      <c r="B4753">
        <v>11</v>
      </c>
      <c r="C4753" t="s">
        <v>302</v>
      </c>
      <c r="D4753" t="s">
        <v>277</v>
      </c>
      <c r="E4753">
        <v>6.3611000000000004</v>
      </c>
      <c r="F4753">
        <v>267514.71999999997</v>
      </c>
    </row>
    <row r="4754" spans="1:6" x14ac:dyDescent="0.25">
      <c r="A4754" t="s">
        <v>316</v>
      </c>
      <c r="B4754">
        <v>11</v>
      </c>
      <c r="C4754" t="s">
        <v>302</v>
      </c>
      <c r="D4754" t="s">
        <v>278</v>
      </c>
      <c r="E4754">
        <v>3.9167000000000001</v>
      </c>
      <c r="F4754">
        <v>272254.74</v>
      </c>
    </row>
    <row r="4755" spans="1:6" x14ac:dyDescent="0.25">
      <c r="A4755" t="s">
        <v>316</v>
      </c>
      <c r="B4755">
        <v>11</v>
      </c>
      <c r="C4755" t="s">
        <v>302</v>
      </c>
      <c r="D4755" t="s">
        <v>279</v>
      </c>
      <c r="E4755">
        <v>0.375</v>
      </c>
      <c r="F4755">
        <v>90814.57</v>
      </c>
    </row>
    <row r="4756" spans="1:6" x14ac:dyDescent="0.25">
      <c r="A4756" t="s">
        <v>316</v>
      </c>
      <c r="B4756">
        <v>11</v>
      </c>
      <c r="C4756" t="s">
        <v>302</v>
      </c>
      <c r="D4756" t="s">
        <v>280</v>
      </c>
      <c r="E4756">
        <v>108.6365</v>
      </c>
      <c r="F4756">
        <v>3317182.86</v>
      </c>
    </row>
    <row r="4757" spans="1:6" x14ac:dyDescent="0.25">
      <c r="A4757" t="s">
        <v>316</v>
      </c>
      <c r="B4757">
        <v>11</v>
      </c>
      <c r="C4757" t="s">
        <v>302</v>
      </c>
      <c r="D4757" t="s">
        <v>281</v>
      </c>
      <c r="E4757">
        <v>18.763200000000001</v>
      </c>
      <c r="F4757">
        <v>891415.38</v>
      </c>
    </row>
    <row r="4758" spans="1:6" x14ac:dyDescent="0.25">
      <c r="A4758" t="s">
        <v>316</v>
      </c>
      <c r="B4758">
        <v>11</v>
      </c>
      <c r="C4758" t="s">
        <v>302</v>
      </c>
      <c r="D4758" t="s">
        <v>282</v>
      </c>
      <c r="E4758">
        <v>0.42709999999999998</v>
      </c>
      <c r="F4758">
        <v>61388.800000000003</v>
      </c>
    </row>
    <row r="4759" spans="1:6" x14ac:dyDescent="0.25">
      <c r="A4759" t="s">
        <v>316</v>
      </c>
      <c r="B4759">
        <v>11</v>
      </c>
      <c r="C4759" t="s">
        <v>302</v>
      </c>
      <c r="D4759" t="s">
        <v>283</v>
      </c>
      <c r="E4759">
        <v>51.845199999999998</v>
      </c>
      <c r="F4759">
        <v>646181.5</v>
      </c>
    </row>
    <row r="4760" spans="1:6" x14ac:dyDescent="0.25">
      <c r="A4760" t="s">
        <v>316</v>
      </c>
      <c r="B4760">
        <v>11</v>
      </c>
      <c r="C4760" t="s">
        <v>302</v>
      </c>
      <c r="D4760" t="s">
        <v>294</v>
      </c>
      <c r="E4760">
        <v>5.3541999999999996</v>
      </c>
      <c r="F4760">
        <v>131115.95000000001</v>
      </c>
    </row>
    <row r="4761" spans="1:6" x14ac:dyDescent="0.25">
      <c r="A4761" t="s">
        <v>316</v>
      </c>
      <c r="B4761">
        <v>11</v>
      </c>
      <c r="C4761" t="s">
        <v>302</v>
      </c>
      <c r="D4761" t="s">
        <v>268</v>
      </c>
      <c r="E4761">
        <v>1.0278</v>
      </c>
      <c r="F4761">
        <v>36678.839999999997</v>
      </c>
    </row>
    <row r="4762" spans="1:6" x14ac:dyDescent="0.25">
      <c r="A4762" t="s">
        <v>316</v>
      </c>
      <c r="B4762">
        <v>11</v>
      </c>
      <c r="C4762" t="s">
        <v>302</v>
      </c>
      <c r="D4762" t="s">
        <v>284</v>
      </c>
      <c r="E4762">
        <v>19.166699999999999</v>
      </c>
      <c r="F4762">
        <v>1663884.62</v>
      </c>
    </row>
    <row r="4763" spans="1:6" x14ac:dyDescent="0.25">
      <c r="A4763" t="s">
        <v>316</v>
      </c>
      <c r="B4763">
        <v>11</v>
      </c>
      <c r="C4763" t="s">
        <v>302</v>
      </c>
      <c r="D4763" t="s">
        <v>298</v>
      </c>
      <c r="E4763">
        <v>15</v>
      </c>
      <c r="F4763">
        <v>184637.02</v>
      </c>
    </row>
    <row r="4764" spans="1:6" x14ac:dyDescent="0.25">
      <c r="A4764" t="s">
        <v>316</v>
      </c>
      <c r="B4764">
        <v>11</v>
      </c>
      <c r="C4764" t="s">
        <v>302</v>
      </c>
      <c r="D4764" t="s">
        <v>286</v>
      </c>
      <c r="E4764">
        <v>7.6666999999999996</v>
      </c>
      <c r="F4764">
        <v>151714.70000000001</v>
      </c>
    </row>
    <row r="4765" spans="1:6" x14ac:dyDescent="0.25">
      <c r="A4765" t="s">
        <v>316</v>
      </c>
      <c r="B4765">
        <v>11</v>
      </c>
      <c r="C4765" t="s">
        <v>302</v>
      </c>
      <c r="D4765" t="s">
        <v>295</v>
      </c>
      <c r="E4765">
        <v>36.166699999999999</v>
      </c>
      <c r="F4765">
        <v>812550.29</v>
      </c>
    </row>
    <row r="4766" spans="1:6" x14ac:dyDescent="0.25">
      <c r="A4766" t="s">
        <v>316</v>
      </c>
      <c r="B4766">
        <v>11</v>
      </c>
      <c r="C4766" t="s">
        <v>302</v>
      </c>
      <c r="D4766" t="s">
        <v>288</v>
      </c>
      <c r="E4766">
        <v>2.5000000000000001E-2</v>
      </c>
      <c r="F4766">
        <v>16184.5</v>
      </c>
    </row>
    <row r="4767" spans="1:6" x14ac:dyDescent="0.25">
      <c r="A4767" t="s">
        <v>316</v>
      </c>
      <c r="B4767">
        <v>11</v>
      </c>
      <c r="C4767" t="s">
        <v>302</v>
      </c>
      <c r="D4767" t="s">
        <v>289</v>
      </c>
      <c r="E4767">
        <v>8.2954000000000008</v>
      </c>
      <c r="F4767">
        <v>314922.94</v>
      </c>
    </row>
    <row r="4768" spans="1:6" x14ac:dyDescent="0.25">
      <c r="A4768" t="s">
        <v>316</v>
      </c>
      <c r="B4768">
        <v>11</v>
      </c>
      <c r="C4768" t="s">
        <v>302</v>
      </c>
      <c r="D4768" t="s">
        <v>290</v>
      </c>
      <c r="E4768">
        <v>0.1</v>
      </c>
      <c r="F4768">
        <v>44728.07</v>
      </c>
    </row>
    <row r="4769" spans="1:6" x14ac:dyDescent="0.25">
      <c r="A4769" t="s">
        <v>316</v>
      </c>
      <c r="B4769">
        <v>11</v>
      </c>
      <c r="C4769" t="s">
        <v>302</v>
      </c>
      <c r="D4769" t="s">
        <v>296</v>
      </c>
      <c r="E4769">
        <v>2</v>
      </c>
      <c r="F4769">
        <v>46549.48</v>
      </c>
    </row>
    <row r="4770" spans="1:6" x14ac:dyDescent="0.25">
      <c r="A4770" t="s">
        <v>316</v>
      </c>
      <c r="B4770">
        <v>11</v>
      </c>
      <c r="C4770" t="s">
        <v>302</v>
      </c>
      <c r="D4770" t="s">
        <v>291</v>
      </c>
      <c r="E4770">
        <v>1</v>
      </c>
      <c r="F4770">
        <v>13534.24</v>
      </c>
    </row>
    <row r="4771" spans="1:6" x14ac:dyDescent="0.25">
      <c r="A4771" t="s">
        <v>316</v>
      </c>
      <c r="B4771">
        <v>11</v>
      </c>
      <c r="C4771" t="s">
        <v>302</v>
      </c>
      <c r="D4771" t="s">
        <v>313</v>
      </c>
      <c r="E4771">
        <v>5</v>
      </c>
      <c r="F4771">
        <v>71326.600000000006</v>
      </c>
    </row>
    <row r="4772" spans="1:6" x14ac:dyDescent="0.25">
      <c r="A4772" t="s">
        <v>316</v>
      </c>
      <c r="B4772">
        <v>11</v>
      </c>
      <c r="C4772" t="s">
        <v>302</v>
      </c>
      <c r="D4772" t="s">
        <v>299</v>
      </c>
      <c r="E4772">
        <v>5</v>
      </c>
      <c r="F4772">
        <v>47520.66</v>
      </c>
    </row>
    <row r="4773" spans="1:6" x14ac:dyDescent="0.25">
      <c r="A4773" t="s">
        <v>316</v>
      </c>
      <c r="B4773">
        <v>11</v>
      </c>
      <c r="C4773" t="s">
        <v>302</v>
      </c>
      <c r="D4773" t="s">
        <v>314</v>
      </c>
      <c r="E4773">
        <v>0.125</v>
      </c>
      <c r="F4773">
        <v>3926.66</v>
      </c>
    </row>
    <row r="4774" spans="1:6" x14ac:dyDescent="0.25">
      <c r="A4774" t="s">
        <v>316</v>
      </c>
      <c r="B4774">
        <v>11</v>
      </c>
      <c r="C4774" t="s">
        <v>302</v>
      </c>
      <c r="D4774" t="s">
        <v>317</v>
      </c>
      <c r="E4774">
        <v>3.4167000000000001</v>
      </c>
      <c r="F4774">
        <v>48639.199999999997</v>
      </c>
    </row>
    <row r="4775" spans="1:6" x14ac:dyDescent="0.25">
      <c r="A4775" t="s">
        <v>316</v>
      </c>
      <c r="B4775">
        <v>12</v>
      </c>
      <c r="C4775" t="s">
        <v>12</v>
      </c>
      <c r="E4775">
        <v>55.5304</v>
      </c>
      <c r="F4775">
        <v>550294.01</v>
      </c>
    </row>
    <row r="4776" spans="1:6" x14ac:dyDescent="0.25">
      <c r="A4776" t="s">
        <v>316</v>
      </c>
      <c r="B4776">
        <v>12</v>
      </c>
      <c r="C4776" t="s">
        <v>12</v>
      </c>
      <c r="D4776" t="s">
        <v>269</v>
      </c>
      <c r="E4776">
        <v>30.138000000000002</v>
      </c>
      <c r="F4776">
        <v>3087857.14</v>
      </c>
    </row>
    <row r="4777" spans="1:6" x14ac:dyDescent="0.25">
      <c r="A4777" t="s">
        <v>316</v>
      </c>
      <c r="B4777">
        <v>12</v>
      </c>
      <c r="C4777" t="s">
        <v>12</v>
      </c>
      <c r="D4777" t="s">
        <v>270</v>
      </c>
      <c r="E4777">
        <v>253.49440000000001</v>
      </c>
      <c r="F4777">
        <v>2926144.8</v>
      </c>
    </row>
    <row r="4778" spans="1:6" x14ac:dyDescent="0.25">
      <c r="A4778" t="s">
        <v>316</v>
      </c>
      <c r="B4778">
        <v>12</v>
      </c>
      <c r="C4778" t="s">
        <v>12</v>
      </c>
      <c r="D4778" t="s">
        <v>271</v>
      </c>
      <c r="E4778">
        <v>8.8375000000000004</v>
      </c>
      <c r="F4778">
        <v>1055582.6000000001</v>
      </c>
    </row>
    <row r="4779" spans="1:6" x14ac:dyDescent="0.25">
      <c r="A4779" t="s">
        <v>316</v>
      </c>
      <c r="B4779">
        <v>12</v>
      </c>
      <c r="C4779" t="s">
        <v>12</v>
      </c>
      <c r="D4779" t="s">
        <v>272</v>
      </c>
      <c r="E4779">
        <v>942.29169999999999</v>
      </c>
      <c r="F4779">
        <v>7810236.9800000004</v>
      </c>
    </row>
    <row r="4780" spans="1:6" x14ac:dyDescent="0.25">
      <c r="A4780" t="s">
        <v>316</v>
      </c>
      <c r="B4780">
        <v>12</v>
      </c>
      <c r="C4780" t="s">
        <v>12</v>
      </c>
      <c r="D4780" t="s">
        <v>273</v>
      </c>
      <c r="E4780">
        <v>37.3735</v>
      </c>
      <c r="F4780">
        <v>642542.66</v>
      </c>
    </row>
    <row r="4781" spans="1:6" x14ac:dyDescent="0.25">
      <c r="A4781" t="s">
        <v>316</v>
      </c>
      <c r="B4781">
        <v>12</v>
      </c>
      <c r="C4781" t="s">
        <v>12</v>
      </c>
      <c r="D4781" t="s">
        <v>274</v>
      </c>
      <c r="E4781">
        <v>57.2333</v>
      </c>
      <c r="F4781">
        <v>1104494.05</v>
      </c>
    </row>
    <row r="4782" spans="1:6" x14ac:dyDescent="0.25">
      <c r="A4782" t="s">
        <v>316</v>
      </c>
      <c r="B4782">
        <v>12</v>
      </c>
      <c r="C4782" t="s">
        <v>12</v>
      </c>
      <c r="D4782" t="s">
        <v>275</v>
      </c>
      <c r="E4782">
        <v>239.41669999999999</v>
      </c>
      <c r="F4782">
        <v>2687713.16</v>
      </c>
    </row>
    <row r="4783" spans="1:6" x14ac:dyDescent="0.25">
      <c r="A4783" t="s">
        <v>316</v>
      </c>
      <c r="B4783">
        <v>12</v>
      </c>
      <c r="C4783" t="s">
        <v>12</v>
      </c>
      <c r="D4783" t="s">
        <v>276</v>
      </c>
      <c r="E4783">
        <v>11.0183</v>
      </c>
      <c r="F4783">
        <v>1342388.95</v>
      </c>
    </row>
    <row r="4784" spans="1:6" x14ac:dyDescent="0.25">
      <c r="A4784" t="s">
        <v>316</v>
      </c>
      <c r="B4784">
        <v>12</v>
      </c>
      <c r="C4784" t="s">
        <v>12</v>
      </c>
      <c r="D4784" t="s">
        <v>277</v>
      </c>
      <c r="E4784">
        <v>9.8957999999999995</v>
      </c>
      <c r="F4784">
        <v>384755.14</v>
      </c>
    </row>
    <row r="4785" spans="1:6" x14ac:dyDescent="0.25">
      <c r="A4785" t="s">
        <v>316</v>
      </c>
      <c r="B4785">
        <v>12</v>
      </c>
      <c r="C4785" t="s">
        <v>12</v>
      </c>
      <c r="D4785" t="s">
        <v>278</v>
      </c>
      <c r="E4785">
        <v>2.2967</v>
      </c>
      <c r="F4785">
        <v>233991.56</v>
      </c>
    </row>
    <row r="4786" spans="1:6" x14ac:dyDescent="0.25">
      <c r="A4786" t="s">
        <v>316</v>
      </c>
      <c r="B4786">
        <v>12</v>
      </c>
      <c r="C4786" t="s">
        <v>12</v>
      </c>
      <c r="D4786" t="s">
        <v>279</v>
      </c>
      <c r="E4786">
        <v>2.0832999999999999</v>
      </c>
      <c r="F4786">
        <v>520437.6</v>
      </c>
    </row>
    <row r="4787" spans="1:6" x14ac:dyDescent="0.25">
      <c r="A4787" t="s">
        <v>316</v>
      </c>
      <c r="B4787">
        <v>12</v>
      </c>
      <c r="C4787" t="s">
        <v>12</v>
      </c>
      <c r="D4787" t="s">
        <v>280</v>
      </c>
      <c r="E4787">
        <v>230.8425</v>
      </c>
      <c r="F4787">
        <v>4475767.5599999996</v>
      </c>
    </row>
    <row r="4788" spans="1:6" x14ac:dyDescent="0.25">
      <c r="A4788" t="s">
        <v>316</v>
      </c>
      <c r="B4788">
        <v>12</v>
      </c>
      <c r="C4788" t="s">
        <v>12</v>
      </c>
      <c r="D4788" t="s">
        <v>281</v>
      </c>
      <c r="E4788">
        <v>28.0624</v>
      </c>
      <c r="F4788">
        <v>1229364.3500000001</v>
      </c>
    </row>
    <row r="4789" spans="1:6" x14ac:dyDescent="0.25">
      <c r="A4789" t="s">
        <v>316</v>
      </c>
      <c r="B4789">
        <v>12</v>
      </c>
      <c r="C4789" t="s">
        <v>12</v>
      </c>
      <c r="D4789" t="s">
        <v>282</v>
      </c>
      <c r="E4789">
        <v>1.3833</v>
      </c>
      <c r="F4789">
        <v>325996.82</v>
      </c>
    </row>
    <row r="4790" spans="1:6" x14ac:dyDescent="0.25">
      <c r="A4790" t="s">
        <v>316</v>
      </c>
      <c r="B4790">
        <v>12</v>
      </c>
      <c r="C4790" t="s">
        <v>12</v>
      </c>
      <c r="D4790" t="s">
        <v>283</v>
      </c>
      <c r="E4790">
        <v>194.2405</v>
      </c>
      <c r="F4790">
        <v>1610059.7</v>
      </c>
    </row>
    <row r="4791" spans="1:6" x14ac:dyDescent="0.25">
      <c r="A4791" t="s">
        <v>316</v>
      </c>
      <c r="B4791">
        <v>12</v>
      </c>
      <c r="C4791" t="s">
        <v>12</v>
      </c>
      <c r="D4791" t="s">
        <v>294</v>
      </c>
      <c r="E4791">
        <v>2.7292000000000001</v>
      </c>
      <c r="F4791">
        <v>44848.57</v>
      </c>
    </row>
    <row r="4792" spans="1:6" x14ac:dyDescent="0.25">
      <c r="A4792" t="s">
        <v>316</v>
      </c>
      <c r="B4792">
        <v>12</v>
      </c>
      <c r="C4792" t="s">
        <v>12</v>
      </c>
      <c r="D4792" t="s">
        <v>268</v>
      </c>
      <c r="E4792">
        <v>57.107399999999998</v>
      </c>
      <c r="F4792">
        <v>1057198.0800000001</v>
      </c>
    </row>
    <row r="4793" spans="1:6" x14ac:dyDescent="0.25">
      <c r="A4793" t="s">
        <v>316</v>
      </c>
      <c r="B4793">
        <v>12</v>
      </c>
      <c r="C4793" t="s">
        <v>12</v>
      </c>
      <c r="D4793" t="s">
        <v>284</v>
      </c>
      <c r="E4793">
        <v>18.083300000000001</v>
      </c>
      <c r="F4793">
        <v>1565174.24</v>
      </c>
    </row>
    <row r="4794" spans="1:6" x14ac:dyDescent="0.25">
      <c r="A4794" t="s">
        <v>316</v>
      </c>
      <c r="B4794">
        <v>12</v>
      </c>
      <c r="C4794" t="s">
        <v>12</v>
      </c>
      <c r="D4794" t="s">
        <v>298</v>
      </c>
      <c r="E4794">
        <v>1</v>
      </c>
      <c r="F4794">
        <v>14465.22</v>
      </c>
    </row>
    <row r="4795" spans="1:6" x14ac:dyDescent="0.25">
      <c r="A4795" t="s">
        <v>316</v>
      </c>
      <c r="B4795">
        <v>12</v>
      </c>
      <c r="C4795" t="s">
        <v>12</v>
      </c>
      <c r="D4795" t="s">
        <v>286</v>
      </c>
      <c r="E4795">
        <v>26.333300000000001</v>
      </c>
      <c r="F4795">
        <v>506734.89</v>
      </c>
    </row>
    <row r="4796" spans="1:6" x14ac:dyDescent="0.25">
      <c r="A4796" t="s">
        <v>316</v>
      </c>
      <c r="B4796">
        <v>12</v>
      </c>
      <c r="C4796" t="s">
        <v>12</v>
      </c>
      <c r="D4796" t="s">
        <v>295</v>
      </c>
      <c r="E4796">
        <v>40.1417</v>
      </c>
      <c r="F4796">
        <v>1001533.42</v>
      </c>
    </row>
    <row r="4797" spans="1:6" x14ac:dyDescent="0.25">
      <c r="A4797" t="s">
        <v>316</v>
      </c>
      <c r="B4797">
        <v>12</v>
      </c>
      <c r="C4797" t="s">
        <v>12</v>
      </c>
      <c r="D4797" t="s">
        <v>287</v>
      </c>
      <c r="E4797">
        <v>0.16669999999999999</v>
      </c>
      <c r="F4797">
        <v>67012.710000000006</v>
      </c>
    </row>
    <row r="4798" spans="1:6" x14ac:dyDescent="0.25">
      <c r="A4798" t="s">
        <v>316</v>
      </c>
      <c r="B4798">
        <v>12</v>
      </c>
      <c r="C4798" t="s">
        <v>12</v>
      </c>
      <c r="D4798" t="s">
        <v>289</v>
      </c>
      <c r="E4798">
        <v>10.9049</v>
      </c>
      <c r="F4798">
        <v>332293.18</v>
      </c>
    </row>
    <row r="4799" spans="1:6" x14ac:dyDescent="0.25">
      <c r="A4799" t="s">
        <v>316</v>
      </c>
      <c r="B4799">
        <v>12</v>
      </c>
      <c r="C4799" t="s">
        <v>12</v>
      </c>
      <c r="D4799" t="s">
        <v>290</v>
      </c>
      <c r="E4799">
        <v>0.22500000000000001</v>
      </c>
      <c r="F4799">
        <v>79902.740000000005</v>
      </c>
    </row>
    <row r="4800" spans="1:6" x14ac:dyDescent="0.25">
      <c r="A4800" t="s">
        <v>316</v>
      </c>
      <c r="B4800">
        <v>12</v>
      </c>
      <c r="C4800" t="s">
        <v>12</v>
      </c>
      <c r="D4800" t="s">
        <v>296</v>
      </c>
      <c r="E4800">
        <v>5.7523999999999997</v>
      </c>
      <c r="F4800">
        <v>94466.1</v>
      </c>
    </row>
    <row r="4801" spans="1:6" x14ac:dyDescent="0.25">
      <c r="A4801" t="s">
        <v>316</v>
      </c>
      <c r="B4801">
        <v>12</v>
      </c>
      <c r="C4801" t="s">
        <v>12</v>
      </c>
      <c r="D4801" t="s">
        <v>291</v>
      </c>
      <c r="E4801">
        <v>11</v>
      </c>
      <c r="F4801">
        <v>144365.18</v>
      </c>
    </row>
    <row r="4802" spans="1:6" x14ac:dyDescent="0.25">
      <c r="A4802" t="s">
        <v>316</v>
      </c>
      <c r="B4802">
        <v>12</v>
      </c>
      <c r="C4802" t="s">
        <v>12</v>
      </c>
      <c r="D4802" t="s">
        <v>313</v>
      </c>
      <c r="E4802">
        <v>3</v>
      </c>
      <c r="F4802">
        <v>51368.2</v>
      </c>
    </row>
    <row r="4803" spans="1:6" x14ac:dyDescent="0.25">
      <c r="A4803" t="s">
        <v>316</v>
      </c>
      <c r="B4803">
        <v>12</v>
      </c>
      <c r="C4803" t="s">
        <v>12</v>
      </c>
      <c r="D4803" t="s">
        <v>314</v>
      </c>
      <c r="E4803">
        <v>0.33329999999999999</v>
      </c>
      <c r="F4803">
        <v>7395.25</v>
      </c>
    </row>
    <row r="4804" spans="1:6" x14ac:dyDescent="0.25">
      <c r="A4804" t="s">
        <v>316</v>
      </c>
      <c r="B4804">
        <v>12</v>
      </c>
      <c r="C4804" t="s">
        <v>12</v>
      </c>
      <c r="D4804" t="s">
        <v>317</v>
      </c>
      <c r="E4804">
        <v>0.25</v>
      </c>
      <c r="F4804">
        <v>3867.74</v>
      </c>
    </row>
    <row r="4805" spans="1:6" x14ac:dyDescent="0.25">
      <c r="A4805" t="s">
        <v>316</v>
      </c>
      <c r="B4805">
        <v>15</v>
      </c>
      <c r="C4805" t="s">
        <v>13</v>
      </c>
      <c r="E4805">
        <v>1</v>
      </c>
      <c r="F4805">
        <v>-571636.12</v>
      </c>
    </row>
    <row r="4806" spans="1:6" x14ac:dyDescent="0.25">
      <c r="A4806" t="s">
        <v>316</v>
      </c>
      <c r="B4806">
        <v>15</v>
      </c>
      <c r="C4806" t="s">
        <v>13</v>
      </c>
      <c r="D4806" t="s">
        <v>269</v>
      </c>
      <c r="E4806">
        <v>29.959700000000002</v>
      </c>
      <c r="F4806">
        <v>3744904.38</v>
      </c>
    </row>
    <row r="4807" spans="1:6" x14ac:dyDescent="0.25">
      <c r="A4807" t="s">
        <v>316</v>
      </c>
      <c r="B4807">
        <v>15</v>
      </c>
      <c r="C4807" t="s">
        <v>13</v>
      </c>
      <c r="D4807" t="s">
        <v>270</v>
      </c>
      <c r="E4807">
        <v>789.75</v>
      </c>
      <c r="F4807">
        <v>9906257.2300000004</v>
      </c>
    </row>
    <row r="4808" spans="1:6" x14ac:dyDescent="0.25">
      <c r="A4808" t="s">
        <v>316</v>
      </c>
      <c r="B4808">
        <v>15</v>
      </c>
      <c r="C4808" t="s">
        <v>13</v>
      </c>
      <c r="D4808" t="s">
        <v>271</v>
      </c>
      <c r="E4808">
        <v>1.875</v>
      </c>
      <c r="F4808">
        <v>611060.86</v>
      </c>
    </row>
    <row r="4809" spans="1:6" x14ac:dyDescent="0.25">
      <c r="A4809" t="s">
        <v>316</v>
      </c>
      <c r="B4809">
        <v>15</v>
      </c>
      <c r="C4809" t="s">
        <v>13</v>
      </c>
      <c r="D4809" t="s">
        <v>272</v>
      </c>
      <c r="E4809">
        <v>3645.8332999999998</v>
      </c>
      <c r="F4809">
        <v>28898630.93</v>
      </c>
    </row>
    <row r="4810" spans="1:6" x14ac:dyDescent="0.25">
      <c r="A4810" t="s">
        <v>316</v>
      </c>
      <c r="B4810">
        <v>15</v>
      </c>
      <c r="C4810" t="s">
        <v>13</v>
      </c>
      <c r="D4810" t="s">
        <v>273</v>
      </c>
      <c r="E4810">
        <v>144.02680000000001</v>
      </c>
      <c r="F4810">
        <v>2468401.4</v>
      </c>
    </row>
    <row r="4811" spans="1:6" x14ac:dyDescent="0.25">
      <c r="A4811" t="s">
        <v>316</v>
      </c>
      <c r="B4811">
        <v>15</v>
      </c>
      <c r="C4811" t="s">
        <v>13</v>
      </c>
      <c r="D4811" t="s">
        <v>274</v>
      </c>
      <c r="E4811">
        <v>588</v>
      </c>
      <c r="F4811">
        <v>9390287.0399999991</v>
      </c>
    </row>
    <row r="4812" spans="1:6" x14ac:dyDescent="0.25">
      <c r="A4812" t="s">
        <v>316</v>
      </c>
      <c r="B4812">
        <v>15</v>
      </c>
      <c r="C4812" t="s">
        <v>13</v>
      </c>
      <c r="D4812" t="s">
        <v>275</v>
      </c>
      <c r="E4812">
        <v>255.91669999999999</v>
      </c>
      <c r="F4812">
        <v>2774733.67</v>
      </c>
    </row>
    <row r="4813" spans="1:6" x14ac:dyDescent="0.25">
      <c r="A4813" t="s">
        <v>316</v>
      </c>
      <c r="B4813">
        <v>15</v>
      </c>
      <c r="C4813" t="s">
        <v>13</v>
      </c>
      <c r="D4813" t="s">
        <v>276</v>
      </c>
      <c r="E4813">
        <v>53.289299999999997</v>
      </c>
      <c r="F4813">
        <v>6505616.8899999997</v>
      </c>
    </row>
    <row r="4814" spans="1:6" x14ac:dyDescent="0.25">
      <c r="A4814" t="s">
        <v>316</v>
      </c>
      <c r="B4814">
        <v>15</v>
      </c>
      <c r="C4814" t="s">
        <v>13</v>
      </c>
      <c r="D4814" t="s">
        <v>277</v>
      </c>
      <c r="E4814">
        <v>51.5</v>
      </c>
      <c r="F4814">
        <v>1104724.26</v>
      </c>
    </row>
    <row r="4815" spans="1:6" x14ac:dyDescent="0.25">
      <c r="A4815" t="s">
        <v>316</v>
      </c>
      <c r="B4815">
        <v>15</v>
      </c>
      <c r="C4815" t="s">
        <v>13</v>
      </c>
      <c r="D4815" t="s">
        <v>278</v>
      </c>
      <c r="E4815">
        <v>2.8083</v>
      </c>
      <c r="F4815">
        <v>532042.74</v>
      </c>
    </row>
    <row r="4816" spans="1:6" x14ac:dyDescent="0.25">
      <c r="A4816" t="s">
        <v>316</v>
      </c>
      <c r="B4816">
        <v>15</v>
      </c>
      <c r="C4816" t="s">
        <v>13</v>
      </c>
      <c r="D4816" t="s">
        <v>279</v>
      </c>
      <c r="E4816">
        <v>9.875</v>
      </c>
      <c r="F4816">
        <v>2149503.85</v>
      </c>
    </row>
    <row r="4817" spans="1:6" x14ac:dyDescent="0.25">
      <c r="A4817" t="s">
        <v>316</v>
      </c>
      <c r="B4817">
        <v>15</v>
      </c>
      <c r="C4817" t="s">
        <v>13</v>
      </c>
      <c r="D4817" t="s">
        <v>280</v>
      </c>
      <c r="E4817">
        <v>1503.1817000000001</v>
      </c>
      <c r="F4817">
        <v>21618285.620000001</v>
      </c>
    </row>
    <row r="4818" spans="1:6" x14ac:dyDescent="0.25">
      <c r="A4818" t="s">
        <v>316</v>
      </c>
      <c r="B4818">
        <v>15</v>
      </c>
      <c r="C4818" t="s">
        <v>13</v>
      </c>
      <c r="D4818" t="s">
        <v>281</v>
      </c>
      <c r="E4818">
        <v>112.7389</v>
      </c>
      <c r="F4818">
        <v>1786628.8</v>
      </c>
    </row>
    <row r="4819" spans="1:6" x14ac:dyDescent="0.25">
      <c r="A4819" t="s">
        <v>316</v>
      </c>
      <c r="B4819">
        <v>15</v>
      </c>
      <c r="C4819" t="s">
        <v>13</v>
      </c>
      <c r="D4819" t="s">
        <v>282</v>
      </c>
      <c r="E4819">
        <v>0.51670000000000005</v>
      </c>
      <c r="F4819">
        <v>119817.60000000001</v>
      </c>
    </row>
    <row r="4820" spans="1:6" x14ac:dyDescent="0.25">
      <c r="A4820" t="s">
        <v>316</v>
      </c>
      <c r="B4820">
        <v>15</v>
      </c>
      <c r="C4820" t="s">
        <v>13</v>
      </c>
      <c r="D4820" t="s">
        <v>283</v>
      </c>
      <c r="E4820">
        <v>135</v>
      </c>
      <c r="F4820">
        <v>2426187.4700000002</v>
      </c>
    </row>
    <row r="4821" spans="1:6" x14ac:dyDescent="0.25">
      <c r="A4821" t="s">
        <v>316</v>
      </c>
      <c r="B4821">
        <v>15</v>
      </c>
      <c r="C4821" t="s">
        <v>13</v>
      </c>
      <c r="D4821" t="s">
        <v>268</v>
      </c>
      <c r="E4821">
        <v>431.99610000000001</v>
      </c>
      <c r="F4821">
        <v>10140457.35</v>
      </c>
    </row>
    <row r="4822" spans="1:6" x14ac:dyDescent="0.25">
      <c r="A4822" t="s">
        <v>316</v>
      </c>
      <c r="B4822">
        <v>15</v>
      </c>
      <c r="C4822" t="s">
        <v>13</v>
      </c>
      <c r="D4822" t="s">
        <v>284</v>
      </c>
      <c r="E4822">
        <v>61.666699999999999</v>
      </c>
      <c r="F4822">
        <v>5245365.1100000003</v>
      </c>
    </row>
    <row r="4823" spans="1:6" x14ac:dyDescent="0.25">
      <c r="A4823" t="s">
        <v>316</v>
      </c>
      <c r="B4823">
        <v>15</v>
      </c>
      <c r="C4823" t="s">
        <v>13</v>
      </c>
      <c r="D4823" t="s">
        <v>298</v>
      </c>
      <c r="E4823">
        <v>1200</v>
      </c>
      <c r="F4823">
        <v>14118057.65</v>
      </c>
    </row>
    <row r="4824" spans="1:6" x14ac:dyDescent="0.25">
      <c r="A4824" t="s">
        <v>316</v>
      </c>
      <c r="B4824">
        <v>15</v>
      </c>
      <c r="C4824" t="s">
        <v>13</v>
      </c>
      <c r="D4824" t="s">
        <v>286</v>
      </c>
      <c r="E4824">
        <v>956</v>
      </c>
      <c r="F4824">
        <v>16466803.84</v>
      </c>
    </row>
    <row r="4825" spans="1:6" x14ac:dyDescent="0.25">
      <c r="A4825" t="s">
        <v>316</v>
      </c>
      <c r="B4825">
        <v>15</v>
      </c>
      <c r="C4825" t="s">
        <v>13</v>
      </c>
      <c r="D4825" t="s">
        <v>295</v>
      </c>
      <c r="E4825">
        <v>81.737499999999997</v>
      </c>
      <c r="F4825">
        <v>1729627.97</v>
      </c>
    </row>
    <row r="4826" spans="1:6" x14ac:dyDescent="0.25">
      <c r="A4826" t="s">
        <v>316</v>
      </c>
      <c r="B4826">
        <v>15</v>
      </c>
      <c r="C4826" t="s">
        <v>13</v>
      </c>
      <c r="D4826" t="s">
        <v>287</v>
      </c>
      <c r="E4826">
        <v>8.3299999999999999E-2</v>
      </c>
      <c r="F4826">
        <v>33506.35</v>
      </c>
    </row>
    <row r="4827" spans="1:6" x14ac:dyDescent="0.25">
      <c r="A4827" t="s">
        <v>316</v>
      </c>
      <c r="B4827">
        <v>15</v>
      </c>
      <c r="C4827" t="s">
        <v>13</v>
      </c>
      <c r="D4827" t="s">
        <v>288</v>
      </c>
      <c r="E4827">
        <v>2.5000000000000001E-2</v>
      </c>
      <c r="F4827">
        <v>14566.05</v>
      </c>
    </row>
    <row r="4828" spans="1:6" x14ac:dyDescent="0.25">
      <c r="A4828" t="s">
        <v>316</v>
      </c>
      <c r="B4828">
        <v>15</v>
      </c>
      <c r="C4828" t="s">
        <v>13</v>
      </c>
      <c r="D4828" t="s">
        <v>289</v>
      </c>
      <c r="E4828">
        <v>2.7103999999999999</v>
      </c>
      <c r="F4828">
        <v>161675</v>
      </c>
    </row>
    <row r="4829" spans="1:6" x14ac:dyDescent="0.25">
      <c r="A4829" t="s">
        <v>316</v>
      </c>
      <c r="B4829">
        <v>15</v>
      </c>
      <c r="C4829" t="s">
        <v>13</v>
      </c>
      <c r="D4829" t="s">
        <v>290</v>
      </c>
      <c r="E4829">
        <v>3.3300000000000003E-2</v>
      </c>
      <c r="F4829">
        <v>7028.91</v>
      </c>
    </row>
    <row r="4830" spans="1:6" x14ac:dyDescent="0.25">
      <c r="A4830" t="s">
        <v>316</v>
      </c>
      <c r="B4830">
        <v>15</v>
      </c>
      <c r="C4830" t="s">
        <v>13</v>
      </c>
      <c r="D4830" t="s">
        <v>296</v>
      </c>
      <c r="E4830">
        <v>8.8332999999999995</v>
      </c>
      <c r="F4830">
        <v>184560.52</v>
      </c>
    </row>
    <row r="4831" spans="1:6" x14ac:dyDescent="0.25">
      <c r="A4831" t="s">
        <v>316</v>
      </c>
      <c r="B4831">
        <v>15</v>
      </c>
      <c r="C4831" t="s">
        <v>13</v>
      </c>
      <c r="D4831" t="s">
        <v>291</v>
      </c>
      <c r="E4831">
        <v>23</v>
      </c>
      <c r="F4831">
        <v>260602.96</v>
      </c>
    </row>
    <row r="4832" spans="1:6" x14ac:dyDescent="0.25">
      <c r="A4832" t="s">
        <v>316</v>
      </c>
      <c r="B4832">
        <v>15</v>
      </c>
      <c r="C4832" t="s">
        <v>13</v>
      </c>
      <c r="D4832" t="s">
        <v>313</v>
      </c>
      <c r="E4832">
        <v>2</v>
      </c>
      <c r="F4832">
        <v>19958.400000000001</v>
      </c>
    </row>
    <row r="4833" spans="1:6" x14ac:dyDescent="0.25">
      <c r="A4833" t="s">
        <v>316</v>
      </c>
      <c r="B4833">
        <v>15</v>
      </c>
      <c r="C4833" t="s">
        <v>13</v>
      </c>
      <c r="D4833" t="s">
        <v>297</v>
      </c>
      <c r="E4833">
        <v>0.33329999999999999</v>
      </c>
      <c r="F4833">
        <v>3033.22</v>
      </c>
    </row>
    <row r="4834" spans="1:6" x14ac:dyDescent="0.25">
      <c r="A4834" t="s">
        <v>316</v>
      </c>
      <c r="B4834">
        <v>15</v>
      </c>
      <c r="C4834" t="s">
        <v>13</v>
      </c>
      <c r="D4834" t="s">
        <v>314</v>
      </c>
      <c r="E4834">
        <v>0.5</v>
      </c>
      <c r="F4834">
        <v>89320.45</v>
      </c>
    </row>
    <row r="4835" spans="1:6" x14ac:dyDescent="0.25">
      <c r="A4835" t="s">
        <v>316</v>
      </c>
      <c r="B4835">
        <v>16</v>
      </c>
      <c r="C4835" t="s">
        <v>21</v>
      </c>
      <c r="E4835">
        <v>27.096699999999998</v>
      </c>
      <c r="F4835">
        <v>1265919</v>
      </c>
    </row>
    <row r="4836" spans="1:6" x14ac:dyDescent="0.25">
      <c r="A4836" t="s">
        <v>316</v>
      </c>
      <c r="B4836">
        <v>16</v>
      </c>
      <c r="C4836" t="s">
        <v>21</v>
      </c>
      <c r="D4836" t="s">
        <v>269</v>
      </c>
      <c r="E4836">
        <v>12.5517</v>
      </c>
      <c r="F4836">
        <v>1306426.3</v>
      </c>
    </row>
    <row r="4837" spans="1:6" x14ac:dyDescent="0.25">
      <c r="A4837" t="s">
        <v>316</v>
      </c>
      <c r="B4837">
        <v>16</v>
      </c>
      <c r="C4837" t="s">
        <v>21</v>
      </c>
      <c r="D4837" t="s">
        <v>270</v>
      </c>
      <c r="E4837">
        <v>168.17779999999999</v>
      </c>
      <c r="F4837">
        <v>1953728.48</v>
      </c>
    </row>
    <row r="4838" spans="1:6" x14ac:dyDescent="0.25">
      <c r="A4838" t="s">
        <v>316</v>
      </c>
      <c r="B4838">
        <v>16</v>
      </c>
      <c r="C4838" t="s">
        <v>21</v>
      </c>
      <c r="D4838" t="s">
        <v>271</v>
      </c>
      <c r="E4838">
        <v>1.6208</v>
      </c>
      <c r="F4838">
        <v>617167.41</v>
      </c>
    </row>
    <row r="4839" spans="1:6" x14ac:dyDescent="0.25">
      <c r="A4839" t="s">
        <v>316</v>
      </c>
      <c r="B4839">
        <v>16</v>
      </c>
      <c r="C4839" t="s">
        <v>21</v>
      </c>
      <c r="D4839" t="s">
        <v>272</v>
      </c>
      <c r="E4839">
        <v>381.875</v>
      </c>
      <c r="F4839">
        <v>3621090.39</v>
      </c>
    </row>
    <row r="4840" spans="1:6" x14ac:dyDescent="0.25">
      <c r="A4840" t="s">
        <v>316</v>
      </c>
      <c r="B4840">
        <v>16</v>
      </c>
      <c r="C4840" t="s">
        <v>21</v>
      </c>
      <c r="D4840" t="s">
        <v>273</v>
      </c>
      <c r="E4840">
        <v>28.510899999999999</v>
      </c>
      <c r="F4840">
        <v>495186.48</v>
      </c>
    </row>
    <row r="4841" spans="1:6" x14ac:dyDescent="0.25">
      <c r="A4841" t="s">
        <v>316</v>
      </c>
      <c r="B4841">
        <v>16</v>
      </c>
      <c r="C4841" t="s">
        <v>21</v>
      </c>
      <c r="D4841" t="s">
        <v>274</v>
      </c>
      <c r="E4841">
        <v>51.116700000000002</v>
      </c>
      <c r="F4841">
        <v>1051096.8400000001</v>
      </c>
    </row>
    <row r="4842" spans="1:6" x14ac:dyDescent="0.25">
      <c r="A4842" t="s">
        <v>316</v>
      </c>
      <c r="B4842">
        <v>16</v>
      </c>
      <c r="C4842" t="s">
        <v>21</v>
      </c>
      <c r="D4842" t="s">
        <v>275</v>
      </c>
      <c r="E4842">
        <v>148.75</v>
      </c>
      <c r="F4842">
        <v>1933050.17</v>
      </c>
    </row>
    <row r="4843" spans="1:6" x14ac:dyDescent="0.25">
      <c r="A4843" t="s">
        <v>316</v>
      </c>
      <c r="B4843">
        <v>16</v>
      </c>
      <c r="C4843" t="s">
        <v>21</v>
      </c>
      <c r="D4843" t="s">
        <v>276</v>
      </c>
      <c r="E4843">
        <v>9.6487999999999996</v>
      </c>
      <c r="F4843">
        <v>1448945.74</v>
      </c>
    </row>
    <row r="4844" spans="1:6" x14ac:dyDescent="0.25">
      <c r="A4844" t="s">
        <v>316</v>
      </c>
      <c r="B4844">
        <v>16</v>
      </c>
      <c r="C4844" t="s">
        <v>21</v>
      </c>
      <c r="D4844" t="s">
        <v>277</v>
      </c>
      <c r="E4844">
        <v>3.7707999999999999</v>
      </c>
      <c r="F4844">
        <v>187921.02</v>
      </c>
    </row>
    <row r="4845" spans="1:6" x14ac:dyDescent="0.25">
      <c r="A4845" t="s">
        <v>316</v>
      </c>
      <c r="B4845">
        <v>16</v>
      </c>
      <c r="C4845" t="s">
        <v>21</v>
      </c>
      <c r="D4845" t="s">
        <v>278</v>
      </c>
      <c r="E4845">
        <v>1.4624999999999999</v>
      </c>
      <c r="F4845">
        <v>201074.05</v>
      </c>
    </row>
    <row r="4846" spans="1:6" x14ac:dyDescent="0.25">
      <c r="A4846" t="s">
        <v>316</v>
      </c>
      <c r="B4846">
        <v>16</v>
      </c>
      <c r="C4846" t="s">
        <v>21</v>
      </c>
      <c r="D4846" t="s">
        <v>279</v>
      </c>
      <c r="E4846">
        <v>2.2917000000000001</v>
      </c>
      <c r="F4846">
        <v>575953.72</v>
      </c>
    </row>
    <row r="4847" spans="1:6" x14ac:dyDescent="0.25">
      <c r="A4847" t="s">
        <v>316</v>
      </c>
      <c r="B4847">
        <v>16</v>
      </c>
      <c r="C4847" t="s">
        <v>21</v>
      </c>
      <c r="D4847" t="s">
        <v>280</v>
      </c>
      <c r="E4847">
        <v>185.17339999999999</v>
      </c>
      <c r="F4847">
        <v>4495606.12</v>
      </c>
    </row>
    <row r="4848" spans="1:6" x14ac:dyDescent="0.25">
      <c r="A4848" t="s">
        <v>316</v>
      </c>
      <c r="B4848">
        <v>16</v>
      </c>
      <c r="C4848" t="s">
        <v>21</v>
      </c>
      <c r="D4848" t="s">
        <v>281</v>
      </c>
      <c r="E4848">
        <v>63.460700000000003</v>
      </c>
      <c r="F4848">
        <v>1441212.55</v>
      </c>
    </row>
    <row r="4849" spans="1:6" x14ac:dyDescent="0.25">
      <c r="A4849" t="s">
        <v>316</v>
      </c>
      <c r="B4849">
        <v>16</v>
      </c>
      <c r="C4849" t="s">
        <v>21</v>
      </c>
      <c r="D4849" t="s">
        <v>282</v>
      </c>
      <c r="E4849">
        <v>1.3771</v>
      </c>
      <c r="F4849">
        <v>325729.71999999997</v>
      </c>
    </row>
    <row r="4850" spans="1:6" x14ac:dyDescent="0.25">
      <c r="A4850" t="s">
        <v>316</v>
      </c>
      <c r="B4850">
        <v>16</v>
      </c>
      <c r="C4850" t="s">
        <v>21</v>
      </c>
      <c r="D4850" t="s">
        <v>283</v>
      </c>
      <c r="E4850">
        <v>130.92619999999999</v>
      </c>
      <c r="F4850">
        <v>1284886.54</v>
      </c>
    </row>
    <row r="4851" spans="1:6" x14ac:dyDescent="0.25">
      <c r="A4851" t="s">
        <v>316</v>
      </c>
      <c r="B4851">
        <v>16</v>
      </c>
      <c r="C4851" t="s">
        <v>21</v>
      </c>
      <c r="D4851" t="s">
        <v>294</v>
      </c>
      <c r="E4851">
        <v>7.5</v>
      </c>
      <c r="F4851">
        <v>172557.16</v>
      </c>
    </row>
    <row r="4852" spans="1:6" x14ac:dyDescent="0.25">
      <c r="A4852" t="s">
        <v>316</v>
      </c>
      <c r="B4852">
        <v>16</v>
      </c>
      <c r="C4852" t="s">
        <v>21</v>
      </c>
      <c r="D4852" t="s">
        <v>268</v>
      </c>
      <c r="E4852">
        <v>24.147200000000002</v>
      </c>
      <c r="F4852">
        <v>119575.88</v>
      </c>
    </row>
    <row r="4853" spans="1:6" x14ac:dyDescent="0.25">
      <c r="A4853" t="s">
        <v>316</v>
      </c>
      <c r="B4853">
        <v>16</v>
      </c>
      <c r="C4853" t="s">
        <v>21</v>
      </c>
      <c r="D4853" t="s">
        <v>284</v>
      </c>
      <c r="E4853">
        <v>40.416699999999999</v>
      </c>
      <c r="F4853">
        <v>3503218.29</v>
      </c>
    </row>
    <row r="4854" spans="1:6" x14ac:dyDescent="0.25">
      <c r="A4854" t="s">
        <v>316</v>
      </c>
      <c r="B4854">
        <v>16</v>
      </c>
      <c r="C4854" t="s">
        <v>21</v>
      </c>
      <c r="D4854" t="s">
        <v>285</v>
      </c>
      <c r="E4854">
        <v>0.16669999999999999</v>
      </c>
      <c r="F4854">
        <v>11398.42</v>
      </c>
    </row>
    <row r="4855" spans="1:6" x14ac:dyDescent="0.25">
      <c r="A4855" t="s">
        <v>316</v>
      </c>
      <c r="B4855">
        <v>16</v>
      </c>
      <c r="C4855" t="s">
        <v>21</v>
      </c>
      <c r="D4855" t="s">
        <v>298</v>
      </c>
      <c r="E4855">
        <v>7.3333000000000004</v>
      </c>
      <c r="F4855">
        <v>114726.23</v>
      </c>
    </row>
    <row r="4856" spans="1:6" x14ac:dyDescent="0.25">
      <c r="A4856" t="s">
        <v>316</v>
      </c>
      <c r="B4856">
        <v>16</v>
      </c>
      <c r="C4856" t="s">
        <v>21</v>
      </c>
      <c r="D4856" t="s">
        <v>286</v>
      </c>
      <c r="E4856">
        <v>17.416699999999999</v>
      </c>
      <c r="F4856">
        <v>355275.53</v>
      </c>
    </row>
    <row r="4857" spans="1:6" x14ac:dyDescent="0.25">
      <c r="A4857" t="s">
        <v>316</v>
      </c>
      <c r="B4857">
        <v>16</v>
      </c>
      <c r="C4857" t="s">
        <v>21</v>
      </c>
      <c r="D4857" t="s">
        <v>295</v>
      </c>
      <c r="E4857">
        <v>9.8125</v>
      </c>
      <c r="F4857">
        <v>224850</v>
      </c>
    </row>
    <row r="4858" spans="1:6" x14ac:dyDescent="0.25">
      <c r="A4858" t="s">
        <v>316</v>
      </c>
      <c r="B4858">
        <v>16</v>
      </c>
      <c r="C4858" t="s">
        <v>21</v>
      </c>
      <c r="D4858" t="s">
        <v>287</v>
      </c>
      <c r="E4858">
        <v>0.1167</v>
      </c>
      <c r="F4858">
        <v>58326.79</v>
      </c>
    </row>
    <row r="4859" spans="1:6" x14ac:dyDescent="0.25">
      <c r="A4859" t="s">
        <v>316</v>
      </c>
      <c r="B4859">
        <v>16</v>
      </c>
      <c r="C4859" t="s">
        <v>21</v>
      </c>
      <c r="D4859" t="s">
        <v>288</v>
      </c>
      <c r="E4859">
        <v>0.05</v>
      </c>
      <c r="F4859">
        <v>32369.01</v>
      </c>
    </row>
    <row r="4860" spans="1:6" x14ac:dyDescent="0.25">
      <c r="A4860" t="s">
        <v>316</v>
      </c>
      <c r="B4860">
        <v>16</v>
      </c>
      <c r="C4860" t="s">
        <v>21</v>
      </c>
      <c r="D4860" t="s">
        <v>289</v>
      </c>
      <c r="E4860">
        <v>2.6204000000000001</v>
      </c>
      <c r="F4860">
        <v>138560.04999999999</v>
      </c>
    </row>
    <row r="4861" spans="1:6" x14ac:dyDescent="0.25">
      <c r="A4861" t="s">
        <v>316</v>
      </c>
      <c r="B4861">
        <v>16</v>
      </c>
      <c r="C4861" t="s">
        <v>21</v>
      </c>
      <c r="D4861" t="s">
        <v>290</v>
      </c>
      <c r="E4861">
        <v>1.2082999999999999</v>
      </c>
      <c r="F4861">
        <v>435016.02</v>
      </c>
    </row>
    <row r="4862" spans="1:6" x14ac:dyDescent="0.25">
      <c r="A4862" t="s">
        <v>316</v>
      </c>
      <c r="B4862">
        <v>16</v>
      </c>
      <c r="C4862" t="s">
        <v>21</v>
      </c>
      <c r="D4862" t="s">
        <v>296</v>
      </c>
      <c r="E4862">
        <v>8</v>
      </c>
      <c r="F4862">
        <v>180737.45</v>
      </c>
    </row>
    <row r="4863" spans="1:6" x14ac:dyDescent="0.25">
      <c r="A4863" t="s">
        <v>316</v>
      </c>
      <c r="B4863">
        <v>16</v>
      </c>
      <c r="C4863" t="s">
        <v>21</v>
      </c>
      <c r="D4863" t="s">
        <v>313</v>
      </c>
      <c r="E4863">
        <v>2</v>
      </c>
      <c r="F4863">
        <v>20453.240000000002</v>
      </c>
    </row>
    <row r="4864" spans="1:6" x14ac:dyDescent="0.25">
      <c r="A4864" t="s">
        <v>316</v>
      </c>
      <c r="B4864">
        <v>16</v>
      </c>
      <c r="C4864" t="s">
        <v>21</v>
      </c>
      <c r="D4864" t="s">
        <v>303</v>
      </c>
      <c r="E4864">
        <v>0.16669999999999999</v>
      </c>
      <c r="F4864">
        <v>4559.95</v>
      </c>
    </row>
    <row r="4865" spans="1:6" x14ac:dyDescent="0.25">
      <c r="A4865" t="s">
        <v>316</v>
      </c>
      <c r="B4865">
        <v>16</v>
      </c>
      <c r="C4865" t="s">
        <v>21</v>
      </c>
      <c r="D4865" t="s">
        <v>314</v>
      </c>
      <c r="E4865">
        <v>3.2847</v>
      </c>
      <c r="F4865">
        <v>82956.539999999994</v>
      </c>
    </row>
    <row r="4866" spans="1:6" x14ac:dyDescent="0.25">
      <c r="A4866" t="s">
        <v>316</v>
      </c>
      <c r="B4866">
        <v>16</v>
      </c>
      <c r="C4866" t="s">
        <v>21</v>
      </c>
      <c r="D4866" t="s">
        <v>293</v>
      </c>
      <c r="E4866">
        <v>0.16669999999999999</v>
      </c>
      <c r="F4866">
        <v>7393.56</v>
      </c>
    </row>
    <row r="4867" spans="1:6" x14ac:dyDescent="0.25">
      <c r="A4867" t="s">
        <v>316</v>
      </c>
      <c r="B4867">
        <v>16</v>
      </c>
      <c r="C4867" t="s">
        <v>21</v>
      </c>
      <c r="D4867" t="s">
        <v>317</v>
      </c>
      <c r="E4867">
        <v>2</v>
      </c>
      <c r="F4867">
        <v>27239.75</v>
      </c>
    </row>
    <row r="4868" spans="1:6" x14ac:dyDescent="0.25">
      <c r="A4868" t="s">
        <v>316</v>
      </c>
      <c r="B4868">
        <v>18</v>
      </c>
      <c r="C4868" t="s">
        <v>11</v>
      </c>
      <c r="E4868">
        <v>29.006399999999999</v>
      </c>
      <c r="F4868">
        <v>616355.19999999995</v>
      </c>
    </row>
    <row r="4869" spans="1:6" x14ac:dyDescent="0.25">
      <c r="A4869" t="s">
        <v>316</v>
      </c>
      <c r="B4869">
        <v>18</v>
      </c>
      <c r="C4869" t="s">
        <v>11</v>
      </c>
      <c r="D4869" t="s">
        <v>269</v>
      </c>
      <c r="E4869">
        <v>9.3402999999999992</v>
      </c>
      <c r="F4869">
        <v>1038915.15</v>
      </c>
    </row>
    <row r="4870" spans="1:6" x14ac:dyDescent="0.25">
      <c r="A4870" t="s">
        <v>316</v>
      </c>
      <c r="B4870">
        <v>18</v>
      </c>
      <c r="C4870" t="s">
        <v>11</v>
      </c>
      <c r="D4870" t="s">
        <v>270</v>
      </c>
      <c r="E4870">
        <v>106.7722</v>
      </c>
      <c r="F4870">
        <v>1355176.88</v>
      </c>
    </row>
    <row r="4871" spans="1:6" x14ac:dyDescent="0.25">
      <c r="A4871" t="s">
        <v>316</v>
      </c>
      <c r="B4871">
        <v>18</v>
      </c>
      <c r="C4871" t="s">
        <v>11</v>
      </c>
      <c r="D4871" t="s">
        <v>271</v>
      </c>
      <c r="E4871">
        <v>1.825</v>
      </c>
      <c r="F4871">
        <v>591469.13</v>
      </c>
    </row>
    <row r="4872" spans="1:6" x14ac:dyDescent="0.25">
      <c r="A4872" t="s">
        <v>316</v>
      </c>
      <c r="B4872">
        <v>18</v>
      </c>
      <c r="C4872" t="s">
        <v>11</v>
      </c>
      <c r="D4872" t="s">
        <v>272</v>
      </c>
      <c r="E4872">
        <v>162</v>
      </c>
      <c r="F4872">
        <v>1387267.33</v>
      </c>
    </row>
    <row r="4873" spans="1:6" x14ac:dyDescent="0.25">
      <c r="A4873" t="s">
        <v>316</v>
      </c>
      <c r="B4873">
        <v>18</v>
      </c>
      <c r="C4873" t="s">
        <v>11</v>
      </c>
      <c r="D4873" t="s">
        <v>273</v>
      </c>
      <c r="E4873">
        <v>27.052600000000002</v>
      </c>
      <c r="F4873">
        <v>524864.37</v>
      </c>
    </row>
    <row r="4874" spans="1:6" x14ac:dyDescent="0.25">
      <c r="A4874" t="s">
        <v>316</v>
      </c>
      <c r="B4874">
        <v>18</v>
      </c>
      <c r="C4874" t="s">
        <v>11</v>
      </c>
      <c r="D4874" t="s">
        <v>274</v>
      </c>
      <c r="E4874">
        <v>43.283299999999997</v>
      </c>
      <c r="F4874">
        <v>918654.39</v>
      </c>
    </row>
    <row r="4875" spans="1:6" x14ac:dyDescent="0.25">
      <c r="A4875" t="s">
        <v>316</v>
      </c>
      <c r="B4875">
        <v>18</v>
      </c>
      <c r="C4875" t="s">
        <v>11</v>
      </c>
      <c r="D4875" t="s">
        <v>275</v>
      </c>
      <c r="E4875">
        <v>46.75</v>
      </c>
      <c r="F4875">
        <v>555341.93000000005</v>
      </c>
    </row>
    <row r="4876" spans="1:6" x14ac:dyDescent="0.25">
      <c r="A4876" t="s">
        <v>316</v>
      </c>
      <c r="B4876">
        <v>18</v>
      </c>
      <c r="C4876" t="s">
        <v>11</v>
      </c>
      <c r="D4876" t="s">
        <v>276</v>
      </c>
      <c r="E4876">
        <v>16.568999999999999</v>
      </c>
      <c r="F4876">
        <v>1481294.65</v>
      </c>
    </row>
    <row r="4877" spans="1:6" x14ac:dyDescent="0.25">
      <c r="A4877" t="s">
        <v>316</v>
      </c>
      <c r="B4877">
        <v>18</v>
      </c>
      <c r="C4877" t="s">
        <v>11</v>
      </c>
      <c r="D4877" t="s">
        <v>277</v>
      </c>
      <c r="E4877">
        <v>8.0582999999999991</v>
      </c>
      <c r="F4877">
        <v>275430.11</v>
      </c>
    </row>
    <row r="4878" spans="1:6" x14ac:dyDescent="0.25">
      <c r="A4878" t="s">
        <v>316</v>
      </c>
      <c r="B4878">
        <v>18</v>
      </c>
      <c r="C4878" t="s">
        <v>11</v>
      </c>
      <c r="D4878" t="s">
        <v>278</v>
      </c>
      <c r="E4878">
        <v>1.4736</v>
      </c>
      <c r="F4878">
        <v>259952.79</v>
      </c>
    </row>
    <row r="4879" spans="1:6" x14ac:dyDescent="0.25">
      <c r="A4879" t="s">
        <v>316</v>
      </c>
      <c r="B4879">
        <v>18</v>
      </c>
      <c r="C4879" t="s">
        <v>11</v>
      </c>
      <c r="D4879" t="s">
        <v>279</v>
      </c>
      <c r="E4879">
        <v>2.7</v>
      </c>
      <c r="F4879">
        <v>635912.31000000006</v>
      </c>
    </row>
    <row r="4880" spans="1:6" x14ac:dyDescent="0.25">
      <c r="A4880" t="s">
        <v>316</v>
      </c>
      <c r="B4880">
        <v>18</v>
      </c>
      <c r="C4880" t="s">
        <v>11</v>
      </c>
      <c r="D4880" t="s">
        <v>280</v>
      </c>
      <c r="E4880">
        <v>157.3937</v>
      </c>
      <c r="F4880">
        <v>3762434.17</v>
      </c>
    </row>
    <row r="4881" spans="1:6" x14ac:dyDescent="0.25">
      <c r="A4881" t="s">
        <v>316</v>
      </c>
      <c r="B4881">
        <v>18</v>
      </c>
      <c r="C4881" t="s">
        <v>11</v>
      </c>
      <c r="D4881" t="s">
        <v>281</v>
      </c>
      <c r="E4881">
        <v>12.6683</v>
      </c>
      <c r="F4881">
        <v>696183.27</v>
      </c>
    </row>
    <row r="4882" spans="1:6" x14ac:dyDescent="0.25">
      <c r="A4882" t="s">
        <v>316</v>
      </c>
      <c r="B4882">
        <v>18</v>
      </c>
      <c r="C4882" t="s">
        <v>11</v>
      </c>
      <c r="D4882" t="s">
        <v>282</v>
      </c>
      <c r="E4882">
        <v>1.6927000000000001</v>
      </c>
      <c r="F4882">
        <v>328418.67</v>
      </c>
    </row>
    <row r="4883" spans="1:6" x14ac:dyDescent="0.25">
      <c r="A4883" t="s">
        <v>316</v>
      </c>
      <c r="B4883">
        <v>18</v>
      </c>
      <c r="C4883" t="s">
        <v>11</v>
      </c>
      <c r="D4883" t="s">
        <v>283</v>
      </c>
      <c r="E4883">
        <v>68.5929</v>
      </c>
      <c r="F4883">
        <v>1224927.69</v>
      </c>
    </row>
    <row r="4884" spans="1:6" x14ac:dyDescent="0.25">
      <c r="A4884" t="s">
        <v>316</v>
      </c>
      <c r="B4884">
        <v>18</v>
      </c>
      <c r="C4884" t="s">
        <v>11</v>
      </c>
      <c r="D4884" t="s">
        <v>294</v>
      </c>
      <c r="E4884">
        <v>3.9167000000000001</v>
      </c>
      <c r="F4884">
        <v>81356.56</v>
      </c>
    </row>
    <row r="4885" spans="1:6" x14ac:dyDescent="0.25">
      <c r="A4885" t="s">
        <v>316</v>
      </c>
      <c r="B4885">
        <v>18</v>
      </c>
      <c r="C4885" t="s">
        <v>11</v>
      </c>
      <c r="D4885" t="s">
        <v>268</v>
      </c>
      <c r="E4885">
        <v>25.646999999999998</v>
      </c>
      <c r="F4885">
        <v>612036.14</v>
      </c>
    </row>
    <row r="4886" spans="1:6" x14ac:dyDescent="0.25">
      <c r="A4886" t="s">
        <v>316</v>
      </c>
      <c r="B4886">
        <v>18</v>
      </c>
      <c r="C4886" t="s">
        <v>11</v>
      </c>
      <c r="D4886" t="s">
        <v>284</v>
      </c>
      <c r="E4886">
        <v>19.5</v>
      </c>
      <c r="F4886">
        <v>1737630.85</v>
      </c>
    </row>
    <row r="4887" spans="1:6" x14ac:dyDescent="0.25">
      <c r="A4887" t="s">
        <v>316</v>
      </c>
      <c r="B4887">
        <v>18</v>
      </c>
      <c r="C4887" t="s">
        <v>11</v>
      </c>
      <c r="D4887" t="s">
        <v>298</v>
      </c>
      <c r="E4887">
        <v>4</v>
      </c>
      <c r="F4887">
        <v>51402.51</v>
      </c>
    </row>
    <row r="4888" spans="1:6" x14ac:dyDescent="0.25">
      <c r="A4888" t="s">
        <v>316</v>
      </c>
      <c r="B4888">
        <v>18</v>
      </c>
      <c r="C4888" t="s">
        <v>11</v>
      </c>
      <c r="D4888" t="s">
        <v>286</v>
      </c>
      <c r="E4888">
        <v>10.916700000000001</v>
      </c>
      <c r="F4888">
        <v>228820.28</v>
      </c>
    </row>
    <row r="4889" spans="1:6" x14ac:dyDescent="0.25">
      <c r="A4889" t="s">
        <v>316</v>
      </c>
      <c r="B4889">
        <v>18</v>
      </c>
      <c r="C4889" t="s">
        <v>11</v>
      </c>
      <c r="D4889" t="s">
        <v>295</v>
      </c>
      <c r="E4889">
        <v>27.25</v>
      </c>
      <c r="F4889">
        <v>606530.12</v>
      </c>
    </row>
    <row r="4890" spans="1:6" x14ac:dyDescent="0.25">
      <c r="A4890" t="s">
        <v>316</v>
      </c>
      <c r="B4890">
        <v>18</v>
      </c>
      <c r="C4890" t="s">
        <v>11</v>
      </c>
      <c r="D4890" t="s">
        <v>287</v>
      </c>
      <c r="E4890">
        <v>0.1167</v>
      </c>
      <c r="F4890">
        <v>59157.52</v>
      </c>
    </row>
    <row r="4891" spans="1:6" x14ac:dyDescent="0.25">
      <c r="A4891" t="s">
        <v>316</v>
      </c>
      <c r="B4891">
        <v>18</v>
      </c>
      <c r="C4891" t="s">
        <v>11</v>
      </c>
      <c r="D4891" t="s">
        <v>288</v>
      </c>
      <c r="E4891">
        <v>0.1</v>
      </c>
      <c r="F4891">
        <v>64738.02</v>
      </c>
    </row>
    <row r="4892" spans="1:6" x14ac:dyDescent="0.25">
      <c r="A4892" t="s">
        <v>316</v>
      </c>
      <c r="B4892">
        <v>18</v>
      </c>
      <c r="C4892" t="s">
        <v>11</v>
      </c>
      <c r="D4892" t="s">
        <v>289</v>
      </c>
      <c r="E4892">
        <v>11.7743</v>
      </c>
      <c r="F4892">
        <v>703132.81</v>
      </c>
    </row>
    <row r="4893" spans="1:6" x14ac:dyDescent="0.25">
      <c r="A4893" t="s">
        <v>316</v>
      </c>
      <c r="B4893">
        <v>18</v>
      </c>
      <c r="C4893" t="s">
        <v>11</v>
      </c>
      <c r="D4893" t="s">
        <v>290</v>
      </c>
      <c r="E4893">
        <v>1.0583</v>
      </c>
      <c r="F4893">
        <v>466477.63</v>
      </c>
    </row>
    <row r="4894" spans="1:6" x14ac:dyDescent="0.25">
      <c r="A4894" t="s">
        <v>316</v>
      </c>
      <c r="B4894">
        <v>18</v>
      </c>
      <c r="C4894" t="s">
        <v>11</v>
      </c>
      <c r="D4894" t="s">
        <v>296</v>
      </c>
      <c r="E4894">
        <v>24.8095</v>
      </c>
      <c r="F4894">
        <v>417364.21</v>
      </c>
    </row>
    <row r="4895" spans="1:6" x14ac:dyDescent="0.25">
      <c r="A4895" t="s">
        <v>316</v>
      </c>
      <c r="B4895">
        <v>18</v>
      </c>
      <c r="C4895" t="s">
        <v>11</v>
      </c>
      <c r="D4895" t="s">
        <v>291</v>
      </c>
      <c r="E4895">
        <v>11</v>
      </c>
      <c r="F4895">
        <v>150380.4</v>
      </c>
    </row>
    <row r="4896" spans="1:6" x14ac:dyDescent="0.25">
      <c r="A4896" t="s">
        <v>316</v>
      </c>
      <c r="B4896">
        <v>18</v>
      </c>
      <c r="C4896" t="s">
        <v>11</v>
      </c>
      <c r="D4896" t="s">
        <v>313</v>
      </c>
      <c r="E4896">
        <v>1</v>
      </c>
      <c r="F4896">
        <v>19978.560000000001</v>
      </c>
    </row>
    <row r="4897" spans="1:6" x14ac:dyDescent="0.25">
      <c r="A4897" t="s">
        <v>316</v>
      </c>
      <c r="B4897">
        <v>18</v>
      </c>
      <c r="C4897" t="s">
        <v>11</v>
      </c>
      <c r="D4897" t="s">
        <v>299</v>
      </c>
      <c r="E4897">
        <v>4</v>
      </c>
      <c r="F4897">
        <v>38016.53</v>
      </c>
    </row>
    <row r="4898" spans="1:6" x14ac:dyDescent="0.25">
      <c r="A4898" t="s">
        <v>316</v>
      </c>
      <c r="B4898">
        <v>18</v>
      </c>
      <c r="C4898" t="s">
        <v>11</v>
      </c>
      <c r="D4898" t="s">
        <v>317</v>
      </c>
      <c r="E4898">
        <v>1.625</v>
      </c>
      <c r="F4898">
        <v>24562.68</v>
      </c>
    </row>
    <row r="4899" spans="1:6" x14ac:dyDescent="0.25">
      <c r="A4899" t="s">
        <v>316</v>
      </c>
      <c r="B4899">
        <v>19</v>
      </c>
      <c r="C4899" t="s">
        <v>72</v>
      </c>
      <c r="E4899">
        <v>24.845099999999999</v>
      </c>
      <c r="F4899">
        <v>182103.42</v>
      </c>
    </row>
    <row r="4900" spans="1:6" x14ac:dyDescent="0.25">
      <c r="A4900" t="s">
        <v>316</v>
      </c>
      <c r="B4900">
        <v>19</v>
      </c>
      <c r="C4900" t="s">
        <v>72</v>
      </c>
      <c r="D4900" t="s">
        <v>269</v>
      </c>
      <c r="E4900">
        <v>15.4163</v>
      </c>
      <c r="F4900">
        <v>1634012.53</v>
      </c>
    </row>
    <row r="4901" spans="1:6" x14ac:dyDescent="0.25">
      <c r="A4901" t="s">
        <v>316</v>
      </c>
      <c r="B4901">
        <v>19</v>
      </c>
      <c r="C4901" t="s">
        <v>72</v>
      </c>
      <c r="D4901" t="s">
        <v>270</v>
      </c>
      <c r="E4901">
        <v>165.41669999999999</v>
      </c>
      <c r="F4901">
        <v>1838442.4</v>
      </c>
    </row>
    <row r="4902" spans="1:6" x14ac:dyDescent="0.25">
      <c r="A4902" t="s">
        <v>316</v>
      </c>
      <c r="B4902">
        <v>19</v>
      </c>
      <c r="C4902" t="s">
        <v>72</v>
      </c>
      <c r="D4902" t="s">
        <v>271</v>
      </c>
      <c r="E4902">
        <v>2.4430999999999998</v>
      </c>
      <c r="F4902">
        <v>845539.85</v>
      </c>
    </row>
    <row r="4903" spans="1:6" x14ac:dyDescent="0.25">
      <c r="A4903" t="s">
        <v>316</v>
      </c>
      <c r="B4903">
        <v>19</v>
      </c>
      <c r="C4903" t="s">
        <v>72</v>
      </c>
      <c r="D4903" t="s">
        <v>272</v>
      </c>
      <c r="E4903">
        <v>651.08330000000001</v>
      </c>
      <c r="F4903">
        <v>5891101.4400000004</v>
      </c>
    </row>
    <row r="4904" spans="1:6" x14ac:dyDescent="0.25">
      <c r="A4904" t="s">
        <v>316</v>
      </c>
      <c r="B4904">
        <v>19</v>
      </c>
      <c r="C4904" t="s">
        <v>72</v>
      </c>
      <c r="D4904" t="s">
        <v>273</v>
      </c>
      <c r="E4904">
        <v>52.133400000000002</v>
      </c>
      <c r="F4904">
        <v>905699.83</v>
      </c>
    </row>
    <row r="4905" spans="1:6" x14ac:dyDescent="0.25">
      <c r="A4905" t="s">
        <v>316</v>
      </c>
      <c r="B4905">
        <v>19</v>
      </c>
      <c r="C4905" t="s">
        <v>72</v>
      </c>
      <c r="D4905" t="s">
        <v>274</v>
      </c>
      <c r="E4905">
        <v>67.3</v>
      </c>
      <c r="F4905">
        <v>1292478.6399999999</v>
      </c>
    </row>
    <row r="4906" spans="1:6" x14ac:dyDescent="0.25">
      <c r="A4906" t="s">
        <v>316</v>
      </c>
      <c r="B4906">
        <v>19</v>
      </c>
      <c r="C4906" t="s">
        <v>72</v>
      </c>
      <c r="D4906" t="s">
        <v>275</v>
      </c>
      <c r="E4906">
        <v>120.25</v>
      </c>
      <c r="F4906">
        <v>1560720.04</v>
      </c>
    </row>
    <row r="4907" spans="1:6" x14ac:dyDescent="0.25">
      <c r="A4907" t="s">
        <v>316</v>
      </c>
      <c r="B4907">
        <v>19</v>
      </c>
      <c r="C4907" t="s">
        <v>72</v>
      </c>
      <c r="D4907" t="s">
        <v>276</v>
      </c>
      <c r="E4907">
        <v>15.732900000000001</v>
      </c>
      <c r="F4907">
        <v>1639162.9</v>
      </c>
    </row>
    <row r="4908" spans="1:6" x14ac:dyDescent="0.25">
      <c r="A4908" t="s">
        <v>316</v>
      </c>
      <c r="B4908">
        <v>19</v>
      </c>
      <c r="C4908" t="s">
        <v>72</v>
      </c>
      <c r="D4908" t="s">
        <v>277</v>
      </c>
      <c r="E4908">
        <v>6.95</v>
      </c>
      <c r="F4908">
        <v>403747.57</v>
      </c>
    </row>
    <row r="4909" spans="1:6" x14ac:dyDescent="0.25">
      <c r="A4909" t="s">
        <v>316</v>
      </c>
      <c r="B4909">
        <v>19</v>
      </c>
      <c r="C4909" t="s">
        <v>72</v>
      </c>
      <c r="D4909" t="s">
        <v>278</v>
      </c>
      <c r="E4909">
        <v>14.033300000000001</v>
      </c>
      <c r="F4909">
        <v>925744.5</v>
      </c>
    </row>
    <row r="4910" spans="1:6" x14ac:dyDescent="0.25">
      <c r="A4910" t="s">
        <v>316</v>
      </c>
      <c r="B4910">
        <v>19</v>
      </c>
      <c r="C4910" t="s">
        <v>72</v>
      </c>
      <c r="D4910" t="s">
        <v>279</v>
      </c>
      <c r="E4910">
        <v>2.6667000000000001</v>
      </c>
      <c r="F4910">
        <v>633978.91</v>
      </c>
    </row>
    <row r="4911" spans="1:6" x14ac:dyDescent="0.25">
      <c r="A4911" t="s">
        <v>316</v>
      </c>
      <c r="B4911">
        <v>19</v>
      </c>
      <c r="C4911" t="s">
        <v>72</v>
      </c>
      <c r="D4911" t="s">
        <v>280</v>
      </c>
      <c r="E4911">
        <v>269.61149999999998</v>
      </c>
      <c r="F4911">
        <v>6317996.0499999998</v>
      </c>
    </row>
    <row r="4912" spans="1:6" x14ac:dyDescent="0.25">
      <c r="A4912" t="s">
        <v>316</v>
      </c>
      <c r="B4912">
        <v>19</v>
      </c>
      <c r="C4912" t="s">
        <v>72</v>
      </c>
      <c r="D4912" t="s">
        <v>281</v>
      </c>
      <c r="E4912">
        <v>35.017400000000002</v>
      </c>
      <c r="F4912">
        <v>1435943.36</v>
      </c>
    </row>
    <row r="4913" spans="1:6" x14ac:dyDescent="0.25">
      <c r="A4913" t="s">
        <v>316</v>
      </c>
      <c r="B4913">
        <v>19</v>
      </c>
      <c r="C4913" t="s">
        <v>72</v>
      </c>
      <c r="D4913" t="s">
        <v>282</v>
      </c>
      <c r="E4913">
        <v>8.3082999999999991</v>
      </c>
      <c r="F4913">
        <v>505979.74</v>
      </c>
    </row>
    <row r="4914" spans="1:6" x14ac:dyDescent="0.25">
      <c r="A4914" t="s">
        <v>316</v>
      </c>
      <c r="B4914">
        <v>19</v>
      </c>
      <c r="C4914" t="s">
        <v>72</v>
      </c>
      <c r="D4914" t="s">
        <v>283</v>
      </c>
      <c r="E4914">
        <v>258.14170000000001</v>
      </c>
      <c r="F4914">
        <v>2659587.04</v>
      </c>
    </row>
    <row r="4915" spans="1:6" x14ac:dyDescent="0.25">
      <c r="A4915" t="s">
        <v>316</v>
      </c>
      <c r="B4915">
        <v>19</v>
      </c>
      <c r="C4915" t="s">
        <v>72</v>
      </c>
      <c r="D4915" t="s">
        <v>294</v>
      </c>
      <c r="E4915">
        <v>29.6875</v>
      </c>
      <c r="F4915">
        <v>515274.76</v>
      </c>
    </row>
    <row r="4916" spans="1:6" x14ac:dyDescent="0.25">
      <c r="A4916" t="s">
        <v>316</v>
      </c>
      <c r="B4916">
        <v>19</v>
      </c>
      <c r="C4916" t="s">
        <v>72</v>
      </c>
      <c r="D4916" t="s">
        <v>268</v>
      </c>
      <c r="E4916">
        <v>10.549799999999999</v>
      </c>
      <c r="F4916">
        <v>342399.53</v>
      </c>
    </row>
    <row r="4917" spans="1:6" x14ac:dyDescent="0.25">
      <c r="A4917" t="s">
        <v>316</v>
      </c>
      <c r="B4917">
        <v>19</v>
      </c>
      <c r="C4917" t="s">
        <v>72</v>
      </c>
      <c r="D4917" t="s">
        <v>284</v>
      </c>
      <c r="E4917">
        <v>34.166699999999999</v>
      </c>
      <c r="F4917">
        <v>2973849.81</v>
      </c>
    </row>
    <row r="4918" spans="1:6" x14ac:dyDescent="0.25">
      <c r="A4918" t="s">
        <v>316</v>
      </c>
      <c r="B4918">
        <v>19</v>
      </c>
      <c r="C4918" t="s">
        <v>72</v>
      </c>
      <c r="D4918" t="s">
        <v>298</v>
      </c>
      <c r="E4918">
        <v>13</v>
      </c>
      <c r="F4918">
        <v>196587.58</v>
      </c>
    </row>
    <row r="4919" spans="1:6" x14ac:dyDescent="0.25">
      <c r="A4919" t="s">
        <v>316</v>
      </c>
      <c r="B4919">
        <v>19</v>
      </c>
      <c r="C4919" t="s">
        <v>72</v>
      </c>
      <c r="D4919" t="s">
        <v>286</v>
      </c>
      <c r="E4919">
        <v>20.5</v>
      </c>
      <c r="F4919">
        <v>353123.31</v>
      </c>
    </row>
    <row r="4920" spans="1:6" x14ac:dyDescent="0.25">
      <c r="A4920" t="s">
        <v>316</v>
      </c>
      <c r="B4920">
        <v>19</v>
      </c>
      <c r="C4920" t="s">
        <v>72</v>
      </c>
      <c r="D4920" t="s">
        <v>295</v>
      </c>
      <c r="E4920">
        <v>23.287500000000001</v>
      </c>
      <c r="F4920">
        <v>573815.04000000004</v>
      </c>
    </row>
    <row r="4921" spans="1:6" x14ac:dyDescent="0.25">
      <c r="A4921" t="s">
        <v>316</v>
      </c>
      <c r="B4921">
        <v>19</v>
      </c>
      <c r="C4921" t="s">
        <v>72</v>
      </c>
      <c r="D4921" t="s">
        <v>287</v>
      </c>
      <c r="E4921">
        <v>0.58330000000000004</v>
      </c>
      <c r="F4921">
        <v>273849.34000000003</v>
      </c>
    </row>
    <row r="4922" spans="1:6" x14ac:dyDescent="0.25">
      <c r="A4922" t="s">
        <v>316</v>
      </c>
      <c r="B4922">
        <v>19</v>
      </c>
      <c r="C4922" t="s">
        <v>72</v>
      </c>
      <c r="D4922" t="s">
        <v>288</v>
      </c>
      <c r="E4922">
        <v>0.16669999999999999</v>
      </c>
      <c r="F4922">
        <v>4612.75</v>
      </c>
    </row>
    <row r="4923" spans="1:6" x14ac:dyDescent="0.25">
      <c r="A4923" t="s">
        <v>316</v>
      </c>
      <c r="B4923">
        <v>19</v>
      </c>
      <c r="C4923" t="s">
        <v>72</v>
      </c>
      <c r="D4923" t="s">
        <v>289</v>
      </c>
      <c r="E4923">
        <v>15.414300000000001</v>
      </c>
      <c r="F4923">
        <v>829706.36</v>
      </c>
    </row>
    <row r="4924" spans="1:6" x14ac:dyDescent="0.25">
      <c r="A4924" t="s">
        <v>316</v>
      </c>
      <c r="B4924">
        <v>19</v>
      </c>
      <c r="C4924" t="s">
        <v>72</v>
      </c>
      <c r="D4924" t="s">
        <v>290</v>
      </c>
      <c r="E4924">
        <v>1.2166999999999999</v>
      </c>
      <c r="F4924">
        <v>520715.7</v>
      </c>
    </row>
    <row r="4925" spans="1:6" x14ac:dyDescent="0.25">
      <c r="A4925" t="s">
        <v>316</v>
      </c>
      <c r="B4925">
        <v>19</v>
      </c>
      <c r="C4925" t="s">
        <v>72</v>
      </c>
      <c r="D4925" t="s">
        <v>296</v>
      </c>
      <c r="E4925">
        <v>1</v>
      </c>
      <c r="F4925">
        <v>10350.969999999999</v>
      </c>
    </row>
    <row r="4926" spans="1:6" x14ac:dyDescent="0.25">
      <c r="A4926" t="s">
        <v>316</v>
      </c>
      <c r="B4926">
        <v>19</v>
      </c>
      <c r="C4926" t="s">
        <v>72</v>
      </c>
      <c r="D4926" t="s">
        <v>313</v>
      </c>
      <c r="E4926">
        <v>3</v>
      </c>
      <c r="F4926">
        <v>38495.699999999997</v>
      </c>
    </row>
    <row r="4927" spans="1:6" x14ac:dyDescent="0.25">
      <c r="A4927" t="s">
        <v>316</v>
      </c>
      <c r="B4927">
        <v>19</v>
      </c>
      <c r="C4927" t="s">
        <v>72</v>
      </c>
      <c r="D4927" t="s">
        <v>299</v>
      </c>
      <c r="E4927">
        <v>4</v>
      </c>
      <c r="F4927">
        <v>38016.53</v>
      </c>
    </row>
    <row r="4928" spans="1:6" x14ac:dyDescent="0.25">
      <c r="A4928" t="s">
        <v>316</v>
      </c>
      <c r="B4928">
        <v>19</v>
      </c>
      <c r="C4928" t="s">
        <v>72</v>
      </c>
      <c r="D4928" t="s">
        <v>314</v>
      </c>
      <c r="E4928">
        <v>1.0417000000000001</v>
      </c>
      <c r="F4928">
        <v>35263.1</v>
      </c>
    </row>
    <row r="4929" spans="1:6" x14ac:dyDescent="0.25">
      <c r="A4929" t="s">
        <v>316</v>
      </c>
      <c r="B4929">
        <v>19</v>
      </c>
      <c r="C4929" t="s">
        <v>72</v>
      </c>
      <c r="D4929" t="s">
        <v>317</v>
      </c>
      <c r="E4929">
        <v>1.25</v>
      </c>
      <c r="F4929">
        <v>17669.78</v>
      </c>
    </row>
    <row r="4930" spans="1:6" x14ac:dyDescent="0.25">
      <c r="A4930" t="s">
        <v>316</v>
      </c>
      <c r="B4930">
        <v>20</v>
      </c>
      <c r="C4930" t="s">
        <v>20</v>
      </c>
      <c r="E4930">
        <v>40.618299999999998</v>
      </c>
      <c r="F4930">
        <v>296663.13</v>
      </c>
    </row>
    <row r="4931" spans="1:6" x14ac:dyDescent="0.25">
      <c r="A4931" t="s">
        <v>316</v>
      </c>
      <c r="B4931">
        <v>20</v>
      </c>
      <c r="C4931" t="s">
        <v>20</v>
      </c>
      <c r="D4931" t="s">
        <v>269</v>
      </c>
      <c r="E4931">
        <v>19.0749</v>
      </c>
      <c r="F4931">
        <v>2073604.33</v>
      </c>
    </row>
    <row r="4932" spans="1:6" x14ac:dyDescent="0.25">
      <c r="A4932" t="s">
        <v>316</v>
      </c>
      <c r="B4932">
        <v>20</v>
      </c>
      <c r="C4932" t="s">
        <v>20</v>
      </c>
      <c r="D4932" t="s">
        <v>270</v>
      </c>
      <c r="E4932">
        <v>175.4</v>
      </c>
      <c r="F4932">
        <v>1957343.54</v>
      </c>
    </row>
    <row r="4933" spans="1:6" x14ac:dyDescent="0.25">
      <c r="A4933" t="s">
        <v>316</v>
      </c>
      <c r="B4933">
        <v>20</v>
      </c>
      <c r="C4933" t="s">
        <v>20</v>
      </c>
      <c r="D4933" t="s">
        <v>271</v>
      </c>
      <c r="E4933">
        <v>4.1624999999999996</v>
      </c>
      <c r="F4933">
        <v>772990.24</v>
      </c>
    </row>
    <row r="4934" spans="1:6" x14ac:dyDescent="0.25">
      <c r="A4934" t="s">
        <v>316</v>
      </c>
      <c r="B4934">
        <v>20</v>
      </c>
      <c r="C4934" t="s">
        <v>20</v>
      </c>
      <c r="D4934" t="s">
        <v>272</v>
      </c>
      <c r="E4934">
        <v>1607.4167</v>
      </c>
      <c r="F4934">
        <v>12578913.800000001</v>
      </c>
    </row>
    <row r="4935" spans="1:6" x14ac:dyDescent="0.25">
      <c r="A4935" t="s">
        <v>316</v>
      </c>
      <c r="B4935">
        <v>20</v>
      </c>
      <c r="C4935" t="s">
        <v>20</v>
      </c>
      <c r="D4935" t="s">
        <v>273</v>
      </c>
      <c r="E4935">
        <v>30.796500000000002</v>
      </c>
      <c r="F4935">
        <v>529667.07999999996</v>
      </c>
    </row>
    <row r="4936" spans="1:6" x14ac:dyDescent="0.25">
      <c r="A4936" t="s">
        <v>316</v>
      </c>
      <c r="B4936">
        <v>20</v>
      </c>
      <c r="C4936" t="s">
        <v>20</v>
      </c>
      <c r="D4936" t="s">
        <v>274</v>
      </c>
      <c r="E4936">
        <v>71.666700000000006</v>
      </c>
      <c r="F4936">
        <v>1410574.59</v>
      </c>
    </row>
    <row r="4937" spans="1:6" x14ac:dyDescent="0.25">
      <c r="A4937" t="s">
        <v>316</v>
      </c>
      <c r="B4937">
        <v>20</v>
      </c>
      <c r="C4937" t="s">
        <v>20</v>
      </c>
      <c r="D4937" t="s">
        <v>275</v>
      </c>
      <c r="E4937">
        <v>93.583299999999994</v>
      </c>
      <c r="F4937">
        <v>1138119.6299999999</v>
      </c>
    </row>
    <row r="4938" spans="1:6" x14ac:dyDescent="0.25">
      <c r="A4938" t="s">
        <v>316</v>
      </c>
      <c r="B4938">
        <v>20</v>
      </c>
      <c r="C4938" t="s">
        <v>20</v>
      </c>
      <c r="D4938" t="s">
        <v>276</v>
      </c>
      <c r="E4938">
        <v>16.396799999999999</v>
      </c>
      <c r="F4938">
        <v>1355426.39</v>
      </c>
    </row>
    <row r="4939" spans="1:6" x14ac:dyDescent="0.25">
      <c r="A4939" t="s">
        <v>316</v>
      </c>
      <c r="B4939">
        <v>20</v>
      </c>
      <c r="C4939" t="s">
        <v>20</v>
      </c>
      <c r="D4939" t="s">
        <v>277</v>
      </c>
      <c r="E4939">
        <v>15.908300000000001</v>
      </c>
      <c r="F4939">
        <v>655265.35</v>
      </c>
    </row>
    <row r="4940" spans="1:6" x14ac:dyDescent="0.25">
      <c r="A4940" t="s">
        <v>316</v>
      </c>
      <c r="B4940">
        <v>20</v>
      </c>
      <c r="C4940" t="s">
        <v>20</v>
      </c>
      <c r="D4940" t="s">
        <v>278</v>
      </c>
      <c r="E4940">
        <v>3.3824999999999998</v>
      </c>
      <c r="F4940">
        <v>361620.63</v>
      </c>
    </row>
    <row r="4941" spans="1:6" x14ac:dyDescent="0.25">
      <c r="A4941" t="s">
        <v>316</v>
      </c>
      <c r="B4941">
        <v>20</v>
      </c>
      <c r="C4941" t="s">
        <v>20</v>
      </c>
      <c r="D4941" t="s">
        <v>279</v>
      </c>
      <c r="E4941">
        <v>3.6667000000000001</v>
      </c>
      <c r="F4941">
        <v>841405.64</v>
      </c>
    </row>
    <row r="4942" spans="1:6" x14ac:dyDescent="0.25">
      <c r="A4942" t="s">
        <v>316</v>
      </c>
      <c r="B4942">
        <v>20</v>
      </c>
      <c r="C4942" t="s">
        <v>20</v>
      </c>
      <c r="D4942" t="s">
        <v>280</v>
      </c>
      <c r="E4942">
        <v>410.08690000000001</v>
      </c>
      <c r="F4942">
        <v>9501077.7699999996</v>
      </c>
    </row>
    <row r="4943" spans="1:6" x14ac:dyDescent="0.25">
      <c r="A4943" t="s">
        <v>316</v>
      </c>
      <c r="B4943">
        <v>20</v>
      </c>
      <c r="C4943" t="s">
        <v>20</v>
      </c>
      <c r="D4943" t="s">
        <v>281</v>
      </c>
      <c r="E4943">
        <v>35.676699999999997</v>
      </c>
      <c r="F4943">
        <v>1740132.08</v>
      </c>
    </row>
    <row r="4944" spans="1:6" x14ac:dyDescent="0.25">
      <c r="A4944" t="s">
        <v>316</v>
      </c>
      <c r="B4944">
        <v>20</v>
      </c>
      <c r="C4944" t="s">
        <v>20</v>
      </c>
      <c r="D4944" t="s">
        <v>282</v>
      </c>
      <c r="E4944">
        <v>0.7833</v>
      </c>
      <c r="F4944">
        <v>275097.18</v>
      </c>
    </row>
    <row r="4945" spans="1:6" x14ac:dyDescent="0.25">
      <c r="A4945" t="s">
        <v>316</v>
      </c>
      <c r="B4945">
        <v>20</v>
      </c>
      <c r="C4945" t="s">
        <v>20</v>
      </c>
      <c r="D4945" t="s">
        <v>283</v>
      </c>
      <c r="E4945">
        <v>151.88929999999999</v>
      </c>
      <c r="F4945">
        <v>2296528.65</v>
      </c>
    </row>
    <row r="4946" spans="1:6" x14ac:dyDescent="0.25">
      <c r="A4946" t="s">
        <v>316</v>
      </c>
      <c r="B4946">
        <v>20</v>
      </c>
      <c r="C4946" t="s">
        <v>20</v>
      </c>
      <c r="D4946" t="s">
        <v>294</v>
      </c>
      <c r="E4946">
        <v>16.8292</v>
      </c>
      <c r="F4946">
        <v>361911.49</v>
      </c>
    </row>
    <row r="4947" spans="1:6" x14ac:dyDescent="0.25">
      <c r="A4947" t="s">
        <v>316</v>
      </c>
      <c r="B4947">
        <v>20</v>
      </c>
      <c r="C4947" t="s">
        <v>20</v>
      </c>
      <c r="D4947" t="s">
        <v>268</v>
      </c>
      <c r="E4947">
        <v>21.9194</v>
      </c>
      <c r="F4947">
        <v>467015.66</v>
      </c>
    </row>
    <row r="4948" spans="1:6" x14ac:dyDescent="0.25">
      <c r="A4948" t="s">
        <v>316</v>
      </c>
      <c r="B4948">
        <v>20</v>
      </c>
      <c r="C4948" t="s">
        <v>20</v>
      </c>
      <c r="D4948" t="s">
        <v>284</v>
      </c>
      <c r="E4948">
        <v>47.416699999999999</v>
      </c>
      <c r="F4948">
        <v>4153147.21</v>
      </c>
    </row>
    <row r="4949" spans="1:6" x14ac:dyDescent="0.25">
      <c r="A4949" t="s">
        <v>316</v>
      </c>
      <c r="B4949">
        <v>20</v>
      </c>
      <c r="C4949" t="s">
        <v>20</v>
      </c>
      <c r="D4949" t="s">
        <v>298</v>
      </c>
      <c r="E4949">
        <v>9</v>
      </c>
      <c r="F4949">
        <v>132695.63</v>
      </c>
    </row>
    <row r="4950" spans="1:6" x14ac:dyDescent="0.25">
      <c r="A4950" t="s">
        <v>316</v>
      </c>
      <c r="B4950">
        <v>20</v>
      </c>
      <c r="C4950" t="s">
        <v>20</v>
      </c>
      <c r="D4950" t="s">
        <v>286</v>
      </c>
      <c r="E4950">
        <v>8</v>
      </c>
      <c r="F4950">
        <v>160102.56</v>
      </c>
    </row>
    <row r="4951" spans="1:6" x14ac:dyDescent="0.25">
      <c r="A4951" t="s">
        <v>316</v>
      </c>
      <c r="B4951">
        <v>20</v>
      </c>
      <c r="C4951" t="s">
        <v>20</v>
      </c>
      <c r="D4951" t="s">
        <v>295</v>
      </c>
      <c r="E4951">
        <v>28</v>
      </c>
      <c r="F4951">
        <v>706008.91</v>
      </c>
    </row>
    <row r="4952" spans="1:6" x14ac:dyDescent="0.25">
      <c r="A4952" t="s">
        <v>316</v>
      </c>
      <c r="B4952">
        <v>20</v>
      </c>
      <c r="C4952" t="s">
        <v>20</v>
      </c>
      <c r="D4952" t="s">
        <v>288</v>
      </c>
      <c r="E4952">
        <v>0.05</v>
      </c>
      <c r="F4952">
        <v>32369.01</v>
      </c>
    </row>
    <row r="4953" spans="1:6" x14ac:dyDescent="0.25">
      <c r="A4953" t="s">
        <v>316</v>
      </c>
      <c r="B4953">
        <v>20</v>
      </c>
      <c r="C4953" t="s">
        <v>20</v>
      </c>
      <c r="D4953" t="s">
        <v>289</v>
      </c>
      <c r="E4953">
        <v>14.91</v>
      </c>
      <c r="F4953">
        <v>842365.49</v>
      </c>
    </row>
    <row r="4954" spans="1:6" x14ac:dyDescent="0.25">
      <c r="A4954" t="s">
        <v>316</v>
      </c>
      <c r="B4954">
        <v>20</v>
      </c>
      <c r="C4954" t="s">
        <v>20</v>
      </c>
      <c r="D4954" t="s">
        <v>290</v>
      </c>
      <c r="E4954">
        <v>0.3</v>
      </c>
      <c r="F4954">
        <v>134461.44</v>
      </c>
    </row>
    <row r="4955" spans="1:6" x14ac:dyDescent="0.25">
      <c r="A4955" t="s">
        <v>316</v>
      </c>
      <c r="B4955">
        <v>20</v>
      </c>
      <c r="C4955" t="s">
        <v>20</v>
      </c>
      <c r="D4955" t="s">
        <v>296</v>
      </c>
      <c r="E4955">
        <v>1</v>
      </c>
      <c r="F4955">
        <v>27994.52</v>
      </c>
    </row>
    <row r="4956" spans="1:6" x14ac:dyDescent="0.25">
      <c r="A4956" t="s">
        <v>316</v>
      </c>
      <c r="B4956">
        <v>20</v>
      </c>
      <c r="C4956" t="s">
        <v>20</v>
      </c>
      <c r="D4956" t="s">
        <v>313</v>
      </c>
      <c r="E4956">
        <v>13</v>
      </c>
      <c r="F4956">
        <v>220005.04</v>
      </c>
    </row>
    <row r="4957" spans="1:6" x14ac:dyDescent="0.25">
      <c r="A4957" t="s">
        <v>316</v>
      </c>
      <c r="B4957">
        <v>20</v>
      </c>
      <c r="C4957" t="s">
        <v>20</v>
      </c>
      <c r="D4957" t="s">
        <v>299</v>
      </c>
      <c r="E4957">
        <v>20</v>
      </c>
      <c r="F4957">
        <v>179761.15</v>
      </c>
    </row>
    <row r="4958" spans="1:6" x14ac:dyDescent="0.25">
      <c r="A4958" t="s">
        <v>316</v>
      </c>
      <c r="B4958">
        <v>20</v>
      </c>
      <c r="C4958" t="s">
        <v>20</v>
      </c>
      <c r="D4958" t="s">
        <v>314</v>
      </c>
      <c r="E4958">
        <v>5.4097</v>
      </c>
      <c r="F4958">
        <v>161319.85</v>
      </c>
    </row>
    <row r="4959" spans="1:6" x14ac:dyDescent="0.25">
      <c r="A4959" t="s">
        <v>316</v>
      </c>
      <c r="B4959">
        <v>20</v>
      </c>
      <c r="C4959" t="s">
        <v>20</v>
      </c>
      <c r="D4959" t="s">
        <v>317</v>
      </c>
      <c r="E4959">
        <v>1.9582999999999999</v>
      </c>
      <c r="F4959">
        <v>30008.32</v>
      </c>
    </row>
    <row r="4960" spans="1:6" x14ac:dyDescent="0.25">
      <c r="A4960" t="s">
        <v>316</v>
      </c>
      <c r="B4960">
        <v>21</v>
      </c>
      <c r="C4960" t="s">
        <v>17</v>
      </c>
      <c r="E4960">
        <v>10.932499999999999</v>
      </c>
      <c r="F4960">
        <v>378158.77</v>
      </c>
    </row>
    <row r="4961" spans="1:6" x14ac:dyDescent="0.25">
      <c r="A4961" t="s">
        <v>316</v>
      </c>
      <c r="B4961">
        <v>21</v>
      </c>
      <c r="C4961" t="s">
        <v>17</v>
      </c>
      <c r="D4961" t="s">
        <v>269</v>
      </c>
      <c r="E4961">
        <v>8.3102</v>
      </c>
      <c r="F4961">
        <v>812892.54</v>
      </c>
    </row>
    <row r="4962" spans="1:6" x14ac:dyDescent="0.25">
      <c r="A4962" t="s">
        <v>316</v>
      </c>
      <c r="B4962">
        <v>21</v>
      </c>
      <c r="C4962" t="s">
        <v>17</v>
      </c>
      <c r="D4962" t="s">
        <v>270</v>
      </c>
      <c r="E4962">
        <v>76.25</v>
      </c>
      <c r="F4962">
        <v>904163.1</v>
      </c>
    </row>
    <row r="4963" spans="1:6" x14ac:dyDescent="0.25">
      <c r="A4963" t="s">
        <v>316</v>
      </c>
      <c r="B4963">
        <v>21</v>
      </c>
      <c r="C4963" t="s">
        <v>17</v>
      </c>
      <c r="D4963" t="s">
        <v>271</v>
      </c>
      <c r="E4963">
        <v>0.9</v>
      </c>
      <c r="F4963">
        <v>303202.63</v>
      </c>
    </row>
    <row r="4964" spans="1:6" x14ac:dyDescent="0.25">
      <c r="A4964" t="s">
        <v>316</v>
      </c>
      <c r="B4964">
        <v>21</v>
      </c>
      <c r="C4964" t="s">
        <v>17</v>
      </c>
      <c r="D4964" t="s">
        <v>272</v>
      </c>
      <c r="E4964">
        <v>709.83330000000001</v>
      </c>
      <c r="F4964">
        <v>6797687.2699999996</v>
      </c>
    </row>
    <row r="4965" spans="1:6" x14ac:dyDescent="0.25">
      <c r="A4965" t="s">
        <v>316</v>
      </c>
      <c r="B4965">
        <v>21</v>
      </c>
      <c r="C4965" t="s">
        <v>17</v>
      </c>
      <c r="D4965" t="s">
        <v>273</v>
      </c>
      <c r="E4965">
        <v>48.284799999999997</v>
      </c>
      <c r="F4965">
        <v>804511.29</v>
      </c>
    </row>
    <row r="4966" spans="1:6" x14ac:dyDescent="0.25">
      <c r="A4966" t="s">
        <v>316</v>
      </c>
      <c r="B4966">
        <v>21</v>
      </c>
      <c r="C4966" t="s">
        <v>17</v>
      </c>
      <c r="D4966" t="s">
        <v>274</v>
      </c>
      <c r="E4966">
        <v>79.133300000000006</v>
      </c>
      <c r="F4966">
        <v>1477169.36</v>
      </c>
    </row>
    <row r="4967" spans="1:6" x14ac:dyDescent="0.25">
      <c r="A4967" t="s">
        <v>316</v>
      </c>
      <c r="B4967">
        <v>21</v>
      </c>
      <c r="C4967" t="s">
        <v>17</v>
      </c>
      <c r="D4967" t="s">
        <v>275</v>
      </c>
      <c r="E4967">
        <v>168.83330000000001</v>
      </c>
      <c r="F4967">
        <v>2145795.16</v>
      </c>
    </row>
    <row r="4968" spans="1:6" x14ac:dyDescent="0.25">
      <c r="A4968" t="s">
        <v>316</v>
      </c>
      <c r="B4968">
        <v>21</v>
      </c>
      <c r="C4968" t="s">
        <v>17</v>
      </c>
      <c r="D4968" t="s">
        <v>276</v>
      </c>
      <c r="E4968">
        <v>14.1548</v>
      </c>
      <c r="F4968">
        <v>1404781.2</v>
      </c>
    </row>
    <row r="4969" spans="1:6" x14ac:dyDescent="0.25">
      <c r="A4969" t="s">
        <v>316</v>
      </c>
      <c r="B4969">
        <v>21</v>
      </c>
      <c r="C4969" t="s">
        <v>17</v>
      </c>
      <c r="D4969" t="s">
        <v>277</v>
      </c>
      <c r="E4969">
        <v>17.5444</v>
      </c>
      <c r="F4969">
        <v>695853.37</v>
      </c>
    </row>
    <row r="4970" spans="1:6" x14ac:dyDescent="0.25">
      <c r="A4970" t="s">
        <v>316</v>
      </c>
      <c r="B4970">
        <v>21</v>
      </c>
      <c r="C4970" t="s">
        <v>17</v>
      </c>
      <c r="D4970" t="s">
        <v>278</v>
      </c>
      <c r="E4970">
        <v>1.9350000000000001</v>
      </c>
      <c r="F4970">
        <v>285217.94</v>
      </c>
    </row>
    <row r="4971" spans="1:6" x14ac:dyDescent="0.25">
      <c r="A4971" t="s">
        <v>316</v>
      </c>
      <c r="B4971">
        <v>21</v>
      </c>
      <c r="C4971" t="s">
        <v>17</v>
      </c>
      <c r="D4971" t="s">
        <v>279</v>
      </c>
      <c r="E4971">
        <v>1.9167000000000001</v>
      </c>
      <c r="F4971">
        <v>434394.37</v>
      </c>
    </row>
    <row r="4972" spans="1:6" x14ac:dyDescent="0.25">
      <c r="A4972" t="s">
        <v>316</v>
      </c>
      <c r="B4972">
        <v>21</v>
      </c>
      <c r="C4972" t="s">
        <v>17</v>
      </c>
      <c r="D4972" t="s">
        <v>280</v>
      </c>
      <c r="E4972">
        <v>326.71749999999997</v>
      </c>
      <c r="F4972">
        <v>7728709.1600000001</v>
      </c>
    </row>
    <row r="4973" spans="1:6" x14ac:dyDescent="0.25">
      <c r="A4973" t="s">
        <v>316</v>
      </c>
      <c r="B4973">
        <v>21</v>
      </c>
      <c r="C4973" t="s">
        <v>17</v>
      </c>
      <c r="D4973" t="s">
        <v>281</v>
      </c>
      <c r="E4973">
        <v>15.8713</v>
      </c>
      <c r="F4973">
        <v>784581.78</v>
      </c>
    </row>
    <row r="4974" spans="1:6" x14ac:dyDescent="0.25">
      <c r="A4974" t="s">
        <v>316</v>
      </c>
      <c r="B4974">
        <v>21</v>
      </c>
      <c r="C4974" t="s">
        <v>17</v>
      </c>
      <c r="D4974" t="s">
        <v>282</v>
      </c>
      <c r="E4974">
        <v>2.7082999999999999</v>
      </c>
      <c r="F4974">
        <v>268470.90999999997</v>
      </c>
    </row>
    <row r="4975" spans="1:6" x14ac:dyDescent="0.25">
      <c r="A4975" t="s">
        <v>316</v>
      </c>
      <c r="B4975">
        <v>21</v>
      </c>
      <c r="C4975" t="s">
        <v>17</v>
      </c>
      <c r="D4975" t="s">
        <v>283</v>
      </c>
      <c r="E4975">
        <v>95.6905</v>
      </c>
      <c r="F4975">
        <v>1487229.13</v>
      </c>
    </row>
    <row r="4976" spans="1:6" x14ac:dyDescent="0.25">
      <c r="A4976" t="s">
        <v>316</v>
      </c>
      <c r="B4976">
        <v>21</v>
      </c>
      <c r="C4976" t="s">
        <v>17</v>
      </c>
      <c r="D4976" t="s">
        <v>294</v>
      </c>
      <c r="E4976">
        <v>13.458299999999999</v>
      </c>
      <c r="F4976">
        <v>251904.19</v>
      </c>
    </row>
    <row r="4977" spans="1:6" x14ac:dyDescent="0.25">
      <c r="A4977" t="s">
        <v>316</v>
      </c>
      <c r="B4977">
        <v>21</v>
      </c>
      <c r="C4977" t="s">
        <v>17</v>
      </c>
      <c r="D4977" t="s">
        <v>268</v>
      </c>
      <c r="E4977">
        <v>17.4419</v>
      </c>
      <c r="F4977">
        <v>572803.13</v>
      </c>
    </row>
    <row r="4978" spans="1:6" x14ac:dyDescent="0.25">
      <c r="A4978" t="s">
        <v>316</v>
      </c>
      <c r="B4978">
        <v>21</v>
      </c>
      <c r="C4978" t="s">
        <v>17</v>
      </c>
      <c r="D4978" t="s">
        <v>284</v>
      </c>
      <c r="E4978">
        <v>49.166699999999999</v>
      </c>
      <c r="F4978">
        <v>4302207.7699999996</v>
      </c>
    </row>
    <row r="4979" spans="1:6" x14ac:dyDescent="0.25">
      <c r="A4979" t="s">
        <v>316</v>
      </c>
      <c r="B4979">
        <v>21</v>
      </c>
      <c r="C4979" t="s">
        <v>17</v>
      </c>
      <c r="D4979" t="s">
        <v>298</v>
      </c>
      <c r="E4979">
        <v>3</v>
      </c>
      <c r="F4979">
        <v>62130.73</v>
      </c>
    </row>
    <row r="4980" spans="1:6" x14ac:dyDescent="0.25">
      <c r="A4980" t="s">
        <v>316</v>
      </c>
      <c r="B4980">
        <v>21</v>
      </c>
      <c r="C4980" t="s">
        <v>17</v>
      </c>
      <c r="D4980" t="s">
        <v>286</v>
      </c>
      <c r="E4980">
        <v>12.416700000000001</v>
      </c>
      <c r="F4980">
        <v>245185.19</v>
      </c>
    </row>
    <row r="4981" spans="1:6" x14ac:dyDescent="0.25">
      <c r="A4981" t="s">
        <v>316</v>
      </c>
      <c r="B4981">
        <v>21</v>
      </c>
      <c r="C4981" t="s">
        <v>17</v>
      </c>
      <c r="D4981" t="s">
        <v>295</v>
      </c>
      <c r="E4981">
        <v>65.583299999999994</v>
      </c>
      <c r="F4981">
        <v>1529445.44</v>
      </c>
    </row>
    <row r="4982" spans="1:6" x14ac:dyDescent="0.25">
      <c r="A4982" t="s">
        <v>316</v>
      </c>
      <c r="B4982">
        <v>21</v>
      </c>
      <c r="C4982" t="s">
        <v>17</v>
      </c>
      <c r="D4982" t="s">
        <v>287</v>
      </c>
      <c r="E4982">
        <v>0.31669999999999998</v>
      </c>
      <c r="F4982">
        <v>204141.7</v>
      </c>
    </row>
    <row r="4983" spans="1:6" x14ac:dyDescent="0.25">
      <c r="A4983" t="s">
        <v>316</v>
      </c>
      <c r="B4983">
        <v>21</v>
      </c>
      <c r="C4983" t="s">
        <v>17</v>
      </c>
      <c r="D4983" t="s">
        <v>288</v>
      </c>
      <c r="E4983">
        <v>0.1</v>
      </c>
      <c r="F4983">
        <v>65139.28</v>
      </c>
    </row>
    <row r="4984" spans="1:6" x14ac:dyDescent="0.25">
      <c r="A4984" t="s">
        <v>316</v>
      </c>
      <c r="B4984">
        <v>21</v>
      </c>
      <c r="C4984" t="s">
        <v>17</v>
      </c>
      <c r="D4984" t="s">
        <v>289</v>
      </c>
      <c r="E4984">
        <v>14.826599999999999</v>
      </c>
      <c r="F4984">
        <v>829981.46</v>
      </c>
    </row>
    <row r="4985" spans="1:6" x14ac:dyDescent="0.25">
      <c r="A4985" t="s">
        <v>316</v>
      </c>
      <c r="B4985">
        <v>21</v>
      </c>
      <c r="C4985" t="s">
        <v>17</v>
      </c>
      <c r="D4985" t="s">
        <v>290</v>
      </c>
      <c r="E4985">
        <v>0.75</v>
      </c>
      <c r="F4985">
        <v>286344.32000000001</v>
      </c>
    </row>
    <row r="4986" spans="1:6" x14ac:dyDescent="0.25">
      <c r="A4986" t="s">
        <v>316</v>
      </c>
      <c r="B4986">
        <v>21</v>
      </c>
      <c r="C4986" t="s">
        <v>17</v>
      </c>
      <c r="D4986" t="s">
        <v>296</v>
      </c>
      <c r="E4986">
        <v>9.1667000000000005</v>
      </c>
      <c r="F4986">
        <v>204284.3</v>
      </c>
    </row>
    <row r="4987" spans="1:6" x14ac:dyDescent="0.25">
      <c r="A4987" t="s">
        <v>316</v>
      </c>
      <c r="B4987">
        <v>21</v>
      </c>
      <c r="C4987" t="s">
        <v>17</v>
      </c>
      <c r="D4987" t="s">
        <v>313</v>
      </c>
      <c r="E4987">
        <v>4</v>
      </c>
      <c r="F4987">
        <v>58768.02</v>
      </c>
    </row>
    <row r="4988" spans="1:6" x14ac:dyDescent="0.25">
      <c r="A4988" t="s">
        <v>316</v>
      </c>
      <c r="B4988">
        <v>21</v>
      </c>
      <c r="C4988" t="s">
        <v>17</v>
      </c>
      <c r="D4988" t="s">
        <v>299</v>
      </c>
      <c r="E4988">
        <v>10.166700000000001</v>
      </c>
      <c r="F4988">
        <v>96625.34</v>
      </c>
    </row>
    <row r="4989" spans="1:6" x14ac:dyDescent="0.25">
      <c r="A4989" t="s">
        <v>316</v>
      </c>
      <c r="B4989">
        <v>21</v>
      </c>
      <c r="C4989" t="s">
        <v>17</v>
      </c>
      <c r="D4989" t="s">
        <v>314</v>
      </c>
      <c r="E4989">
        <v>1.125</v>
      </c>
      <c r="F4989">
        <v>45547.33</v>
      </c>
    </row>
    <row r="4990" spans="1:6" x14ac:dyDescent="0.25">
      <c r="A4990" t="s">
        <v>316</v>
      </c>
      <c r="B4990">
        <v>21</v>
      </c>
      <c r="C4990" t="s">
        <v>17</v>
      </c>
      <c r="D4990" t="s">
        <v>317</v>
      </c>
      <c r="E4990">
        <v>4.4583000000000004</v>
      </c>
      <c r="F4990">
        <v>63423.3</v>
      </c>
    </row>
    <row r="4991" spans="1:6" x14ac:dyDescent="0.25">
      <c r="A4991" t="s">
        <v>316</v>
      </c>
      <c r="B4991">
        <v>22</v>
      </c>
      <c r="C4991" t="s">
        <v>23</v>
      </c>
      <c r="E4991">
        <v>116.75</v>
      </c>
      <c r="F4991">
        <v>1002571.27</v>
      </c>
    </row>
    <row r="4992" spans="1:6" x14ac:dyDescent="0.25">
      <c r="A4992" t="s">
        <v>316</v>
      </c>
      <c r="B4992">
        <v>22</v>
      </c>
      <c r="C4992" t="s">
        <v>23</v>
      </c>
      <c r="D4992" t="s">
        <v>269</v>
      </c>
      <c r="E4992">
        <v>76.651899999999998</v>
      </c>
      <c r="F4992">
        <v>6801411.7999999998</v>
      </c>
    </row>
    <row r="4993" spans="1:6" x14ac:dyDescent="0.25">
      <c r="A4993" t="s">
        <v>316</v>
      </c>
      <c r="B4993">
        <v>22</v>
      </c>
      <c r="C4993" t="s">
        <v>23</v>
      </c>
      <c r="D4993" t="s">
        <v>270</v>
      </c>
      <c r="E4993">
        <v>1313.8333</v>
      </c>
      <c r="F4993">
        <v>15357893.77</v>
      </c>
    </row>
    <row r="4994" spans="1:6" x14ac:dyDescent="0.25">
      <c r="A4994" t="s">
        <v>316</v>
      </c>
      <c r="B4994">
        <v>22</v>
      </c>
      <c r="C4994" t="s">
        <v>23</v>
      </c>
      <c r="D4994" t="s">
        <v>271</v>
      </c>
      <c r="E4994">
        <v>5.2</v>
      </c>
      <c r="F4994">
        <v>1901577.53</v>
      </c>
    </row>
    <row r="4995" spans="1:6" x14ac:dyDescent="0.25">
      <c r="A4995" t="s">
        <v>316</v>
      </c>
      <c r="B4995">
        <v>22</v>
      </c>
      <c r="C4995" t="s">
        <v>23</v>
      </c>
      <c r="D4995" t="s">
        <v>272</v>
      </c>
      <c r="E4995">
        <v>1389.3333</v>
      </c>
      <c r="F4995">
        <v>11529976.91</v>
      </c>
    </row>
    <row r="4996" spans="1:6" x14ac:dyDescent="0.25">
      <c r="A4996" t="s">
        <v>316</v>
      </c>
      <c r="B4996">
        <v>22</v>
      </c>
      <c r="C4996" t="s">
        <v>23</v>
      </c>
      <c r="D4996" t="s">
        <v>273</v>
      </c>
      <c r="E4996">
        <v>261.5</v>
      </c>
      <c r="F4996">
        <v>4356293.25</v>
      </c>
    </row>
    <row r="4997" spans="1:6" x14ac:dyDescent="0.25">
      <c r="A4997" t="s">
        <v>316</v>
      </c>
      <c r="B4997">
        <v>22</v>
      </c>
      <c r="C4997" t="s">
        <v>23</v>
      </c>
      <c r="D4997" t="s">
        <v>274</v>
      </c>
      <c r="E4997">
        <v>260.16669999999999</v>
      </c>
      <c r="F4997">
        <v>4255273.5999999996</v>
      </c>
    </row>
    <row r="4998" spans="1:6" x14ac:dyDescent="0.25">
      <c r="A4998" t="s">
        <v>316</v>
      </c>
      <c r="B4998">
        <v>22</v>
      </c>
      <c r="C4998" t="s">
        <v>23</v>
      </c>
      <c r="D4998" t="s">
        <v>275</v>
      </c>
      <c r="E4998">
        <v>532.91669999999999</v>
      </c>
      <c r="F4998">
        <v>7776442.5499999998</v>
      </c>
    </row>
    <row r="4999" spans="1:6" x14ac:dyDescent="0.25">
      <c r="A4999" t="s">
        <v>316</v>
      </c>
      <c r="B4999">
        <v>22</v>
      </c>
      <c r="C4999" t="s">
        <v>23</v>
      </c>
      <c r="D4999" t="s">
        <v>276</v>
      </c>
      <c r="E4999">
        <v>32.811100000000003</v>
      </c>
      <c r="F4999">
        <v>3924234.17</v>
      </c>
    </row>
    <row r="5000" spans="1:6" x14ac:dyDescent="0.25">
      <c r="A5000" t="s">
        <v>316</v>
      </c>
      <c r="B5000">
        <v>22</v>
      </c>
      <c r="C5000" t="s">
        <v>23</v>
      </c>
      <c r="D5000" t="s">
        <v>277</v>
      </c>
      <c r="E5000">
        <v>64.125</v>
      </c>
      <c r="F5000">
        <v>1310094.1399999999</v>
      </c>
    </row>
    <row r="5001" spans="1:6" x14ac:dyDescent="0.25">
      <c r="A5001" t="s">
        <v>316</v>
      </c>
      <c r="B5001">
        <v>22</v>
      </c>
      <c r="C5001" t="s">
        <v>23</v>
      </c>
      <c r="D5001" t="s">
        <v>278</v>
      </c>
      <c r="E5001">
        <v>3.25</v>
      </c>
      <c r="F5001">
        <v>271124.84999999998</v>
      </c>
    </row>
    <row r="5002" spans="1:6" x14ac:dyDescent="0.25">
      <c r="A5002" t="s">
        <v>316</v>
      </c>
      <c r="B5002">
        <v>22</v>
      </c>
      <c r="C5002" t="s">
        <v>23</v>
      </c>
      <c r="D5002" t="s">
        <v>279</v>
      </c>
      <c r="E5002">
        <v>13.058299999999999</v>
      </c>
      <c r="F5002">
        <v>2827012.42</v>
      </c>
    </row>
    <row r="5003" spans="1:6" x14ac:dyDescent="0.25">
      <c r="A5003" t="s">
        <v>316</v>
      </c>
      <c r="B5003">
        <v>22</v>
      </c>
      <c r="C5003" t="s">
        <v>23</v>
      </c>
      <c r="D5003" t="s">
        <v>280</v>
      </c>
      <c r="E5003">
        <v>586.58889999999997</v>
      </c>
      <c r="F5003">
        <v>11018561.550000001</v>
      </c>
    </row>
    <row r="5004" spans="1:6" x14ac:dyDescent="0.25">
      <c r="A5004" t="s">
        <v>316</v>
      </c>
      <c r="B5004">
        <v>22</v>
      </c>
      <c r="C5004" t="s">
        <v>23</v>
      </c>
      <c r="D5004" t="s">
        <v>281</v>
      </c>
      <c r="E5004">
        <v>90.054400000000001</v>
      </c>
      <c r="F5004">
        <v>3249091.62</v>
      </c>
    </row>
    <row r="5005" spans="1:6" x14ac:dyDescent="0.25">
      <c r="A5005" t="s">
        <v>316</v>
      </c>
      <c r="B5005">
        <v>22</v>
      </c>
      <c r="C5005" t="s">
        <v>23</v>
      </c>
      <c r="D5005" t="s">
        <v>282</v>
      </c>
      <c r="E5005">
        <v>0.1542</v>
      </c>
      <c r="F5005">
        <v>69790.600000000006</v>
      </c>
    </row>
    <row r="5006" spans="1:6" x14ac:dyDescent="0.25">
      <c r="A5006" t="s">
        <v>316</v>
      </c>
      <c r="B5006">
        <v>22</v>
      </c>
      <c r="C5006" t="s">
        <v>23</v>
      </c>
      <c r="D5006" t="s">
        <v>283</v>
      </c>
      <c r="E5006">
        <v>41</v>
      </c>
      <c r="F5006">
        <v>538864.73</v>
      </c>
    </row>
    <row r="5007" spans="1:6" x14ac:dyDescent="0.25">
      <c r="A5007" t="s">
        <v>316</v>
      </c>
      <c r="B5007">
        <v>22</v>
      </c>
      <c r="C5007" t="s">
        <v>23</v>
      </c>
      <c r="D5007" t="s">
        <v>294</v>
      </c>
      <c r="E5007">
        <v>32</v>
      </c>
      <c r="F5007">
        <v>593634.46</v>
      </c>
    </row>
    <row r="5008" spans="1:6" x14ac:dyDescent="0.25">
      <c r="A5008" t="s">
        <v>316</v>
      </c>
      <c r="B5008">
        <v>22</v>
      </c>
      <c r="C5008" t="s">
        <v>23</v>
      </c>
      <c r="D5008" t="s">
        <v>268</v>
      </c>
      <c r="E5008">
        <v>425.00760000000002</v>
      </c>
      <c r="F5008">
        <v>6438717.1200000001</v>
      </c>
    </row>
    <row r="5009" spans="1:6" x14ac:dyDescent="0.25">
      <c r="A5009" t="s">
        <v>316</v>
      </c>
      <c r="B5009">
        <v>22</v>
      </c>
      <c r="C5009" t="s">
        <v>23</v>
      </c>
      <c r="D5009" t="s">
        <v>284</v>
      </c>
      <c r="E5009">
        <v>18.666699999999999</v>
      </c>
      <c r="F5009">
        <v>1565825.99</v>
      </c>
    </row>
    <row r="5010" spans="1:6" x14ac:dyDescent="0.25">
      <c r="A5010" t="s">
        <v>316</v>
      </c>
      <c r="B5010">
        <v>22</v>
      </c>
      <c r="C5010" t="s">
        <v>23</v>
      </c>
      <c r="D5010" t="s">
        <v>285</v>
      </c>
      <c r="E5010">
        <v>2</v>
      </c>
      <c r="F5010">
        <v>40067.25</v>
      </c>
    </row>
    <row r="5011" spans="1:6" x14ac:dyDescent="0.25">
      <c r="A5011" t="s">
        <v>316</v>
      </c>
      <c r="B5011">
        <v>22</v>
      </c>
      <c r="C5011" t="s">
        <v>23</v>
      </c>
      <c r="D5011" t="s">
        <v>298</v>
      </c>
      <c r="E5011">
        <v>10</v>
      </c>
      <c r="F5011">
        <v>126972.51</v>
      </c>
    </row>
    <row r="5012" spans="1:6" x14ac:dyDescent="0.25">
      <c r="A5012" t="s">
        <v>316</v>
      </c>
      <c r="B5012">
        <v>22</v>
      </c>
      <c r="C5012" t="s">
        <v>23</v>
      </c>
      <c r="D5012" t="s">
        <v>286</v>
      </c>
      <c r="E5012">
        <v>67.958299999999994</v>
      </c>
      <c r="F5012">
        <v>1247762.4099999999</v>
      </c>
    </row>
    <row r="5013" spans="1:6" x14ac:dyDescent="0.25">
      <c r="A5013" t="s">
        <v>316</v>
      </c>
      <c r="B5013">
        <v>22</v>
      </c>
      <c r="C5013" t="s">
        <v>23</v>
      </c>
      <c r="D5013" t="s">
        <v>295</v>
      </c>
      <c r="E5013">
        <v>235.625</v>
      </c>
      <c r="F5013">
        <v>5139285.57</v>
      </c>
    </row>
    <row r="5014" spans="1:6" x14ac:dyDescent="0.25">
      <c r="A5014" t="s">
        <v>316</v>
      </c>
      <c r="B5014">
        <v>22</v>
      </c>
      <c r="C5014" t="s">
        <v>23</v>
      </c>
      <c r="D5014" t="s">
        <v>287</v>
      </c>
      <c r="E5014">
        <v>8.3299999999999999E-2</v>
      </c>
      <c r="F5014">
        <v>30155.72</v>
      </c>
    </row>
    <row r="5015" spans="1:6" x14ac:dyDescent="0.25">
      <c r="A5015" t="s">
        <v>316</v>
      </c>
      <c r="B5015">
        <v>22</v>
      </c>
      <c r="C5015" t="s">
        <v>23</v>
      </c>
      <c r="D5015" t="s">
        <v>288</v>
      </c>
      <c r="E5015">
        <v>1.125</v>
      </c>
      <c r="F5015">
        <v>87020.73</v>
      </c>
    </row>
    <row r="5016" spans="1:6" x14ac:dyDescent="0.25">
      <c r="A5016" t="s">
        <v>316</v>
      </c>
      <c r="B5016">
        <v>22</v>
      </c>
      <c r="C5016" t="s">
        <v>23</v>
      </c>
      <c r="D5016" t="s">
        <v>289</v>
      </c>
      <c r="E5016">
        <v>0.80349999999999999</v>
      </c>
      <c r="F5016">
        <v>31838.83</v>
      </c>
    </row>
    <row r="5017" spans="1:6" x14ac:dyDescent="0.25">
      <c r="A5017" t="s">
        <v>316</v>
      </c>
      <c r="B5017">
        <v>22</v>
      </c>
      <c r="C5017" t="s">
        <v>23</v>
      </c>
      <c r="D5017" t="s">
        <v>290</v>
      </c>
      <c r="E5017">
        <v>0.2</v>
      </c>
      <c r="F5017">
        <v>42173.46</v>
      </c>
    </row>
    <row r="5018" spans="1:6" x14ac:dyDescent="0.25">
      <c r="A5018" t="s">
        <v>316</v>
      </c>
      <c r="B5018">
        <v>22</v>
      </c>
      <c r="C5018" t="s">
        <v>23</v>
      </c>
      <c r="D5018" t="s">
        <v>296</v>
      </c>
      <c r="E5018">
        <v>90.047600000000003</v>
      </c>
      <c r="F5018">
        <v>932740.19</v>
      </c>
    </row>
    <row r="5019" spans="1:6" x14ac:dyDescent="0.25">
      <c r="A5019" t="s">
        <v>316</v>
      </c>
      <c r="B5019">
        <v>22</v>
      </c>
      <c r="C5019" t="s">
        <v>23</v>
      </c>
      <c r="D5019" t="s">
        <v>291</v>
      </c>
      <c r="E5019">
        <v>140</v>
      </c>
      <c r="F5019">
        <v>1607609.69</v>
      </c>
    </row>
    <row r="5020" spans="1:6" x14ac:dyDescent="0.25">
      <c r="A5020" t="s">
        <v>316</v>
      </c>
      <c r="B5020">
        <v>22</v>
      </c>
      <c r="C5020" t="s">
        <v>23</v>
      </c>
      <c r="D5020" t="s">
        <v>313</v>
      </c>
      <c r="E5020">
        <v>13</v>
      </c>
      <c r="F5020">
        <v>129729.60000000001</v>
      </c>
    </row>
    <row r="5021" spans="1:6" x14ac:dyDescent="0.25">
      <c r="A5021" t="s">
        <v>316</v>
      </c>
      <c r="B5021">
        <v>22</v>
      </c>
      <c r="C5021" t="s">
        <v>23</v>
      </c>
      <c r="D5021" t="s">
        <v>317</v>
      </c>
      <c r="E5021">
        <v>48</v>
      </c>
      <c r="F5021">
        <v>596118.26</v>
      </c>
    </row>
    <row r="5022" spans="1:6" x14ac:dyDescent="0.25">
      <c r="A5022" t="s">
        <v>316</v>
      </c>
      <c r="B5022">
        <v>23</v>
      </c>
      <c r="C5022" t="s">
        <v>22</v>
      </c>
      <c r="E5022">
        <v>18.753599999999999</v>
      </c>
      <c r="F5022">
        <v>157357.79999999999</v>
      </c>
    </row>
    <row r="5023" spans="1:6" x14ac:dyDescent="0.25">
      <c r="A5023" t="s">
        <v>316</v>
      </c>
      <c r="B5023">
        <v>23</v>
      </c>
      <c r="C5023" t="s">
        <v>22</v>
      </c>
      <c r="D5023" t="s">
        <v>269</v>
      </c>
      <c r="E5023">
        <v>12.0861</v>
      </c>
      <c r="F5023">
        <v>1223398.74</v>
      </c>
    </row>
    <row r="5024" spans="1:6" x14ac:dyDescent="0.25">
      <c r="A5024" t="s">
        <v>316</v>
      </c>
      <c r="B5024">
        <v>23</v>
      </c>
      <c r="C5024" t="s">
        <v>22</v>
      </c>
      <c r="D5024" t="s">
        <v>270</v>
      </c>
      <c r="E5024">
        <v>71.283299999999997</v>
      </c>
      <c r="F5024">
        <v>798473.58</v>
      </c>
    </row>
    <row r="5025" spans="1:6" x14ac:dyDescent="0.25">
      <c r="A5025" t="s">
        <v>316</v>
      </c>
      <c r="B5025">
        <v>23</v>
      </c>
      <c r="C5025" t="s">
        <v>22</v>
      </c>
      <c r="D5025" t="s">
        <v>271</v>
      </c>
      <c r="E5025">
        <v>2.2999999999999998</v>
      </c>
      <c r="F5025">
        <v>547033.82999999996</v>
      </c>
    </row>
    <row r="5026" spans="1:6" x14ac:dyDescent="0.25">
      <c r="A5026" t="s">
        <v>316</v>
      </c>
      <c r="B5026">
        <v>23</v>
      </c>
      <c r="C5026" t="s">
        <v>22</v>
      </c>
      <c r="D5026" t="s">
        <v>272</v>
      </c>
      <c r="E5026">
        <v>371.56939999999997</v>
      </c>
      <c r="F5026">
        <v>3078295.23</v>
      </c>
    </row>
    <row r="5027" spans="1:6" x14ac:dyDescent="0.25">
      <c r="A5027" t="s">
        <v>316</v>
      </c>
      <c r="B5027">
        <v>23</v>
      </c>
      <c r="C5027" t="s">
        <v>22</v>
      </c>
      <c r="D5027" t="s">
        <v>273</v>
      </c>
      <c r="E5027">
        <v>31.525500000000001</v>
      </c>
      <c r="F5027">
        <v>559281.86</v>
      </c>
    </row>
    <row r="5028" spans="1:6" x14ac:dyDescent="0.25">
      <c r="A5028" t="s">
        <v>316</v>
      </c>
      <c r="B5028">
        <v>23</v>
      </c>
      <c r="C5028" t="s">
        <v>22</v>
      </c>
      <c r="D5028" t="s">
        <v>274</v>
      </c>
      <c r="E5028">
        <v>45.25</v>
      </c>
      <c r="F5028">
        <v>921682.42</v>
      </c>
    </row>
    <row r="5029" spans="1:6" x14ac:dyDescent="0.25">
      <c r="A5029" t="s">
        <v>316</v>
      </c>
      <c r="B5029">
        <v>23</v>
      </c>
      <c r="C5029" t="s">
        <v>22</v>
      </c>
      <c r="D5029" t="s">
        <v>275</v>
      </c>
      <c r="E5029">
        <v>51.75</v>
      </c>
      <c r="F5029">
        <v>613416.24</v>
      </c>
    </row>
    <row r="5030" spans="1:6" x14ac:dyDescent="0.25">
      <c r="A5030" t="s">
        <v>316</v>
      </c>
      <c r="B5030">
        <v>23</v>
      </c>
      <c r="C5030" t="s">
        <v>22</v>
      </c>
      <c r="D5030" t="s">
        <v>276</v>
      </c>
      <c r="E5030">
        <v>16.293700000000001</v>
      </c>
      <c r="F5030">
        <v>1206605.02</v>
      </c>
    </row>
    <row r="5031" spans="1:6" x14ac:dyDescent="0.25">
      <c r="A5031" t="s">
        <v>316</v>
      </c>
      <c r="B5031">
        <v>23</v>
      </c>
      <c r="C5031" t="s">
        <v>22</v>
      </c>
      <c r="D5031" t="s">
        <v>277</v>
      </c>
      <c r="E5031">
        <v>6.1318999999999999</v>
      </c>
      <c r="F5031">
        <v>399313.05</v>
      </c>
    </row>
    <row r="5032" spans="1:6" x14ac:dyDescent="0.25">
      <c r="A5032" t="s">
        <v>316</v>
      </c>
      <c r="B5032">
        <v>23</v>
      </c>
      <c r="C5032" t="s">
        <v>22</v>
      </c>
      <c r="D5032" t="s">
        <v>278</v>
      </c>
      <c r="E5032">
        <v>2.8774999999999999</v>
      </c>
      <c r="F5032">
        <v>447342.85</v>
      </c>
    </row>
    <row r="5033" spans="1:6" x14ac:dyDescent="0.25">
      <c r="A5033" t="s">
        <v>316</v>
      </c>
      <c r="B5033">
        <v>23</v>
      </c>
      <c r="C5033" t="s">
        <v>22</v>
      </c>
      <c r="D5033" t="s">
        <v>279</v>
      </c>
      <c r="E5033">
        <v>1.75</v>
      </c>
      <c r="F5033">
        <v>462307.35</v>
      </c>
    </row>
    <row r="5034" spans="1:6" x14ac:dyDescent="0.25">
      <c r="A5034" t="s">
        <v>316</v>
      </c>
      <c r="B5034">
        <v>23</v>
      </c>
      <c r="C5034" t="s">
        <v>22</v>
      </c>
      <c r="D5034" t="s">
        <v>280</v>
      </c>
      <c r="E5034">
        <v>171.5361</v>
      </c>
      <c r="F5034">
        <v>4071652.33</v>
      </c>
    </row>
    <row r="5035" spans="1:6" x14ac:dyDescent="0.25">
      <c r="A5035" t="s">
        <v>316</v>
      </c>
      <c r="B5035">
        <v>23</v>
      </c>
      <c r="C5035" t="s">
        <v>22</v>
      </c>
      <c r="D5035" t="s">
        <v>281</v>
      </c>
      <c r="E5035">
        <v>27.1541</v>
      </c>
      <c r="F5035">
        <v>1021570.82</v>
      </c>
    </row>
    <row r="5036" spans="1:6" x14ac:dyDescent="0.25">
      <c r="A5036" t="s">
        <v>316</v>
      </c>
      <c r="B5036">
        <v>23</v>
      </c>
      <c r="C5036" t="s">
        <v>22</v>
      </c>
      <c r="D5036" t="s">
        <v>282</v>
      </c>
      <c r="E5036">
        <v>0.46250000000000002</v>
      </c>
      <c r="F5036">
        <v>222686.25</v>
      </c>
    </row>
    <row r="5037" spans="1:6" x14ac:dyDescent="0.25">
      <c r="A5037" t="s">
        <v>316</v>
      </c>
      <c r="B5037">
        <v>23</v>
      </c>
      <c r="C5037" t="s">
        <v>22</v>
      </c>
      <c r="D5037" t="s">
        <v>283</v>
      </c>
      <c r="E5037">
        <v>79.933300000000003</v>
      </c>
      <c r="F5037">
        <v>1436362.33</v>
      </c>
    </row>
    <row r="5038" spans="1:6" x14ac:dyDescent="0.25">
      <c r="A5038" t="s">
        <v>316</v>
      </c>
      <c r="B5038">
        <v>23</v>
      </c>
      <c r="C5038" t="s">
        <v>22</v>
      </c>
      <c r="D5038" t="s">
        <v>294</v>
      </c>
      <c r="E5038">
        <v>9.8957999999999995</v>
      </c>
      <c r="F5038">
        <v>239130.15</v>
      </c>
    </row>
    <row r="5039" spans="1:6" x14ac:dyDescent="0.25">
      <c r="A5039" t="s">
        <v>316</v>
      </c>
      <c r="B5039">
        <v>23</v>
      </c>
      <c r="C5039" t="s">
        <v>22</v>
      </c>
      <c r="D5039" t="s">
        <v>268</v>
      </c>
      <c r="E5039">
        <v>34.258299999999998</v>
      </c>
      <c r="F5039">
        <v>1031618.96</v>
      </c>
    </row>
    <row r="5040" spans="1:6" x14ac:dyDescent="0.25">
      <c r="A5040" t="s">
        <v>316</v>
      </c>
      <c r="B5040">
        <v>23</v>
      </c>
      <c r="C5040" t="s">
        <v>22</v>
      </c>
      <c r="D5040" t="s">
        <v>284</v>
      </c>
      <c r="E5040">
        <v>22.75</v>
      </c>
      <c r="F5040">
        <v>2028041.84</v>
      </c>
    </row>
    <row r="5041" spans="1:6" x14ac:dyDescent="0.25">
      <c r="A5041" t="s">
        <v>316</v>
      </c>
      <c r="B5041">
        <v>23</v>
      </c>
      <c r="C5041" t="s">
        <v>22</v>
      </c>
      <c r="D5041" t="s">
        <v>298</v>
      </c>
      <c r="E5041">
        <v>9</v>
      </c>
      <c r="F5041">
        <v>119080.97</v>
      </c>
    </row>
    <row r="5042" spans="1:6" x14ac:dyDescent="0.25">
      <c r="A5042" t="s">
        <v>316</v>
      </c>
      <c r="B5042">
        <v>23</v>
      </c>
      <c r="C5042" t="s">
        <v>22</v>
      </c>
      <c r="D5042" t="s">
        <v>286</v>
      </c>
      <c r="E5042">
        <v>26.25</v>
      </c>
      <c r="F5042">
        <v>531993.15</v>
      </c>
    </row>
    <row r="5043" spans="1:6" x14ac:dyDescent="0.25">
      <c r="A5043" t="s">
        <v>316</v>
      </c>
      <c r="B5043">
        <v>23</v>
      </c>
      <c r="C5043" t="s">
        <v>22</v>
      </c>
      <c r="D5043" t="s">
        <v>295</v>
      </c>
      <c r="E5043">
        <v>20.8125</v>
      </c>
      <c r="F5043">
        <v>484707.39</v>
      </c>
    </row>
    <row r="5044" spans="1:6" x14ac:dyDescent="0.25">
      <c r="A5044" t="s">
        <v>316</v>
      </c>
      <c r="B5044">
        <v>23</v>
      </c>
      <c r="C5044" t="s">
        <v>22</v>
      </c>
      <c r="D5044" t="s">
        <v>287</v>
      </c>
      <c r="E5044">
        <v>3.3300000000000003E-2</v>
      </c>
      <c r="F5044">
        <v>24820.43</v>
      </c>
    </row>
    <row r="5045" spans="1:6" x14ac:dyDescent="0.25">
      <c r="A5045" t="s">
        <v>316</v>
      </c>
      <c r="B5045">
        <v>23</v>
      </c>
      <c r="C5045" t="s">
        <v>22</v>
      </c>
      <c r="D5045" t="s">
        <v>288</v>
      </c>
      <c r="E5045">
        <v>0.25</v>
      </c>
      <c r="F5045">
        <v>39328.870000000003</v>
      </c>
    </row>
    <row r="5046" spans="1:6" x14ac:dyDescent="0.25">
      <c r="A5046" t="s">
        <v>316</v>
      </c>
      <c r="B5046">
        <v>23</v>
      </c>
      <c r="C5046" t="s">
        <v>22</v>
      </c>
      <c r="D5046" t="s">
        <v>289</v>
      </c>
      <c r="E5046">
        <v>35.631300000000003</v>
      </c>
      <c r="F5046">
        <v>1782016.13</v>
      </c>
    </row>
    <row r="5047" spans="1:6" x14ac:dyDescent="0.25">
      <c r="A5047" t="s">
        <v>316</v>
      </c>
      <c r="B5047">
        <v>23</v>
      </c>
      <c r="C5047" t="s">
        <v>22</v>
      </c>
      <c r="D5047" t="s">
        <v>290</v>
      </c>
      <c r="E5047">
        <v>0.88329999999999997</v>
      </c>
      <c r="F5047">
        <v>368187.75</v>
      </c>
    </row>
    <row r="5048" spans="1:6" x14ac:dyDescent="0.25">
      <c r="A5048" t="s">
        <v>316</v>
      </c>
      <c r="B5048">
        <v>23</v>
      </c>
      <c r="C5048" t="s">
        <v>22</v>
      </c>
      <c r="D5048" t="s">
        <v>296</v>
      </c>
      <c r="E5048">
        <v>6</v>
      </c>
      <c r="F5048">
        <v>139760.94</v>
      </c>
    </row>
    <row r="5049" spans="1:6" x14ac:dyDescent="0.25">
      <c r="A5049" t="s">
        <v>316</v>
      </c>
      <c r="B5049">
        <v>23</v>
      </c>
      <c r="C5049" t="s">
        <v>22</v>
      </c>
      <c r="D5049" t="s">
        <v>291</v>
      </c>
      <c r="E5049">
        <v>2</v>
      </c>
      <c r="F5049">
        <v>22246.61</v>
      </c>
    </row>
    <row r="5050" spans="1:6" x14ac:dyDescent="0.25">
      <c r="A5050" t="s">
        <v>316</v>
      </c>
      <c r="B5050">
        <v>23</v>
      </c>
      <c r="C5050" t="s">
        <v>22</v>
      </c>
      <c r="D5050" t="s">
        <v>313</v>
      </c>
      <c r="E5050">
        <v>4</v>
      </c>
      <c r="F5050">
        <v>39916.800000000003</v>
      </c>
    </row>
    <row r="5051" spans="1:6" x14ac:dyDescent="0.25">
      <c r="A5051" t="s">
        <v>316</v>
      </c>
      <c r="B5051">
        <v>23</v>
      </c>
      <c r="C5051" t="s">
        <v>22</v>
      </c>
      <c r="D5051" t="s">
        <v>299</v>
      </c>
      <c r="E5051">
        <v>2</v>
      </c>
      <c r="F5051">
        <v>19479.54</v>
      </c>
    </row>
    <row r="5052" spans="1:6" x14ac:dyDescent="0.25">
      <c r="A5052" t="s">
        <v>316</v>
      </c>
      <c r="B5052">
        <v>23</v>
      </c>
      <c r="C5052" t="s">
        <v>22</v>
      </c>
      <c r="D5052" t="s">
        <v>314</v>
      </c>
      <c r="E5052">
        <v>3.8611</v>
      </c>
      <c r="F5052">
        <v>203523.35</v>
      </c>
    </row>
    <row r="5053" spans="1:6" x14ac:dyDescent="0.25">
      <c r="A5053" t="s">
        <v>316</v>
      </c>
      <c r="B5053">
        <v>23</v>
      </c>
      <c r="C5053" t="s">
        <v>22</v>
      </c>
      <c r="D5053" t="s">
        <v>317</v>
      </c>
      <c r="E5053">
        <v>5.1166999999999998</v>
      </c>
      <c r="F5053">
        <v>70801.289999999994</v>
      </c>
    </row>
    <row r="5054" spans="1:6" x14ac:dyDescent="0.25">
      <c r="A5054" t="s">
        <v>316</v>
      </c>
      <c r="B5054">
        <v>24</v>
      </c>
      <c r="C5054" t="s">
        <v>304</v>
      </c>
      <c r="E5054">
        <v>11.3765</v>
      </c>
      <c r="F5054">
        <v>46626.76</v>
      </c>
    </row>
    <row r="5055" spans="1:6" x14ac:dyDescent="0.25">
      <c r="A5055" t="s">
        <v>316</v>
      </c>
      <c r="B5055">
        <v>24</v>
      </c>
      <c r="C5055" t="s">
        <v>304</v>
      </c>
      <c r="D5055" t="s">
        <v>269</v>
      </c>
      <c r="E5055">
        <v>4.3235999999999999</v>
      </c>
      <c r="F5055">
        <v>545400.06000000006</v>
      </c>
    </row>
    <row r="5056" spans="1:6" x14ac:dyDescent="0.25">
      <c r="A5056" t="s">
        <v>316</v>
      </c>
      <c r="B5056">
        <v>24</v>
      </c>
      <c r="C5056" t="s">
        <v>304</v>
      </c>
      <c r="D5056" t="s">
        <v>270</v>
      </c>
      <c r="E5056">
        <v>100.05</v>
      </c>
      <c r="F5056">
        <v>978278.19</v>
      </c>
    </row>
    <row r="5057" spans="1:6" x14ac:dyDescent="0.25">
      <c r="A5057" t="s">
        <v>316</v>
      </c>
      <c r="B5057">
        <v>24</v>
      </c>
      <c r="C5057" t="s">
        <v>304</v>
      </c>
      <c r="D5057" t="s">
        <v>271</v>
      </c>
      <c r="E5057">
        <v>1.675</v>
      </c>
      <c r="F5057">
        <v>403820.17</v>
      </c>
    </row>
    <row r="5058" spans="1:6" x14ac:dyDescent="0.25">
      <c r="A5058" t="s">
        <v>316</v>
      </c>
      <c r="B5058">
        <v>24</v>
      </c>
      <c r="C5058" t="s">
        <v>304</v>
      </c>
      <c r="D5058" t="s">
        <v>272</v>
      </c>
      <c r="E5058">
        <v>282.08330000000001</v>
      </c>
      <c r="F5058">
        <v>2467275.41</v>
      </c>
    </row>
    <row r="5059" spans="1:6" x14ac:dyDescent="0.25">
      <c r="A5059" t="s">
        <v>316</v>
      </c>
      <c r="B5059">
        <v>24</v>
      </c>
      <c r="C5059" t="s">
        <v>304</v>
      </c>
      <c r="D5059" t="s">
        <v>273</v>
      </c>
      <c r="E5059">
        <v>16.1265</v>
      </c>
      <c r="F5059">
        <v>273009.71999999997</v>
      </c>
    </row>
    <row r="5060" spans="1:6" x14ac:dyDescent="0.25">
      <c r="A5060" t="s">
        <v>316</v>
      </c>
      <c r="B5060">
        <v>24</v>
      </c>
      <c r="C5060" t="s">
        <v>304</v>
      </c>
      <c r="D5060" t="s">
        <v>274</v>
      </c>
      <c r="E5060">
        <v>29.666699999999999</v>
      </c>
      <c r="F5060">
        <v>586454.6</v>
      </c>
    </row>
    <row r="5061" spans="1:6" x14ac:dyDescent="0.25">
      <c r="A5061" t="s">
        <v>316</v>
      </c>
      <c r="B5061">
        <v>24</v>
      </c>
      <c r="C5061" t="s">
        <v>304</v>
      </c>
      <c r="D5061" t="s">
        <v>275</v>
      </c>
      <c r="E5061">
        <v>48.333300000000001</v>
      </c>
      <c r="F5061">
        <v>600276.68999999994</v>
      </c>
    </row>
    <row r="5062" spans="1:6" x14ac:dyDescent="0.25">
      <c r="A5062" t="s">
        <v>316</v>
      </c>
      <c r="B5062">
        <v>24</v>
      </c>
      <c r="C5062" t="s">
        <v>304</v>
      </c>
      <c r="D5062" t="s">
        <v>276</v>
      </c>
      <c r="E5062">
        <v>7.7083000000000004</v>
      </c>
      <c r="F5062">
        <v>966754.88</v>
      </c>
    </row>
    <row r="5063" spans="1:6" x14ac:dyDescent="0.25">
      <c r="A5063" t="s">
        <v>316</v>
      </c>
      <c r="B5063">
        <v>24</v>
      </c>
      <c r="C5063" t="s">
        <v>304</v>
      </c>
      <c r="D5063" t="s">
        <v>277</v>
      </c>
      <c r="E5063">
        <v>4.4791999999999996</v>
      </c>
      <c r="F5063">
        <v>189547.57</v>
      </c>
    </row>
    <row r="5064" spans="1:6" x14ac:dyDescent="0.25">
      <c r="A5064" t="s">
        <v>316</v>
      </c>
      <c r="B5064">
        <v>24</v>
      </c>
      <c r="C5064" t="s">
        <v>304</v>
      </c>
      <c r="D5064" t="s">
        <v>278</v>
      </c>
      <c r="E5064">
        <v>3.2458</v>
      </c>
      <c r="F5064">
        <v>276974.13</v>
      </c>
    </row>
    <row r="5065" spans="1:6" x14ac:dyDescent="0.25">
      <c r="A5065" t="s">
        <v>316</v>
      </c>
      <c r="B5065">
        <v>24</v>
      </c>
      <c r="C5065" t="s">
        <v>304</v>
      </c>
      <c r="D5065" t="s">
        <v>279</v>
      </c>
      <c r="E5065">
        <v>0.70830000000000004</v>
      </c>
      <c r="F5065">
        <v>180320.17</v>
      </c>
    </row>
    <row r="5066" spans="1:6" x14ac:dyDescent="0.25">
      <c r="A5066" t="s">
        <v>316</v>
      </c>
      <c r="B5066">
        <v>24</v>
      </c>
      <c r="C5066" t="s">
        <v>304</v>
      </c>
      <c r="D5066" t="s">
        <v>280</v>
      </c>
      <c r="E5066">
        <v>67.864500000000007</v>
      </c>
      <c r="F5066">
        <v>1877674.86</v>
      </c>
    </row>
    <row r="5067" spans="1:6" x14ac:dyDescent="0.25">
      <c r="A5067" t="s">
        <v>316</v>
      </c>
      <c r="B5067">
        <v>24</v>
      </c>
      <c r="C5067" t="s">
        <v>304</v>
      </c>
      <c r="D5067" t="s">
        <v>281</v>
      </c>
      <c r="E5067">
        <v>6.9055999999999997</v>
      </c>
      <c r="F5067">
        <v>268890.19</v>
      </c>
    </row>
    <row r="5068" spans="1:6" x14ac:dyDescent="0.25">
      <c r="A5068" t="s">
        <v>316</v>
      </c>
      <c r="B5068">
        <v>24</v>
      </c>
      <c r="C5068" t="s">
        <v>304</v>
      </c>
      <c r="D5068" t="s">
        <v>283</v>
      </c>
      <c r="E5068">
        <v>94.0685</v>
      </c>
      <c r="F5068">
        <v>865070.42</v>
      </c>
    </row>
    <row r="5069" spans="1:6" x14ac:dyDescent="0.25">
      <c r="A5069" t="s">
        <v>316</v>
      </c>
      <c r="B5069">
        <v>24</v>
      </c>
      <c r="C5069" t="s">
        <v>304</v>
      </c>
      <c r="D5069" t="s">
        <v>294</v>
      </c>
      <c r="E5069">
        <v>8.6042000000000005</v>
      </c>
      <c r="F5069">
        <v>150691.20000000001</v>
      </c>
    </row>
    <row r="5070" spans="1:6" x14ac:dyDescent="0.25">
      <c r="A5070" t="s">
        <v>316</v>
      </c>
      <c r="B5070">
        <v>24</v>
      </c>
      <c r="C5070" t="s">
        <v>304</v>
      </c>
      <c r="D5070" t="s">
        <v>268</v>
      </c>
      <c r="E5070">
        <v>8.9332999999999991</v>
      </c>
      <c r="F5070">
        <v>289420.67</v>
      </c>
    </row>
    <row r="5071" spans="1:6" x14ac:dyDescent="0.25">
      <c r="A5071" t="s">
        <v>316</v>
      </c>
      <c r="B5071">
        <v>24</v>
      </c>
      <c r="C5071" t="s">
        <v>304</v>
      </c>
      <c r="D5071" t="s">
        <v>284</v>
      </c>
      <c r="E5071">
        <v>16.333300000000001</v>
      </c>
      <c r="F5071">
        <v>1464128.05</v>
      </c>
    </row>
    <row r="5072" spans="1:6" x14ac:dyDescent="0.25">
      <c r="A5072" t="s">
        <v>316</v>
      </c>
      <c r="B5072">
        <v>24</v>
      </c>
      <c r="C5072" t="s">
        <v>304</v>
      </c>
      <c r="D5072" t="s">
        <v>286</v>
      </c>
      <c r="E5072">
        <v>8.9167000000000005</v>
      </c>
      <c r="F5072">
        <v>176306.07</v>
      </c>
    </row>
    <row r="5073" spans="1:6" x14ac:dyDescent="0.25">
      <c r="A5073" t="s">
        <v>316</v>
      </c>
      <c r="B5073">
        <v>24</v>
      </c>
      <c r="C5073" t="s">
        <v>304</v>
      </c>
      <c r="D5073" t="s">
        <v>295</v>
      </c>
      <c r="E5073">
        <v>20</v>
      </c>
      <c r="F5073">
        <v>462533.91</v>
      </c>
    </row>
    <row r="5074" spans="1:6" x14ac:dyDescent="0.25">
      <c r="A5074" t="s">
        <v>316</v>
      </c>
      <c r="B5074">
        <v>24</v>
      </c>
      <c r="C5074" t="s">
        <v>304</v>
      </c>
      <c r="D5074" t="s">
        <v>287</v>
      </c>
      <c r="E5074">
        <v>0.16669999999999999</v>
      </c>
      <c r="F5074">
        <v>125332.93</v>
      </c>
    </row>
    <row r="5075" spans="1:6" x14ac:dyDescent="0.25">
      <c r="A5075" t="s">
        <v>316</v>
      </c>
      <c r="B5075">
        <v>24</v>
      </c>
      <c r="C5075" t="s">
        <v>304</v>
      </c>
      <c r="D5075" t="s">
        <v>288</v>
      </c>
      <c r="E5075">
        <v>0.36</v>
      </c>
      <c r="F5075">
        <v>16572.34</v>
      </c>
    </row>
    <row r="5076" spans="1:6" x14ac:dyDescent="0.25">
      <c r="A5076" t="s">
        <v>316</v>
      </c>
      <c r="B5076">
        <v>24</v>
      </c>
      <c r="C5076" t="s">
        <v>304</v>
      </c>
      <c r="D5076" t="s">
        <v>289</v>
      </c>
      <c r="E5076">
        <v>3.4251999999999998</v>
      </c>
      <c r="F5076">
        <v>227637.38</v>
      </c>
    </row>
    <row r="5077" spans="1:6" x14ac:dyDescent="0.25">
      <c r="A5077" t="s">
        <v>316</v>
      </c>
      <c r="B5077">
        <v>24</v>
      </c>
      <c r="C5077" t="s">
        <v>304</v>
      </c>
      <c r="D5077" t="s">
        <v>290</v>
      </c>
      <c r="E5077">
        <v>0.32500000000000001</v>
      </c>
      <c r="F5077">
        <v>101348.9</v>
      </c>
    </row>
    <row r="5078" spans="1:6" x14ac:dyDescent="0.25">
      <c r="A5078" t="s">
        <v>316</v>
      </c>
      <c r="B5078">
        <v>24</v>
      </c>
      <c r="C5078" t="s">
        <v>304</v>
      </c>
      <c r="D5078" t="s">
        <v>296</v>
      </c>
      <c r="E5078">
        <v>1</v>
      </c>
      <c r="F5078">
        <v>12830</v>
      </c>
    </row>
    <row r="5079" spans="1:6" x14ac:dyDescent="0.25">
      <c r="A5079" t="s">
        <v>316</v>
      </c>
      <c r="B5079">
        <v>24</v>
      </c>
      <c r="C5079" t="s">
        <v>304</v>
      </c>
      <c r="D5079" t="s">
        <v>291</v>
      </c>
      <c r="E5079">
        <v>1</v>
      </c>
      <c r="F5079">
        <v>8376.82</v>
      </c>
    </row>
    <row r="5080" spans="1:6" x14ac:dyDescent="0.25">
      <c r="A5080" t="s">
        <v>316</v>
      </c>
      <c r="B5080">
        <v>24</v>
      </c>
      <c r="C5080" t="s">
        <v>304</v>
      </c>
      <c r="D5080" t="s">
        <v>299</v>
      </c>
      <c r="E5080">
        <v>38</v>
      </c>
      <c r="F5080">
        <v>343695.17</v>
      </c>
    </row>
    <row r="5081" spans="1:6" x14ac:dyDescent="0.25">
      <c r="A5081" t="s">
        <v>316</v>
      </c>
      <c r="B5081">
        <v>24</v>
      </c>
      <c r="C5081" t="s">
        <v>304</v>
      </c>
      <c r="D5081" t="s">
        <v>317</v>
      </c>
      <c r="E5081">
        <v>1.3916999999999999</v>
      </c>
      <c r="F5081">
        <v>21280.02</v>
      </c>
    </row>
    <row r="5082" spans="1:6" x14ac:dyDescent="0.25">
      <c r="A5082" t="s">
        <v>316</v>
      </c>
      <c r="B5082">
        <v>25</v>
      </c>
      <c r="C5082" t="s">
        <v>18</v>
      </c>
      <c r="E5082">
        <v>1.0783</v>
      </c>
      <c r="F5082">
        <v>179234.68</v>
      </c>
    </row>
    <row r="5083" spans="1:6" x14ac:dyDescent="0.25">
      <c r="A5083" t="s">
        <v>316</v>
      </c>
      <c r="B5083">
        <v>25</v>
      </c>
      <c r="C5083" t="s">
        <v>18</v>
      </c>
      <c r="D5083" t="s">
        <v>269</v>
      </c>
      <c r="E5083">
        <v>41.522500000000001</v>
      </c>
      <c r="F5083">
        <v>4055647.89</v>
      </c>
    </row>
    <row r="5084" spans="1:6" x14ac:dyDescent="0.25">
      <c r="A5084" t="s">
        <v>316</v>
      </c>
      <c r="B5084">
        <v>25</v>
      </c>
      <c r="C5084" t="s">
        <v>18</v>
      </c>
      <c r="D5084" t="s">
        <v>270</v>
      </c>
      <c r="E5084">
        <v>928.36670000000004</v>
      </c>
      <c r="F5084">
        <v>11234482.76</v>
      </c>
    </row>
    <row r="5085" spans="1:6" x14ac:dyDescent="0.25">
      <c r="A5085" t="s">
        <v>316</v>
      </c>
      <c r="B5085">
        <v>25</v>
      </c>
      <c r="C5085" t="s">
        <v>18</v>
      </c>
      <c r="D5085" t="s">
        <v>271</v>
      </c>
      <c r="E5085">
        <v>4.25</v>
      </c>
      <c r="F5085">
        <v>1294681.98</v>
      </c>
    </row>
    <row r="5086" spans="1:6" x14ac:dyDescent="0.25">
      <c r="A5086" t="s">
        <v>316</v>
      </c>
      <c r="B5086">
        <v>25</v>
      </c>
      <c r="C5086" t="s">
        <v>18</v>
      </c>
      <c r="D5086" t="s">
        <v>272</v>
      </c>
      <c r="E5086">
        <v>1097.4305999999999</v>
      </c>
      <c r="F5086">
        <v>7947895.5800000001</v>
      </c>
    </row>
    <row r="5087" spans="1:6" x14ac:dyDescent="0.25">
      <c r="A5087" t="s">
        <v>316</v>
      </c>
      <c r="B5087">
        <v>25</v>
      </c>
      <c r="C5087" t="s">
        <v>18</v>
      </c>
      <c r="D5087" t="s">
        <v>273</v>
      </c>
      <c r="E5087">
        <v>101.8631</v>
      </c>
      <c r="F5087">
        <v>1887414.84</v>
      </c>
    </row>
    <row r="5088" spans="1:6" x14ac:dyDescent="0.25">
      <c r="A5088" t="s">
        <v>316</v>
      </c>
      <c r="B5088">
        <v>25</v>
      </c>
      <c r="C5088" t="s">
        <v>18</v>
      </c>
      <c r="D5088" t="s">
        <v>274</v>
      </c>
      <c r="E5088">
        <v>171.26669999999999</v>
      </c>
      <c r="F5088">
        <v>3121459.56</v>
      </c>
    </row>
    <row r="5089" spans="1:6" x14ac:dyDescent="0.25">
      <c r="A5089" t="s">
        <v>316</v>
      </c>
      <c r="B5089">
        <v>25</v>
      </c>
      <c r="C5089" t="s">
        <v>18</v>
      </c>
      <c r="D5089" t="s">
        <v>275</v>
      </c>
      <c r="E5089">
        <v>114.5</v>
      </c>
      <c r="F5089">
        <v>1386431.35</v>
      </c>
    </row>
    <row r="5090" spans="1:6" x14ac:dyDescent="0.25">
      <c r="A5090" t="s">
        <v>316</v>
      </c>
      <c r="B5090">
        <v>25</v>
      </c>
      <c r="C5090" t="s">
        <v>18</v>
      </c>
      <c r="D5090" t="s">
        <v>276</v>
      </c>
      <c r="E5090">
        <v>20.895199999999999</v>
      </c>
      <c r="F5090">
        <v>2245132.77</v>
      </c>
    </row>
    <row r="5091" spans="1:6" x14ac:dyDescent="0.25">
      <c r="A5091" t="s">
        <v>316</v>
      </c>
      <c r="B5091">
        <v>25</v>
      </c>
      <c r="C5091" t="s">
        <v>18</v>
      </c>
      <c r="D5091" t="s">
        <v>277</v>
      </c>
      <c r="E5091">
        <v>37.4236</v>
      </c>
      <c r="F5091">
        <v>1076146.21</v>
      </c>
    </row>
    <row r="5092" spans="1:6" x14ac:dyDescent="0.25">
      <c r="A5092" t="s">
        <v>316</v>
      </c>
      <c r="B5092">
        <v>25</v>
      </c>
      <c r="C5092" t="s">
        <v>18</v>
      </c>
      <c r="D5092" t="s">
        <v>278</v>
      </c>
      <c r="E5092">
        <v>5.5042</v>
      </c>
      <c r="F5092">
        <v>612291.59</v>
      </c>
    </row>
    <row r="5093" spans="1:6" x14ac:dyDescent="0.25">
      <c r="A5093" t="s">
        <v>316</v>
      </c>
      <c r="B5093">
        <v>25</v>
      </c>
      <c r="C5093" t="s">
        <v>18</v>
      </c>
      <c r="D5093" t="s">
        <v>279</v>
      </c>
      <c r="E5093">
        <v>4.7083000000000004</v>
      </c>
      <c r="F5093">
        <v>1142754.56</v>
      </c>
    </row>
    <row r="5094" spans="1:6" x14ac:dyDescent="0.25">
      <c r="A5094" t="s">
        <v>316</v>
      </c>
      <c r="B5094">
        <v>25</v>
      </c>
      <c r="C5094" t="s">
        <v>18</v>
      </c>
      <c r="D5094" t="s">
        <v>280</v>
      </c>
      <c r="E5094">
        <v>587.91790000000003</v>
      </c>
      <c r="F5094">
        <v>12379885.109999999</v>
      </c>
    </row>
    <row r="5095" spans="1:6" x14ac:dyDescent="0.25">
      <c r="A5095" t="s">
        <v>316</v>
      </c>
      <c r="B5095">
        <v>25</v>
      </c>
      <c r="C5095" t="s">
        <v>18</v>
      </c>
      <c r="D5095" t="s">
        <v>281</v>
      </c>
      <c r="E5095">
        <v>30.611499999999999</v>
      </c>
      <c r="F5095">
        <v>1312702.75</v>
      </c>
    </row>
    <row r="5096" spans="1:6" x14ac:dyDescent="0.25">
      <c r="A5096" t="s">
        <v>316</v>
      </c>
      <c r="B5096">
        <v>25</v>
      </c>
      <c r="C5096" t="s">
        <v>18</v>
      </c>
      <c r="D5096" t="s">
        <v>282</v>
      </c>
      <c r="E5096">
        <v>0.35</v>
      </c>
      <c r="F5096">
        <v>132581.23000000001</v>
      </c>
    </row>
    <row r="5097" spans="1:6" x14ac:dyDescent="0.25">
      <c r="A5097" t="s">
        <v>316</v>
      </c>
      <c r="B5097">
        <v>25</v>
      </c>
      <c r="C5097" t="s">
        <v>18</v>
      </c>
      <c r="D5097" t="s">
        <v>283</v>
      </c>
      <c r="E5097">
        <v>115.2286</v>
      </c>
      <c r="F5097">
        <v>1739882.75</v>
      </c>
    </row>
    <row r="5098" spans="1:6" x14ac:dyDescent="0.25">
      <c r="A5098" t="s">
        <v>316</v>
      </c>
      <c r="B5098">
        <v>25</v>
      </c>
      <c r="C5098" t="s">
        <v>18</v>
      </c>
      <c r="D5098" t="s">
        <v>294</v>
      </c>
      <c r="E5098">
        <v>12.791700000000001</v>
      </c>
      <c r="F5098">
        <v>192176.9</v>
      </c>
    </row>
    <row r="5099" spans="1:6" x14ac:dyDescent="0.25">
      <c r="A5099" t="s">
        <v>316</v>
      </c>
      <c r="B5099">
        <v>25</v>
      </c>
      <c r="C5099" t="s">
        <v>18</v>
      </c>
      <c r="D5099" t="s">
        <v>268</v>
      </c>
      <c r="E5099">
        <v>202.80279999999999</v>
      </c>
      <c r="F5099">
        <v>5366560.75</v>
      </c>
    </row>
    <row r="5100" spans="1:6" x14ac:dyDescent="0.25">
      <c r="A5100" t="s">
        <v>316</v>
      </c>
      <c r="B5100">
        <v>25</v>
      </c>
      <c r="C5100" t="s">
        <v>18</v>
      </c>
      <c r="D5100" t="s">
        <v>284</v>
      </c>
      <c r="E5100">
        <v>22.916699999999999</v>
      </c>
      <c r="F5100">
        <v>1979727.41</v>
      </c>
    </row>
    <row r="5101" spans="1:6" x14ac:dyDescent="0.25">
      <c r="A5101" t="s">
        <v>316</v>
      </c>
      <c r="B5101">
        <v>25</v>
      </c>
      <c r="C5101" t="s">
        <v>18</v>
      </c>
      <c r="D5101" t="s">
        <v>298</v>
      </c>
      <c r="E5101">
        <v>11</v>
      </c>
      <c r="F5101">
        <v>187233.95</v>
      </c>
    </row>
    <row r="5102" spans="1:6" x14ac:dyDescent="0.25">
      <c r="A5102" t="s">
        <v>316</v>
      </c>
      <c r="B5102">
        <v>25</v>
      </c>
      <c r="C5102" t="s">
        <v>18</v>
      </c>
      <c r="D5102" t="s">
        <v>286</v>
      </c>
      <c r="E5102">
        <v>26.166699999999999</v>
      </c>
      <c r="F5102">
        <v>494237.55</v>
      </c>
    </row>
    <row r="5103" spans="1:6" x14ac:dyDescent="0.25">
      <c r="A5103" t="s">
        <v>316</v>
      </c>
      <c r="B5103">
        <v>25</v>
      </c>
      <c r="C5103" t="s">
        <v>18</v>
      </c>
      <c r="D5103" t="s">
        <v>295</v>
      </c>
      <c r="E5103">
        <v>603.76670000000001</v>
      </c>
      <c r="F5103">
        <v>11333365.1</v>
      </c>
    </row>
    <row r="5104" spans="1:6" x14ac:dyDescent="0.25">
      <c r="A5104" t="s">
        <v>316</v>
      </c>
      <c r="B5104">
        <v>25</v>
      </c>
      <c r="C5104" t="s">
        <v>18</v>
      </c>
      <c r="D5104" t="s">
        <v>287</v>
      </c>
      <c r="E5104">
        <v>0.36670000000000003</v>
      </c>
      <c r="F5104">
        <v>158845.85</v>
      </c>
    </row>
    <row r="5105" spans="1:6" x14ac:dyDescent="0.25">
      <c r="A5105" t="s">
        <v>316</v>
      </c>
      <c r="B5105">
        <v>25</v>
      </c>
      <c r="C5105" t="s">
        <v>18</v>
      </c>
      <c r="D5105" t="s">
        <v>288</v>
      </c>
      <c r="E5105">
        <v>0.44</v>
      </c>
      <c r="F5105">
        <v>16239.19</v>
      </c>
    </row>
    <row r="5106" spans="1:6" x14ac:dyDescent="0.25">
      <c r="A5106" t="s">
        <v>316</v>
      </c>
      <c r="B5106">
        <v>25</v>
      </c>
      <c r="C5106" t="s">
        <v>18</v>
      </c>
      <c r="D5106" t="s">
        <v>289</v>
      </c>
      <c r="E5106">
        <v>6.8368000000000002</v>
      </c>
      <c r="F5106">
        <v>425914.92</v>
      </c>
    </row>
    <row r="5107" spans="1:6" x14ac:dyDescent="0.25">
      <c r="A5107" t="s">
        <v>316</v>
      </c>
      <c r="B5107">
        <v>25</v>
      </c>
      <c r="C5107" t="s">
        <v>18</v>
      </c>
      <c r="D5107" t="s">
        <v>290</v>
      </c>
      <c r="E5107">
        <v>6.6699999999999995E-2</v>
      </c>
      <c r="F5107">
        <v>14838.81</v>
      </c>
    </row>
    <row r="5108" spans="1:6" x14ac:dyDescent="0.25">
      <c r="A5108" t="s">
        <v>316</v>
      </c>
      <c r="B5108">
        <v>25</v>
      </c>
      <c r="C5108" t="s">
        <v>18</v>
      </c>
      <c r="D5108" t="s">
        <v>296</v>
      </c>
      <c r="E5108">
        <v>66.833299999999994</v>
      </c>
      <c r="F5108">
        <v>1180933.49</v>
      </c>
    </row>
    <row r="5109" spans="1:6" x14ac:dyDescent="0.25">
      <c r="A5109" t="s">
        <v>316</v>
      </c>
      <c r="B5109">
        <v>25</v>
      </c>
      <c r="C5109" t="s">
        <v>18</v>
      </c>
      <c r="D5109" t="s">
        <v>291</v>
      </c>
      <c r="E5109">
        <v>16</v>
      </c>
      <c r="F5109">
        <v>193055.02</v>
      </c>
    </row>
    <row r="5110" spans="1:6" x14ac:dyDescent="0.25">
      <c r="A5110" t="s">
        <v>316</v>
      </c>
      <c r="B5110">
        <v>25</v>
      </c>
      <c r="C5110" t="s">
        <v>18</v>
      </c>
      <c r="D5110" t="s">
        <v>299</v>
      </c>
      <c r="E5110">
        <v>334</v>
      </c>
      <c r="F5110">
        <v>2833771.01</v>
      </c>
    </row>
    <row r="5111" spans="1:6" x14ac:dyDescent="0.25">
      <c r="A5111" t="s">
        <v>316</v>
      </c>
      <c r="B5111">
        <v>25</v>
      </c>
      <c r="C5111" t="s">
        <v>18</v>
      </c>
      <c r="D5111" t="s">
        <v>314</v>
      </c>
      <c r="E5111">
        <v>4.375</v>
      </c>
      <c r="F5111">
        <v>136953.87</v>
      </c>
    </row>
    <row r="5112" spans="1:6" x14ac:dyDescent="0.25">
      <c r="A5112" t="s">
        <v>316</v>
      </c>
      <c r="B5112">
        <v>25</v>
      </c>
      <c r="C5112" t="s">
        <v>18</v>
      </c>
      <c r="D5112" t="s">
        <v>293</v>
      </c>
      <c r="E5112">
        <v>1</v>
      </c>
      <c r="F5112">
        <v>28115.7</v>
      </c>
    </row>
    <row r="5113" spans="1:6" x14ac:dyDescent="0.25">
      <c r="A5113" t="s">
        <v>316</v>
      </c>
      <c r="B5113">
        <v>25</v>
      </c>
      <c r="C5113" t="s">
        <v>18</v>
      </c>
      <c r="D5113" t="s">
        <v>317</v>
      </c>
      <c r="E5113">
        <v>11</v>
      </c>
      <c r="F5113">
        <v>145319.70000000001</v>
      </c>
    </row>
    <row r="5114" spans="1:6" x14ac:dyDescent="0.25">
      <c r="A5114" t="s">
        <v>316</v>
      </c>
      <c r="B5114">
        <v>26</v>
      </c>
      <c r="C5114" t="s">
        <v>16</v>
      </c>
      <c r="E5114">
        <v>5.0250000000000004</v>
      </c>
      <c r="F5114">
        <v>10785.12</v>
      </c>
    </row>
    <row r="5115" spans="1:6" x14ac:dyDescent="0.25">
      <c r="A5115" t="s">
        <v>316</v>
      </c>
      <c r="B5115">
        <v>26</v>
      </c>
      <c r="C5115" t="s">
        <v>16</v>
      </c>
      <c r="D5115" t="s">
        <v>269</v>
      </c>
      <c r="E5115">
        <v>37.826999999999998</v>
      </c>
      <c r="F5115">
        <v>3985305.14</v>
      </c>
    </row>
    <row r="5116" spans="1:6" x14ac:dyDescent="0.25">
      <c r="A5116" t="s">
        <v>316</v>
      </c>
      <c r="B5116">
        <v>26</v>
      </c>
      <c r="C5116" t="s">
        <v>16</v>
      </c>
      <c r="D5116" t="s">
        <v>270</v>
      </c>
      <c r="E5116">
        <v>1452</v>
      </c>
      <c r="F5116">
        <v>17193647.059999999</v>
      </c>
    </row>
    <row r="5117" spans="1:6" x14ac:dyDescent="0.25">
      <c r="A5117" t="s">
        <v>316</v>
      </c>
      <c r="B5117">
        <v>26</v>
      </c>
      <c r="C5117" t="s">
        <v>16</v>
      </c>
      <c r="D5117" t="s">
        <v>271</v>
      </c>
      <c r="E5117">
        <v>7.4166999999999996</v>
      </c>
      <c r="F5117">
        <v>1593574.82</v>
      </c>
    </row>
    <row r="5118" spans="1:6" x14ac:dyDescent="0.25">
      <c r="A5118" t="s">
        <v>316</v>
      </c>
      <c r="B5118">
        <v>26</v>
      </c>
      <c r="C5118" t="s">
        <v>16</v>
      </c>
      <c r="D5118" t="s">
        <v>272</v>
      </c>
      <c r="E5118">
        <v>511</v>
      </c>
      <c r="F5118">
        <v>4554802.68</v>
      </c>
    </row>
    <row r="5119" spans="1:6" x14ac:dyDescent="0.25">
      <c r="A5119" t="s">
        <v>316</v>
      </c>
      <c r="B5119">
        <v>26</v>
      </c>
      <c r="C5119" t="s">
        <v>16</v>
      </c>
      <c r="D5119" t="s">
        <v>273</v>
      </c>
      <c r="E5119">
        <v>146.6319</v>
      </c>
      <c r="F5119">
        <v>2696273.56</v>
      </c>
    </row>
    <row r="5120" spans="1:6" x14ac:dyDescent="0.25">
      <c r="A5120" t="s">
        <v>316</v>
      </c>
      <c r="B5120">
        <v>26</v>
      </c>
      <c r="C5120" t="s">
        <v>16</v>
      </c>
      <c r="D5120" t="s">
        <v>274</v>
      </c>
      <c r="E5120">
        <v>90.133300000000006</v>
      </c>
      <c r="F5120">
        <v>1586423.06</v>
      </c>
    </row>
    <row r="5121" spans="1:6" x14ac:dyDescent="0.25">
      <c r="A5121" t="s">
        <v>316</v>
      </c>
      <c r="B5121">
        <v>26</v>
      </c>
      <c r="C5121" t="s">
        <v>16</v>
      </c>
      <c r="D5121" t="s">
        <v>275</v>
      </c>
      <c r="E5121">
        <v>9</v>
      </c>
      <c r="F5121">
        <v>115814.08</v>
      </c>
    </row>
    <row r="5122" spans="1:6" x14ac:dyDescent="0.25">
      <c r="A5122" t="s">
        <v>316</v>
      </c>
      <c r="B5122">
        <v>26</v>
      </c>
      <c r="C5122" t="s">
        <v>16</v>
      </c>
      <c r="D5122" t="s">
        <v>276</v>
      </c>
      <c r="E5122">
        <v>15.683299999999999</v>
      </c>
      <c r="F5122">
        <v>1592065.88</v>
      </c>
    </row>
    <row r="5123" spans="1:6" x14ac:dyDescent="0.25">
      <c r="A5123" t="s">
        <v>316</v>
      </c>
      <c r="B5123">
        <v>26</v>
      </c>
      <c r="C5123" t="s">
        <v>16</v>
      </c>
      <c r="D5123" t="s">
        <v>277</v>
      </c>
      <c r="E5123">
        <v>14.104200000000001</v>
      </c>
      <c r="F5123">
        <v>502605.45</v>
      </c>
    </row>
    <row r="5124" spans="1:6" x14ac:dyDescent="0.25">
      <c r="A5124" t="s">
        <v>316</v>
      </c>
      <c r="B5124">
        <v>26</v>
      </c>
      <c r="C5124" t="s">
        <v>16</v>
      </c>
      <c r="D5124" t="s">
        <v>278</v>
      </c>
      <c r="E5124">
        <v>1.0791999999999999</v>
      </c>
      <c r="F5124">
        <v>117361.88</v>
      </c>
    </row>
    <row r="5125" spans="1:6" x14ac:dyDescent="0.25">
      <c r="A5125" t="s">
        <v>316</v>
      </c>
      <c r="B5125">
        <v>26</v>
      </c>
      <c r="C5125" t="s">
        <v>16</v>
      </c>
      <c r="D5125" t="s">
        <v>279</v>
      </c>
      <c r="E5125">
        <v>5.5</v>
      </c>
      <c r="F5125">
        <v>1329924.77</v>
      </c>
    </row>
    <row r="5126" spans="1:6" x14ac:dyDescent="0.25">
      <c r="A5126" t="s">
        <v>316</v>
      </c>
      <c r="B5126">
        <v>26</v>
      </c>
      <c r="C5126" t="s">
        <v>16</v>
      </c>
      <c r="D5126" t="s">
        <v>280</v>
      </c>
      <c r="E5126">
        <v>367.46109999999999</v>
      </c>
      <c r="F5126">
        <v>6816034.5300000003</v>
      </c>
    </row>
    <row r="5127" spans="1:6" x14ac:dyDescent="0.25">
      <c r="A5127" t="s">
        <v>316</v>
      </c>
      <c r="B5127">
        <v>26</v>
      </c>
      <c r="C5127" t="s">
        <v>16</v>
      </c>
      <c r="D5127" t="s">
        <v>281</v>
      </c>
      <c r="E5127">
        <v>16.5472</v>
      </c>
      <c r="F5127">
        <v>857307.07</v>
      </c>
    </row>
    <row r="5128" spans="1:6" x14ac:dyDescent="0.25">
      <c r="A5128" t="s">
        <v>316</v>
      </c>
      <c r="B5128">
        <v>26</v>
      </c>
      <c r="C5128" t="s">
        <v>16</v>
      </c>
      <c r="D5128" t="s">
        <v>282</v>
      </c>
      <c r="E5128">
        <v>1.0812999999999999</v>
      </c>
      <c r="F5128">
        <v>140795.68</v>
      </c>
    </row>
    <row r="5129" spans="1:6" x14ac:dyDescent="0.25">
      <c r="A5129" t="s">
        <v>316</v>
      </c>
      <c r="B5129">
        <v>26</v>
      </c>
      <c r="C5129" t="s">
        <v>16</v>
      </c>
      <c r="D5129" t="s">
        <v>283</v>
      </c>
      <c r="E5129">
        <v>69.678600000000003</v>
      </c>
      <c r="F5129">
        <v>1086950.78</v>
      </c>
    </row>
    <row r="5130" spans="1:6" x14ac:dyDescent="0.25">
      <c r="A5130" t="s">
        <v>316</v>
      </c>
      <c r="B5130">
        <v>26</v>
      </c>
      <c r="C5130" t="s">
        <v>16</v>
      </c>
      <c r="D5130" t="s">
        <v>294</v>
      </c>
      <c r="E5130">
        <v>2.4582999999999999</v>
      </c>
      <c r="F5130">
        <v>43520.67</v>
      </c>
    </row>
    <row r="5131" spans="1:6" x14ac:dyDescent="0.25">
      <c r="A5131" t="s">
        <v>316</v>
      </c>
      <c r="B5131">
        <v>26</v>
      </c>
      <c r="C5131" t="s">
        <v>16</v>
      </c>
      <c r="D5131" t="s">
        <v>268</v>
      </c>
      <c r="E5131">
        <v>212.58330000000001</v>
      </c>
      <c r="F5131">
        <v>6864065.0899999999</v>
      </c>
    </row>
    <row r="5132" spans="1:6" x14ac:dyDescent="0.25">
      <c r="A5132" t="s">
        <v>316</v>
      </c>
      <c r="B5132">
        <v>26</v>
      </c>
      <c r="C5132" t="s">
        <v>16</v>
      </c>
      <c r="D5132" t="s">
        <v>284</v>
      </c>
      <c r="E5132">
        <v>11.75</v>
      </c>
      <c r="F5132">
        <v>1008126.61</v>
      </c>
    </row>
    <row r="5133" spans="1:6" x14ac:dyDescent="0.25">
      <c r="A5133" t="s">
        <v>316</v>
      </c>
      <c r="B5133">
        <v>26</v>
      </c>
      <c r="C5133" t="s">
        <v>16</v>
      </c>
      <c r="D5133" t="s">
        <v>286</v>
      </c>
      <c r="E5133">
        <v>7.75</v>
      </c>
      <c r="F5133">
        <v>174988.71</v>
      </c>
    </row>
    <row r="5134" spans="1:6" x14ac:dyDescent="0.25">
      <c r="A5134" t="s">
        <v>316</v>
      </c>
      <c r="B5134">
        <v>26</v>
      </c>
      <c r="C5134" t="s">
        <v>16</v>
      </c>
      <c r="D5134" t="s">
        <v>295</v>
      </c>
      <c r="E5134">
        <v>221.0625</v>
      </c>
      <c r="F5134">
        <v>4407219.3099999996</v>
      </c>
    </row>
    <row r="5135" spans="1:6" x14ac:dyDescent="0.25">
      <c r="A5135" t="s">
        <v>316</v>
      </c>
      <c r="B5135">
        <v>26</v>
      </c>
      <c r="C5135" t="s">
        <v>16</v>
      </c>
      <c r="D5135" t="s">
        <v>287</v>
      </c>
      <c r="E5135">
        <v>0.16669999999999999</v>
      </c>
      <c r="F5135">
        <v>67012.710000000006</v>
      </c>
    </row>
    <row r="5136" spans="1:6" x14ac:dyDescent="0.25">
      <c r="A5136" t="s">
        <v>316</v>
      </c>
      <c r="B5136">
        <v>26</v>
      </c>
      <c r="C5136" t="s">
        <v>16</v>
      </c>
      <c r="D5136" t="s">
        <v>288</v>
      </c>
      <c r="E5136">
        <v>2.5000000000000001E-2</v>
      </c>
      <c r="F5136">
        <v>16184.5</v>
      </c>
    </row>
    <row r="5137" spans="1:6" x14ac:dyDescent="0.25">
      <c r="A5137" t="s">
        <v>316</v>
      </c>
      <c r="B5137">
        <v>26</v>
      </c>
      <c r="C5137" t="s">
        <v>16</v>
      </c>
      <c r="D5137" t="s">
        <v>289</v>
      </c>
      <c r="E5137">
        <v>0.2</v>
      </c>
      <c r="F5137">
        <v>6699.35</v>
      </c>
    </row>
    <row r="5138" spans="1:6" x14ac:dyDescent="0.25">
      <c r="A5138" t="s">
        <v>316</v>
      </c>
      <c r="B5138">
        <v>26</v>
      </c>
      <c r="C5138" t="s">
        <v>16</v>
      </c>
      <c r="D5138" t="s">
        <v>296</v>
      </c>
      <c r="E5138">
        <v>521.16669999999999</v>
      </c>
      <c r="F5138">
        <v>5875155.2999999998</v>
      </c>
    </row>
    <row r="5139" spans="1:6" x14ac:dyDescent="0.25">
      <c r="A5139" t="s">
        <v>316</v>
      </c>
      <c r="B5139">
        <v>26</v>
      </c>
      <c r="C5139" t="s">
        <v>16</v>
      </c>
      <c r="D5139" t="s">
        <v>291</v>
      </c>
      <c r="E5139">
        <v>6</v>
      </c>
      <c r="F5139">
        <v>81205.42</v>
      </c>
    </row>
    <row r="5140" spans="1:6" x14ac:dyDescent="0.25">
      <c r="A5140" t="s">
        <v>316</v>
      </c>
      <c r="B5140">
        <v>26</v>
      </c>
      <c r="C5140" t="s">
        <v>16</v>
      </c>
      <c r="D5140" t="s">
        <v>313</v>
      </c>
      <c r="E5140">
        <v>2</v>
      </c>
      <c r="F5140">
        <v>33022.410000000003</v>
      </c>
    </row>
    <row r="5141" spans="1:6" x14ac:dyDescent="0.25">
      <c r="A5141" t="s">
        <v>316</v>
      </c>
      <c r="B5141">
        <v>26</v>
      </c>
      <c r="C5141" t="s">
        <v>16</v>
      </c>
      <c r="D5141" t="s">
        <v>299</v>
      </c>
      <c r="E5141">
        <v>440</v>
      </c>
      <c r="F5141">
        <v>3727672.64</v>
      </c>
    </row>
    <row r="5142" spans="1:6" x14ac:dyDescent="0.25">
      <c r="A5142" t="s">
        <v>316</v>
      </c>
      <c r="B5142">
        <v>26</v>
      </c>
      <c r="C5142" t="s">
        <v>16</v>
      </c>
      <c r="D5142" t="s">
        <v>317</v>
      </c>
      <c r="E5142">
        <v>7.5</v>
      </c>
      <c r="F5142">
        <v>98442.8</v>
      </c>
    </row>
    <row r="5143" spans="1:6" x14ac:dyDescent="0.25">
      <c r="A5143" t="s">
        <v>316</v>
      </c>
      <c r="B5143">
        <v>27</v>
      </c>
      <c r="C5143" t="s">
        <v>26</v>
      </c>
      <c r="E5143">
        <v>21.3887</v>
      </c>
      <c r="F5143">
        <v>179935.07</v>
      </c>
    </row>
    <row r="5144" spans="1:6" x14ac:dyDescent="0.25">
      <c r="A5144" t="s">
        <v>316</v>
      </c>
      <c r="B5144">
        <v>27</v>
      </c>
      <c r="C5144" t="s">
        <v>26</v>
      </c>
      <c r="D5144" t="s">
        <v>269</v>
      </c>
      <c r="E5144">
        <v>7.3254000000000001</v>
      </c>
      <c r="F5144">
        <v>832759.91</v>
      </c>
    </row>
    <row r="5145" spans="1:6" x14ac:dyDescent="0.25">
      <c r="A5145" t="s">
        <v>316</v>
      </c>
      <c r="B5145">
        <v>27</v>
      </c>
      <c r="C5145" t="s">
        <v>26</v>
      </c>
      <c r="D5145" t="s">
        <v>270</v>
      </c>
      <c r="E5145">
        <v>76.588899999999995</v>
      </c>
      <c r="F5145">
        <v>914865.68</v>
      </c>
    </row>
    <row r="5146" spans="1:6" x14ac:dyDescent="0.25">
      <c r="A5146" t="s">
        <v>316</v>
      </c>
      <c r="B5146">
        <v>27</v>
      </c>
      <c r="C5146" t="s">
        <v>26</v>
      </c>
      <c r="D5146" t="s">
        <v>271</v>
      </c>
      <c r="E5146">
        <v>3.6833</v>
      </c>
      <c r="F5146">
        <v>680898.58</v>
      </c>
    </row>
    <row r="5147" spans="1:6" x14ac:dyDescent="0.25">
      <c r="A5147" t="s">
        <v>316</v>
      </c>
      <c r="B5147">
        <v>27</v>
      </c>
      <c r="C5147" t="s">
        <v>26</v>
      </c>
      <c r="D5147" t="s">
        <v>272</v>
      </c>
      <c r="E5147">
        <v>378.875</v>
      </c>
      <c r="F5147">
        <v>2668136.83</v>
      </c>
    </row>
    <row r="5148" spans="1:6" x14ac:dyDescent="0.25">
      <c r="A5148" t="s">
        <v>316</v>
      </c>
      <c r="B5148">
        <v>27</v>
      </c>
      <c r="C5148" t="s">
        <v>26</v>
      </c>
      <c r="D5148" t="s">
        <v>273</v>
      </c>
      <c r="E5148">
        <v>39.430599999999998</v>
      </c>
      <c r="F5148">
        <v>657473.94999999995</v>
      </c>
    </row>
    <row r="5149" spans="1:6" x14ac:dyDescent="0.25">
      <c r="A5149" t="s">
        <v>316</v>
      </c>
      <c r="B5149">
        <v>27</v>
      </c>
      <c r="C5149" t="s">
        <v>26</v>
      </c>
      <c r="D5149" t="s">
        <v>274</v>
      </c>
      <c r="E5149">
        <v>76.166700000000006</v>
      </c>
      <c r="F5149">
        <v>1366032.03</v>
      </c>
    </row>
    <row r="5150" spans="1:6" x14ac:dyDescent="0.25">
      <c r="A5150" t="s">
        <v>316</v>
      </c>
      <c r="B5150">
        <v>27</v>
      </c>
      <c r="C5150" t="s">
        <v>26</v>
      </c>
      <c r="D5150" t="s">
        <v>275</v>
      </c>
      <c r="E5150">
        <v>7.1666999999999996</v>
      </c>
      <c r="F5150">
        <v>83530.69</v>
      </c>
    </row>
    <row r="5151" spans="1:6" x14ac:dyDescent="0.25">
      <c r="A5151" t="s">
        <v>316</v>
      </c>
      <c r="B5151">
        <v>27</v>
      </c>
      <c r="C5151" t="s">
        <v>26</v>
      </c>
      <c r="D5151" t="s">
        <v>276</v>
      </c>
      <c r="E5151">
        <v>14.041700000000001</v>
      </c>
      <c r="F5151">
        <v>1124854.42</v>
      </c>
    </row>
    <row r="5152" spans="1:6" x14ac:dyDescent="0.25">
      <c r="A5152" t="s">
        <v>316</v>
      </c>
      <c r="B5152">
        <v>27</v>
      </c>
      <c r="C5152" t="s">
        <v>26</v>
      </c>
      <c r="D5152" t="s">
        <v>277</v>
      </c>
      <c r="E5152">
        <v>7.6486000000000001</v>
      </c>
      <c r="F5152">
        <v>410686.11</v>
      </c>
    </row>
    <row r="5153" spans="1:6" x14ac:dyDescent="0.25">
      <c r="A5153" t="s">
        <v>316</v>
      </c>
      <c r="B5153">
        <v>27</v>
      </c>
      <c r="C5153" t="s">
        <v>26</v>
      </c>
      <c r="D5153" t="s">
        <v>278</v>
      </c>
      <c r="E5153">
        <v>10.558299999999999</v>
      </c>
      <c r="F5153">
        <v>494532.17</v>
      </c>
    </row>
    <row r="5154" spans="1:6" x14ac:dyDescent="0.25">
      <c r="A5154" t="s">
        <v>316</v>
      </c>
      <c r="B5154">
        <v>27</v>
      </c>
      <c r="C5154" t="s">
        <v>26</v>
      </c>
      <c r="D5154" t="s">
        <v>279</v>
      </c>
      <c r="E5154">
        <v>1.5</v>
      </c>
      <c r="F5154">
        <v>355415.86</v>
      </c>
    </row>
    <row r="5155" spans="1:6" x14ac:dyDescent="0.25">
      <c r="A5155" t="s">
        <v>316</v>
      </c>
      <c r="B5155">
        <v>27</v>
      </c>
      <c r="C5155" t="s">
        <v>26</v>
      </c>
      <c r="D5155" t="s">
        <v>280</v>
      </c>
      <c r="E5155">
        <v>159.57259999999999</v>
      </c>
      <c r="F5155">
        <v>4370205.76</v>
      </c>
    </row>
    <row r="5156" spans="1:6" x14ac:dyDescent="0.25">
      <c r="A5156" t="s">
        <v>316</v>
      </c>
      <c r="B5156">
        <v>27</v>
      </c>
      <c r="C5156" t="s">
        <v>26</v>
      </c>
      <c r="D5156" t="s">
        <v>281</v>
      </c>
      <c r="E5156">
        <v>19.613900000000001</v>
      </c>
      <c r="F5156">
        <v>714547.88</v>
      </c>
    </row>
    <row r="5157" spans="1:6" x14ac:dyDescent="0.25">
      <c r="A5157" t="s">
        <v>316</v>
      </c>
      <c r="B5157">
        <v>27</v>
      </c>
      <c r="C5157" t="s">
        <v>26</v>
      </c>
      <c r="D5157" t="s">
        <v>282</v>
      </c>
      <c r="E5157">
        <v>0.1719</v>
      </c>
      <c r="F5157">
        <v>124835.66</v>
      </c>
    </row>
    <row r="5158" spans="1:6" x14ac:dyDescent="0.25">
      <c r="A5158" t="s">
        <v>316</v>
      </c>
      <c r="B5158">
        <v>27</v>
      </c>
      <c r="C5158" t="s">
        <v>26</v>
      </c>
      <c r="D5158" t="s">
        <v>283</v>
      </c>
      <c r="E5158">
        <v>69.848799999999997</v>
      </c>
      <c r="F5158">
        <v>1276558.8999999999</v>
      </c>
    </row>
    <row r="5159" spans="1:6" x14ac:dyDescent="0.25">
      <c r="A5159" t="s">
        <v>316</v>
      </c>
      <c r="B5159">
        <v>27</v>
      </c>
      <c r="C5159" t="s">
        <v>26</v>
      </c>
      <c r="D5159" t="s">
        <v>294</v>
      </c>
      <c r="E5159">
        <v>8.375</v>
      </c>
      <c r="F5159">
        <v>166514.84</v>
      </c>
    </row>
    <row r="5160" spans="1:6" x14ac:dyDescent="0.25">
      <c r="A5160" t="s">
        <v>316</v>
      </c>
      <c r="B5160">
        <v>27</v>
      </c>
      <c r="C5160" t="s">
        <v>26</v>
      </c>
      <c r="D5160" t="s">
        <v>268</v>
      </c>
      <c r="E5160">
        <v>70.113900000000001</v>
      </c>
      <c r="F5160">
        <v>2392056.1800000002</v>
      </c>
    </row>
    <row r="5161" spans="1:6" x14ac:dyDescent="0.25">
      <c r="A5161" t="s">
        <v>316</v>
      </c>
      <c r="B5161">
        <v>27</v>
      </c>
      <c r="C5161" t="s">
        <v>26</v>
      </c>
      <c r="D5161" t="s">
        <v>284</v>
      </c>
      <c r="E5161">
        <v>19.5</v>
      </c>
      <c r="F5161">
        <v>1727110.66</v>
      </c>
    </row>
    <row r="5162" spans="1:6" x14ac:dyDescent="0.25">
      <c r="A5162" t="s">
        <v>316</v>
      </c>
      <c r="B5162">
        <v>27</v>
      </c>
      <c r="C5162" t="s">
        <v>26</v>
      </c>
      <c r="D5162" t="s">
        <v>285</v>
      </c>
      <c r="E5162">
        <v>0.5</v>
      </c>
      <c r="F5162">
        <v>12220.43</v>
      </c>
    </row>
    <row r="5163" spans="1:6" x14ac:dyDescent="0.25">
      <c r="A5163" t="s">
        <v>316</v>
      </c>
      <c r="B5163">
        <v>27</v>
      </c>
      <c r="C5163" t="s">
        <v>26</v>
      </c>
      <c r="D5163" t="s">
        <v>298</v>
      </c>
      <c r="E5163">
        <v>4.3333000000000004</v>
      </c>
      <c r="F5163">
        <v>63239.19</v>
      </c>
    </row>
    <row r="5164" spans="1:6" x14ac:dyDescent="0.25">
      <c r="A5164" t="s">
        <v>316</v>
      </c>
      <c r="B5164">
        <v>27</v>
      </c>
      <c r="C5164" t="s">
        <v>26</v>
      </c>
      <c r="D5164" t="s">
        <v>286</v>
      </c>
      <c r="E5164">
        <v>9</v>
      </c>
      <c r="F5164">
        <v>168620.95</v>
      </c>
    </row>
    <row r="5165" spans="1:6" x14ac:dyDescent="0.25">
      <c r="A5165" t="s">
        <v>316</v>
      </c>
      <c r="B5165">
        <v>27</v>
      </c>
      <c r="C5165" t="s">
        <v>26</v>
      </c>
      <c r="D5165" t="s">
        <v>295</v>
      </c>
      <c r="E5165">
        <v>74.366699999999994</v>
      </c>
      <c r="F5165">
        <v>1892772.3</v>
      </c>
    </row>
    <row r="5166" spans="1:6" x14ac:dyDescent="0.25">
      <c r="A5166" t="s">
        <v>316</v>
      </c>
      <c r="B5166">
        <v>27</v>
      </c>
      <c r="C5166" t="s">
        <v>26</v>
      </c>
      <c r="D5166" t="s">
        <v>287</v>
      </c>
      <c r="E5166">
        <v>0.35</v>
      </c>
      <c r="F5166">
        <v>177472.57</v>
      </c>
    </row>
    <row r="5167" spans="1:6" x14ac:dyDescent="0.25">
      <c r="A5167" t="s">
        <v>316</v>
      </c>
      <c r="B5167">
        <v>27</v>
      </c>
      <c r="C5167" t="s">
        <v>26</v>
      </c>
      <c r="D5167" t="s">
        <v>288</v>
      </c>
      <c r="E5167">
        <v>0.76</v>
      </c>
      <c r="F5167">
        <v>22382.55</v>
      </c>
    </row>
    <row r="5168" spans="1:6" x14ac:dyDescent="0.25">
      <c r="A5168" t="s">
        <v>316</v>
      </c>
      <c r="B5168">
        <v>27</v>
      </c>
      <c r="C5168" t="s">
        <v>26</v>
      </c>
      <c r="D5168" t="s">
        <v>289</v>
      </c>
      <c r="E5168">
        <v>24.072500000000002</v>
      </c>
      <c r="F5168">
        <v>904738.41</v>
      </c>
    </row>
    <row r="5169" spans="1:6" x14ac:dyDescent="0.25">
      <c r="A5169" t="s">
        <v>316</v>
      </c>
      <c r="B5169">
        <v>27</v>
      </c>
      <c r="C5169" t="s">
        <v>26</v>
      </c>
      <c r="D5169" t="s">
        <v>290</v>
      </c>
      <c r="E5169">
        <v>0.26669999999999999</v>
      </c>
      <c r="F5169">
        <v>105494.57</v>
      </c>
    </row>
    <row r="5170" spans="1:6" x14ac:dyDescent="0.25">
      <c r="A5170" t="s">
        <v>316</v>
      </c>
      <c r="B5170">
        <v>27</v>
      </c>
      <c r="C5170" t="s">
        <v>26</v>
      </c>
      <c r="D5170" t="s">
        <v>296</v>
      </c>
      <c r="E5170">
        <v>4.8333000000000004</v>
      </c>
      <c r="F5170">
        <v>125823.62</v>
      </c>
    </row>
    <row r="5171" spans="1:6" x14ac:dyDescent="0.25">
      <c r="A5171" t="s">
        <v>316</v>
      </c>
      <c r="B5171">
        <v>27</v>
      </c>
      <c r="C5171" t="s">
        <v>26</v>
      </c>
      <c r="D5171" t="s">
        <v>291</v>
      </c>
      <c r="E5171">
        <v>5</v>
      </c>
      <c r="F5171">
        <v>66003.08</v>
      </c>
    </row>
    <row r="5172" spans="1:6" x14ac:dyDescent="0.25">
      <c r="A5172" t="s">
        <v>316</v>
      </c>
      <c r="B5172">
        <v>27</v>
      </c>
      <c r="C5172" t="s">
        <v>26</v>
      </c>
      <c r="D5172" t="s">
        <v>313</v>
      </c>
      <c r="E5172">
        <v>2</v>
      </c>
      <c r="F5172">
        <v>33841.15</v>
      </c>
    </row>
    <row r="5173" spans="1:6" x14ac:dyDescent="0.25">
      <c r="A5173" t="s">
        <v>316</v>
      </c>
      <c r="B5173">
        <v>27</v>
      </c>
      <c r="C5173" t="s">
        <v>26</v>
      </c>
      <c r="D5173" t="s">
        <v>299</v>
      </c>
      <c r="E5173">
        <v>45</v>
      </c>
      <c r="F5173">
        <v>393408.37</v>
      </c>
    </row>
    <row r="5174" spans="1:6" x14ac:dyDescent="0.25">
      <c r="A5174" t="s">
        <v>316</v>
      </c>
      <c r="B5174">
        <v>27</v>
      </c>
      <c r="C5174" t="s">
        <v>26</v>
      </c>
      <c r="D5174" t="s">
        <v>314</v>
      </c>
      <c r="E5174">
        <v>4.1700000000000001E-2</v>
      </c>
      <c r="F5174">
        <v>831.93</v>
      </c>
    </row>
    <row r="5175" spans="1:6" x14ac:dyDescent="0.25">
      <c r="A5175" t="s">
        <v>316</v>
      </c>
      <c r="B5175">
        <v>27</v>
      </c>
      <c r="C5175" t="s">
        <v>26</v>
      </c>
      <c r="D5175" t="s">
        <v>317</v>
      </c>
      <c r="E5175">
        <v>0.64170000000000005</v>
      </c>
      <c r="F5175">
        <v>9574.4</v>
      </c>
    </row>
    <row r="5176" spans="1:6" x14ac:dyDescent="0.25">
      <c r="A5176" t="s">
        <v>316</v>
      </c>
      <c r="B5176">
        <v>28</v>
      </c>
      <c r="C5176" t="s">
        <v>1</v>
      </c>
      <c r="E5176">
        <v>51.981099999999998</v>
      </c>
      <c r="F5176">
        <v>385177.32</v>
      </c>
    </row>
    <row r="5177" spans="1:6" x14ac:dyDescent="0.25">
      <c r="A5177" t="s">
        <v>316</v>
      </c>
      <c r="B5177">
        <v>28</v>
      </c>
      <c r="C5177" t="s">
        <v>1</v>
      </c>
      <c r="D5177" t="s">
        <v>269</v>
      </c>
      <c r="E5177">
        <v>6.0378999999999996</v>
      </c>
      <c r="F5177">
        <v>887875.8</v>
      </c>
    </row>
    <row r="5178" spans="1:6" x14ac:dyDescent="0.25">
      <c r="A5178" t="s">
        <v>316</v>
      </c>
      <c r="B5178">
        <v>28</v>
      </c>
      <c r="C5178" t="s">
        <v>1</v>
      </c>
      <c r="D5178" t="s">
        <v>270</v>
      </c>
      <c r="E5178">
        <v>200.27780000000001</v>
      </c>
      <c r="F5178">
        <v>1369592.28</v>
      </c>
    </row>
    <row r="5179" spans="1:6" x14ac:dyDescent="0.25">
      <c r="A5179" t="s">
        <v>316</v>
      </c>
      <c r="B5179">
        <v>28</v>
      </c>
      <c r="C5179" t="s">
        <v>1</v>
      </c>
      <c r="D5179" t="s">
        <v>271</v>
      </c>
      <c r="E5179">
        <v>3.6625000000000001</v>
      </c>
      <c r="F5179">
        <v>733860.36</v>
      </c>
    </row>
    <row r="5180" spans="1:6" x14ac:dyDescent="0.25">
      <c r="A5180" t="s">
        <v>316</v>
      </c>
      <c r="B5180">
        <v>28</v>
      </c>
      <c r="C5180" t="s">
        <v>1</v>
      </c>
      <c r="D5180" t="s">
        <v>272</v>
      </c>
      <c r="E5180">
        <v>142.47219999999999</v>
      </c>
      <c r="F5180">
        <v>1082294.04</v>
      </c>
    </row>
    <row r="5181" spans="1:6" x14ac:dyDescent="0.25">
      <c r="A5181" t="s">
        <v>316</v>
      </c>
      <c r="B5181">
        <v>28</v>
      </c>
      <c r="C5181" t="s">
        <v>1</v>
      </c>
      <c r="D5181" t="s">
        <v>273</v>
      </c>
      <c r="E5181">
        <v>17.8489</v>
      </c>
      <c r="F5181">
        <v>263286.75</v>
      </c>
    </row>
    <row r="5182" spans="1:6" x14ac:dyDescent="0.25">
      <c r="A5182" t="s">
        <v>316</v>
      </c>
      <c r="B5182">
        <v>28</v>
      </c>
      <c r="C5182" t="s">
        <v>1</v>
      </c>
      <c r="D5182" t="s">
        <v>274</v>
      </c>
      <c r="E5182">
        <v>48.916699999999999</v>
      </c>
      <c r="F5182">
        <v>888663.12</v>
      </c>
    </row>
    <row r="5183" spans="1:6" x14ac:dyDescent="0.25">
      <c r="A5183" t="s">
        <v>316</v>
      </c>
      <c r="B5183">
        <v>28</v>
      </c>
      <c r="C5183" t="s">
        <v>1</v>
      </c>
      <c r="D5183" t="s">
        <v>275</v>
      </c>
      <c r="E5183">
        <v>23.25</v>
      </c>
      <c r="F5183">
        <v>291521.84999999998</v>
      </c>
    </row>
    <row r="5184" spans="1:6" x14ac:dyDescent="0.25">
      <c r="A5184" t="s">
        <v>316</v>
      </c>
      <c r="B5184">
        <v>28</v>
      </c>
      <c r="C5184" t="s">
        <v>1</v>
      </c>
      <c r="D5184" t="s">
        <v>276</v>
      </c>
      <c r="E5184">
        <v>6.375</v>
      </c>
      <c r="F5184">
        <v>675214.47</v>
      </c>
    </row>
    <row r="5185" spans="1:6" x14ac:dyDescent="0.25">
      <c r="A5185" t="s">
        <v>316</v>
      </c>
      <c r="B5185">
        <v>28</v>
      </c>
      <c r="C5185" t="s">
        <v>1</v>
      </c>
      <c r="D5185" t="s">
        <v>277</v>
      </c>
      <c r="E5185">
        <v>5.7167000000000003</v>
      </c>
      <c r="F5185">
        <v>271322.58</v>
      </c>
    </row>
    <row r="5186" spans="1:6" x14ac:dyDescent="0.25">
      <c r="A5186" t="s">
        <v>316</v>
      </c>
      <c r="B5186">
        <v>28</v>
      </c>
      <c r="C5186" t="s">
        <v>1</v>
      </c>
      <c r="D5186" t="s">
        <v>278</v>
      </c>
      <c r="E5186">
        <v>0.82</v>
      </c>
      <c r="F5186">
        <v>95040.16</v>
      </c>
    </row>
    <row r="5187" spans="1:6" x14ac:dyDescent="0.25">
      <c r="A5187" t="s">
        <v>316</v>
      </c>
      <c r="B5187">
        <v>28</v>
      </c>
      <c r="C5187" t="s">
        <v>1</v>
      </c>
      <c r="D5187" t="s">
        <v>279</v>
      </c>
      <c r="E5187">
        <v>0.66669999999999996</v>
      </c>
      <c r="F5187">
        <v>161177.95000000001</v>
      </c>
    </row>
    <row r="5188" spans="1:6" x14ac:dyDescent="0.25">
      <c r="A5188" t="s">
        <v>316</v>
      </c>
      <c r="B5188">
        <v>28</v>
      </c>
      <c r="C5188" t="s">
        <v>1</v>
      </c>
      <c r="D5188" t="s">
        <v>280</v>
      </c>
      <c r="E5188">
        <v>235.92420000000001</v>
      </c>
      <c r="F5188">
        <v>5445162.6399999997</v>
      </c>
    </row>
    <row r="5189" spans="1:6" x14ac:dyDescent="0.25">
      <c r="A5189" t="s">
        <v>316</v>
      </c>
      <c r="B5189">
        <v>28</v>
      </c>
      <c r="C5189" t="s">
        <v>1</v>
      </c>
      <c r="D5189" t="s">
        <v>281</v>
      </c>
      <c r="E5189">
        <v>7.5472000000000001</v>
      </c>
      <c r="F5189">
        <v>364351.18</v>
      </c>
    </row>
    <row r="5190" spans="1:6" x14ac:dyDescent="0.25">
      <c r="A5190" t="s">
        <v>316</v>
      </c>
      <c r="B5190">
        <v>28</v>
      </c>
      <c r="C5190" t="s">
        <v>1</v>
      </c>
      <c r="D5190" t="s">
        <v>282</v>
      </c>
      <c r="E5190">
        <v>4.1700000000000001E-2</v>
      </c>
      <c r="F5190">
        <v>2171.69</v>
      </c>
    </row>
    <row r="5191" spans="1:6" x14ac:dyDescent="0.25">
      <c r="A5191" t="s">
        <v>316</v>
      </c>
      <c r="B5191">
        <v>28</v>
      </c>
      <c r="C5191" t="s">
        <v>1</v>
      </c>
      <c r="D5191" t="s">
        <v>283</v>
      </c>
      <c r="E5191">
        <v>25.1113</v>
      </c>
      <c r="F5191">
        <v>455800.37</v>
      </c>
    </row>
    <row r="5192" spans="1:6" x14ac:dyDescent="0.25">
      <c r="A5192" t="s">
        <v>316</v>
      </c>
      <c r="B5192">
        <v>28</v>
      </c>
      <c r="C5192" t="s">
        <v>1</v>
      </c>
      <c r="D5192" t="s">
        <v>294</v>
      </c>
      <c r="E5192">
        <v>12.875</v>
      </c>
      <c r="F5192">
        <v>180902</v>
      </c>
    </row>
    <row r="5193" spans="1:6" x14ac:dyDescent="0.25">
      <c r="A5193" t="s">
        <v>316</v>
      </c>
      <c r="B5193">
        <v>28</v>
      </c>
      <c r="C5193" t="s">
        <v>1</v>
      </c>
      <c r="D5193" t="s">
        <v>268</v>
      </c>
      <c r="E5193">
        <v>15.1556</v>
      </c>
      <c r="F5193">
        <v>534915.06999999995</v>
      </c>
    </row>
    <row r="5194" spans="1:6" x14ac:dyDescent="0.25">
      <c r="A5194" t="s">
        <v>316</v>
      </c>
      <c r="B5194">
        <v>28</v>
      </c>
      <c r="C5194" t="s">
        <v>1</v>
      </c>
      <c r="D5194" t="s">
        <v>284</v>
      </c>
      <c r="E5194">
        <v>9.4167000000000005</v>
      </c>
      <c r="F5194">
        <v>833794.17</v>
      </c>
    </row>
    <row r="5195" spans="1:6" x14ac:dyDescent="0.25">
      <c r="A5195" t="s">
        <v>316</v>
      </c>
      <c r="B5195">
        <v>28</v>
      </c>
      <c r="C5195" t="s">
        <v>1</v>
      </c>
      <c r="D5195" t="s">
        <v>286</v>
      </c>
      <c r="E5195">
        <v>7</v>
      </c>
      <c r="F5195">
        <v>131634.25</v>
      </c>
    </row>
    <row r="5196" spans="1:6" x14ac:dyDescent="0.25">
      <c r="A5196" t="s">
        <v>316</v>
      </c>
      <c r="B5196">
        <v>28</v>
      </c>
      <c r="C5196" t="s">
        <v>1</v>
      </c>
      <c r="D5196" t="s">
        <v>295</v>
      </c>
      <c r="E5196">
        <v>12.9375</v>
      </c>
      <c r="F5196">
        <v>311961.98</v>
      </c>
    </row>
    <row r="5197" spans="1:6" x14ac:dyDescent="0.25">
      <c r="A5197" t="s">
        <v>316</v>
      </c>
      <c r="B5197">
        <v>28</v>
      </c>
      <c r="C5197" t="s">
        <v>1</v>
      </c>
      <c r="D5197" t="s">
        <v>288</v>
      </c>
      <c r="E5197">
        <v>0.2</v>
      </c>
      <c r="F5197">
        <v>4981.5</v>
      </c>
    </row>
    <row r="5198" spans="1:6" x14ac:dyDescent="0.25">
      <c r="A5198" t="s">
        <v>316</v>
      </c>
      <c r="B5198">
        <v>28</v>
      </c>
      <c r="C5198" t="s">
        <v>1</v>
      </c>
      <c r="D5198" t="s">
        <v>289</v>
      </c>
      <c r="E5198">
        <v>4.1548999999999996</v>
      </c>
      <c r="F5198">
        <v>237200.9</v>
      </c>
    </row>
    <row r="5199" spans="1:6" x14ac:dyDescent="0.25">
      <c r="A5199" t="s">
        <v>316</v>
      </c>
      <c r="B5199">
        <v>28</v>
      </c>
      <c r="C5199" t="s">
        <v>1</v>
      </c>
      <c r="D5199" t="s">
        <v>290</v>
      </c>
      <c r="E5199">
        <v>0.2</v>
      </c>
      <c r="F5199">
        <v>90287.85</v>
      </c>
    </row>
    <row r="5200" spans="1:6" x14ac:dyDescent="0.25">
      <c r="A5200" t="s">
        <v>316</v>
      </c>
      <c r="B5200">
        <v>28</v>
      </c>
      <c r="C5200" t="s">
        <v>1</v>
      </c>
      <c r="D5200" t="s">
        <v>296</v>
      </c>
      <c r="E5200">
        <v>13</v>
      </c>
      <c r="F5200">
        <v>214291.49</v>
      </c>
    </row>
    <row r="5201" spans="1:6" x14ac:dyDescent="0.25">
      <c r="A5201" t="s">
        <v>316</v>
      </c>
      <c r="B5201">
        <v>28</v>
      </c>
      <c r="C5201" t="s">
        <v>1</v>
      </c>
      <c r="D5201" t="s">
        <v>291</v>
      </c>
      <c r="E5201">
        <v>1</v>
      </c>
      <c r="F5201">
        <v>13534.24</v>
      </c>
    </row>
    <row r="5202" spans="1:6" x14ac:dyDescent="0.25">
      <c r="A5202" t="s">
        <v>316</v>
      </c>
      <c r="B5202">
        <v>28</v>
      </c>
      <c r="C5202" t="s">
        <v>1</v>
      </c>
      <c r="D5202" t="s">
        <v>313</v>
      </c>
      <c r="E5202">
        <v>3</v>
      </c>
      <c r="F5202">
        <v>41071.61</v>
      </c>
    </row>
    <row r="5203" spans="1:6" x14ac:dyDescent="0.25">
      <c r="A5203" t="s">
        <v>316</v>
      </c>
      <c r="B5203">
        <v>28</v>
      </c>
      <c r="C5203" t="s">
        <v>1</v>
      </c>
      <c r="D5203" t="s">
        <v>299</v>
      </c>
      <c r="E5203">
        <v>158</v>
      </c>
      <c r="F5203">
        <v>1380222.95</v>
      </c>
    </row>
    <row r="5204" spans="1:6" x14ac:dyDescent="0.25">
      <c r="A5204" t="s">
        <v>316</v>
      </c>
      <c r="B5204">
        <v>28</v>
      </c>
      <c r="C5204" t="s">
        <v>1</v>
      </c>
      <c r="D5204" t="s">
        <v>314</v>
      </c>
      <c r="E5204">
        <v>3.1667000000000001</v>
      </c>
      <c r="F5204">
        <v>147536.89000000001</v>
      </c>
    </row>
    <row r="5205" spans="1:6" x14ac:dyDescent="0.25">
      <c r="A5205" t="s">
        <v>316</v>
      </c>
      <c r="B5205">
        <v>28</v>
      </c>
      <c r="C5205" t="s">
        <v>1</v>
      </c>
      <c r="D5205" t="s">
        <v>317</v>
      </c>
      <c r="E5205">
        <v>1.675</v>
      </c>
      <c r="F5205">
        <v>24227.9</v>
      </c>
    </row>
    <row r="5206" spans="1:6" x14ac:dyDescent="0.25">
      <c r="A5206" t="s">
        <v>316</v>
      </c>
      <c r="B5206">
        <v>30</v>
      </c>
      <c r="C5206" t="s">
        <v>0</v>
      </c>
      <c r="D5206" t="s">
        <v>269</v>
      </c>
      <c r="E5206">
        <v>25.333300000000001</v>
      </c>
      <c r="F5206">
        <v>2621282.59</v>
      </c>
    </row>
    <row r="5207" spans="1:6" x14ac:dyDescent="0.25">
      <c r="A5207" t="s">
        <v>316</v>
      </c>
      <c r="B5207">
        <v>30</v>
      </c>
      <c r="C5207" t="s">
        <v>0</v>
      </c>
      <c r="D5207" t="s">
        <v>270</v>
      </c>
      <c r="E5207">
        <v>226.9</v>
      </c>
      <c r="F5207">
        <v>2774358.56</v>
      </c>
    </row>
    <row r="5208" spans="1:6" x14ac:dyDescent="0.25">
      <c r="A5208" t="s">
        <v>316</v>
      </c>
      <c r="B5208">
        <v>30</v>
      </c>
      <c r="C5208" t="s">
        <v>0</v>
      </c>
      <c r="D5208" t="s">
        <v>272</v>
      </c>
      <c r="E5208">
        <v>9713</v>
      </c>
      <c r="F5208">
        <v>77291688.340000004</v>
      </c>
    </row>
    <row r="5209" spans="1:6" x14ac:dyDescent="0.25">
      <c r="A5209" t="s">
        <v>316</v>
      </c>
      <c r="B5209">
        <v>30</v>
      </c>
      <c r="C5209" t="s">
        <v>0</v>
      </c>
      <c r="D5209" t="s">
        <v>273</v>
      </c>
      <c r="E5209">
        <v>29</v>
      </c>
      <c r="F5209">
        <v>539530.18999999994</v>
      </c>
    </row>
    <row r="5210" spans="1:6" x14ac:dyDescent="0.25">
      <c r="A5210" t="s">
        <v>316</v>
      </c>
      <c r="B5210">
        <v>30</v>
      </c>
      <c r="C5210" t="s">
        <v>0</v>
      </c>
      <c r="D5210" t="s">
        <v>274</v>
      </c>
      <c r="E5210">
        <v>49.4</v>
      </c>
      <c r="F5210">
        <v>1088682.96</v>
      </c>
    </row>
    <row r="5211" spans="1:6" x14ac:dyDescent="0.25">
      <c r="A5211" t="s">
        <v>316</v>
      </c>
      <c r="B5211">
        <v>30</v>
      </c>
      <c r="C5211" t="s">
        <v>0</v>
      </c>
      <c r="D5211" t="s">
        <v>276</v>
      </c>
      <c r="E5211">
        <v>32</v>
      </c>
      <c r="F5211">
        <v>4652283.0999999996</v>
      </c>
    </row>
    <row r="5212" spans="1:6" x14ac:dyDescent="0.25">
      <c r="A5212" t="s">
        <v>316</v>
      </c>
      <c r="B5212">
        <v>30</v>
      </c>
      <c r="C5212" t="s">
        <v>0</v>
      </c>
      <c r="D5212" t="s">
        <v>277</v>
      </c>
      <c r="E5212">
        <v>0.41670000000000001</v>
      </c>
      <c r="F5212">
        <v>39126.94</v>
      </c>
    </row>
    <row r="5213" spans="1:6" x14ac:dyDescent="0.25">
      <c r="A5213" t="s">
        <v>316</v>
      </c>
      <c r="B5213">
        <v>30</v>
      </c>
      <c r="C5213" t="s">
        <v>0</v>
      </c>
      <c r="D5213" t="s">
        <v>279</v>
      </c>
      <c r="E5213">
        <v>0.20830000000000001</v>
      </c>
      <c r="F5213">
        <v>46920.51</v>
      </c>
    </row>
    <row r="5214" spans="1:6" x14ac:dyDescent="0.25">
      <c r="A5214" t="s">
        <v>316</v>
      </c>
      <c r="B5214">
        <v>30</v>
      </c>
      <c r="C5214" t="s">
        <v>0</v>
      </c>
      <c r="D5214" t="s">
        <v>280</v>
      </c>
      <c r="E5214">
        <v>252</v>
      </c>
      <c r="F5214">
        <v>4087642.19</v>
      </c>
    </row>
    <row r="5215" spans="1:6" x14ac:dyDescent="0.25">
      <c r="A5215" t="s">
        <v>316</v>
      </c>
      <c r="B5215">
        <v>30</v>
      </c>
      <c r="C5215" t="s">
        <v>0</v>
      </c>
      <c r="D5215" t="s">
        <v>281</v>
      </c>
      <c r="E5215">
        <v>5</v>
      </c>
      <c r="F5215">
        <v>391388.8</v>
      </c>
    </row>
    <row r="5216" spans="1:6" x14ac:dyDescent="0.25">
      <c r="A5216" t="s">
        <v>316</v>
      </c>
      <c r="B5216">
        <v>30</v>
      </c>
      <c r="C5216" t="s">
        <v>0</v>
      </c>
      <c r="D5216" t="s">
        <v>283</v>
      </c>
      <c r="E5216">
        <v>200</v>
      </c>
      <c r="F5216">
        <v>3208483.67</v>
      </c>
    </row>
    <row r="5217" spans="1:6" x14ac:dyDescent="0.25">
      <c r="A5217" t="s">
        <v>316</v>
      </c>
      <c r="B5217">
        <v>30</v>
      </c>
      <c r="C5217" t="s">
        <v>0</v>
      </c>
      <c r="D5217" t="s">
        <v>268</v>
      </c>
      <c r="E5217">
        <v>988.66669999999999</v>
      </c>
      <c r="F5217">
        <v>22063294.899999999</v>
      </c>
    </row>
    <row r="5218" spans="1:6" x14ac:dyDescent="0.25">
      <c r="A5218" t="s">
        <v>316</v>
      </c>
      <c r="B5218">
        <v>30</v>
      </c>
      <c r="C5218" t="s">
        <v>0</v>
      </c>
      <c r="D5218" t="s">
        <v>284</v>
      </c>
      <c r="E5218">
        <v>43</v>
      </c>
      <c r="F5218">
        <v>3552376.65</v>
      </c>
    </row>
    <row r="5219" spans="1:6" x14ac:dyDescent="0.25">
      <c r="A5219" t="s">
        <v>316</v>
      </c>
      <c r="B5219">
        <v>30</v>
      </c>
      <c r="C5219" t="s">
        <v>0</v>
      </c>
      <c r="D5219" t="s">
        <v>298</v>
      </c>
      <c r="E5219">
        <v>600</v>
      </c>
      <c r="F5219">
        <v>7458268.9800000004</v>
      </c>
    </row>
    <row r="5220" spans="1:6" x14ac:dyDescent="0.25">
      <c r="A5220" t="s">
        <v>316</v>
      </c>
      <c r="B5220">
        <v>30</v>
      </c>
      <c r="C5220" t="s">
        <v>0</v>
      </c>
      <c r="D5220" t="s">
        <v>286</v>
      </c>
      <c r="E5220">
        <v>1</v>
      </c>
      <c r="F5220">
        <v>18213.64</v>
      </c>
    </row>
    <row r="5221" spans="1:6" x14ac:dyDescent="0.25">
      <c r="A5221" t="s">
        <v>316</v>
      </c>
      <c r="B5221">
        <v>30</v>
      </c>
      <c r="C5221" t="s">
        <v>0</v>
      </c>
      <c r="D5221" t="s">
        <v>295</v>
      </c>
      <c r="E5221">
        <v>202.3125</v>
      </c>
      <c r="F5221">
        <v>4146854.37</v>
      </c>
    </row>
    <row r="5222" spans="1:6" x14ac:dyDescent="0.25">
      <c r="A5222" t="s">
        <v>316</v>
      </c>
      <c r="B5222">
        <v>30</v>
      </c>
      <c r="C5222" t="s">
        <v>0</v>
      </c>
      <c r="D5222" t="s">
        <v>296</v>
      </c>
      <c r="E5222">
        <v>175</v>
      </c>
      <c r="F5222">
        <v>2680787.69</v>
      </c>
    </row>
    <row r="5223" spans="1:6" x14ac:dyDescent="0.25">
      <c r="A5223" t="s">
        <v>316</v>
      </c>
      <c r="B5223">
        <v>30</v>
      </c>
      <c r="C5223" t="s">
        <v>0</v>
      </c>
      <c r="D5223" t="s">
        <v>291</v>
      </c>
      <c r="E5223">
        <v>22</v>
      </c>
      <c r="F5223">
        <v>275334.28000000003</v>
      </c>
    </row>
    <row r="5224" spans="1:6" x14ac:dyDescent="0.25">
      <c r="A5224" t="s">
        <v>316</v>
      </c>
      <c r="B5224">
        <v>31</v>
      </c>
      <c r="C5224" t="s">
        <v>305</v>
      </c>
      <c r="E5224">
        <v>22.162400000000002</v>
      </c>
      <c r="F5224">
        <v>331535.64</v>
      </c>
    </row>
    <row r="5225" spans="1:6" x14ac:dyDescent="0.25">
      <c r="A5225" t="s">
        <v>316</v>
      </c>
      <c r="B5225">
        <v>31</v>
      </c>
      <c r="C5225" t="s">
        <v>305</v>
      </c>
      <c r="D5225" t="s">
        <v>269</v>
      </c>
      <c r="E5225">
        <v>18.819199999999999</v>
      </c>
      <c r="F5225">
        <v>1705063.85</v>
      </c>
    </row>
    <row r="5226" spans="1:6" x14ac:dyDescent="0.25">
      <c r="A5226" t="s">
        <v>316</v>
      </c>
      <c r="B5226">
        <v>31</v>
      </c>
      <c r="C5226" t="s">
        <v>305</v>
      </c>
      <c r="D5226" t="s">
        <v>270</v>
      </c>
      <c r="E5226">
        <v>142.5222</v>
      </c>
      <c r="F5226">
        <v>1689901.51</v>
      </c>
    </row>
    <row r="5227" spans="1:6" x14ac:dyDescent="0.25">
      <c r="A5227" t="s">
        <v>316</v>
      </c>
      <c r="B5227">
        <v>31</v>
      </c>
      <c r="C5227" t="s">
        <v>305</v>
      </c>
      <c r="D5227" t="s">
        <v>271</v>
      </c>
      <c r="E5227">
        <v>2.9832999999999998</v>
      </c>
      <c r="F5227">
        <v>771003.86</v>
      </c>
    </row>
    <row r="5228" spans="1:6" x14ac:dyDescent="0.25">
      <c r="A5228" t="s">
        <v>316</v>
      </c>
      <c r="B5228">
        <v>31</v>
      </c>
      <c r="C5228" t="s">
        <v>305</v>
      </c>
      <c r="D5228" t="s">
        <v>272</v>
      </c>
      <c r="E5228">
        <v>580.66669999999999</v>
      </c>
      <c r="F5228">
        <v>5649691.6200000001</v>
      </c>
    </row>
    <row r="5229" spans="1:6" x14ac:dyDescent="0.25">
      <c r="A5229" t="s">
        <v>316</v>
      </c>
      <c r="B5229">
        <v>31</v>
      </c>
      <c r="C5229" t="s">
        <v>305</v>
      </c>
      <c r="D5229" t="s">
        <v>273</v>
      </c>
      <c r="E5229">
        <v>39.636099999999999</v>
      </c>
      <c r="F5229">
        <v>673713.83</v>
      </c>
    </row>
    <row r="5230" spans="1:6" x14ac:dyDescent="0.25">
      <c r="A5230" t="s">
        <v>316</v>
      </c>
      <c r="B5230">
        <v>31</v>
      </c>
      <c r="C5230" t="s">
        <v>305</v>
      </c>
      <c r="D5230" t="s">
        <v>274</v>
      </c>
      <c r="E5230">
        <v>64.2</v>
      </c>
      <c r="F5230">
        <v>1270901.96</v>
      </c>
    </row>
    <row r="5231" spans="1:6" x14ac:dyDescent="0.25">
      <c r="A5231" t="s">
        <v>316</v>
      </c>
      <c r="B5231">
        <v>31</v>
      </c>
      <c r="C5231" t="s">
        <v>305</v>
      </c>
      <c r="D5231" t="s">
        <v>275</v>
      </c>
      <c r="E5231">
        <v>110.66670000000001</v>
      </c>
      <c r="F5231">
        <v>1426635.65</v>
      </c>
    </row>
    <row r="5232" spans="1:6" x14ac:dyDescent="0.25">
      <c r="A5232" t="s">
        <v>316</v>
      </c>
      <c r="B5232">
        <v>31</v>
      </c>
      <c r="C5232" t="s">
        <v>305</v>
      </c>
      <c r="D5232" t="s">
        <v>276</v>
      </c>
      <c r="E5232">
        <v>16.515499999999999</v>
      </c>
      <c r="F5232">
        <v>1723973.33</v>
      </c>
    </row>
    <row r="5233" spans="1:6" x14ac:dyDescent="0.25">
      <c r="A5233" t="s">
        <v>316</v>
      </c>
      <c r="B5233">
        <v>31</v>
      </c>
      <c r="C5233" t="s">
        <v>305</v>
      </c>
      <c r="D5233" t="s">
        <v>277</v>
      </c>
      <c r="E5233">
        <v>6.0972</v>
      </c>
      <c r="F5233">
        <v>303688.92</v>
      </c>
    </row>
    <row r="5234" spans="1:6" x14ac:dyDescent="0.25">
      <c r="A5234" t="s">
        <v>316</v>
      </c>
      <c r="B5234">
        <v>31</v>
      </c>
      <c r="C5234" t="s">
        <v>305</v>
      </c>
      <c r="D5234" t="s">
        <v>278</v>
      </c>
      <c r="E5234">
        <v>8.9875000000000007</v>
      </c>
      <c r="F5234">
        <v>613719.25</v>
      </c>
    </row>
    <row r="5235" spans="1:6" x14ac:dyDescent="0.25">
      <c r="A5235" t="s">
        <v>316</v>
      </c>
      <c r="B5235">
        <v>31</v>
      </c>
      <c r="C5235" t="s">
        <v>305</v>
      </c>
      <c r="D5235" t="s">
        <v>279</v>
      </c>
      <c r="E5235">
        <v>1.6457999999999999</v>
      </c>
      <c r="F5235">
        <v>389259.57</v>
      </c>
    </row>
    <row r="5236" spans="1:6" x14ac:dyDescent="0.25">
      <c r="A5236" t="s">
        <v>316</v>
      </c>
      <c r="B5236">
        <v>31</v>
      </c>
      <c r="C5236" t="s">
        <v>305</v>
      </c>
      <c r="D5236" t="s">
        <v>280</v>
      </c>
      <c r="E5236">
        <v>221.9391</v>
      </c>
      <c r="F5236">
        <v>4808919.78</v>
      </c>
    </row>
    <row r="5237" spans="1:6" x14ac:dyDescent="0.25">
      <c r="A5237" t="s">
        <v>316</v>
      </c>
      <c r="B5237">
        <v>31</v>
      </c>
      <c r="C5237" t="s">
        <v>305</v>
      </c>
      <c r="D5237" t="s">
        <v>281</v>
      </c>
      <c r="E5237">
        <v>16.138300000000001</v>
      </c>
      <c r="F5237">
        <v>698631.43</v>
      </c>
    </row>
    <row r="5238" spans="1:6" x14ac:dyDescent="0.25">
      <c r="A5238" t="s">
        <v>316</v>
      </c>
      <c r="B5238">
        <v>31</v>
      </c>
      <c r="C5238" t="s">
        <v>305</v>
      </c>
      <c r="D5238" t="s">
        <v>282</v>
      </c>
      <c r="E5238">
        <v>0.33960000000000001</v>
      </c>
      <c r="F5238">
        <v>162177.34</v>
      </c>
    </row>
    <row r="5239" spans="1:6" x14ac:dyDescent="0.25">
      <c r="A5239" t="s">
        <v>316</v>
      </c>
      <c r="B5239">
        <v>31</v>
      </c>
      <c r="C5239" t="s">
        <v>305</v>
      </c>
      <c r="D5239" t="s">
        <v>283</v>
      </c>
      <c r="E5239">
        <v>137.77260000000001</v>
      </c>
      <c r="F5239">
        <v>1765234.4</v>
      </c>
    </row>
    <row r="5240" spans="1:6" x14ac:dyDescent="0.25">
      <c r="A5240" t="s">
        <v>316</v>
      </c>
      <c r="B5240">
        <v>31</v>
      </c>
      <c r="C5240" t="s">
        <v>305</v>
      </c>
      <c r="D5240" t="s">
        <v>294</v>
      </c>
      <c r="E5240">
        <v>14.916700000000001</v>
      </c>
      <c r="F5240">
        <v>342389.85</v>
      </c>
    </row>
    <row r="5241" spans="1:6" x14ac:dyDescent="0.25">
      <c r="A5241" t="s">
        <v>316</v>
      </c>
      <c r="B5241">
        <v>31</v>
      </c>
      <c r="C5241" t="s">
        <v>305</v>
      </c>
      <c r="D5241" t="s">
        <v>268</v>
      </c>
      <c r="E5241">
        <v>18.722200000000001</v>
      </c>
      <c r="F5241">
        <v>288215.77</v>
      </c>
    </row>
    <row r="5242" spans="1:6" x14ac:dyDescent="0.25">
      <c r="A5242" t="s">
        <v>316</v>
      </c>
      <c r="B5242">
        <v>31</v>
      </c>
      <c r="C5242" t="s">
        <v>305</v>
      </c>
      <c r="D5242" t="s">
        <v>284</v>
      </c>
      <c r="E5242">
        <v>33.333300000000001</v>
      </c>
      <c r="F5242">
        <v>2902940.91</v>
      </c>
    </row>
    <row r="5243" spans="1:6" x14ac:dyDescent="0.25">
      <c r="A5243" t="s">
        <v>316</v>
      </c>
      <c r="B5243">
        <v>31</v>
      </c>
      <c r="C5243" t="s">
        <v>305</v>
      </c>
      <c r="D5243" t="s">
        <v>298</v>
      </c>
      <c r="E5243">
        <v>3</v>
      </c>
      <c r="F5243">
        <v>43395.67</v>
      </c>
    </row>
    <row r="5244" spans="1:6" x14ac:dyDescent="0.25">
      <c r="A5244" t="s">
        <v>316</v>
      </c>
      <c r="B5244">
        <v>31</v>
      </c>
      <c r="C5244" t="s">
        <v>305</v>
      </c>
      <c r="D5244" t="s">
        <v>286</v>
      </c>
      <c r="E5244">
        <v>20.583300000000001</v>
      </c>
      <c r="F5244">
        <v>402244.98</v>
      </c>
    </row>
    <row r="5245" spans="1:6" x14ac:dyDescent="0.25">
      <c r="A5245" t="s">
        <v>316</v>
      </c>
      <c r="B5245">
        <v>31</v>
      </c>
      <c r="C5245" t="s">
        <v>305</v>
      </c>
      <c r="D5245" t="s">
        <v>295</v>
      </c>
      <c r="E5245">
        <v>74.512500000000003</v>
      </c>
      <c r="F5245">
        <v>1595930.18</v>
      </c>
    </row>
    <row r="5246" spans="1:6" x14ac:dyDescent="0.25">
      <c r="A5246" t="s">
        <v>316</v>
      </c>
      <c r="B5246">
        <v>31</v>
      </c>
      <c r="C5246" t="s">
        <v>305</v>
      </c>
      <c r="D5246" t="s">
        <v>287</v>
      </c>
      <c r="E5246">
        <v>0.23330000000000001</v>
      </c>
      <c r="F5246">
        <v>117484.31</v>
      </c>
    </row>
    <row r="5247" spans="1:6" x14ac:dyDescent="0.25">
      <c r="A5247" t="s">
        <v>316</v>
      </c>
      <c r="B5247">
        <v>31</v>
      </c>
      <c r="C5247" t="s">
        <v>305</v>
      </c>
      <c r="D5247" t="s">
        <v>288</v>
      </c>
      <c r="E5247">
        <v>7.4999999999999997E-2</v>
      </c>
      <c r="F5247">
        <v>48553.51</v>
      </c>
    </row>
    <row r="5248" spans="1:6" x14ac:dyDescent="0.25">
      <c r="A5248" t="s">
        <v>316</v>
      </c>
      <c r="B5248">
        <v>31</v>
      </c>
      <c r="C5248" t="s">
        <v>305</v>
      </c>
      <c r="D5248" t="s">
        <v>289</v>
      </c>
      <c r="E5248">
        <v>14.851100000000001</v>
      </c>
      <c r="F5248">
        <v>744166.15</v>
      </c>
    </row>
    <row r="5249" spans="1:6" x14ac:dyDescent="0.25">
      <c r="A5249" t="s">
        <v>316</v>
      </c>
      <c r="B5249">
        <v>31</v>
      </c>
      <c r="C5249" t="s">
        <v>305</v>
      </c>
      <c r="D5249" t="s">
        <v>290</v>
      </c>
      <c r="E5249">
        <v>0.45</v>
      </c>
      <c r="F5249">
        <v>157165.69</v>
      </c>
    </row>
    <row r="5250" spans="1:6" x14ac:dyDescent="0.25">
      <c r="A5250" t="s">
        <v>316</v>
      </c>
      <c r="B5250">
        <v>31</v>
      </c>
      <c r="C5250" t="s">
        <v>305</v>
      </c>
      <c r="D5250" t="s">
        <v>296</v>
      </c>
      <c r="E5250">
        <v>18.166699999999999</v>
      </c>
      <c r="F5250">
        <v>309119.59000000003</v>
      </c>
    </row>
    <row r="5251" spans="1:6" x14ac:dyDescent="0.25">
      <c r="A5251" t="s">
        <v>316</v>
      </c>
      <c r="B5251">
        <v>31</v>
      </c>
      <c r="C5251" t="s">
        <v>305</v>
      </c>
      <c r="D5251" t="s">
        <v>313</v>
      </c>
      <c r="E5251">
        <v>27</v>
      </c>
      <c r="F5251">
        <v>287863.15000000002</v>
      </c>
    </row>
    <row r="5252" spans="1:6" x14ac:dyDescent="0.25">
      <c r="A5252" t="s">
        <v>316</v>
      </c>
      <c r="B5252">
        <v>31</v>
      </c>
      <c r="C5252" t="s">
        <v>305</v>
      </c>
      <c r="D5252" t="s">
        <v>299</v>
      </c>
      <c r="E5252">
        <v>59</v>
      </c>
      <c r="F5252">
        <v>507467.24</v>
      </c>
    </row>
    <row r="5253" spans="1:6" x14ac:dyDescent="0.25">
      <c r="A5253" t="s">
        <v>316</v>
      </c>
      <c r="B5253">
        <v>31</v>
      </c>
      <c r="C5253" t="s">
        <v>305</v>
      </c>
      <c r="D5253" t="s">
        <v>314</v>
      </c>
      <c r="E5253">
        <v>5.1666999999999996</v>
      </c>
      <c r="F5253">
        <v>164309.88</v>
      </c>
    </row>
    <row r="5254" spans="1:6" x14ac:dyDescent="0.25">
      <c r="A5254" t="s">
        <v>316</v>
      </c>
      <c r="B5254">
        <v>31</v>
      </c>
      <c r="C5254" t="s">
        <v>305</v>
      </c>
      <c r="D5254" t="s">
        <v>317</v>
      </c>
      <c r="E5254">
        <v>6.4</v>
      </c>
      <c r="F5254">
        <v>95510.399999999994</v>
      </c>
    </row>
    <row r="5255" spans="1:6" x14ac:dyDescent="0.25">
      <c r="A5255" t="s">
        <v>316</v>
      </c>
      <c r="B5255">
        <v>32</v>
      </c>
      <c r="C5255" t="s">
        <v>306</v>
      </c>
      <c r="E5255">
        <v>2.8567</v>
      </c>
      <c r="F5255">
        <v>49202.48</v>
      </c>
    </row>
    <row r="5256" spans="1:6" x14ac:dyDescent="0.25">
      <c r="A5256" t="s">
        <v>316</v>
      </c>
      <c r="B5256">
        <v>32</v>
      </c>
      <c r="C5256" t="s">
        <v>306</v>
      </c>
      <c r="D5256" t="s">
        <v>269</v>
      </c>
      <c r="E5256">
        <v>18.3278</v>
      </c>
      <c r="F5256">
        <v>1997446.82</v>
      </c>
    </row>
    <row r="5257" spans="1:6" x14ac:dyDescent="0.25">
      <c r="A5257" t="s">
        <v>316</v>
      </c>
      <c r="B5257">
        <v>32</v>
      </c>
      <c r="C5257" t="s">
        <v>306</v>
      </c>
      <c r="D5257" t="s">
        <v>270</v>
      </c>
      <c r="E5257">
        <v>840.83330000000001</v>
      </c>
      <c r="F5257">
        <v>7973689.1900000004</v>
      </c>
    </row>
    <row r="5258" spans="1:6" x14ac:dyDescent="0.25">
      <c r="A5258" t="s">
        <v>316</v>
      </c>
      <c r="B5258">
        <v>32</v>
      </c>
      <c r="C5258" t="s">
        <v>306</v>
      </c>
      <c r="D5258" t="s">
        <v>271</v>
      </c>
      <c r="E5258">
        <v>4.2</v>
      </c>
      <c r="F5258">
        <v>1389603.53</v>
      </c>
    </row>
    <row r="5259" spans="1:6" x14ac:dyDescent="0.25">
      <c r="A5259" t="s">
        <v>316</v>
      </c>
      <c r="B5259">
        <v>32</v>
      </c>
      <c r="C5259" t="s">
        <v>306</v>
      </c>
      <c r="D5259" t="s">
        <v>272</v>
      </c>
      <c r="E5259">
        <v>1511.2221999999999</v>
      </c>
      <c r="F5259">
        <v>10894876.08</v>
      </c>
    </row>
    <row r="5260" spans="1:6" x14ac:dyDescent="0.25">
      <c r="A5260" t="s">
        <v>316</v>
      </c>
      <c r="B5260">
        <v>32</v>
      </c>
      <c r="C5260" t="s">
        <v>306</v>
      </c>
      <c r="D5260" t="s">
        <v>273</v>
      </c>
      <c r="E5260">
        <v>180.16669999999999</v>
      </c>
      <c r="F5260">
        <v>3013048.26</v>
      </c>
    </row>
    <row r="5261" spans="1:6" x14ac:dyDescent="0.25">
      <c r="A5261" t="s">
        <v>316</v>
      </c>
      <c r="B5261">
        <v>32</v>
      </c>
      <c r="C5261" t="s">
        <v>306</v>
      </c>
      <c r="D5261" t="s">
        <v>274</v>
      </c>
      <c r="E5261">
        <v>204.73330000000001</v>
      </c>
      <c r="F5261">
        <v>3462529.59</v>
      </c>
    </row>
    <row r="5262" spans="1:6" x14ac:dyDescent="0.25">
      <c r="A5262" t="s">
        <v>316</v>
      </c>
      <c r="B5262">
        <v>32</v>
      </c>
      <c r="C5262" t="s">
        <v>306</v>
      </c>
      <c r="D5262" t="s">
        <v>275</v>
      </c>
      <c r="E5262">
        <v>15</v>
      </c>
      <c r="F5262">
        <v>224884.87</v>
      </c>
    </row>
    <row r="5263" spans="1:6" x14ac:dyDescent="0.25">
      <c r="A5263" t="s">
        <v>316</v>
      </c>
      <c r="B5263">
        <v>32</v>
      </c>
      <c r="C5263" t="s">
        <v>306</v>
      </c>
      <c r="D5263" t="s">
        <v>276</v>
      </c>
      <c r="E5263">
        <v>24.278600000000001</v>
      </c>
      <c r="F5263">
        <v>3024271.02</v>
      </c>
    </row>
    <row r="5264" spans="1:6" x14ac:dyDescent="0.25">
      <c r="A5264" t="s">
        <v>316</v>
      </c>
      <c r="B5264">
        <v>32</v>
      </c>
      <c r="C5264" t="s">
        <v>306</v>
      </c>
      <c r="D5264" t="s">
        <v>277</v>
      </c>
      <c r="E5264">
        <v>27.85</v>
      </c>
      <c r="F5264">
        <v>1171390.1000000001</v>
      </c>
    </row>
    <row r="5265" spans="1:6" x14ac:dyDescent="0.25">
      <c r="A5265" t="s">
        <v>316</v>
      </c>
      <c r="B5265">
        <v>32</v>
      </c>
      <c r="C5265" t="s">
        <v>306</v>
      </c>
      <c r="D5265" t="s">
        <v>278</v>
      </c>
      <c r="E5265">
        <v>3.92</v>
      </c>
      <c r="F5265">
        <v>247656.99</v>
      </c>
    </row>
    <row r="5266" spans="1:6" x14ac:dyDescent="0.25">
      <c r="A5266" t="s">
        <v>316</v>
      </c>
      <c r="B5266">
        <v>32</v>
      </c>
      <c r="C5266" t="s">
        <v>306</v>
      </c>
      <c r="D5266" t="s">
        <v>279</v>
      </c>
      <c r="E5266">
        <v>5.125</v>
      </c>
      <c r="F5266">
        <v>1316985.74</v>
      </c>
    </row>
    <row r="5267" spans="1:6" x14ac:dyDescent="0.25">
      <c r="A5267" t="s">
        <v>316</v>
      </c>
      <c r="B5267">
        <v>32</v>
      </c>
      <c r="C5267" t="s">
        <v>306</v>
      </c>
      <c r="D5267" t="s">
        <v>280</v>
      </c>
      <c r="E5267">
        <v>591.7663</v>
      </c>
      <c r="F5267">
        <v>10905080.050000001</v>
      </c>
    </row>
    <row r="5268" spans="1:6" x14ac:dyDescent="0.25">
      <c r="A5268" t="s">
        <v>316</v>
      </c>
      <c r="B5268">
        <v>32</v>
      </c>
      <c r="C5268" t="s">
        <v>306</v>
      </c>
      <c r="D5268" t="s">
        <v>281</v>
      </c>
      <c r="E5268">
        <v>24.533300000000001</v>
      </c>
      <c r="F5268">
        <v>1252164.5</v>
      </c>
    </row>
    <row r="5269" spans="1:6" x14ac:dyDescent="0.25">
      <c r="A5269" t="s">
        <v>316</v>
      </c>
      <c r="B5269">
        <v>32</v>
      </c>
      <c r="C5269" t="s">
        <v>306</v>
      </c>
      <c r="D5269" t="s">
        <v>282</v>
      </c>
      <c r="E5269">
        <v>0.1313</v>
      </c>
      <c r="F5269">
        <v>104681.75</v>
      </c>
    </row>
    <row r="5270" spans="1:6" x14ac:dyDescent="0.25">
      <c r="A5270" t="s">
        <v>316</v>
      </c>
      <c r="B5270">
        <v>32</v>
      </c>
      <c r="C5270" t="s">
        <v>306</v>
      </c>
      <c r="D5270" t="s">
        <v>283</v>
      </c>
      <c r="E5270">
        <v>91.3</v>
      </c>
      <c r="F5270">
        <v>773129.53</v>
      </c>
    </row>
    <row r="5271" spans="1:6" x14ac:dyDescent="0.25">
      <c r="A5271" t="s">
        <v>316</v>
      </c>
      <c r="B5271">
        <v>32</v>
      </c>
      <c r="C5271" t="s">
        <v>306</v>
      </c>
      <c r="D5271" t="s">
        <v>294</v>
      </c>
      <c r="E5271">
        <v>19</v>
      </c>
      <c r="F5271">
        <v>243727.05</v>
      </c>
    </row>
    <row r="5272" spans="1:6" x14ac:dyDescent="0.25">
      <c r="A5272" t="s">
        <v>316</v>
      </c>
      <c r="B5272">
        <v>32</v>
      </c>
      <c r="C5272" t="s">
        <v>306</v>
      </c>
      <c r="D5272" t="s">
        <v>268</v>
      </c>
      <c r="E5272">
        <v>332.7056</v>
      </c>
      <c r="F5272">
        <v>4701354.72</v>
      </c>
    </row>
    <row r="5273" spans="1:6" x14ac:dyDescent="0.25">
      <c r="A5273" t="s">
        <v>316</v>
      </c>
      <c r="B5273">
        <v>32</v>
      </c>
      <c r="C5273" t="s">
        <v>306</v>
      </c>
      <c r="D5273" t="s">
        <v>284</v>
      </c>
      <c r="E5273">
        <v>13.083299999999999</v>
      </c>
      <c r="F5273">
        <v>1163323.98</v>
      </c>
    </row>
    <row r="5274" spans="1:6" x14ac:dyDescent="0.25">
      <c r="A5274" t="s">
        <v>316</v>
      </c>
      <c r="B5274">
        <v>32</v>
      </c>
      <c r="C5274" t="s">
        <v>306</v>
      </c>
      <c r="D5274" t="s">
        <v>298</v>
      </c>
      <c r="E5274">
        <v>166</v>
      </c>
      <c r="F5274">
        <v>1718151.45</v>
      </c>
    </row>
    <row r="5275" spans="1:6" x14ac:dyDescent="0.25">
      <c r="A5275" t="s">
        <v>316</v>
      </c>
      <c r="B5275">
        <v>32</v>
      </c>
      <c r="C5275" t="s">
        <v>306</v>
      </c>
      <c r="D5275" t="s">
        <v>286</v>
      </c>
      <c r="E5275">
        <v>34</v>
      </c>
      <c r="F5275">
        <v>720737.51</v>
      </c>
    </row>
    <row r="5276" spans="1:6" x14ac:dyDescent="0.25">
      <c r="A5276" t="s">
        <v>316</v>
      </c>
      <c r="B5276">
        <v>32</v>
      </c>
      <c r="C5276" t="s">
        <v>306</v>
      </c>
      <c r="D5276" t="s">
        <v>295</v>
      </c>
      <c r="E5276">
        <v>205.22499999999999</v>
      </c>
      <c r="F5276">
        <v>4819740.55</v>
      </c>
    </row>
    <row r="5277" spans="1:6" x14ac:dyDescent="0.25">
      <c r="A5277" t="s">
        <v>316</v>
      </c>
      <c r="B5277">
        <v>32</v>
      </c>
      <c r="C5277" t="s">
        <v>306</v>
      </c>
      <c r="D5277" t="s">
        <v>288</v>
      </c>
      <c r="E5277">
        <v>0.105</v>
      </c>
      <c r="F5277">
        <v>18540.560000000001</v>
      </c>
    </row>
    <row r="5278" spans="1:6" x14ac:dyDescent="0.25">
      <c r="A5278" t="s">
        <v>316</v>
      </c>
      <c r="B5278">
        <v>32</v>
      </c>
      <c r="C5278" t="s">
        <v>306</v>
      </c>
      <c r="D5278" t="s">
        <v>289</v>
      </c>
      <c r="E5278">
        <v>6.6699999999999995E-2</v>
      </c>
      <c r="F5278">
        <v>12728.77</v>
      </c>
    </row>
    <row r="5279" spans="1:6" x14ac:dyDescent="0.25">
      <c r="A5279" t="s">
        <v>316</v>
      </c>
      <c r="B5279">
        <v>32</v>
      </c>
      <c r="C5279" t="s">
        <v>306</v>
      </c>
      <c r="D5279" t="s">
        <v>290</v>
      </c>
      <c r="E5279">
        <v>0.6</v>
      </c>
      <c r="F5279">
        <v>248489.26</v>
      </c>
    </row>
    <row r="5280" spans="1:6" x14ac:dyDescent="0.25">
      <c r="A5280" t="s">
        <v>316</v>
      </c>
      <c r="B5280">
        <v>32</v>
      </c>
      <c r="C5280" t="s">
        <v>306</v>
      </c>
      <c r="D5280" t="s">
        <v>296</v>
      </c>
      <c r="E5280">
        <v>38.6571</v>
      </c>
      <c r="F5280">
        <v>633104.62</v>
      </c>
    </row>
    <row r="5281" spans="1:6" x14ac:dyDescent="0.25">
      <c r="A5281" t="s">
        <v>316</v>
      </c>
      <c r="B5281">
        <v>32</v>
      </c>
      <c r="C5281" t="s">
        <v>306</v>
      </c>
      <c r="D5281" t="s">
        <v>291</v>
      </c>
      <c r="E5281">
        <v>85</v>
      </c>
      <c r="F5281">
        <v>998897.91</v>
      </c>
    </row>
    <row r="5282" spans="1:6" x14ac:dyDescent="0.25">
      <c r="A5282" t="s">
        <v>316</v>
      </c>
      <c r="B5282">
        <v>32</v>
      </c>
      <c r="C5282" t="s">
        <v>306</v>
      </c>
      <c r="D5282" t="s">
        <v>299</v>
      </c>
      <c r="E5282">
        <v>63</v>
      </c>
      <c r="F5282">
        <v>533734.94999999995</v>
      </c>
    </row>
    <row r="5283" spans="1:6" x14ac:dyDescent="0.25">
      <c r="A5283" t="s">
        <v>316</v>
      </c>
      <c r="B5283">
        <v>32</v>
      </c>
      <c r="C5283" t="s">
        <v>306</v>
      </c>
      <c r="D5283" t="s">
        <v>314</v>
      </c>
      <c r="E5283">
        <v>0.91669999999999996</v>
      </c>
      <c r="F5283">
        <v>13526.47</v>
      </c>
    </row>
    <row r="5284" spans="1:6" x14ac:dyDescent="0.25">
      <c r="A5284" t="s">
        <v>316</v>
      </c>
      <c r="B5284">
        <v>32</v>
      </c>
      <c r="C5284" t="s">
        <v>306</v>
      </c>
      <c r="D5284" t="s">
        <v>293</v>
      </c>
      <c r="E5284">
        <v>1</v>
      </c>
      <c r="F5284">
        <v>26553.72</v>
      </c>
    </row>
    <row r="5285" spans="1:6" x14ac:dyDescent="0.25">
      <c r="A5285" t="s">
        <v>316</v>
      </c>
      <c r="B5285">
        <v>33</v>
      </c>
      <c r="C5285" t="s">
        <v>165</v>
      </c>
      <c r="E5285">
        <v>40.516399999999997</v>
      </c>
      <c r="F5285">
        <v>390597.2</v>
      </c>
    </row>
    <row r="5286" spans="1:6" x14ac:dyDescent="0.25">
      <c r="A5286" t="s">
        <v>316</v>
      </c>
      <c r="B5286">
        <v>33</v>
      </c>
      <c r="C5286" t="s">
        <v>165</v>
      </c>
      <c r="D5286" t="s">
        <v>269</v>
      </c>
      <c r="E5286">
        <v>4.3951000000000002</v>
      </c>
      <c r="F5286">
        <v>508619.44</v>
      </c>
    </row>
    <row r="5287" spans="1:6" x14ac:dyDescent="0.25">
      <c r="A5287" t="s">
        <v>316</v>
      </c>
      <c r="B5287">
        <v>33</v>
      </c>
      <c r="C5287" t="s">
        <v>165</v>
      </c>
      <c r="D5287" t="s">
        <v>270</v>
      </c>
      <c r="E5287">
        <v>28.261099999999999</v>
      </c>
      <c r="F5287">
        <v>383973.97</v>
      </c>
    </row>
    <row r="5288" spans="1:6" x14ac:dyDescent="0.25">
      <c r="A5288" t="s">
        <v>316</v>
      </c>
      <c r="B5288">
        <v>33</v>
      </c>
      <c r="C5288" t="s">
        <v>165</v>
      </c>
      <c r="D5288" t="s">
        <v>271</v>
      </c>
      <c r="E5288">
        <v>0.9667</v>
      </c>
      <c r="F5288">
        <v>333955.94</v>
      </c>
    </row>
    <row r="5289" spans="1:6" x14ac:dyDescent="0.25">
      <c r="A5289" t="s">
        <v>316</v>
      </c>
      <c r="B5289">
        <v>33</v>
      </c>
      <c r="C5289" t="s">
        <v>165</v>
      </c>
      <c r="D5289" t="s">
        <v>272</v>
      </c>
      <c r="E5289">
        <v>171.625</v>
      </c>
      <c r="F5289">
        <v>1084378.8</v>
      </c>
    </row>
    <row r="5290" spans="1:6" x14ac:dyDescent="0.25">
      <c r="A5290" t="s">
        <v>316</v>
      </c>
      <c r="B5290">
        <v>33</v>
      </c>
      <c r="C5290" t="s">
        <v>165</v>
      </c>
      <c r="D5290" t="s">
        <v>273</v>
      </c>
      <c r="E5290">
        <v>10.2445</v>
      </c>
      <c r="F5290">
        <v>169163.51999999999</v>
      </c>
    </row>
    <row r="5291" spans="1:6" x14ac:dyDescent="0.25">
      <c r="A5291" t="s">
        <v>316</v>
      </c>
      <c r="B5291">
        <v>33</v>
      </c>
      <c r="C5291" t="s">
        <v>165</v>
      </c>
      <c r="D5291" t="s">
        <v>274</v>
      </c>
      <c r="E5291">
        <v>53.816699999999997</v>
      </c>
      <c r="F5291">
        <v>1038251.12</v>
      </c>
    </row>
    <row r="5292" spans="1:6" x14ac:dyDescent="0.25">
      <c r="A5292" t="s">
        <v>316</v>
      </c>
      <c r="B5292">
        <v>33</v>
      </c>
      <c r="C5292" t="s">
        <v>165</v>
      </c>
      <c r="D5292" t="s">
        <v>275</v>
      </c>
      <c r="E5292">
        <v>23.75</v>
      </c>
      <c r="F5292">
        <v>288201.8</v>
      </c>
    </row>
    <row r="5293" spans="1:6" x14ac:dyDescent="0.25">
      <c r="A5293" t="s">
        <v>316</v>
      </c>
      <c r="B5293">
        <v>33</v>
      </c>
      <c r="C5293" t="s">
        <v>165</v>
      </c>
      <c r="D5293" t="s">
        <v>276</v>
      </c>
      <c r="E5293">
        <v>11.569000000000001</v>
      </c>
      <c r="F5293">
        <v>919141.08</v>
      </c>
    </row>
    <row r="5294" spans="1:6" x14ac:dyDescent="0.25">
      <c r="A5294" t="s">
        <v>316</v>
      </c>
      <c r="B5294">
        <v>33</v>
      </c>
      <c r="C5294" t="s">
        <v>165</v>
      </c>
      <c r="D5294" t="s">
        <v>277</v>
      </c>
      <c r="E5294">
        <v>4.8333000000000004</v>
      </c>
      <c r="F5294">
        <v>243768.99</v>
      </c>
    </row>
    <row r="5295" spans="1:6" x14ac:dyDescent="0.25">
      <c r="A5295" t="s">
        <v>316</v>
      </c>
      <c r="B5295">
        <v>33</v>
      </c>
      <c r="C5295" t="s">
        <v>165</v>
      </c>
      <c r="D5295" t="s">
        <v>278</v>
      </c>
      <c r="E5295">
        <v>0.83420000000000005</v>
      </c>
      <c r="F5295">
        <v>78470.28</v>
      </c>
    </row>
    <row r="5296" spans="1:6" x14ac:dyDescent="0.25">
      <c r="A5296" t="s">
        <v>316</v>
      </c>
      <c r="B5296">
        <v>33</v>
      </c>
      <c r="C5296" t="s">
        <v>165</v>
      </c>
      <c r="D5296" t="s">
        <v>279</v>
      </c>
      <c r="E5296">
        <v>1.4167000000000001</v>
      </c>
      <c r="F5296">
        <v>347957.27</v>
      </c>
    </row>
    <row r="5297" spans="1:6" x14ac:dyDescent="0.25">
      <c r="A5297" t="s">
        <v>316</v>
      </c>
      <c r="B5297">
        <v>33</v>
      </c>
      <c r="C5297" t="s">
        <v>165</v>
      </c>
      <c r="D5297" t="s">
        <v>280</v>
      </c>
      <c r="E5297">
        <v>36.8752</v>
      </c>
      <c r="F5297">
        <v>1062289.8</v>
      </c>
    </row>
    <row r="5298" spans="1:6" x14ac:dyDescent="0.25">
      <c r="A5298" t="s">
        <v>316</v>
      </c>
      <c r="B5298">
        <v>33</v>
      </c>
      <c r="C5298" t="s">
        <v>165</v>
      </c>
      <c r="D5298" t="s">
        <v>281</v>
      </c>
      <c r="E5298">
        <v>10.8139</v>
      </c>
      <c r="F5298">
        <v>377938.85</v>
      </c>
    </row>
    <row r="5299" spans="1:6" x14ac:dyDescent="0.25">
      <c r="A5299" t="s">
        <v>316</v>
      </c>
      <c r="B5299">
        <v>33</v>
      </c>
      <c r="C5299" t="s">
        <v>165</v>
      </c>
      <c r="D5299" t="s">
        <v>283</v>
      </c>
      <c r="E5299">
        <v>65.5167</v>
      </c>
      <c r="F5299">
        <v>897059.78</v>
      </c>
    </row>
    <row r="5300" spans="1:6" x14ac:dyDescent="0.25">
      <c r="A5300" t="s">
        <v>316</v>
      </c>
      <c r="B5300">
        <v>33</v>
      </c>
      <c r="C5300" t="s">
        <v>165</v>
      </c>
      <c r="D5300" t="s">
        <v>294</v>
      </c>
      <c r="E5300">
        <v>0.85419999999999996</v>
      </c>
      <c r="F5300">
        <v>14263.59</v>
      </c>
    </row>
    <row r="5301" spans="1:6" x14ac:dyDescent="0.25">
      <c r="A5301" t="s">
        <v>316</v>
      </c>
      <c r="B5301">
        <v>33</v>
      </c>
      <c r="C5301" t="s">
        <v>165</v>
      </c>
      <c r="D5301" t="s">
        <v>268</v>
      </c>
      <c r="E5301">
        <v>20.100000000000001</v>
      </c>
      <c r="F5301">
        <v>815779.78</v>
      </c>
    </row>
    <row r="5302" spans="1:6" x14ac:dyDescent="0.25">
      <c r="A5302" t="s">
        <v>316</v>
      </c>
      <c r="B5302">
        <v>33</v>
      </c>
      <c r="C5302" t="s">
        <v>165</v>
      </c>
      <c r="D5302" t="s">
        <v>284</v>
      </c>
      <c r="E5302">
        <v>9.0832999999999995</v>
      </c>
      <c r="F5302">
        <v>800325.86</v>
      </c>
    </row>
    <row r="5303" spans="1:6" x14ac:dyDescent="0.25">
      <c r="A5303" t="s">
        <v>316</v>
      </c>
      <c r="B5303">
        <v>33</v>
      </c>
      <c r="C5303" t="s">
        <v>165</v>
      </c>
      <c r="D5303" t="s">
        <v>286</v>
      </c>
      <c r="E5303">
        <v>3</v>
      </c>
      <c r="F5303">
        <v>58979.83</v>
      </c>
    </row>
    <row r="5304" spans="1:6" x14ac:dyDescent="0.25">
      <c r="A5304" t="s">
        <v>316</v>
      </c>
      <c r="B5304">
        <v>33</v>
      </c>
      <c r="C5304" t="s">
        <v>165</v>
      </c>
      <c r="D5304" t="s">
        <v>295</v>
      </c>
      <c r="E5304">
        <v>19.350000000000001</v>
      </c>
      <c r="F5304">
        <v>471727.58</v>
      </c>
    </row>
    <row r="5305" spans="1:6" x14ac:dyDescent="0.25">
      <c r="A5305" t="s">
        <v>316</v>
      </c>
      <c r="B5305">
        <v>33</v>
      </c>
      <c r="C5305" t="s">
        <v>165</v>
      </c>
      <c r="D5305" t="s">
        <v>287</v>
      </c>
      <c r="E5305">
        <v>8.3299999999999999E-2</v>
      </c>
      <c r="F5305">
        <v>33506.35</v>
      </c>
    </row>
    <row r="5306" spans="1:6" x14ac:dyDescent="0.25">
      <c r="A5306" t="s">
        <v>316</v>
      </c>
      <c r="B5306">
        <v>33</v>
      </c>
      <c r="C5306" t="s">
        <v>165</v>
      </c>
      <c r="D5306" t="s">
        <v>289</v>
      </c>
      <c r="E5306">
        <v>10.8667</v>
      </c>
      <c r="F5306">
        <v>463650.22</v>
      </c>
    </row>
    <row r="5307" spans="1:6" x14ac:dyDescent="0.25">
      <c r="A5307" t="s">
        <v>316</v>
      </c>
      <c r="B5307">
        <v>33</v>
      </c>
      <c r="C5307" t="s">
        <v>165</v>
      </c>
      <c r="D5307" t="s">
        <v>290</v>
      </c>
      <c r="E5307">
        <v>0.10829999999999999</v>
      </c>
      <c r="F5307">
        <v>41242.69</v>
      </c>
    </row>
    <row r="5308" spans="1:6" x14ac:dyDescent="0.25">
      <c r="A5308" t="s">
        <v>316</v>
      </c>
      <c r="B5308">
        <v>33</v>
      </c>
      <c r="C5308" t="s">
        <v>165</v>
      </c>
      <c r="D5308" t="s">
        <v>296</v>
      </c>
      <c r="E5308">
        <v>2</v>
      </c>
      <c r="F5308">
        <v>48235.81</v>
      </c>
    </row>
    <row r="5309" spans="1:6" x14ac:dyDescent="0.25">
      <c r="A5309" t="s">
        <v>316</v>
      </c>
      <c r="B5309">
        <v>33</v>
      </c>
      <c r="C5309" t="s">
        <v>165</v>
      </c>
      <c r="D5309" t="s">
        <v>291</v>
      </c>
      <c r="E5309">
        <v>2</v>
      </c>
      <c r="F5309">
        <v>18858</v>
      </c>
    </row>
    <row r="5310" spans="1:6" x14ac:dyDescent="0.25">
      <c r="A5310" t="s">
        <v>316</v>
      </c>
      <c r="B5310">
        <v>33</v>
      </c>
      <c r="C5310" t="s">
        <v>165</v>
      </c>
      <c r="D5310" t="s">
        <v>313</v>
      </c>
      <c r="E5310">
        <v>1</v>
      </c>
      <c r="F5310">
        <v>22198.400000000001</v>
      </c>
    </row>
    <row r="5311" spans="1:6" x14ac:dyDescent="0.25">
      <c r="A5311" t="s">
        <v>316</v>
      </c>
      <c r="B5311">
        <v>33</v>
      </c>
      <c r="C5311" t="s">
        <v>165</v>
      </c>
      <c r="D5311" t="s">
        <v>299</v>
      </c>
      <c r="E5311">
        <v>27</v>
      </c>
      <c r="F5311">
        <v>236911.15</v>
      </c>
    </row>
    <row r="5312" spans="1:6" x14ac:dyDescent="0.25">
      <c r="A5312" t="s">
        <v>316</v>
      </c>
      <c r="B5312">
        <v>33</v>
      </c>
      <c r="C5312" t="s">
        <v>165</v>
      </c>
      <c r="D5312" t="s">
        <v>314</v>
      </c>
      <c r="E5312">
        <v>1.0832999999999999</v>
      </c>
      <c r="F5312">
        <v>48322</v>
      </c>
    </row>
    <row r="5313" spans="1:6" x14ac:dyDescent="0.25">
      <c r="A5313" t="s">
        <v>316</v>
      </c>
      <c r="B5313">
        <v>36</v>
      </c>
      <c r="C5313" t="s">
        <v>307</v>
      </c>
      <c r="E5313">
        <v>0.125</v>
      </c>
      <c r="F5313">
        <v>0</v>
      </c>
    </row>
    <row r="5314" spans="1:6" x14ac:dyDescent="0.25">
      <c r="A5314" t="s">
        <v>316</v>
      </c>
      <c r="B5314">
        <v>36</v>
      </c>
      <c r="C5314" t="s">
        <v>307</v>
      </c>
      <c r="D5314" t="s">
        <v>269</v>
      </c>
      <c r="E5314">
        <v>4.1153000000000004</v>
      </c>
      <c r="F5314">
        <v>341751.77</v>
      </c>
    </row>
    <row r="5315" spans="1:6" x14ac:dyDescent="0.25">
      <c r="A5315" t="s">
        <v>316</v>
      </c>
      <c r="B5315">
        <v>36</v>
      </c>
      <c r="C5315" t="s">
        <v>307</v>
      </c>
      <c r="D5315" t="s">
        <v>270</v>
      </c>
      <c r="E5315">
        <v>20.633299999999998</v>
      </c>
      <c r="F5315">
        <v>276858.36</v>
      </c>
    </row>
    <row r="5316" spans="1:6" x14ac:dyDescent="0.25">
      <c r="A5316" t="s">
        <v>316</v>
      </c>
      <c r="B5316">
        <v>36</v>
      </c>
      <c r="C5316" t="s">
        <v>307</v>
      </c>
      <c r="D5316" t="s">
        <v>271</v>
      </c>
      <c r="E5316">
        <v>0.79169999999999996</v>
      </c>
      <c r="F5316">
        <v>222496.4</v>
      </c>
    </row>
    <row r="5317" spans="1:6" x14ac:dyDescent="0.25">
      <c r="A5317" t="s">
        <v>316</v>
      </c>
      <c r="B5317">
        <v>36</v>
      </c>
      <c r="C5317" t="s">
        <v>307</v>
      </c>
      <c r="D5317" t="s">
        <v>272</v>
      </c>
      <c r="E5317">
        <v>107.16670000000001</v>
      </c>
      <c r="F5317">
        <v>738980.01</v>
      </c>
    </row>
    <row r="5318" spans="1:6" x14ac:dyDescent="0.25">
      <c r="A5318" t="s">
        <v>316</v>
      </c>
      <c r="B5318">
        <v>36</v>
      </c>
      <c r="C5318" t="s">
        <v>307</v>
      </c>
      <c r="D5318" t="s">
        <v>273</v>
      </c>
      <c r="E5318">
        <v>11.0159</v>
      </c>
      <c r="F5318">
        <v>161956.22</v>
      </c>
    </row>
    <row r="5319" spans="1:6" x14ac:dyDescent="0.25">
      <c r="A5319" t="s">
        <v>316</v>
      </c>
      <c r="B5319">
        <v>36</v>
      </c>
      <c r="C5319" t="s">
        <v>307</v>
      </c>
      <c r="D5319" t="s">
        <v>274</v>
      </c>
      <c r="E5319">
        <v>25.366700000000002</v>
      </c>
      <c r="F5319">
        <v>513420.06</v>
      </c>
    </row>
    <row r="5320" spans="1:6" x14ac:dyDescent="0.25">
      <c r="A5320" t="s">
        <v>316</v>
      </c>
      <c r="B5320">
        <v>36</v>
      </c>
      <c r="C5320" t="s">
        <v>307</v>
      </c>
      <c r="D5320" t="s">
        <v>275</v>
      </c>
      <c r="E5320">
        <v>2</v>
      </c>
      <c r="F5320">
        <v>21668.34</v>
      </c>
    </row>
    <row r="5321" spans="1:6" x14ac:dyDescent="0.25">
      <c r="A5321" t="s">
        <v>316</v>
      </c>
      <c r="B5321">
        <v>36</v>
      </c>
      <c r="C5321" t="s">
        <v>307</v>
      </c>
      <c r="D5321" t="s">
        <v>276</v>
      </c>
      <c r="E5321">
        <v>2.5832999999999999</v>
      </c>
      <c r="F5321">
        <v>477257.94</v>
      </c>
    </row>
    <row r="5322" spans="1:6" x14ac:dyDescent="0.25">
      <c r="A5322" t="s">
        <v>316</v>
      </c>
      <c r="B5322">
        <v>36</v>
      </c>
      <c r="C5322" t="s">
        <v>307</v>
      </c>
      <c r="D5322" t="s">
        <v>277</v>
      </c>
      <c r="E5322">
        <v>0.33329999999999999</v>
      </c>
      <c r="F5322">
        <v>35628.480000000003</v>
      </c>
    </row>
    <row r="5323" spans="1:6" x14ac:dyDescent="0.25">
      <c r="A5323" t="s">
        <v>316</v>
      </c>
      <c r="B5323">
        <v>36</v>
      </c>
      <c r="C5323" t="s">
        <v>307</v>
      </c>
      <c r="D5323" t="s">
        <v>278</v>
      </c>
      <c r="E5323">
        <v>0.125</v>
      </c>
      <c r="F5323">
        <v>25734.68</v>
      </c>
    </row>
    <row r="5324" spans="1:6" x14ac:dyDescent="0.25">
      <c r="A5324" t="s">
        <v>316</v>
      </c>
      <c r="B5324">
        <v>36</v>
      </c>
      <c r="C5324" t="s">
        <v>307</v>
      </c>
      <c r="D5324" t="s">
        <v>279</v>
      </c>
      <c r="E5324">
        <v>0.25</v>
      </c>
      <c r="F5324">
        <v>58100.87</v>
      </c>
    </row>
    <row r="5325" spans="1:6" x14ac:dyDescent="0.25">
      <c r="A5325" t="s">
        <v>316</v>
      </c>
      <c r="B5325">
        <v>36</v>
      </c>
      <c r="C5325" t="s">
        <v>307</v>
      </c>
      <c r="D5325" t="s">
        <v>280</v>
      </c>
      <c r="E5325">
        <v>37.640500000000003</v>
      </c>
      <c r="F5325">
        <v>1133308.06</v>
      </c>
    </row>
    <row r="5326" spans="1:6" x14ac:dyDescent="0.25">
      <c r="A5326" t="s">
        <v>316</v>
      </c>
      <c r="B5326">
        <v>36</v>
      </c>
      <c r="C5326" t="s">
        <v>307</v>
      </c>
      <c r="D5326" t="s">
        <v>281</v>
      </c>
      <c r="E5326">
        <v>2.65</v>
      </c>
      <c r="F5326">
        <v>79777.289999999994</v>
      </c>
    </row>
    <row r="5327" spans="1:6" x14ac:dyDescent="0.25">
      <c r="A5327" t="s">
        <v>316</v>
      </c>
      <c r="B5327">
        <v>36</v>
      </c>
      <c r="C5327" t="s">
        <v>307</v>
      </c>
      <c r="D5327" t="s">
        <v>283</v>
      </c>
      <c r="E5327">
        <v>14.363099999999999</v>
      </c>
      <c r="F5327">
        <v>231437.83</v>
      </c>
    </row>
    <row r="5328" spans="1:6" x14ac:dyDescent="0.25">
      <c r="A5328" t="s">
        <v>316</v>
      </c>
      <c r="B5328">
        <v>36</v>
      </c>
      <c r="C5328" t="s">
        <v>307</v>
      </c>
      <c r="D5328" t="s">
        <v>294</v>
      </c>
      <c r="E5328">
        <v>0.29170000000000001</v>
      </c>
      <c r="F5328">
        <v>4582.46</v>
      </c>
    </row>
    <row r="5329" spans="1:6" x14ac:dyDescent="0.25">
      <c r="A5329" t="s">
        <v>316</v>
      </c>
      <c r="B5329">
        <v>36</v>
      </c>
      <c r="C5329" t="s">
        <v>307</v>
      </c>
      <c r="D5329" t="s">
        <v>268</v>
      </c>
      <c r="E5329">
        <v>6.5574000000000003</v>
      </c>
      <c r="F5329">
        <v>216807.6</v>
      </c>
    </row>
    <row r="5330" spans="1:6" x14ac:dyDescent="0.25">
      <c r="A5330" t="s">
        <v>316</v>
      </c>
      <c r="B5330">
        <v>36</v>
      </c>
      <c r="C5330" t="s">
        <v>307</v>
      </c>
      <c r="D5330" t="s">
        <v>284</v>
      </c>
      <c r="E5330">
        <v>6.8333000000000004</v>
      </c>
      <c r="F5330">
        <v>604067.06999999995</v>
      </c>
    </row>
    <row r="5331" spans="1:6" x14ac:dyDescent="0.25">
      <c r="A5331" t="s">
        <v>316</v>
      </c>
      <c r="B5331">
        <v>36</v>
      </c>
      <c r="C5331" t="s">
        <v>307</v>
      </c>
      <c r="D5331" t="s">
        <v>295</v>
      </c>
      <c r="E5331">
        <v>30.945799999999998</v>
      </c>
      <c r="F5331">
        <v>739779.87</v>
      </c>
    </row>
    <row r="5332" spans="1:6" x14ac:dyDescent="0.25">
      <c r="A5332" t="s">
        <v>316</v>
      </c>
      <c r="B5332">
        <v>36</v>
      </c>
      <c r="C5332" t="s">
        <v>307</v>
      </c>
      <c r="D5332" t="s">
        <v>288</v>
      </c>
      <c r="E5332">
        <v>0.05</v>
      </c>
      <c r="F5332">
        <v>33171.550000000003</v>
      </c>
    </row>
    <row r="5333" spans="1:6" x14ac:dyDescent="0.25">
      <c r="A5333" t="s">
        <v>316</v>
      </c>
      <c r="B5333">
        <v>36</v>
      </c>
      <c r="C5333" t="s">
        <v>307</v>
      </c>
      <c r="D5333" t="s">
        <v>289</v>
      </c>
      <c r="E5333">
        <v>0.59440000000000004</v>
      </c>
      <c r="F5333">
        <v>42090.65</v>
      </c>
    </row>
    <row r="5334" spans="1:6" x14ac:dyDescent="0.25">
      <c r="A5334" t="s">
        <v>316</v>
      </c>
      <c r="B5334">
        <v>36</v>
      </c>
      <c r="C5334" t="s">
        <v>307</v>
      </c>
      <c r="D5334" t="s">
        <v>290</v>
      </c>
      <c r="E5334">
        <v>7.4999999999999997E-2</v>
      </c>
      <c r="F5334">
        <v>35096.54</v>
      </c>
    </row>
    <row r="5335" spans="1:6" x14ac:dyDescent="0.25">
      <c r="A5335" t="s">
        <v>316</v>
      </c>
      <c r="B5335">
        <v>36</v>
      </c>
      <c r="C5335" t="s">
        <v>307</v>
      </c>
      <c r="D5335" t="s">
        <v>296</v>
      </c>
      <c r="E5335">
        <v>1</v>
      </c>
      <c r="F5335">
        <v>19716.400000000001</v>
      </c>
    </row>
    <row r="5336" spans="1:6" x14ac:dyDescent="0.25">
      <c r="A5336" t="s">
        <v>316</v>
      </c>
      <c r="B5336">
        <v>36</v>
      </c>
      <c r="C5336" t="s">
        <v>307</v>
      </c>
      <c r="D5336" t="s">
        <v>313</v>
      </c>
      <c r="E5336">
        <v>3</v>
      </c>
      <c r="F5336">
        <v>52186.94</v>
      </c>
    </row>
    <row r="5337" spans="1:6" x14ac:dyDescent="0.25">
      <c r="A5337" t="s">
        <v>316</v>
      </c>
      <c r="B5337">
        <v>36</v>
      </c>
      <c r="C5337" t="s">
        <v>307</v>
      </c>
      <c r="D5337" t="s">
        <v>299</v>
      </c>
      <c r="E5337">
        <v>2</v>
      </c>
      <c r="F5337">
        <v>19479.54</v>
      </c>
    </row>
    <row r="5338" spans="1:6" x14ac:dyDescent="0.25">
      <c r="A5338" t="s">
        <v>316</v>
      </c>
      <c r="B5338">
        <v>36</v>
      </c>
      <c r="C5338" t="s">
        <v>307</v>
      </c>
      <c r="D5338" t="s">
        <v>314</v>
      </c>
      <c r="E5338">
        <v>0.25</v>
      </c>
      <c r="F5338">
        <v>11090.51</v>
      </c>
    </row>
    <row r="5339" spans="1:6" x14ac:dyDescent="0.25">
      <c r="A5339" t="s">
        <v>316</v>
      </c>
      <c r="B5339">
        <v>36</v>
      </c>
      <c r="C5339" t="s">
        <v>307</v>
      </c>
      <c r="D5339" t="s">
        <v>317</v>
      </c>
      <c r="E5339">
        <v>0.25</v>
      </c>
      <c r="F5339">
        <v>3813.56</v>
      </c>
    </row>
    <row r="5340" spans="1:6" x14ac:dyDescent="0.25">
      <c r="A5340" t="s">
        <v>316</v>
      </c>
      <c r="B5340">
        <v>37</v>
      </c>
      <c r="C5340" t="s">
        <v>308</v>
      </c>
      <c r="E5340">
        <v>33.676400000000001</v>
      </c>
      <c r="F5340">
        <v>67990.960000000006</v>
      </c>
    </row>
    <row r="5341" spans="1:6" x14ac:dyDescent="0.25">
      <c r="A5341" t="s">
        <v>316</v>
      </c>
      <c r="B5341">
        <v>37</v>
      </c>
      <c r="C5341" t="s">
        <v>308</v>
      </c>
      <c r="D5341" t="s">
        <v>269</v>
      </c>
      <c r="E5341">
        <v>7.6776999999999997</v>
      </c>
      <c r="F5341">
        <v>964186.83</v>
      </c>
    </row>
    <row r="5342" spans="1:6" x14ac:dyDescent="0.25">
      <c r="A5342" t="s">
        <v>316</v>
      </c>
      <c r="B5342">
        <v>37</v>
      </c>
      <c r="C5342" t="s">
        <v>308</v>
      </c>
      <c r="D5342" t="s">
        <v>270</v>
      </c>
      <c r="E5342">
        <v>31.447199999999999</v>
      </c>
      <c r="F5342">
        <v>408207.41</v>
      </c>
    </row>
    <row r="5343" spans="1:6" x14ac:dyDescent="0.25">
      <c r="A5343" t="s">
        <v>316</v>
      </c>
      <c r="B5343">
        <v>37</v>
      </c>
      <c r="C5343" t="s">
        <v>308</v>
      </c>
      <c r="D5343" t="s">
        <v>271</v>
      </c>
      <c r="E5343">
        <v>6.2625000000000002</v>
      </c>
      <c r="F5343">
        <v>858586.94</v>
      </c>
    </row>
    <row r="5344" spans="1:6" x14ac:dyDescent="0.25">
      <c r="A5344" t="s">
        <v>316</v>
      </c>
      <c r="B5344">
        <v>37</v>
      </c>
      <c r="C5344" t="s">
        <v>308</v>
      </c>
      <c r="D5344" t="s">
        <v>272</v>
      </c>
      <c r="E5344">
        <v>158.5556</v>
      </c>
      <c r="F5344">
        <v>933007.35</v>
      </c>
    </row>
    <row r="5345" spans="1:6" x14ac:dyDescent="0.25">
      <c r="A5345" t="s">
        <v>316</v>
      </c>
      <c r="B5345">
        <v>37</v>
      </c>
      <c r="C5345" t="s">
        <v>308</v>
      </c>
      <c r="D5345" t="s">
        <v>273</v>
      </c>
      <c r="E5345">
        <v>26.054099999999998</v>
      </c>
      <c r="F5345">
        <v>375106.53</v>
      </c>
    </row>
    <row r="5346" spans="1:6" x14ac:dyDescent="0.25">
      <c r="A5346" t="s">
        <v>316</v>
      </c>
      <c r="B5346">
        <v>37</v>
      </c>
      <c r="C5346" t="s">
        <v>308</v>
      </c>
      <c r="D5346" t="s">
        <v>274</v>
      </c>
      <c r="E5346">
        <v>36.533299999999997</v>
      </c>
      <c r="F5346">
        <v>689818.06</v>
      </c>
    </row>
    <row r="5347" spans="1:6" x14ac:dyDescent="0.25">
      <c r="A5347" t="s">
        <v>316</v>
      </c>
      <c r="B5347">
        <v>37</v>
      </c>
      <c r="C5347" t="s">
        <v>308</v>
      </c>
      <c r="D5347" t="s">
        <v>275</v>
      </c>
      <c r="E5347">
        <v>10</v>
      </c>
      <c r="F5347">
        <v>123485.59</v>
      </c>
    </row>
    <row r="5348" spans="1:6" x14ac:dyDescent="0.25">
      <c r="A5348" t="s">
        <v>316</v>
      </c>
      <c r="B5348">
        <v>37</v>
      </c>
      <c r="C5348" t="s">
        <v>308</v>
      </c>
      <c r="D5348" t="s">
        <v>276</v>
      </c>
      <c r="E5348">
        <v>7.6988000000000003</v>
      </c>
      <c r="F5348">
        <v>902794.63</v>
      </c>
    </row>
    <row r="5349" spans="1:6" x14ac:dyDescent="0.25">
      <c r="A5349" t="s">
        <v>316</v>
      </c>
      <c r="B5349">
        <v>37</v>
      </c>
      <c r="C5349" t="s">
        <v>308</v>
      </c>
      <c r="D5349" t="s">
        <v>277</v>
      </c>
      <c r="E5349">
        <v>4.0625</v>
      </c>
      <c r="F5349">
        <v>184729.11</v>
      </c>
    </row>
    <row r="5350" spans="1:6" x14ac:dyDescent="0.25">
      <c r="A5350" t="s">
        <v>316</v>
      </c>
      <c r="B5350">
        <v>37</v>
      </c>
      <c r="C5350" t="s">
        <v>308</v>
      </c>
      <c r="D5350" t="s">
        <v>278</v>
      </c>
      <c r="E5350">
        <v>1.7375</v>
      </c>
      <c r="F5350">
        <v>191352.45</v>
      </c>
    </row>
    <row r="5351" spans="1:6" x14ac:dyDescent="0.25">
      <c r="A5351" t="s">
        <v>316</v>
      </c>
      <c r="B5351">
        <v>37</v>
      </c>
      <c r="C5351" t="s">
        <v>308</v>
      </c>
      <c r="D5351" t="s">
        <v>279</v>
      </c>
      <c r="E5351">
        <v>1.3916999999999999</v>
      </c>
      <c r="F5351">
        <v>336155.02</v>
      </c>
    </row>
    <row r="5352" spans="1:6" x14ac:dyDescent="0.25">
      <c r="A5352" t="s">
        <v>316</v>
      </c>
      <c r="B5352">
        <v>37</v>
      </c>
      <c r="C5352" t="s">
        <v>308</v>
      </c>
      <c r="D5352" t="s">
        <v>280</v>
      </c>
      <c r="E5352">
        <v>36.537300000000002</v>
      </c>
      <c r="F5352">
        <v>980515.45</v>
      </c>
    </row>
    <row r="5353" spans="1:6" x14ac:dyDescent="0.25">
      <c r="A5353" t="s">
        <v>316</v>
      </c>
      <c r="B5353">
        <v>37</v>
      </c>
      <c r="C5353" t="s">
        <v>308</v>
      </c>
      <c r="D5353" t="s">
        <v>281</v>
      </c>
      <c r="E5353">
        <v>9.0138999999999996</v>
      </c>
      <c r="F5353">
        <v>313057.09000000003</v>
      </c>
    </row>
    <row r="5354" spans="1:6" x14ac:dyDescent="0.25">
      <c r="A5354" t="s">
        <v>316</v>
      </c>
      <c r="B5354">
        <v>37</v>
      </c>
      <c r="C5354" t="s">
        <v>308</v>
      </c>
      <c r="D5354" t="s">
        <v>282</v>
      </c>
      <c r="E5354">
        <v>0.24379999999999999</v>
      </c>
      <c r="F5354">
        <v>175540.83</v>
      </c>
    </row>
    <row r="5355" spans="1:6" x14ac:dyDescent="0.25">
      <c r="A5355" t="s">
        <v>316</v>
      </c>
      <c r="B5355">
        <v>37</v>
      </c>
      <c r="C5355" t="s">
        <v>308</v>
      </c>
      <c r="D5355" t="s">
        <v>283</v>
      </c>
      <c r="E5355">
        <v>24.115500000000001</v>
      </c>
      <c r="F5355">
        <v>365200.37</v>
      </c>
    </row>
    <row r="5356" spans="1:6" x14ac:dyDescent="0.25">
      <c r="A5356" t="s">
        <v>316</v>
      </c>
      <c r="B5356">
        <v>37</v>
      </c>
      <c r="C5356" t="s">
        <v>308</v>
      </c>
      <c r="D5356" t="s">
        <v>294</v>
      </c>
      <c r="E5356">
        <v>4.3417000000000003</v>
      </c>
      <c r="F5356">
        <v>81588.45</v>
      </c>
    </row>
    <row r="5357" spans="1:6" x14ac:dyDescent="0.25">
      <c r="A5357" t="s">
        <v>316</v>
      </c>
      <c r="B5357">
        <v>37</v>
      </c>
      <c r="C5357" t="s">
        <v>308</v>
      </c>
      <c r="D5357" t="s">
        <v>268</v>
      </c>
      <c r="E5357">
        <v>7</v>
      </c>
      <c r="F5357">
        <v>133034.95000000001</v>
      </c>
    </row>
    <row r="5358" spans="1:6" x14ac:dyDescent="0.25">
      <c r="A5358" t="s">
        <v>316</v>
      </c>
      <c r="B5358">
        <v>37</v>
      </c>
      <c r="C5358" t="s">
        <v>308</v>
      </c>
      <c r="D5358" t="s">
        <v>284</v>
      </c>
      <c r="E5358">
        <v>11.666700000000001</v>
      </c>
      <c r="F5358">
        <v>1017486.87</v>
      </c>
    </row>
    <row r="5359" spans="1:6" x14ac:dyDescent="0.25">
      <c r="A5359" t="s">
        <v>316</v>
      </c>
      <c r="B5359">
        <v>37</v>
      </c>
      <c r="C5359" t="s">
        <v>308</v>
      </c>
      <c r="D5359" t="s">
        <v>298</v>
      </c>
      <c r="E5359">
        <v>2</v>
      </c>
      <c r="F5359">
        <v>28930.45</v>
      </c>
    </row>
    <row r="5360" spans="1:6" x14ac:dyDescent="0.25">
      <c r="A5360" t="s">
        <v>316</v>
      </c>
      <c r="B5360">
        <v>37</v>
      </c>
      <c r="C5360" t="s">
        <v>308</v>
      </c>
      <c r="D5360" t="s">
        <v>286</v>
      </c>
      <c r="E5360">
        <v>8.9167000000000005</v>
      </c>
      <c r="F5360">
        <v>188645.51</v>
      </c>
    </row>
    <row r="5361" spans="1:6" x14ac:dyDescent="0.25">
      <c r="A5361" t="s">
        <v>316</v>
      </c>
      <c r="B5361">
        <v>37</v>
      </c>
      <c r="C5361" t="s">
        <v>308</v>
      </c>
      <c r="D5361" t="s">
        <v>295</v>
      </c>
      <c r="E5361">
        <v>37.208300000000001</v>
      </c>
      <c r="F5361">
        <v>854929.66</v>
      </c>
    </row>
    <row r="5362" spans="1:6" x14ac:dyDescent="0.25">
      <c r="A5362" t="s">
        <v>316</v>
      </c>
      <c r="B5362">
        <v>37</v>
      </c>
      <c r="C5362" t="s">
        <v>308</v>
      </c>
      <c r="D5362" t="s">
        <v>287</v>
      </c>
      <c r="E5362">
        <v>3.3300000000000003E-2</v>
      </c>
      <c r="F5362">
        <v>25435.81</v>
      </c>
    </row>
    <row r="5363" spans="1:6" x14ac:dyDescent="0.25">
      <c r="A5363" t="s">
        <v>316</v>
      </c>
      <c r="B5363">
        <v>37</v>
      </c>
      <c r="C5363" t="s">
        <v>308</v>
      </c>
      <c r="D5363" t="s">
        <v>289</v>
      </c>
      <c r="E5363">
        <v>5.0326000000000004</v>
      </c>
      <c r="F5363">
        <v>271975.06</v>
      </c>
    </row>
    <row r="5364" spans="1:6" x14ac:dyDescent="0.25">
      <c r="A5364" t="s">
        <v>316</v>
      </c>
      <c r="B5364">
        <v>37</v>
      </c>
      <c r="C5364" t="s">
        <v>308</v>
      </c>
      <c r="D5364" t="s">
        <v>290</v>
      </c>
      <c r="E5364">
        <v>5.8299999999999998E-2</v>
      </c>
      <c r="F5364">
        <v>18878.66</v>
      </c>
    </row>
    <row r="5365" spans="1:6" x14ac:dyDescent="0.25">
      <c r="A5365" t="s">
        <v>316</v>
      </c>
      <c r="B5365">
        <v>37</v>
      </c>
      <c r="C5365" t="s">
        <v>308</v>
      </c>
      <c r="D5365" t="s">
        <v>296</v>
      </c>
      <c r="E5365">
        <v>1</v>
      </c>
      <c r="F5365">
        <v>39829.5</v>
      </c>
    </row>
    <row r="5366" spans="1:6" x14ac:dyDescent="0.25">
      <c r="A5366" t="s">
        <v>316</v>
      </c>
      <c r="B5366">
        <v>37</v>
      </c>
      <c r="C5366" t="s">
        <v>308</v>
      </c>
      <c r="D5366" t="s">
        <v>291</v>
      </c>
      <c r="E5366">
        <v>1</v>
      </c>
      <c r="F5366">
        <v>13534.24</v>
      </c>
    </row>
    <row r="5367" spans="1:6" x14ac:dyDescent="0.25">
      <c r="A5367" t="s">
        <v>316</v>
      </c>
      <c r="B5367">
        <v>37</v>
      </c>
      <c r="C5367" t="s">
        <v>308</v>
      </c>
      <c r="D5367" t="s">
        <v>314</v>
      </c>
      <c r="E5367">
        <v>1.3889</v>
      </c>
      <c r="F5367">
        <v>69491.009999999995</v>
      </c>
    </row>
    <row r="5368" spans="1:6" x14ac:dyDescent="0.25">
      <c r="A5368" t="s">
        <v>316</v>
      </c>
      <c r="B5368">
        <v>40</v>
      </c>
      <c r="C5368" t="s">
        <v>309</v>
      </c>
      <c r="E5368">
        <v>2.9236</v>
      </c>
      <c r="F5368">
        <v>25156.76</v>
      </c>
    </row>
    <row r="5369" spans="1:6" x14ac:dyDescent="0.25">
      <c r="A5369" t="s">
        <v>316</v>
      </c>
      <c r="B5369">
        <v>40</v>
      </c>
      <c r="C5369" t="s">
        <v>309</v>
      </c>
      <c r="D5369" t="s">
        <v>269</v>
      </c>
      <c r="E5369">
        <v>5.1430999999999996</v>
      </c>
      <c r="F5369">
        <v>521256.8</v>
      </c>
    </row>
    <row r="5370" spans="1:6" x14ac:dyDescent="0.25">
      <c r="A5370" t="s">
        <v>316</v>
      </c>
      <c r="B5370">
        <v>40</v>
      </c>
      <c r="C5370" t="s">
        <v>309</v>
      </c>
      <c r="D5370" t="s">
        <v>270</v>
      </c>
      <c r="E5370">
        <v>91.622200000000007</v>
      </c>
      <c r="F5370">
        <v>1105132.58</v>
      </c>
    </row>
    <row r="5371" spans="1:6" x14ac:dyDescent="0.25">
      <c r="A5371" t="s">
        <v>316</v>
      </c>
      <c r="B5371">
        <v>40</v>
      </c>
      <c r="C5371" t="s">
        <v>309</v>
      </c>
      <c r="D5371" t="s">
        <v>271</v>
      </c>
      <c r="E5371">
        <v>2.6263999999999998</v>
      </c>
      <c r="F5371">
        <v>520577.38</v>
      </c>
    </row>
    <row r="5372" spans="1:6" x14ac:dyDescent="0.25">
      <c r="A5372" t="s">
        <v>316</v>
      </c>
      <c r="B5372">
        <v>40</v>
      </c>
      <c r="C5372" t="s">
        <v>309</v>
      </c>
      <c r="D5372" t="s">
        <v>272</v>
      </c>
      <c r="E5372">
        <v>280.38889999999998</v>
      </c>
      <c r="F5372">
        <v>1823252.02</v>
      </c>
    </row>
    <row r="5373" spans="1:6" x14ac:dyDescent="0.25">
      <c r="A5373" t="s">
        <v>316</v>
      </c>
      <c r="B5373">
        <v>40</v>
      </c>
      <c r="C5373" t="s">
        <v>309</v>
      </c>
      <c r="D5373" t="s">
        <v>273</v>
      </c>
      <c r="E5373">
        <v>38.581200000000003</v>
      </c>
      <c r="F5373">
        <v>660440.07999999996</v>
      </c>
    </row>
    <row r="5374" spans="1:6" x14ac:dyDescent="0.25">
      <c r="A5374" t="s">
        <v>316</v>
      </c>
      <c r="B5374">
        <v>40</v>
      </c>
      <c r="C5374" t="s">
        <v>309</v>
      </c>
      <c r="D5374" t="s">
        <v>274</v>
      </c>
      <c r="E5374">
        <v>18.2667</v>
      </c>
      <c r="F5374">
        <v>363852.87</v>
      </c>
    </row>
    <row r="5375" spans="1:6" x14ac:dyDescent="0.25">
      <c r="A5375" t="s">
        <v>316</v>
      </c>
      <c r="B5375">
        <v>40</v>
      </c>
      <c r="C5375" t="s">
        <v>309</v>
      </c>
      <c r="D5375" t="s">
        <v>275</v>
      </c>
      <c r="E5375">
        <v>37.083300000000001</v>
      </c>
      <c r="F5375">
        <v>479429.24</v>
      </c>
    </row>
    <row r="5376" spans="1:6" x14ac:dyDescent="0.25">
      <c r="A5376" t="s">
        <v>316</v>
      </c>
      <c r="B5376">
        <v>40</v>
      </c>
      <c r="C5376" t="s">
        <v>309</v>
      </c>
      <c r="D5376" t="s">
        <v>276</v>
      </c>
      <c r="E5376">
        <v>5.5106999999999999</v>
      </c>
      <c r="F5376">
        <v>647260.12</v>
      </c>
    </row>
    <row r="5377" spans="1:6" x14ac:dyDescent="0.25">
      <c r="A5377" t="s">
        <v>316</v>
      </c>
      <c r="B5377">
        <v>40</v>
      </c>
      <c r="C5377" t="s">
        <v>309</v>
      </c>
      <c r="D5377" t="s">
        <v>277</v>
      </c>
      <c r="E5377">
        <v>6.1041999999999996</v>
      </c>
      <c r="F5377">
        <v>338861.99</v>
      </c>
    </row>
    <row r="5378" spans="1:6" x14ac:dyDescent="0.25">
      <c r="A5378" t="s">
        <v>316</v>
      </c>
      <c r="B5378">
        <v>40</v>
      </c>
      <c r="C5378" t="s">
        <v>309</v>
      </c>
      <c r="D5378" t="s">
        <v>278</v>
      </c>
      <c r="E5378">
        <v>0.64439999999999997</v>
      </c>
      <c r="F5378">
        <v>101364.14</v>
      </c>
    </row>
    <row r="5379" spans="1:6" x14ac:dyDescent="0.25">
      <c r="A5379" t="s">
        <v>316</v>
      </c>
      <c r="B5379">
        <v>40</v>
      </c>
      <c r="C5379" t="s">
        <v>309</v>
      </c>
      <c r="D5379" t="s">
        <v>279</v>
      </c>
      <c r="E5379">
        <v>1.5832999999999999</v>
      </c>
      <c r="F5379">
        <v>400186.32</v>
      </c>
    </row>
    <row r="5380" spans="1:6" x14ac:dyDescent="0.25">
      <c r="A5380" t="s">
        <v>316</v>
      </c>
      <c r="B5380">
        <v>40</v>
      </c>
      <c r="C5380" t="s">
        <v>309</v>
      </c>
      <c r="D5380" t="s">
        <v>280</v>
      </c>
      <c r="E5380">
        <v>83.466499999999996</v>
      </c>
      <c r="F5380">
        <v>2560799.7200000002</v>
      </c>
    </row>
    <row r="5381" spans="1:6" x14ac:dyDescent="0.25">
      <c r="A5381" t="s">
        <v>316</v>
      </c>
      <c r="B5381">
        <v>40</v>
      </c>
      <c r="C5381" t="s">
        <v>309</v>
      </c>
      <c r="D5381" t="s">
        <v>281</v>
      </c>
      <c r="E5381">
        <v>5.4443999999999999</v>
      </c>
      <c r="F5381">
        <v>256383.57</v>
      </c>
    </row>
    <row r="5382" spans="1:6" x14ac:dyDescent="0.25">
      <c r="A5382" t="s">
        <v>316</v>
      </c>
      <c r="B5382">
        <v>40</v>
      </c>
      <c r="C5382" t="s">
        <v>309</v>
      </c>
      <c r="D5382" t="s">
        <v>283</v>
      </c>
      <c r="E5382">
        <v>20.245200000000001</v>
      </c>
      <c r="F5382">
        <v>322319.78999999998</v>
      </c>
    </row>
    <row r="5383" spans="1:6" x14ac:dyDescent="0.25">
      <c r="A5383" t="s">
        <v>316</v>
      </c>
      <c r="B5383">
        <v>40</v>
      </c>
      <c r="C5383" t="s">
        <v>309</v>
      </c>
      <c r="D5383" t="s">
        <v>294</v>
      </c>
      <c r="E5383">
        <v>16.104199999999999</v>
      </c>
      <c r="F5383">
        <v>231067.63</v>
      </c>
    </row>
    <row r="5384" spans="1:6" x14ac:dyDescent="0.25">
      <c r="A5384" t="s">
        <v>316</v>
      </c>
      <c r="B5384">
        <v>40</v>
      </c>
      <c r="C5384" t="s">
        <v>309</v>
      </c>
      <c r="D5384" t="s">
        <v>268</v>
      </c>
      <c r="E5384">
        <v>34.788899999999998</v>
      </c>
      <c r="F5384">
        <v>982633.21</v>
      </c>
    </row>
    <row r="5385" spans="1:6" x14ac:dyDescent="0.25">
      <c r="A5385" t="s">
        <v>316</v>
      </c>
      <c r="B5385">
        <v>40</v>
      </c>
      <c r="C5385" t="s">
        <v>309</v>
      </c>
      <c r="D5385" t="s">
        <v>284</v>
      </c>
      <c r="E5385">
        <v>8.75</v>
      </c>
      <c r="F5385">
        <v>776616.94</v>
      </c>
    </row>
    <row r="5386" spans="1:6" x14ac:dyDescent="0.25">
      <c r="A5386" t="s">
        <v>316</v>
      </c>
      <c r="B5386">
        <v>40</v>
      </c>
      <c r="C5386" t="s">
        <v>309</v>
      </c>
      <c r="D5386" t="s">
        <v>298</v>
      </c>
      <c r="E5386">
        <v>1</v>
      </c>
      <c r="F5386">
        <v>14465.22</v>
      </c>
    </row>
    <row r="5387" spans="1:6" x14ac:dyDescent="0.25">
      <c r="A5387" t="s">
        <v>316</v>
      </c>
      <c r="B5387">
        <v>40</v>
      </c>
      <c r="C5387" t="s">
        <v>309</v>
      </c>
      <c r="D5387" t="s">
        <v>286</v>
      </c>
      <c r="E5387">
        <v>0.41670000000000001</v>
      </c>
      <c r="F5387">
        <v>8928.26</v>
      </c>
    </row>
    <row r="5388" spans="1:6" x14ac:dyDescent="0.25">
      <c r="A5388" t="s">
        <v>316</v>
      </c>
      <c r="B5388">
        <v>40</v>
      </c>
      <c r="C5388" t="s">
        <v>309</v>
      </c>
      <c r="D5388" t="s">
        <v>295</v>
      </c>
      <c r="E5388">
        <v>130.29580000000001</v>
      </c>
      <c r="F5388">
        <v>2713023.84</v>
      </c>
    </row>
    <row r="5389" spans="1:6" x14ac:dyDescent="0.25">
      <c r="A5389" t="s">
        <v>316</v>
      </c>
      <c r="B5389">
        <v>40</v>
      </c>
      <c r="C5389" t="s">
        <v>309</v>
      </c>
      <c r="D5389" t="s">
        <v>287</v>
      </c>
      <c r="E5389">
        <v>3.3300000000000003E-2</v>
      </c>
      <c r="F5389">
        <v>25435.81</v>
      </c>
    </row>
    <row r="5390" spans="1:6" x14ac:dyDescent="0.25">
      <c r="A5390" t="s">
        <v>316</v>
      </c>
      <c r="B5390">
        <v>40</v>
      </c>
      <c r="C5390" t="s">
        <v>309</v>
      </c>
      <c r="D5390" t="s">
        <v>288</v>
      </c>
      <c r="E5390">
        <v>0.32</v>
      </c>
      <c r="F5390">
        <v>9424.23</v>
      </c>
    </row>
    <row r="5391" spans="1:6" x14ac:dyDescent="0.25">
      <c r="A5391" t="s">
        <v>316</v>
      </c>
      <c r="B5391">
        <v>40</v>
      </c>
      <c r="C5391" t="s">
        <v>309</v>
      </c>
      <c r="D5391" t="s">
        <v>289</v>
      </c>
      <c r="E5391">
        <v>9.3993000000000002</v>
      </c>
      <c r="F5391">
        <v>444631.49</v>
      </c>
    </row>
    <row r="5392" spans="1:6" x14ac:dyDescent="0.25">
      <c r="A5392" t="s">
        <v>316</v>
      </c>
      <c r="B5392">
        <v>40</v>
      </c>
      <c r="C5392" t="s">
        <v>309</v>
      </c>
      <c r="D5392" t="s">
        <v>290</v>
      </c>
      <c r="E5392">
        <v>0.27500000000000002</v>
      </c>
      <c r="F5392">
        <v>125076.35</v>
      </c>
    </row>
    <row r="5393" spans="1:6" x14ac:dyDescent="0.25">
      <c r="A5393" t="s">
        <v>316</v>
      </c>
      <c r="B5393">
        <v>40</v>
      </c>
      <c r="C5393" t="s">
        <v>309</v>
      </c>
      <c r="D5393" t="s">
        <v>296</v>
      </c>
      <c r="E5393">
        <v>17</v>
      </c>
      <c r="F5393">
        <v>268709.52</v>
      </c>
    </row>
    <row r="5394" spans="1:6" x14ac:dyDescent="0.25">
      <c r="A5394" t="s">
        <v>316</v>
      </c>
      <c r="B5394">
        <v>40</v>
      </c>
      <c r="C5394" t="s">
        <v>309</v>
      </c>
      <c r="D5394" t="s">
        <v>291</v>
      </c>
      <c r="E5394">
        <v>5</v>
      </c>
      <c r="F5394">
        <v>67671.179999999993</v>
      </c>
    </row>
    <row r="5395" spans="1:6" x14ac:dyDescent="0.25">
      <c r="A5395" t="s">
        <v>316</v>
      </c>
      <c r="B5395">
        <v>40</v>
      </c>
      <c r="C5395" t="s">
        <v>309</v>
      </c>
      <c r="D5395" t="s">
        <v>299</v>
      </c>
      <c r="E5395">
        <v>78</v>
      </c>
      <c r="F5395">
        <v>692295.86</v>
      </c>
    </row>
    <row r="5396" spans="1:6" x14ac:dyDescent="0.25">
      <c r="A5396" t="s">
        <v>316</v>
      </c>
      <c r="B5396">
        <v>40</v>
      </c>
      <c r="C5396" t="s">
        <v>309</v>
      </c>
      <c r="D5396" t="s">
        <v>317</v>
      </c>
      <c r="E5396">
        <v>1.25</v>
      </c>
      <c r="F5396">
        <v>17669.78</v>
      </c>
    </row>
    <row r="5397" spans="1:6" x14ac:dyDescent="0.25">
      <c r="A5397" t="s">
        <v>316</v>
      </c>
      <c r="B5397">
        <v>42</v>
      </c>
      <c r="C5397" t="s">
        <v>29</v>
      </c>
      <c r="D5397" t="s">
        <v>269</v>
      </c>
      <c r="E5397">
        <v>2.7944</v>
      </c>
      <c r="F5397">
        <v>333981.67</v>
      </c>
    </row>
    <row r="5398" spans="1:6" x14ac:dyDescent="0.25">
      <c r="A5398" t="s">
        <v>316</v>
      </c>
      <c r="B5398">
        <v>42</v>
      </c>
      <c r="C5398" t="s">
        <v>29</v>
      </c>
      <c r="D5398" t="s">
        <v>270</v>
      </c>
      <c r="E5398">
        <v>2.7332999999999998</v>
      </c>
      <c r="F5398">
        <v>59131.13</v>
      </c>
    </row>
    <row r="5399" spans="1:6" x14ac:dyDescent="0.25">
      <c r="A5399" t="s">
        <v>316</v>
      </c>
      <c r="B5399">
        <v>42</v>
      </c>
      <c r="C5399" t="s">
        <v>29</v>
      </c>
      <c r="D5399" t="s">
        <v>271</v>
      </c>
      <c r="E5399">
        <v>0.93610000000000004</v>
      </c>
      <c r="F5399">
        <v>382584.72</v>
      </c>
    </row>
    <row r="5400" spans="1:6" x14ac:dyDescent="0.25">
      <c r="A5400" t="s">
        <v>316</v>
      </c>
      <c r="B5400">
        <v>42</v>
      </c>
      <c r="C5400" t="s">
        <v>29</v>
      </c>
      <c r="D5400" t="s">
        <v>273</v>
      </c>
      <c r="E5400">
        <v>5.8472</v>
      </c>
      <c r="F5400">
        <v>106767.13</v>
      </c>
    </row>
    <row r="5401" spans="1:6" x14ac:dyDescent="0.25">
      <c r="A5401" t="s">
        <v>316</v>
      </c>
      <c r="B5401">
        <v>42</v>
      </c>
      <c r="C5401" t="s">
        <v>29</v>
      </c>
      <c r="D5401" t="s">
        <v>274</v>
      </c>
      <c r="E5401">
        <v>7.4</v>
      </c>
      <c r="F5401">
        <v>141559.21</v>
      </c>
    </row>
    <row r="5402" spans="1:6" x14ac:dyDescent="0.25">
      <c r="A5402" t="s">
        <v>316</v>
      </c>
      <c r="B5402">
        <v>42</v>
      </c>
      <c r="C5402" t="s">
        <v>29</v>
      </c>
      <c r="D5402" t="s">
        <v>275</v>
      </c>
      <c r="E5402">
        <v>1.5</v>
      </c>
      <c r="F5402">
        <v>19564.63</v>
      </c>
    </row>
    <row r="5403" spans="1:6" x14ac:dyDescent="0.25">
      <c r="A5403" t="s">
        <v>316</v>
      </c>
      <c r="B5403">
        <v>42</v>
      </c>
      <c r="C5403" t="s">
        <v>29</v>
      </c>
      <c r="D5403" t="s">
        <v>276</v>
      </c>
      <c r="E5403">
        <v>0.95830000000000004</v>
      </c>
      <c r="F5403">
        <v>96228.73</v>
      </c>
    </row>
    <row r="5404" spans="1:6" x14ac:dyDescent="0.25">
      <c r="A5404" t="s">
        <v>316</v>
      </c>
      <c r="B5404">
        <v>42</v>
      </c>
      <c r="C5404" t="s">
        <v>29</v>
      </c>
      <c r="D5404" t="s">
        <v>277</v>
      </c>
      <c r="E5404">
        <v>0.33329999999999999</v>
      </c>
      <c r="F5404">
        <v>35409</v>
      </c>
    </row>
    <row r="5405" spans="1:6" x14ac:dyDescent="0.25">
      <c r="A5405" t="s">
        <v>316</v>
      </c>
      <c r="B5405">
        <v>42</v>
      </c>
      <c r="C5405" t="s">
        <v>29</v>
      </c>
      <c r="D5405" t="s">
        <v>278</v>
      </c>
      <c r="E5405">
        <v>0.05</v>
      </c>
      <c r="F5405">
        <v>11300.43</v>
      </c>
    </row>
    <row r="5406" spans="1:6" x14ac:dyDescent="0.25">
      <c r="A5406" t="s">
        <v>316</v>
      </c>
      <c r="B5406">
        <v>42</v>
      </c>
      <c r="C5406" t="s">
        <v>29</v>
      </c>
      <c r="D5406" t="s">
        <v>279</v>
      </c>
      <c r="E5406">
        <v>0.29170000000000001</v>
      </c>
      <c r="F5406">
        <v>70004.460000000006</v>
      </c>
    </row>
    <row r="5407" spans="1:6" x14ac:dyDescent="0.25">
      <c r="A5407" t="s">
        <v>316</v>
      </c>
      <c r="B5407">
        <v>42</v>
      </c>
      <c r="C5407" t="s">
        <v>29</v>
      </c>
      <c r="D5407" t="s">
        <v>280</v>
      </c>
      <c r="E5407">
        <v>6.75</v>
      </c>
      <c r="F5407">
        <v>107863.92</v>
      </c>
    </row>
    <row r="5408" spans="1:6" x14ac:dyDescent="0.25">
      <c r="A5408" t="s">
        <v>316</v>
      </c>
      <c r="B5408">
        <v>42</v>
      </c>
      <c r="C5408" t="s">
        <v>29</v>
      </c>
      <c r="D5408" t="s">
        <v>281</v>
      </c>
      <c r="E5408">
        <v>0.16669999999999999</v>
      </c>
      <c r="F5408">
        <v>11151.51</v>
      </c>
    </row>
    <row r="5409" spans="1:6" x14ac:dyDescent="0.25">
      <c r="A5409" t="s">
        <v>316</v>
      </c>
      <c r="B5409">
        <v>42</v>
      </c>
      <c r="C5409" t="s">
        <v>29</v>
      </c>
      <c r="D5409" t="s">
        <v>282</v>
      </c>
      <c r="E5409">
        <v>0.11459999999999999</v>
      </c>
      <c r="F5409">
        <v>84000</v>
      </c>
    </row>
    <row r="5410" spans="1:6" x14ac:dyDescent="0.25">
      <c r="A5410" t="s">
        <v>316</v>
      </c>
      <c r="B5410">
        <v>42</v>
      </c>
      <c r="C5410" t="s">
        <v>29</v>
      </c>
      <c r="D5410" t="s">
        <v>283</v>
      </c>
      <c r="E5410">
        <v>8.8856999999999999</v>
      </c>
      <c r="F5410">
        <v>156005.39000000001</v>
      </c>
    </row>
    <row r="5411" spans="1:6" x14ac:dyDescent="0.25">
      <c r="A5411" t="s">
        <v>316</v>
      </c>
      <c r="B5411">
        <v>42</v>
      </c>
      <c r="C5411" t="s">
        <v>29</v>
      </c>
      <c r="D5411" t="s">
        <v>268</v>
      </c>
      <c r="E5411">
        <v>28.666699999999999</v>
      </c>
      <c r="F5411">
        <v>897881.56</v>
      </c>
    </row>
    <row r="5412" spans="1:6" x14ac:dyDescent="0.25">
      <c r="A5412" t="s">
        <v>316</v>
      </c>
      <c r="B5412">
        <v>42</v>
      </c>
      <c r="C5412" t="s">
        <v>29</v>
      </c>
      <c r="D5412" t="s">
        <v>284</v>
      </c>
      <c r="E5412">
        <v>2.25</v>
      </c>
      <c r="F5412">
        <v>197513.78</v>
      </c>
    </row>
    <row r="5413" spans="1:6" x14ac:dyDescent="0.25">
      <c r="A5413" t="s">
        <v>316</v>
      </c>
      <c r="B5413">
        <v>42</v>
      </c>
      <c r="C5413" t="s">
        <v>29</v>
      </c>
      <c r="D5413" t="s">
        <v>286</v>
      </c>
      <c r="E5413">
        <v>1.1667000000000001</v>
      </c>
      <c r="F5413">
        <v>27920.16</v>
      </c>
    </row>
    <row r="5414" spans="1:6" x14ac:dyDescent="0.25">
      <c r="A5414" t="s">
        <v>316</v>
      </c>
      <c r="B5414">
        <v>42</v>
      </c>
      <c r="C5414" t="s">
        <v>29</v>
      </c>
      <c r="D5414" t="s">
        <v>295</v>
      </c>
      <c r="E5414">
        <v>90</v>
      </c>
      <c r="F5414">
        <v>1900499.7</v>
      </c>
    </row>
    <row r="5415" spans="1:6" x14ac:dyDescent="0.25">
      <c r="A5415" t="s">
        <v>316</v>
      </c>
      <c r="B5415">
        <v>42</v>
      </c>
      <c r="C5415" t="s">
        <v>29</v>
      </c>
      <c r="D5415" t="s">
        <v>287</v>
      </c>
      <c r="E5415">
        <v>6.6699999999999995E-2</v>
      </c>
      <c r="F5415">
        <v>49640.86</v>
      </c>
    </row>
    <row r="5416" spans="1:6" x14ac:dyDescent="0.25">
      <c r="A5416" t="s">
        <v>316</v>
      </c>
      <c r="B5416">
        <v>42</v>
      </c>
      <c r="C5416" t="s">
        <v>29</v>
      </c>
      <c r="D5416" t="s">
        <v>288</v>
      </c>
      <c r="E5416">
        <v>0.35830000000000001</v>
      </c>
      <c r="F5416">
        <v>25186.81</v>
      </c>
    </row>
    <row r="5417" spans="1:6" x14ac:dyDescent="0.25">
      <c r="A5417" t="s">
        <v>316</v>
      </c>
      <c r="B5417">
        <v>42</v>
      </c>
      <c r="C5417" t="s">
        <v>29</v>
      </c>
      <c r="D5417" t="s">
        <v>290</v>
      </c>
      <c r="E5417">
        <v>3.3300000000000003E-2</v>
      </c>
      <c r="F5417">
        <v>7419.4</v>
      </c>
    </row>
    <row r="5418" spans="1:6" x14ac:dyDescent="0.25">
      <c r="A5418" t="s">
        <v>316</v>
      </c>
      <c r="B5418">
        <v>42</v>
      </c>
      <c r="C5418" t="s">
        <v>29</v>
      </c>
      <c r="D5418" t="s">
        <v>291</v>
      </c>
      <c r="E5418">
        <v>1</v>
      </c>
      <c r="F5418">
        <v>13534.24</v>
      </c>
    </row>
    <row r="5419" spans="1:6" x14ac:dyDescent="0.25">
      <c r="A5419" t="s">
        <v>316</v>
      </c>
      <c r="B5419">
        <v>43</v>
      </c>
      <c r="C5419" t="s">
        <v>5</v>
      </c>
      <c r="D5419" t="s">
        <v>269</v>
      </c>
      <c r="E5419">
        <v>26.902799999999999</v>
      </c>
      <c r="F5419">
        <v>2986650.91</v>
      </c>
    </row>
    <row r="5420" spans="1:6" x14ac:dyDescent="0.25">
      <c r="A5420" t="s">
        <v>316</v>
      </c>
      <c r="B5420">
        <v>43</v>
      </c>
      <c r="C5420" t="s">
        <v>5</v>
      </c>
      <c r="D5420" t="s">
        <v>270</v>
      </c>
      <c r="E5420">
        <v>1270</v>
      </c>
      <c r="F5420">
        <v>15588570.74</v>
      </c>
    </row>
    <row r="5421" spans="1:6" x14ac:dyDescent="0.25">
      <c r="A5421" t="s">
        <v>316</v>
      </c>
      <c r="B5421">
        <v>43</v>
      </c>
      <c r="C5421" t="s">
        <v>5</v>
      </c>
      <c r="D5421" t="s">
        <v>271</v>
      </c>
      <c r="E5421">
        <v>3.45</v>
      </c>
      <c r="F5421">
        <v>1173068.8500000001</v>
      </c>
    </row>
    <row r="5422" spans="1:6" x14ac:dyDescent="0.25">
      <c r="A5422" t="s">
        <v>316</v>
      </c>
      <c r="B5422">
        <v>43</v>
      </c>
      <c r="C5422" t="s">
        <v>5</v>
      </c>
      <c r="D5422" t="s">
        <v>272</v>
      </c>
      <c r="E5422">
        <v>1235</v>
      </c>
      <c r="F5422">
        <v>9779766.4000000004</v>
      </c>
    </row>
    <row r="5423" spans="1:6" x14ac:dyDescent="0.25">
      <c r="A5423" t="s">
        <v>316</v>
      </c>
      <c r="B5423">
        <v>43</v>
      </c>
      <c r="C5423" t="s">
        <v>5</v>
      </c>
      <c r="D5423" t="s">
        <v>273</v>
      </c>
      <c r="E5423">
        <v>87</v>
      </c>
      <c r="F5423">
        <v>1362662.29</v>
      </c>
    </row>
    <row r="5424" spans="1:6" x14ac:dyDescent="0.25">
      <c r="A5424" t="s">
        <v>316</v>
      </c>
      <c r="B5424">
        <v>43</v>
      </c>
      <c r="C5424" t="s">
        <v>5</v>
      </c>
      <c r="D5424" t="s">
        <v>276</v>
      </c>
      <c r="E5424">
        <v>2.85</v>
      </c>
      <c r="F5424">
        <v>447080.14</v>
      </c>
    </row>
    <row r="5425" spans="1:6" x14ac:dyDescent="0.25">
      <c r="A5425" t="s">
        <v>316</v>
      </c>
      <c r="B5425">
        <v>43</v>
      </c>
      <c r="C5425" t="s">
        <v>5</v>
      </c>
      <c r="D5425" t="s">
        <v>280</v>
      </c>
      <c r="E5425">
        <v>94</v>
      </c>
      <c r="F5425">
        <v>1395370.38</v>
      </c>
    </row>
    <row r="5426" spans="1:6" x14ac:dyDescent="0.25">
      <c r="A5426" t="s">
        <v>316</v>
      </c>
      <c r="B5426">
        <v>43</v>
      </c>
      <c r="C5426" t="s">
        <v>5</v>
      </c>
      <c r="D5426" t="s">
        <v>268</v>
      </c>
      <c r="E5426">
        <v>134</v>
      </c>
      <c r="F5426">
        <v>2930493.26</v>
      </c>
    </row>
    <row r="5427" spans="1:6" x14ac:dyDescent="0.25">
      <c r="A5427" t="s">
        <v>316</v>
      </c>
      <c r="B5427">
        <v>43</v>
      </c>
      <c r="C5427" t="s">
        <v>5</v>
      </c>
      <c r="D5427" t="s">
        <v>295</v>
      </c>
      <c r="E5427">
        <v>87</v>
      </c>
      <c r="F5427">
        <v>2157050.04</v>
      </c>
    </row>
    <row r="5428" spans="1:6" x14ac:dyDescent="0.25">
      <c r="A5428" t="s">
        <v>316</v>
      </c>
      <c r="B5428">
        <v>43</v>
      </c>
      <c r="C5428" t="s">
        <v>5</v>
      </c>
      <c r="D5428" t="s">
        <v>291</v>
      </c>
      <c r="E5428">
        <v>4</v>
      </c>
      <c r="F5428">
        <v>37716</v>
      </c>
    </row>
    <row r="5429" spans="1:6" x14ac:dyDescent="0.25">
      <c r="A5429" t="s">
        <v>316</v>
      </c>
      <c r="B5429">
        <v>44</v>
      </c>
      <c r="C5429" t="s">
        <v>71</v>
      </c>
      <c r="E5429">
        <v>38.035699999999999</v>
      </c>
      <c r="F5429">
        <v>5678.33</v>
      </c>
    </row>
    <row r="5430" spans="1:6" x14ac:dyDescent="0.25">
      <c r="A5430" t="s">
        <v>316</v>
      </c>
      <c r="B5430">
        <v>44</v>
      </c>
      <c r="C5430" t="s">
        <v>71</v>
      </c>
      <c r="D5430" t="s">
        <v>269</v>
      </c>
      <c r="E5430">
        <v>10.385300000000001</v>
      </c>
      <c r="F5430">
        <v>1155639.52</v>
      </c>
    </row>
    <row r="5431" spans="1:6" x14ac:dyDescent="0.25">
      <c r="A5431" t="s">
        <v>316</v>
      </c>
      <c r="B5431">
        <v>44</v>
      </c>
      <c r="C5431" t="s">
        <v>71</v>
      </c>
      <c r="D5431" t="s">
        <v>270</v>
      </c>
      <c r="E5431">
        <v>95.7333</v>
      </c>
      <c r="F5431">
        <v>1177238.42</v>
      </c>
    </row>
    <row r="5432" spans="1:6" x14ac:dyDescent="0.25">
      <c r="A5432" t="s">
        <v>316</v>
      </c>
      <c r="B5432">
        <v>44</v>
      </c>
      <c r="C5432" t="s">
        <v>71</v>
      </c>
      <c r="D5432" t="s">
        <v>271</v>
      </c>
      <c r="E5432">
        <v>1.3042</v>
      </c>
      <c r="F5432">
        <v>453365.64</v>
      </c>
    </row>
    <row r="5433" spans="1:6" x14ac:dyDescent="0.25">
      <c r="A5433" t="s">
        <v>316</v>
      </c>
      <c r="B5433">
        <v>44</v>
      </c>
      <c r="C5433" t="s">
        <v>71</v>
      </c>
      <c r="D5433" t="s">
        <v>272</v>
      </c>
      <c r="E5433">
        <v>422.95830000000001</v>
      </c>
      <c r="F5433">
        <v>3886366.33</v>
      </c>
    </row>
    <row r="5434" spans="1:6" x14ac:dyDescent="0.25">
      <c r="A5434" t="s">
        <v>316</v>
      </c>
      <c r="B5434">
        <v>44</v>
      </c>
      <c r="C5434" t="s">
        <v>71</v>
      </c>
      <c r="D5434" t="s">
        <v>273</v>
      </c>
      <c r="E5434">
        <v>35.500999999999998</v>
      </c>
      <c r="F5434">
        <v>588576.66</v>
      </c>
    </row>
    <row r="5435" spans="1:6" x14ac:dyDescent="0.25">
      <c r="A5435" t="s">
        <v>316</v>
      </c>
      <c r="B5435">
        <v>44</v>
      </c>
      <c r="C5435" t="s">
        <v>71</v>
      </c>
      <c r="D5435" t="s">
        <v>274</v>
      </c>
      <c r="E5435">
        <v>43.2667</v>
      </c>
      <c r="F5435">
        <v>874795.14</v>
      </c>
    </row>
    <row r="5436" spans="1:6" x14ac:dyDescent="0.25">
      <c r="A5436" t="s">
        <v>316</v>
      </c>
      <c r="B5436">
        <v>44</v>
      </c>
      <c r="C5436" t="s">
        <v>71</v>
      </c>
      <c r="D5436" t="s">
        <v>275</v>
      </c>
      <c r="E5436">
        <v>71.5</v>
      </c>
      <c r="F5436">
        <v>892022.26</v>
      </c>
    </row>
    <row r="5437" spans="1:6" x14ac:dyDescent="0.25">
      <c r="A5437" t="s">
        <v>316</v>
      </c>
      <c r="B5437">
        <v>44</v>
      </c>
      <c r="C5437" t="s">
        <v>71</v>
      </c>
      <c r="D5437" t="s">
        <v>276</v>
      </c>
      <c r="E5437">
        <v>23.2897</v>
      </c>
      <c r="F5437">
        <v>2358829.6</v>
      </c>
    </row>
    <row r="5438" spans="1:6" x14ac:dyDescent="0.25">
      <c r="A5438" t="s">
        <v>316</v>
      </c>
      <c r="B5438">
        <v>44</v>
      </c>
      <c r="C5438" t="s">
        <v>71</v>
      </c>
      <c r="D5438" t="s">
        <v>277</v>
      </c>
      <c r="E5438">
        <v>7.75</v>
      </c>
      <c r="F5438">
        <v>380986.9</v>
      </c>
    </row>
    <row r="5439" spans="1:6" x14ac:dyDescent="0.25">
      <c r="A5439" t="s">
        <v>316</v>
      </c>
      <c r="B5439">
        <v>44</v>
      </c>
      <c r="C5439" t="s">
        <v>71</v>
      </c>
      <c r="D5439" t="s">
        <v>278</v>
      </c>
      <c r="E5439">
        <v>3.1960999999999999</v>
      </c>
      <c r="F5439">
        <v>539210.76</v>
      </c>
    </row>
    <row r="5440" spans="1:6" x14ac:dyDescent="0.25">
      <c r="A5440" t="s">
        <v>316</v>
      </c>
      <c r="B5440">
        <v>44</v>
      </c>
      <c r="C5440" t="s">
        <v>71</v>
      </c>
      <c r="D5440" t="s">
        <v>279</v>
      </c>
      <c r="E5440">
        <v>1.7917000000000001</v>
      </c>
      <c r="F5440">
        <v>509934.28</v>
      </c>
    </row>
    <row r="5441" spans="1:6" x14ac:dyDescent="0.25">
      <c r="A5441" t="s">
        <v>316</v>
      </c>
      <c r="B5441">
        <v>44</v>
      </c>
      <c r="C5441" t="s">
        <v>71</v>
      </c>
      <c r="D5441" t="s">
        <v>280</v>
      </c>
      <c r="E5441">
        <v>161.6123</v>
      </c>
      <c r="F5441">
        <v>4069871.68</v>
      </c>
    </row>
    <row r="5442" spans="1:6" x14ac:dyDescent="0.25">
      <c r="A5442" t="s">
        <v>316</v>
      </c>
      <c r="B5442">
        <v>44</v>
      </c>
      <c r="C5442" t="s">
        <v>71</v>
      </c>
      <c r="D5442" t="s">
        <v>281</v>
      </c>
      <c r="E5442">
        <v>13.7544</v>
      </c>
      <c r="F5442">
        <v>508863.83</v>
      </c>
    </row>
    <row r="5443" spans="1:6" x14ac:dyDescent="0.25">
      <c r="A5443" t="s">
        <v>316</v>
      </c>
      <c r="B5443">
        <v>44</v>
      </c>
      <c r="C5443" t="s">
        <v>71</v>
      </c>
      <c r="D5443" t="s">
        <v>282</v>
      </c>
      <c r="E5443">
        <v>0.97919999999999996</v>
      </c>
      <c r="F5443">
        <v>362937.94</v>
      </c>
    </row>
    <row r="5444" spans="1:6" x14ac:dyDescent="0.25">
      <c r="A5444" t="s">
        <v>316</v>
      </c>
      <c r="B5444">
        <v>44</v>
      </c>
      <c r="C5444" t="s">
        <v>71</v>
      </c>
      <c r="D5444" t="s">
        <v>283</v>
      </c>
      <c r="E5444">
        <v>90.526200000000003</v>
      </c>
      <c r="F5444">
        <v>1470067.25</v>
      </c>
    </row>
    <row r="5445" spans="1:6" x14ac:dyDescent="0.25">
      <c r="A5445" t="s">
        <v>316</v>
      </c>
      <c r="B5445">
        <v>44</v>
      </c>
      <c r="C5445" t="s">
        <v>71</v>
      </c>
      <c r="D5445" t="s">
        <v>294</v>
      </c>
      <c r="E5445">
        <v>5.6875</v>
      </c>
      <c r="F5445">
        <v>112847.37</v>
      </c>
    </row>
    <row r="5446" spans="1:6" x14ac:dyDescent="0.25">
      <c r="A5446" t="s">
        <v>316</v>
      </c>
      <c r="B5446">
        <v>44</v>
      </c>
      <c r="C5446" t="s">
        <v>71</v>
      </c>
      <c r="D5446" t="s">
        <v>268</v>
      </c>
      <c r="E5446">
        <v>7.5</v>
      </c>
      <c r="F5446">
        <v>189259.72</v>
      </c>
    </row>
    <row r="5447" spans="1:6" x14ac:dyDescent="0.25">
      <c r="A5447" t="s">
        <v>316</v>
      </c>
      <c r="B5447">
        <v>44</v>
      </c>
      <c r="C5447" t="s">
        <v>71</v>
      </c>
      <c r="D5447" t="s">
        <v>284</v>
      </c>
      <c r="E5447">
        <v>23.333300000000001</v>
      </c>
      <c r="F5447">
        <v>2061315.87</v>
      </c>
    </row>
    <row r="5448" spans="1:6" x14ac:dyDescent="0.25">
      <c r="A5448" t="s">
        <v>316</v>
      </c>
      <c r="B5448">
        <v>44</v>
      </c>
      <c r="C5448" t="s">
        <v>71</v>
      </c>
      <c r="D5448" t="s">
        <v>298</v>
      </c>
      <c r="E5448">
        <v>2</v>
      </c>
      <c r="F5448">
        <v>28557.57</v>
      </c>
    </row>
    <row r="5449" spans="1:6" x14ac:dyDescent="0.25">
      <c r="A5449" t="s">
        <v>316</v>
      </c>
      <c r="B5449">
        <v>44</v>
      </c>
      <c r="C5449" t="s">
        <v>71</v>
      </c>
      <c r="D5449" t="s">
        <v>286</v>
      </c>
      <c r="E5449">
        <v>10.833299999999999</v>
      </c>
      <c r="F5449">
        <v>234461.69</v>
      </c>
    </row>
    <row r="5450" spans="1:6" x14ac:dyDescent="0.25">
      <c r="A5450" t="s">
        <v>316</v>
      </c>
      <c r="B5450">
        <v>44</v>
      </c>
      <c r="C5450" t="s">
        <v>71</v>
      </c>
      <c r="D5450" t="s">
        <v>295</v>
      </c>
      <c r="E5450">
        <v>34.75</v>
      </c>
      <c r="F5450">
        <v>823805.16</v>
      </c>
    </row>
    <row r="5451" spans="1:6" x14ac:dyDescent="0.25">
      <c r="A5451" t="s">
        <v>316</v>
      </c>
      <c r="B5451">
        <v>44</v>
      </c>
      <c r="C5451" t="s">
        <v>71</v>
      </c>
      <c r="D5451" t="s">
        <v>287</v>
      </c>
      <c r="E5451">
        <v>0.48330000000000001</v>
      </c>
      <c r="F5451">
        <v>217788.02</v>
      </c>
    </row>
    <row r="5452" spans="1:6" x14ac:dyDescent="0.25">
      <c r="A5452" t="s">
        <v>316</v>
      </c>
      <c r="B5452">
        <v>44</v>
      </c>
      <c r="C5452" t="s">
        <v>71</v>
      </c>
      <c r="D5452" t="s">
        <v>288</v>
      </c>
      <c r="E5452">
        <v>0.11</v>
      </c>
      <c r="F5452">
        <v>35549.71</v>
      </c>
    </row>
    <row r="5453" spans="1:6" x14ac:dyDescent="0.25">
      <c r="A5453" t="s">
        <v>316</v>
      </c>
      <c r="B5453">
        <v>44</v>
      </c>
      <c r="C5453" t="s">
        <v>71</v>
      </c>
      <c r="D5453" t="s">
        <v>289</v>
      </c>
      <c r="E5453">
        <v>14.861800000000001</v>
      </c>
      <c r="F5453">
        <v>684317.28</v>
      </c>
    </row>
    <row r="5454" spans="1:6" x14ac:dyDescent="0.25">
      <c r="A5454" t="s">
        <v>316</v>
      </c>
      <c r="B5454">
        <v>44</v>
      </c>
      <c r="C5454" t="s">
        <v>71</v>
      </c>
      <c r="D5454" t="s">
        <v>290</v>
      </c>
      <c r="E5454">
        <v>0.10829999999999999</v>
      </c>
      <c r="F5454">
        <v>42946.33</v>
      </c>
    </row>
    <row r="5455" spans="1:6" x14ac:dyDescent="0.25">
      <c r="A5455" t="s">
        <v>316</v>
      </c>
      <c r="B5455">
        <v>44</v>
      </c>
      <c r="C5455" t="s">
        <v>71</v>
      </c>
      <c r="D5455" t="s">
        <v>296</v>
      </c>
      <c r="E5455">
        <v>8.1667000000000005</v>
      </c>
      <c r="F5455">
        <v>116605.08</v>
      </c>
    </row>
    <row r="5456" spans="1:6" x14ac:dyDescent="0.25">
      <c r="A5456" t="s">
        <v>316</v>
      </c>
      <c r="B5456">
        <v>44</v>
      </c>
      <c r="C5456" t="s">
        <v>71</v>
      </c>
      <c r="D5456" t="s">
        <v>291</v>
      </c>
      <c r="E5456">
        <v>1</v>
      </c>
      <c r="F5456">
        <v>8376.82</v>
      </c>
    </row>
    <row r="5457" spans="1:6" x14ac:dyDescent="0.25">
      <c r="A5457" t="s">
        <v>316</v>
      </c>
      <c r="B5457">
        <v>44</v>
      </c>
      <c r="C5457" t="s">
        <v>71</v>
      </c>
      <c r="D5457" t="s">
        <v>313</v>
      </c>
      <c r="E5457">
        <v>2</v>
      </c>
      <c r="F5457">
        <v>33022.410000000003</v>
      </c>
    </row>
    <row r="5458" spans="1:6" x14ac:dyDescent="0.25">
      <c r="A5458" t="s">
        <v>316</v>
      </c>
      <c r="B5458">
        <v>44</v>
      </c>
      <c r="C5458" t="s">
        <v>71</v>
      </c>
      <c r="D5458" t="s">
        <v>299</v>
      </c>
      <c r="E5458">
        <v>1</v>
      </c>
      <c r="F5458">
        <v>9504.1299999999992</v>
      </c>
    </row>
    <row r="5459" spans="1:6" x14ac:dyDescent="0.25">
      <c r="A5459" t="s">
        <v>316</v>
      </c>
      <c r="B5459">
        <v>44</v>
      </c>
      <c r="C5459" t="s">
        <v>71</v>
      </c>
      <c r="D5459" t="s">
        <v>314</v>
      </c>
      <c r="E5459">
        <v>3.9167000000000001</v>
      </c>
      <c r="F5459">
        <v>94800.320000000007</v>
      </c>
    </row>
    <row r="5460" spans="1:6" x14ac:dyDescent="0.25">
      <c r="A5460" t="s">
        <v>316</v>
      </c>
      <c r="B5460">
        <v>44</v>
      </c>
      <c r="C5460" t="s">
        <v>71</v>
      </c>
      <c r="D5460" t="s">
        <v>317</v>
      </c>
      <c r="E5460">
        <v>1.5417000000000001</v>
      </c>
      <c r="F5460">
        <v>23713.37</v>
      </c>
    </row>
    <row r="5461" spans="1:6" x14ac:dyDescent="0.25">
      <c r="A5461" t="s">
        <v>316</v>
      </c>
      <c r="B5461">
        <v>49</v>
      </c>
      <c r="C5461" t="s">
        <v>15</v>
      </c>
      <c r="E5461">
        <v>37.428600000000003</v>
      </c>
      <c r="F5461">
        <v>222999.85</v>
      </c>
    </row>
    <row r="5462" spans="1:6" x14ac:dyDescent="0.25">
      <c r="A5462" t="s">
        <v>316</v>
      </c>
      <c r="B5462">
        <v>49</v>
      </c>
      <c r="C5462" t="s">
        <v>15</v>
      </c>
      <c r="D5462" t="s">
        <v>269</v>
      </c>
      <c r="E5462">
        <v>11.7721</v>
      </c>
      <c r="F5462">
        <v>1716678.91</v>
      </c>
    </row>
    <row r="5463" spans="1:6" x14ac:dyDescent="0.25">
      <c r="A5463" t="s">
        <v>316</v>
      </c>
      <c r="B5463">
        <v>49</v>
      </c>
      <c r="C5463" t="s">
        <v>15</v>
      </c>
      <c r="D5463" t="s">
        <v>270</v>
      </c>
      <c r="E5463">
        <v>39.133299999999998</v>
      </c>
      <c r="F5463">
        <v>541206.65</v>
      </c>
    </row>
    <row r="5464" spans="1:6" x14ac:dyDescent="0.25">
      <c r="A5464" t="s">
        <v>316</v>
      </c>
      <c r="B5464">
        <v>49</v>
      </c>
      <c r="C5464" t="s">
        <v>15</v>
      </c>
      <c r="D5464" t="s">
        <v>271</v>
      </c>
      <c r="E5464">
        <v>3.2332999999999998</v>
      </c>
      <c r="F5464">
        <v>577603.56000000006</v>
      </c>
    </row>
    <row r="5465" spans="1:6" x14ac:dyDescent="0.25">
      <c r="A5465" t="s">
        <v>316</v>
      </c>
      <c r="B5465">
        <v>49</v>
      </c>
      <c r="C5465" t="s">
        <v>15</v>
      </c>
      <c r="D5465" t="s">
        <v>272</v>
      </c>
      <c r="E5465">
        <v>313</v>
      </c>
      <c r="F5465">
        <v>2832753.38</v>
      </c>
    </row>
    <row r="5466" spans="1:6" x14ac:dyDescent="0.25">
      <c r="A5466" t="s">
        <v>316</v>
      </c>
      <c r="B5466">
        <v>49</v>
      </c>
      <c r="C5466" t="s">
        <v>15</v>
      </c>
      <c r="D5466" t="s">
        <v>273</v>
      </c>
      <c r="E5466">
        <v>15.6647</v>
      </c>
      <c r="F5466">
        <v>265460.3</v>
      </c>
    </row>
    <row r="5467" spans="1:6" x14ac:dyDescent="0.25">
      <c r="A5467" t="s">
        <v>316</v>
      </c>
      <c r="B5467">
        <v>49</v>
      </c>
      <c r="C5467" t="s">
        <v>15</v>
      </c>
      <c r="D5467" t="s">
        <v>274</v>
      </c>
      <c r="E5467">
        <v>26.133299999999998</v>
      </c>
      <c r="F5467">
        <v>539971.82999999996</v>
      </c>
    </row>
    <row r="5468" spans="1:6" x14ac:dyDescent="0.25">
      <c r="A5468" t="s">
        <v>316</v>
      </c>
      <c r="B5468">
        <v>49</v>
      </c>
      <c r="C5468" t="s">
        <v>15</v>
      </c>
      <c r="D5468" t="s">
        <v>275</v>
      </c>
      <c r="E5468">
        <v>95</v>
      </c>
      <c r="F5468">
        <v>1352849.64</v>
      </c>
    </row>
    <row r="5469" spans="1:6" x14ac:dyDescent="0.25">
      <c r="A5469" t="s">
        <v>316</v>
      </c>
      <c r="B5469">
        <v>49</v>
      </c>
      <c r="C5469" t="s">
        <v>15</v>
      </c>
      <c r="D5469" t="s">
        <v>276</v>
      </c>
      <c r="E5469">
        <v>8.3167000000000009</v>
      </c>
      <c r="F5469">
        <v>1263824.45</v>
      </c>
    </row>
    <row r="5470" spans="1:6" x14ac:dyDescent="0.25">
      <c r="A5470" t="s">
        <v>316</v>
      </c>
      <c r="B5470">
        <v>49</v>
      </c>
      <c r="C5470" t="s">
        <v>15</v>
      </c>
      <c r="D5470" t="s">
        <v>277</v>
      </c>
      <c r="E5470">
        <v>10.9</v>
      </c>
      <c r="F5470">
        <v>321968.99</v>
      </c>
    </row>
    <row r="5471" spans="1:6" x14ac:dyDescent="0.25">
      <c r="A5471" t="s">
        <v>316</v>
      </c>
      <c r="B5471">
        <v>49</v>
      </c>
      <c r="C5471" t="s">
        <v>15</v>
      </c>
      <c r="D5471" t="s">
        <v>278</v>
      </c>
      <c r="E5471">
        <v>1.3583000000000001</v>
      </c>
      <c r="F5471">
        <v>87479.5</v>
      </c>
    </row>
    <row r="5472" spans="1:6" x14ac:dyDescent="0.25">
      <c r="A5472" t="s">
        <v>316</v>
      </c>
      <c r="B5472">
        <v>49</v>
      </c>
      <c r="C5472" t="s">
        <v>15</v>
      </c>
      <c r="D5472" t="s">
        <v>279</v>
      </c>
      <c r="E5472">
        <v>0.58330000000000004</v>
      </c>
      <c r="F5472">
        <v>142303.35999999999</v>
      </c>
    </row>
    <row r="5473" spans="1:6" x14ac:dyDescent="0.25">
      <c r="A5473" t="s">
        <v>316</v>
      </c>
      <c r="B5473">
        <v>49</v>
      </c>
      <c r="C5473" t="s">
        <v>15</v>
      </c>
      <c r="D5473" t="s">
        <v>280</v>
      </c>
      <c r="E5473">
        <v>55.375399999999999</v>
      </c>
      <c r="F5473">
        <v>1318555.17</v>
      </c>
    </row>
    <row r="5474" spans="1:6" x14ac:dyDescent="0.25">
      <c r="A5474" t="s">
        <v>316</v>
      </c>
      <c r="B5474">
        <v>49</v>
      </c>
      <c r="C5474" t="s">
        <v>15</v>
      </c>
      <c r="D5474" t="s">
        <v>281</v>
      </c>
      <c r="E5474">
        <v>9.0366999999999997</v>
      </c>
      <c r="F5474">
        <v>470766.57</v>
      </c>
    </row>
    <row r="5475" spans="1:6" x14ac:dyDescent="0.25">
      <c r="A5475" t="s">
        <v>316</v>
      </c>
      <c r="B5475">
        <v>49</v>
      </c>
      <c r="C5475" t="s">
        <v>15</v>
      </c>
      <c r="D5475" t="s">
        <v>282</v>
      </c>
      <c r="E5475">
        <v>8.3299999999999999E-2</v>
      </c>
      <c r="F5475">
        <v>9476.2099999999991</v>
      </c>
    </row>
    <row r="5476" spans="1:6" x14ac:dyDescent="0.25">
      <c r="A5476" t="s">
        <v>316</v>
      </c>
      <c r="B5476">
        <v>49</v>
      </c>
      <c r="C5476" t="s">
        <v>15</v>
      </c>
      <c r="D5476" t="s">
        <v>283</v>
      </c>
      <c r="E5476">
        <v>51.616700000000002</v>
      </c>
      <c r="F5476">
        <v>888850.03</v>
      </c>
    </row>
    <row r="5477" spans="1:6" x14ac:dyDescent="0.25">
      <c r="A5477" t="s">
        <v>316</v>
      </c>
      <c r="B5477">
        <v>49</v>
      </c>
      <c r="C5477" t="s">
        <v>15</v>
      </c>
      <c r="D5477" t="s">
        <v>294</v>
      </c>
      <c r="E5477">
        <v>8</v>
      </c>
      <c r="F5477">
        <v>89427.96</v>
      </c>
    </row>
    <row r="5478" spans="1:6" x14ac:dyDescent="0.25">
      <c r="A5478" t="s">
        <v>316</v>
      </c>
      <c r="B5478">
        <v>49</v>
      </c>
      <c r="C5478" t="s">
        <v>15</v>
      </c>
      <c r="D5478" t="s">
        <v>268</v>
      </c>
      <c r="E5478">
        <v>44</v>
      </c>
      <c r="F5478">
        <v>850812.01</v>
      </c>
    </row>
    <row r="5479" spans="1:6" x14ac:dyDescent="0.25">
      <c r="A5479" t="s">
        <v>316</v>
      </c>
      <c r="B5479">
        <v>49</v>
      </c>
      <c r="C5479" t="s">
        <v>15</v>
      </c>
      <c r="D5479" t="s">
        <v>284</v>
      </c>
      <c r="E5479">
        <v>8.75</v>
      </c>
      <c r="F5479">
        <v>764444.43</v>
      </c>
    </row>
    <row r="5480" spans="1:6" x14ac:dyDescent="0.25">
      <c r="A5480" t="s">
        <v>316</v>
      </c>
      <c r="B5480">
        <v>49</v>
      </c>
      <c r="C5480" t="s">
        <v>15</v>
      </c>
      <c r="D5480" t="s">
        <v>286</v>
      </c>
      <c r="E5480">
        <v>3.0832999999999999</v>
      </c>
      <c r="F5480">
        <v>60988.27</v>
      </c>
    </row>
    <row r="5481" spans="1:6" x14ac:dyDescent="0.25">
      <c r="A5481" t="s">
        <v>316</v>
      </c>
      <c r="B5481">
        <v>49</v>
      </c>
      <c r="C5481" t="s">
        <v>15</v>
      </c>
      <c r="D5481" t="s">
        <v>295</v>
      </c>
      <c r="E5481">
        <v>346</v>
      </c>
      <c r="F5481">
        <v>7433364.4800000004</v>
      </c>
    </row>
    <row r="5482" spans="1:6" x14ac:dyDescent="0.25">
      <c r="A5482" t="s">
        <v>316</v>
      </c>
      <c r="B5482">
        <v>49</v>
      </c>
      <c r="C5482" t="s">
        <v>15</v>
      </c>
      <c r="D5482" t="s">
        <v>287</v>
      </c>
      <c r="E5482">
        <v>8.3299999999999999E-2</v>
      </c>
      <c r="F5482">
        <v>33506.35</v>
      </c>
    </row>
    <row r="5483" spans="1:6" x14ac:dyDescent="0.25">
      <c r="A5483" t="s">
        <v>316</v>
      </c>
      <c r="B5483">
        <v>49</v>
      </c>
      <c r="C5483" t="s">
        <v>15</v>
      </c>
      <c r="D5483" t="s">
        <v>288</v>
      </c>
      <c r="E5483">
        <v>1.2350000000000001</v>
      </c>
      <c r="F5483">
        <v>83879.679999999993</v>
      </c>
    </row>
    <row r="5484" spans="1:6" x14ac:dyDescent="0.25">
      <c r="A5484" t="s">
        <v>316</v>
      </c>
      <c r="B5484">
        <v>49</v>
      </c>
      <c r="C5484" t="s">
        <v>15</v>
      </c>
      <c r="D5484" t="s">
        <v>289</v>
      </c>
      <c r="E5484">
        <v>1.7438</v>
      </c>
      <c r="F5484">
        <v>201666.81</v>
      </c>
    </row>
    <row r="5485" spans="1:6" x14ac:dyDescent="0.25">
      <c r="A5485" t="s">
        <v>316</v>
      </c>
      <c r="B5485">
        <v>49</v>
      </c>
      <c r="C5485" t="s">
        <v>15</v>
      </c>
      <c r="D5485" t="s">
        <v>290</v>
      </c>
      <c r="E5485">
        <v>7.4999999999999997E-2</v>
      </c>
      <c r="F5485">
        <v>33546.050000000003</v>
      </c>
    </row>
    <row r="5486" spans="1:6" x14ac:dyDescent="0.25">
      <c r="A5486" t="s">
        <v>316</v>
      </c>
      <c r="B5486">
        <v>49</v>
      </c>
      <c r="C5486" t="s">
        <v>15</v>
      </c>
      <c r="D5486" t="s">
        <v>296</v>
      </c>
      <c r="E5486">
        <v>11.5</v>
      </c>
      <c r="F5486">
        <v>215591.72</v>
      </c>
    </row>
    <row r="5487" spans="1:6" x14ac:dyDescent="0.25">
      <c r="A5487" t="s">
        <v>316</v>
      </c>
      <c r="B5487">
        <v>49</v>
      </c>
      <c r="C5487" t="s">
        <v>15</v>
      </c>
      <c r="D5487" t="s">
        <v>291</v>
      </c>
      <c r="E5487">
        <v>7</v>
      </c>
      <c r="F5487">
        <v>94739.65</v>
      </c>
    </row>
    <row r="5488" spans="1:6" x14ac:dyDescent="0.25">
      <c r="A5488" t="s">
        <v>316</v>
      </c>
      <c r="B5488">
        <v>49</v>
      </c>
      <c r="C5488" t="s">
        <v>15</v>
      </c>
      <c r="D5488" t="s">
        <v>299</v>
      </c>
      <c r="E5488">
        <v>22</v>
      </c>
      <c r="F5488">
        <v>188447.93</v>
      </c>
    </row>
    <row r="5489" spans="1:6" x14ac:dyDescent="0.25">
      <c r="A5489" t="s">
        <v>316</v>
      </c>
      <c r="B5489">
        <v>52</v>
      </c>
      <c r="C5489" t="s">
        <v>6</v>
      </c>
      <c r="E5489">
        <v>20.5</v>
      </c>
      <c r="F5489">
        <v>0</v>
      </c>
    </row>
    <row r="5490" spans="1:6" x14ac:dyDescent="0.25">
      <c r="A5490" t="s">
        <v>316</v>
      </c>
      <c r="B5490">
        <v>52</v>
      </c>
      <c r="C5490" t="s">
        <v>6</v>
      </c>
      <c r="D5490" t="s">
        <v>268</v>
      </c>
      <c r="E5490">
        <v>1311.1717000000001</v>
      </c>
      <c r="F5490">
        <v>25153280.280000001</v>
      </c>
    </row>
    <row r="5491" spans="1:6" x14ac:dyDescent="0.25">
      <c r="A5491" t="s">
        <v>316</v>
      </c>
      <c r="B5491">
        <v>52</v>
      </c>
      <c r="C5491" t="s">
        <v>6</v>
      </c>
      <c r="D5491" t="s">
        <v>295</v>
      </c>
      <c r="E5491">
        <v>402</v>
      </c>
      <c r="F5491">
        <v>8594290.3100000005</v>
      </c>
    </row>
    <row r="5492" spans="1:6" x14ac:dyDescent="0.25">
      <c r="A5492" t="s">
        <v>316</v>
      </c>
      <c r="B5492">
        <v>52</v>
      </c>
      <c r="C5492" t="s">
        <v>6</v>
      </c>
      <c r="D5492" t="s">
        <v>296</v>
      </c>
      <c r="E5492">
        <v>311.5</v>
      </c>
      <c r="F5492">
        <v>12013271.65</v>
      </c>
    </row>
    <row r="5493" spans="1:6" x14ac:dyDescent="0.25">
      <c r="A5493" t="s">
        <v>316</v>
      </c>
      <c r="B5493">
        <v>52</v>
      </c>
      <c r="C5493" t="s">
        <v>6</v>
      </c>
      <c r="D5493" t="s">
        <v>291</v>
      </c>
      <c r="E5493">
        <v>13</v>
      </c>
      <c r="F5493">
        <v>151231.54999999999</v>
      </c>
    </row>
    <row r="5494" spans="1:6" x14ac:dyDescent="0.25">
      <c r="A5494" t="s">
        <v>316</v>
      </c>
      <c r="B5494">
        <v>53</v>
      </c>
      <c r="C5494" t="s">
        <v>9</v>
      </c>
      <c r="E5494">
        <v>77.714299999999994</v>
      </c>
      <c r="F5494">
        <v>1.1000000000000001</v>
      </c>
    </row>
    <row r="5495" spans="1:6" x14ac:dyDescent="0.25">
      <c r="A5495" t="s">
        <v>316</v>
      </c>
      <c r="B5495">
        <v>53</v>
      </c>
      <c r="C5495" t="s">
        <v>9</v>
      </c>
      <c r="D5495" t="s">
        <v>280</v>
      </c>
      <c r="E5495">
        <v>2.4666999999999999</v>
      </c>
      <c r="F5495">
        <v>103666.19</v>
      </c>
    </row>
    <row r="5496" spans="1:6" x14ac:dyDescent="0.25">
      <c r="A5496" t="s">
        <v>316</v>
      </c>
      <c r="B5496">
        <v>53</v>
      </c>
      <c r="C5496" t="s">
        <v>9</v>
      </c>
      <c r="D5496" t="s">
        <v>281</v>
      </c>
      <c r="E5496">
        <v>3.3300000000000003E-2</v>
      </c>
      <c r="F5496">
        <v>495.52</v>
      </c>
    </row>
    <row r="5497" spans="1:6" x14ac:dyDescent="0.25">
      <c r="A5497" t="s">
        <v>316</v>
      </c>
      <c r="B5497">
        <v>53</v>
      </c>
      <c r="C5497" t="s">
        <v>9</v>
      </c>
      <c r="D5497" t="s">
        <v>294</v>
      </c>
      <c r="E5497">
        <v>0.625</v>
      </c>
      <c r="F5497">
        <v>12597.74</v>
      </c>
    </row>
    <row r="5498" spans="1:6" x14ac:dyDescent="0.25">
      <c r="A5498" t="s">
        <v>316</v>
      </c>
      <c r="B5498">
        <v>53</v>
      </c>
      <c r="C5498" t="s">
        <v>9</v>
      </c>
      <c r="D5498" t="s">
        <v>268</v>
      </c>
      <c r="E5498">
        <v>1236.7280000000001</v>
      </c>
      <c r="F5498">
        <v>27616177.690000001</v>
      </c>
    </row>
    <row r="5499" spans="1:6" x14ac:dyDescent="0.25">
      <c r="A5499" t="s">
        <v>316</v>
      </c>
      <c r="B5499">
        <v>53</v>
      </c>
      <c r="C5499" t="s">
        <v>9</v>
      </c>
      <c r="D5499" t="s">
        <v>284</v>
      </c>
      <c r="E5499">
        <v>0.25</v>
      </c>
      <c r="F5499">
        <v>22512.69</v>
      </c>
    </row>
    <row r="5500" spans="1:6" x14ac:dyDescent="0.25">
      <c r="A5500" t="s">
        <v>316</v>
      </c>
      <c r="B5500">
        <v>53</v>
      </c>
      <c r="C5500" t="s">
        <v>9</v>
      </c>
      <c r="D5500" t="s">
        <v>295</v>
      </c>
      <c r="E5500">
        <v>497</v>
      </c>
      <c r="F5500">
        <v>10270243.470000001</v>
      </c>
    </row>
    <row r="5501" spans="1:6" x14ac:dyDescent="0.25">
      <c r="A5501" t="s">
        <v>316</v>
      </c>
      <c r="B5501">
        <v>53</v>
      </c>
      <c r="C5501" t="s">
        <v>9</v>
      </c>
      <c r="D5501" t="s">
        <v>289</v>
      </c>
      <c r="E5501">
        <v>7.1400000000000005E-2</v>
      </c>
      <c r="F5501">
        <v>7093.49</v>
      </c>
    </row>
    <row r="5502" spans="1:6" x14ac:dyDescent="0.25">
      <c r="A5502" t="s">
        <v>316</v>
      </c>
      <c r="B5502">
        <v>53</v>
      </c>
      <c r="C5502" t="s">
        <v>9</v>
      </c>
      <c r="D5502" t="s">
        <v>296</v>
      </c>
      <c r="E5502">
        <v>207</v>
      </c>
      <c r="F5502">
        <v>5151348.3099999996</v>
      </c>
    </row>
    <row r="5503" spans="1:6" x14ac:dyDescent="0.25">
      <c r="A5503" t="s">
        <v>316</v>
      </c>
      <c r="B5503">
        <v>53</v>
      </c>
      <c r="C5503" t="s">
        <v>9</v>
      </c>
      <c r="D5503" t="s">
        <v>291</v>
      </c>
      <c r="E5503">
        <v>17</v>
      </c>
      <c r="F5503">
        <v>200102.65</v>
      </c>
    </row>
    <row r="5504" spans="1:6" x14ac:dyDescent="0.25">
      <c r="A5504" t="s">
        <v>316</v>
      </c>
      <c r="B5504">
        <v>53</v>
      </c>
      <c r="C5504" t="s">
        <v>9</v>
      </c>
      <c r="D5504" t="s">
        <v>314</v>
      </c>
      <c r="E5504">
        <v>1</v>
      </c>
      <c r="F5504">
        <v>27329.52</v>
      </c>
    </row>
    <row r="5505" spans="1:6" x14ac:dyDescent="0.25">
      <c r="A5505" t="s">
        <v>316</v>
      </c>
      <c r="B5505">
        <v>54</v>
      </c>
      <c r="C5505" t="s">
        <v>3</v>
      </c>
      <c r="E5505">
        <v>20.6371</v>
      </c>
      <c r="F5505">
        <v>150571.67000000001</v>
      </c>
    </row>
    <row r="5506" spans="1:6" x14ac:dyDescent="0.25">
      <c r="A5506" t="s">
        <v>316</v>
      </c>
      <c r="B5506">
        <v>54</v>
      </c>
      <c r="C5506" t="s">
        <v>3</v>
      </c>
      <c r="D5506" t="s">
        <v>269</v>
      </c>
      <c r="E5506">
        <v>19.915299999999998</v>
      </c>
      <c r="F5506">
        <v>2172233.4</v>
      </c>
    </row>
    <row r="5507" spans="1:6" x14ac:dyDescent="0.25">
      <c r="A5507" t="s">
        <v>316</v>
      </c>
      <c r="B5507">
        <v>54</v>
      </c>
      <c r="C5507" t="s">
        <v>3</v>
      </c>
      <c r="D5507" t="s">
        <v>270</v>
      </c>
      <c r="E5507">
        <v>120.6444</v>
      </c>
      <c r="F5507">
        <v>1722602.29</v>
      </c>
    </row>
    <row r="5508" spans="1:6" x14ac:dyDescent="0.25">
      <c r="A5508" t="s">
        <v>316</v>
      </c>
      <c r="B5508">
        <v>54</v>
      </c>
      <c r="C5508" t="s">
        <v>3</v>
      </c>
      <c r="D5508" t="s">
        <v>271</v>
      </c>
      <c r="E5508">
        <v>0.89170000000000005</v>
      </c>
      <c r="F5508">
        <v>415416.71</v>
      </c>
    </row>
    <row r="5509" spans="1:6" x14ac:dyDescent="0.25">
      <c r="A5509" t="s">
        <v>316</v>
      </c>
      <c r="B5509">
        <v>54</v>
      </c>
      <c r="C5509" t="s">
        <v>3</v>
      </c>
      <c r="D5509" t="s">
        <v>272</v>
      </c>
      <c r="E5509">
        <v>902.72220000000004</v>
      </c>
      <c r="F5509">
        <v>8078268.46</v>
      </c>
    </row>
    <row r="5510" spans="1:6" x14ac:dyDescent="0.25">
      <c r="A5510" t="s">
        <v>316</v>
      </c>
      <c r="B5510">
        <v>54</v>
      </c>
      <c r="C5510" t="s">
        <v>3</v>
      </c>
      <c r="D5510" t="s">
        <v>273</v>
      </c>
      <c r="E5510">
        <v>36.341299999999997</v>
      </c>
      <c r="F5510">
        <v>678966.29</v>
      </c>
    </row>
    <row r="5511" spans="1:6" x14ac:dyDescent="0.25">
      <c r="A5511" t="s">
        <v>316</v>
      </c>
      <c r="B5511">
        <v>54</v>
      </c>
      <c r="C5511" t="s">
        <v>3</v>
      </c>
      <c r="D5511" t="s">
        <v>274</v>
      </c>
      <c r="E5511">
        <v>73.599999999999994</v>
      </c>
      <c r="F5511">
        <v>1409804.54</v>
      </c>
    </row>
    <row r="5512" spans="1:6" x14ac:dyDescent="0.25">
      <c r="A5512" t="s">
        <v>316</v>
      </c>
      <c r="B5512">
        <v>54</v>
      </c>
      <c r="C5512" t="s">
        <v>3</v>
      </c>
      <c r="D5512" t="s">
        <v>275</v>
      </c>
      <c r="E5512">
        <v>52.833300000000001</v>
      </c>
      <c r="F5512">
        <v>650286.39</v>
      </c>
    </row>
    <row r="5513" spans="1:6" x14ac:dyDescent="0.25">
      <c r="A5513" t="s">
        <v>316</v>
      </c>
      <c r="B5513">
        <v>54</v>
      </c>
      <c r="C5513" t="s">
        <v>3</v>
      </c>
      <c r="D5513" t="s">
        <v>276</v>
      </c>
      <c r="E5513">
        <v>25.104800000000001</v>
      </c>
      <c r="F5513">
        <v>2796405.9</v>
      </c>
    </row>
    <row r="5514" spans="1:6" x14ac:dyDescent="0.25">
      <c r="A5514" t="s">
        <v>316</v>
      </c>
      <c r="B5514">
        <v>54</v>
      </c>
      <c r="C5514" t="s">
        <v>3</v>
      </c>
      <c r="D5514" t="s">
        <v>277</v>
      </c>
      <c r="E5514">
        <v>12.120799999999999</v>
      </c>
      <c r="F5514">
        <v>628972.57999999996</v>
      </c>
    </row>
    <row r="5515" spans="1:6" x14ac:dyDescent="0.25">
      <c r="A5515" t="s">
        <v>316</v>
      </c>
      <c r="B5515">
        <v>54</v>
      </c>
      <c r="C5515" t="s">
        <v>3</v>
      </c>
      <c r="D5515" t="s">
        <v>278</v>
      </c>
      <c r="E5515">
        <v>1.7791999999999999</v>
      </c>
      <c r="F5515">
        <v>283562.53999999998</v>
      </c>
    </row>
    <row r="5516" spans="1:6" x14ac:dyDescent="0.25">
      <c r="A5516" t="s">
        <v>316</v>
      </c>
      <c r="B5516">
        <v>54</v>
      </c>
      <c r="C5516" t="s">
        <v>3</v>
      </c>
      <c r="D5516" t="s">
        <v>279</v>
      </c>
      <c r="E5516">
        <v>6.2249999999999996</v>
      </c>
      <c r="F5516">
        <v>1543597.54</v>
      </c>
    </row>
    <row r="5517" spans="1:6" x14ac:dyDescent="0.25">
      <c r="A5517" t="s">
        <v>316</v>
      </c>
      <c r="B5517">
        <v>54</v>
      </c>
      <c r="C5517" t="s">
        <v>3</v>
      </c>
      <c r="D5517" t="s">
        <v>280</v>
      </c>
      <c r="E5517">
        <v>122.5004</v>
      </c>
      <c r="F5517">
        <v>3541719.57</v>
      </c>
    </row>
    <row r="5518" spans="1:6" x14ac:dyDescent="0.25">
      <c r="A5518" t="s">
        <v>316</v>
      </c>
      <c r="B5518">
        <v>54</v>
      </c>
      <c r="C5518" t="s">
        <v>3</v>
      </c>
      <c r="D5518" t="s">
        <v>281</v>
      </c>
      <c r="E5518">
        <v>28.3994</v>
      </c>
      <c r="F5518">
        <v>1077550.26</v>
      </c>
    </row>
    <row r="5519" spans="1:6" x14ac:dyDescent="0.25">
      <c r="A5519" t="s">
        <v>316</v>
      </c>
      <c r="B5519">
        <v>54</v>
      </c>
      <c r="C5519" t="s">
        <v>3</v>
      </c>
      <c r="D5519" t="s">
        <v>282</v>
      </c>
      <c r="E5519">
        <v>0.75629999999999997</v>
      </c>
      <c r="F5519">
        <v>258139.05</v>
      </c>
    </row>
    <row r="5520" spans="1:6" x14ac:dyDescent="0.25">
      <c r="A5520" t="s">
        <v>316</v>
      </c>
      <c r="B5520">
        <v>54</v>
      </c>
      <c r="C5520" t="s">
        <v>3</v>
      </c>
      <c r="D5520" t="s">
        <v>283</v>
      </c>
      <c r="E5520">
        <v>87.672600000000003</v>
      </c>
      <c r="F5520">
        <v>1233732.6399999999</v>
      </c>
    </row>
    <row r="5521" spans="1:6" x14ac:dyDescent="0.25">
      <c r="A5521" t="s">
        <v>316</v>
      </c>
      <c r="B5521">
        <v>54</v>
      </c>
      <c r="C5521" t="s">
        <v>3</v>
      </c>
      <c r="D5521" t="s">
        <v>294</v>
      </c>
      <c r="E5521">
        <v>16.666699999999999</v>
      </c>
      <c r="F5521">
        <v>283577.12</v>
      </c>
    </row>
    <row r="5522" spans="1:6" x14ac:dyDescent="0.25">
      <c r="A5522" t="s">
        <v>316</v>
      </c>
      <c r="B5522">
        <v>54</v>
      </c>
      <c r="C5522" t="s">
        <v>3</v>
      </c>
      <c r="D5522" t="s">
        <v>268</v>
      </c>
      <c r="E5522">
        <v>80.175899999999999</v>
      </c>
      <c r="F5522">
        <v>1802595.11</v>
      </c>
    </row>
    <row r="5523" spans="1:6" x14ac:dyDescent="0.25">
      <c r="A5523" t="s">
        <v>316</v>
      </c>
      <c r="B5523">
        <v>54</v>
      </c>
      <c r="C5523" t="s">
        <v>3</v>
      </c>
      <c r="D5523" t="s">
        <v>284</v>
      </c>
      <c r="E5523">
        <v>10.5</v>
      </c>
      <c r="F5523">
        <v>931634.96</v>
      </c>
    </row>
    <row r="5524" spans="1:6" x14ac:dyDescent="0.25">
      <c r="A5524" t="s">
        <v>316</v>
      </c>
      <c r="B5524">
        <v>54</v>
      </c>
      <c r="C5524" t="s">
        <v>3</v>
      </c>
      <c r="D5524" t="s">
        <v>298</v>
      </c>
      <c r="E5524">
        <v>2</v>
      </c>
      <c r="F5524">
        <v>28930.45</v>
      </c>
    </row>
    <row r="5525" spans="1:6" x14ac:dyDescent="0.25">
      <c r="A5525" t="s">
        <v>316</v>
      </c>
      <c r="B5525">
        <v>54</v>
      </c>
      <c r="C5525" t="s">
        <v>3</v>
      </c>
      <c r="D5525" t="s">
        <v>286</v>
      </c>
      <c r="E5525">
        <v>8.8332999999999995</v>
      </c>
      <c r="F5525">
        <v>173530.74</v>
      </c>
    </row>
    <row r="5526" spans="1:6" x14ac:dyDescent="0.25">
      <c r="A5526" t="s">
        <v>316</v>
      </c>
      <c r="B5526">
        <v>54</v>
      </c>
      <c r="C5526" t="s">
        <v>3</v>
      </c>
      <c r="D5526" t="s">
        <v>295</v>
      </c>
      <c r="E5526">
        <v>49.241700000000002</v>
      </c>
      <c r="F5526">
        <v>1245882.68</v>
      </c>
    </row>
    <row r="5527" spans="1:6" x14ac:dyDescent="0.25">
      <c r="A5527" t="s">
        <v>316</v>
      </c>
      <c r="B5527">
        <v>54</v>
      </c>
      <c r="C5527" t="s">
        <v>3</v>
      </c>
      <c r="D5527" t="s">
        <v>287</v>
      </c>
      <c r="E5527">
        <v>3.3300000000000003E-2</v>
      </c>
      <c r="F5527">
        <v>24820.43</v>
      </c>
    </row>
    <row r="5528" spans="1:6" x14ac:dyDescent="0.25">
      <c r="A5528" t="s">
        <v>316</v>
      </c>
      <c r="B5528">
        <v>54</v>
      </c>
      <c r="C5528" t="s">
        <v>3</v>
      </c>
      <c r="D5528" t="s">
        <v>288</v>
      </c>
      <c r="E5528">
        <v>0.28000000000000003</v>
      </c>
      <c r="F5528">
        <v>133094.31</v>
      </c>
    </row>
    <row r="5529" spans="1:6" x14ac:dyDescent="0.25">
      <c r="A5529" t="s">
        <v>316</v>
      </c>
      <c r="B5529">
        <v>54</v>
      </c>
      <c r="C5529" t="s">
        <v>3</v>
      </c>
      <c r="D5529" t="s">
        <v>289</v>
      </c>
      <c r="E5529">
        <v>18.4085</v>
      </c>
      <c r="F5529">
        <v>1181630.31</v>
      </c>
    </row>
    <row r="5530" spans="1:6" x14ac:dyDescent="0.25">
      <c r="A5530" t="s">
        <v>316</v>
      </c>
      <c r="B5530">
        <v>54</v>
      </c>
      <c r="C5530" t="s">
        <v>3</v>
      </c>
      <c r="D5530" t="s">
        <v>290</v>
      </c>
      <c r="E5530">
        <v>0.2833</v>
      </c>
      <c r="F5530">
        <v>76187.460000000006</v>
      </c>
    </row>
    <row r="5531" spans="1:6" x14ac:dyDescent="0.25">
      <c r="A5531" t="s">
        <v>316</v>
      </c>
      <c r="B5531">
        <v>54</v>
      </c>
      <c r="C5531" t="s">
        <v>3</v>
      </c>
      <c r="D5531" t="s">
        <v>296</v>
      </c>
      <c r="E5531">
        <v>177.16669999999999</v>
      </c>
      <c r="F5531">
        <v>2568625.06</v>
      </c>
    </row>
    <row r="5532" spans="1:6" x14ac:dyDescent="0.25">
      <c r="A5532" t="s">
        <v>316</v>
      </c>
      <c r="B5532">
        <v>54</v>
      </c>
      <c r="C5532" t="s">
        <v>3</v>
      </c>
      <c r="D5532" t="s">
        <v>291</v>
      </c>
      <c r="E5532">
        <v>8</v>
      </c>
      <c r="F5532">
        <v>96397.22</v>
      </c>
    </row>
    <row r="5533" spans="1:6" x14ac:dyDescent="0.25">
      <c r="A5533" t="s">
        <v>316</v>
      </c>
      <c r="B5533">
        <v>54</v>
      </c>
      <c r="C5533" t="s">
        <v>3</v>
      </c>
      <c r="D5533" t="s">
        <v>313</v>
      </c>
      <c r="E5533">
        <v>7</v>
      </c>
      <c r="F5533">
        <v>104349.01</v>
      </c>
    </row>
    <row r="5534" spans="1:6" x14ac:dyDescent="0.25">
      <c r="A5534" t="s">
        <v>316</v>
      </c>
      <c r="B5534">
        <v>54</v>
      </c>
      <c r="C5534" t="s">
        <v>3</v>
      </c>
      <c r="D5534" t="s">
        <v>299</v>
      </c>
      <c r="E5534">
        <v>6</v>
      </c>
      <c r="F5534">
        <v>54884.4</v>
      </c>
    </row>
    <row r="5535" spans="1:6" x14ac:dyDescent="0.25">
      <c r="A5535" t="s">
        <v>316</v>
      </c>
      <c r="B5535">
        <v>54</v>
      </c>
      <c r="C5535" t="s">
        <v>3</v>
      </c>
      <c r="D5535" t="s">
        <v>314</v>
      </c>
      <c r="E5535">
        <v>2.1389</v>
      </c>
      <c r="F5535">
        <v>121143.03</v>
      </c>
    </row>
    <row r="5536" spans="1:6" x14ac:dyDescent="0.25">
      <c r="A5536" t="s">
        <v>316</v>
      </c>
      <c r="B5536">
        <v>54</v>
      </c>
      <c r="C5536" t="s">
        <v>3</v>
      </c>
      <c r="D5536" t="s">
        <v>317</v>
      </c>
      <c r="E5536">
        <v>2.125</v>
      </c>
      <c r="F5536">
        <v>29586.53</v>
      </c>
    </row>
    <row r="5537" spans="1:6" x14ac:dyDescent="0.25">
      <c r="A5537" t="s">
        <v>316</v>
      </c>
      <c r="B5537">
        <v>56</v>
      </c>
      <c r="C5537" t="s">
        <v>176</v>
      </c>
      <c r="E5537">
        <v>3</v>
      </c>
      <c r="F5537">
        <v>0</v>
      </c>
    </row>
    <row r="5538" spans="1:6" x14ac:dyDescent="0.25">
      <c r="A5538" t="s">
        <v>316</v>
      </c>
      <c r="B5538">
        <v>56</v>
      </c>
      <c r="C5538" t="s">
        <v>176</v>
      </c>
      <c r="D5538" t="s">
        <v>269</v>
      </c>
      <c r="E5538">
        <v>8.2081999999999997</v>
      </c>
      <c r="F5538">
        <v>1321768.52</v>
      </c>
    </row>
    <row r="5539" spans="1:6" x14ac:dyDescent="0.25">
      <c r="A5539" t="s">
        <v>316</v>
      </c>
      <c r="B5539">
        <v>56</v>
      </c>
      <c r="C5539" t="s">
        <v>176</v>
      </c>
      <c r="D5539" t="s">
        <v>270</v>
      </c>
      <c r="E5539">
        <v>107.4444</v>
      </c>
      <c r="F5539">
        <v>1428676.62</v>
      </c>
    </row>
    <row r="5540" spans="1:6" x14ac:dyDescent="0.25">
      <c r="A5540" t="s">
        <v>316</v>
      </c>
      <c r="B5540">
        <v>56</v>
      </c>
      <c r="C5540" t="s">
        <v>176</v>
      </c>
      <c r="D5540" t="s">
        <v>271</v>
      </c>
      <c r="E5540">
        <v>0.64170000000000005</v>
      </c>
      <c r="F5540">
        <v>184116.12</v>
      </c>
    </row>
    <row r="5541" spans="1:6" x14ac:dyDescent="0.25">
      <c r="A5541" t="s">
        <v>316</v>
      </c>
      <c r="B5541">
        <v>56</v>
      </c>
      <c r="C5541" t="s">
        <v>176</v>
      </c>
      <c r="D5541" t="s">
        <v>272</v>
      </c>
      <c r="E5541">
        <v>3234.9167000000002</v>
      </c>
      <c r="F5541">
        <v>27360348.100000001</v>
      </c>
    </row>
    <row r="5542" spans="1:6" x14ac:dyDescent="0.25">
      <c r="A5542" t="s">
        <v>316</v>
      </c>
      <c r="B5542">
        <v>56</v>
      </c>
      <c r="C5542" t="s">
        <v>176</v>
      </c>
      <c r="D5542" t="s">
        <v>273</v>
      </c>
      <c r="E5542">
        <v>18.777799999999999</v>
      </c>
      <c r="F5542">
        <v>357286.51</v>
      </c>
    </row>
    <row r="5543" spans="1:6" x14ac:dyDescent="0.25">
      <c r="A5543" t="s">
        <v>316</v>
      </c>
      <c r="B5543">
        <v>56</v>
      </c>
      <c r="C5543" t="s">
        <v>176</v>
      </c>
      <c r="D5543" t="s">
        <v>274</v>
      </c>
      <c r="E5543">
        <v>46.2</v>
      </c>
      <c r="F5543">
        <v>888302.86</v>
      </c>
    </row>
    <row r="5544" spans="1:6" x14ac:dyDescent="0.25">
      <c r="A5544" t="s">
        <v>316</v>
      </c>
      <c r="B5544">
        <v>56</v>
      </c>
      <c r="C5544" t="s">
        <v>176</v>
      </c>
      <c r="D5544" t="s">
        <v>275</v>
      </c>
      <c r="E5544">
        <v>107.91670000000001</v>
      </c>
      <c r="F5544">
        <v>1198641.1599999999</v>
      </c>
    </row>
    <row r="5545" spans="1:6" x14ac:dyDescent="0.25">
      <c r="A5545" t="s">
        <v>316</v>
      </c>
      <c r="B5545">
        <v>56</v>
      </c>
      <c r="C5545" t="s">
        <v>176</v>
      </c>
      <c r="D5545" t="s">
        <v>276</v>
      </c>
      <c r="E5545">
        <v>11.9893</v>
      </c>
      <c r="F5545">
        <v>1686564.35</v>
      </c>
    </row>
    <row r="5546" spans="1:6" x14ac:dyDescent="0.25">
      <c r="A5546" t="s">
        <v>316</v>
      </c>
      <c r="B5546">
        <v>56</v>
      </c>
      <c r="C5546" t="s">
        <v>176</v>
      </c>
      <c r="D5546" t="s">
        <v>277</v>
      </c>
      <c r="E5546">
        <v>4.8125</v>
      </c>
      <c r="F5546">
        <v>135104.4</v>
      </c>
    </row>
    <row r="5547" spans="1:6" x14ac:dyDescent="0.25">
      <c r="A5547" t="s">
        <v>316</v>
      </c>
      <c r="B5547">
        <v>56</v>
      </c>
      <c r="C5547" t="s">
        <v>176</v>
      </c>
      <c r="D5547" t="s">
        <v>278</v>
      </c>
      <c r="E5547">
        <v>0.64170000000000005</v>
      </c>
      <c r="F5547">
        <v>94873.19</v>
      </c>
    </row>
    <row r="5548" spans="1:6" x14ac:dyDescent="0.25">
      <c r="A5548" t="s">
        <v>316</v>
      </c>
      <c r="B5548">
        <v>56</v>
      </c>
      <c r="C5548" t="s">
        <v>176</v>
      </c>
      <c r="D5548" t="s">
        <v>279</v>
      </c>
      <c r="E5548">
        <v>1.1667000000000001</v>
      </c>
      <c r="F5548">
        <v>271108.92</v>
      </c>
    </row>
    <row r="5549" spans="1:6" x14ac:dyDescent="0.25">
      <c r="A5549" t="s">
        <v>316</v>
      </c>
      <c r="B5549">
        <v>56</v>
      </c>
      <c r="C5549" t="s">
        <v>176</v>
      </c>
      <c r="D5549" t="s">
        <v>280</v>
      </c>
      <c r="E5549">
        <v>149.65559999999999</v>
      </c>
      <c r="F5549">
        <v>2734989.13</v>
      </c>
    </row>
    <row r="5550" spans="1:6" x14ac:dyDescent="0.25">
      <c r="A5550" t="s">
        <v>316</v>
      </c>
      <c r="B5550">
        <v>56</v>
      </c>
      <c r="C5550" t="s">
        <v>176</v>
      </c>
      <c r="D5550" t="s">
        <v>281</v>
      </c>
      <c r="E5550">
        <v>5.1632999999999996</v>
      </c>
      <c r="F5550">
        <v>203527.75</v>
      </c>
    </row>
    <row r="5551" spans="1:6" x14ac:dyDescent="0.25">
      <c r="A5551" t="s">
        <v>316</v>
      </c>
      <c r="B5551">
        <v>56</v>
      </c>
      <c r="C5551" t="s">
        <v>176</v>
      </c>
      <c r="D5551" t="s">
        <v>282</v>
      </c>
      <c r="E5551">
        <v>2.0520999999999998</v>
      </c>
      <c r="F5551">
        <v>118147.11</v>
      </c>
    </row>
    <row r="5552" spans="1:6" x14ac:dyDescent="0.25">
      <c r="A5552" t="s">
        <v>316</v>
      </c>
      <c r="B5552">
        <v>56</v>
      </c>
      <c r="C5552" t="s">
        <v>176</v>
      </c>
      <c r="D5552" t="s">
        <v>283</v>
      </c>
      <c r="E5552">
        <v>36.023800000000001</v>
      </c>
      <c r="F5552">
        <v>617814.4</v>
      </c>
    </row>
    <row r="5553" spans="1:6" x14ac:dyDescent="0.25">
      <c r="A5553" t="s">
        <v>316</v>
      </c>
      <c r="B5553">
        <v>56</v>
      </c>
      <c r="C5553" t="s">
        <v>176</v>
      </c>
      <c r="D5553" t="s">
        <v>294</v>
      </c>
      <c r="E5553">
        <v>0.41670000000000001</v>
      </c>
      <c r="F5553">
        <v>5175.2299999999996</v>
      </c>
    </row>
    <row r="5554" spans="1:6" x14ac:dyDescent="0.25">
      <c r="A5554" t="s">
        <v>316</v>
      </c>
      <c r="B5554">
        <v>56</v>
      </c>
      <c r="C5554" t="s">
        <v>176</v>
      </c>
      <c r="D5554" t="s">
        <v>268</v>
      </c>
      <c r="E5554">
        <v>186.977</v>
      </c>
      <c r="F5554">
        <v>5052900.26</v>
      </c>
    </row>
    <row r="5555" spans="1:6" x14ac:dyDescent="0.25">
      <c r="A5555" t="s">
        <v>316</v>
      </c>
      <c r="B5555">
        <v>56</v>
      </c>
      <c r="C5555" t="s">
        <v>176</v>
      </c>
      <c r="D5555" t="s">
        <v>284</v>
      </c>
      <c r="E5555">
        <v>6.6666999999999996</v>
      </c>
      <c r="F5555">
        <v>572570.98</v>
      </c>
    </row>
    <row r="5556" spans="1:6" x14ac:dyDescent="0.25">
      <c r="A5556" t="s">
        <v>316</v>
      </c>
      <c r="B5556">
        <v>56</v>
      </c>
      <c r="C5556" t="s">
        <v>176</v>
      </c>
      <c r="D5556" t="s">
        <v>295</v>
      </c>
      <c r="E5556">
        <v>132.27500000000001</v>
      </c>
      <c r="F5556">
        <v>3028655.42</v>
      </c>
    </row>
    <row r="5557" spans="1:6" x14ac:dyDescent="0.25">
      <c r="A5557" t="s">
        <v>316</v>
      </c>
      <c r="B5557">
        <v>56</v>
      </c>
      <c r="C5557" t="s">
        <v>176</v>
      </c>
      <c r="D5557" t="s">
        <v>287</v>
      </c>
      <c r="E5557">
        <v>0.2833</v>
      </c>
      <c r="F5557">
        <v>167536.69</v>
      </c>
    </row>
    <row r="5558" spans="1:6" x14ac:dyDescent="0.25">
      <c r="A5558" t="s">
        <v>316</v>
      </c>
      <c r="B5558">
        <v>56</v>
      </c>
      <c r="C5558" t="s">
        <v>176</v>
      </c>
      <c r="D5558" t="s">
        <v>288</v>
      </c>
      <c r="E5558">
        <v>0.36670000000000003</v>
      </c>
      <c r="F5558">
        <v>7150.53</v>
      </c>
    </row>
    <row r="5559" spans="1:6" x14ac:dyDescent="0.25">
      <c r="A5559" t="s">
        <v>316</v>
      </c>
      <c r="B5559">
        <v>56</v>
      </c>
      <c r="C5559" t="s">
        <v>176</v>
      </c>
      <c r="D5559" t="s">
        <v>289</v>
      </c>
      <c r="E5559">
        <v>2.1778</v>
      </c>
      <c r="F5559">
        <v>40056.54</v>
      </c>
    </row>
    <row r="5560" spans="1:6" x14ac:dyDescent="0.25">
      <c r="A5560" t="s">
        <v>316</v>
      </c>
      <c r="B5560">
        <v>56</v>
      </c>
      <c r="C5560" t="s">
        <v>176</v>
      </c>
      <c r="D5560" t="s">
        <v>290</v>
      </c>
      <c r="E5560">
        <v>0.05</v>
      </c>
      <c r="F5560">
        <v>22364.03</v>
      </c>
    </row>
    <row r="5561" spans="1:6" x14ac:dyDescent="0.25">
      <c r="A5561" t="s">
        <v>316</v>
      </c>
      <c r="B5561">
        <v>56</v>
      </c>
      <c r="C5561" t="s">
        <v>176</v>
      </c>
      <c r="D5561" t="s">
        <v>296</v>
      </c>
      <c r="E5561">
        <v>566.42859999999996</v>
      </c>
      <c r="F5561">
        <v>9028487.9299999997</v>
      </c>
    </row>
    <row r="5562" spans="1:6" x14ac:dyDescent="0.25">
      <c r="A5562" t="s">
        <v>316</v>
      </c>
      <c r="B5562">
        <v>56</v>
      </c>
      <c r="C5562" t="s">
        <v>176</v>
      </c>
      <c r="D5562" t="s">
        <v>291</v>
      </c>
      <c r="E5562">
        <v>5</v>
      </c>
      <c r="F5562">
        <v>67671.179999999993</v>
      </c>
    </row>
    <row r="5563" spans="1:6" x14ac:dyDescent="0.25">
      <c r="A5563" t="s">
        <v>316</v>
      </c>
      <c r="B5563">
        <v>56</v>
      </c>
      <c r="C5563" t="s">
        <v>176</v>
      </c>
      <c r="D5563" t="s">
        <v>299</v>
      </c>
      <c r="E5563">
        <v>20</v>
      </c>
      <c r="F5563">
        <v>169439.67</v>
      </c>
    </row>
    <row r="5564" spans="1:6" x14ac:dyDescent="0.25">
      <c r="A5564" t="s">
        <v>316</v>
      </c>
      <c r="B5564">
        <v>56</v>
      </c>
      <c r="C5564" t="s">
        <v>176</v>
      </c>
      <c r="D5564" t="s">
        <v>314</v>
      </c>
      <c r="E5564">
        <v>5.5599999999999997E-2</v>
      </c>
      <c r="F5564">
        <v>11027.22</v>
      </c>
    </row>
    <row r="5565" spans="1:6" x14ac:dyDescent="0.25">
      <c r="A5565" t="s">
        <v>316</v>
      </c>
      <c r="B5565">
        <v>56</v>
      </c>
      <c r="C5565" t="s">
        <v>176</v>
      </c>
      <c r="D5565" t="s">
        <v>317</v>
      </c>
      <c r="E5565">
        <v>19.833300000000001</v>
      </c>
      <c r="F5565">
        <v>252255.33</v>
      </c>
    </row>
    <row r="5566" spans="1:6" x14ac:dyDescent="0.25">
      <c r="A5566" t="s">
        <v>316</v>
      </c>
      <c r="B5566">
        <v>57</v>
      </c>
      <c r="C5566" t="s">
        <v>310</v>
      </c>
      <c r="D5566" t="s">
        <v>268</v>
      </c>
      <c r="E5566">
        <v>297.56060000000002</v>
      </c>
      <c r="F5566">
        <v>5600673.0499999998</v>
      </c>
    </row>
    <row r="5567" spans="1:6" x14ac:dyDescent="0.25">
      <c r="A5567" t="s">
        <v>316</v>
      </c>
      <c r="B5567">
        <v>57</v>
      </c>
      <c r="C5567" t="s">
        <v>310</v>
      </c>
      <c r="D5567" t="s">
        <v>295</v>
      </c>
      <c r="E5567">
        <v>140.5625</v>
      </c>
      <c r="F5567">
        <v>2968973.03</v>
      </c>
    </row>
    <row r="5568" spans="1:6" x14ac:dyDescent="0.25">
      <c r="A5568" t="s">
        <v>316</v>
      </c>
      <c r="B5568">
        <v>57</v>
      </c>
      <c r="C5568" t="s">
        <v>310</v>
      </c>
      <c r="D5568" t="s">
        <v>296</v>
      </c>
      <c r="E5568">
        <v>36.666699999999999</v>
      </c>
      <c r="F5568">
        <v>994335.39</v>
      </c>
    </row>
    <row r="5569" spans="1:6" x14ac:dyDescent="0.25">
      <c r="A5569" t="s">
        <v>316</v>
      </c>
      <c r="B5569">
        <v>57</v>
      </c>
      <c r="C5569" t="s">
        <v>310</v>
      </c>
      <c r="D5569" t="s">
        <v>291</v>
      </c>
      <c r="E5569">
        <v>37</v>
      </c>
      <c r="F5569">
        <v>417320.42</v>
      </c>
    </row>
    <row r="5570" spans="1:6" x14ac:dyDescent="0.25">
      <c r="A5570" t="s">
        <v>316</v>
      </c>
      <c r="B5570">
        <v>58</v>
      </c>
      <c r="C5570" t="s">
        <v>184</v>
      </c>
      <c r="E5570">
        <v>45.744999999999997</v>
      </c>
      <c r="F5570">
        <v>910009.64</v>
      </c>
    </row>
    <row r="5571" spans="1:6" x14ac:dyDescent="0.25">
      <c r="A5571" t="s">
        <v>316</v>
      </c>
      <c r="B5571">
        <v>58</v>
      </c>
      <c r="C5571" t="s">
        <v>184</v>
      </c>
      <c r="D5571" t="s">
        <v>269</v>
      </c>
      <c r="E5571">
        <v>1.4236</v>
      </c>
      <c r="F5571">
        <v>165101.24</v>
      </c>
    </row>
    <row r="5572" spans="1:6" x14ac:dyDescent="0.25">
      <c r="A5572" t="s">
        <v>316</v>
      </c>
      <c r="B5572">
        <v>58</v>
      </c>
      <c r="C5572" t="s">
        <v>184</v>
      </c>
      <c r="D5572" t="s">
        <v>270</v>
      </c>
      <c r="E5572">
        <v>16.3444</v>
      </c>
      <c r="F5572">
        <v>287672.57</v>
      </c>
    </row>
    <row r="5573" spans="1:6" x14ac:dyDescent="0.25">
      <c r="A5573" t="s">
        <v>316</v>
      </c>
      <c r="B5573">
        <v>58</v>
      </c>
      <c r="C5573" t="s">
        <v>184</v>
      </c>
      <c r="D5573" t="s">
        <v>271</v>
      </c>
      <c r="E5573">
        <v>0.375</v>
      </c>
      <c r="F5573">
        <v>132221.82999999999</v>
      </c>
    </row>
    <row r="5574" spans="1:6" x14ac:dyDescent="0.25">
      <c r="A5574" t="s">
        <v>316</v>
      </c>
      <c r="B5574">
        <v>58</v>
      </c>
      <c r="C5574" t="s">
        <v>184</v>
      </c>
      <c r="D5574" t="s">
        <v>272</v>
      </c>
      <c r="E5574">
        <v>46.722200000000001</v>
      </c>
      <c r="F5574">
        <v>296000.96999999997</v>
      </c>
    </row>
    <row r="5575" spans="1:6" x14ac:dyDescent="0.25">
      <c r="A5575" t="s">
        <v>316</v>
      </c>
      <c r="B5575">
        <v>58</v>
      </c>
      <c r="C5575" t="s">
        <v>184</v>
      </c>
      <c r="D5575" t="s">
        <v>273</v>
      </c>
      <c r="E5575">
        <v>2.6324000000000001</v>
      </c>
      <c r="F5575">
        <v>42969.08</v>
      </c>
    </row>
    <row r="5576" spans="1:6" x14ac:dyDescent="0.25">
      <c r="A5576" t="s">
        <v>316</v>
      </c>
      <c r="B5576">
        <v>58</v>
      </c>
      <c r="C5576" t="s">
        <v>184</v>
      </c>
      <c r="D5576" t="s">
        <v>274</v>
      </c>
      <c r="E5576">
        <v>29.633299999999998</v>
      </c>
      <c r="F5576">
        <v>638304.87</v>
      </c>
    </row>
    <row r="5577" spans="1:6" x14ac:dyDescent="0.25">
      <c r="A5577" t="s">
        <v>316</v>
      </c>
      <c r="B5577">
        <v>58</v>
      </c>
      <c r="C5577" t="s">
        <v>184</v>
      </c>
      <c r="D5577" t="s">
        <v>275</v>
      </c>
      <c r="E5577">
        <v>5.6666999999999996</v>
      </c>
      <c r="F5577">
        <v>71280.759999999995</v>
      </c>
    </row>
    <row r="5578" spans="1:6" x14ac:dyDescent="0.25">
      <c r="A5578" t="s">
        <v>316</v>
      </c>
      <c r="B5578">
        <v>58</v>
      </c>
      <c r="C5578" t="s">
        <v>184</v>
      </c>
      <c r="D5578" t="s">
        <v>276</v>
      </c>
      <c r="E5578">
        <v>30.998799999999999</v>
      </c>
      <c r="F5578">
        <v>3776930.02</v>
      </c>
    </row>
    <row r="5579" spans="1:6" x14ac:dyDescent="0.25">
      <c r="A5579" t="s">
        <v>316</v>
      </c>
      <c r="B5579">
        <v>58</v>
      </c>
      <c r="C5579" t="s">
        <v>184</v>
      </c>
      <c r="D5579" t="s">
        <v>277</v>
      </c>
      <c r="E5579">
        <v>13.125</v>
      </c>
      <c r="F5579">
        <v>323235.31</v>
      </c>
    </row>
    <row r="5580" spans="1:6" x14ac:dyDescent="0.25">
      <c r="A5580" t="s">
        <v>316</v>
      </c>
      <c r="B5580">
        <v>58</v>
      </c>
      <c r="C5580" t="s">
        <v>184</v>
      </c>
      <c r="D5580" t="s">
        <v>278</v>
      </c>
      <c r="E5580">
        <v>2.8319000000000001</v>
      </c>
      <c r="F5580">
        <v>458371.59</v>
      </c>
    </row>
    <row r="5581" spans="1:6" x14ac:dyDescent="0.25">
      <c r="A5581" t="s">
        <v>316</v>
      </c>
      <c r="B5581">
        <v>58</v>
      </c>
      <c r="C5581" t="s">
        <v>184</v>
      </c>
      <c r="D5581" t="s">
        <v>279</v>
      </c>
      <c r="E5581">
        <v>9.6457999999999995</v>
      </c>
      <c r="F5581">
        <v>1816730.29</v>
      </c>
    </row>
    <row r="5582" spans="1:6" x14ac:dyDescent="0.25">
      <c r="A5582" t="s">
        <v>316</v>
      </c>
      <c r="B5582">
        <v>58</v>
      </c>
      <c r="C5582" t="s">
        <v>184</v>
      </c>
      <c r="D5582" t="s">
        <v>280</v>
      </c>
      <c r="E5582">
        <v>176.76390000000001</v>
      </c>
      <c r="F5582">
        <v>6900613.9500000002</v>
      </c>
    </row>
    <row r="5583" spans="1:6" x14ac:dyDescent="0.25">
      <c r="A5583" t="s">
        <v>316</v>
      </c>
      <c r="B5583">
        <v>58</v>
      </c>
      <c r="C5583" t="s">
        <v>184</v>
      </c>
      <c r="D5583" t="s">
        <v>281</v>
      </c>
      <c r="E5583">
        <v>27.777799999999999</v>
      </c>
      <c r="F5583">
        <v>1204321.29</v>
      </c>
    </row>
    <row r="5584" spans="1:6" x14ac:dyDescent="0.25">
      <c r="A5584" t="s">
        <v>316</v>
      </c>
      <c r="B5584">
        <v>58</v>
      </c>
      <c r="C5584" t="s">
        <v>184</v>
      </c>
      <c r="D5584" t="s">
        <v>282</v>
      </c>
      <c r="E5584">
        <v>0.25</v>
      </c>
      <c r="F5584">
        <v>239635.20000000001</v>
      </c>
    </row>
    <row r="5585" spans="1:6" x14ac:dyDescent="0.25">
      <c r="A5585" t="s">
        <v>316</v>
      </c>
      <c r="B5585">
        <v>58</v>
      </c>
      <c r="C5585" t="s">
        <v>184</v>
      </c>
      <c r="D5585" t="s">
        <v>283</v>
      </c>
      <c r="E5585">
        <v>24.810700000000001</v>
      </c>
      <c r="F5585">
        <v>366994.53</v>
      </c>
    </row>
    <row r="5586" spans="1:6" x14ac:dyDescent="0.25">
      <c r="A5586" t="s">
        <v>316</v>
      </c>
      <c r="B5586">
        <v>58</v>
      </c>
      <c r="C5586" t="s">
        <v>184</v>
      </c>
      <c r="D5586" t="s">
        <v>294</v>
      </c>
      <c r="E5586">
        <v>0.68330000000000002</v>
      </c>
      <c r="F5586">
        <v>15656.82</v>
      </c>
    </row>
    <row r="5587" spans="1:6" x14ac:dyDescent="0.25">
      <c r="A5587" t="s">
        <v>316</v>
      </c>
      <c r="B5587">
        <v>58</v>
      </c>
      <c r="C5587" t="s">
        <v>184</v>
      </c>
      <c r="D5587" t="s">
        <v>268</v>
      </c>
      <c r="E5587">
        <v>173.3501</v>
      </c>
      <c r="F5587">
        <v>5979920.1299999999</v>
      </c>
    </row>
    <row r="5588" spans="1:6" x14ac:dyDescent="0.25">
      <c r="A5588" t="s">
        <v>316</v>
      </c>
      <c r="B5588">
        <v>58</v>
      </c>
      <c r="C5588" t="s">
        <v>184</v>
      </c>
      <c r="D5588" t="s">
        <v>284</v>
      </c>
      <c r="E5588">
        <v>1.25</v>
      </c>
      <c r="F5588">
        <v>109132.33</v>
      </c>
    </row>
    <row r="5589" spans="1:6" x14ac:dyDescent="0.25">
      <c r="A5589" t="s">
        <v>316</v>
      </c>
      <c r="B5589">
        <v>58</v>
      </c>
      <c r="C5589" t="s">
        <v>184</v>
      </c>
      <c r="D5589" t="s">
        <v>298</v>
      </c>
      <c r="E5589">
        <v>1</v>
      </c>
      <c r="F5589">
        <v>12412.53</v>
      </c>
    </row>
    <row r="5590" spans="1:6" x14ac:dyDescent="0.25">
      <c r="A5590" t="s">
        <v>316</v>
      </c>
      <c r="B5590">
        <v>58</v>
      </c>
      <c r="C5590" t="s">
        <v>184</v>
      </c>
      <c r="D5590" t="s">
        <v>286</v>
      </c>
      <c r="E5590">
        <v>1</v>
      </c>
      <c r="F5590">
        <v>23555.23</v>
      </c>
    </row>
    <row r="5591" spans="1:6" x14ac:dyDescent="0.25">
      <c r="A5591" t="s">
        <v>316</v>
      </c>
      <c r="B5591">
        <v>58</v>
      </c>
      <c r="C5591" t="s">
        <v>184</v>
      </c>
      <c r="D5591" t="s">
        <v>295</v>
      </c>
      <c r="E5591">
        <v>25.95</v>
      </c>
      <c r="F5591">
        <v>636512.57999999996</v>
      </c>
    </row>
    <row r="5592" spans="1:6" x14ac:dyDescent="0.25">
      <c r="A5592" t="s">
        <v>316</v>
      </c>
      <c r="B5592">
        <v>58</v>
      </c>
      <c r="C5592" t="s">
        <v>184</v>
      </c>
      <c r="D5592" t="s">
        <v>287</v>
      </c>
      <c r="E5592">
        <v>0.16669999999999999</v>
      </c>
      <c r="F5592">
        <v>67012.710000000006</v>
      </c>
    </row>
    <row r="5593" spans="1:6" x14ac:dyDescent="0.25">
      <c r="A5593" t="s">
        <v>316</v>
      </c>
      <c r="B5593">
        <v>58</v>
      </c>
      <c r="C5593" t="s">
        <v>184</v>
      </c>
      <c r="D5593" t="s">
        <v>288</v>
      </c>
      <c r="E5593">
        <v>7.0000000000000007E-2</v>
      </c>
      <c r="F5593">
        <v>33429.24</v>
      </c>
    </row>
    <row r="5594" spans="1:6" x14ac:dyDescent="0.25">
      <c r="A5594" t="s">
        <v>316</v>
      </c>
      <c r="B5594">
        <v>58</v>
      </c>
      <c r="C5594" t="s">
        <v>184</v>
      </c>
      <c r="D5594" t="s">
        <v>289</v>
      </c>
      <c r="E5594">
        <v>0.94610000000000005</v>
      </c>
      <c r="F5594">
        <v>165424.72</v>
      </c>
    </row>
    <row r="5595" spans="1:6" x14ac:dyDescent="0.25">
      <c r="A5595" t="s">
        <v>316</v>
      </c>
      <c r="B5595">
        <v>58</v>
      </c>
      <c r="C5595" t="s">
        <v>184</v>
      </c>
      <c r="D5595" t="s">
        <v>296</v>
      </c>
      <c r="E5595">
        <v>32.5</v>
      </c>
      <c r="F5595">
        <v>939486.27</v>
      </c>
    </row>
    <row r="5596" spans="1:6" x14ac:dyDescent="0.25">
      <c r="A5596" t="s">
        <v>316</v>
      </c>
      <c r="B5596">
        <v>58</v>
      </c>
      <c r="C5596" t="s">
        <v>184</v>
      </c>
      <c r="D5596" t="s">
        <v>313</v>
      </c>
      <c r="E5596">
        <v>2</v>
      </c>
      <c r="F5596">
        <v>33841.15</v>
      </c>
    </row>
    <row r="5597" spans="1:6" x14ac:dyDescent="0.25">
      <c r="A5597" t="s">
        <v>316</v>
      </c>
      <c r="B5597">
        <v>59</v>
      </c>
      <c r="C5597" t="s">
        <v>186</v>
      </c>
      <c r="E5597">
        <v>4.6214000000000004</v>
      </c>
      <c r="F5597">
        <v>22921</v>
      </c>
    </row>
    <row r="5598" spans="1:6" x14ac:dyDescent="0.25">
      <c r="A5598" t="s">
        <v>316</v>
      </c>
      <c r="B5598">
        <v>59</v>
      </c>
      <c r="C5598" t="s">
        <v>186</v>
      </c>
      <c r="D5598" t="s">
        <v>269</v>
      </c>
      <c r="E5598">
        <v>0.38190000000000002</v>
      </c>
      <c r="F5598">
        <v>31455.08</v>
      </c>
    </row>
    <row r="5599" spans="1:6" x14ac:dyDescent="0.25">
      <c r="A5599" t="s">
        <v>316</v>
      </c>
      <c r="B5599">
        <v>59</v>
      </c>
      <c r="C5599" t="s">
        <v>186</v>
      </c>
      <c r="D5599" t="s">
        <v>270</v>
      </c>
      <c r="E5599">
        <v>289.89440000000002</v>
      </c>
      <c r="F5599">
        <v>4755977.47</v>
      </c>
    </row>
    <row r="5600" spans="1:6" x14ac:dyDescent="0.25">
      <c r="A5600" t="s">
        <v>316</v>
      </c>
      <c r="B5600">
        <v>59</v>
      </c>
      <c r="C5600" t="s">
        <v>186</v>
      </c>
      <c r="D5600" t="s">
        <v>271</v>
      </c>
      <c r="E5600">
        <v>0.17499999999999999</v>
      </c>
      <c r="F5600">
        <v>65401.66</v>
      </c>
    </row>
    <row r="5601" spans="1:6" x14ac:dyDescent="0.25">
      <c r="A5601" t="s">
        <v>316</v>
      </c>
      <c r="B5601">
        <v>59</v>
      </c>
      <c r="C5601" t="s">
        <v>186</v>
      </c>
      <c r="D5601" t="s">
        <v>272</v>
      </c>
      <c r="E5601">
        <v>124.33329999999999</v>
      </c>
      <c r="F5601">
        <v>1260278.42</v>
      </c>
    </row>
    <row r="5602" spans="1:6" x14ac:dyDescent="0.25">
      <c r="A5602" t="s">
        <v>316</v>
      </c>
      <c r="B5602">
        <v>59</v>
      </c>
      <c r="C5602" t="s">
        <v>186</v>
      </c>
      <c r="D5602" t="s">
        <v>273</v>
      </c>
      <c r="E5602">
        <v>11.5098</v>
      </c>
      <c r="F5602">
        <v>233002.72</v>
      </c>
    </row>
    <row r="5603" spans="1:6" x14ac:dyDescent="0.25">
      <c r="A5603" t="s">
        <v>316</v>
      </c>
      <c r="B5603">
        <v>59</v>
      </c>
      <c r="C5603" t="s">
        <v>186</v>
      </c>
      <c r="D5603" t="s">
        <v>274</v>
      </c>
      <c r="E5603">
        <v>35.566699999999997</v>
      </c>
      <c r="F5603">
        <v>752783.96</v>
      </c>
    </row>
    <row r="5604" spans="1:6" x14ac:dyDescent="0.25">
      <c r="A5604" t="s">
        <v>316</v>
      </c>
      <c r="B5604">
        <v>59</v>
      </c>
      <c r="C5604" t="s">
        <v>186</v>
      </c>
      <c r="D5604" t="s">
        <v>275</v>
      </c>
      <c r="E5604">
        <v>1</v>
      </c>
      <c r="F5604">
        <v>18510.14</v>
      </c>
    </row>
    <row r="5605" spans="1:6" x14ac:dyDescent="0.25">
      <c r="A5605" t="s">
        <v>316</v>
      </c>
      <c r="B5605">
        <v>59</v>
      </c>
      <c r="C5605" t="s">
        <v>186</v>
      </c>
      <c r="D5605" t="s">
        <v>276</v>
      </c>
      <c r="E5605">
        <v>7.6673</v>
      </c>
      <c r="F5605">
        <v>1085155.4099999999</v>
      </c>
    </row>
    <row r="5606" spans="1:6" x14ac:dyDescent="0.25">
      <c r="A5606" t="s">
        <v>316</v>
      </c>
      <c r="B5606">
        <v>59</v>
      </c>
      <c r="C5606" t="s">
        <v>186</v>
      </c>
      <c r="D5606" t="s">
        <v>277</v>
      </c>
      <c r="E5606">
        <v>2.375</v>
      </c>
      <c r="F5606">
        <v>105922.84</v>
      </c>
    </row>
    <row r="5607" spans="1:6" x14ac:dyDescent="0.25">
      <c r="A5607" t="s">
        <v>316</v>
      </c>
      <c r="B5607">
        <v>59</v>
      </c>
      <c r="C5607" t="s">
        <v>186</v>
      </c>
      <c r="D5607" t="s">
        <v>278</v>
      </c>
      <c r="E5607">
        <v>0.27500000000000002</v>
      </c>
      <c r="F5607">
        <v>49780.21</v>
      </c>
    </row>
    <row r="5608" spans="1:6" x14ac:dyDescent="0.25">
      <c r="A5608" t="s">
        <v>316</v>
      </c>
      <c r="B5608">
        <v>59</v>
      </c>
      <c r="C5608" t="s">
        <v>186</v>
      </c>
      <c r="D5608" t="s">
        <v>279</v>
      </c>
      <c r="E5608">
        <v>2.7292000000000001</v>
      </c>
      <c r="F5608">
        <v>519146.14</v>
      </c>
    </row>
    <row r="5609" spans="1:6" x14ac:dyDescent="0.25">
      <c r="A5609" t="s">
        <v>316</v>
      </c>
      <c r="B5609">
        <v>59</v>
      </c>
      <c r="C5609" t="s">
        <v>186</v>
      </c>
      <c r="D5609" t="s">
        <v>280</v>
      </c>
      <c r="E5609">
        <v>65.051599999999993</v>
      </c>
      <c r="F5609">
        <v>1937250.58</v>
      </c>
    </row>
    <row r="5610" spans="1:6" x14ac:dyDescent="0.25">
      <c r="A5610" t="s">
        <v>316</v>
      </c>
      <c r="B5610">
        <v>59</v>
      </c>
      <c r="C5610" t="s">
        <v>186</v>
      </c>
      <c r="D5610" t="s">
        <v>281</v>
      </c>
      <c r="E5610">
        <v>19.402799999999999</v>
      </c>
      <c r="F5610">
        <v>777324.32</v>
      </c>
    </row>
    <row r="5611" spans="1:6" x14ac:dyDescent="0.25">
      <c r="A5611" t="s">
        <v>316</v>
      </c>
      <c r="B5611">
        <v>59</v>
      </c>
      <c r="C5611" t="s">
        <v>186</v>
      </c>
      <c r="D5611" t="s">
        <v>282</v>
      </c>
      <c r="E5611">
        <v>0.55000000000000004</v>
      </c>
      <c r="F5611">
        <v>88365.48</v>
      </c>
    </row>
    <row r="5612" spans="1:6" x14ac:dyDescent="0.25">
      <c r="A5612" t="s">
        <v>316</v>
      </c>
      <c r="B5612">
        <v>59</v>
      </c>
      <c r="C5612" t="s">
        <v>186</v>
      </c>
      <c r="D5612" t="s">
        <v>283</v>
      </c>
      <c r="E5612">
        <v>58.280999999999999</v>
      </c>
      <c r="F5612">
        <v>876188.58</v>
      </c>
    </row>
    <row r="5613" spans="1:6" x14ac:dyDescent="0.25">
      <c r="A5613" t="s">
        <v>316</v>
      </c>
      <c r="B5613">
        <v>59</v>
      </c>
      <c r="C5613" t="s">
        <v>186</v>
      </c>
      <c r="D5613" t="s">
        <v>294</v>
      </c>
      <c r="E5613">
        <v>2.1042000000000001</v>
      </c>
      <c r="F5613">
        <v>61319.63</v>
      </c>
    </row>
    <row r="5614" spans="1:6" x14ac:dyDescent="0.25">
      <c r="A5614" t="s">
        <v>316</v>
      </c>
      <c r="B5614">
        <v>59</v>
      </c>
      <c r="C5614" t="s">
        <v>186</v>
      </c>
      <c r="D5614" t="s">
        <v>268</v>
      </c>
      <c r="E5614">
        <v>86.5792</v>
      </c>
      <c r="F5614">
        <v>1373820.23</v>
      </c>
    </row>
    <row r="5615" spans="1:6" x14ac:dyDescent="0.25">
      <c r="A5615" t="s">
        <v>316</v>
      </c>
      <c r="B5615">
        <v>59</v>
      </c>
      <c r="C5615" t="s">
        <v>186</v>
      </c>
      <c r="D5615" t="s">
        <v>284</v>
      </c>
      <c r="E5615">
        <v>2.1667000000000001</v>
      </c>
      <c r="F5615">
        <v>192259.53</v>
      </c>
    </row>
    <row r="5616" spans="1:6" x14ac:dyDescent="0.25">
      <c r="A5616" t="s">
        <v>316</v>
      </c>
      <c r="B5616">
        <v>59</v>
      </c>
      <c r="C5616" t="s">
        <v>186</v>
      </c>
      <c r="D5616" t="s">
        <v>298</v>
      </c>
      <c r="E5616">
        <v>3</v>
      </c>
      <c r="F5616">
        <v>44112.95</v>
      </c>
    </row>
    <row r="5617" spans="1:6" x14ac:dyDescent="0.25">
      <c r="A5617" t="s">
        <v>316</v>
      </c>
      <c r="B5617">
        <v>59</v>
      </c>
      <c r="C5617" t="s">
        <v>186</v>
      </c>
      <c r="D5617" t="s">
        <v>286</v>
      </c>
      <c r="E5617">
        <v>1.1667000000000001</v>
      </c>
      <c r="F5617">
        <v>27920.16</v>
      </c>
    </row>
    <row r="5618" spans="1:6" x14ac:dyDescent="0.25">
      <c r="A5618" t="s">
        <v>316</v>
      </c>
      <c r="B5618">
        <v>59</v>
      </c>
      <c r="C5618" t="s">
        <v>186</v>
      </c>
      <c r="D5618" t="s">
        <v>295</v>
      </c>
      <c r="E5618">
        <v>18</v>
      </c>
      <c r="F5618">
        <v>317830.38</v>
      </c>
    </row>
    <row r="5619" spans="1:6" x14ac:dyDescent="0.25">
      <c r="A5619" t="s">
        <v>316</v>
      </c>
      <c r="B5619">
        <v>59</v>
      </c>
      <c r="C5619" t="s">
        <v>186</v>
      </c>
      <c r="D5619" t="s">
        <v>288</v>
      </c>
      <c r="E5619">
        <v>2.5000000000000001E-2</v>
      </c>
      <c r="F5619">
        <v>16184.5</v>
      </c>
    </row>
    <row r="5620" spans="1:6" x14ac:dyDescent="0.25">
      <c r="A5620" t="s">
        <v>316</v>
      </c>
      <c r="B5620">
        <v>59</v>
      </c>
      <c r="C5620" t="s">
        <v>186</v>
      </c>
      <c r="D5620" t="s">
        <v>289</v>
      </c>
      <c r="E5620">
        <v>2.0792000000000002</v>
      </c>
      <c r="F5620">
        <v>105750.2</v>
      </c>
    </row>
    <row r="5621" spans="1:6" x14ac:dyDescent="0.25">
      <c r="A5621" t="s">
        <v>316</v>
      </c>
      <c r="B5621">
        <v>59</v>
      </c>
      <c r="C5621" t="s">
        <v>186</v>
      </c>
      <c r="D5621" t="s">
        <v>296</v>
      </c>
      <c r="E5621">
        <v>127</v>
      </c>
      <c r="F5621">
        <v>2234760.88</v>
      </c>
    </row>
    <row r="5622" spans="1:6" x14ac:dyDescent="0.25">
      <c r="A5622" t="s">
        <v>316</v>
      </c>
      <c r="B5622">
        <v>59</v>
      </c>
      <c r="C5622" t="s">
        <v>186</v>
      </c>
      <c r="D5622" t="s">
        <v>313</v>
      </c>
      <c r="E5622">
        <v>2</v>
      </c>
      <c r="F5622">
        <v>30163.55</v>
      </c>
    </row>
    <row r="5623" spans="1:6" x14ac:dyDescent="0.25">
      <c r="A5623" t="s">
        <v>316</v>
      </c>
      <c r="B5623">
        <v>59</v>
      </c>
      <c r="C5623" t="s">
        <v>186</v>
      </c>
      <c r="D5623" t="s">
        <v>314</v>
      </c>
      <c r="E5623">
        <v>0.25</v>
      </c>
      <c r="F5623">
        <v>11365.48</v>
      </c>
    </row>
    <row r="5624" spans="1:6" x14ac:dyDescent="0.25">
      <c r="A5624" t="s">
        <v>316</v>
      </c>
      <c r="B5624">
        <v>59</v>
      </c>
      <c r="C5624" t="s">
        <v>186</v>
      </c>
      <c r="D5624" t="s">
        <v>317</v>
      </c>
      <c r="E5624">
        <v>1</v>
      </c>
      <c r="F5624">
        <v>14069.19</v>
      </c>
    </row>
    <row r="5625" spans="1:6" x14ac:dyDescent="0.25">
      <c r="A5625" t="s">
        <v>316</v>
      </c>
      <c r="B5625">
        <v>100</v>
      </c>
      <c r="C5625" t="s">
        <v>69</v>
      </c>
      <c r="E5625">
        <v>259.57670000000002</v>
      </c>
      <c r="F5625">
        <v>348196.64</v>
      </c>
    </row>
    <row r="5626" spans="1:6" x14ac:dyDescent="0.25">
      <c r="A5626" t="s">
        <v>316</v>
      </c>
      <c r="B5626">
        <v>100</v>
      </c>
      <c r="C5626" t="s">
        <v>69</v>
      </c>
      <c r="D5626" t="s">
        <v>269</v>
      </c>
      <c r="E5626">
        <v>11.4003</v>
      </c>
      <c r="F5626">
        <v>1105362.8600000001</v>
      </c>
    </row>
    <row r="5627" spans="1:6" x14ac:dyDescent="0.25">
      <c r="A5627" t="s">
        <v>316</v>
      </c>
      <c r="B5627">
        <v>100</v>
      </c>
      <c r="C5627" t="s">
        <v>69</v>
      </c>
      <c r="D5627" t="s">
        <v>270</v>
      </c>
      <c r="E5627">
        <v>29.9236</v>
      </c>
      <c r="F5627">
        <v>457224.96000000002</v>
      </c>
    </row>
    <row r="5628" spans="1:6" x14ac:dyDescent="0.25">
      <c r="A5628" t="s">
        <v>316</v>
      </c>
      <c r="B5628">
        <v>100</v>
      </c>
      <c r="C5628" t="s">
        <v>69</v>
      </c>
      <c r="D5628" t="s">
        <v>271</v>
      </c>
      <c r="E5628">
        <v>0.75970000000000004</v>
      </c>
      <c r="F5628">
        <v>106800.29</v>
      </c>
    </row>
    <row r="5629" spans="1:6" x14ac:dyDescent="0.25">
      <c r="A5629" t="s">
        <v>316</v>
      </c>
      <c r="B5629">
        <v>100</v>
      </c>
      <c r="C5629" t="s">
        <v>69</v>
      </c>
      <c r="D5629" t="s">
        <v>272</v>
      </c>
      <c r="E5629">
        <v>135.20830000000001</v>
      </c>
      <c r="F5629">
        <v>673851.2</v>
      </c>
    </row>
    <row r="5630" spans="1:6" x14ac:dyDescent="0.25">
      <c r="A5630" t="s">
        <v>316</v>
      </c>
      <c r="B5630">
        <v>100</v>
      </c>
      <c r="C5630" t="s">
        <v>69</v>
      </c>
      <c r="D5630" t="s">
        <v>273</v>
      </c>
      <c r="E5630">
        <v>3.0868000000000002</v>
      </c>
      <c r="F5630">
        <v>53574.75</v>
      </c>
    </row>
    <row r="5631" spans="1:6" x14ac:dyDescent="0.25">
      <c r="A5631" t="s">
        <v>316</v>
      </c>
      <c r="B5631">
        <v>100</v>
      </c>
      <c r="C5631" t="s">
        <v>69</v>
      </c>
      <c r="D5631" t="s">
        <v>274</v>
      </c>
      <c r="E5631">
        <v>10.25</v>
      </c>
      <c r="F5631">
        <v>200197.23</v>
      </c>
    </row>
    <row r="5632" spans="1:6" x14ac:dyDescent="0.25">
      <c r="A5632" t="s">
        <v>316</v>
      </c>
      <c r="B5632">
        <v>100</v>
      </c>
      <c r="C5632" t="s">
        <v>69</v>
      </c>
      <c r="D5632" t="s">
        <v>275</v>
      </c>
      <c r="E5632">
        <v>23.25</v>
      </c>
      <c r="F5632">
        <v>365341.8</v>
      </c>
    </row>
    <row r="5633" spans="1:6" x14ac:dyDescent="0.25">
      <c r="A5633" t="s">
        <v>316</v>
      </c>
      <c r="B5633">
        <v>100</v>
      </c>
      <c r="C5633" t="s">
        <v>69</v>
      </c>
      <c r="D5633" t="s">
        <v>276</v>
      </c>
      <c r="E5633">
        <v>37.549199999999999</v>
      </c>
      <c r="F5633">
        <v>2654711.0499999998</v>
      </c>
    </row>
    <row r="5634" spans="1:6" x14ac:dyDescent="0.25">
      <c r="A5634" t="s">
        <v>316</v>
      </c>
      <c r="B5634">
        <v>100</v>
      </c>
      <c r="C5634" t="s">
        <v>69</v>
      </c>
      <c r="D5634" t="s">
        <v>277</v>
      </c>
      <c r="E5634">
        <v>1.7014</v>
      </c>
      <c r="F5634">
        <v>72454.98</v>
      </c>
    </row>
    <row r="5635" spans="1:6" x14ac:dyDescent="0.25">
      <c r="A5635" t="s">
        <v>316</v>
      </c>
      <c r="B5635">
        <v>100</v>
      </c>
      <c r="C5635" t="s">
        <v>69</v>
      </c>
      <c r="D5635" t="s">
        <v>278</v>
      </c>
      <c r="E5635">
        <v>1.7875000000000001</v>
      </c>
      <c r="F5635">
        <v>144134.76</v>
      </c>
    </row>
    <row r="5636" spans="1:6" x14ac:dyDescent="0.25">
      <c r="A5636" t="s">
        <v>316</v>
      </c>
      <c r="B5636">
        <v>100</v>
      </c>
      <c r="C5636" t="s">
        <v>69</v>
      </c>
      <c r="D5636" t="s">
        <v>279</v>
      </c>
      <c r="E5636">
        <v>0.4375</v>
      </c>
      <c r="F5636">
        <v>89753.43</v>
      </c>
    </row>
    <row r="5637" spans="1:6" x14ac:dyDescent="0.25">
      <c r="A5637" t="s">
        <v>316</v>
      </c>
      <c r="B5637">
        <v>100</v>
      </c>
      <c r="C5637" t="s">
        <v>69</v>
      </c>
      <c r="D5637" t="s">
        <v>280</v>
      </c>
      <c r="E5637">
        <v>39.128399999999999</v>
      </c>
      <c r="F5637">
        <v>978473.39</v>
      </c>
    </row>
    <row r="5638" spans="1:6" x14ac:dyDescent="0.25">
      <c r="A5638" t="s">
        <v>316</v>
      </c>
      <c r="B5638">
        <v>100</v>
      </c>
      <c r="C5638" t="s">
        <v>69</v>
      </c>
      <c r="D5638" t="s">
        <v>281</v>
      </c>
      <c r="E5638">
        <v>4.6882999999999999</v>
      </c>
      <c r="F5638">
        <v>152811.67000000001</v>
      </c>
    </row>
    <row r="5639" spans="1:6" x14ac:dyDescent="0.25">
      <c r="A5639" t="s">
        <v>316</v>
      </c>
      <c r="B5639">
        <v>100</v>
      </c>
      <c r="C5639" t="s">
        <v>69</v>
      </c>
      <c r="D5639" t="s">
        <v>282</v>
      </c>
      <c r="E5639">
        <v>0.27600000000000002</v>
      </c>
      <c r="F5639">
        <v>67536.61</v>
      </c>
    </row>
    <row r="5640" spans="1:6" x14ac:dyDescent="0.25">
      <c r="A5640" t="s">
        <v>316</v>
      </c>
      <c r="B5640">
        <v>100</v>
      </c>
      <c r="C5640" t="s">
        <v>69</v>
      </c>
      <c r="D5640" t="s">
        <v>283</v>
      </c>
      <c r="E5640">
        <v>38.332099999999997</v>
      </c>
      <c r="F5640">
        <v>674845.4</v>
      </c>
    </row>
    <row r="5641" spans="1:6" x14ac:dyDescent="0.25">
      <c r="A5641" t="s">
        <v>316</v>
      </c>
      <c r="B5641">
        <v>100</v>
      </c>
      <c r="C5641" t="s">
        <v>69</v>
      </c>
      <c r="D5641" t="s">
        <v>294</v>
      </c>
      <c r="E5641">
        <v>2.3125</v>
      </c>
      <c r="F5641">
        <v>61739.02</v>
      </c>
    </row>
    <row r="5642" spans="1:6" x14ac:dyDescent="0.25">
      <c r="A5642" t="s">
        <v>316</v>
      </c>
      <c r="B5642">
        <v>100</v>
      </c>
      <c r="C5642" t="s">
        <v>69</v>
      </c>
      <c r="D5642" t="s">
        <v>268</v>
      </c>
      <c r="E5642">
        <v>51.071599999999997</v>
      </c>
      <c r="F5642">
        <v>2079463.39</v>
      </c>
    </row>
    <row r="5643" spans="1:6" x14ac:dyDescent="0.25">
      <c r="A5643" t="s">
        <v>316</v>
      </c>
      <c r="B5643">
        <v>100</v>
      </c>
      <c r="C5643" t="s">
        <v>69</v>
      </c>
      <c r="D5643" t="s">
        <v>284</v>
      </c>
      <c r="E5643">
        <v>5.1666999999999996</v>
      </c>
      <c r="F5643">
        <v>460055.35</v>
      </c>
    </row>
    <row r="5644" spans="1:6" x14ac:dyDescent="0.25">
      <c r="A5644" t="s">
        <v>316</v>
      </c>
      <c r="B5644">
        <v>100</v>
      </c>
      <c r="C5644" t="s">
        <v>69</v>
      </c>
      <c r="D5644" t="s">
        <v>285</v>
      </c>
      <c r="E5644">
        <v>8.3299999999999999E-2</v>
      </c>
      <c r="F5644">
        <v>6232.02</v>
      </c>
    </row>
    <row r="5645" spans="1:6" x14ac:dyDescent="0.25">
      <c r="A5645" t="s">
        <v>316</v>
      </c>
      <c r="B5645">
        <v>100</v>
      </c>
      <c r="C5645" t="s">
        <v>69</v>
      </c>
      <c r="D5645" t="s">
        <v>298</v>
      </c>
      <c r="E5645">
        <v>1.6667000000000001</v>
      </c>
      <c r="F5645">
        <v>25908.79</v>
      </c>
    </row>
    <row r="5646" spans="1:6" x14ac:dyDescent="0.25">
      <c r="A5646" t="s">
        <v>316</v>
      </c>
      <c r="B5646">
        <v>100</v>
      </c>
      <c r="C5646" t="s">
        <v>69</v>
      </c>
      <c r="D5646" t="s">
        <v>286</v>
      </c>
      <c r="E5646">
        <v>2.0832999999999999</v>
      </c>
      <c r="F5646">
        <v>42037.07</v>
      </c>
    </row>
    <row r="5647" spans="1:6" x14ac:dyDescent="0.25">
      <c r="A5647" t="s">
        <v>316</v>
      </c>
      <c r="B5647">
        <v>100</v>
      </c>
      <c r="C5647" t="s">
        <v>69</v>
      </c>
      <c r="D5647" t="s">
        <v>295</v>
      </c>
      <c r="E5647">
        <v>258.55</v>
      </c>
      <c r="F5647">
        <v>4759062.4400000004</v>
      </c>
    </row>
    <row r="5648" spans="1:6" x14ac:dyDescent="0.25">
      <c r="A5648" t="s">
        <v>316</v>
      </c>
      <c r="B5648">
        <v>100</v>
      </c>
      <c r="C5648" t="s">
        <v>69</v>
      </c>
      <c r="D5648" t="s">
        <v>287</v>
      </c>
      <c r="E5648">
        <v>3.3300000000000003E-2</v>
      </c>
      <c r="F5648">
        <v>25435.81</v>
      </c>
    </row>
    <row r="5649" spans="1:6" x14ac:dyDescent="0.25">
      <c r="A5649" t="s">
        <v>316</v>
      </c>
      <c r="B5649">
        <v>100</v>
      </c>
      <c r="C5649" t="s">
        <v>69</v>
      </c>
      <c r="D5649" t="s">
        <v>288</v>
      </c>
      <c r="E5649">
        <v>2.5000000000000001E-2</v>
      </c>
      <c r="F5649">
        <v>16585.77</v>
      </c>
    </row>
    <row r="5650" spans="1:6" x14ac:dyDescent="0.25">
      <c r="A5650" t="s">
        <v>316</v>
      </c>
      <c r="B5650">
        <v>100</v>
      </c>
      <c r="C5650" t="s">
        <v>69</v>
      </c>
      <c r="D5650" t="s">
        <v>289</v>
      </c>
      <c r="E5650">
        <v>2.5238999999999998</v>
      </c>
      <c r="F5650">
        <v>142801.20000000001</v>
      </c>
    </row>
    <row r="5651" spans="1:6" x14ac:dyDescent="0.25">
      <c r="A5651" t="s">
        <v>316</v>
      </c>
      <c r="B5651">
        <v>100</v>
      </c>
      <c r="C5651" t="s">
        <v>69</v>
      </c>
      <c r="D5651" t="s">
        <v>290</v>
      </c>
      <c r="E5651">
        <v>0.05</v>
      </c>
      <c r="F5651">
        <v>25465.01</v>
      </c>
    </row>
    <row r="5652" spans="1:6" x14ac:dyDescent="0.25">
      <c r="A5652" t="s">
        <v>316</v>
      </c>
      <c r="B5652">
        <v>100</v>
      </c>
      <c r="C5652" t="s">
        <v>69</v>
      </c>
      <c r="D5652" t="s">
        <v>296</v>
      </c>
      <c r="E5652">
        <v>18.966699999999999</v>
      </c>
      <c r="F5652">
        <v>614709.78</v>
      </c>
    </row>
    <row r="5653" spans="1:6" x14ac:dyDescent="0.25">
      <c r="A5653" t="s">
        <v>316</v>
      </c>
      <c r="B5653">
        <v>100</v>
      </c>
      <c r="C5653" t="s">
        <v>69</v>
      </c>
      <c r="D5653" t="s">
        <v>291</v>
      </c>
      <c r="E5653">
        <v>5</v>
      </c>
      <c r="F5653">
        <v>51720.15</v>
      </c>
    </row>
    <row r="5654" spans="1:6" x14ac:dyDescent="0.25">
      <c r="A5654" t="s">
        <v>316</v>
      </c>
      <c r="B5654">
        <v>100</v>
      </c>
      <c r="C5654" t="s">
        <v>69</v>
      </c>
      <c r="D5654" t="s">
        <v>303</v>
      </c>
      <c r="E5654">
        <v>2.5</v>
      </c>
      <c r="F5654">
        <v>68399.259999999995</v>
      </c>
    </row>
    <row r="5655" spans="1:6" x14ac:dyDescent="0.25">
      <c r="A5655" t="s">
        <v>316</v>
      </c>
      <c r="B5655">
        <v>100</v>
      </c>
      <c r="C5655" t="s">
        <v>69</v>
      </c>
      <c r="D5655" t="s">
        <v>299</v>
      </c>
      <c r="E5655">
        <v>2</v>
      </c>
      <c r="F5655">
        <v>16537.189999999999</v>
      </c>
    </row>
    <row r="5656" spans="1:6" x14ac:dyDescent="0.25">
      <c r="A5656" t="s">
        <v>316</v>
      </c>
      <c r="B5656">
        <v>100</v>
      </c>
      <c r="C5656" t="s">
        <v>69</v>
      </c>
      <c r="D5656" t="s">
        <v>314</v>
      </c>
      <c r="E5656">
        <v>0.625</v>
      </c>
      <c r="F5656">
        <v>18388.939999999999</v>
      </c>
    </row>
    <row r="5657" spans="1:6" x14ac:dyDescent="0.25">
      <c r="A5657" t="s">
        <v>316</v>
      </c>
      <c r="B5657">
        <v>100</v>
      </c>
      <c r="C5657" t="s">
        <v>69</v>
      </c>
      <c r="D5657" t="s">
        <v>293</v>
      </c>
      <c r="E5657">
        <v>36.166699999999999</v>
      </c>
      <c r="F5657">
        <v>1667548.15</v>
      </c>
    </row>
    <row r="5658" spans="1:6" x14ac:dyDescent="0.25">
      <c r="A5658" t="s">
        <v>316</v>
      </c>
      <c r="B5658">
        <v>100</v>
      </c>
      <c r="C5658" t="s">
        <v>69</v>
      </c>
      <c r="D5658" t="s">
        <v>317</v>
      </c>
      <c r="E5658">
        <v>3.7</v>
      </c>
      <c r="F5658">
        <v>42291.96</v>
      </c>
    </row>
    <row r="5659" spans="1:6" x14ac:dyDescent="0.25">
      <c r="A5659" t="s">
        <v>316</v>
      </c>
      <c r="B5659">
        <v>123</v>
      </c>
      <c r="C5659" t="s">
        <v>2</v>
      </c>
      <c r="E5659">
        <v>2013</v>
      </c>
      <c r="F5659">
        <v>54330428.850000001</v>
      </c>
    </row>
    <row r="5660" spans="1:6" x14ac:dyDescent="0.25">
      <c r="A5660" t="s">
        <v>316</v>
      </c>
      <c r="B5660">
        <v>123</v>
      </c>
      <c r="C5660" t="s">
        <v>2</v>
      </c>
      <c r="D5660" t="s">
        <v>269</v>
      </c>
      <c r="E5660">
        <v>0.33529999999999999</v>
      </c>
      <c r="F5660">
        <v>41143.32</v>
      </c>
    </row>
    <row r="5661" spans="1:6" x14ac:dyDescent="0.25">
      <c r="A5661" t="s">
        <v>316</v>
      </c>
      <c r="B5661">
        <v>123</v>
      </c>
      <c r="C5661" t="s">
        <v>2</v>
      </c>
      <c r="D5661" t="s">
        <v>272</v>
      </c>
      <c r="E5661">
        <v>55</v>
      </c>
      <c r="F5661">
        <v>379371.11</v>
      </c>
    </row>
    <row r="5662" spans="1:6" x14ac:dyDescent="0.25">
      <c r="A5662" t="s">
        <v>316</v>
      </c>
      <c r="B5662">
        <v>123</v>
      </c>
      <c r="C5662" t="s">
        <v>2</v>
      </c>
      <c r="D5662" t="s">
        <v>274</v>
      </c>
      <c r="E5662">
        <v>20</v>
      </c>
      <c r="F5662">
        <v>275991.17</v>
      </c>
    </row>
    <row r="5663" spans="1:6" x14ac:dyDescent="0.25">
      <c r="A5663" t="s">
        <v>316</v>
      </c>
      <c r="B5663">
        <v>123</v>
      </c>
      <c r="C5663" t="s">
        <v>2</v>
      </c>
      <c r="D5663" t="s">
        <v>276</v>
      </c>
      <c r="E5663">
        <v>160.03129999999999</v>
      </c>
      <c r="F5663">
        <v>21685333.18</v>
      </c>
    </row>
    <row r="5664" spans="1:6" x14ac:dyDescent="0.25">
      <c r="A5664" t="s">
        <v>316</v>
      </c>
      <c r="B5664">
        <v>123</v>
      </c>
      <c r="C5664" t="s">
        <v>2</v>
      </c>
      <c r="D5664" t="s">
        <v>277</v>
      </c>
      <c r="E5664">
        <v>3</v>
      </c>
      <c r="F5664">
        <v>76656.570000000007</v>
      </c>
    </row>
    <row r="5665" spans="1:6" x14ac:dyDescent="0.25">
      <c r="A5665" t="s">
        <v>316</v>
      </c>
      <c r="B5665">
        <v>123</v>
      </c>
      <c r="C5665" t="s">
        <v>2</v>
      </c>
      <c r="D5665" t="s">
        <v>278</v>
      </c>
      <c r="E5665">
        <v>10</v>
      </c>
      <c r="F5665">
        <v>1561885.85</v>
      </c>
    </row>
    <row r="5666" spans="1:6" x14ac:dyDescent="0.25">
      <c r="A5666" t="s">
        <v>316</v>
      </c>
      <c r="B5666">
        <v>123</v>
      </c>
      <c r="C5666" t="s">
        <v>2</v>
      </c>
      <c r="D5666" t="s">
        <v>279</v>
      </c>
      <c r="E5666">
        <v>4</v>
      </c>
      <c r="F5666">
        <v>702553.27</v>
      </c>
    </row>
    <row r="5667" spans="1:6" x14ac:dyDescent="0.25">
      <c r="A5667" t="s">
        <v>316</v>
      </c>
      <c r="B5667">
        <v>123</v>
      </c>
      <c r="C5667" t="s">
        <v>2</v>
      </c>
      <c r="D5667" t="s">
        <v>280</v>
      </c>
      <c r="E5667">
        <v>38.799999999999997</v>
      </c>
      <c r="F5667">
        <v>1996149.64</v>
      </c>
    </row>
    <row r="5668" spans="1:6" x14ac:dyDescent="0.25">
      <c r="A5668" t="s">
        <v>316</v>
      </c>
      <c r="B5668">
        <v>123</v>
      </c>
      <c r="C5668" t="s">
        <v>2</v>
      </c>
      <c r="D5668" t="s">
        <v>281</v>
      </c>
      <c r="E5668">
        <v>8</v>
      </c>
      <c r="F5668">
        <v>392744.44</v>
      </c>
    </row>
    <row r="5669" spans="1:6" x14ac:dyDescent="0.25">
      <c r="A5669" t="s">
        <v>316</v>
      </c>
      <c r="B5669">
        <v>123</v>
      </c>
      <c r="C5669" t="s">
        <v>2</v>
      </c>
      <c r="D5669" t="s">
        <v>283</v>
      </c>
      <c r="E5669">
        <v>50</v>
      </c>
      <c r="F5669">
        <v>779519.47</v>
      </c>
    </row>
    <row r="5670" spans="1:6" x14ac:dyDescent="0.25">
      <c r="A5670" t="s">
        <v>316</v>
      </c>
      <c r="B5670">
        <v>123</v>
      </c>
      <c r="C5670" t="s">
        <v>2</v>
      </c>
      <c r="D5670" t="s">
        <v>294</v>
      </c>
      <c r="E5670">
        <v>2.0799999999999999E-2</v>
      </c>
      <c r="F5670">
        <v>419.92</v>
      </c>
    </row>
    <row r="5671" spans="1:6" x14ac:dyDescent="0.25">
      <c r="A5671" t="s">
        <v>316</v>
      </c>
      <c r="B5671">
        <v>123</v>
      </c>
      <c r="C5671" t="s">
        <v>2</v>
      </c>
      <c r="D5671" t="s">
        <v>286</v>
      </c>
      <c r="E5671">
        <v>426</v>
      </c>
      <c r="F5671">
        <v>7356693.1699999999</v>
      </c>
    </row>
    <row r="5672" spans="1:6" x14ac:dyDescent="0.25">
      <c r="A5672" t="s">
        <v>316</v>
      </c>
      <c r="B5672">
        <v>123</v>
      </c>
      <c r="C5672" t="s">
        <v>2</v>
      </c>
      <c r="D5672" t="s">
        <v>289</v>
      </c>
      <c r="E5672">
        <v>1</v>
      </c>
      <c r="F5672">
        <v>122691.08</v>
      </c>
    </row>
    <row r="5673" spans="1:6" x14ac:dyDescent="0.25">
      <c r="A5673" t="s">
        <v>318</v>
      </c>
      <c r="B5673">
        <v>1</v>
      </c>
      <c r="C5673" t="s">
        <v>14</v>
      </c>
      <c r="E5673">
        <v>13.625</v>
      </c>
      <c r="F5673">
        <v>288971.44</v>
      </c>
    </row>
    <row r="5674" spans="1:6" x14ac:dyDescent="0.25">
      <c r="A5674" t="s">
        <v>318</v>
      </c>
      <c r="B5674">
        <v>1</v>
      </c>
      <c r="C5674" t="s">
        <v>14</v>
      </c>
      <c r="D5674" t="s">
        <v>269</v>
      </c>
      <c r="E5674">
        <v>47.708799999999997</v>
      </c>
      <c r="F5674">
        <v>5314219.9400000004</v>
      </c>
    </row>
    <row r="5675" spans="1:6" x14ac:dyDescent="0.25">
      <c r="A5675" t="s">
        <v>318</v>
      </c>
      <c r="B5675">
        <v>1</v>
      </c>
      <c r="C5675" t="s">
        <v>14</v>
      </c>
      <c r="D5675" t="s">
        <v>270</v>
      </c>
      <c r="E5675">
        <v>98.216700000000003</v>
      </c>
      <c r="F5675">
        <v>1678835.42</v>
      </c>
    </row>
    <row r="5676" spans="1:6" x14ac:dyDescent="0.25">
      <c r="A5676" t="s">
        <v>318</v>
      </c>
      <c r="B5676">
        <v>1</v>
      </c>
      <c r="C5676" t="s">
        <v>14</v>
      </c>
      <c r="D5676" t="s">
        <v>271</v>
      </c>
      <c r="E5676">
        <v>8.4055999999999997</v>
      </c>
      <c r="F5676">
        <v>1292229.6599999999</v>
      </c>
    </row>
    <row r="5677" spans="1:6" x14ac:dyDescent="0.25">
      <c r="A5677" t="s">
        <v>318</v>
      </c>
      <c r="B5677">
        <v>1</v>
      </c>
      <c r="C5677" t="s">
        <v>14</v>
      </c>
      <c r="D5677" t="s">
        <v>272</v>
      </c>
      <c r="E5677">
        <v>544.875</v>
      </c>
      <c r="F5677">
        <v>4419664.12</v>
      </c>
    </row>
    <row r="5678" spans="1:6" x14ac:dyDescent="0.25">
      <c r="A5678" t="s">
        <v>318</v>
      </c>
      <c r="B5678">
        <v>1</v>
      </c>
      <c r="C5678" t="s">
        <v>14</v>
      </c>
      <c r="D5678" t="s">
        <v>273</v>
      </c>
      <c r="E5678">
        <v>16.729199999999999</v>
      </c>
      <c r="F5678">
        <v>288221.7</v>
      </c>
    </row>
    <row r="5679" spans="1:6" x14ac:dyDescent="0.25">
      <c r="A5679" t="s">
        <v>318</v>
      </c>
      <c r="B5679">
        <v>1</v>
      </c>
      <c r="C5679" t="s">
        <v>14</v>
      </c>
      <c r="D5679" t="s">
        <v>274</v>
      </c>
      <c r="E5679">
        <v>58.916699999999999</v>
      </c>
      <c r="F5679">
        <v>1397443.37</v>
      </c>
    </row>
    <row r="5680" spans="1:6" x14ac:dyDescent="0.25">
      <c r="A5680" t="s">
        <v>318</v>
      </c>
      <c r="B5680">
        <v>1</v>
      </c>
      <c r="C5680" t="s">
        <v>14</v>
      </c>
      <c r="D5680" t="s">
        <v>275</v>
      </c>
      <c r="E5680">
        <v>4.4166999999999996</v>
      </c>
      <c r="F5680">
        <v>47406.06</v>
      </c>
    </row>
    <row r="5681" spans="1:6" x14ac:dyDescent="0.25">
      <c r="A5681" t="s">
        <v>318</v>
      </c>
      <c r="B5681">
        <v>1</v>
      </c>
      <c r="C5681" t="s">
        <v>14</v>
      </c>
      <c r="D5681" t="s">
        <v>276</v>
      </c>
      <c r="E5681">
        <v>7.2249999999999996</v>
      </c>
      <c r="F5681">
        <v>1107389.23</v>
      </c>
    </row>
    <row r="5682" spans="1:6" x14ac:dyDescent="0.25">
      <c r="A5682" t="s">
        <v>318</v>
      </c>
      <c r="B5682">
        <v>1</v>
      </c>
      <c r="C5682" t="s">
        <v>14</v>
      </c>
      <c r="D5682" t="s">
        <v>277</v>
      </c>
      <c r="E5682">
        <v>4.9166999999999996</v>
      </c>
      <c r="F5682">
        <v>356654.18</v>
      </c>
    </row>
    <row r="5683" spans="1:6" x14ac:dyDescent="0.25">
      <c r="A5683" t="s">
        <v>318</v>
      </c>
      <c r="B5683">
        <v>1</v>
      </c>
      <c r="C5683" t="s">
        <v>14</v>
      </c>
      <c r="D5683" t="s">
        <v>278</v>
      </c>
      <c r="E5683">
        <v>1.1000000000000001</v>
      </c>
      <c r="F5683">
        <v>107146.34</v>
      </c>
    </row>
    <row r="5684" spans="1:6" x14ac:dyDescent="0.25">
      <c r="A5684" t="s">
        <v>318</v>
      </c>
      <c r="B5684">
        <v>1</v>
      </c>
      <c r="C5684" t="s">
        <v>14</v>
      </c>
      <c r="D5684" t="s">
        <v>279</v>
      </c>
      <c r="E5684">
        <v>7.9124999999999996</v>
      </c>
      <c r="F5684">
        <v>1513036.22</v>
      </c>
    </row>
    <row r="5685" spans="1:6" x14ac:dyDescent="0.25">
      <c r="A5685" t="s">
        <v>318</v>
      </c>
      <c r="B5685">
        <v>1</v>
      </c>
      <c r="C5685" t="s">
        <v>14</v>
      </c>
      <c r="D5685" t="s">
        <v>280</v>
      </c>
      <c r="E5685">
        <v>53.7958</v>
      </c>
      <c r="F5685">
        <v>1381248.62</v>
      </c>
    </row>
    <row r="5686" spans="1:6" x14ac:dyDescent="0.25">
      <c r="A5686" t="s">
        <v>318</v>
      </c>
      <c r="B5686">
        <v>1</v>
      </c>
      <c r="C5686" t="s">
        <v>14</v>
      </c>
      <c r="D5686" t="s">
        <v>281</v>
      </c>
      <c r="E5686">
        <v>26.713899999999999</v>
      </c>
      <c r="F5686">
        <v>977413.18</v>
      </c>
    </row>
    <row r="5687" spans="1:6" x14ac:dyDescent="0.25">
      <c r="A5687" t="s">
        <v>318</v>
      </c>
      <c r="B5687">
        <v>1</v>
      </c>
      <c r="C5687" t="s">
        <v>14</v>
      </c>
      <c r="D5687" t="s">
        <v>282</v>
      </c>
      <c r="E5687">
        <v>6.9356999999999998</v>
      </c>
      <c r="F5687">
        <v>501620.6</v>
      </c>
    </row>
    <row r="5688" spans="1:6" x14ac:dyDescent="0.25">
      <c r="A5688" t="s">
        <v>318</v>
      </c>
      <c r="B5688">
        <v>1</v>
      </c>
      <c r="C5688" t="s">
        <v>14</v>
      </c>
      <c r="D5688" t="s">
        <v>283</v>
      </c>
      <c r="E5688">
        <v>31.944600000000001</v>
      </c>
      <c r="F5688">
        <v>557316.97</v>
      </c>
    </row>
    <row r="5689" spans="1:6" x14ac:dyDescent="0.25">
      <c r="A5689" t="s">
        <v>318</v>
      </c>
      <c r="B5689">
        <v>1</v>
      </c>
      <c r="C5689" t="s">
        <v>14</v>
      </c>
      <c r="D5689" t="s">
        <v>294</v>
      </c>
      <c r="E5689">
        <v>1.5207999999999999</v>
      </c>
      <c r="F5689">
        <v>27867.42</v>
      </c>
    </row>
    <row r="5690" spans="1:6" x14ac:dyDescent="0.25">
      <c r="A5690" t="s">
        <v>318</v>
      </c>
      <c r="B5690">
        <v>1</v>
      </c>
      <c r="C5690" t="s">
        <v>14</v>
      </c>
      <c r="D5690" t="s">
        <v>268</v>
      </c>
      <c r="E5690">
        <v>93.891400000000004</v>
      </c>
      <c r="F5690">
        <v>2104175.54</v>
      </c>
    </row>
    <row r="5691" spans="1:6" x14ac:dyDescent="0.25">
      <c r="A5691" t="s">
        <v>318</v>
      </c>
      <c r="B5691">
        <v>1</v>
      </c>
      <c r="C5691" t="s">
        <v>14</v>
      </c>
      <c r="D5691" t="s">
        <v>284</v>
      </c>
      <c r="E5691">
        <v>7.0833000000000004</v>
      </c>
      <c r="F5691">
        <v>684864.97</v>
      </c>
    </row>
    <row r="5692" spans="1:6" x14ac:dyDescent="0.25">
      <c r="A5692" t="s">
        <v>318</v>
      </c>
      <c r="B5692">
        <v>1</v>
      </c>
      <c r="C5692" t="s">
        <v>14</v>
      </c>
      <c r="D5692" t="s">
        <v>286</v>
      </c>
      <c r="E5692">
        <v>1.1667000000000001</v>
      </c>
      <c r="F5692">
        <v>21427.82</v>
      </c>
    </row>
    <row r="5693" spans="1:6" x14ac:dyDescent="0.25">
      <c r="A5693" t="s">
        <v>318</v>
      </c>
      <c r="B5693">
        <v>1</v>
      </c>
      <c r="C5693" t="s">
        <v>14</v>
      </c>
      <c r="D5693" t="s">
        <v>295</v>
      </c>
      <c r="E5693">
        <v>1.125</v>
      </c>
      <c r="F5693">
        <v>19044.099999999999</v>
      </c>
    </row>
    <row r="5694" spans="1:6" x14ac:dyDescent="0.25">
      <c r="A5694" t="s">
        <v>318</v>
      </c>
      <c r="B5694">
        <v>1</v>
      </c>
      <c r="C5694" t="s">
        <v>14</v>
      </c>
      <c r="D5694" t="s">
        <v>287</v>
      </c>
      <c r="E5694">
        <v>0.63329999999999997</v>
      </c>
      <c r="F5694">
        <v>414498.76</v>
      </c>
    </row>
    <row r="5695" spans="1:6" x14ac:dyDescent="0.25">
      <c r="A5695" t="s">
        <v>318</v>
      </c>
      <c r="B5695">
        <v>1</v>
      </c>
      <c r="C5695" t="s">
        <v>14</v>
      </c>
      <c r="D5695" t="s">
        <v>288</v>
      </c>
      <c r="E5695">
        <v>0.58330000000000004</v>
      </c>
      <c r="F5695">
        <v>179849.66</v>
      </c>
    </row>
    <row r="5696" spans="1:6" x14ac:dyDescent="0.25">
      <c r="A5696" t="s">
        <v>318</v>
      </c>
      <c r="B5696">
        <v>1</v>
      </c>
      <c r="C5696" t="s">
        <v>14</v>
      </c>
      <c r="D5696" t="s">
        <v>289</v>
      </c>
      <c r="E5696">
        <v>2.5583</v>
      </c>
      <c r="F5696">
        <v>167787.74</v>
      </c>
    </row>
    <row r="5697" spans="1:6" x14ac:dyDescent="0.25">
      <c r="A5697" t="s">
        <v>318</v>
      </c>
      <c r="B5697">
        <v>1</v>
      </c>
      <c r="C5697" t="s">
        <v>14</v>
      </c>
      <c r="D5697" t="s">
        <v>290</v>
      </c>
      <c r="E5697">
        <v>0.05</v>
      </c>
      <c r="F5697">
        <v>23606.48</v>
      </c>
    </row>
    <row r="5698" spans="1:6" x14ac:dyDescent="0.25">
      <c r="A5698" t="s">
        <v>318</v>
      </c>
      <c r="B5698">
        <v>1</v>
      </c>
      <c r="C5698" t="s">
        <v>14</v>
      </c>
      <c r="D5698" t="s">
        <v>291</v>
      </c>
      <c r="E5698">
        <v>1</v>
      </c>
      <c r="F5698">
        <v>15038.04</v>
      </c>
    </row>
    <row r="5699" spans="1:6" x14ac:dyDescent="0.25">
      <c r="A5699" t="s">
        <v>318</v>
      </c>
      <c r="B5699">
        <v>1</v>
      </c>
      <c r="C5699" t="s">
        <v>14</v>
      </c>
      <c r="D5699" t="s">
        <v>313</v>
      </c>
      <c r="E5699">
        <v>8</v>
      </c>
      <c r="F5699">
        <v>84027.21</v>
      </c>
    </row>
    <row r="5700" spans="1:6" x14ac:dyDescent="0.25">
      <c r="A5700" t="s">
        <v>318</v>
      </c>
      <c r="B5700">
        <v>1</v>
      </c>
      <c r="C5700" t="s">
        <v>14</v>
      </c>
      <c r="D5700" t="s">
        <v>292</v>
      </c>
      <c r="E5700">
        <v>0.16669999999999999</v>
      </c>
      <c r="F5700">
        <v>4728.1899999999996</v>
      </c>
    </row>
    <row r="5701" spans="1:6" x14ac:dyDescent="0.25">
      <c r="A5701" t="s">
        <v>318</v>
      </c>
      <c r="B5701">
        <v>1</v>
      </c>
      <c r="C5701" t="s">
        <v>14</v>
      </c>
      <c r="D5701" t="s">
        <v>314</v>
      </c>
      <c r="E5701">
        <v>1.0832999999999999</v>
      </c>
      <c r="F5701">
        <v>73773.759999999995</v>
      </c>
    </row>
    <row r="5702" spans="1:6" x14ac:dyDescent="0.25">
      <c r="A5702" t="s">
        <v>318</v>
      </c>
      <c r="B5702">
        <v>1</v>
      </c>
      <c r="C5702" t="s">
        <v>14</v>
      </c>
      <c r="D5702" t="s">
        <v>293</v>
      </c>
      <c r="E5702">
        <v>0.16669999999999999</v>
      </c>
      <c r="F5702">
        <v>5335.7</v>
      </c>
    </row>
    <row r="5703" spans="1:6" x14ac:dyDescent="0.25">
      <c r="A5703" t="s">
        <v>318</v>
      </c>
      <c r="B5703">
        <v>2</v>
      </c>
      <c r="C5703" t="s">
        <v>7</v>
      </c>
      <c r="E5703">
        <v>12.7158</v>
      </c>
      <c r="F5703">
        <v>103783.6</v>
      </c>
    </row>
    <row r="5704" spans="1:6" x14ac:dyDescent="0.25">
      <c r="A5704" t="s">
        <v>318</v>
      </c>
      <c r="B5704">
        <v>2</v>
      </c>
      <c r="C5704" t="s">
        <v>7</v>
      </c>
      <c r="D5704" t="s">
        <v>269</v>
      </c>
      <c r="E5704">
        <v>20.059699999999999</v>
      </c>
      <c r="F5704">
        <v>2430164.96</v>
      </c>
    </row>
    <row r="5705" spans="1:6" x14ac:dyDescent="0.25">
      <c r="A5705" t="s">
        <v>318</v>
      </c>
      <c r="B5705">
        <v>2</v>
      </c>
      <c r="C5705" t="s">
        <v>7</v>
      </c>
      <c r="D5705" t="s">
        <v>270</v>
      </c>
      <c r="E5705">
        <v>79.211100000000002</v>
      </c>
      <c r="F5705">
        <v>1249824.53</v>
      </c>
    </row>
    <row r="5706" spans="1:6" x14ac:dyDescent="0.25">
      <c r="A5706" t="s">
        <v>318</v>
      </c>
      <c r="B5706">
        <v>2</v>
      </c>
      <c r="C5706" t="s">
        <v>7</v>
      </c>
      <c r="D5706" t="s">
        <v>271</v>
      </c>
      <c r="E5706">
        <v>2.3374999999999999</v>
      </c>
      <c r="F5706">
        <v>789297.32</v>
      </c>
    </row>
    <row r="5707" spans="1:6" x14ac:dyDescent="0.25">
      <c r="A5707" t="s">
        <v>318</v>
      </c>
      <c r="B5707">
        <v>2</v>
      </c>
      <c r="C5707" t="s">
        <v>7</v>
      </c>
      <c r="D5707" t="s">
        <v>272</v>
      </c>
      <c r="E5707">
        <v>364</v>
      </c>
      <c r="F5707">
        <v>2787305.19</v>
      </c>
    </row>
    <row r="5708" spans="1:6" x14ac:dyDescent="0.25">
      <c r="A5708" t="s">
        <v>318</v>
      </c>
      <c r="B5708">
        <v>2</v>
      </c>
      <c r="C5708" t="s">
        <v>7</v>
      </c>
      <c r="D5708" t="s">
        <v>273</v>
      </c>
      <c r="E5708">
        <v>11.5915</v>
      </c>
      <c r="F5708">
        <v>226918.65</v>
      </c>
    </row>
    <row r="5709" spans="1:6" x14ac:dyDescent="0.25">
      <c r="A5709" t="s">
        <v>318</v>
      </c>
      <c r="B5709">
        <v>2</v>
      </c>
      <c r="C5709" t="s">
        <v>7</v>
      </c>
      <c r="D5709" t="s">
        <v>274</v>
      </c>
      <c r="E5709">
        <v>59.716700000000003</v>
      </c>
      <c r="F5709">
        <v>1439620.35</v>
      </c>
    </row>
    <row r="5710" spans="1:6" x14ac:dyDescent="0.25">
      <c r="A5710" t="s">
        <v>318</v>
      </c>
      <c r="B5710">
        <v>2</v>
      </c>
      <c r="C5710" t="s">
        <v>7</v>
      </c>
      <c r="D5710" t="s">
        <v>275</v>
      </c>
      <c r="E5710">
        <v>12</v>
      </c>
      <c r="F5710">
        <v>137400.95999999999</v>
      </c>
    </row>
    <row r="5711" spans="1:6" x14ac:dyDescent="0.25">
      <c r="A5711" t="s">
        <v>318</v>
      </c>
      <c r="B5711">
        <v>2</v>
      </c>
      <c r="C5711" t="s">
        <v>7</v>
      </c>
      <c r="D5711" t="s">
        <v>276</v>
      </c>
      <c r="E5711">
        <v>15.9971</v>
      </c>
      <c r="F5711">
        <v>1944638.62</v>
      </c>
    </row>
    <row r="5712" spans="1:6" x14ac:dyDescent="0.25">
      <c r="A5712" t="s">
        <v>318</v>
      </c>
      <c r="B5712">
        <v>2</v>
      </c>
      <c r="C5712" t="s">
        <v>7</v>
      </c>
      <c r="D5712" t="s">
        <v>277</v>
      </c>
      <c r="E5712">
        <v>2.8332999999999999</v>
      </c>
      <c r="F5712">
        <v>228716.88</v>
      </c>
    </row>
    <row r="5713" spans="1:6" x14ac:dyDescent="0.25">
      <c r="A5713" t="s">
        <v>318</v>
      </c>
      <c r="B5713">
        <v>2</v>
      </c>
      <c r="C5713" t="s">
        <v>7</v>
      </c>
      <c r="D5713" t="s">
        <v>278</v>
      </c>
      <c r="E5713">
        <v>2.3125</v>
      </c>
      <c r="F5713">
        <v>307634.25</v>
      </c>
    </row>
    <row r="5714" spans="1:6" x14ac:dyDescent="0.25">
      <c r="A5714" t="s">
        <v>318</v>
      </c>
      <c r="B5714">
        <v>2</v>
      </c>
      <c r="C5714" t="s">
        <v>7</v>
      </c>
      <c r="D5714" t="s">
        <v>279</v>
      </c>
      <c r="E5714">
        <v>6.5083000000000002</v>
      </c>
      <c r="F5714">
        <v>1451617.54</v>
      </c>
    </row>
    <row r="5715" spans="1:6" x14ac:dyDescent="0.25">
      <c r="A5715" t="s">
        <v>318</v>
      </c>
      <c r="B5715">
        <v>2</v>
      </c>
      <c r="C5715" t="s">
        <v>7</v>
      </c>
      <c r="D5715" t="s">
        <v>280</v>
      </c>
      <c r="E5715">
        <v>34.655200000000001</v>
      </c>
      <c r="F5715">
        <v>1356869</v>
      </c>
    </row>
    <row r="5716" spans="1:6" x14ac:dyDescent="0.25">
      <c r="A5716" t="s">
        <v>318</v>
      </c>
      <c r="B5716">
        <v>2</v>
      </c>
      <c r="C5716" t="s">
        <v>7</v>
      </c>
      <c r="D5716" t="s">
        <v>281</v>
      </c>
      <c r="E5716">
        <v>32.967199999999998</v>
      </c>
      <c r="F5716">
        <v>779088.58</v>
      </c>
    </row>
    <row r="5717" spans="1:6" x14ac:dyDescent="0.25">
      <c r="A5717" t="s">
        <v>318</v>
      </c>
      <c r="B5717">
        <v>2</v>
      </c>
      <c r="C5717" t="s">
        <v>7</v>
      </c>
      <c r="D5717" t="s">
        <v>282</v>
      </c>
      <c r="E5717">
        <v>1.4427000000000001</v>
      </c>
      <c r="F5717">
        <v>154594.01999999999</v>
      </c>
    </row>
    <row r="5718" spans="1:6" x14ac:dyDescent="0.25">
      <c r="A5718" t="s">
        <v>318</v>
      </c>
      <c r="B5718">
        <v>2</v>
      </c>
      <c r="C5718" t="s">
        <v>7</v>
      </c>
      <c r="D5718" t="s">
        <v>283</v>
      </c>
      <c r="E5718">
        <v>64.265500000000003</v>
      </c>
      <c r="F5718">
        <v>1169326.06</v>
      </c>
    </row>
    <row r="5719" spans="1:6" x14ac:dyDescent="0.25">
      <c r="A5719" t="s">
        <v>318</v>
      </c>
      <c r="B5719">
        <v>2</v>
      </c>
      <c r="C5719" t="s">
        <v>7</v>
      </c>
      <c r="D5719" t="s">
        <v>294</v>
      </c>
      <c r="E5719">
        <v>0.5</v>
      </c>
      <c r="F5719">
        <v>11206.05</v>
      </c>
    </row>
    <row r="5720" spans="1:6" x14ac:dyDescent="0.25">
      <c r="A5720" t="s">
        <v>318</v>
      </c>
      <c r="B5720">
        <v>2</v>
      </c>
      <c r="C5720" t="s">
        <v>7</v>
      </c>
      <c r="D5720" t="s">
        <v>268</v>
      </c>
      <c r="E5720">
        <v>17.6938</v>
      </c>
      <c r="F5720">
        <v>553713.43999999994</v>
      </c>
    </row>
    <row r="5721" spans="1:6" x14ac:dyDescent="0.25">
      <c r="A5721" t="s">
        <v>318</v>
      </c>
      <c r="B5721">
        <v>2</v>
      </c>
      <c r="C5721" t="s">
        <v>7</v>
      </c>
      <c r="D5721" t="s">
        <v>284</v>
      </c>
      <c r="E5721">
        <v>14.583299999999999</v>
      </c>
      <c r="F5721">
        <v>1357200.43</v>
      </c>
    </row>
    <row r="5722" spans="1:6" x14ac:dyDescent="0.25">
      <c r="A5722" t="s">
        <v>318</v>
      </c>
      <c r="B5722">
        <v>2</v>
      </c>
      <c r="C5722" t="s">
        <v>7</v>
      </c>
      <c r="D5722" t="s">
        <v>298</v>
      </c>
      <c r="E5722">
        <v>2.1667000000000001</v>
      </c>
      <c r="F5722">
        <v>31147.22</v>
      </c>
    </row>
    <row r="5723" spans="1:6" x14ac:dyDescent="0.25">
      <c r="A5723" t="s">
        <v>318</v>
      </c>
      <c r="B5723">
        <v>2</v>
      </c>
      <c r="C5723" t="s">
        <v>7</v>
      </c>
      <c r="D5723" t="s">
        <v>286</v>
      </c>
      <c r="E5723">
        <v>14.083299999999999</v>
      </c>
      <c r="F5723">
        <v>303067.90999999997</v>
      </c>
    </row>
    <row r="5724" spans="1:6" x14ac:dyDescent="0.25">
      <c r="A5724" t="s">
        <v>318</v>
      </c>
      <c r="B5724">
        <v>2</v>
      </c>
      <c r="C5724" t="s">
        <v>7</v>
      </c>
      <c r="D5724" t="s">
        <v>295</v>
      </c>
      <c r="E5724">
        <v>5.35</v>
      </c>
      <c r="F5724">
        <v>130305.78</v>
      </c>
    </row>
    <row r="5725" spans="1:6" x14ac:dyDescent="0.25">
      <c r="A5725" t="s">
        <v>318</v>
      </c>
      <c r="B5725">
        <v>2</v>
      </c>
      <c r="C5725" t="s">
        <v>7</v>
      </c>
      <c r="D5725" t="s">
        <v>288</v>
      </c>
      <c r="E5725">
        <v>2.5000000000000001E-2</v>
      </c>
      <c r="F5725">
        <v>16184.5</v>
      </c>
    </row>
    <row r="5726" spans="1:6" x14ac:dyDescent="0.25">
      <c r="A5726" t="s">
        <v>318</v>
      </c>
      <c r="B5726">
        <v>2</v>
      </c>
      <c r="C5726" t="s">
        <v>7</v>
      </c>
      <c r="D5726" t="s">
        <v>289</v>
      </c>
      <c r="E5726">
        <v>7.0167000000000002</v>
      </c>
      <c r="F5726">
        <v>571700.47</v>
      </c>
    </row>
    <row r="5727" spans="1:6" x14ac:dyDescent="0.25">
      <c r="A5727" t="s">
        <v>318</v>
      </c>
      <c r="B5727">
        <v>2</v>
      </c>
      <c r="C5727" t="s">
        <v>7</v>
      </c>
      <c r="D5727" t="s">
        <v>290</v>
      </c>
      <c r="E5727">
        <v>0.125</v>
      </c>
      <c r="F5727">
        <v>33717.47</v>
      </c>
    </row>
    <row r="5728" spans="1:6" x14ac:dyDescent="0.25">
      <c r="A5728" t="s">
        <v>318</v>
      </c>
      <c r="B5728">
        <v>2</v>
      </c>
      <c r="C5728" t="s">
        <v>7</v>
      </c>
      <c r="D5728" t="s">
        <v>296</v>
      </c>
      <c r="E5728">
        <v>1</v>
      </c>
      <c r="F5728">
        <v>12667.92</v>
      </c>
    </row>
    <row r="5729" spans="1:6" x14ac:dyDescent="0.25">
      <c r="A5729" t="s">
        <v>318</v>
      </c>
      <c r="B5729">
        <v>2</v>
      </c>
      <c r="C5729" t="s">
        <v>7</v>
      </c>
      <c r="D5729" t="s">
        <v>291</v>
      </c>
      <c r="E5729">
        <v>1</v>
      </c>
      <c r="F5729">
        <v>13534.24</v>
      </c>
    </row>
    <row r="5730" spans="1:6" x14ac:dyDescent="0.25">
      <c r="A5730" t="s">
        <v>318</v>
      </c>
      <c r="B5730">
        <v>2</v>
      </c>
      <c r="C5730" t="s">
        <v>7</v>
      </c>
      <c r="D5730" t="s">
        <v>313</v>
      </c>
      <c r="E5730">
        <v>5</v>
      </c>
      <c r="F5730">
        <v>64273.59</v>
      </c>
    </row>
    <row r="5731" spans="1:6" x14ac:dyDescent="0.25">
      <c r="A5731" t="s">
        <v>318</v>
      </c>
      <c r="B5731">
        <v>2</v>
      </c>
      <c r="C5731" t="s">
        <v>7</v>
      </c>
      <c r="D5731" t="s">
        <v>299</v>
      </c>
      <c r="E5731">
        <v>1</v>
      </c>
      <c r="F5731">
        <v>9504.1299999999992</v>
      </c>
    </row>
    <row r="5732" spans="1:6" x14ac:dyDescent="0.25">
      <c r="A5732" t="s">
        <v>318</v>
      </c>
      <c r="B5732">
        <v>2</v>
      </c>
      <c r="C5732" t="s">
        <v>7</v>
      </c>
      <c r="D5732" t="s">
        <v>314</v>
      </c>
      <c r="E5732">
        <v>5.5599999999999997E-2</v>
      </c>
      <c r="F5732">
        <v>11027.22</v>
      </c>
    </row>
    <row r="5733" spans="1:6" x14ac:dyDescent="0.25">
      <c r="A5733" t="s">
        <v>318</v>
      </c>
      <c r="B5733">
        <v>2</v>
      </c>
      <c r="C5733" t="s">
        <v>7</v>
      </c>
      <c r="D5733" t="s">
        <v>317</v>
      </c>
      <c r="E5733">
        <v>3.6333000000000002</v>
      </c>
      <c r="F5733">
        <v>43504.43</v>
      </c>
    </row>
    <row r="5734" spans="1:6" x14ac:dyDescent="0.25">
      <c r="A5734" t="s">
        <v>318</v>
      </c>
      <c r="B5734">
        <v>3</v>
      </c>
      <c r="C5734" t="s">
        <v>4</v>
      </c>
      <c r="E5734">
        <v>42.389200000000002</v>
      </c>
      <c r="F5734">
        <v>1022112.5</v>
      </c>
    </row>
    <row r="5735" spans="1:6" x14ac:dyDescent="0.25">
      <c r="A5735" t="s">
        <v>318</v>
      </c>
      <c r="B5735">
        <v>3</v>
      </c>
      <c r="C5735" t="s">
        <v>4</v>
      </c>
      <c r="D5735" t="s">
        <v>269</v>
      </c>
      <c r="E5735">
        <v>16.5792</v>
      </c>
      <c r="F5735">
        <v>1488117.32</v>
      </c>
    </row>
    <row r="5736" spans="1:6" x14ac:dyDescent="0.25">
      <c r="A5736" t="s">
        <v>318</v>
      </c>
      <c r="B5736">
        <v>3</v>
      </c>
      <c r="C5736" t="s">
        <v>4</v>
      </c>
      <c r="D5736" t="s">
        <v>270</v>
      </c>
      <c r="E5736">
        <v>115.9611</v>
      </c>
      <c r="F5736">
        <v>1343026.52</v>
      </c>
    </row>
    <row r="5737" spans="1:6" x14ac:dyDescent="0.25">
      <c r="A5737" t="s">
        <v>318</v>
      </c>
      <c r="B5737">
        <v>3</v>
      </c>
      <c r="C5737" t="s">
        <v>4</v>
      </c>
      <c r="D5737" t="s">
        <v>271</v>
      </c>
      <c r="E5737">
        <v>1.5042</v>
      </c>
      <c r="F5737">
        <v>489650.79</v>
      </c>
    </row>
    <row r="5738" spans="1:6" x14ac:dyDescent="0.25">
      <c r="A5738" t="s">
        <v>318</v>
      </c>
      <c r="B5738">
        <v>3</v>
      </c>
      <c r="C5738" t="s">
        <v>4</v>
      </c>
      <c r="D5738" t="s">
        <v>272</v>
      </c>
      <c r="E5738">
        <v>397.55560000000003</v>
      </c>
      <c r="F5738">
        <v>3076238.82</v>
      </c>
    </row>
    <row r="5739" spans="1:6" x14ac:dyDescent="0.25">
      <c r="A5739" t="s">
        <v>318</v>
      </c>
      <c r="B5739">
        <v>3</v>
      </c>
      <c r="C5739" t="s">
        <v>4</v>
      </c>
      <c r="D5739" t="s">
        <v>273</v>
      </c>
      <c r="E5739">
        <v>19.921600000000002</v>
      </c>
      <c r="F5739">
        <v>369757.59</v>
      </c>
    </row>
    <row r="5740" spans="1:6" x14ac:dyDescent="0.25">
      <c r="A5740" t="s">
        <v>318</v>
      </c>
      <c r="B5740">
        <v>3</v>
      </c>
      <c r="C5740" t="s">
        <v>4</v>
      </c>
      <c r="D5740" t="s">
        <v>274</v>
      </c>
      <c r="E5740">
        <v>38.4</v>
      </c>
      <c r="F5740">
        <v>889350.39</v>
      </c>
    </row>
    <row r="5741" spans="1:6" x14ac:dyDescent="0.25">
      <c r="A5741" t="s">
        <v>318</v>
      </c>
      <c r="B5741">
        <v>3</v>
      </c>
      <c r="C5741" t="s">
        <v>4</v>
      </c>
      <c r="D5741" t="s">
        <v>275</v>
      </c>
      <c r="E5741">
        <v>66.666700000000006</v>
      </c>
      <c r="F5741">
        <v>792925.8</v>
      </c>
    </row>
    <row r="5742" spans="1:6" x14ac:dyDescent="0.25">
      <c r="A5742" t="s">
        <v>318</v>
      </c>
      <c r="B5742">
        <v>3</v>
      </c>
      <c r="C5742" t="s">
        <v>4</v>
      </c>
      <c r="D5742" t="s">
        <v>276</v>
      </c>
      <c r="E5742">
        <v>3.7189999999999999</v>
      </c>
      <c r="F5742">
        <v>567962.87</v>
      </c>
    </row>
    <row r="5743" spans="1:6" x14ac:dyDescent="0.25">
      <c r="A5743" t="s">
        <v>318</v>
      </c>
      <c r="B5743">
        <v>3</v>
      </c>
      <c r="C5743" t="s">
        <v>4</v>
      </c>
      <c r="D5743" t="s">
        <v>277</v>
      </c>
      <c r="E5743">
        <v>4.7291999999999996</v>
      </c>
      <c r="F5743">
        <v>250641.03</v>
      </c>
    </row>
    <row r="5744" spans="1:6" x14ac:dyDescent="0.25">
      <c r="A5744" t="s">
        <v>318</v>
      </c>
      <c r="B5744">
        <v>3</v>
      </c>
      <c r="C5744" t="s">
        <v>4</v>
      </c>
      <c r="D5744" t="s">
        <v>278</v>
      </c>
      <c r="E5744">
        <v>3.3117000000000001</v>
      </c>
      <c r="F5744">
        <v>415233.31</v>
      </c>
    </row>
    <row r="5745" spans="1:6" x14ac:dyDescent="0.25">
      <c r="A5745" t="s">
        <v>318</v>
      </c>
      <c r="B5745">
        <v>3</v>
      </c>
      <c r="C5745" t="s">
        <v>4</v>
      </c>
      <c r="D5745" t="s">
        <v>279</v>
      </c>
      <c r="E5745">
        <v>2.7292000000000001</v>
      </c>
      <c r="F5745">
        <v>692022.94</v>
      </c>
    </row>
    <row r="5746" spans="1:6" x14ac:dyDescent="0.25">
      <c r="A5746" t="s">
        <v>318</v>
      </c>
      <c r="B5746">
        <v>3</v>
      </c>
      <c r="C5746" t="s">
        <v>4</v>
      </c>
      <c r="D5746" t="s">
        <v>280</v>
      </c>
      <c r="E5746">
        <v>105.99720000000001</v>
      </c>
      <c r="F5746">
        <v>2877849.14</v>
      </c>
    </row>
    <row r="5747" spans="1:6" x14ac:dyDescent="0.25">
      <c r="A5747" t="s">
        <v>318</v>
      </c>
      <c r="B5747">
        <v>3</v>
      </c>
      <c r="C5747" t="s">
        <v>4</v>
      </c>
      <c r="D5747" t="s">
        <v>281</v>
      </c>
      <c r="E5747">
        <v>33.527200000000001</v>
      </c>
      <c r="F5747">
        <v>961813.17</v>
      </c>
    </row>
    <row r="5748" spans="1:6" x14ac:dyDescent="0.25">
      <c r="A5748" t="s">
        <v>318</v>
      </c>
      <c r="B5748">
        <v>3</v>
      </c>
      <c r="C5748" t="s">
        <v>4</v>
      </c>
      <c r="D5748" t="s">
        <v>282</v>
      </c>
      <c r="E5748">
        <v>0.26879999999999998</v>
      </c>
      <c r="F5748">
        <v>255762.49</v>
      </c>
    </row>
    <row r="5749" spans="1:6" x14ac:dyDescent="0.25">
      <c r="A5749" t="s">
        <v>318</v>
      </c>
      <c r="B5749">
        <v>3</v>
      </c>
      <c r="C5749" t="s">
        <v>4</v>
      </c>
      <c r="D5749" t="s">
        <v>283</v>
      </c>
      <c r="E5749">
        <v>69.480999999999995</v>
      </c>
      <c r="F5749">
        <v>1101110.49</v>
      </c>
    </row>
    <row r="5750" spans="1:6" x14ac:dyDescent="0.25">
      <c r="A5750" t="s">
        <v>318</v>
      </c>
      <c r="B5750">
        <v>3</v>
      </c>
      <c r="C5750" t="s">
        <v>4</v>
      </c>
      <c r="D5750" t="s">
        <v>294</v>
      </c>
      <c r="E5750">
        <v>1.1875</v>
      </c>
      <c r="F5750">
        <v>44964.25</v>
      </c>
    </row>
    <row r="5751" spans="1:6" x14ac:dyDescent="0.25">
      <c r="A5751" t="s">
        <v>318</v>
      </c>
      <c r="B5751">
        <v>3</v>
      </c>
      <c r="C5751" t="s">
        <v>4</v>
      </c>
      <c r="D5751" t="s">
        <v>268</v>
      </c>
      <c r="E5751">
        <v>41.7896</v>
      </c>
      <c r="F5751">
        <v>1180657.99</v>
      </c>
    </row>
    <row r="5752" spans="1:6" x14ac:dyDescent="0.25">
      <c r="A5752" t="s">
        <v>318</v>
      </c>
      <c r="B5752">
        <v>3</v>
      </c>
      <c r="C5752" t="s">
        <v>4</v>
      </c>
      <c r="D5752" t="s">
        <v>284</v>
      </c>
      <c r="E5752">
        <v>20.916699999999999</v>
      </c>
      <c r="F5752">
        <v>1977442.36</v>
      </c>
    </row>
    <row r="5753" spans="1:6" x14ac:dyDescent="0.25">
      <c r="A5753" t="s">
        <v>318</v>
      </c>
      <c r="B5753">
        <v>3</v>
      </c>
      <c r="C5753" t="s">
        <v>4</v>
      </c>
      <c r="D5753" t="s">
        <v>298</v>
      </c>
      <c r="E5753">
        <v>4</v>
      </c>
      <c r="F5753">
        <v>58219.53</v>
      </c>
    </row>
    <row r="5754" spans="1:6" x14ac:dyDescent="0.25">
      <c r="A5754" t="s">
        <v>318</v>
      </c>
      <c r="B5754">
        <v>3</v>
      </c>
      <c r="C5754" t="s">
        <v>4</v>
      </c>
      <c r="D5754" t="s">
        <v>286</v>
      </c>
      <c r="E5754">
        <v>20.25</v>
      </c>
      <c r="F5754">
        <v>419392.58</v>
      </c>
    </row>
    <row r="5755" spans="1:6" x14ac:dyDescent="0.25">
      <c r="A5755" t="s">
        <v>318</v>
      </c>
      <c r="B5755">
        <v>3</v>
      </c>
      <c r="C5755" t="s">
        <v>4</v>
      </c>
      <c r="D5755" t="s">
        <v>295</v>
      </c>
      <c r="E5755">
        <v>22.945799999999998</v>
      </c>
      <c r="F5755">
        <v>543257.32999999996</v>
      </c>
    </row>
    <row r="5756" spans="1:6" x14ac:dyDescent="0.25">
      <c r="A5756" t="s">
        <v>318</v>
      </c>
      <c r="B5756">
        <v>3</v>
      </c>
      <c r="C5756" t="s">
        <v>4</v>
      </c>
      <c r="D5756" t="s">
        <v>287</v>
      </c>
      <c r="E5756">
        <v>0.18329999999999999</v>
      </c>
      <c r="F5756">
        <v>107967.65</v>
      </c>
    </row>
    <row r="5757" spans="1:6" x14ac:dyDescent="0.25">
      <c r="A5757" t="s">
        <v>318</v>
      </c>
      <c r="B5757">
        <v>3</v>
      </c>
      <c r="C5757" t="s">
        <v>4</v>
      </c>
      <c r="D5757" t="s">
        <v>288</v>
      </c>
      <c r="E5757">
        <v>0.1</v>
      </c>
      <c r="F5757">
        <v>65139.28</v>
      </c>
    </row>
    <row r="5758" spans="1:6" x14ac:dyDescent="0.25">
      <c r="A5758" t="s">
        <v>318</v>
      </c>
      <c r="B5758">
        <v>3</v>
      </c>
      <c r="C5758" t="s">
        <v>4</v>
      </c>
      <c r="D5758" t="s">
        <v>289</v>
      </c>
      <c r="E5758">
        <v>12.076599999999999</v>
      </c>
      <c r="F5758">
        <v>690780.89</v>
      </c>
    </row>
    <row r="5759" spans="1:6" x14ac:dyDescent="0.25">
      <c r="A5759" t="s">
        <v>318</v>
      </c>
      <c r="B5759">
        <v>3</v>
      </c>
      <c r="C5759" t="s">
        <v>4</v>
      </c>
      <c r="D5759" t="s">
        <v>290</v>
      </c>
      <c r="E5759">
        <v>0.39169999999999999</v>
      </c>
      <c r="F5759">
        <v>116968.96000000001</v>
      </c>
    </row>
    <row r="5760" spans="1:6" x14ac:dyDescent="0.25">
      <c r="A5760" t="s">
        <v>318</v>
      </c>
      <c r="B5760">
        <v>3</v>
      </c>
      <c r="C5760" t="s">
        <v>4</v>
      </c>
      <c r="D5760" t="s">
        <v>296</v>
      </c>
      <c r="E5760">
        <v>5</v>
      </c>
      <c r="F5760">
        <v>112734.29</v>
      </c>
    </row>
    <row r="5761" spans="1:6" x14ac:dyDescent="0.25">
      <c r="A5761" t="s">
        <v>318</v>
      </c>
      <c r="B5761">
        <v>3</v>
      </c>
      <c r="C5761" t="s">
        <v>4</v>
      </c>
      <c r="D5761" t="s">
        <v>291</v>
      </c>
      <c r="E5761">
        <v>2</v>
      </c>
      <c r="F5761">
        <v>16753.64</v>
      </c>
    </row>
    <row r="5762" spans="1:6" x14ac:dyDescent="0.25">
      <c r="A5762" t="s">
        <v>318</v>
      </c>
      <c r="B5762">
        <v>3</v>
      </c>
      <c r="C5762" t="s">
        <v>4</v>
      </c>
      <c r="D5762" t="s">
        <v>313</v>
      </c>
      <c r="E5762">
        <v>3</v>
      </c>
      <c r="F5762">
        <v>38100.74</v>
      </c>
    </row>
    <row r="5763" spans="1:6" x14ac:dyDescent="0.25">
      <c r="A5763" t="s">
        <v>318</v>
      </c>
      <c r="B5763">
        <v>3</v>
      </c>
      <c r="C5763" t="s">
        <v>4</v>
      </c>
      <c r="D5763" t="s">
        <v>317</v>
      </c>
      <c r="E5763">
        <v>1.375</v>
      </c>
      <c r="F5763">
        <v>17613.66</v>
      </c>
    </row>
    <row r="5764" spans="1:6" x14ac:dyDescent="0.25">
      <c r="A5764" t="s">
        <v>318</v>
      </c>
      <c r="B5764">
        <v>4</v>
      </c>
      <c r="C5764" t="s">
        <v>19</v>
      </c>
      <c r="E5764">
        <v>31.0642</v>
      </c>
      <c r="F5764">
        <v>749989.59</v>
      </c>
    </row>
    <row r="5765" spans="1:6" x14ac:dyDescent="0.25">
      <c r="A5765" t="s">
        <v>318</v>
      </c>
      <c r="B5765">
        <v>4</v>
      </c>
      <c r="C5765" t="s">
        <v>19</v>
      </c>
      <c r="D5765" t="s">
        <v>269</v>
      </c>
      <c r="E5765">
        <v>28.720800000000001</v>
      </c>
      <c r="F5765">
        <v>3250432.01</v>
      </c>
    </row>
    <row r="5766" spans="1:6" x14ac:dyDescent="0.25">
      <c r="A5766" t="s">
        <v>318</v>
      </c>
      <c r="B5766">
        <v>4</v>
      </c>
      <c r="C5766" t="s">
        <v>19</v>
      </c>
      <c r="D5766" t="s">
        <v>270</v>
      </c>
      <c r="E5766">
        <v>278.36669999999998</v>
      </c>
      <c r="F5766">
        <v>3880916.68</v>
      </c>
    </row>
    <row r="5767" spans="1:6" x14ac:dyDescent="0.25">
      <c r="A5767" t="s">
        <v>318</v>
      </c>
      <c r="B5767">
        <v>4</v>
      </c>
      <c r="C5767" t="s">
        <v>19</v>
      </c>
      <c r="D5767" t="s">
        <v>271</v>
      </c>
      <c r="E5767">
        <v>7.3083</v>
      </c>
      <c r="F5767">
        <v>1277278.52</v>
      </c>
    </row>
    <row r="5768" spans="1:6" x14ac:dyDescent="0.25">
      <c r="A5768" t="s">
        <v>318</v>
      </c>
      <c r="B5768">
        <v>4</v>
      </c>
      <c r="C5768" t="s">
        <v>19</v>
      </c>
      <c r="D5768" t="s">
        <v>272</v>
      </c>
      <c r="E5768">
        <v>1179.9583</v>
      </c>
      <c r="F5768">
        <v>8130095.6900000004</v>
      </c>
    </row>
    <row r="5769" spans="1:6" x14ac:dyDescent="0.25">
      <c r="A5769" t="s">
        <v>318</v>
      </c>
      <c r="B5769">
        <v>4</v>
      </c>
      <c r="C5769" t="s">
        <v>19</v>
      </c>
      <c r="D5769" t="s">
        <v>273</v>
      </c>
      <c r="E5769">
        <v>29.87</v>
      </c>
      <c r="F5769">
        <v>471308.66</v>
      </c>
    </row>
    <row r="5770" spans="1:6" x14ac:dyDescent="0.25">
      <c r="A5770" t="s">
        <v>318</v>
      </c>
      <c r="B5770">
        <v>4</v>
      </c>
      <c r="C5770" t="s">
        <v>19</v>
      </c>
      <c r="D5770" t="s">
        <v>274</v>
      </c>
      <c r="E5770">
        <v>101.7</v>
      </c>
      <c r="F5770">
        <v>2292393.08</v>
      </c>
    </row>
    <row r="5771" spans="1:6" x14ac:dyDescent="0.25">
      <c r="A5771" t="s">
        <v>318</v>
      </c>
      <c r="B5771">
        <v>4</v>
      </c>
      <c r="C5771" t="s">
        <v>19</v>
      </c>
      <c r="D5771" t="s">
        <v>275</v>
      </c>
      <c r="E5771">
        <v>63.75</v>
      </c>
      <c r="F5771">
        <v>736726.21</v>
      </c>
    </row>
    <row r="5772" spans="1:6" x14ac:dyDescent="0.25">
      <c r="A5772" t="s">
        <v>318</v>
      </c>
      <c r="B5772">
        <v>4</v>
      </c>
      <c r="C5772" t="s">
        <v>19</v>
      </c>
      <c r="D5772" t="s">
        <v>276</v>
      </c>
      <c r="E5772">
        <v>19.5075</v>
      </c>
      <c r="F5772">
        <v>2939830.69</v>
      </c>
    </row>
    <row r="5773" spans="1:6" x14ac:dyDescent="0.25">
      <c r="A5773" t="s">
        <v>318</v>
      </c>
      <c r="B5773">
        <v>4</v>
      </c>
      <c r="C5773" t="s">
        <v>19</v>
      </c>
      <c r="D5773" t="s">
        <v>277</v>
      </c>
      <c r="E5773">
        <v>4.3708</v>
      </c>
      <c r="F5773">
        <v>318019.08</v>
      </c>
    </row>
    <row r="5774" spans="1:6" x14ac:dyDescent="0.25">
      <c r="A5774" t="s">
        <v>318</v>
      </c>
      <c r="B5774">
        <v>4</v>
      </c>
      <c r="C5774" t="s">
        <v>19</v>
      </c>
      <c r="D5774" t="s">
        <v>278</v>
      </c>
      <c r="E5774">
        <v>4.3167</v>
      </c>
      <c r="F5774">
        <v>366428.75</v>
      </c>
    </row>
    <row r="5775" spans="1:6" x14ac:dyDescent="0.25">
      <c r="A5775" t="s">
        <v>318</v>
      </c>
      <c r="B5775">
        <v>4</v>
      </c>
      <c r="C5775" t="s">
        <v>19</v>
      </c>
      <c r="D5775" t="s">
        <v>279</v>
      </c>
      <c r="E5775">
        <v>8.6541999999999994</v>
      </c>
      <c r="F5775">
        <v>1896479.5</v>
      </c>
    </row>
    <row r="5776" spans="1:6" x14ac:dyDescent="0.25">
      <c r="A5776" t="s">
        <v>318</v>
      </c>
      <c r="B5776">
        <v>4</v>
      </c>
      <c r="C5776" t="s">
        <v>19</v>
      </c>
      <c r="D5776" t="s">
        <v>280</v>
      </c>
      <c r="E5776">
        <v>137.20910000000001</v>
      </c>
      <c r="F5776">
        <v>3144472.36</v>
      </c>
    </row>
    <row r="5777" spans="1:6" x14ac:dyDescent="0.25">
      <c r="A5777" t="s">
        <v>318</v>
      </c>
      <c r="B5777">
        <v>4</v>
      </c>
      <c r="C5777" t="s">
        <v>19</v>
      </c>
      <c r="D5777" t="s">
        <v>281</v>
      </c>
      <c r="E5777">
        <v>29.125</v>
      </c>
      <c r="F5777">
        <v>837911.79</v>
      </c>
    </row>
    <row r="5778" spans="1:6" x14ac:dyDescent="0.25">
      <c r="A5778" t="s">
        <v>318</v>
      </c>
      <c r="B5778">
        <v>4</v>
      </c>
      <c r="C5778" t="s">
        <v>19</v>
      </c>
      <c r="D5778" t="s">
        <v>282</v>
      </c>
      <c r="E5778">
        <v>3.0104000000000002</v>
      </c>
      <c r="F5778">
        <v>782829.16</v>
      </c>
    </row>
    <row r="5779" spans="1:6" x14ac:dyDescent="0.25">
      <c r="A5779" t="s">
        <v>318</v>
      </c>
      <c r="B5779">
        <v>4</v>
      </c>
      <c r="C5779" t="s">
        <v>19</v>
      </c>
      <c r="D5779" t="s">
        <v>283</v>
      </c>
      <c r="E5779">
        <v>209.09049999999999</v>
      </c>
      <c r="F5779">
        <v>3942423.18</v>
      </c>
    </row>
    <row r="5780" spans="1:6" x14ac:dyDescent="0.25">
      <c r="A5780" t="s">
        <v>318</v>
      </c>
      <c r="B5780">
        <v>4</v>
      </c>
      <c r="C5780" t="s">
        <v>19</v>
      </c>
      <c r="D5780" t="s">
        <v>294</v>
      </c>
      <c r="E5780">
        <v>1</v>
      </c>
      <c r="F5780">
        <v>25422.84</v>
      </c>
    </row>
    <row r="5781" spans="1:6" x14ac:dyDescent="0.25">
      <c r="A5781" t="s">
        <v>318</v>
      </c>
      <c r="B5781">
        <v>4</v>
      </c>
      <c r="C5781" t="s">
        <v>19</v>
      </c>
      <c r="D5781" t="s">
        <v>268</v>
      </c>
      <c r="E5781">
        <v>49.980600000000003</v>
      </c>
      <c r="F5781">
        <v>1120983.53</v>
      </c>
    </row>
    <row r="5782" spans="1:6" x14ac:dyDescent="0.25">
      <c r="A5782" t="s">
        <v>318</v>
      </c>
      <c r="B5782">
        <v>4</v>
      </c>
      <c r="C5782" t="s">
        <v>19</v>
      </c>
      <c r="D5782" t="s">
        <v>284</v>
      </c>
      <c r="E5782">
        <v>30.666699999999999</v>
      </c>
      <c r="F5782">
        <v>2780151.51</v>
      </c>
    </row>
    <row r="5783" spans="1:6" x14ac:dyDescent="0.25">
      <c r="A5783" t="s">
        <v>318</v>
      </c>
      <c r="B5783">
        <v>4</v>
      </c>
      <c r="C5783" t="s">
        <v>19</v>
      </c>
      <c r="D5783" t="s">
        <v>298</v>
      </c>
      <c r="E5783">
        <v>11</v>
      </c>
      <c r="F5783">
        <v>144961.76999999999</v>
      </c>
    </row>
    <row r="5784" spans="1:6" x14ac:dyDescent="0.25">
      <c r="A5784" t="s">
        <v>318</v>
      </c>
      <c r="B5784">
        <v>4</v>
      </c>
      <c r="C5784" t="s">
        <v>19</v>
      </c>
      <c r="D5784" t="s">
        <v>286</v>
      </c>
      <c r="E5784">
        <v>21.333300000000001</v>
      </c>
      <c r="F5784">
        <v>410009.94</v>
      </c>
    </row>
    <row r="5785" spans="1:6" x14ac:dyDescent="0.25">
      <c r="A5785" t="s">
        <v>318</v>
      </c>
      <c r="B5785">
        <v>4</v>
      </c>
      <c r="C5785" t="s">
        <v>19</v>
      </c>
      <c r="D5785" t="s">
        <v>295</v>
      </c>
      <c r="E5785">
        <v>23.354199999999999</v>
      </c>
      <c r="F5785">
        <v>475248.23</v>
      </c>
    </row>
    <row r="5786" spans="1:6" x14ac:dyDescent="0.25">
      <c r="A5786" t="s">
        <v>318</v>
      </c>
      <c r="B5786">
        <v>4</v>
      </c>
      <c r="C5786" t="s">
        <v>19</v>
      </c>
      <c r="D5786" t="s">
        <v>287</v>
      </c>
      <c r="E5786">
        <v>0.25</v>
      </c>
      <c r="F5786">
        <v>100519.06</v>
      </c>
    </row>
    <row r="5787" spans="1:6" x14ac:dyDescent="0.25">
      <c r="A5787" t="s">
        <v>318</v>
      </c>
      <c r="B5787">
        <v>4</v>
      </c>
      <c r="C5787" t="s">
        <v>19</v>
      </c>
      <c r="D5787" t="s">
        <v>288</v>
      </c>
      <c r="E5787">
        <v>0.15</v>
      </c>
      <c r="F5787">
        <v>97909.56</v>
      </c>
    </row>
    <row r="5788" spans="1:6" x14ac:dyDescent="0.25">
      <c r="A5788" t="s">
        <v>318</v>
      </c>
      <c r="B5788">
        <v>4</v>
      </c>
      <c r="C5788" t="s">
        <v>19</v>
      </c>
      <c r="D5788" t="s">
        <v>289</v>
      </c>
      <c r="E5788">
        <v>14.5694</v>
      </c>
      <c r="F5788">
        <v>954251.68</v>
      </c>
    </row>
    <row r="5789" spans="1:6" x14ac:dyDescent="0.25">
      <c r="A5789" t="s">
        <v>318</v>
      </c>
      <c r="B5789">
        <v>4</v>
      </c>
      <c r="C5789" t="s">
        <v>19</v>
      </c>
      <c r="D5789" t="s">
        <v>290</v>
      </c>
      <c r="E5789">
        <v>0.79169999999999996</v>
      </c>
      <c r="F5789">
        <v>283456.76</v>
      </c>
    </row>
    <row r="5790" spans="1:6" x14ac:dyDescent="0.25">
      <c r="A5790" t="s">
        <v>318</v>
      </c>
      <c r="B5790">
        <v>4</v>
      </c>
      <c r="C5790" t="s">
        <v>19</v>
      </c>
      <c r="D5790" t="s">
        <v>296</v>
      </c>
      <c r="E5790">
        <v>3.5</v>
      </c>
      <c r="F5790">
        <v>141476.96</v>
      </c>
    </row>
    <row r="5791" spans="1:6" x14ac:dyDescent="0.25">
      <c r="A5791" t="s">
        <v>318</v>
      </c>
      <c r="B5791">
        <v>4</v>
      </c>
      <c r="C5791" t="s">
        <v>19</v>
      </c>
      <c r="D5791" t="s">
        <v>291</v>
      </c>
      <c r="E5791">
        <v>7</v>
      </c>
      <c r="F5791">
        <v>58637.74</v>
      </c>
    </row>
    <row r="5792" spans="1:6" x14ac:dyDescent="0.25">
      <c r="A5792" t="s">
        <v>318</v>
      </c>
      <c r="B5792">
        <v>4</v>
      </c>
      <c r="C5792" t="s">
        <v>19</v>
      </c>
      <c r="D5792" t="s">
        <v>313</v>
      </c>
      <c r="E5792">
        <v>8</v>
      </c>
      <c r="F5792">
        <v>113602.43</v>
      </c>
    </row>
    <row r="5793" spans="1:6" x14ac:dyDescent="0.25">
      <c r="A5793" t="s">
        <v>318</v>
      </c>
      <c r="B5793">
        <v>5</v>
      </c>
      <c r="C5793" t="s">
        <v>70</v>
      </c>
      <c r="E5793">
        <v>51.760800000000003</v>
      </c>
      <c r="F5793">
        <v>998654.23</v>
      </c>
    </row>
    <row r="5794" spans="1:6" x14ac:dyDescent="0.25">
      <c r="A5794" t="s">
        <v>318</v>
      </c>
      <c r="B5794">
        <v>5</v>
      </c>
      <c r="C5794" t="s">
        <v>70</v>
      </c>
      <c r="D5794" t="s">
        <v>269</v>
      </c>
      <c r="E5794">
        <v>16.538599999999999</v>
      </c>
      <c r="F5794">
        <v>1488699.52</v>
      </c>
    </row>
    <row r="5795" spans="1:6" x14ac:dyDescent="0.25">
      <c r="A5795" t="s">
        <v>318</v>
      </c>
      <c r="B5795">
        <v>5</v>
      </c>
      <c r="C5795" t="s">
        <v>70</v>
      </c>
      <c r="D5795" t="s">
        <v>270</v>
      </c>
      <c r="E5795">
        <v>215.90559999999999</v>
      </c>
      <c r="F5795">
        <v>2523964.58</v>
      </c>
    </row>
    <row r="5796" spans="1:6" x14ac:dyDescent="0.25">
      <c r="A5796" t="s">
        <v>318</v>
      </c>
      <c r="B5796">
        <v>5</v>
      </c>
      <c r="C5796" t="s">
        <v>70</v>
      </c>
      <c r="D5796" t="s">
        <v>271</v>
      </c>
      <c r="E5796">
        <v>2.1625000000000001</v>
      </c>
      <c r="F5796">
        <v>702382.33</v>
      </c>
    </row>
    <row r="5797" spans="1:6" x14ac:dyDescent="0.25">
      <c r="A5797" t="s">
        <v>318</v>
      </c>
      <c r="B5797">
        <v>5</v>
      </c>
      <c r="C5797" t="s">
        <v>70</v>
      </c>
      <c r="D5797" t="s">
        <v>272</v>
      </c>
      <c r="E5797">
        <v>842.20830000000001</v>
      </c>
      <c r="F5797">
        <v>7281897.5</v>
      </c>
    </row>
    <row r="5798" spans="1:6" x14ac:dyDescent="0.25">
      <c r="A5798" t="s">
        <v>318</v>
      </c>
      <c r="B5798">
        <v>5</v>
      </c>
      <c r="C5798" t="s">
        <v>70</v>
      </c>
      <c r="D5798" t="s">
        <v>273</v>
      </c>
      <c r="E5798">
        <v>40.326900000000002</v>
      </c>
      <c r="F5798">
        <v>723601.89</v>
      </c>
    </row>
    <row r="5799" spans="1:6" x14ac:dyDescent="0.25">
      <c r="A5799" t="s">
        <v>318</v>
      </c>
      <c r="B5799">
        <v>5</v>
      </c>
      <c r="C5799" t="s">
        <v>70</v>
      </c>
      <c r="D5799" t="s">
        <v>274</v>
      </c>
      <c r="E5799">
        <v>55.533299999999997</v>
      </c>
      <c r="F5799">
        <v>1213257.8700000001</v>
      </c>
    </row>
    <row r="5800" spans="1:6" x14ac:dyDescent="0.25">
      <c r="A5800" t="s">
        <v>318</v>
      </c>
      <c r="B5800">
        <v>5</v>
      </c>
      <c r="C5800" t="s">
        <v>70</v>
      </c>
      <c r="D5800" t="s">
        <v>275</v>
      </c>
      <c r="E5800">
        <v>87.25</v>
      </c>
      <c r="F5800">
        <v>1068370.22</v>
      </c>
    </row>
    <row r="5801" spans="1:6" x14ac:dyDescent="0.25">
      <c r="A5801" t="s">
        <v>318</v>
      </c>
      <c r="B5801">
        <v>5</v>
      </c>
      <c r="C5801" t="s">
        <v>70</v>
      </c>
      <c r="D5801" t="s">
        <v>276</v>
      </c>
      <c r="E5801">
        <v>9.2405000000000008</v>
      </c>
      <c r="F5801">
        <v>1482866.32</v>
      </c>
    </row>
    <row r="5802" spans="1:6" x14ac:dyDescent="0.25">
      <c r="A5802" t="s">
        <v>318</v>
      </c>
      <c r="B5802">
        <v>5</v>
      </c>
      <c r="C5802" t="s">
        <v>70</v>
      </c>
      <c r="D5802" t="s">
        <v>277</v>
      </c>
      <c r="E5802">
        <v>10.5167</v>
      </c>
      <c r="F5802">
        <v>499182.16</v>
      </c>
    </row>
    <row r="5803" spans="1:6" x14ac:dyDescent="0.25">
      <c r="A5803" t="s">
        <v>318</v>
      </c>
      <c r="B5803">
        <v>5</v>
      </c>
      <c r="C5803" t="s">
        <v>70</v>
      </c>
      <c r="D5803" t="s">
        <v>278</v>
      </c>
      <c r="E5803">
        <v>6.1124999999999998</v>
      </c>
      <c r="F5803">
        <v>501356.93</v>
      </c>
    </row>
    <row r="5804" spans="1:6" x14ac:dyDescent="0.25">
      <c r="A5804" t="s">
        <v>318</v>
      </c>
      <c r="B5804">
        <v>5</v>
      </c>
      <c r="C5804" t="s">
        <v>70</v>
      </c>
      <c r="D5804" t="s">
        <v>279</v>
      </c>
      <c r="E5804">
        <v>2.25</v>
      </c>
      <c r="F5804">
        <v>338567.1</v>
      </c>
    </row>
    <row r="5805" spans="1:6" x14ac:dyDescent="0.25">
      <c r="A5805" t="s">
        <v>318</v>
      </c>
      <c r="B5805">
        <v>5</v>
      </c>
      <c r="C5805" t="s">
        <v>70</v>
      </c>
      <c r="D5805" t="s">
        <v>280</v>
      </c>
      <c r="E5805">
        <v>315.55990000000003</v>
      </c>
      <c r="F5805">
        <v>8091011.2999999998</v>
      </c>
    </row>
    <row r="5806" spans="1:6" x14ac:dyDescent="0.25">
      <c r="A5806" t="s">
        <v>318</v>
      </c>
      <c r="B5806">
        <v>5</v>
      </c>
      <c r="C5806" t="s">
        <v>70</v>
      </c>
      <c r="D5806" t="s">
        <v>281</v>
      </c>
      <c r="E5806">
        <v>50.5867</v>
      </c>
      <c r="F5806">
        <v>1399078.98</v>
      </c>
    </row>
    <row r="5807" spans="1:6" x14ac:dyDescent="0.25">
      <c r="A5807" t="s">
        <v>318</v>
      </c>
      <c r="B5807">
        <v>5</v>
      </c>
      <c r="C5807" t="s">
        <v>70</v>
      </c>
      <c r="D5807" t="s">
        <v>282</v>
      </c>
      <c r="E5807">
        <v>7.5917000000000003</v>
      </c>
      <c r="F5807">
        <v>446195.75</v>
      </c>
    </row>
    <row r="5808" spans="1:6" x14ac:dyDescent="0.25">
      <c r="A5808" t="s">
        <v>318</v>
      </c>
      <c r="B5808">
        <v>5</v>
      </c>
      <c r="C5808" t="s">
        <v>70</v>
      </c>
      <c r="D5808" t="s">
        <v>283</v>
      </c>
      <c r="E5808">
        <v>140.0137</v>
      </c>
      <c r="F5808">
        <v>2181411.41</v>
      </c>
    </row>
    <row r="5809" spans="1:6" x14ac:dyDescent="0.25">
      <c r="A5809" t="s">
        <v>318</v>
      </c>
      <c r="B5809">
        <v>5</v>
      </c>
      <c r="C5809" t="s">
        <v>70</v>
      </c>
      <c r="D5809" t="s">
        <v>294</v>
      </c>
      <c r="E5809">
        <v>15.854200000000001</v>
      </c>
      <c r="F5809">
        <v>323582.82</v>
      </c>
    </row>
    <row r="5810" spans="1:6" x14ac:dyDescent="0.25">
      <c r="A5810" t="s">
        <v>318</v>
      </c>
      <c r="B5810">
        <v>5</v>
      </c>
      <c r="C5810" t="s">
        <v>70</v>
      </c>
      <c r="D5810" t="s">
        <v>268</v>
      </c>
      <c r="E5810">
        <v>37.869399999999999</v>
      </c>
      <c r="F5810">
        <v>770214.82</v>
      </c>
    </row>
    <row r="5811" spans="1:6" x14ac:dyDescent="0.25">
      <c r="A5811" t="s">
        <v>318</v>
      </c>
      <c r="B5811">
        <v>5</v>
      </c>
      <c r="C5811" t="s">
        <v>70</v>
      </c>
      <c r="D5811" t="s">
        <v>284</v>
      </c>
      <c r="E5811">
        <v>49.666699999999999</v>
      </c>
      <c r="F5811">
        <v>4643218.3499999996</v>
      </c>
    </row>
    <row r="5812" spans="1:6" x14ac:dyDescent="0.25">
      <c r="A5812" t="s">
        <v>318</v>
      </c>
      <c r="B5812">
        <v>5</v>
      </c>
      <c r="C5812" t="s">
        <v>70</v>
      </c>
      <c r="D5812" t="s">
        <v>298</v>
      </c>
      <c r="E5812">
        <v>8</v>
      </c>
      <c r="F5812">
        <v>95881.99</v>
      </c>
    </row>
    <row r="5813" spans="1:6" x14ac:dyDescent="0.25">
      <c r="A5813" t="s">
        <v>318</v>
      </c>
      <c r="B5813">
        <v>5</v>
      </c>
      <c r="C5813" t="s">
        <v>70</v>
      </c>
      <c r="D5813" t="s">
        <v>286</v>
      </c>
      <c r="E5813">
        <v>47.5</v>
      </c>
      <c r="F5813">
        <v>865238.95</v>
      </c>
    </row>
    <row r="5814" spans="1:6" x14ac:dyDescent="0.25">
      <c r="A5814" t="s">
        <v>318</v>
      </c>
      <c r="B5814">
        <v>5</v>
      </c>
      <c r="C5814" t="s">
        <v>70</v>
      </c>
      <c r="D5814" t="s">
        <v>295</v>
      </c>
      <c r="E5814">
        <v>29.666699999999999</v>
      </c>
      <c r="F5814">
        <v>670844.43000000005</v>
      </c>
    </row>
    <row r="5815" spans="1:6" x14ac:dyDescent="0.25">
      <c r="A5815" t="s">
        <v>318</v>
      </c>
      <c r="B5815">
        <v>5</v>
      </c>
      <c r="C5815" t="s">
        <v>70</v>
      </c>
      <c r="D5815" t="s">
        <v>287</v>
      </c>
      <c r="E5815">
        <v>0.18329999999999999</v>
      </c>
      <c r="F5815">
        <v>96798.46</v>
      </c>
    </row>
    <row r="5816" spans="1:6" x14ac:dyDescent="0.25">
      <c r="A5816" t="s">
        <v>318</v>
      </c>
      <c r="B5816">
        <v>5</v>
      </c>
      <c r="C5816" t="s">
        <v>70</v>
      </c>
      <c r="D5816" t="s">
        <v>288</v>
      </c>
      <c r="E5816">
        <v>7.4999999999999997E-2</v>
      </c>
      <c r="F5816">
        <v>48553.51</v>
      </c>
    </row>
    <row r="5817" spans="1:6" x14ac:dyDescent="0.25">
      <c r="A5817" t="s">
        <v>318</v>
      </c>
      <c r="B5817">
        <v>5</v>
      </c>
      <c r="C5817" t="s">
        <v>70</v>
      </c>
      <c r="D5817" t="s">
        <v>289</v>
      </c>
      <c r="E5817">
        <v>7.2980999999999998</v>
      </c>
      <c r="F5817">
        <v>467183.93</v>
      </c>
    </row>
    <row r="5818" spans="1:6" x14ac:dyDescent="0.25">
      <c r="A5818" t="s">
        <v>318</v>
      </c>
      <c r="B5818">
        <v>5</v>
      </c>
      <c r="C5818" t="s">
        <v>70</v>
      </c>
      <c r="D5818" t="s">
        <v>290</v>
      </c>
      <c r="E5818">
        <v>0.5</v>
      </c>
      <c r="F5818">
        <v>174336.34</v>
      </c>
    </row>
    <row r="5819" spans="1:6" x14ac:dyDescent="0.25">
      <c r="A5819" t="s">
        <v>318</v>
      </c>
      <c r="B5819">
        <v>5</v>
      </c>
      <c r="C5819" t="s">
        <v>70</v>
      </c>
      <c r="D5819" t="s">
        <v>296</v>
      </c>
      <c r="E5819">
        <v>60.023800000000001</v>
      </c>
      <c r="F5819">
        <v>1056284.9099999999</v>
      </c>
    </row>
    <row r="5820" spans="1:6" x14ac:dyDescent="0.25">
      <c r="A5820" t="s">
        <v>318</v>
      </c>
      <c r="B5820">
        <v>5</v>
      </c>
      <c r="C5820" t="s">
        <v>70</v>
      </c>
      <c r="D5820" t="s">
        <v>291</v>
      </c>
      <c r="E5820">
        <v>2</v>
      </c>
      <c r="F5820">
        <v>27068.47</v>
      </c>
    </row>
    <row r="5821" spans="1:6" x14ac:dyDescent="0.25">
      <c r="A5821" t="s">
        <v>318</v>
      </c>
      <c r="B5821">
        <v>5</v>
      </c>
      <c r="C5821" t="s">
        <v>70</v>
      </c>
      <c r="D5821" t="s">
        <v>313</v>
      </c>
      <c r="E5821">
        <v>12</v>
      </c>
      <c r="F5821">
        <v>171097.05</v>
      </c>
    </row>
    <row r="5822" spans="1:6" x14ac:dyDescent="0.25">
      <c r="A5822" t="s">
        <v>318</v>
      </c>
      <c r="B5822">
        <v>5</v>
      </c>
      <c r="C5822" t="s">
        <v>70</v>
      </c>
      <c r="D5822" t="s">
        <v>299</v>
      </c>
      <c r="E5822">
        <v>2</v>
      </c>
      <c r="F5822">
        <v>19008.259999999998</v>
      </c>
    </row>
    <row r="5823" spans="1:6" x14ac:dyDescent="0.25">
      <c r="A5823" t="s">
        <v>318</v>
      </c>
      <c r="B5823">
        <v>5</v>
      </c>
      <c r="C5823" t="s">
        <v>70</v>
      </c>
      <c r="D5823" t="s">
        <v>314</v>
      </c>
      <c r="E5823">
        <v>1.6667000000000001</v>
      </c>
      <c r="F5823">
        <v>53703.38</v>
      </c>
    </row>
    <row r="5824" spans="1:6" x14ac:dyDescent="0.25">
      <c r="A5824" t="s">
        <v>318</v>
      </c>
      <c r="B5824">
        <v>5</v>
      </c>
      <c r="C5824" t="s">
        <v>70</v>
      </c>
      <c r="D5824" t="s">
        <v>317</v>
      </c>
      <c r="E5824">
        <v>7.6833</v>
      </c>
      <c r="F5824">
        <v>96822.16</v>
      </c>
    </row>
    <row r="5825" spans="1:6" x14ac:dyDescent="0.25">
      <c r="A5825" t="s">
        <v>318</v>
      </c>
      <c r="B5825">
        <v>7</v>
      </c>
      <c r="C5825" t="s">
        <v>10</v>
      </c>
      <c r="E5825">
        <v>34</v>
      </c>
      <c r="F5825">
        <v>900350.48</v>
      </c>
    </row>
    <row r="5826" spans="1:6" x14ac:dyDescent="0.25">
      <c r="A5826" t="s">
        <v>318</v>
      </c>
      <c r="B5826">
        <v>7</v>
      </c>
      <c r="C5826" t="s">
        <v>10</v>
      </c>
      <c r="D5826" t="s">
        <v>269</v>
      </c>
      <c r="E5826">
        <v>8.4375</v>
      </c>
      <c r="F5826">
        <v>1040788.22</v>
      </c>
    </row>
    <row r="5827" spans="1:6" x14ac:dyDescent="0.25">
      <c r="A5827" t="s">
        <v>318</v>
      </c>
      <c r="B5827">
        <v>7</v>
      </c>
      <c r="C5827" t="s">
        <v>10</v>
      </c>
      <c r="D5827" t="s">
        <v>270</v>
      </c>
      <c r="E5827">
        <v>148</v>
      </c>
      <c r="F5827">
        <v>1546577.9199999999</v>
      </c>
    </row>
    <row r="5828" spans="1:6" x14ac:dyDescent="0.25">
      <c r="A5828" t="s">
        <v>318</v>
      </c>
      <c r="B5828">
        <v>7</v>
      </c>
      <c r="C5828" t="s">
        <v>10</v>
      </c>
      <c r="D5828" t="s">
        <v>271</v>
      </c>
      <c r="E5828">
        <v>0.29170000000000001</v>
      </c>
      <c r="F5828">
        <v>78819.210000000006</v>
      </c>
    </row>
    <row r="5829" spans="1:6" x14ac:dyDescent="0.25">
      <c r="A5829" t="s">
        <v>318</v>
      </c>
      <c r="B5829">
        <v>7</v>
      </c>
      <c r="C5829" t="s">
        <v>10</v>
      </c>
      <c r="D5829" t="s">
        <v>272</v>
      </c>
      <c r="E5829">
        <v>1806</v>
      </c>
      <c r="F5829">
        <v>15312612.99</v>
      </c>
    </row>
    <row r="5830" spans="1:6" x14ac:dyDescent="0.25">
      <c r="A5830" t="s">
        <v>318</v>
      </c>
      <c r="B5830">
        <v>7</v>
      </c>
      <c r="C5830" t="s">
        <v>10</v>
      </c>
      <c r="D5830" t="s">
        <v>273</v>
      </c>
      <c r="E5830">
        <v>151</v>
      </c>
      <c r="F5830">
        <v>2836846.33</v>
      </c>
    </row>
    <row r="5831" spans="1:6" x14ac:dyDescent="0.25">
      <c r="A5831" t="s">
        <v>318</v>
      </c>
      <c r="B5831">
        <v>7</v>
      </c>
      <c r="C5831" t="s">
        <v>10</v>
      </c>
      <c r="D5831" t="s">
        <v>274</v>
      </c>
      <c r="E5831">
        <v>294</v>
      </c>
      <c r="F5831">
        <v>5906787.9400000004</v>
      </c>
    </row>
    <row r="5832" spans="1:6" x14ac:dyDescent="0.25">
      <c r="A5832" t="s">
        <v>318</v>
      </c>
      <c r="B5832">
        <v>7</v>
      </c>
      <c r="C5832" t="s">
        <v>10</v>
      </c>
      <c r="D5832" t="s">
        <v>275</v>
      </c>
      <c r="E5832">
        <v>16</v>
      </c>
      <c r="F5832">
        <v>290019.81</v>
      </c>
    </row>
    <row r="5833" spans="1:6" x14ac:dyDescent="0.25">
      <c r="A5833" t="s">
        <v>318</v>
      </c>
      <c r="B5833">
        <v>7</v>
      </c>
      <c r="C5833" t="s">
        <v>10</v>
      </c>
      <c r="D5833" t="s">
        <v>276</v>
      </c>
      <c r="E5833">
        <v>4</v>
      </c>
      <c r="F5833">
        <v>892994.49</v>
      </c>
    </row>
    <row r="5834" spans="1:6" x14ac:dyDescent="0.25">
      <c r="A5834" t="s">
        <v>318</v>
      </c>
      <c r="B5834">
        <v>7</v>
      </c>
      <c r="C5834" t="s">
        <v>10</v>
      </c>
      <c r="D5834" t="s">
        <v>277</v>
      </c>
      <c r="E5834">
        <v>89</v>
      </c>
      <c r="F5834">
        <v>2261901.84</v>
      </c>
    </row>
    <row r="5835" spans="1:6" x14ac:dyDescent="0.25">
      <c r="A5835" t="s">
        <v>318</v>
      </c>
      <c r="B5835">
        <v>7</v>
      </c>
      <c r="C5835" t="s">
        <v>10</v>
      </c>
      <c r="D5835" t="s">
        <v>280</v>
      </c>
      <c r="E5835">
        <v>40</v>
      </c>
      <c r="F5835">
        <v>617218.34</v>
      </c>
    </row>
    <row r="5836" spans="1:6" x14ac:dyDescent="0.25">
      <c r="A5836" t="s">
        <v>318</v>
      </c>
      <c r="B5836">
        <v>7</v>
      </c>
      <c r="C5836" t="s">
        <v>10</v>
      </c>
      <c r="D5836" t="s">
        <v>281</v>
      </c>
      <c r="E5836">
        <v>6</v>
      </c>
      <c r="F5836">
        <v>379918.14</v>
      </c>
    </row>
    <row r="5837" spans="1:6" x14ac:dyDescent="0.25">
      <c r="A5837" t="s">
        <v>318</v>
      </c>
      <c r="B5837">
        <v>7</v>
      </c>
      <c r="C5837" t="s">
        <v>10</v>
      </c>
      <c r="D5837" t="s">
        <v>283</v>
      </c>
      <c r="E5837">
        <v>208</v>
      </c>
      <c r="F5837">
        <v>3274543.1</v>
      </c>
    </row>
    <row r="5838" spans="1:6" x14ac:dyDescent="0.25">
      <c r="A5838" t="s">
        <v>318</v>
      </c>
      <c r="B5838">
        <v>7</v>
      </c>
      <c r="C5838" t="s">
        <v>10</v>
      </c>
      <c r="D5838" t="s">
        <v>268</v>
      </c>
      <c r="E5838">
        <v>1189.123</v>
      </c>
      <c r="F5838">
        <v>27652005.829999998</v>
      </c>
    </row>
    <row r="5839" spans="1:6" x14ac:dyDescent="0.25">
      <c r="A5839" t="s">
        <v>318</v>
      </c>
      <c r="B5839">
        <v>7</v>
      </c>
      <c r="C5839" t="s">
        <v>10</v>
      </c>
      <c r="D5839" t="s">
        <v>286</v>
      </c>
      <c r="E5839">
        <v>257</v>
      </c>
      <c r="F5839">
        <v>4047107.75</v>
      </c>
    </row>
    <row r="5840" spans="1:6" x14ac:dyDescent="0.25">
      <c r="A5840" t="s">
        <v>318</v>
      </c>
      <c r="B5840">
        <v>7</v>
      </c>
      <c r="C5840" t="s">
        <v>10</v>
      </c>
      <c r="D5840" t="s">
        <v>295</v>
      </c>
      <c r="E5840">
        <v>18</v>
      </c>
      <c r="F5840">
        <v>557859.71</v>
      </c>
    </row>
    <row r="5841" spans="1:6" x14ac:dyDescent="0.25">
      <c r="A5841" t="s">
        <v>318</v>
      </c>
      <c r="B5841">
        <v>7</v>
      </c>
      <c r="C5841" t="s">
        <v>10</v>
      </c>
      <c r="D5841" t="s">
        <v>296</v>
      </c>
      <c r="E5841">
        <v>-299</v>
      </c>
      <c r="F5841">
        <v>-4118816.58</v>
      </c>
    </row>
    <row r="5842" spans="1:6" x14ac:dyDescent="0.25">
      <c r="A5842" t="s">
        <v>318</v>
      </c>
      <c r="B5842">
        <v>7</v>
      </c>
      <c r="C5842" t="s">
        <v>10</v>
      </c>
      <c r="D5842" t="s">
        <v>291</v>
      </c>
      <c r="E5842">
        <v>166</v>
      </c>
      <c r="F5842">
        <v>2165177</v>
      </c>
    </row>
    <row r="5843" spans="1:6" x14ac:dyDescent="0.25">
      <c r="A5843" t="s">
        <v>318</v>
      </c>
      <c r="B5843">
        <v>7</v>
      </c>
      <c r="C5843" t="s">
        <v>10</v>
      </c>
      <c r="D5843" t="s">
        <v>313</v>
      </c>
      <c r="E5843">
        <v>2</v>
      </c>
      <c r="F5843">
        <v>19958.400000000001</v>
      </c>
    </row>
    <row r="5844" spans="1:6" x14ac:dyDescent="0.25">
      <c r="A5844" t="s">
        <v>318</v>
      </c>
      <c r="B5844">
        <v>8</v>
      </c>
      <c r="C5844" t="s">
        <v>300</v>
      </c>
      <c r="E5844">
        <v>22.843800000000002</v>
      </c>
      <c r="F5844">
        <v>468859.24</v>
      </c>
    </row>
    <row r="5845" spans="1:6" x14ac:dyDescent="0.25">
      <c r="A5845" t="s">
        <v>318</v>
      </c>
      <c r="B5845">
        <v>8</v>
      </c>
      <c r="C5845" t="s">
        <v>300</v>
      </c>
      <c r="D5845" t="s">
        <v>269</v>
      </c>
      <c r="E5845">
        <v>13.8306</v>
      </c>
      <c r="F5845">
        <v>1377476.39</v>
      </c>
    </row>
    <row r="5846" spans="1:6" x14ac:dyDescent="0.25">
      <c r="A5846" t="s">
        <v>318</v>
      </c>
      <c r="B5846">
        <v>8</v>
      </c>
      <c r="C5846" t="s">
        <v>300</v>
      </c>
      <c r="D5846" t="s">
        <v>270</v>
      </c>
      <c r="E5846">
        <v>178.15559999999999</v>
      </c>
      <c r="F5846">
        <v>2082929.44</v>
      </c>
    </row>
    <row r="5847" spans="1:6" x14ac:dyDescent="0.25">
      <c r="A5847" t="s">
        <v>318</v>
      </c>
      <c r="B5847">
        <v>8</v>
      </c>
      <c r="C5847" t="s">
        <v>300</v>
      </c>
      <c r="D5847" t="s">
        <v>271</v>
      </c>
      <c r="E5847">
        <v>1.5791999999999999</v>
      </c>
      <c r="F5847">
        <v>520437.25</v>
      </c>
    </row>
    <row r="5848" spans="1:6" x14ac:dyDescent="0.25">
      <c r="A5848" t="s">
        <v>318</v>
      </c>
      <c r="B5848">
        <v>8</v>
      </c>
      <c r="C5848" t="s">
        <v>300</v>
      </c>
      <c r="D5848" t="s">
        <v>272</v>
      </c>
      <c r="E5848">
        <v>488.66669999999999</v>
      </c>
      <c r="F5848">
        <v>3841425.9</v>
      </c>
    </row>
    <row r="5849" spans="1:6" x14ac:dyDescent="0.25">
      <c r="A5849" t="s">
        <v>318</v>
      </c>
      <c r="B5849">
        <v>8</v>
      </c>
      <c r="C5849" t="s">
        <v>300</v>
      </c>
      <c r="D5849" t="s">
        <v>273</v>
      </c>
      <c r="E5849">
        <v>26.0823</v>
      </c>
      <c r="F5849">
        <v>437311.91</v>
      </c>
    </row>
    <row r="5850" spans="1:6" x14ac:dyDescent="0.25">
      <c r="A5850" t="s">
        <v>318</v>
      </c>
      <c r="B5850">
        <v>8</v>
      </c>
      <c r="C5850" t="s">
        <v>300</v>
      </c>
      <c r="D5850" t="s">
        <v>274</v>
      </c>
      <c r="E5850">
        <v>41.166699999999999</v>
      </c>
      <c r="F5850">
        <v>817626.05</v>
      </c>
    </row>
    <row r="5851" spans="1:6" x14ac:dyDescent="0.25">
      <c r="A5851" t="s">
        <v>318</v>
      </c>
      <c r="B5851">
        <v>8</v>
      </c>
      <c r="C5851" t="s">
        <v>300</v>
      </c>
      <c r="D5851" t="s">
        <v>275</v>
      </c>
      <c r="E5851">
        <v>58</v>
      </c>
      <c r="F5851">
        <v>641582.72</v>
      </c>
    </row>
    <row r="5852" spans="1:6" x14ac:dyDescent="0.25">
      <c r="A5852" t="s">
        <v>318</v>
      </c>
      <c r="B5852">
        <v>8</v>
      </c>
      <c r="C5852" t="s">
        <v>300</v>
      </c>
      <c r="D5852" t="s">
        <v>276</v>
      </c>
      <c r="E5852">
        <v>4.1639999999999997</v>
      </c>
      <c r="F5852">
        <v>739845.8</v>
      </c>
    </row>
    <row r="5853" spans="1:6" x14ac:dyDescent="0.25">
      <c r="A5853" t="s">
        <v>318</v>
      </c>
      <c r="B5853">
        <v>8</v>
      </c>
      <c r="C5853" t="s">
        <v>300</v>
      </c>
      <c r="D5853" t="s">
        <v>277</v>
      </c>
      <c r="E5853">
        <v>2.4167000000000001</v>
      </c>
      <c r="F5853">
        <v>138607.29</v>
      </c>
    </row>
    <row r="5854" spans="1:6" x14ac:dyDescent="0.25">
      <c r="A5854" t="s">
        <v>318</v>
      </c>
      <c r="B5854">
        <v>8</v>
      </c>
      <c r="C5854" t="s">
        <v>300</v>
      </c>
      <c r="D5854" t="s">
        <v>278</v>
      </c>
      <c r="E5854">
        <v>2.5667</v>
      </c>
      <c r="F5854">
        <v>294424.94</v>
      </c>
    </row>
    <row r="5855" spans="1:6" x14ac:dyDescent="0.25">
      <c r="A5855" t="s">
        <v>318</v>
      </c>
      <c r="B5855">
        <v>8</v>
      </c>
      <c r="C5855" t="s">
        <v>300</v>
      </c>
      <c r="D5855" t="s">
        <v>279</v>
      </c>
      <c r="E5855">
        <v>1.6667000000000001</v>
      </c>
      <c r="F5855">
        <v>414077.91</v>
      </c>
    </row>
    <row r="5856" spans="1:6" x14ac:dyDescent="0.25">
      <c r="A5856" t="s">
        <v>318</v>
      </c>
      <c r="B5856">
        <v>8</v>
      </c>
      <c r="C5856" t="s">
        <v>300</v>
      </c>
      <c r="D5856" t="s">
        <v>280</v>
      </c>
      <c r="E5856">
        <v>145.071</v>
      </c>
      <c r="F5856">
        <v>3446697</v>
      </c>
    </row>
    <row r="5857" spans="1:6" x14ac:dyDescent="0.25">
      <c r="A5857" t="s">
        <v>318</v>
      </c>
      <c r="B5857">
        <v>8</v>
      </c>
      <c r="C5857" t="s">
        <v>300</v>
      </c>
      <c r="D5857" t="s">
        <v>281</v>
      </c>
      <c r="E5857">
        <v>15.687200000000001</v>
      </c>
      <c r="F5857">
        <v>317017.67</v>
      </c>
    </row>
    <row r="5858" spans="1:6" x14ac:dyDescent="0.25">
      <c r="A5858" t="s">
        <v>318</v>
      </c>
      <c r="B5858">
        <v>8</v>
      </c>
      <c r="C5858" t="s">
        <v>300</v>
      </c>
      <c r="D5858" t="s">
        <v>282</v>
      </c>
      <c r="E5858">
        <v>0.125</v>
      </c>
      <c r="F5858">
        <v>18536.22</v>
      </c>
    </row>
    <row r="5859" spans="1:6" x14ac:dyDescent="0.25">
      <c r="A5859" t="s">
        <v>318</v>
      </c>
      <c r="B5859">
        <v>8</v>
      </c>
      <c r="C5859" t="s">
        <v>300</v>
      </c>
      <c r="D5859" t="s">
        <v>283</v>
      </c>
      <c r="E5859">
        <v>93.339299999999994</v>
      </c>
      <c r="F5859">
        <v>1172097.31</v>
      </c>
    </row>
    <row r="5860" spans="1:6" x14ac:dyDescent="0.25">
      <c r="A5860" t="s">
        <v>318</v>
      </c>
      <c r="B5860">
        <v>8</v>
      </c>
      <c r="C5860" t="s">
        <v>300</v>
      </c>
      <c r="D5860" t="s">
        <v>294</v>
      </c>
      <c r="E5860">
        <v>3.875</v>
      </c>
      <c r="F5860">
        <v>92737.56</v>
      </c>
    </row>
    <row r="5861" spans="1:6" x14ac:dyDescent="0.25">
      <c r="A5861" t="s">
        <v>318</v>
      </c>
      <c r="B5861">
        <v>8</v>
      </c>
      <c r="C5861" t="s">
        <v>300</v>
      </c>
      <c r="D5861" t="s">
        <v>268</v>
      </c>
      <c r="E5861">
        <v>14.652799999999999</v>
      </c>
      <c r="F5861">
        <v>450162.8</v>
      </c>
    </row>
    <row r="5862" spans="1:6" x14ac:dyDescent="0.25">
      <c r="A5862" t="s">
        <v>318</v>
      </c>
      <c r="B5862">
        <v>8</v>
      </c>
      <c r="C5862" t="s">
        <v>300</v>
      </c>
      <c r="D5862" t="s">
        <v>284</v>
      </c>
      <c r="E5862">
        <v>21</v>
      </c>
      <c r="F5862">
        <v>1945127.33</v>
      </c>
    </row>
    <row r="5863" spans="1:6" x14ac:dyDescent="0.25">
      <c r="A5863" t="s">
        <v>318</v>
      </c>
      <c r="B5863">
        <v>8</v>
      </c>
      <c r="C5863" t="s">
        <v>300</v>
      </c>
      <c r="D5863" t="s">
        <v>298</v>
      </c>
      <c r="E5863">
        <v>6.5</v>
      </c>
      <c r="F5863">
        <v>91003.25</v>
      </c>
    </row>
    <row r="5864" spans="1:6" x14ac:dyDescent="0.25">
      <c r="A5864" t="s">
        <v>318</v>
      </c>
      <c r="B5864">
        <v>8</v>
      </c>
      <c r="C5864" t="s">
        <v>300</v>
      </c>
      <c r="D5864" t="s">
        <v>286</v>
      </c>
      <c r="E5864">
        <v>50.166699999999999</v>
      </c>
      <c r="F5864">
        <v>890164.64</v>
      </c>
    </row>
    <row r="5865" spans="1:6" x14ac:dyDescent="0.25">
      <c r="A5865" t="s">
        <v>318</v>
      </c>
      <c r="B5865">
        <v>8</v>
      </c>
      <c r="C5865" t="s">
        <v>300</v>
      </c>
      <c r="D5865" t="s">
        <v>295</v>
      </c>
      <c r="E5865">
        <v>34.375</v>
      </c>
      <c r="F5865">
        <v>827131.61</v>
      </c>
    </row>
    <row r="5866" spans="1:6" x14ac:dyDescent="0.25">
      <c r="A5866" t="s">
        <v>318</v>
      </c>
      <c r="B5866">
        <v>8</v>
      </c>
      <c r="C5866" t="s">
        <v>300</v>
      </c>
      <c r="D5866" t="s">
        <v>287</v>
      </c>
      <c r="E5866">
        <v>0.15</v>
      </c>
      <c r="F5866">
        <v>83147.22</v>
      </c>
    </row>
    <row r="5867" spans="1:6" x14ac:dyDescent="0.25">
      <c r="A5867" t="s">
        <v>318</v>
      </c>
      <c r="B5867">
        <v>8</v>
      </c>
      <c r="C5867" t="s">
        <v>300</v>
      </c>
      <c r="D5867" t="s">
        <v>289</v>
      </c>
      <c r="E5867">
        <v>8.1813000000000002</v>
      </c>
      <c r="F5867">
        <v>519270.69</v>
      </c>
    </row>
    <row r="5868" spans="1:6" x14ac:dyDescent="0.25">
      <c r="A5868" t="s">
        <v>318</v>
      </c>
      <c r="B5868">
        <v>8</v>
      </c>
      <c r="C5868" t="s">
        <v>300</v>
      </c>
      <c r="D5868" t="s">
        <v>290</v>
      </c>
      <c r="E5868">
        <v>0.15</v>
      </c>
      <c r="F5868">
        <v>47989.63</v>
      </c>
    </row>
    <row r="5869" spans="1:6" x14ac:dyDescent="0.25">
      <c r="A5869" t="s">
        <v>318</v>
      </c>
      <c r="B5869">
        <v>8</v>
      </c>
      <c r="C5869" t="s">
        <v>300</v>
      </c>
      <c r="D5869" t="s">
        <v>296</v>
      </c>
      <c r="E5869">
        <v>10</v>
      </c>
      <c r="F5869">
        <v>197715.49</v>
      </c>
    </row>
    <row r="5870" spans="1:6" x14ac:dyDescent="0.25">
      <c r="A5870" t="s">
        <v>318</v>
      </c>
      <c r="B5870">
        <v>8</v>
      </c>
      <c r="C5870" t="s">
        <v>300</v>
      </c>
      <c r="D5870" t="s">
        <v>291</v>
      </c>
      <c r="E5870">
        <v>3</v>
      </c>
      <c r="F5870">
        <v>40602.71</v>
      </c>
    </row>
    <row r="5871" spans="1:6" x14ac:dyDescent="0.25">
      <c r="A5871" t="s">
        <v>318</v>
      </c>
      <c r="B5871">
        <v>8</v>
      </c>
      <c r="C5871" t="s">
        <v>300</v>
      </c>
      <c r="D5871" t="s">
        <v>314</v>
      </c>
      <c r="E5871">
        <v>0.16669999999999999</v>
      </c>
      <c r="F5871">
        <v>4281.51</v>
      </c>
    </row>
    <row r="5872" spans="1:6" x14ac:dyDescent="0.25">
      <c r="A5872" t="s">
        <v>318</v>
      </c>
      <c r="B5872">
        <v>8</v>
      </c>
      <c r="C5872" t="s">
        <v>300</v>
      </c>
      <c r="D5872" t="s">
        <v>317</v>
      </c>
      <c r="E5872">
        <v>1.25</v>
      </c>
      <c r="F5872">
        <v>16760.2</v>
      </c>
    </row>
    <row r="5873" spans="1:6" x14ac:dyDescent="0.25">
      <c r="A5873" t="s">
        <v>318</v>
      </c>
      <c r="B5873">
        <v>9</v>
      </c>
      <c r="C5873" t="s">
        <v>8</v>
      </c>
      <c r="E5873">
        <v>37.765799999999999</v>
      </c>
      <c r="F5873">
        <v>769850.27</v>
      </c>
    </row>
    <row r="5874" spans="1:6" x14ac:dyDescent="0.25">
      <c r="A5874" t="s">
        <v>318</v>
      </c>
      <c r="B5874">
        <v>9</v>
      </c>
      <c r="C5874" t="s">
        <v>8</v>
      </c>
      <c r="D5874" t="s">
        <v>269</v>
      </c>
      <c r="E5874">
        <v>27.649699999999999</v>
      </c>
      <c r="F5874">
        <v>3171619.63</v>
      </c>
    </row>
    <row r="5875" spans="1:6" x14ac:dyDescent="0.25">
      <c r="A5875" t="s">
        <v>318</v>
      </c>
      <c r="B5875">
        <v>9</v>
      </c>
      <c r="C5875" t="s">
        <v>8</v>
      </c>
      <c r="D5875" t="s">
        <v>270</v>
      </c>
      <c r="E5875">
        <v>65.019400000000005</v>
      </c>
      <c r="F5875">
        <v>953778.77</v>
      </c>
    </row>
    <row r="5876" spans="1:6" x14ac:dyDescent="0.25">
      <c r="A5876" t="s">
        <v>318</v>
      </c>
      <c r="B5876">
        <v>9</v>
      </c>
      <c r="C5876" t="s">
        <v>8</v>
      </c>
      <c r="D5876" t="s">
        <v>271</v>
      </c>
      <c r="E5876">
        <v>14.8208</v>
      </c>
      <c r="F5876">
        <v>2238801.15</v>
      </c>
    </row>
    <row r="5877" spans="1:6" x14ac:dyDescent="0.25">
      <c r="A5877" t="s">
        <v>318</v>
      </c>
      <c r="B5877">
        <v>9</v>
      </c>
      <c r="C5877" t="s">
        <v>8</v>
      </c>
      <c r="D5877" t="s">
        <v>272</v>
      </c>
      <c r="E5877">
        <v>399.97219999999999</v>
      </c>
      <c r="F5877">
        <v>2261430.64</v>
      </c>
    </row>
    <row r="5878" spans="1:6" x14ac:dyDescent="0.25">
      <c r="A5878" t="s">
        <v>318</v>
      </c>
      <c r="B5878">
        <v>9</v>
      </c>
      <c r="C5878" t="s">
        <v>8</v>
      </c>
      <c r="D5878" t="s">
        <v>273</v>
      </c>
      <c r="E5878">
        <v>8.3789999999999996</v>
      </c>
      <c r="F5878">
        <v>158452.60999999999</v>
      </c>
    </row>
    <row r="5879" spans="1:6" x14ac:dyDescent="0.25">
      <c r="A5879" t="s">
        <v>318</v>
      </c>
      <c r="B5879">
        <v>9</v>
      </c>
      <c r="C5879" t="s">
        <v>8</v>
      </c>
      <c r="D5879" t="s">
        <v>274</v>
      </c>
      <c r="E5879">
        <v>34.783299999999997</v>
      </c>
      <c r="F5879">
        <v>766344.86</v>
      </c>
    </row>
    <row r="5880" spans="1:6" x14ac:dyDescent="0.25">
      <c r="A5880" t="s">
        <v>318</v>
      </c>
      <c r="B5880">
        <v>9</v>
      </c>
      <c r="C5880" t="s">
        <v>8</v>
      </c>
      <c r="D5880" t="s">
        <v>275</v>
      </c>
      <c r="E5880">
        <v>11.5</v>
      </c>
      <c r="F5880">
        <v>136064.21</v>
      </c>
    </row>
    <row r="5881" spans="1:6" x14ac:dyDescent="0.25">
      <c r="A5881" t="s">
        <v>318</v>
      </c>
      <c r="B5881">
        <v>9</v>
      </c>
      <c r="C5881" t="s">
        <v>8</v>
      </c>
      <c r="D5881" t="s">
        <v>276</v>
      </c>
      <c r="E5881">
        <v>14.953900000000001</v>
      </c>
      <c r="F5881">
        <v>2452435.1</v>
      </c>
    </row>
    <row r="5882" spans="1:6" x14ac:dyDescent="0.25">
      <c r="A5882" t="s">
        <v>318</v>
      </c>
      <c r="B5882">
        <v>9</v>
      </c>
      <c r="C5882" t="s">
        <v>8</v>
      </c>
      <c r="D5882" t="s">
        <v>277</v>
      </c>
      <c r="E5882">
        <v>5.75</v>
      </c>
      <c r="F5882">
        <v>416787.14</v>
      </c>
    </row>
    <row r="5883" spans="1:6" x14ac:dyDescent="0.25">
      <c r="A5883" t="s">
        <v>318</v>
      </c>
      <c r="B5883">
        <v>9</v>
      </c>
      <c r="C5883" t="s">
        <v>8</v>
      </c>
      <c r="D5883" t="s">
        <v>278</v>
      </c>
      <c r="E5883">
        <v>4.8541999999999996</v>
      </c>
      <c r="F5883">
        <v>526527.02</v>
      </c>
    </row>
    <row r="5884" spans="1:6" x14ac:dyDescent="0.25">
      <c r="A5884" t="s">
        <v>318</v>
      </c>
      <c r="B5884">
        <v>9</v>
      </c>
      <c r="C5884" t="s">
        <v>8</v>
      </c>
      <c r="D5884" t="s">
        <v>279</v>
      </c>
      <c r="E5884">
        <v>3.375</v>
      </c>
      <c r="F5884">
        <v>826735.2</v>
      </c>
    </row>
    <row r="5885" spans="1:6" x14ac:dyDescent="0.25">
      <c r="A5885" t="s">
        <v>318</v>
      </c>
      <c r="B5885">
        <v>9</v>
      </c>
      <c r="C5885" t="s">
        <v>8</v>
      </c>
      <c r="D5885" t="s">
        <v>280</v>
      </c>
      <c r="E5885">
        <v>59.232100000000003</v>
      </c>
      <c r="F5885">
        <v>1965793.39</v>
      </c>
    </row>
    <row r="5886" spans="1:6" x14ac:dyDescent="0.25">
      <c r="A5886" t="s">
        <v>318</v>
      </c>
      <c r="B5886">
        <v>9</v>
      </c>
      <c r="C5886" t="s">
        <v>8</v>
      </c>
      <c r="D5886" t="s">
        <v>281</v>
      </c>
      <c r="E5886">
        <v>18.007200000000001</v>
      </c>
      <c r="F5886">
        <v>551296.85</v>
      </c>
    </row>
    <row r="5887" spans="1:6" x14ac:dyDescent="0.25">
      <c r="A5887" t="s">
        <v>318</v>
      </c>
      <c r="B5887">
        <v>9</v>
      </c>
      <c r="C5887" t="s">
        <v>8</v>
      </c>
      <c r="D5887" t="s">
        <v>282</v>
      </c>
      <c r="E5887">
        <v>0.33129999999999998</v>
      </c>
      <c r="F5887">
        <v>98933.18</v>
      </c>
    </row>
    <row r="5888" spans="1:6" x14ac:dyDescent="0.25">
      <c r="A5888" t="s">
        <v>318</v>
      </c>
      <c r="B5888">
        <v>9</v>
      </c>
      <c r="C5888" t="s">
        <v>8</v>
      </c>
      <c r="D5888" t="s">
        <v>283</v>
      </c>
      <c r="E5888">
        <v>54.817900000000002</v>
      </c>
      <c r="F5888">
        <v>772462.43</v>
      </c>
    </row>
    <row r="5889" spans="1:6" x14ac:dyDescent="0.25">
      <c r="A5889" t="s">
        <v>318</v>
      </c>
      <c r="B5889">
        <v>9</v>
      </c>
      <c r="C5889" t="s">
        <v>8</v>
      </c>
      <c r="D5889" t="s">
        <v>294</v>
      </c>
      <c r="E5889">
        <v>0.45419999999999999</v>
      </c>
      <c r="F5889">
        <v>14951.23</v>
      </c>
    </row>
    <row r="5890" spans="1:6" x14ac:dyDescent="0.25">
      <c r="A5890" t="s">
        <v>318</v>
      </c>
      <c r="B5890">
        <v>9</v>
      </c>
      <c r="C5890" t="s">
        <v>8</v>
      </c>
      <c r="D5890" t="s">
        <v>268</v>
      </c>
      <c r="E5890">
        <v>62.805199999999999</v>
      </c>
      <c r="F5890">
        <v>1535080.43</v>
      </c>
    </row>
    <row r="5891" spans="1:6" x14ac:dyDescent="0.25">
      <c r="A5891" t="s">
        <v>318</v>
      </c>
      <c r="B5891">
        <v>9</v>
      </c>
      <c r="C5891" t="s">
        <v>8</v>
      </c>
      <c r="D5891" t="s">
        <v>284</v>
      </c>
      <c r="E5891">
        <v>6.8333000000000004</v>
      </c>
      <c r="F5891">
        <v>655309.25</v>
      </c>
    </row>
    <row r="5892" spans="1:6" x14ac:dyDescent="0.25">
      <c r="A5892" t="s">
        <v>318</v>
      </c>
      <c r="B5892">
        <v>9</v>
      </c>
      <c r="C5892" t="s">
        <v>8</v>
      </c>
      <c r="D5892" t="s">
        <v>298</v>
      </c>
      <c r="E5892">
        <v>2.5</v>
      </c>
      <c r="F5892">
        <v>32633.56</v>
      </c>
    </row>
    <row r="5893" spans="1:6" x14ac:dyDescent="0.25">
      <c r="A5893" t="s">
        <v>318</v>
      </c>
      <c r="B5893">
        <v>9</v>
      </c>
      <c r="C5893" t="s">
        <v>8</v>
      </c>
      <c r="D5893" t="s">
        <v>286</v>
      </c>
      <c r="E5893">
        <v>4.25</v>
      </c>
      <c r="F5893">
        <v>82636.02</v>
      </c>
    </row>
    <row r="5894" spans="1:6" x14ac:dyDescent="0.25">
      <c r="A5894" t="s">
        <v>318</v>
      </c>
      <c r="B5894">
        <v>9</v>
      </c>
      <c r="C5894" t="s">
        <v>8</v>
      </c>
      <c r="D5894" t="s">
        <v>295</v>
      </c>
      <c r="E5894">
        <v>14.020799999999999</v>
      </c>
      <c r="F5894">
        <v>350497.19</v>
      </c>
    </row>
    <row r="5895" spans="1:6" x14ac:dyDescent="0.25">
      <c r="A5895" t="s">
        <v>318</v>
      </c>
      <c r="B5895">
        <v>9</v>
      </c>
      <c r="C5895" t="s">
        <v>8</v>
      </c>
      <c r="D5895" t="s">
        <v>288</v>
      </c>
      <c r="E5895">
        <v>0.12</v>
      </c>
      <c r="F5895">
        <v>3534.09</v>
      </c>
    </row>
    <row r="5896" spans="1:6" x14ac:dyDescent="0.25">
      <c r="A5896" t="s">
        <v>318</v>
      </c>
      <c r="B5896">
        <v>9</v>
      </c>
      <c r="C5896" t="s">
        <v>8</v>
      </c>
      <c r="D5896" t="s">
        <v>289</v>
      </c>
      <c r="E5896">
        <v>11.3424</v>
      </c>
      <c r="F5896">
        <v>806094.05</v>
      </c>
    </row>
    <row r="5897" spans="1:6" x14ac:dyDescent="0.25">
      <c r="A5897" t="s">
        <v>318</v>
      </c>
      <c r="B5897">
        <v>9</v>
      </c>
      <c r="C5897" t="s">
        <v>8</v>
      </c>
      <c r="D5897" t="s">
        <v>290</v>
      </c>
      <c r="E5897">
        <v>0.1</v>
      </c>
      <c r="F5897">
        <v>44728.07</v>
      </c>
    </row>
    <row r="5898" spans="1:6" x14ac:dyDescent="0.25">
      <c r="A5898" t="s">
        <v>318</v>
      </c>
      <c r="B5898">
        <v>9</v>
      </c>
      <c r="C5898" t="s">
        <v>8</v>
      </c>
      <c r="D5898" t="s">
        <v>296</v>
      </c>
      <c r="E5898">
        <v>0.33329999999999999</v>
      </c>
      <c r="F5898">
        <v>5554.21</v>
      </c>
    </row>
    <row r="5899" spans="1:6" x14ac:dyDescent="0.25">
      <c r="A5899" t="s">
        <v>318</v>
      </c>
      <c r="B5899">
        <v>9</v>
      </c>
      <c r="C5899" t="s">
        <v>8</v>
      </c>
      <c r="D5899" t="s">
        <v>291</v>
      </c>
      <c r="E5899">
        <v>2</v>
      </c>
      <c r="F5899">
        <v>27068.47</v>
      </c>
    </row>
    <row r="5900" spans="1:6" x14ac:dyDescent="0.25">
      <c r="A5900" t="s">
        <v>318</v>
      </c>
      <c r="B5900">
        <v>9</v>
      </c>
      <c r="C5900" t="s">
        <v>8</v>
      </c>
      <c r="D5900" t="s">
        <v>313</v>
      </c>
      <c r="E5900">
        <v>21</v>
      </c>
      <c r="F5900">
        <v>232385</v>
      </c>
    </row>
    <row r="5901" spans="1:6" x14ac:dyDescent="0.25">
      <c r="A5901" t="s">
        <v>318</v>
      </c>
      <c r="B5901">
        <v>9</v>
      </c>
      <c r="C5901" t="s">
        <v>8</v>
      </c>
      <c r="D5901" t="s">
        <v>314</v>
      </c>
      <c r="E5901">
        <v>1.4167000000000001</v>
      </c>
      <c r="F5901">
        <v>89913.93</v>
      </c>
    </row>
    <row r="5902" spans="1:6" x14ac:dyDescent="0.25">
      <c r="A5902" t="s">
        <v>318</v>
      </c>
      <c r="B5902">
        <v>9</v>
      </c>
      <c r="C5902" t="s">
        <v>8</v>
      </c>
      <c r="D5902" t="s">
        <v>317</v>
      </c>
      <c r="E5902">
        <v>1.1167</v>
      </c>
      <c r="F5902">
        <v>14259.14</v>
      </c>
    </row>
    <row r="5903" spans="1:6" x14ac:dyDescent="0.25">
      <c r="A5903" t="s">
        <v>318</v>
      </c>
      <c r="B5903">
        <v>10</v>
      </c>
      <c r="C5903" t="s">
        <v>301</v>
      </c>
      <c r="E5903">
        <v>34.662500000000001</v>
      </c>
      <c r="F5903">
        <v>802331.29</v>
      </c>
    </row>
    <row r="5904" spans="1:6" x14ac:dyDescent="0.25">
      <c r="A5904" t="s">
        <v>318</v>
      </c>
      <c r="B5904">
        <v>10</v>
      </c>
      <c r="C5904" t="s">
        <v>301</v>
      </c>
      <c r="D5904" t="s">
        <v>269</v>
      </c>
      <c r="E5904">
        <v>5.6666999999999996</v>
      </c>
      <c r="F5904">
        <v>697405.53</v>
      </c>
    </row>
    <row r="5905" spans="1:6" x14ac:dyDescent="0.25">
      <c r="A5905" t="s">
        <v>318</v>
      </c>
      <c r="B5905">
        <v>10</v>
      </c>
      <c r="C5905" t="s">
        <v>301</v>
      </c>
      <c r="D5905" t="s">
        <v>270</v>
      </c>
      <c r="E5905">
        <v>39.5</v>
      </c>
      <c r="F5905">
        <v>498156.28</v>
      </c>
    </row>
    <row r="5906" spans="1:6" x14ac:dyDescent="0.25">
      <c r="A5906" t="s">
        <v>318</v>
      </c>
      <c r="B5906">
        <v>10</v>
      </c>
      <c r="C5906" t="s">
        <v>301</v>
      </c>
      <c r="D5906" t="s">
        <v>271</v>
      </c>
      <c r="E5906">
        <v>0.7</v>
      </c>
      <c r="F5906">
        <v>294424.43</v>
      </c>
    </row>
    <row r="5907" spans="1:6" x14ac:dyDescent="0.25">
      <c r="A5907" t="s">
        <v>318</v>
      </c>
      <c r="B5907">
        <v>10</v>
      </c>
      <c r="C5907" t="s">
        <v>301</v>
      </c>
      <c r="D5907" t="s">
        <v>272</v>
      </c>
      <c r="E5907">
        <v>468.22219999999999</v>
      </c>
      <c r="F5907">
        <v>3441238.88</v>
      </c>
    </row>
    <row r="5908" spans="1:6" x14ac:dyDescent="0.25">
      <c r="A5908" t="s">
        <v>318</v>
      </c>
      <c r="B5908">
        <v>10</v>
      </c>
      <c r="C5908" t="s">
        <v>301</v>
      </c>
      <c r="D5908" t="s">
        <v>273</v>
      </c>
      <c r="E5908">
        <v>16.190999999999999</v>
      </c>
      <c r="F5908">
        <v>252943.86</v>
      </c>
    </row>
    <row r="5909" spans="1:6" x14ac:dyDescent="0.25">
      <c r="A5909" t="s">
        <v>318</v>
      </c>
      <c r="B5909">
        <v>10</v>
      </c>
      <c r="C5909" t="s">
        <v>301</v>
      </c>
      <c r="D5909" t="s">
        <v>274</v>
      </c>
      <c r="E5909">
        <v>37.450000000000003</v>
      </c>
      <c r="F5909">
        <v>774460.48</v>
      </c>
    </row>
    <row r="5910" spans="1:6" x14ac:dyDescent="0.25">
      <c r="A5910" t="s">
        <v>318</v>
      </c>
      <c r="B5910">
        <v>10</v>
      </c>
      <c r="C5910" t="s">
        <v>301</v>
      </c>
      <c r="D5910" t="s">
        <v>275</v>
      </c>
      <c r="E5910">
        <v>6.75</v>
      </c>
      <c r="F5910">
        <v>79526.17</v>
      </c>
    </row>
    <row r="5911" spans="1:6" x14ac:dyDescent="0.25">
      <c r="A5911" t="s">
        <v>318</v>
      </c>
      <c r="B5911">
        <v>10</v>
      </c>
      <c r="C5911" t="s">
        <v>301</v>
      </c>
      <c r="D5911" t="s">
        <v>276</v>
      </c>
      <c r="E5911">
        <v>6.0464000000000002</v>
      </c>
      <c r="F5911">
        <v>998364.48</v>
      </c>
    </row>
    <row r="5912" spans="1:6" x14ac:dyDescent="0.25">
      <c r="A5912" t="s">
        <v>318</v>
      </c>
      <c r="B5912">
        <v>10</v>
      </c>
      <c r="C5912" t="s">
        <v>301</v>
      </c>
      <c r="D5912" t="s">
        <v>277</v>
      </c>
      <c r="E5912">
        <v>6</v>
      </c>
      <c r="F5912">
        <v>302079.07</v>
      </c>
    </row>
    <row r="5913" spans="1:6" x14ac:dyDescent="0.25">
      <c r="A5913" t="s">
        <v>318</v>
      </c>
      <c r="B5913">
        <v>10</v>
      </c>
      <c r="C5913" t="s">
        <v>301</v>
      </c>
      <c r="D5913" t="s">
        <v>278</v>
      </c>
      <c r="E5913">
        <v>0.45</v>
      </c>
      <c r="F5913">
        <v>64471.69</v>
      </c>
    </row>
    <row r="5914" spans="1:6" x14ac:dyDescent="0.25">
      <c r="A5914" t="s">
        <v>318</v>
      </c>
      <c r="B5914">
        <v>10</v>
      </c>
      <c r="C5914" t="s">
        <v>301</v>
      </c>
      <c r="D5914" t="s">
        <v>279</v>
      </c>
      <c r="E5914">
        <v>1.375</v>
      </c>
      <c r="F5914">
        <v>304688.42</v>
      </c>
    </row>
    <row r="5915" spans="1:6" x14ac:dyDescent="0.25">
      <c r="A5915" t="s">
        <v>318</v>
      </c>
      <c r="B5915">
        <v>10</v>
      </c>
      <c r="C5915" t="s">
        <v>301</v>
      </c>
      <c r="D5915" t="s">
        <v>280</v>
      </c>
      <c r="E5915">
        <v>101.57340000000001</v>
      </c>
      <c r="F5915">
        <v>2971936</v>
      </c>
    </row>
    <row r="5916" spans="1:6" x14ac:dyDescent="0.25">
      <c r="A5916" t="s">
        <v>318</v>
      </c>
      <c r="B5916">
        <v>10</v>
      </c>
      <c r="C5916" t="s">
        <v>301</v>
      </c>
      <c r="D5916" t="s">
        <v>281</v>
      </c>
      <c r="E5916">
        <v>6.5789</v>
      </c>
      <c r="F5916">
        <v>168016.31</v>
      </c>
    </row>
    <row r="5917" spans="1:6" x14ac:dyDescent="0.25">
      <c r="A5917" t="s">
        <v>318</v>
      </c>
      <c r="B5917">
        <v>10</v>
      </c>
      <c r="C5917" t="s">
        <v>301</v>
      </c>
      <c r="D5917" t="s">
        <v>282</v>
      </c>
      <c r="E5917">
        <v>0.25</v>
      </c>
      <c r="F5917">
        <v>283106.2</v>
      </c>
    </row>
    <row r="5918" spans="1:6" x14ac:dyDescent="0.25">
      <c r="A5918" t="s">
        <v>318</v>
      </c>
      <c r="B5918">
        <v>10</v>
      </c>
      <c r="C5918" t="s">
        <v>301</v>
      </c>
      <c r="D5918" t="s">
        <v>283</v>
      </c>
      <c r="E5918">
        <v>72.371399999999994</v>
      </c>
      <c r="F5918">
        <v>815047.93</v>
      </c>
    </row>
    <row r="5919" spans="1:6" x14ac:dyDescent="0.25">
      <c r="A5919" t="s">
        <v>318</v>
      </c>
      <c r="B5919">
        <v>10</v>
      </c>
      <c r="C5919" t="s">
        <v>301</v>
      </c>
      <c r="D5919" t="s">
        <v>294</v>
      </c>
      <c r="E5919">
        <v>1.1667000000000001</v>
      </c>
      <c r="F5919">
        <v>24649.439999999999</v>
      </c>
    </row>
    <row r="5920" spans="1:6" x14ac:dyDescent="0.25">
      <c r="A5920" t="s">
        <v>318</v>
      </c>
      <c r="B5920">
        <v>10</v>
      </c>
      <c r="C5920" t="s">
        <v>301</v>
      </c>
      <c r="D5920" t="s">
        <v>268</v>
      </c>
      <c r="E5920">
        <v>23.555599999999998</v>
      </c>
      <c r="F5920">
        <v>751788.11</v>
      </c>
    </row>
    <row r="5921" spans="1:6" x14ac:dyDescent="0.25">
      <c r="A5921" t="s">
        <v>318</v>
      </c>
      <c r="B5921">
        <v>10</v>
      </c>
      <c r="C5921" t="s">
        <v>301</v>
      </c>
      <c r="D5921" t="s">
        <v>284</v>
      </c>
      <c r="E5921">
        <v>14.833299999999999</v>
      </c>
      <c r="F5921">
        <v>1406233.06</v>
      </c>
    </row>
    <row r="5922" spans="1:6" x14ac:dyDescent="0.25">
      <c r="A5922" t="s">
        <v>318</v>
      </c>
      <c r="B5922">
        <v>10</v>
      </c>
      <c r="C5922" t="s">
        <v>301</v>
      </c>
      <c r="D5922" t="s">
        <v>298</v>
      </c>
      <c r="E5922">
        <v>6</v>
      </c>
      <c r="F5922">
        <v>92395.54</v>
      </c>
    </row>
    <row r="5923" spans="1:6" x14ac:dyDescent="0.25">
      <c r="A5923" t="s">
        <v>318</v>
      </c>
      <c r="B5923">
        <v>10</v>
      </c>
      <c r="C5923" t="s">
        <v>301</v>
      </c>
      <c r="D5923" t="s">
        <v>286</v>
      </c>
      <c r="E5923">
        <v>8.6667000000000005</v>
      </c>
      <c r="F5923">
        <v>169796.21</v>
      </c>
    </row>
    <row r="5924" spans="1:6" x14ac:dyDescent="0.25">
      <c r="A5924" t="s">
        <v>318</v>
      </c>
      <c r="B5924">
        <v>10</v>
      </c>
      <c r="C5924" t="s">
        <v>301</v>
      </c>
      <c r="D5924" t="s">
        <v>295</v>
      </c>
      <c r="E5924">
        <v>47.1875</v>
      </c>
      <c r="F5924">
        <v>1094987.3899999999</v>
      </c>
    </row>
    <row r="5925" spans="1:6" x14ac:dyDescent="0.25">
      <c r="A5925" t="s">
        <v>318</v>
      </c>
      <c r="B5925">
        <v>10</v>
      </c>
      <c r="C5925" t="s">
        <v>301</v>
      </c>
      <c r="D5925" t="s">
        <v>287</v>
      </c>
      <c r="E5925">
        <v>0.1</v>
      </c>
      <c r="F5925">
        <v>75692.06</v>
      </c>
    </row>
    <row r="5926" spans="1:6" x14ac:dyDescent="0.25">
      <c r="A5926" t="s">
        <v>318</v>
      </c>
      <c r="B5926">
        <v>10</v>
      </c>
      <c r="C5926" t="s">
        <v>301</v>
      </c>
      <c r="D5926" t="s">
        <v>288</v>
      </c>
      <c r="E5926">
        <v>0.16</v>
      </c>
      <c r="F5926">
        <v>4799.74</v>
      </c>
    </row>
    <row r="5927" spans="1:6" x14ac:dyDescent="0.25">
      <c r="A5927" t="s">
        <v>318</v>
      </c>
      <c r="B5927">
        <v>10</v>
      </c>
      <c r="C5927" t="s">
        <v>301</v>
      </c>
      <c r="D5927" t="s">
        <v>289</v>
      </c>
      <c r="E5927">
        <v>1.8701000000000001</v>
      </c>
      <c r="F5927">
        <v>116894.56</v>
      </c>
    </row>
    <row r="5928" spans="1:6" x14ac:dyDescent="0.25">
      <c r="A5928" t="s">
        <v>318</v>
      </c>
      <c r="B5928">
        <v>10</v>
      </c>
      <c r="C5928" t="s">
        <v>301</v>
      </c>
      <c r="D5928" t="s">
        <v>290</v>
      </c>
      <c r="E5928">
        <v>3.3300000000000003E-2</v>
      </c>
      <c r="F5928">
        <v>7603.36</v>
      </c>
    </row>
    <row r="5929" spans="1:6" x14ac:dyDescent="0.25">
      <c r="A5929" t="s">
        <v>318</v>
      </c>
      <c r="B5929">
        <v>10</v>
      </c>
      <c r="C5929" t="s">
        <v>301</v>
      </c>
      <c r="D5929" t="s">
        <v>296</v>
      </c>
      <c r="E5929">
        <v>5</v>
      </c>
      <c r="F5929">
        <v>108474.34</v>
      </c>
    </row>
    <row r="5930" spans="1:6" x14ac:dyDescent="0.25">
      <c r="A5930" t="s">
        <v>318</v>
      </c>
      <c r="B5930">
        <v>10</v>
      </c>
      <c r="C5930" t="s">
        <v>301</v>
      </c>
      <c r="D5930" t="s">
        <v>313</v>
      </c>
      <c r="E5930">
        <v>2</v>
      </c>
      <c r="F5930">
        <v>27147.19</v>
      </c>
    </row>
    <row r="5931" spans="1:6" x14ac:dyDescent="0.25">
      <c r="A5931" t="s">
        <v>318</v>
      </c>
      <c r="B5931">
        <v>10</v>
      </c>
      <c r="C5931" t="s">
        <v>301</v>
      </c>
      <c r="D5931" t="s">
        <v>299</v>
      </c>
      <c r="E5931">
        <v>170</v>
      </c>
      <c r="F5931">
        <v>1462181.55</v>
      </c>
    </row>
    <row r="5932" spans="1:6" x14ac:dyDescent="0.25">
      <c r="A5932" t="s">
        <v>318</v>
      </c>
      <c r="B5932">
        <v>10</v>
      </c>
      <c r="C5932" t="s">
        <v>301</v>
      </c>
      <c r="D5932" t="s">
        <v>314</v>
      </c>
      <c r="E5932">
        <v>1.3332999999999999</v>
      </c>
      <c r="F5932">
        <v>43955.38</v>
      </c>
    </row>
    <row r="5933" spans="1:6" x14ac:dyDescent="0.25">
      <c r="A5933" t="s">
        <v>318</v>
      </c>
      <c r="B5933">
        <v>10</v>
      </c>
      <c r="C5933" t="s">
        <v>301</v>
      </c>
      <c r="D5933" t="s">
        <v>317</v>
      </c>
      <c r="E5933">
        <v>1.2333000000000001</v>
      </c>
      <c r="F5933">
        <v>16589.46</v>
      </c>
    </row>
    <row r="5934" spans="1:6" x14ac:dyDescent="0.25">
      <c r="A5934" t="s">
        <v>318</v>
      </c>
      <c r="B5934">
        <v>11</v>
      </c>
      <c r="C5934" t="s">
        <v>302</v>
      </c>
      <c r="E5934">
        <v>40.46</v>
      </c>
      <c r="F5934">
        <v>561741.74</v>
      </c>
    </row>
    <row r="5935" spans="1:6" x14ac:dyDescent="0.25">
      <c r="A5935" t="s">
        <v>318</v>
      </c>
      <c r="B5935">
        <v>11</v>
      </c>
      <c r="C5935" t="s">
        <v>302</v>
      </c>
      <c r="D5935" t="s">
        <v>269</v>
      </c>
      <c r="E5935">
        <v>8.4014000000000006</v>
      </c>
      <c r="F5935">
        <v>708716.72</v>
      </c>
    </row>
    <row r="5936" spans="1:6" x14ac:dyDescent="0.25">
      <c r="A5936" t="s">
        <v>318</v>
      </c>
      <c r="B5936">
        <v>11</v>
      </c>
      <c r="C5936" t="s">
        <v>302</v>
      </c>
      <c r="D5936" t="s">
        <v>270</v>
      </c>
      <c r="E5936">
        <v>177.90559999999999</v>
      </c>
      <c r="F5936">
        <v>1941064.47</v>
      </c>
    </row>
    <row r="5937" spans="1:6" x14ac:dyDescent="0.25">
      <c r="A5937" t="s">
        <v>318</v>
      </c>
      <c r="B5937">
        <v>11</v>
      </c>
      <c r="C5937" t="s">
        <v>302</v>
      </c>
      <c r="D5937" t="s">
        <v>271</v>
      </c>
      <c r="E5937">
        <v>1.1680999999999999</v>
      </c>
      <c r="F5937">
        <v>382043.12</v>
      </c>
    </row>
    <row r="5938" spans="1:6" x14ac:dyDescent="0.25">
      <c r="A5938" t="s">
        <v>318</v>
      </c>
      <c r="B5938">
        <v>11</v>
      </c>
      <c r="C5938" t="s">
        <v>302</v>
      </c>
      <c r="D5938" t="s">
        <v>272</v>
      </c>
      <c r="E5938">
        <v>674.33330000000001</v>
      </c>
      <c r="F5938">
        <v>5545504.8700000001</v>
      </c>
    </row>
    <row r="5939" spans="1:6" x14ac:dyDescent="0.25">
      <c r="A5939" t="s">
        <v>318</v>
      </c>
      <c r="B5939">
        <v>11</v>
      </c>
      <c r="C5939" t="s">
        <v>302</v>
      </c>
      <c r="D5939" t="s">
        <v>273</v>
      </c>
      <c r="E5939">
        <v>12.018800000000001</v>
      </c>
      <c r="F5939">
        <v>180957.08</v>
      </c>
    </row>
    <row r="5940" spans="1:6" x14ac:dyDescent="0.25">
      <c r="A5940" t="s">
        <v>318</v>
      </c>
      <c r="B5940">
        <v>11</v>
      </c>
      <c r="C5940" t="s">
        <v>302</v>
      </c>
      <c r="D5940" t="s">
        <v>274</v>
      </c>
      <c r="E5940">
        <v>35.083300000000001</v>
      </c>
      <c r="F5940">
        <v>813296.8</v>
      </c>
    </row>
    <row r="5941" spans="1:6" x14ac:dyDescent="0.25">
      <c r="A5941" t="s">
        <v>318</v>
      </c>
      <c r="B5941">
        <v>11</v>
      </c>
      <c r="C5941" t="s">
        <v>302</v>
      </c>
      <c r="D5941" t="s">
        <v>275</v>
      </c>
      <c r="E5941">
        <v>76.75</v>
      </c>
      <c r="F5941">
        <v>932668.18</v>
      </c>
    </row>
    <row r="5942" spans="1:6" x14ac:dyDescent="0.25">
      <c r="A5942" t="s">
        <v>318</v>
      </c>
      <c r="B5942">
        <v>11</v>
      </c>
      <c r="C5942" t="s">
        <v>302</v>
      </c>
      <c r="D5942" t="s">
        <v>276</v>
      </c>
      <c r="E5942">
        <v>8.0530000000000008</v>
      </c>
      <c r="F5942">
        <v>1234441.67</v>
      </c>
    </row>
    <row r="5943" spans="1:6" x14ac:dyDescent="0.25">
      <c r="A5943" t="s">
        <v>318</v>
      </c>
      <c r="B5943">
        <v>11</v>
      </c>
      <c r="C5943" t="s">
        <v>302</v>
      </c>
      <c r="D5943" t="s">
        <v>277</v>
      </c>
      <c r="E5943">
        <v>8</v>
      </c>
      <c r="F5943">
        <v>326465.49</v>
      </c>
    </row>
    <row r="5944" spans="1:6" x14ac:dyDescent="0.25">
      <c r="A5944" t="s">
        <v>318</v>
      </c>
      <c r="B5944">
        <v>11</v>
      </c>
      <c r="C5944" t="s">
        <v>302</v>
      </c>
      <c r="D5944" t="s">
        <v>278</v>
      </c>
      <c r="E5944">
        <v>2.4333</v>
      </c>
      <c r="F5944">
        <v>331140.43</v>
      </c>
    </row>
    <row r="5945" spans="1:6" x14ac:dyDescent="0.25">
      <c r="A5945" t="s">
        <v>318</v>
      </c>
      <c r="B5945">
        <v>11</v>
      </c>
      <c r="C5945" t="s">
        <v>302</v>
      </c>
      <c r="D5945" t="s">
        <v>279</v>
      </c>
      <c r="E5945">
        <v>2.3332999999999999</v>
      </c>
      <c r="F5945">
        <v>528714.85</v>
      </c>
    </row>
    <row r="5946" spans="1:6" x14ac:dyDescent="0.25">
      <c r="A5946" t="s">
        <v>318</v>
      </c>
      <c r="B5946">
        <v>11</v>
      </c>
      <c r="C5946" t="s">
        <v>302</v>
      </c>
      <c r="D5946" t="s">
        <v>280</v>
      </c>
      <c r="E5946">
        <v>271.78269999999998</v>
      </c>
      <c r="F5946">
        <v>5828330.71</v>
      </c>
    </row>
    <row r="5947" spans="1:6" x14ac:dyDescent="0.25">
      <c r="A5947" t="s">
        <v>318</v>
      </c>
      <c r="B5947">
        <v>11</v>
      </c>
      <c r="C5947" t="s">
        <v>302</v>
      </c>
      <c r="D5947" t="s">
        <v>281</v>
      </c>
      <c r="E5947">
        <v>21.741700000000002</v>
      </c>
      <c r="F5947">
        <v>553467.09</v>
      </c>
    </row>
    <row r="5948" spans="1:6" x14ac:dyDescent="0.25">
      <c r="A5948" t="s">
        <v>318</v>
      </c>
      <c r="B5948">
        <v>11</v>
      </c>
      <c r="C5948" t="s">
        <v>302</v>
      </c>
      <c r="D5948" t="s">
        <v>282</v>
      </c>
      <c r="E5948">
        <v>0.60829999999999995</v>
      </c>
      <c r="F5948">
        <v>209102.75</v>
      </c>
    </row>
    <row r="5949" spans="1:6" x14ac:dyDescent="0.25">
      <c r="A5949" t="s">
        <v>318</v>
      </c>
      <c r="B5949">
        <v>11</v>
      </c>
      <c r="C5949" t="s">
        <v>302</v>
      </c>
      <c r="D5949" t="s">
        <v>283</v>
      </c>
      <c r="E5949">
        <v>133.91249999999999</v>
      </c>
      <c r="F5949">
        <v>1576564.18</v>
      </c>
    </row>
    <row r="5950" spans="1:6" x14ac:dyDescent="0.25">
      <c r="A5950" t="s">
        <v>318</v>
      </c>
      <c r="B5950">
        <v>11</v>
      </c>
      <c r="C5950" t="s">
        <v>302</v>
      </c>
      <c r="D5950" t="s">
        <v>294</v>
      </c>
      <c r="E5950">
        <v>5.4583000000000004</v>
      </c>
      <c r="F5950">
        <v>150807.13</v>
      </c>
    </row>
    <row r="5951" spans="1:6" x14ac:dyDescent="0.25">
      <c r="A5951" t="s">
        <v>318</v>
      </c>
      <c r="B5951">
        <v>11</v>
      </c>
      <c r="C5951" t="s">
        <v>302</v>
      </c>
      <c r="D5951" t="s">
        <v>268</v>
      </c>
      <c r="E5951">
        <v>1.6306</v>
      </c>
      <c r="F5951">
        <v>34024.089999999997</v>
      </c>
    </row>
    <row r="5952" spans="1:6" x14ac:dyDescent="0.25">
      <c r="A5952" t="s">
        <v>318</v>
      </c>
      <c r="B5952">
        <v>11</v>
      </c>
      <c r="C5952" t="s">
        <v>302</v>
      </c>
      <c r="D5952" t="s">
        <v>284</v>
      </c>
      <c r="E5952">
        <v>27.583300000000001</v>
      </c>
      <c r="F5952">
        <v>2534992.8199999998</v>
      </c>
    </row>
    <row r="5953" spans="1:6" x14ac:dyDescent="0.25">
      <c r="A5953" t="s">
        <v>318</v>
      </c>
      <c r="B5953">
        <v>11</v>
      </c>
      <c r="C5953" t="s">
        <v>302</v>
      </c>
      <c r="D5953" t="s">
        <v>298</v>
      </c>
      <c r="E5953">
        <v>5</v>
      </c>
      <c r="F5953">
        <v>64083.22</v>
      </c>
    </row>
    <row r="5954" spans="1:6" x14ac:dyDescent="0.25">
      <c r="A5954" t="s">
        <v>318</v>
      </c>
      <c r="B5954">
        <v>11</v>
      </c>
      <c r="C5954" t="s">
        <v>302</v>
      </c>
      <c r="D5954" t="s">
        <v>286</v>
      </c>
      <c r="E5954">
        <v>20.666699999999999</v>
      </c>
      <c r="F5954">
        <v>402527.79</v>
      </c>
    </row>
    <row r="5955" spans="1:6" x14ac:dyDescent="0.25">
      <c r="A5955" t="s">
        <v>318</v>
      </c>
      <c r="B5955">
        <v>11</v>
      </c>
      <c r="C5955" t="s">
        <v>302</v>
      </c>
      <c r="D5955" t="s">
        <v>295</v>
      </c>
      <c r="E5955">
        <v>52</v>
      </c>
      <c r="F5955">
        <v>1193362.7</v>
      </c>
    </row>
    <row r="5956" spans="1:6" x14ac:dyDescent="0.25">
      <c r="A5956" t="s">
        <v>318</v>
      </c>
      <c r="B5956">
        <v>11</v>
      </c>
      <c r="C5956" t="s">
        <v>302</v>
      </c>
      <c r="D5956" t="s">
        <v>287</v>
      </c>
      <c r="E5956">
        <v>0.16669999999999999</v>
      </c>
      <c r="F5956">
        <v>67012.710000000006</v>
      </c>
    </row>
    <row r="5957" spans="1:6" x14ac:dyDescent="0.25">
      <c r="A5957" t="s">
        <v>318</v>
      </c>
      <c r="B5957">
        <v>11</v>
      </c>
      <c r="C5957" t="s">
        <v>302</v>
      </c>
      <c r="D5957" t="s">
        <v>288</v>
      </c>
      <c r="E5957">
        <v>2.5000000000000001E-2</v>
      </c>
      <c r="F5957">
        <v>16184.5</v>
      </c>
    </row>
    <row r="5958" spans="1:6" x14ac:dyDescent="0.25">
      <c r="A5958" t="s">
        <v>318</v>
      </c>
      <c r="B5958">
        <v>11</v>
      </c>
      <c r="C5958" t="s">
        <v>302</v>
      </c>
      <c r="D5958" t="s">
        <v>289</v>
      </c>
      <c r="E5958">
        <v>2.9443999999999999</v>
      </c>
      <c r="F5958">
        <v>247103.79</v>
      </c>
    </row>
    <row r="5959" spans="1:6" x14ac:dyDescent="0.25">
      <c r="A5959" t="s">
        <v>318</v>
      </c>
      <c r="B5959">
        <v>11</v>
      </c>
      <c r="C5959" t="s">
        <v>302</v>
      </c>
      <c r="D5959" t="s">
        <v>290</v>
      </c>
      <c r="E5959">
        <v>0.35</v>
      </c>
      <c r="F5959">
        <v>112530.91</v>
      </c>
    </row>
    <row r="5960" spans="1:6" x14ac:dyDescent="0.25">
      <c r="A5960" t="s">
        <v>318</v>
      </c>
      <c r="B5960">
        <v>11</v>
      </c>
      <c r="C5960" t="s">
        <v>302</v>
      </c>
      <c r="D5960" t="s">
        <v>296</v>
      </c>
      <c r="E5960">
        <v>1</v>
      </c>
      <c r="F5960">
        <v>23559.74</v>
      </c>
    </row>
    <row r="5961" spans="1:6" x14ac:dyDescent="0.25">
      <c r="A5961" t="s">
        <v>318</v>
      </c>
      <c r="B5961">
        <v>11</v>
      </c>
      <c r="C5961" t="s">
        <v>302</v>
      </c>
      <c r="D5961" t="s">
        <v>313</v>
      </c>
      <c r="E5961">
        <v>7</v>
      </c>
      <c r="F5961">
        <v>102761.85</v>
      </c>
    </row>
    <row r="5962" spans="1:6" x14ac:dyDescent="0.25">
      <c r="A5962" t="s">
        <v>318</v>
      </c>
      <c r="B5962">
        <v>11</v>
      </c>
      <c r="C5962" t="s">
        <v>302</v>
      </c>
      <c r="D5962" t="s">
        <v>299</v>
      </c>
      <c r="E5962">
        <v>21</v>
      </c>
      <c r="F5962">
        <v>179179.44</v>
      </c>
    </row>
    <row r="5963" spans="1:6" x14ac:dyDescent="0.25">
      <c r="A5963" t="s">
        <v>318</v>
      </c>
      <c r="B5963">
        <v>11</v>
      </c>
      <c r="C5963" t="s">
        <v>302</v>
      </c>
      <c r="D5963" t="s">
        <v>317</v>
      </c>
      <c r="E5963">
        <v>5.95</v>
      </c>
      <c r="F5963">
        <v>74010.320000000007</v>
      </c>
    </row>
    <row r="5964" spans="1:6" x14ac:dyDescent="0.25">
      <c r="A5964" t="s">
        <v>318</v>
      </c>
      <c r="B5964">
        <v>12</v>
      </c>
      <c r="C5964" t="s">
        <v>12</v>
      </c>
      <c r="E5964">
        <v>30.495000000000001</v>
      </c>
      <c r="F5964">
        <v>610206.25</v>
      </c>
    </row>
    <row r="5965" spans="1:6" x14ac:dyDescent="0.25">
      <c r="A5965" t="s">
        <v>318</v>
      </c>
      <c r="B5965">
        <v>12</v>
      </c>
      <c r="C5965" t="s">
        <v>12</v>
      </c>
      <c r="D5965" t="s">
        <v>269</v>
      </c>
      <c r="E5965">
        <v>15.8108</v>
      </c>
      <c r="F5965">
        <v>1722153.11</v>
      </c>
    </row>
    <row r="5966" spans="1:6" x14ac:dyDescent="0.25">
      <c r="A5966" t="s">
        <v>318</v>
      </c>
      <c r="B5966">
        <v>12</v>
      </c>
      <c r="C5966" t="s">
        <v>12</v>
      </c>
      <c r="D5966" t="s">
        <v>270</v>
      </c>
      <c r="E5966">
        <v>219.1611</v>
      </c>
      <c r="F5966">
        <v>2679334.7799999998</v>
      </c>
    </row>
    <row r="5967" spans="1:6" x14ac:dyDescent="0.25">
      <c r="A5967" t="s">
        <v>318</v>
      </c>
      <c r="B5967">
        <v>12</v>
      </c>
      <c r="C5967" t="s">
        <v>12</v>
      </c>
      <c r="D5967" t="s">
        <v>271</v>
      </c>
      <c r="E5967">
        <v>9.1806000000000001</v>
      </c>
      <c r="F5967">
        <v>1638609.33</v>
      </c>
    </row>
    <row r="5968" spans="1:6" x14ac:dyDescent="0.25">
      <c r="A5968" t="s">
        <v>318</v>
      </c>
      <c r="B5968">
        <v>12</v>
      </c>
      <c r="C5968" t="s">
        <v>12</v>
      </c>
      <c r="D5968" t="s">
        <v>272</v>
      </c>
      <c r="E5968">
        <v>884.47220000000004</v>
      </c>
      <c r="F5968">
        <v>6665691.1799999997</v>
      </c>
    </row>
    <row r="5969" spans="1:6" x14ac:dyDescent="0.25">
      <c r="A5969" t="s">
        <v>318</v>
      </c>
      <c r="B5969">
        <v>12</v>
      </c>
      <c r="C5969" t="s">
        <v>12</v>
      </c>
      <c r="D5969" t="s">
        <v>273</v>
      </c>
      <c r="E5969">
        <v>51.596200000000003</v>
      </c>
      <c r="F5969">
        <v>879324.91</v>
      </c>
    </row>
    <row r="5970" spans="1:6" x14ac:dyDescent="0.25">
      <c r="A5970" t="s">
        <v>318</v>
      </c>
      <c r="B5970">
        <v>12</v>
      </c>
      <c r="C5970" t="s">
        <v>12</v>
      </c>
      <c r="D5970" t="s">
        <v>274</v>
      </c>
      <c r="E5970">
        <v>39.9</v>
      </c>
      <c r="F5970">
        <v>884147.57</v>
      </c>
    </row>
    <row r="5971" spans="1:6" x14ac:dyDescent="0.25">
      <c r="A5971" t="s">
        <v>318</v>
      </c>
      <c r="B5971">
        <v>12</v>
      </c>
      <c r="C5971" t="s">
        <v>12</v>
      </c>
      <c r="D5971" t="s">
        <v>275</v>
      </c>
      <c r="E5971">
        <v>61.5</v>
      </c>
      <c r="F5971">
        <v>725538.95</v>
      </c>
    </row>
    <row r="5972" spans="1:6" x14ac:dyDescent="0.25">
      <c r="A5972" t="s">
        <v>318</v>
      </c>
      <c r="B5972">
        <v>12</v>
      </c>
      <c r="C5972" t="s">
        <v>12</v>
      </c>
      <c r="D5972" t="s">
        <v>276</v>
      </c>
      <c r="E5972">
        <v>18.654</v>
      </c>
      <c r="F5972">
        <v>2928555.4</v>
      </c>
    </row>
    <row r="5973" spans="1:6" x14ac:dyDescent="0.25">
      <c r="A5973" t="s">
        <v>318</v>
      </c>
      <c r="B5973">
        <v>12</v>
      </c>
      <c r="C5973" t="s">
        <v>12</v>
      </c>
      <c r="D5973" t="s">
        <v>277</v>
      </c>
      <c r="E5973">
        <v>6</v>
      </c>
      <c r="F5973">
        <v>293857.68</v>
      </c>
    </row>
    <row r="5974" spans="1:6" x14ac:dyDescent="0.25">
      <c r="A5974" t="s">
        <v>318</v>
      </c>
      <c r="B5974">
        <v>12</v>
      </c>
      <c r="C5974" t="s">
        <v>12</v>
      </c>
      <c r="D5974" t="s">
        <v>278</v>
      </c>
      <c r="E5974">
        <v>5.0125000000000002</v>
      </c>
      <c r="F5974">
        <v>412897.76</v>
      </c>
    </row>
    <row r="5975" spans="1:6" x14ac:dyDescent="0.25">
      <c r="A5975" t="s">
        <v>318</v>
      </c>
      <c r="B5975">
        <v>12</v>
      </c>
      <c r="C5975" t="s">
        <v>12</v>
      </c>
      <c r="D5975" t="s">
        <v>279</v>
      </c>
      <c r="E5975">
        <v>4.375</v>
      </c>
      <c r="F5975">
        <v>946295.4</v>
      </c>
    </row>
    <row r="5976" spans="1:6" x14ac:dyDescent="0.25">
      <c r="A5976" t="s">
        <v>318</v>
      </c>
      <c r="B5976">
        <v>12</v>
      </c>
      <c r="C5976" t="s">
        <v>12</v>
      </c>
      <c r="D5976" t="s">
        <v>280</v>
      </c>
      <c r="E5976">
        <v>231.61689999999999</v>
      </c>
      <c r="F5976">
        <v>5262158.0599999996</v>
      </c>
    </row>
    <row r="5977" spans="1:6" x14ac:dyDescent="0.25">
      <c r="A5977" t="s">
        <v>318</v>
      </c>
      <c r="B5977">
        <v>12</v>
      </c>
      <c r="C5977" t="s">
        <v>12</v>
      </c>
      <c r="D5977" t="s">
        <v>281</v>
      </c>
      <c r="E5977">
        <v>19.708300000000001</v>
      </c>
      <c r="F5977">
        <v>583050.17000000004</v>
      </c>
    </row>
    <row r="5978" spans="1:6" x14ac:dyDescent="0.25">
      <c r="A5978" t="s">
        <v>318</v>
      </c>
      <c r="B5978">
        <v>12</v>
      </c>
      <c r="C5978" t="s">
        <v>12</v>
      </c>
      <c r="D5978" t="s">
        <v>282</v>
      </c>
      <c r="E5978">
        <v>2.75</v>
      </c>
      <c r="F5978">
        <v>170253.49</v>
      </c>
    </row>
    <row r="5979" spans="1:6" x14ac:dyDescent="0.25">
      <c r="A5979" t="s">
        <v>318</v>
      </c>
      <c r="B5979">
        <v>12</v>
      </c>
      <c r="C5979" t="s">
        <v>12</v>
      </c>
      <c r="D5979" t="s">
        <v>283</v>
      </c>
      <c r="E5979">
        <v>371.56549999999999</v>
      </c>
      <c r="F5979">
        <v>2558262.21</v>
      </c>
    </row>
    <row r="5980" spans="1:6" x14ac:dyDescent="0.25">
      <c r="A5980" t="s">
        <v>318</v>
      </c>
      <c r="B5980">
        <v>12</v>
      </c>
      <c r="C5980" t="s">
        <v>12</v>
      </c>
      <c r="D5980" t="s">
        <v>294</v>
      </c>
      <c r="E5980">
        <v>0.83330000000000004</v>
      </c>
      <c r="F5980">
        <v>21603.23</v>
      </c>
    </row>
    <row r="5981" spans="1:6" x14ac:dyDescent="0.25">
      <c r="A5981" t="s">
        <v>318</v>
      </c>
      <c r="B5981">
        <v>12</v>
      </c>
      <c r="C5981" t="s">
        <v>12</v>
      </c>
      <c r="D5981" t="s">
        <v>268</v>
      </c>
      <c r="E5981">
        <v>43.825000000000003</v>
      </c>
      <c r="F5981">
        <v>865214.22</v>
      </c>
    </row>
    <row r="5982" spans="1:6" x14ac:dyDescent="0.25">
      <c r="A5982" t="s">
        <v>318</v>
      </c>
      <c r="B5982">
        <v>12</v>
      </c>
      <c r="C5982" t="s">
        <v>12</v>
      </c>
      <c r="D5982" t="s">
        <v>284</v>
      </c>
      <c r="E5982">
        <v>18.25</v>
      </c>
      <c r="F5982">
        <v>1682714.76</v>
      </c>
    </row>
    <row r="5983" spans="1:6" x14ac:dyDescent="0.25">
      <c r="A5983" t="s">
        <v>318</v>
      </c>
      <c r="B5983">
        <v>12</v>
      </c>
      <c r="C5983" t="s">
        <v>12</v>
      </c>
      <c r="D5983" t="s">
        <v>298</v>
      </c>
      <c r="E5983">
        <v>29</v>
      </c>
      <c r="F5983">
        <v>334481.94</v>
      </c>
    </row>
    <row r="5984" spans="1:6" x14ac:dyDescent="0.25">
      <c r="A5984" t="s">
        <v>318</v>
      </c>
      <c r="B5984">
        <v>12</v>
      </c>
      <c r="C5984" t="s">
        <v>12</v>
      </c>
      <c r="D5984" t="s">
        <v>286</v>
      </c>
      <c r="E5984">
        <v>71</v>
      </c>
      <c r="F5984">
        <v>1271644.7</v>
      </c>
    </row>
    <row r="5985" spans="1:6" x14ac:dyDescent="0.25">
      <c r="A5985" t="s">
        <v>318</v>
      </c>
      <c r="B5985">
        <v>12</v>
      </c>
      <c r="C5985" t="s">
        <v>12</v>
      </c>
      <c r="D5985" t="s">
        <v>295</v>
      </c>
      <c r="E5985">
        <v>43.6875</v>
      </c>
      <c r="F5985">
        <v>1154613.6100000001</v>
      </c>
    </row>
    <row r="5986" spans="1:6" x14ac:dyDescent="0.25">
      <c r="A5986" t="s">
        <v>318</v>
      </c>
      <c r="B5986">
        <v>12</v>
      </c>
      <c r="C5986" t="s">
        <v>12</v>
      </c>
      <c r="D5986" t="s">
        <v>287</v>
      </c>
      <c r="E5986">
        <v>0.1167</v>
      </c>
      <c r="F5986">
        <v>58326.79</v>
      </c>
    </row>
    <row r="5987" spans="1:6" x14ac:dyDescent="0.25">
      <c r="A5987" t="s">
        <v>318</v>
      </c>
      <c r="B5987">
        <v>12</v>
      </c>
      <c r="C5987" t="s">
        <v>12</v>
      </c>
      <c r="D5987" t="s">
        <v>288</v>
      </c>
      <c r="E5987">
        <v>2.5000000000000001E-2</v>
      </c>
      <c r="F5987">
        <v>16184.5</v>
      </c>
    </row>
    <row r="5988" spans="1:6" x14ac:dyDescent="0.25">
      <c r="A5988" t="s">
        <v>318</v>
      </c>
      <c r="B5988">
        <v>12</v>
      </c>
      <c r="C5988" t="s">
        <v>12</v>
      </c>
      <c r="D5988" t="s">
        <v>289</v>
      </c>
      <c r="E5988">
        <v>7.0450999999999997</v>
      </c>
      <c r="F5988">
        <v>438929.27</v>
      </c>
    </row>
    <row r="5989" spans="1:6" x14ac:dyDescent="0.25">
      <c r="A5989" t="s">
        <v>318</v>
      </c>
      <c r="B5989">
        <v>12</v>
      </c>
      <c r="C5989" t="s">
        <v>12</v>
      </c>
      <c r="D5989" t="s">
        <v>290</v>
      </c>
      <c r="E5989">
        <v>0.2167</v>
      </c>
      <c r="F5989">
        <v>81930.91</v>
      </c>
    </row>
    <row r="5990" spans="1:6" x14ac:dyDescent="0.25">
      <c r="A5990" t="s">
        <v>318</v>
      </c>
      <c r="B5990">
        <v>12</v>
      </c>
      <c r="C5990" t="s">
        <v>12</v>
      </c>
      <c r="D5990" t="s">
        <v>296</v>
      </c>
      <c r="E5990">
        <v>3</v>
      </c>
      <c r="F5990">
        <v>74114.899999999994</v>
      </c>
    </row>
    <row r="5991" spans="1:6" x14ac:dyDescent="0.25">
      <c r="A5991" t="s">
        <v>318</v>
      </c>
      <c r="B5991">
        <v>12</v>
      </c>
      <c r="C5991" t="s">
        <v>12</v>
      </c>
      <c r="D5991" t="s">
        <v>291</v>
      </c>
      <c r="E5991">
        <v>6</v>
      </c>
      <c r="F5991">
        <v>82709.22</v>
      </c>
    </row>
    <row r="5992" spans="1:6" x14ac:dyDescent="0.25">
      <c r="A5992" t="s">
        <v>318</v>
      </c>
      <c r="B5992">
        <v>12</v>
      </c>
      <c r="C5992" t="s">
        <v>12</v>
      </c>
      <c r="D5992" t="s">
        <v>313</v>
      </c>
      <c r="E5992">
        <v>4</v>
      </c>
      <c r="F5992">
        <v>66044.83</v>
      </c>
    </row>
    <row r="5993" spans="1:6" x14ac:dyDescent="0.25">
      <c r="A5993" t="s">
        <v>318</v>
      </c>
      <c r="B5993">
        <v>12</v>
      </c>
      <c r="C5993" t="s">
        <v>12</v>
      </c>
      <c r="D5993" t="s">
        <v>314</v>
      </c>
      <c r="E5993">
        <v>8.3299999999999999E-2</v>
      </c>
      <c r="F5993">
        <v>4117.93</v>
      </c>
    </row>
    <row r="5994" spans="1:6" x14ac:dyDescent="0.25">
      <c r="A5994" t="s">
        <v>318</v>
      </c>
      <c r="B5994">
        <v>12</v>
      </c>
      <c r="C5994" t="s">
        <v>12</v>
      </c>
      <c r="D5994" t="s">
        <v>317</v>
      </c>
      <c r="E5994">
        <v>2</v>
      </c>
      <c r="F5994">
        <v>26896.23</v>
      </c>
    </row>
    <row r="5995" spans="1:6" x14ac:dyDescent="0.25">
      <c r="A5995" t="s">
        <v>318</v>
      </c>
      <c r="B5995">
        <v>15</v>
      </c>
      <c r="C5995" t="s">
        <v>13</v>
      </c>
      <c r="D5995" t="s">
        <v>269</v>
      </c>
      <c r="E5995">
        <v>72.55</v>
      </c>
      <c r="F5995">
        <v>8226166.0599999996</v>
      </c>
    </row>
    <row r="5996" spans="1:6" x14ac:dyDescent="0.25">
      <c r="A5996" t="s">
        <v>318</v>
      </c>
      <c r="B5996">
        <v>15</v>
      </c>
      <c r="C5996" t="s">
        <v>13</v>
      </c>
      <c r="D5996" t="s">
        <v>270</v>
      </c>
      <c r="E5996">
        <v>761.42219999999998</v>
      </c>
      <c r="F5996">
        <v>8875742.1699999999</v>
      </c>
    </row>
    <row r="5997" spans="1:6" x14ac:dyDescent="0.25">
      <c r="A5997" t="s">
        <v>318</v>
      </c>
      <c r="B5997">
        <v>15</v>
      </c>
      <c r="C5997" t="s">
        <v>13</v>
      </c>
      <c r="D5997" t="s">
        <v>271</v>
      </c>
      <c r="E5997">
        <v>3.125</v>
      </c>
      <c r="F5997">
        <v>997533.93</v>
      </c>
    </row>
    <row r="5998" spans="1:6" x14ac:dyDescent="0.25">
      <c r="A5998" t="s">
        <v>318</v>
      </c>
      <c r="B5998">
        <v>15</v>
      </c>
      <c r="C5998" t="s">
        <v>13</v>
      </c>
      <c r="D5998" t="s">
        <v>272</v>
      </c>
      <c r="E5998">
        <v>1716</v>
      </c>
      <c r="F5998">
        <v>14863109.359999999</v>
      </c>
    </row>
    <row r="5999" spans="1:6" x14ac:dyDescent="0.25">
      <c r="A5999" t="s">
        <v>318</v>
      </c>
      <c r="B5999">
        <v>15</v>
      </c>
      <c r="C5999" t="s">
        <v>13</v>
      </c>
      <c r="D5999" t="s">
        <v>273</v>
      </c>
      <c r="E5999">
        <v>138.11259999999999</v>
      </c>
      <c r="F5999">
        <v>2502175.4900000002</v>
      </c>
    </row>
    <row r="6000" spans="1:6" x14ac:dyDescent="0.25">
      <c r="A6000" t="s">
        <v>318</v>
      </c>
      <c r="B6000">
        <v>15</v>
      </c>
      <c r="C6000" t="s">
        <v>13</v>
      </c>
      <c r="D6000" t="s">
        <v>274</v>
      </c>
      <c r="E6000">
        <v>215</v>
      </c>
      <c r="F6000">
        <v>4829977.32</v>
      </c>
    </row>
    <row r="6001" spans="1:6" x14ac:dyDescent="0.25">
      <c r="A6001" t="s">
        <v>318</v>
      </c>
      <c r="B6001">
        <v>15</v>
      </c>
      <c r="C6001" t="s">
        <v>13</v>
      </c>
      <c r="D6001" t="s">
        <v>275</v>
      </c>
      <c r="E6001">
        <v>54</v>
      </c>
      <c r="F6001">
        <v>582474.15</v>
      </c>
    </row>
    <row r="6002" spans="1:6" x14ac:dyDescent="0.25">
      <c r="A6002" t="s">
        <v>318</v>
      </c>
      <c r="B6002">
        <v>15</v>
      </c>
      <c r="C6002" t="s">
        <v>13</v>
      </c>
      <c r="D6002" t="s">
        <v>276</v>
      </c>
      <c r="E6002">
        <v>43.341700000000003</v>
      </c>
      <c r="F6002">
        <v>5138696.45</v>
      </c>
    </row>
    <row r="6003" spans="1:6" x14ac:dyDescent="0.25">
      <c r="A6003" t="s">
        <v>318</v>
      </c>
      <c r="B6003">
        <v>15</v>
      </c>
      <c r="C6003" t="s">
        <v>13</v>
      </c>
      <c r="D6003" t="s">
        <v>277</v>
      </c>
      <c r="E6003">
        <v>37.354199999999999</v>
      </c>
      <c r="F6003">
        <v>742374.91</v>
      </c>
    </row>
    <row r="6004" spans="1:6" x14ac:dyDescent="0.25">
      <c r="A6004" t="s">
        <v>318</v>
      </c>
      <c r="B6004">
        <v>15</v>
      </c>
      <c r="C6004" t="s">
        <v>13</v>
      </c>
      <c r="D6004" t="s">
        <v>278</v>
      </c>
      <c r="E6004">
        <v>3.5083000000000002</v>
      </c>
      <c r="F6004">
        <v>700893.34</v>
      </c>
    </row>
    <row r="6005" spans="1:6" x14ac:dyDescent="0.25">
      <c r="A6005" t="s">
        <v>318</v>
      </c>
      <c r="B6005">
        <v>15</v>
      </c>
      <c r="C6005" t="s">
        <v>13</v>
      </c>
      <c r="D6005" t="s">
        <v>279</v>
      </c>
      <c r="E6005">
        <v>12.8125</v>
      </c>
      <c r="F6005">
        <v>2546198.66</v>
      </c>
    </row>
    <row r="6006" spans="1:6" x14ac:dyDescent="0.25">
      <c r="A6006" t="s">
        <v>318</v>
      </c>
      <c r="B6006">
        <v>15</v>
      </c>
      <c r="C6006" t="s">
        <v>13</v>
      </c>
      <c r="D6006" t="s">
        <v>280</v>
      </c>
      <c r="E6006">
        <v>1616.7166999999999</v>
      </c>
      <c r="F6006">
        <v>24842496.149999999</v>
      </c>
    </row>
    <row r="6007" spans="1:6" x14ac:dyDescent="0.25">
      <c r="A6007" t="s">
        <v>318</v>
      </c>
      <c r="B6007">
        <v>15</v>
      </c>
      <c r="C6007" t="s">
        <v>13</v>
      </c>
      <c r="D6007" t="s">
        <v>281</v>
      </c>
      <c r="E6007">
        <v>20.092099999999999</v>
      </c>
      <c r="F6007">
        <v>962206.36</v>
      </c>
    </row>
    <row r="6008" spans="1:6" x14ac:dyDescent="0.25">
      <c r="A6008" t="s">
        <v>318</v>
      </c>
      <c r="B6008">
        <v>15</v>
      </c>
      <c r="C6008" t="s">
        <v>13</v>
      </c>
      <c r="D6008" t="s">
        <v>282</v>
      </c>
      <c r="E6008">
        <v>15.85</v>
      </c>
      <c r="F6008">
        <v>862786.66</v>
      </c>
    </row>
    <row r="6009" spans="1:6" x14ac:dyDescent="0.25">
      <c r="A6009" t="s">
        <v>318</v>
      </c>
      <c r="B6009">
        <v>15</v>
      </c>
      <c r="C6009" t="s">
        <v>13</v>
      </c>
      <c r="D6009" t="s">
        <v>283</v>
      </c>
      <c r="E6009">
        <v>662.80240000000003</v>
      </c>
      <c r="F6009">
        <v>7060174.7599999998</v>
      </c>
    </row>
    <row r="6010" spans="1:6" x14ac:dyDescent="0.25">
      <c r="A6010" t="s">
        <v>318</v>
      </c>
      <c r="B6010">
        <v>15</v>
      </c>
      <c r="C6010" t="s">
        <v>13</v>
      </c>
      <c r="D6010" t="s">
        <v>268</v>
      </c>
      <c r="E6010">
        <v>674.0222</v>
      </c>
      <c r="F6010">
        <v>18025056.899999999</v>
      </c>
    </row>
    <row r="6011" spans="1:6" x14ac:dyDescent="0.25">
      <c r="A6011" t="s">
        <v>318</v>
      </c>
      <c r="B6011">
        <v>15</v>
      </c>
      <c r="C6011" t="s">
        <v>13</v>
      </c>
      <c r="D6011" t="s">
        <v>284</v>
      </c>
      <c r="E6011">
        <v>14.5</v>
      </c>
      <c r="F6011">
        <v>1278632.8600000001</v>
      </c>
    </row>
    <row r="6012" spans="1:6" x14ac:dyDescent="0.25">
      <c r="A6012" t="s">
        <v>318</v>
      </c>
      <c r="B6012">
        <v>15</v>
      </c>
      <c r="C6012" t="s">
        <v>13</v>
      </c>
      <c r="D6012" t="s">
        <v>298</v>
      </c>
      <c r="E6012">
        <v>110</v>
      </c>
      <c r="F6012">
        <v>1447293.97</v>
      </c>
    </row>
    <row r="6013" spans="1:6" x14ac:dyDescent="0.25">
      <c r="A6013" t="s">
        <v>318</v>
      </c>
      <c r="B6013">
        <v>15</v>
      </c>
      <c r="C6013" t="s">
        <v>13</v>
      </c>
      <c r="D6013" t="s">
        <v>286</v>
      </c>
      <c r="E6013">
        <v>1092.5</v>
      </c>
      <c r="F6013">
        <v>19621962.16</v>
      </c>
    </row>
    <row r="6014" spans="1:6" x14ac:dyDescent="0.25">
      <c r="A6014" t="s">
        <v>318</v>
      </c>
      <c r="B6014">
        <v>15</v>
      </c>
      <c r="C6014" t="s">
        <v>13</v>
      </c>
      <c r="D6014" t="s">
        <v>295</v>
      </c>
      <c r="E6014">
        <v>86.5</v>
      </c>
      <c r="F6014">
        <v>2290464.7400000002</v>
      </c>
    </row>
    <row r="6015" spans="1:6" x14ac:dyDescent="0.25">
      <c r="A6015" t="s">
        <v>318</v>
      </c>
      <c r="B6015">
        <v>15</v>
      </c>
      <c r="C6015" t="s">
        <v>13</v>
      </c>
      <c r="D6015" t="s">
        <v>287</v>
      </c>
      <c r="E6015">
        <v>0.1167</v>
      </c>
      <c r="F6015">
        <v>55844.74</v>
      </c>
    </row>
    <row r="6016" spans="1:6" x14ac:dyDescent="0.25">
      <c r="A6016" t="s">
        <v>318</v>
      </c>
      <c r="B6016">
        <v>15</v>
      </c>
      <c r="C6016" t="s">
        <v>13</v>
      </c>
      <c r="D6016" t="s">
        <v>289</v>
      </c>
      <c r="E6016">
        <v>3.2458999999999998</v>
      </c>
      <c r="F6016">
        <v>328556.07</v>
      </c>
    </row>
    <row r="6017" spans="1:6" x14ac:dyDescent="0.25">
      <c r="A6017" t="s">
        <v>318</v>
      </c>
      <c r="B6017">
        <v>15</v>
      </c>
      <c r="C6017" t="s">
        <v>13</v>
      </c>
      <c r="D6017" t="s">
        <v>296</v>
      </c>
      <c r="E6017">
        <v>47.528599999999997</v>
      </c>
      <c r="F6017">
        <v>1017133.27</v>
      </c>
    </row>
    <row r="6018" spans="1:6" x14ac:dyDescent="0.25">
      <c r="A6018" t="s">
        <v>318</v>
      </c>
      <c r="B6018">
        <v>15</v>
      </c>
      <c r="C6018" t="s">
        <v>13</v>
      </c>
      <c r="D6018" t="s">
        <v>291</v>
      </c>
      <c r="E6018">
        <v>49</v>
      </c>
      <c r="F6018">
        <v>604549.32999999996</v>
      </c>
    </row>
    <row r="6019" spans="1:6" x14ac:dyDescent="0.25">
      <c r="A6019" t="s">
        <v>318</v>
      </c>
      <c r="B6019">
        <v>15</v>
      </c>
      <c r="C6019" t="s">
        <v>13</v>
      </c>
      <c r="D6019" t="s">
        <v>314</v>
      </c>
      <c r="E6019">
        <v>1.8056000000000001</v>
      </c>
      <c r="F6019">
        <v>136993.82999999999</v>
      </c>
    </row>
    <row r="6020" spans="1:6" x14ac:dyDescent="0.25">
      <c r="A6020" t="s">
        <v>318</v>
      </c>
      <c r="B6020">
        <v>16</v>
      </c>
      <c r="C6020" t="s">
        <v>21</v>
      </c>
      <c r="E6020">
        <v>30.220800000000001</v>
      </c>
      <c r="F6020">
        <v>159953.76</v>
      </c>
    </row>
    <row r="6021" spans="1:6" x14ac:dyDescent="0.25">
      <c r="A6021" t="s">
        <v>318</v>
      </c>
      <c r="B6021">
        <v>16</v>
      </c>
      <c r="C6021" t="s">
        <v>21</v>
      </c>
      <c r="D6021" t="s">
        <v>269</v>
      </c>
      <c r="E6021">
        <v>12.341699999999999</v>
      </c>
      <c r="F6021">
        <v>1301772.71</v>
      </c>
    </row>
    <row r="6022" spans="1:6" x14ac:dyDescent="0.25">
      <c r="A6022" t="s">
        <v>318</v>
      </c>
      <c r="B6022">
        <v>16</v>
      </c>
      <c r="C6022" t="s">
        <v>21</v>
      </c>
      <c r="D6022" t="s">
        <v>270</v>
      </c>
      <c r="E6022">
        <v>230.24440000000001</v>
      </c>
      <c r="F6022">
        <v>2521193.44</v>
      </c>
    </row>
    <row r="6023" spans="1:6" x14ac:dyDescent="0.25">
      <c r="A6023" t="s">
        <v>318</v>
      </c>
      <c r="B6023">
        <v>16</v>
      </c>
      <c r="C6023" t="s">
        <v>21</v>
      </c>
      <c r="D6023" t="s">
        <v>271</v>
      </c>
      <c r="E6023">
        <v>2.6333000000000002</v>
      </c>
      <c r="F6023">
        <v>886043.66</v>
      </c>
    </row>
    <row r="6024" spans="1:6" x14ac:dyDescent="0.25">
      <c r="A6024" t="s">
        <v>318</v>
      </c>
      <c r="B6024">
        <v>16</v>
      </c>
      <c r="C6024" t="s">
        <v>21</v>
      </c>
      <c r="D6024" t="s">
        <v>272</v>
      </c>
      <c r="E6024">
        <v>743</v>
      </c>
      <c r="F6024">
        <v>7101631.1699999999</v>
      </c>
    </row>
    <row r="6025" spans="1:6" x14ac:dyDescent="0.25">
      <c r="A6025" t="s">
        <v>318</v>
      </c>
      <c r="B6025">
        <v>16</v>
      </c>
      <c r="C6025" t="s">
        <v>21</v>
      </c>
      <c r="D6025" t="s">
        <v>273</v>
      </c>
      <c r="E6025">
        <v>47.395299999999999</v>
      </c>
      <c r="F6025">
        <v>751824.07</v>
      </c>
    </row>
    <row r="6026" spans="1:6" x14ac:dyDescent="0.25">
      <c r="A6026" t="s">
        <v>318</v>
      </c>
      <c r="B6026">
        <v>16</v>
      </c>
      <c r="C6026" t="s">
        <v>21</v>
      </c>
      <c r="D6026" t="s">
        <v>274</v>
      </c>
      <c r="E6026">
        <v>100.2</v>
      </c>
      <c r="F6026">
        <v>2353909.9300000002</v>
      </c>
    </row>
    <row r="6027" spans="1:6" x14ac:dyDescent="0.25">
      <c r="A6027" t="s">
        <v>318</v>
      </c>
      <c r="B6027">
        <v>16</v>
      </c>
      <c r="C6027" t="s">
        <v>21</v>
      </c>
      <c r="D6027" t="s">
        <v>275</v>
      </c>
      <c r="E6027">
        <v>99.25</v>
      </c>
      <c r="F6027">
        <v>1186055.79</v>
      </c>
    </row>
    <row r="6028" spans="1:6" x14ac:dyDescent="0.25">
      <c r="A6028" t="s">
        <v>318</v>
      </c>
      <c r="B6028">
        <v>16</v>
      </c>
      <c r="C6028" t="s">
        <v>21</v>
      </c>
      <c r="D6028" t="s">
        <v>276</v>
      </c>
      <c r="E6028">
        <v>12.911099999999999</v>
      </c>
      <c r="F6028">
        <v>1567561.63</v>
      </c>
    </row>
    <row r="6029" spans="1:6" x14ac:dyDescent="0.25">
      <c r="A6029" t="s">
        <v>318</v>
      </c>
      <c r="B6029">
        <v>16</v>
      </c>
      <c r="C6029" t="s">
        <v>21</v>
      </c>
      <c r="D6029" t="s">
        <v>277</v>
      </c>
      <c r="E6029">
        <v>6.5625</v>
      </c>
      <c r="F6029">
        <v>378106.33</v>
      </c>
    </row>
    <row r="6030" spans="1:6" x14ac:dyDescent="0.25">
      <c r="A6030" t="s">
        <v>318</v>
      </c>
      <c r="B6030">
        <v>16</v>
      </c>
      <c r="C6030" t="s">
        <v>21</v>
      </c>
      <c r="D6030" t="s">
        <v>278</v>
      </c>
      <c r="E6030">
        <v>0.6583</v>
      </c>
      <c r="F6030">
        <v>123958.95</v>
      </c>
    </row>
    <row r="6031" spans="1:6" x14ac:dyDescent="0.25">
      <c r="A6031" t="s">
        <v>318</v>
      </c>
      <c r="B6031">
        <v>16</v>
      </c>
      <c r="C6031" t="s">
        <v>21</v>
      </c>
      <c r="D6031" t="s">
        <v>279</v>
      </c>
      <c r="E6031">
        <v>4.2916999999999996</v>
      </c>
      <c r="F6031">
        <v>1062637.2</v>
      </c>
    </row>
    <row r="6032" spans="1:6" x14ac:dyDescent="0.25">
      <c r="A6032" t="s">
        <v>318</v>
      </c>
      <c r="B6032">
        <v>16</v>
      </c>
      <c r="C6032" t="s">
        <v>21</v>
      </c>
      <c r="D6032" t="s">
        <v>280</v>
      </c>
      <c r="E6032">
        <v>237.8409</v>
      </c>
      <c r="F6032">
        <v>5276182.68</v>
      </c>
    </row>
    <row r="6033" spans="1:6" x14ac:dyDescent="0.25">
      <c r="A6033" t="s">
        <v>318</v>
      </c>
      <c r="B6033">
        <v>16</v>
      </c>
      <c r="C6033" t="s">
        <v>21</v>
      </c>
      <c r="D6033" t="s">
        <v>281</v>
      </c>
      <c r="E6033">
        <v>29.363900000000001</v>
      </c>
      <c r="F6033">
        <v>592173.31999999995</v>
      </c>
    </row>
    <row r="6034" spans="1:6" x14ac:dyDescent="0.25">
      <c r="A6034" t="s">
        <v>318</v>
      </c>
      <c r="B6034">
        <v>16</v>
      </c>
      <c r="C6034" t="s">
        <v>21</v>
      </c>
      <c r="D6034" t="s">
        <v>282</v>
      </c>
      <c r="E6034">
        <v>0.48130000000000001</v>
      </c>
      <c r="F6034">
        <v>532039.14</v>
      </c>
    </row>
    <row r="6035" spans="1:6" x14ac:dyDescent="0.25">
      <c r="A6035" t="s">
        <v>318</v>
      </c>
      <c r="B6035">
        <v>16</v>
      </c>
      <c r="C6035" t="s">
        <v>21</v>
      </c>
      <c r="D6035" t="s">
        <v>283</v>
      </c>
      <c r="E6035">
        <v>112.21429999999999</v>
      </c>
      <c r="F6035">
        <v>1626972.7</v>
      </c>
    </row>
    <row r="6036" spans="1:6" x14ac:dyDescent="0.25">
      <c r="A6036" t="s">
        <v>318</v>
      </c>
      <c r="B6036">
        <v>16</v>
      </c>
      <c r="C6036" t="s">
        <v>21</v>
      </c>
      <c r="D6036" t="s">
        <v>294</v>
      </c>
      <c r="E6036">
        <v>3.6457999999999999</v>
      </c>
      <c r="F6036">
        <v>78506.820000000007</v>
      </c>
    </row>
    <row r="6037" spans="1:6" x14ac:dyDescent="0.25">
      <c r="A6037" t="s">
        <v>318</v>
      </c>
      <c r="B6037">
        <v>16</v>
      </c>
      <c r="C6037" t="s">
        <v>21</v>
      </c>
      <c r="D6037" t="s">
        <v>268</v>
      </c>
      <c r="E6037">
        <v>13.8611</v>
      </c>
      <c r="F6037">
        <v>117525.97</v>
      </c>
    </row>
    <row r="6038" spans="1:6" x14ac:dyDescent="0.25">
      <c r="A6038" t="s">
        <v>318</v>
      </c>
      <c r="B6038">
        <v>16</v>
      </c>
      <c r="C6038" t="s">
        <v>21</v>
      </c>
      <c r="D6038" t="s">
        <v>284</v>
      </c>
      <c r="E6038">
        <v>30.25</v>
      </c>
      <c r="F6038">
        <v>2786021.43</v>
      </c>
    </row>
    <row r="6039" spans="1:6" x14ac:dyDescent="0.25">
      <c r="A6039" t="s">
        <v>318</v>
      </c>
      <c r="B6039">
        <v>16</v>
      </c>
      <c r="C6039" t="s">
        <v>21</v>
      </c>
      <c r="D6039" t="s">
        <v>285</v>
      </c>
      <c r="E6039">
        <v>0.83330000000000004</v>
      </c>
      <c r="F6039">
        <v>56992.09</v>
      </c>
    </row>
    <row r="6040" spans="1:6" x14ac:dyDescent="0.25">
      <c r="A6040" t="s">
        <v>318</v>
      </c>
      <c r="B6040">
        <v>16</v>
      </c>
      <c r="C6040" t="s">
        <v>21</v>
      </c>
      <c r="D6040" t="s">
        <v>298</v>
      </c>
      <c r="E6040">
        <v>17</v>
      </c>
      <c r="F6040">
        <v>205452.63</v>
      </c>
    </row>
    <row r="6041" spans="1:6" x14ac:dyDescent="0.25">
      <c r="A6041" t="s">
        <v>318</v>
      </c>
      <c r="B6041">
        <v>16</v>
      </c>
      <c r="C6041" t="s">
        <v>21</v>
      </c>
      <c r="D6041" t="s">
        <v>286</v>
      </c>
      <c r="E6041">
        <v>27.166699999999999</v>
      </c>
      <c r="F6041">
        <v>507880.36</v>
      </c>
    </row>
    <row r="6042" spans="1:6" x14ac:dyDescent="0.25">
      <c r="A6042" t="s">
        <v>318</v>
      </c>
      <c r="B6042">
        <v>16</v>
      </c>
      <c r="C6042" t="s">
        <v>21</v>
      </c>
      <c r="D6042" t="s">
        <v>295</v>
      </c>
      <c r="E6042">
        <v>12</v>
      </c>
      <c r="F6042">
        <v>312106.77</v>
      </c>
    </row>
    <row r="6043" spans="1:6" x14ac:dyDescent="0.25">
      <c r="A6043" t="s">
        <v>318</v>
      </c>
      <c r="B6043">
        <v>16</v>
      </c>
      <c r="C6043" t="s">
        <v>21</v>
      </c>
      <c r="D6043" t="s">
        <v>287</v>
      </c>
      <c r="E6043">
        <v>0.23330000000000001</v>
      </c>
      <c r="F6043">
        <v>116653.57</v>
      </c>
    </row>
    <row r="6044" spans="1:6" x14ac:dyDescent="0.25">
      <c r="A6044" t="s">
        <v>318</v>
      </c>
      <c r="B6044">
        <v>16</v>
      </c>
      <c r="C6044" t="s">
        <v>21</v>
      </c>
      <c r="D6044" t="s">
        <v>289</v>
      </c>
      <c r="E6044">
        <v>9.8442000000000007</v>
      </c>
      <c r="F6044">
        <v>970028.22</v>
      </c>
    </row>
    <row r="6045" spans="1:6" x14ac:dyDescent="0.25">
      <c r="A6045" t="s">
        <v>318</v>
      </c>
      <c r="B6045">
        <v>16</v>
      </c>
      <c r="C6045" t="s">
        <v>21</v>
      </c>
      <c r="D6045" t="s">
        <v>290</v>
      </c>
      <c r="E6045">
        <v>0.75829999999999997</v>
      </c>
      <c r="F6045">
        <v>198317.72</v>
      </c>
    </row>
    <row r="6046" spans="1:6" x14ac:dyDescent="0.25">
      <c r="A6046" t="s">
        <v>318</v>
      </c>
      <c r="B6046">
        <v>16</v>
      </c>
      <c r="C6046" t="s">
        <v>21</v>
      </c>
      <c r="D6046" t="s">
        <v>296</v>
      </c>
      <c r="E6046">
        <v>3.1667000000000001</v>
      </c>
      <c r="F6046">
        <v>101894.51</v>
      </c>
    </row>
    <row r="6047" spans="1:6" x14ac:dyDescent="0.25">
      <c r="A6047" t="s">
        <v>318</v>
      </c>
      <c r="B6047">
        <v>16</v>
      </c>
      <c r="C6047" t="s">
        <v>21</v>
      </c>
      <c r="D6047" t="s">
        <v>313</v>
      </c>
      <c r="E6047">
        <v>17</v>
      </c>
      <c r="F6047">
        <v>170883.5</v>
      </c>
    </row>
    <row r="6048" spans="1:6" x14ac:dyDescent="0.25">
      <c r="A6048" t="s">
        <v>318</v>
      </c>
      <c r="B6048">
        <v>16</v>
      </c>
      <c r="C6048" t="s">
        <v>21</v>
      </c>
      <c r="D6048" t="s">
        <v>299</v>
      </c>
      <c r="E6048">
        <v>42</v>
      </c>
      <c r="F6048">
        <v>355823.3</v>
      </c>
    </row>
    <row r="6049" spans="1:6" x14ac:dyDescent="0.25">
      <c r="A6049" t="s">
        <v>318</v>
      </c>
      <c r="B6049">
        <v>16</v>
      </c>
      <c r="C6049" t="s">
        <v>21</v>
      </c>
      <c r="D6049" t="s">
        <v>314</v>
      </c>
      <c r="E6049">
        <v>0.33329999999999999</v>
      </c>
      <c r="F6049">
        <v>18020.54</v>
      </c>
    </row>
    <row r="6050" spans="1:6" x14ac:dyDescent="0.25">
      <c r="A6050" t="s">
        <v>318</v>
      </c>
      <c r="B6050">
        <v>16</v>
      </c>
      <c r="C6050" t="s">
        <v>21</v>
      </c>
      <c r="D6050" t="s">
        <v>293</v>
      </c>
      <c r="E6050">
        <v>0.16669999999999999</v>
      </c>
      <c r="F6050">
        <v>5470.93</v>
      </c>
    </row>
    <row r="6051" spans="1:6" x14ac:dyDescent="0.25">
      <c r="A6051" t="s">
        <v>318</v>
      </c>
      <c r="B6051">
        <v>16</v>
      </c>
      <c r="C6051" t="s">
        <v>21</v>
      </c>
      <c r="D6051" t="s">
        <v>317</v>
      </c>
      <c r="E6051">
        <v>1</v>
      </c>
      <c r="F6051">
        <v>12683.62</v>
      </c>
    </row>
    <row r="6052" spans="1:6" x14ac:dyDescent="0.25">
      <c r="A6052" t="s">
        <v>318</v>
      </c>
      <c r="B6052">
        <v>18</v>
      </c>
      <c r="C6052" t="s">
        <v>11</v>
      </c>
      <c r="E6052">
        <v>12.229200000000001</v>
      </c>
      <c r="F6052">
        <v>631390.24</v>
      </c>
    </row>
    <row r="6053" spans="1:6" x14ac:dyDescent="0.25">
      <c r="A6053" t="s">
        <v>318</v>
      </c>
      <c r="B6053">
        <v>18</v>
      </c>
      <c r="C6053" t="s">
        <v>11</v>
      </c>
      <c r="D6053" t="s">
        <v>269</v>
      </c>
      <c r="E6053">
        <v>11.8736</v>
      </c>
      <c r="F6053">
        <v>1347971.72</v>
      </c>
    </row>
    <row r="6054" spans="1:6" x14ac:dyDescent="0.25">
      <c r="A6054" t="s">
        <v>318</v>
      </c>
      <c r="B6054">
        <v>18</v>
      </c>
      <c r="C6054" t="s">
        <v>11</v>
      </c>
      <c r="D6054" t="s">
        <v>270</v>
      </c>
      <c r="E6054">
        <v>126.37779999999999</v>
      </c>
      <c r="F6054">
        <v>1588265.76</v>
      </c>
    </row>
    <row r="6055" spans="1:6" x14ac:dyDescent="0.25">
      <c r="A6055" t="s">
        <v>318</v>
      </c>
      <c r="B6055">
        <v>18</v>
      </c>
      <c r="C6055" t="s">
        <v>11</v>
      </c>
      <c r="D6055" t="s">
        <v>271</v>
      </c>
      <c r="E6055">
        <v>4.1806000000000001</v>
      </c>
      <c r="F6055">
        <v>860498.64</v>
      </c>
    </row>
    <row r="6056" spans="1:6" x14ac:dyDescent="0.25">
      <c r="A6056" t="s">
        <v>318</v>
      </c>
      <c r="B6056">
        <v>18</v>
      </c>
      <c r="C6056" t="s">
        <v>11</v>
      </c>
      <c r="D6056" t="s">
        <v>272</v>
      </c>
      <c r="E6056">
        <v>256.41669999999999</v>
      </c>
      <c r="F6056">
        <v>2004197.92</v>
      </c>
    </row>
    <row r="6057" spans="1:6" x14ac:dyDescent="0.25">
      <c r="A6057" t="s">
        <v>318</v>
      </c>
      <c r="B6057">
        <v>18</v>
      </c>
      <c r="C6057" t="s">
        <v>11</v>
      </c>
      <c r="D6057" t="s">
        <v>273</v>
      </c>
      <c r="E6057">
        <v>33.392400000000002</v>
      </c>
      <c r="F6057">
        <v>575234.51</v>
      </c>
    </row>
    <row r="6058" spans="1:6" x14ac:dyDescent="0.25">
      <c r="A6058" t="s">
        <v>318</v>
      </c>
      <c r="B6058">
        <v>18</v>
      </c>
      <c r="C6058" t="s">
        <v>11</v>
      </c>
      <c r="D6058" t="s">
        <v>274</v>
      </c>
      <c r="E6058">
        <v>33.816699999999997</v>
      </c>
      <c r="F6058">
        <v>791165.1</v>
      </c>
    </row>
    <row r="6059" spans="1:6" x14ac:dyDescent="0.25">
      <c r="A6059" t="s">
        <v>318</v>
      </c>
      <c r="B6059">
        <v>18</v>
      </c>
      <c r="C6059" t="s">
        <v>11</v>
      </c>
      <c r="D6059" t="s">
        <v>275</v>
      </c>
      <c r="E6059">
        <v>32.5</v>
      </c>
      <c r="F6059">
        <v>390508.03</v>
      </c>
    </row>
    <row r="6060" spans="1:6" x14ac:dyDescent="0.25">
      <c r="A6060" t="s">
        <v>318</v>
      </c>
      <c r="B6060">
        <v>18</v>
      </c>
      <c r="C6060" t="s">
        <v>11</v>
      </c>
      <c r="D6060" t="s">
        <v>276</v>
      </c>
      <c r="E6060">
        <v>9.2119</v>
      </c>
      <c r="F6060">
        <v>1359399.4</v>
      </c>
    </row>
    <row r="6061" spans="1:6" x14ac:dyDescent="0.25">
      <c r="A6061" t="s">
        <v>318</v>
      </c>
      <c r="B6061">
        <v>18</v>
      </c>
      <c r="C6061" t="s">
        <v>11</v>
      </c>
      <c r="D6061" t="s">
        <v>277</v>
      </c>
      <c r="E6061">
        <v>4.8681000000000001</v>
      </c>
      <c r="F6061">
        <v>268096.53999999998</v>
      </c>
    </row>
    <row r="6062" spans="1:6" x14ac:dyDescent="0.25">
      <c r="A6062" t="s">
        <v>318</v>
      </c>
      <c r="B6062">
        <v>18</v>
      </c>
      <c r="C6062" t="s">
        <v>11</v>
      </c>
      <c r="D6062" t="s">
        <v>278</v>
      </c>
      <c r="E6062">
        <v>1.6416999999999999</v>
      </c>
      <c r="F6062">
        <v>252725.01</v>
      </c>
    </row>
    <row r="6063" spans="1:6" x14ac:dyDescent="0.25">
      <c r="A6063" t="s">
        <v>318</v>
      </c>
      <c r="B6063">
        <v>18</v>
      </c>
      <c r="C6063" t="s">
        <v>11</v>
      </c>
      <c r="D6063" t="s">
        <v>279</v>
      </c>
      <c r="E6063">
        <v>2.4333</v>
      </c>
      <c r="F6063">
        <v>584410.47</v>
      </c>
    </row>
    <row r="6064" spans="1:6" x14ac:dyDescent="0.25">
      <c r="A6064" t="s">
        <v>318</v>
      </c>
      <c r="B6064">
        <v>18</v>
      </c>
      <c r="C6064" t="s">
        <v>11</v>
      </c>
      <c r="D6064" t="s">
        <v>280</v>
      </c>
      <c r="E6064">
        <v>155.2722</v>
      </c>
      <c r="F6064">
        <v>3750443.14</v>
      </c>
    </row>
    <row r="6065" spans="1:6" x14ac:dyDescent="0.25">
      <c r="A6065" t="s">
        <v>318</v>
      </c>
      <c r="B6065">
        <v>18</v>
      </c>
      <c r="C6065" t="s">
        <v>11</v>
      </c>
      <c r="D6065" t="s">
        <v>281</v>
      </c>
      <c r="E6065">
        <v>25.488299999999999</v>
      </c>
      <c r="F6065">
        <v>884089.44</v>
      </c>
    </row>
    <row r="6066" spans="1:6" x14ac:dyDescent="0.25">
      <c r="A6066" t="s">
        <v>318</v>
      </c>
      <c r="B6066">
        <v>18</v>
      </c>
      <c r="C6066" t="s">
        <v>11</v>
      </c>
      <c r="D6066" t="s">
        <v>282</v>
      </c>
      <c r="E6066">
        <v>0.88019999999999998</v>
      </c>
      <c r="F6066">
        <v>238984.57</v>
      </c>
    </row>
    <row r="6067" spans="1:6" x14ac:dyDescent="0.25">
      <c r="A6067" t="s">
        <v>318</v>
      </c>
      <c r="B6067">
        <v>18</v>
      </c>
      <c r="C6067" t="s">
        <v>11</v>
      </c>
      <c r="D6067" t="s">
        <v>283</v>
      </c>
      <c r="E6067">
        <v>67.416700000000006</v>
      </c>
      <c r="F6067">
        <v>1247231.0900000001</v>
      </c>
    </row>
    <row r="6068" spans="1:6" x14ac:dyDescent="0.25">
      <c r="A6068" t="s">
        <v>318</v>
      </c>
      <c r="B6068">
        <v>18</v>
      </c>
      <c r="C6068" t="s">
        <v>11</v>
      </c>
      <c r="D6068" t="s">
        <v>294</v>
      </c>
      <c r="E6068">
        <v>2.1042000000000001</v>
      </c>
      <c r="F6068">
        <v>58119.59</v>
      </c>
    </row>
    <row r="6069" spans="1:6" x14ac:dyDescent="0.25">
      <c r="A6069" t="s">
        <v>318</v>
      </c>
      <c r="B6069">
        <v>18</v>
      </c>
      <c r="C6069" t="s">
        <v>11</v>
      </c>
      <c r="D6069" t="s">
        <v>268</v>
      </c>
      <c r="E6069">
        <v>20.554500000000001</v>
      </c>
      <c r="F6069">
        <v>559549.84</v>
      </c>
    </row>
    <row r="6070" spans="1:6" x14ac:dyDescent="0.25">
      <c r="A6070" t="s">
        <v>318</v>
      </c>
      <c r="B6070">
        <v>18</v>
      </c>
      <c r="C6070" t="s">
        <v>11</v>
      </c>
      <c r="D6070" t="s">
        <v>284</v>
      </c>
      <c r="E6070">
        <v>20.916699999999999</v>
      </c>
      <c r="F6070">
        <v>1981610.01</v>
      </c>
    </row>
    <row r="6071" spans="1:6" x14ac:dyDescent="0.25">
      <c r="A6071" t="s">
        <v>318</v>
      </c>
      <c r="B6071">
        <v>18</v>
      </c>
      <c r="C6071" t="s">
        <v>11</v>
      </c>
      <c r="D6071" t="s">
        <v>298</v>
      </c>
      <c r="E6071">
        <v>5</v>
      </c>
      <c r="F6071">
        <v>67920.429999999993</v>
      </c>
    </row>
    <row r="6072" spans="1:6" x14ac:dyDescent="0.25">
      <c r="A6072" t="s">
        <v>318</v>
      </c>
      <c r="B6072">
        <v>18</v>
      </c>
      <c r="C6072" t="s">
        <v>11</v>
      </c>
      <c r="D6072" t="s">
        <v>286</v>
      </c>
      <c r="E6072">
        <v>13.875</v>
      </c>
      <c r="F6072">
        <v>291910.40999999997</v>
      </c>
    </row>
    <row r="6073" spans="1:6" x14ac:dyDescent="0.25">
      <c r="A6073" t="s">
        <v>318</v>
      </c>
      <c r="B6073">
        <v>18</v>
      </c>
      <c r="C6073" t="s">
        <v>11</v>
      </c>
      <c r="D6073" t="s">
        <v>295</v>
      </c>
      <c r="E6073">
        <v>26.875</v>
      </c>
      <c r="F6073">
        <v>589120.65</v>
      </c>
    </row>
    <row r="6074" spans="1:6" x14ac:dyDescent="0.25">
      <c r="A6074" t="s">
        <v>318</v>
      </c>
      <c r="B6074">
        <v>18</v>
      </c>
      <c r="C6074" t="s">
        <v>11</v>
      </c>
      <c r="D6074" t="s">
        <v>287</v>
      </c>
      <c r="E6074">
        <v>0.25</v>
      </c>
      <c r="F6074">
        <v>102180.53</v>
      </c>
    </row>
    <row r="6075" spans="1:6" x14ac:dyDescent="0.25">
      <c r="A6075" t="s">
        <v>318</v>
      </c>
      <c r="B6075">
        <v>18</v>
      </c>
      <c r="C6075" t="s">
        <v>11</v>
      </c>
      <c r="D6075" t="s">
        <v>288</v>
      </c>
      <c r="E6075">
        <v>0.05</v>
      </c>
      <c r="F6075">
        <v>32770.28</v>
      </c>
    </row>
    <row r="6076" spans="1:6" x14ac:dyDescent="0.25">
      <c r="A6076" t="s">
        <v>318</v>
      </c>
      <c r="B6076">
        <v>18</v>
      </c>
      <c r="C6076" t="s">
        <v>11</v>
      </c>
      <c r="D6076" t="s">
        <v>289</v>
      </c>
      <c r="E6076">
        <v>9.7187999999999999</v>
      </c>
      <c r="F6076">
        <v>703455.66</v>
      </c>
    </row>
    <row r="6077" spans="1:6" x14ac:dyDescent="0.25">
      <c r="A6077" t="s">
        <v>318</v>
      </c>
      <c r="B6077">
        <v>18</v>
      </c>
      <c r="C6077" t="s">
        <v>11</v>
      </c>
      <c r="D6077" t="s">
        <v>290</v>
      </c>
      <c r="E6077">
        <v>0.35830000000000001</v>
      </c>
      <c r="F6077">
        <v>109629.67</v>
      </c>
    </row>
    <row r="6078" spans="1:6" x14ac:dyDescent="0.25">
      <c r="A6078" t="s">
        <v>318</v>
      </c>
      <c r="B6078">
        <v>18</v>
      </c>
      <c r="C6078" t="s">
        <v>11</v>
      </c>
      <c r="D6078" t="s">
        <v>296</v>
      </c>
      <c r="E6078">
        <v>26.6905</v>
      </c>
      <c r="F6078">
        <v>418965.05</v>
      </c>
    </row>
    <row r="6079" spans="1:6" x14ac:dyDescent="0.25">
      <c r="A6079" t="s">
        <v>318</v>
      </c>
      <c r="B6079">
        <v>18</v>
      </c>
      <c r="C6079" t="s">
        <v>11</v>
      </c>
      <c r="D6079" t="s">
        <v>291</v>
      </c>
      <c r="E6079">
        <v>1</v>
      </c>
      <c r="F6079">
        <v>10523.91</v>
      </c>
    </row>
    <row r="6080" spans="1:6" x14ac:dyDescent="0.25">
      <c r="A6080" t="s">
        <v>318</v>
      </c>
      <c r="B6080">
        <v>18</v>
      </c>
      <c r="C6080" t="s">
        <v>11</v>
      </c>
      <c r="D6080" t="s">
        <v>313</v>
      </c>
      <c r="E6080">
        <v>3</v>
      </c>
      <c r="F6080">
        <v>43410.98</v>
      </c>
    </row>
    <row r="6081" spans="1:6" x14ac:dyDescent="0.25">
      <c r="A6081" t="s">
        <v>318</v>
      </c>
      <c r="B6081">
        <v>18</v>
      </c>
      <c r="C6081" t="s">
        <v>11</v>
      </c>
      <c r="D6081" t="s">
        <v>299</v>
      </c>
      <c r="E6081">
        <v>2</v>
      </c>
      <c r="F6081">
        <v>19479.54</v>
      </c>
    </row>
    <row r="6082" spans="1:6" x14ac:dyDescent="0.25">
      <c r="A6082" t="s">
        <v>318</v>
      </c>
      <c r="B6082">
        <v>18</v>
      </c>
      <c r="C6082" t="s">
        <v>11</v>
      </c>
      <c r="D6082" t="s">
        <v>314</v>
      </c>
      <c r="E6082">
        <v>1.4167000000000001</v>
      </c>
      <c r="F6082">
        <v>46384.42</v>
      </c>
    </row>
    <row r="6083" spans="1:6" x14ac:dyDescent="0.25">
      <c r="A6083" t="s">
        <v>318</v>
      </c>
      <c r="B6083">
        <v>18</v>
      </c>
      <c r="C6083" t="s">
        <v>11</v>
      </c>
      <c r="D6083" t="s">
        <v>317</v>
      </c>
      <c r="E6083">
        <v>1.1499999999999999</v>
      </c>
      <c r="F6083">
        <v>14357.07</v>
      </c>
    </row>
    <row r="6084" spans="1:6" x14ac:dyDescent="0.25">
      <c r="A6084" t="s">
        <v>318</v>
      </c>
      <c r="B6084">
        <v>19</v>
      </c>
      <c r="C6084" t="s">
        <v>72</v>
      </c>
      <c r="E6084">
        <v>24.063300000000002</v>
      </c>
      <c r="F6084">
        <v>716188.45</v>
      </c>
    </row>
    <row r="6085" spans="1:6" x14ac:dyDescent="0.25">
      <c r="A6085" t="s">
        <v>318</v>
      </c>
      <c r="B6085">
        <v>19</v>
      </c>
      <c r="C6085" t="s">
        <v>72</v>
      </c>
      <c r="D6085" t="s">
        <v>269</v>
      </c>
      <c r="E6085">
        <v>23.758299999999998</v>
      </c>
      <c r="F6085">
        <v>2125602.83</v>
      </c>
    </row>
    <row r="6086" spans="1:6" x14ac:dyDescent="0.25">
      <c r="A6086" t="s">
        <v>318</v>
      </c>
      <c r="B6086">
        <v>19</v>
      </c>
      <c r="C6086" t="s">
        <v>72</v>
      </c>
      <c r="D6086" t="s">
        <v>270</v>
      </c>
      <c r="E6086">
        <v>189.7</v>
      </c>
      <c r="F6086">
        <v>1962858.75</v>
      </c>
    </row>
    <row r="6087" spans="1:6" x14ac:dyDescent="0.25">
      <c r="A6087" t="s">
        <v>318</v>
      </c>
      <c r="B6087">
        <v>19</v>
      </c>
      <c r="C6087" t="s">
        <v>72</v>
      </c>
      <c r="D6087" t="s">
        <v>271</v>
      </c>
      <c r="E6087">
        <v>2.5472000000000001</v>
      </c>
      <c r="F6087">
        <v>731103.64</v>
      </c>
    </row>
    <row r="6088" spans="1:6" x14ac:dyDescent="0.25">
      <c r="A6088" t="s">
        <v>318</v>
      </c>
      <c r="B6088">
        <v>19</v>
      </c>
      <c r="C6088" t="s">
        <v>72</v>
      </c>
      <c r="D6088" t="s">
        <v>272</v>
      </c>
      <c r="E6088">
        <v>801.48609999999996</v>
      </c>
      <c r="F6088">
        <v>7170775.2199999997</v>
      </c>
    </row>
    <row r="6089" spans="1:6" x14ac:dyDescent="0.25">
      <c r="A6089" t="s">
        <v>318</v>
      </c>
      <c r="B6089">
        <v>19</v>
      </c>
      <c r="C6089" t="s">
        <v>72</v>
      </c>
      <c r="D6089" t="s">
        <v>273</v>
      </c>
      <c r="E6089">
        <v>51.683</v>
      </c>
      <c r="F6089">
        <v>917381.08</v>
      </c>
    </row>
    <row r="6090" spans="1:6" x14ac:dyDescent="0.25">
      <c r="A6090" t="s">
        <v>318</v>
      </c>
      <c r="B6090">
        <v>19</v>
      </c>
      <c r="C6090" t="s">
        <v>72</v>
      </c>
      <c r="D6090" t="s">
        <v>274</v>
      </c>
      <c r="E6090">
        <v>55.866700000000002</v>
      </c>
      <c r="F6090">
        <v>1263400.69</v>
      </c>
    </row>
    <row r="6091" spans="1:6" x14ac:dyDescent="0.25">
      <c r="A6091" t="s">
        <v>318</v>
      </c>
      <c r="B6091">
        <v>19</v>
      </c>
      <c r="C6091" t="s">
        <v>72</v>
      </c>
      <c r="D6091" t="s">
        <v>275</v>
      </c>
      <c r="E6091">
        <v>65.416700000000006</v>
      </c>
      <c r="F6091">
        <v>825766.32</v>
      </c>
    </row>
    <row r="6092" spans="1:6" x14ac:dyDescent="0.25">
      <c r="A6092" t="s">
        <v>318</v>
      </c>
      <c r="B6092">
        <v>19</v>
      </c>
      <c r="C6092" t="s">
        <v>72</v>
      </c>
      <c r="D6092" t="s">
        <v>276</v>
      </c>
      <c r="E6092">
        <v>10.8972</v>
      </c>
      <c r="F6092">
        <v>1721139.59</v>
      </c>
    </row>
    <row r="6093" spans="1:6" x14ac:dyDescent="0.25">
      <c r="A6093" t="s">
        <v>318</v>
      </c>
      <c r="B6093">
        <v>19</v>
      </c>
      <c r="C6093" t="s">
        <v>72</v>
      </c>
      <c r="D6093" t="s">
        <v>277</v>
      </c>
      <c r="E6093">
        <v>7.2542</v>
      </c>
      <c r="F6093">
        <v>345562.33</v>
      </c>
    </row>
    <row r="6094" spans="1:6" x14ac:dyDescent="0.25">
      <c r="A6094" t="s">
        <v>318</v>
      </c>
      <c r="B6094">
        <v>19</v>
      </c>
      <c r="C6094" t="s">
        <v>72</v>
      </c>
      <c r="D6094" t="s">
        <v>278</v>
      </c>
      <c r="E6094">
        <v>7.6124999999999998</v>
      </c>
      <c r="F6094">
        <v>666814.46</v>
      </c>
    </row>
    <row r="6095" spans="1:6" x14ac:dyDescent="0.25">
      <c r="A6095" t="s">
        <v>318</v>
      </c>
      <c r="B6095">
        <v>19</v>
      </c>
      <c r="C6095" t="s">
        <v>72</v>
      </c>
      <c r="D6095" t="s">
        <v>279</v>
      </c>
      <c r="E6095">
        <v>3.0832999999999999</v>
      </c>
      <c r="F6095">
        <v>789394.29</v>
      </c>
    </row>
    <row r="6096" spans="1:6" x14ac:dyDescent="0.25">
      <c r="A6096" t="s">
        <v>318</v>
      </c>
      <c r="B6096">
        <v>19</v>
      </c>
      <c r="C6096" t="s">
        <v>72</v>
      </c>
      <c r="D6096" t="s">
        <v>280</v>
      </c>
      <c r="E6096">
        <v>370.6345</v>
      </c>
      <c r="F6096">
        <v>7768952.9299999997</v>
      </c>
    </row>
    <row r="6097" spans="1:6" x14ac:dyDescent="0.25">
      <c r="A6097" t="s">
        <v>318</v>
      </c>
      <c r="B6097">
        <v>19</v>
      </c>
      <c r="C6097" t="s">
        <v>72</v>
      </c>
      <c r="D6097" t="s">
        <v>281</v>
      </c>
      <c r="E6097">
        <v>42.757599999999996</v>
      </c>
      <c r="F6097">
        <v>1623888.63</v>
      </c>
    </row>
    <row r="6098" spans="1:6" x14ac:dyDescent="0.25">
      <c r="A6098" t="s">
        <v>318</v>
      </c>
      <c r="B6098">
        <v>19</v>
      </c>
      <c r="C6098" t="s">
        <v>72</v>
      </c>
      <c r="D6098" t="s">
        <v>282</v>
      </c>
      <c r="E6098">
        <v>9.0832999999999995</v>
      </c>
      <c r="F6098">
        <v>467778.53</v>
      </c>
    </row>
    <row r="6099" spans="1:6" x14ac:dyDescent="0.25">
      <c r="A6099" t="s">
        <v>318</v>
      </c>
      <c r="B6099">
        <v>19</v>
      </c>
      <c r="C6099" t="s">
        <v>72</v>
      </c>
      <c r="D6099" t="s">
        <v>283</v>
      </c>
      <c r="E6099">
        <v>187.9607</v>
      </c>
      <c r="F6099">
        <v>1875347.18</v>
      </c>
    </row>
    <row r="6100" spans="1:6" x14ac:dyDescent="0.25">
      <c r="A6100" t="s">
        <v>318</v>
      </c>
      <c r="B6100">
        <v>19</v>
      </c>
      <c r="C6100" t="s">
        <v>72</v>
      </c>
      <c r="D6100" t="s">
        <v>294</v>
      </c>
      <c r="E6100">
        <v>10.979200000000001</v>
      </c>
      <c r="F6100">
        <v>209616.82</v>
      </c>
    </row>
    <row r="6101" spans="1:6" x14ac:dyDescent="0.25">
      <c r="A6101" t="s">
        <v>318</v>
      </c>
      <c r="B6101">
        <v>19</v>
      </c>
      <c r="C6101" t="s">
        <v>72</v>
      </c>
      <c r="D6101" t="s">
        <v>268</v>
      </c>
      <c r="E6101">
        <v>13.5868</v>
      </c>
      <c r="F6101">
        <v>408553.98</v>
      </c>
    </row>
    <row r="6102" spans="1:6" x14ac:dyDescent="0.25">
      <c r="A6102" t="s">
        <v>318</v>
      </c>
      <c r="B6102">
        <v>19</v>
      </c>
      <c r="C6102" t="s">
        <v>72</v>
      </c>
      <c r="D6102" t="s">
        <v>284</v>
      </c>
      <c r="E6102">
        <v>41.166699999999999</v>
      </c>
      <c r="F6102">
        <v>3800012.43</v>
      </c>
    </row>
    <row r="6103" spans="1:6" x14ac:dyDescent="0.25">
      <c r="A6103" t="s">
        <v>318</v>
      </c>
      <c r="B6103">
        <v>19</v>
      </c>
      <c r="C6103" t="s">
        <v>72</v>
      </c>
      <c r="D6103" t="s">
        <v>298</v>
      </c>
      <c r="E6103">
        <v>16.5</v>
      </c>
      <c r="F6103">
        <v>201159.86</v>
      </c>
    </row>
    <row r="6104" spans="1:6" x14ac:dyDescent="0.25">
      <c r="A6104" t="s">
        <v>318</v>
      </c>
      <c r="B6104">
        <v>19</v>
      </c>
      <c r="C6104" t="s">
        <v>72</v>
      </c>
      <c r="D6104" t="s">
        <v>286</v>
      </c>
      <c r="E6104">
        <v>33.25</v>
      </c>
      <c r="F6104">
        <v>603341.56999999995</v>
      </c>
    </row>
    <row r="6105" spans="1:6" x14ac:dyDescent="0.25">
      <c r="A6105" t="s">
        <v>318</v>
      </c>
      <c r="B6105">
        <v>19</v>
      </c>
      <c r="C6105" t="s">
        <v>72</v>
      </c>
      <c r="D6105" t="s">
        <v>295</v>
      </c>
      <c r="E6105">
        <v>26.5625</v>
      </c>
      <c r="F6105">
        <v>676569.49</v>
      </c>
    </row>
    <row r="6106" spans="1:6" x14ac:dyDescent="0.25">
      <c r="A6106" t="s">
        <v>318</v>
      </c>
      <c r="B6106">
        <v>19</v>
      </c>
      <c r="C6106" t="s">
        <v>72</v>
      </c>
      <c r="D6106" t="s">
        <v>287</v>
      </c>
      <c r="E6106">
        <v>0.1</v>
      </c>
      <c r="F6106">
        <v>63292.1</v>
      </c>
    </row>
    <row r="6107" spans="1:6" x14ac:dyDescent="0.25">
      <c r="A6107" t="s">
        <v>318</v>
      </c>
      <c r="B6107">
        <v>19</v>
      </c>
      <c r="C6107" t="s">
        <v>72</v>
      </c>
      <c r="D6107" t="s">
        <v>288</v>
      </c>
      <c r="E6107">
        <v>0.05</v>
      </c>
      <c r="F6107">
        <v>32770.28</v>
      </c>
    </row>
    <row r="6108" spans="1:6" x14ac:dyDescent="0.25">
      <c r="A6108" t="s">
        <v>318</v>
      </c>
      <c r="B6108">
        <v>19</v>
      </c>
      <c r="C6108" t="s">
        <v>72</v>
      </c>
      <c r="D6108" t="s">
        <v>289</v>
      </c>
      <c r="E6108">
        <v>17.467199999999998</v>
      </c>
      <c r="F6108">
        <v>1342502.08</v>
      </c>
    </row>
    <row r="6109" spans="1:6" x14ac:dyDescent="0.25">
      <c r="A6109" t="s">
        <v>318</v>
      </c>
      <c r="B6109">
        <v>19</v>
      </c>
      <c r="C6109" t="s">
        <v>72</v>
      </c>
      <c r="D6109" t="s">
        <v>290</v>
      </c>
      <c r="E6109">
        <v>0.4083</v>
      </c>
      <c r="F6109">
        <v>122008.11</v>
      </c>
    </row>
    <row r="6110" spans="1:6" x14ac:dyDescent="0.25">
      <c r="A6110" t="s">
        <v>318</v>
      </c>
      <c r="B6110">
        <v>19</v>
      </c>
      <c r="C6110" t="s">
        <v>72</v>
      </c>
      <c r="D6110" t="s">
        <v>291</v>
      </c>
      <c r="E6110">
        <v>1</v>
      </c>
      <c r="F6110">
        <v>13534.24</v>
      </c>
    </row>
    <row r="6111" spans="1:6" x14ac:dyDescent="0.25">
      <c r="A6111" t="s">
        <v>318</v>
      </c>
      <c r="B6111">
        <v>19</v>
      </c>
      <c r="C6111" t="s">
        <v>72</v>
      </c>
      <c r="D6111" t="s">
        <v>313</v>
      </c>
      <c r="E6111">
        <v>16</v>
      </c>
      <c r="F6111">
        <v>220753.39</v>
      </c>
    </row>
    <row r="6112" spans="1:6" x14ac:dyDescent="0.25">
      <c r="A6112" t="s">
        <v>318</v>
      </c>
      <c r="B6112">
        <v>19</v>
      </c>
      <c r="C6112" t="s">
        <v>72</v>
      </c>
      <c r="D6112" t="s">
        <v>299</v>
      </c>
      <c r="E6112">
        <v>14</v>
      </c>
      <c r="F6112">
        <v>122972</v>
      </c>
    </row>
    <row r="6113" spans="1:6" x14ac:dyDescent="0.25">
      <c r="A6113" t="s">
        <v>318</v>
      </c>
      <c r="B6113">
        <v>19</v>
      </c>
      <c r="C6113" t="s">
        <v>72</v>
      </c>
      <c r="D6113" t="s">
        <v>314</v>
      </c>
      <c r="E6113">
        <v>0.27779999999999999</v>
      </c>
      <c r="F6113">
        <v>28084.84</v>
      </c>
    </row>
    <row r="6114" spans="1:6" x14ac:dyDescent="0.25">
      <c r="A6114" t="s">
        <v>318</v>
      </c>
      <c r="B6114">
        <v>20</v>
      </c>
      <c r="C6114" t="s">
        <v>20</v>
      </c>
      <c r="E6114">
        <v>19.6142</v>
      </c>
      <c r="F6114">
        <v>144099.75</v>
      </c>
    </row>
    <row r="6115" spans="1:6" x14ac:dyDescent="0.25">
      <c r="A6115" t="s">
        <v>318</v>
      </c>
      <c r="B6115">
        <v>20</v>
      </c>
      <c r="C6115" t="s">
        <v>20</v>
      </c>
      <c r="D6115" t="s">
        <v>269</v>
      </c>
      <c r="E6115">
        <v>16.645600000000002</v>
      </c>
      <c r="F6115">
        <v>1456084.68</v>
      </c>
    </row>
    <row r="6116" spans="1:6" x14ac:dyDescent="0.25">
      <c r="A6116" t="s">
        <v>318</v>
      </c>
      <c r="B6116">
        <v>20</v>
      </c>
      <c r="C6116" t="s">
        <v>20</v>
      </c>
      <c r="D6116" t="s">
        <v>270</v>
      </c>
      <c r="E6116">
        <v>356.23329999999999</v>
      </c>
      <c r="F6116">
        <v>3674434.13</v>
      </c>
    </row>
    <row r="6117" spans="1:6" x14ac:dyDescent="0.25">
      <c r="A6117" t="s">
        <v>318</v>
      </c>
      <c r="B6117">
        <v>20</v>
      </c>
      <c r="C6117" t="s">
        <v>20</v>
      </c>
      <c r="D6117" t="s">
        <v>271</v>
      </c>
      <c r="E6117">
        <v>2.9582999999999999</v>
      </c>
      <c r="F6117">
        <v>639693.99</v>
      </c>
    </row>
    <row r="6118" spans="1:6" x14ac:dyDescent="0.25">
      <c r="A6118" t="s">
        <v>318</v>
      </c>
      <c r="B6118">
        <v>20</v>
      </c>
      <c r="C6118" t="s">
        <v>20</v>
      </c>
      <c r="D6118" t="s">
        <v>272</v>
      </c>
      <c r="E6118">
        <v>1331.5833</v>
      </c>
      <c r="F6118">
        <v>10085887.560000001</v>
      </c>
    </row>
    <row r="6119" spans="1:6" x14ac:dyDescent="0.25">
      <c r="A6119" t="s">
        <v>318</v>
      </c>
      <c r="B6119">
        <v>20</v>
      </c>
      <c r="C6119" t="s">
        <v>20</v>
      </c>
      <c r="D6119" t="s">
        <v>273</v>
      </c>
      <c r="E6119">
        <v>28.679099999999998</v>
      </c>
      <c r="F6119">
        <v>499576.55</v>
      </c>
    </row>
    <row r="6120" spans="1:6" x14ac:dyDescent="0.25">
      <c r="A6120" t="s">
        <v>318</v>
      </c>
      <c r="B6120">
        <v>20</v>
      </c>
      <c r="C6120" t="s">
        <v>20</v>
      </c>
      <c r="D6120" t="s">
        <v>274</v>
      </c>
      <c r="E6120">
        <v>86.583299999999994</v>
      </c>
      <c r="F6120">
        <v>1914139.33</v>
      </c>
    </row>
    <row r="6121" spans="1:6" x14ac:dyDescent="0.25">
      <c r="A6121" t="s">
        <v>318</v>
      </c>
      <c r="B6121">
        <v>20</v>
      </c>
      <c r="C6121" t="s">
        <v>20</v>
      </c>
      <c r="D6121" t="s">
        <v>275</v>
      </c>
      <c r="E6121">
        <v>86.333299999999994</v>
      </c>
      <c r="F6121">
        <v>1007459.48</v>
      </c>
    </row>
    <row r="6122" spans="1:6" x14ac:dyDescent="0.25">
      <c r="A6122" t="s">
        <v>318</v>
      </c>
      <c r="B6122">
        <v>20</v>
      </c>
      <c r="C6122" t="s">
        <v>20</v>
      </c>
      <c r="D6122" t="s">
        <v>276</v>
      </c>
      <c r="E6122">
        <v>9.7484000000000002</v>
      </c>
      <c r="F6122">
        <v>1411812.88</v>
      </c>
    </row>
    <row r="6123" spans="1:6" x14ac:dyDescent="0.25">
      <c r="A6123" t="s">
        <v>318</v>
      </c>
      <c r="B6123">
        <v>20</v>
      </c>
      <c r="C6123" t="s">
        <v>20</v>
      </c>
      <c r="D6123" t="s">
        <v>277</v>
      </c>
      <c r="E6123">
        <v>17.270800000000001</v>
      </c>
      <c r="F6123">
        <v>715074.97</v>
      </c>
    </row>
    <row r="6124" spans="1:6" x14ac:dyDescent="0.25">
      <c r="A6124" t="s">
        <v>318</v>
      </c>
      <c r="B6124">
        <v>20</v>
      </c>
      <c r="C6124" t="s">
        <v>20</v>
      </c>
      <c r="D6124" t="s">
        <v>278</v>
      </c>
      <c r="E6124">
        <v>4.9050000000000002</v>
      </c>
      <c r="F6124">
        <v>461175.38</v>
      </c>
    </row>
    <row r="6125" spans="1:6" x14ac:dyDescent="0.25">
      <c r="A6125" t="s">
        <v>318</v>
      </c>
      <c r="B6125">
        <v>20</v>
      </c>
      <c r="C6125" t="s">
        <v>20</v>
      </c>
      <c r="D6125" t="s">
        <v>279</v>
      </c>
      <c r="E6125">
        <v>4.2416999999999998</v>
      </c>
      <c r="F6125">
        <v>948633.14</v>
      </c>
    </row>
    <row r="6126" spans="1:6" x14ac:dyDescent="0.25">
      <c r="A6126" t="s">
        <v>318</v>
      </c>
      <c r="B6126">
        <v>20</v>
      </c>
      <c r="C6126" t="s">
        <v>20</v>
      </c>
      <c r="D6126" t="s">
        <v>280</v>
      </c>
      <c r="E6126">
        <v>527.99599999999998</v>
      </c>
      <c r="F6126">
        <v>11211369.859999999</v>
      </c>
    </row>
    <row r="6127" spans="1:6" x14ac:dyDescent="0.25">
      <c r="A6127" t="s">
        <v>318</v>
      </c>
      <c r="B6127">
        <v>20</v>
      </c>
      <c r="C6127" t="s">
        <v>20</v>
      </c>
      <c r="D6127" t="s">
        <v>281</v>
      </c>
      <c r="E6127">
        <v>46.707799999999999</v>
      </c>
      <c r="F6127">
        <v>1385129.23</v>
      </c>
    </row>
    <row r="6128" spans="1:6" x14ac:dyDescent="0.25">
      <c r="A6128" t="s">
        <v>318</v>
      </c>
      <c r="B6128">
        <v>20</v>
      </c>
      <c r="C6128" t="s">
        <v>20</v>
      </c>
      <c r="D6128" t="s">
        <v>282</v>
      </c>
      <c r="E6128">
        <v>0.58120000000000005</v>
      </c>
      <c r="F6128">
        <v>139295.57</v>
      </c>
    </row>
    <row r="6129" spans="1:6" x14ac:dyDescent="0.25">
      <c r="A6129" t="s">
        <v>318</v>
      </c>
      <c r="B6129">
        <v>20</v>
      </c>
      <c r="C6129" t="s">
        <v>20</v>
      </c>
      <c r="D6129" t="s">
        <v>283</v>
      </c>
      <c r="E6129">
        <v>202.15180000000001</v>
      </c>
      <c r="F6129">
        <v>2531775.5099999998</v>
      </c>
    </row>
    <row r="6130" spans="1:6" x14ac:dyDescent="0.25">
      <c r="A6130" t="s">
        <v>318</v>
      </c>
      <c r="B6130">
        <v>20</v>
      </c>
      <c r="C6130" t="s">
        <v>20</v>
      </c>
      <c r="D6130" t="s">
        <v>294</v>
      </c>
      <c r="E6130">
        <v>9.5042000000000009</v>
      </c>
      <c r="F6130">
        <v>218346.98</v>
      </c>
    </row>
    <row r="6131" spans="1:6" x14ac:dyDescent="0.25">
      <c r="A6131" t="s">
        <v>318</v>
      </c>
      <c r="B6131">
        <v>20</v>
      </c>
      <c r="C6131" t="s">
        <v>20</v>
      </c>
      <c r="D6131" t="s">
        <v>268</v>
      </c>
      <c r="E6131">
        <v>20.197199999999999</v>
      </c>
      <c r="F6131">
        <v>397849</v>
      </c>
    </row>
    <row r="6132" spans="1:6" x14ac:dyDescent="0.25">
      <c r="A6132" t="s">
        <v>318</v>
      </c>
      <c r="B6132">
        <v>20</v>
      </c>
      <c r="C6132" t="s">
        <v>20</v>
      </c>
      <c r="D6132" t="s">
        <v>284</v>
      </c>
      <c r="E6132">
        <v>52.083300000000001</v>
      </c>
      <c r="F6132">
        <v>4837112.45</v>
      </c>
    </row>
    <row r="6133" spans="1:6" x14ac:dyDescent="0.25">
      <c r="A6133" t="s">
        <v>318</v>
      </c>
      <c r="B6133">
        <v>20</v>
      </c>
      <c r="C6133" t="s">
        <v>20</v>
      </c>
      <c r="D6133" t="s">
        <v>298</v>
      </c>
      <c r="E6133">
        <v>7</v>
      </c>
      <c r="F6133">
        <v>113601.25</v>
      </c>
    </row>
    <row r="6134" spans="1:6" x14ac:dyDescent="0.25">
      <c r="A6134" t="s">
        <v>318</v>
      </c>
      <c r="B6134">
        <v>20</v>
      </c>
      <c r="C6134" t="s">
        <v>20</v>
      </c>
      <c r="D6134" t="s">
        <v>286</v>
      </c>
      <c r="E6134">
        <v>23.75</v>
      </c>
      <c r="F6134">
        <v>421916.4</v>
      </c>
    </row>
    <row r="6135" spans="1:6" x14ac:dyDescent="0.25">
      <c r="A6135" t="s">
        <v>318</v>
      </c>
      <c r="B6135">
        <v>20</v>
      </c>
      <c r="C6135" t="s">
        <v>20</v>
      </c>
      <c r="D6135" t="s">
        <v>295</v>
      </c>
      <c r="E6135">
        <v>33</v>
      </c>
      <c r="F6135">
        <v>842139.03</v>
      </c>
    </row>
    <row r="6136" spans="1:6" x14ac:dyDescent="0.25">
      <c r="A6136" t="s">
        <v>318</v>
      </c>
      <c r="B6136">
        <v>20</v>
      </c>
      <c r="C6136" t="s">
        <v>20</v>
      </c>
      <c r="D6136" t="s">
        <v>287</v>
      </c>
      <c r="E6136">
        <v>8.3299999999999999E-2</v>
      </c>
      <c r="F6136">
        <v>33506.35</v>
      </c>
    </row>
    <row r="6137" spans="1:6" x14ac:dyDescent="0.25">
      <c r="A6137" t="s">
        <v>318</v>
      </c>
      <c r="B6137">
        <v>20</v>
      </c>
      <c r="C6137" t="s">
        <v>20</v>
      </c>
      <c r="D6137" t="s">
        <v>288</v>
      </c>
      <c r="E6137">
        <v>7.0000000000000007E-2</v>
      </c>
      <c r="F6137">
        <v>66885.36</v>
      </c>
    </row>
    <row r="6138" spans="1:6" x14ac:dyDescent="0.25">
      <c r="A6138" t="s">
        <v>318</v>
      </c>
      <c r="B6138">
        <v>20</v>
      </c>
      <c r="C6138" t="s">
        <v>20</v>
      </c>
      <c r="D6138" t="s">
        <v>289</v>
      </c>
      <c r="E6138">
        <v>13.268800000000001</v>
      </c>
      <c r="F6138">
        <v>961489.47</v>
      </c>
    </row>
    <row r="6139" spans="1:6" x14ac:dyDescent="0.25">
      <c r="A6139" t="s">
        <v>318</v>
      </c>
      <c r="B6139">
        <v>20</v>
      </c>
      <c r="C6139" t="s">
        <v>20</v>
      </c>
      <c r="D6139" t="s">
        <v>290</v>
      </c>
      <c r="E6139">
        <v>0.77500000000000002</v>
      </c>
      <c r="F6139">
        <v>265996.95</v>
      </c>
    </row>
    <row r="6140" spans="1:6" x14ac:dyDescent="0.25">
      <c r="A6140" t="s">
        <v>318</v>
      </c>
      <c r="B6140">
        <v>20</v>
      </c>
      <c r="C6140" t="s">
        <v>20</v>
      </c>
      <c r="D6140" t="s">
        <v>296</v>
      </c>
      <c r="E6140">
        <v>3</v>
      </c>
      <c r="F6140">
        <v>72076.91</v>
      </c>
    </row>
    <row r="6141" spans="1:6" x14ac:dyDescent="0.25">
      <c r="A6141" t="s">
        <v>318</v>
      </c>
      <c r="B6141">
        <v>20</v>
      </c>
      <c r="C6141" t="s">
        <v>20</v>
      </c>
      <c r="D6141" t="s">
        <v>313</v>
      </c>
      <c r="E6141">
        <v>11</v>
      </c>
      <c r="F6141">
        <v>172031.31</v>
      </c>
    </row>
    <row r="6142" spans="1:6" x14ac:dyDescent="0.25">
      <c r="A6142" t="s">
        <v>318</v>
      </c>
      <c r="B6142">
        <v>20</v>
      </c>
      <c r="C6142" t="s">
        <v>20</v>
      </c>
      <c r="D6142" t="s">
        <v>299</v>
      </c>
      <c r="E6142">
        <v>2</v>
      </c>
      <c r="F6142">
        <v>19008.259999999998</v>
      </c>
    </row>
    <row r="6143" spans="1:6" x14ac:dyDescent="0.25">
      <c r="A6143" t="s">
        <v>318</v>
      </c>
      <c r="B6143">
        <v>20</v>
      </c>
      <c r="C6143" t="s">
        <v>20</v>
      </c>
      <c r="D6143" t="s">
        <v>314</v>
      </c>
      <c r="E6143">
        <v>3.5832999999999999</v>
      </c>
      <c r="F6143">
        <v>101445.87</v>
      </c>
    </row>
    <row r="6144" spans="1:6" x14ac:dyDescent="0.25">
      <c r="A6144" t="s">
        <v>318</v>
      </c>
      <c r="B6144">
        <v>20</v>
      </c>
      <c r="C6144" t="s">
        <v>20</v>
      </c>
      <c r="D6144" t="s">
        <v>317</v>
      </c>
      <c r="E6144">
        <v>3.2917000000000001</v>
      </c>
      <c r="F6144">
        <v>40483.4</v>
      </c>
    </row>
    <row r="6145" spans="1:6" x14ac:dyDescent="0.25">
      <c r="A6145" t="s">
        <v>318</v>
      </c>
      <c r="B6145">
        <v>21</v>
      </c>
      <c r="C6145" t="s">
        <v>17</v>
      </c>
      <c r="E6145">
        <v>40.7883</v>
      </c>
      <c r="F6145">
        <v>1091427.53</v>
      </c>
    </row>
    <row r="6146" spans="1:6" x14ac:dyDescent="0.25">
      <c r="A6146" t="s">
        <v>318</v>
      </c>
      <c r="B6146">
        <v>21</v>
      </c>
      <c r="C6146" t="s">
        <v>17</v>
      </c>
      <c r="D6146" t="s">
        <v>269</v>
      </c>
      <c r="E6146">
        <v>14.5069</v>
      </c>
      <c r="F6146">
        <v>1308311.93</v>
      </c>
    </row>
    <row r="6147" spans="1:6" x14ac:dyDescent="0.25">
      <c r="A6147" t="s">
        <v>318</v>
      </c>
      <c r="B6147">
        <v>21</v>
      </c>
      <c r="C6147" t="s">
        <v>17</v>
      </c>
      <c r="D6147" t="s">
        <v>270</v>
      </c>
      <c r="E6147">
        <v>125.2667</v>
      </c>
      <c r="F6147">
        <v>1508908.65</v>
      </c>
    </row>
    <row r="6148" spans="1:6" x14ac:dyDescent="0.25">
      <c r="A6148" t="s">
        <v>318</v>
      </c>
      <c r="B6148">
        <v>21</v>
      </c>
      <c r="C6148" t="s">
        <v>17</v>
      </c>
      <c r="D6148" t="s">
        <v>271</v>
      </c>
      <c r="E6148">
        <v>1.2250000000000001</v>
      </c>
      <c r="F6148">
        <v>395292.49</v>
      </c>
    </row>
    <row r="6149" spans="1:6" x14ac:dyDescent="0.25">
      <c r="A6149" t="s">
        <v>318</v>
      </c>
      <c r="B6149">
        <v>21</v>
      </c>
      <c r="C6149" t="s">
        <v>17</v>
      </c>
      <c r="D6149" t="s">
        <v>272</v>
      </c>
      <c r="E6149">
        <v>1206.75</v>
      </c>
      <c r="F6149">
        <v>11364431.51</v>
      </c>
    </row>
    <row r="6150" spans="1:6" x14ac:dyDescent="0.25">
      <c r="A6150" t="s">
        <v>318</v>
      </c>
      <c r="B6150">
        <v>21</v>
      </c>
      <c r="C6150" t="s">
        <v>17</v>
      </c>
      <c r="D6150" t="s">
        <v>273</v>
      </c>
      <c r="E6150">
        <v>44.806899999999999</v>
      </c>
      <c r="F6150">
        <v>765237.55</v>
      </c>
    </row>
    <row r="6151" spans="1:6" x14ac:dyDescent="0.25">
      <c r="A6151" t="s">
        <v>318</v>
      </c>
      <c r="B6151">
        <v>21</v>
      </c>
      <c r="C6151" t="s">
        <v>17</v>
      </c>
      <c r="D6151" t="s">
        <v>274</v>
      </c>
      <c r="E6151">
        <v>63.8</v>
      </c>
      <c r="F6151">
        <v>1301208.6000000001</v>
      </c>
    </row>
    <row r="6152" spans="1:6" x14ac:dyDescent="0.25">
      <c r="A6152" t="s">
        <v>318</v>
      </c>
      <c r="B6152">
        <v>21</v>
      </c>
      <c r="C6152" t="s">
        <v>17</v>
      </c>
      <c r="D6152" t="s">
        <v>275</v>
      </c>
      <c r="E6152">
        <v>136.75</v>
      </c>
      <c r="F6152">
        <v>1679812.3</v>
      </c>
    </row>
    <row r="6153" spans="1:6" x14ac:dyDescent="0.25">
      <c r="A6153" t="s">
        <v>318</v>
      </c>
      <c r="B6153">
        <v>21</v>
      </c>
      <c r="C6153" t="s">
        <v>17</v>
      </c>
      <c r="D6153" t="s">
        <v>276</v>
      </c>
      <c r="E6153">
        <v>10.3933</v>
      </c>
      <c r="F6153">
        <v>1594974.08</v>
      </c>
    </row>
    <row r="6154" spans="1:6" x14ac:dyDescent="0.25">
      <c r="A6154" t="s">
        <v>318</v>
      </c>
      <c r="B6154">
        <v>21</v>
      </c>
      <c r="C6154" t="s">
        <v>17</v>
      </c>
      <c r="D6154" t="s">
        <v>277</v>
      </c>
      <c r="E6154">
        <v>27.7056</v>
      </c>
      <c r="F6154">
        <v>988719.45</v>
      </c>
    </row>
    <row r="6155" spans="1:6" x14ac:dyDescent="0.25">
      <c r="A6155" t="s">
        <v>318</v>
      </c>
      <c r="B6155">
        <v>21</v>
      </c>
      <c r="C6155" t="s">
        <v>17</v>
      </c>
      <c r="D6155" t="s">
        <v>278</v>
      </c>
      <c r="E6155">
        <v>2.4417</v>
      </c>
      <c r="F6155">
        <v>386230.89</v>
      </c>
    </row>
    <row r="6156" spans="1:6" x14ac:dyDescent="0.25">
      <c r="A6156" t="s">
        <v>318</v>
      </c>
      <c r="B6156">
        <v>21</v>
      </c>
      <c r="C6156" t="s">
        <v>17</v>
      </c>
      <c r="D6156" t="s">
        <v>279</v>
      </c>
      <c r="E6156">
        <v>2.9167000000000001</v>
      </c>
      <c r="F6156">
        <v>691391.05</v>
      </c>
    </row>
    <row r="6157" spans="1:6" x14ac:dyDescent="0.25">
      <c r="A6157" t="s">
        <v>318</v>
      </c>
      <c r="B6157">
        <v>21</v>
      </c>
      <c r="C6157" t="s">
        <v>17</v>
      </c>
      <c r="D6157" t="s">
        <v>280</v>
      </c>
      <c r="E6157">
        <v>371.11630000000002</v>
      </c>
      <c r="F6157">
        <v>9539393.25</v>
      </c>
    </row>
    <row r="6158" spans="1:6" x14ac:dyDescent="0.25">
      <c r="A6158" t="s">
        <v>318</v>
      </c>
      <c r="B6158">
        <v>21</v>
      </c>
      <c r="C6158" t="s">
        <v>17</v>
      </c>
      <c r="D6158" t="s">
        <v>281</v>
      </c>
      <c r="E6158">
        <v>37.413899999999998</v>
      </c>
      <c r="F6158">
        <v>1019374.88</v>
      </c>
    </row>
    <row r="6159" spans="1:6" x14ac:dyDescent="0.25">
      <c r="A6159" t="s">
        <v>318</v>
      </c>
      <c r="B6159">
        <v>21</v>
      </c>
      <c r="C6159" t="s">
        <v>17</v>
      </c>
      <c r="D6159" t="s">
        <v>282</v>
      </c>
      <c r="E6159">
        <v>3.2395999999999998</v>
      </c>
      <c r="F6159">
        <v>402463.82</v>
      </c>
    </row>
    <row r="6160" spans="1:6" x14ac:dyDescent="0.25">
      <c r="A6160" t="s">
        <v>318</v>
      </c>
      <c r="B6160">
        <v>21</v>
      </c>
      <c r="C6160" t="s">
        <v>17</v>
      </c>
      <c r="D6160" t="s">
        <v>283</v>
      </c>
      <c r="E6160">
        <v>159.8845</v>
      </c>
      <c r="F6160">
        <v>1823399.49</v>
      </c>
    </row>
    <row r="6161" spans="1:6" x14ac:dyDescent="0.25">
      <c r="A6161" t="s">
        <v>318</v>
      </c>
      <c r="B6161">
        <v>21</v>
      </c>
      <c r="C6161" t="s">
        <v>17</v>
      </c>
      <c r="D6161" t="s">
        <v>294</v>
      </c>
      <c r="E6161">
        <v>6.5208000000000004</v>
      </c>
      <c r="F6161">
        <v>139731.85999999999</v>
      </c>
    </row>
    <row r="6162" spans="1:6" x14ac:dyDescent="0.25">
      <c r="A6162" t="s">
        <v>318</v>
      </c>
      <c r="B6162">
        <v>21</v>
      </c>
      <c r="C6162" t="s">
        <v>17</v>
      </c>
      <c r="D6162" t="s">
        <v>268</v>
      </c>
      <c r="E6162">
        <v>20.084700000000002</v>
      </c>
      <c r="F6162">
        <v>769840.85</v>
      </c>
    </row>
    <row r="6163" spans="1:6" x14ac:dyDescent="0.25">
      <c r="A6163" t="s">
        <v>318</v>
      </c>
      <c r="B6163">
        <v>21</v>
      </c>
      <c r="C6163" t="s">
        <v>17</v>
      </c>
      <c r="D6163" t="s">
        <v>284</v>
      </c>
      <c r="E6163">
        <v>49.583300000000001</v>
      </c>
      <c r="F6163">
        <v>4637295.96</v>
      </c>
    </row>
    <row r="6164" spans="1:6" x14ac:dyDescent="0.25">
      <c r="A6164" t="s">
        <v>318</v>
      </c>
      <c r="B6164">
        <v>21</v>
      </c>
      <c r="C6164" t="s">
        <v>17</v>
      </c>
      <c r="D6164" t="s">
        <v>298</v>
      </c>
      <c r="E6164">
        <v>3</v>
      </c>
      <c r="F6164">
        <v>43395.67</v>
      </c>
    </row>
    <row r="6165" spans="1:6" x14ac:dyDescent="0.25">
      <c r="A6165" t="s">
        <v>318</v>
      </c>
      <c r="B6165">
        <v>21</v>
      </c>
      <c r="C6165" t="s">
        <v>17</v>
      </c>
      <c r="D6165" t="s">
        <v>286</v>
      </c>
      <c r="E6165">
        <v>66.291700000000006</v>
      </c>
      <c r="F6165">
        <v>1167226.6200000001</v>
      </c>
    </row>
    <row r="6166" spans="1:6" x14ac:dyDescent="0.25">
      <c r="A6166" t="s">
        <v>318</v>
      </c>
      <c r="B6166">
        <v>21</v>
      </c>
      <c r="C6166" t="s">
        <v>17</v>
      </c>
      <c r="D6166" t="s">
        <v>295</v>
      </c>
      <c r="E6166">
        <v>103.1583</v>
      </c>
      <c r="F6166">
        <v>2423457.5699999998</v>
      </c>
    </row>
    <row r="6167" spans="1:6" x14ac:dyDescent="0.25">
      <c r="A6167" t="s">
        <v>318</v>
      </c>
      <c r="B6167">
        <v>21</v>
      </c>
      <c r="C6167" t="s">
        <v>17</v>
      </c>
      <c r="D6167" t="s">
        <v>287</v>
      </c>
      <c r="E6167">
        <v>0.3</v>
      </c>
      <c r="F6167">
        <v>216553.14</v>
      </c>
    </row>
    <row r="6168" spans="1:6" x14ac:dyDescent="0.25">
      <c r="A6168" t="s">
        <v>318</v>
      </c>
      <c r="B6168">
        <v>21</v>
      </c>
      <c r="C6168" t="s">
        <v>17</v>
      </c>
      <c r="D6168" t="s">
        <v>288</v>
      </c>
      <c r="E6168">
        <v>0.1</v>
      </c>
      <c r="F6168">
        <v>65540.55</v>
      </c>
    </row>
    <row r="6169" spans="1:6" x14ac:dyDescent="0.25">
      <c r="A6169" t="s">
        <v>318</v>
      </c>
      <c r="B6169">
        <v>21</v>
      </c>
      <c r="C6169" t="s">
        <v>17</v>
      </c>
      <c r="D6169" t="s">
        <v>289</v>
      </c>
      <c r="E6169">
        <v>10.369199999999999</v>
      </c>
      <c r="F6169">
        <v>682717.11</v>
      </c>
    </row>
    <row r="6170" spans="1:6" x14ac:dyDescent="0.25">
      <c r="A6170" t="s">
        <v>318</v>
      </c>
      <c r="B6170">
        <v>21</v>
      </c>
      <c r="C6170" t="s">
        <v>17</v>
      </c>
      <c r="D6170" t="s">
        <v>290</v>
      </c>
      <c r="E6170">
        <v>1.1833</v>
      </c>
      <c r="F6170">
        <v>426792.2</v>
      </c>
    </row>
    <row r="6171" spans="1:6" x14ac:dyDescent="0.25">
      <c r="A6171" t="s">
        <v>318</v>
      </c>
      <c r="B6171">
        <v>21</v>
      </c>
      <c r="C6171" t="s">
        <v>17</v>
      </c>
      <c r="D6171" t="s">
        <v>296</v>
      </c>
      <c r="E6171">
        <v>8.1667000000000005</v>
      </c>
      <c r="F6171">
        <v>223076.37</v>
      </c>
    </row>
    <row r="6172" spans="1:6" x14ac:dyDescent="0.25">
      <c r="A6172" t="s">
        <v>318</v>
      </c>
      <c r="B6172">
        <v>21</v>
      </c>
      <c r="C6172" t="s">
        <v>17</v>
      </c>
      <c r="D6172" t="s">
        <v>313</v>
      </c>
      <c r="E6172">
        <v>8</v>
      </c>
      <c r="F6172">
        <v>101677.47</v>
      </c>
    </row>
    <row r="6173" spans="1:6" x14ac:dyDescent="0.25">
      <c r="A6173" t="s">
        <v>318</v>
      </c>
      <c r="B6173">
        <v>21</v>
      </c>
      <c r="C6173" t="s">
        <v>17</v>
      </c>
      <c r="D6173" t="s">
        <v>314</v>
      </c>
      <c r="E6173">
        <v>0.72219999999999995</v>
      </c>
      <c r="F6173">
        <v>43193.65</v>
      </c>
    </row>
    <row r="6174" spans="1:6" x14ac:dyDescent="0.25">
      <c r="A6174" t="s">
        <v>318</v>
      </c>
      <c r="B6174">
        <v>21</v>
      </c>
      <c r="C6174" t="s">
        <v>17</v>
      </c>
      <c r="D6174" t="s">
        <v>317</v>
      </c>
      <c r="E6174">
        <v>5.95</v>
      </c>
      <c r="F6174">
        <v>79671.399999999994</v>
      </c>
    </row>
    <row r="6175" spans="1:6" x14ac:dyDescent="0.25">
      <c r="A6175" t="s">
        <v>318</v>
      </c>
      <c r="B6175">
        <v>22</v>
      </c>
      <c r="C6175" t="s">
        <v>23</v>
      </c>
      <c r="E6175">
        <v>139.1875</v>
      </c>
      <c r="F6175">
        <v>3360661.4</v>
      </c>
    </row>
    <row r="6176" spans="1:6" x14ac:dyDescent="0.25">
      <c r="A6176" t="s">
        <v>318</v>
      </c>
      <c r="B6176">
        <v>22</v>
      </c>
      <c r="C6176" t="s">
        <v>23</v>
      </c>
      <c r="D6176" t="s">
        <v>269</v>
      </c>
      <c r="E6176">
        <v>59.953200000000002</v>
      </c>
      <c r="F6176">
        <v>5904423.0999999996</v>
      </c>
    </row>
    <row r="6177" spans="1:6" x14ac:dyDescent="0.25">
      <c r="A6177" t="s">
        <v>318</v>
      </c>
      <c r="B6177">
        <v>22</v>
      </c>
      <c r="C6177" t="s">
        <v>23</v>
      </c>
      <c r="D6177" t="s">
        <v>270</v>
      </c>
      <c r="E6177">
        <v>1855.5</v>
      </c>
      <c r="F6177">
        <v>18829196.260000002</v>
      </c>
    </row>
    <row r="6178" spans="1:6" x14ac:dyDescent="0.25">
      <c r="A6178" t="s">
        <v>318</v>
      </c>
      <c r="B6178">
        <v>22</v>
      </c>
      <c r="C6178" t="s">
        <v>23</v>
      </c>
      <c r="D6178" t="s">
        <v>271</v>
      </c>
      <c r="E6178">
        <v>6.75</v>
      </c>
      <c r="F6178">
        <v>2230976.81</v>
      </c>
    </row>
    <row r="6179" spans="1:6" x14ac:dyDescent="0.25">
      <c r="A6179" t="s">
        <v>318</v>
      </c>
      <c r="B6179">
        <v>22</v>
      </c>
      <c r="C6179" t="s">
        <v>23</v>
      </c>
      <c r="D6179" t="s">
        <v>272</v>
      </c>
      <c r="E6179">
        <v>1748.0833</v>
      </c>
      <c r="F6179">
        <v>13752503.6</v>
      </c>
    </row>
    <row r="6180" spans="1:6" x14ac:dyDescent="0.25">
      <c r="A6180" t="s">
        <v>318</v>
      </c>
      <c r="B6180">
        <v>22</v>
      </c>
      <c r="C6180" t="s">
        <v>23</v>
      </c>
      <c r="D6180" t="s">
        <v>273</v>
      </c>
      <c r="E6180">
        <v>221.08779999999999</v>
      </c>
      <c r="F6180">
        <v>3729675.19</v>
      </c>
    </row>
    <row r="6181" spans="1:6" x14ac:dyDescent="0.25">
      <c r="A6181" t="s">
        <v>318</v>
      </c>
      <c r="B6181">
        <v>22</v>
      </c>
      <c r="C6181" t="s">
        <v>23</v>
      </c>
      <c r="D6181" t="s">
        <v>274</v>
      </c>
      <c r="E6181">
        <v>186.6833</v>
      </c>
      <c r="F6181">
        <v>3440021.85</v>
      </c>
    </row>
    <row r="6182" spans="1:6" x14ac:dyDescent="0.25">
      <c r="A6182" t="s">
        <v>318</v>
      </c>
      <c r="B6182">
        <v>22</v>
      </c>
      <c r="C6182" t="s">
        <v>23</v>
      </c>
      <c r="D6182" t="s">
        <v>275</v>
      </c>
      <c r="E6182">
        <v>177</v>
      </c>
      <c r="F6182">
        <v>1966966.43</v>
      </c>
    </row>
    <row r="6183" spans="1:6" x14ac:dyDescent="0.25">
      <c r="A6183" t="s">
        <v>318</v>
      </c>
      <c r="B6183">
        <v>22</v>
      </c>
      <c r="C6183" t="s">
        <v>23</v>
      </c>
      <c r="D6183" t="s">
        <v>276</v>
      </c>
      <c r="E6183">
        <v>22.087199999999999</v>
      </c>
      <c r="F6183">
        <v>3672093.81</v>
      </c>
    </row>
    <row r="6184" spans="1:6" x14ac:dyDescent="0.25">
      <c r="A6184" t="s">
        <v>318</v>
      </c>
      <c r="B6184">
        <v>22</v>
      </c>
      <c r="C6184" t="s">
        <v>23</v>
      </c>
      <c r="D6184" t="s">
        <v>277</v>
      </c>
      <c r="E6184">
        <v>75.6875</v>
      </c>
      <c r="F6184">
        <v>1537017.89</v>
      </c>
    </row>
    <row r="6185" spans="1:6" x14ac:dyDescent="0.25">
      <c r="A6185" t="s">
        <v>318</v>
      </c>
      <c r="B6185">
        <v>22</v>
      </c>
      <c r="C6185" t="s">
        <v>23</v>
      </c>
      <c r="D6185" t="s">
        <v>278</v>
      </c>
      <c r="E6185">
        <v>0.75</v>
      </c>
      <c r="F6185">
        <v>119672.96000000001</v>
      </c>
    </row>
    <row r="6186" spans="1:6" x14ac:dyDescent="0.25">
      <c r="A6186" t="s">
        <v>318</v>
      </c>
      <c r="B6186">
        <v>22</v>
      </c>
      <c r="C6186" t="s">
        <v>23</v>
      </c>
      <c r="D6186" t="s">
        <v>279</v>
      </c>
      <c r="E6186">
        <v>9.5582999999999991</v>
      </c>
      <c r="F6186">
        <v>2079405.39</v>
      </c>
    </row>
    <row r="6187" spans="1:6" x14ac:dyDescent="0.25">
      <c r="A6187" t="s">
        <v>318</v>
      </c>
      <c r="B6187">
        <v>22</v>
      </c>
      <c r="C6187" t="s">
        <v>23</v>
      </c>
      <c r="D6187" t="s">
        <v>280</v>
      </c>
      <c r="E6187">
        <v>1246.0083</v>
      </c>
      <c r="F6187">
        <v>18885132.530000001</v>
      </c>
    </row>
    <row r="6188" spans="1:6" x14ac:dyDescent="0.25">
      <c r="A6188" t="s">
        <v>318</v>
      </c>
      <c r="B6188">
        <v>22</v>
      </c>
      <c r="C6188" t="s">
        <v>23</v>
      </c>
      <c r="D6188" t="s">
        <v>281</v>
      </c>
      <c r="E6188">
        <v>115.0428</v>
      </c>
      <c r="F6188">
        <v>3701365.85</v>
      </c>
    </row>
    <row r="6189" spans="1:6" x14ac:dyDescent="0.25">
      <c r="A6189" t="s">
        <v>318</v>
      </c>
      <c r="B6189">
        <v>22</v>
      </c>
      <c r="C6189" t="s">
        <v>23</v>
      </c>
      <c r="D6189" t="s">
        <v>282</v>
      </c>
      <c r="E6189">
        <v>0.21879999999999999</v>
      </c>
      <c r="F6189">
        <v>19722.14</v>
      </c>
    </row>
    <row r="6190" spans="1:6" x14ac:dyDescent="0.25">
      <c r="A6190" t="s">
        <v>318</v>
      </c>
      <c r="B6190">
        <v>22</v>
      </c>
      <c r="C6190" t="s">
        <v>23</v>
      </c>
      <c r="D6190" t="s">
        <v>283</v>
      </c>
      <c r="E6190">
        <v>263.18689999999998</v>
      </c>
      <c r="F6190">
        <v>1796051.49</v>
      </c>
    </row>
    <row r="6191" spans="1:6" x14ac:dyDescent="0.25">
      <c r="A6191" t="s">
        <v>318</v>
      </c>
      <c r="B6191">
        <v>22</v>
      </c>
      <c r="C6191" t="s">
        <v>23</v>
      </c>
      <c r="D6191" t="s">
        <v>294</v>
      </c>
      <c r="E6191">
        <v>16</v>
      </c>
      <c r="F6191">
        <v>258638.89</v>
      </c>
    </row>
    <row r="6192" spans="1:6" x14ac:dyDescent="0.25">
      <c r="A6192" t="s">
        <v>318</v>
      </c>
      <c r="B6192">
        <v>22</v>
      </c>
      <c r="C6192" t="s">
        <v>23</v>
      </c>
      <c r="D6192" t="s">
        <v>268</v>
      </c>
      <c r="E6192">
        <v>498.45</v>
      </c>
      <c r="F6192">
        <v>7425412.0199999996</v>
      </c>
    </row>
    <row r="6193" spans="1:6" x14ac:dyDescent="0.25">
      <c r="A6193" t="s">
        <v>318</v>
      </c>
      <c r="B6193">
        <v>22</v>
      </c>
      <c r="C6193" t="s">
        <v>23</v>
      </c>
      <c r="D6193" t="s">
        <v>284</v>
      </c>
      <c r="E6193">
        <v>38.166699999999999</v>
      </c>
      <c r="F6193">
        <v>3321598.02</v>
      </c>
    </row>
    <row r="6194" spans="1:6" x14ac:dyDescent="0.25">
      <c r="A6194" t="s">
        <v>318</v>
      </c>
      <c r="B6194">
        <v>22</v>
      </c>
      <c r="C6194" t="s">
        <v>23</v>
      </c>
      <c r="D6194" t="s">
        <v>298</v>
      </c>
      <c r="E6194">
        <v>93</v>
      </c>
      <c r="F6194">
        <v>1369849.21</v>
      </c>
    </row>
    <row r="6195" spans="1:6" x14ac:dyDescent="0.25">
      <c r="A6195" t="s">
        <v>318</v>
      </c>
      <c r="B6195">
        <v>22</v>
      </c>
      <c r="C6195" t="s">
        <v>23</v>
      </c>
      <c r="D6195" t="s">
        <v>286</v>
      </c>
      <c r="E6195">
        <v>85.75</v>
      </c>
      <c r="F6195">
        <v>1525911.39</v>
      </c>
    </row>
    <row r="6196" spans="1:6" x14ac:dyDescent="0.25">
      <c r="A6196" t="s">
        <v>318</v>
      </c>
      <c r="B6196">
        <v>22</v>
      </c>
      <c r="C6196" t="s">
        <v>23</v>
      </c>
      <c r="D6196" t="s">
        <v>295</v>
      </c>
      <c r="E6196">
        <v>332.62920000000003</v>
      </c>
      <c r="F6196">
        <v>7115716.3600000003</v>
      </c>
    </row>
    <row r="6197" spans="1:6" x14ac:dyDescent="0.25">
      <c r="A6197" t="s">
        <v>318</v>
      </c>
      <c r="B6197">
        <v>22</v>
      </c>
      <c r="C6197" t="s">
        <v>23</v>
      </c>
      <c r="D6197" t="s">
        <v>287</v>
      </c>
      <c r="E6197">
        <v>8.3299999999999999E-2</v>
      </c>
      <c r="F6197">
        <v>27810.27</v>
      </c>
    </row>
    <row r="6198" spans="1:6" x14ac:dyDescent="0.25">
      <c r="A6198" t="s">
        <v>318</v>
      </c>
      <c r="B6198">
        <v>22</v>
      </c>
      <c r="C6198" t="s">
        <v>23</v>
      </c>
      <c r="D6198" t="s">
        <v>289</v>
      </c>
      <c r="E6198">
        <v>1.8125</v>
      </c>
      <c r="F6198">
        <v>244013.96</v>
      </c>
    </row>
    <row r="6199" spans="1:6" x14ac:dyDescent="0.25">
      <c r="A6199" t="s">
        <v>318</v>
      </c>
      <c r="B6199">
        <v>22</v>
      </c>
      <c r="C6199" t="s">
        <v>23</v>
      </c>
      <c r="D6199" t="s">
        <v>290</v>
      </c>
      <c r="E6199">
        <v>1.6416999999999999</v>
      </c>
      <c r="F6199">
        <v>619566.44999999995</v>
      </c>
    </row>
    <row r="6200" spans="1:6" x14ac:dyDescent="0.25">
      <c r="A6200" t="s">
        <v>318</v>
      </c>
      <c r="B6200">
        <v>22</v>
      </c>
      <c r="C6200" t="s">
        <v>23</v>
      </c>
      <c r="D6200" t="s">
        <v>296</v>
      </c>
      <c r="E6200">
        <v>119.1429</v>
      </c>
      <c r="F6200">
        <v>1400602.86</v>
      </c>
    </row>
    <row r="6201" spans="1:6" x14ac:dyDescent="0.25">
      <c r="A6201" t="s">
        <v>318</v>
      </c>
      <c r="B6201">
        <v>22</v>
      </c>
      <c r="C6201" t="s">
        <v>23</v>
      </c>
      <c r="D6201" t="s">
        <v>291</v>
      </c>
      <c r="E6201">
        <v>74</v>
      </c>
      <c r="F6201">
        <v>903093.8</v>
      </c>
    </row>
    <row r="6202" spans="1:6" x14ac:dyDescent="0.25">
      <c r="A6202" t="s">
        <v>318</v>
      </c>
      <c r="B6202">
        <v>22</v>
      </c>
      <c r="C6202" t="s">
        <v>23</v>
      </c>
      <c r="D6202" t="s">
        <v>313</v>
      </c>
      <c r="E6202">
        <v>9</v>
      </c>
      <c r="F6202">
        <v>89812.800000000003</v>
      </c>
    </row>
    <row r="6203" spans="1:6" x14ac:dyDescent="0.25">
      <c r="A6203" t="s">
        <v>318</v>
      </c>
      <c r="B6203">
        <v>22</v>
      </c>
      <c r="C6203" t="s">
        <v>23</v>
      </c>
      <c r="D6203" t="s">
        <v>314</v>
      </c>
      <c r="E6203">
        <v>0.1111</v>
      </c>
      <c r="F6203">
        <v>19297.63</v>
      </c>
    </row>
    <row r="6204" spans="1:6" x14ac:dyDescent="0.25">
      <c r="A6204" t="s">
        <v>318</v>
      </c>
      <c r="B6204">
        <v>22</v>
      </c>
      <c r="C6204" t="s">
        <v>23</v>
      </c>
      <c r="D6204" t="s">
        <v>317</v>
      </c>
      <c r="E6204">
        <v>13.225</v>
      </c>
      <c r="F6204">
        <v>160673.04999999999</v>
      </c>
    </row>
    <row r="6205" spans="1:6" x14ac:dyDescent="0.25">
      <c r="A6205" t="s">
        <v>318</v>
      </c>
      <c r="B6205">
        <v>23</v>
      </c>
      <c r="C6205" t="s">
        <v>22</v>
      </c>
      <c r="E6205">
        <v>30.058299999999999</v>
      </c>
      <c r="F6205">
        <v>469411.91</v>
      </c>
    </row>
    <row r="6206" spans="1:6" x14ac:dyDescent="0.25">
      <c r="A6206" t="s">
        <v>318</v>
      </c>
      <c r="B6206">
        <v>23</v>
      </c>
      <c r="C6206" t="s">
        <v>22</v>
      </c>
      <c r="D6206" t="s">
        <v>269</v>
      </c>
      <c r="E6206">
        <v>10.823600000000001</v>
      </c>
      <c r="F6206">
        <v>1203122.97</v>
      </c>
    </row>
    <row r="6207" spans="1:6" x14ac:dyDescent="0.25">
      <c r="A6207" t="s">
        <v>318</v>
      </c>
      <c r="B6207">
        <v>23</v>
      </c>
      <c r="C6207" t="s">
        <v>22</v>
      </c>
      <c r="D6207" t="s">
        <v>270</v>
      </c>
      <c r="E6207">
        <v>124.84439999999999</v>
      </c>
      <c r="F6207">
        <v>1542795.3</v>
      </c>
    </row>
    <row r="6208" spans="1:6" x14ac:dyDescent="0.25">
      <c r="A6208" t="s">
        <v>318</v>
      </c>
      <c r="B6208">
        <v>23</v>
      </c>
      <c r="C6208" t="s">
        <v>22</v>
      </c>
      <c r="D6208" t="s">
        <v>271</v>
      </c>
      <c r="E6208">
        <v>4.0292000000000003</v>
      </c>
      <c r="F6208">
        <v>685115.16</v>
      </c>
    </row>
    <row r="6209" spans="1:6" x14ac:dyDescent="0.25">
      <c r="A6209" t="s">
        <v>318</v>
      </c>
      <c r="B6209">
        <v>23</v>
      </c>
      <c r="C6209" t="s">
        <v>22</v>
      </c>
      <c r="D6209" t="s">
        <v>272</v>
      </c>
      <c r="E6209">
        <v>429.66669999999999</v>
      </c>
      <c r="F6209">
        <v>3481305.79</v>
      </c>
    </row>
    <row r="6210" spans="1:6" x14ac:dyDescent="0.25">
      <c r="A6210" t="s">
        <v>318</v>
      </c>
      <c r="B6210">
        <v>23</v>
      </c>
      <c r="C6210" t="s">
        <v>22</v>
      </c>
      <c r="D6210" t="s">
        <v>273</v>
      </c>
      <c r="E6210">
        <v>24.2837</v>
      </c>
      <c r="F6210">
        <v>463254.46</v>
      </c>
    </row>
    <row r="6211" spans="1:6" x14ac:dyDescent="0.25">
      <c r="A6211" t="s">
        <v>318</v>
      </c>
      <c r="B6211">
        <v>23</v>
      </c>
      <c r="C6211" t="s">
        <v>22</v>
      </c>
      <c r="D6211" t="s">
        <v>274</v>
      </c>
      <c r="E6211">
        <v>54.1</v>
      </c>
      <c r="F6211">
        <v>1134733.3400000001</v>
      </c>
    </row>
    <row r="6212" spans="1:6" x14ac:dyDescent="0.25">
      <c r="A6212" t="s">
        <v>318</v>
      </c>
      <c r="B6212">
        <v>23</v>
      </c>
      <c r="C6212" t="s">
        <v>22</v>
      </c>
      <c r="D6212" t="s">
        <v>275</v>
      </c>
      <c r="E6212">
        <v>54.583300000000001</v>
      </c>
      <c r="F6212">
        <v>709235.65</v>
      </c>
    </row>
    <row r="6213" spans="1:6" x14ac:dyDescent="0.25">
      <c r="A6213" t="s">
        <v>318</v>
      </c>
      <c r="B6213">
        <v>23</v>
      </c>
      <c r="C6213" t="s">
        <v>22</v>
      </c>
      <c r="D6213" t="s">
        <v>276</v>
      </c>
      <c r="E6213">
        <v>7.6963999999999997</v>
      </c>
      <c r="F6213">
        <v>1145321.2</v>
      </c>
    </row>
    <row r="6214" spans="1:6" x14ac:dyDescent="0.25">
      <c r="A6214" t="s">
        <v>318</v>
      </c>
      <c r="B6214">
        <v>23</v>
      </c>
      <c r="C6214" t="s">
        <v>22</v>
      </c>
      <c r="D6214" t="s">
        <v>277</v>
      </c>
      <c r="E6214">
        <v>5.5625</v>
      </c>
      <c r="F6214">
        <v>282908.55</v>
      </c>
    </row>
    <row r="6215" spans="1:6" x14ac:dyDescent="0.25">
      <c r="A6215" t="s">
        <v>318</v>
      </c>
      <c r="B6215">
        <v>23</v>
      </c>
      <c r="C6215" t="s">
        <v>22</v>
      </c>
      <c r="D6215" t="s">
        <v>278</v>
      </c>
      <c r="E6215">
        <v>1.1125</v>
      </c>
      <c r="F6215">
        <v>159620.35</v>
      </c>
    </row>
    <row r="6216" spans="1:6" x14ac:dyDescent="0.25">
      <c r="A6216" t="s">
        <v>318</v>
      </c>
      <c r="B6216">
        <v>23</v>
      </c>
      <c r="C6216" t="s">
        <v>22</v>
      </c>
      <c r="D6216" t="s">
        <v>279</v>
      </c>
      <c r="E6216">
        <v>1.625</v>
      </c>
      <c r="F6216">
        <v>390472.29</v>
      </c>
    </row>
    <row r="6217" spans="1:6" x14ac:dyDescent="0.25">
      <c r="A6217" t="s">
        <v>318</v>
      </c>
      <c r="B6217">
        <v>23</v>
      </c>
      <c r="C6217" t="s">
        <v>22</v>
      </c>
      <c r="D6217" t="s">
        <v>280</v>
      </c>
      <c r="E6217">
        <v>157.79820000000001</v>
      </c>
      <c r="F6217">
        <v>3614783.51</v>
      </c>
    </row>
    <row r="6218" spans="1:6" x14ac:dyDescent="0.25">
      <c r="A6218" t="s">
        <v>318</v>
      </c>
      <c r="B6218">
        <v>23</v>
      </c>
      <c r="C6218" t="s">
        <v>22</v>
      </c>
      <c r="D6218" t="s">
        <v>281</v>
      </c>
      <c r="E6218">
        <v>36.077199999999998</v>
      </c>
      <c r="F6218">
        <v>1191345.7</v>
      </c>
    </row>
    <row r="6219" spans="1:6" x14ac:dyDescent="0.25">
      <c r="A6219" t="s">
        <v>318</v>
      </c>
      <c r="B6219">
        <v>23</v>
      </c>
      <c r="C6219" t="s">
        <v>22</v>
      </c>
      <c r="D6219" t="s">
        <v>282</v>
      </c>
      <c r="E6219">
        <v>4.2916999999999996</v>
      </c>
      <c r="F6219">
        <v>356473.13</v>
      </c>
    </row>
    <row r="6220" spans="1:6" x14ac:dyDescent="0.25">
      <c r="A6220" t="s">
        <v>318</v>
      </c>
      <c r="B6220">
        <v>23</v>
      </c>
      <c r="C6220" t="s">
        <v>22</v>
      </c>
      <c r="D6220" t="s">
        <v>283</v>
      </c>
      <c r="E6220">
        <v>92.8429</v>
      </c>
      <c r="F6220">
        <v>1579416.69</v>
      </c>
    </row>
    <row r="6221" spans="1:6" x14ac:dyDescent="0.25">
      <c r="A6221" t="s">
        <v>318</v>
      </c>
      <c r="B6221">
        <v>23</v>
      </c>
      <c r="C6221" t="s">
        <v>22</v>
      </c>
      <c r="D6221" t="s">
        <v>294</v>
      </c>
      <c r="E6221">
        <v>10.7417</v>
      </c>
      <c r="F6221">
        <v>442726.82</v>
      </c>
    </row>
    <row r="6222" spans="1:6" x14ac:dyDescent="0.25">
      <c r="A6222" t="s">
        <v>318</v>
      </c>
      <c r="B6222">
        <v>23</v>
      </c>
      <c r="C6222" t="s">
        <v>22</v>
      </c>
      <c r="D6222" t="s">
        <v>268</v>
      </c>
      <c r="E6222">
        <v>36.680599999999998</v>
      </c>
      <c r="F6222">
        <v>1194227.29</v>
      </c>
    </row>
    <row r="6223" spans="1:6" x14ac:dyDescent="0.25">
      <c r="A6223" t="s">
        <v>318</v>
      </c>
      <c r="B6223">
        <v>23</v>
      </c>
      <c r="C6223" t="s">
        <v>22</v>
      </c>
      <c r="D6223" t="s">
        <v>284</v>
      </c>
      <c r="E6223">
        <v>24.083300000000001</v>
      </c>
      <c r="F6223">
        <v>2303185.46</v>
      </c>
    </row>
    <row r="6224" spans="1:6" x14ac:dyDescent="0.25">
      <c r="A6224" t="s">
        <v>318</v>
      </c>
      <c r="B6224">
        <v>23</v>
      </c>
      <c r="C6224" t="s">
        <v>22</v>
      </c>
      <c r="D6224" t="s">
        <v>298</v>
      </c>
      <c r="E6224">
        <v>12.5</v>
      </c>
      <c r="F6224">
        <v>176193.73</v>
      </c>
    </row>
    <row r="6225" spans="1:6" x14ac:dyDescent="0.25">
      <c r="A6225" t="s">
        <v>318</v>
      </c>
      <c r="B6225">
        <v>23</v>
      </c>
      <c r="C6225" t="s">
        <v>22</v>
      </c>
      <c r="D6225" t="s">
        <v>286</v>
      </c>
      <c r="E6225">
        <v>42.5</v>
      </c>
      <c r="F6225">
        <v>825045.75</v>
      </c>
    </row>
    <row r="6226" spans="1:6" x14ac:dyDescent="0.25">
      <c r="A6226" t="s">
        <v>318</v>
      </c>
      <c r="B6226">
        <v>23</v>
      </c>
      <c r="C6226" t="s">
        <v>22</v>
      </c>
      <c r="D6226" t="s">
        <v>295</v>
      </c>
      <c r="E6226">
        <v>19.425000000000001</v>
      </c>
      <c r="F6226">
        <v>397312.69</v>
      </c>
    </row>
    <row r="6227" spans="1:6" x14ac:dyDescent="0.25">
      <c r="A6227" t="s">
        <v>318</v>
      </c>
      <c r="B6227">
        <v>23</v>
      </c>
      <c r="C6227" t="s">
        <v>22</v>
      </c>
      <c r="D6227" t="s">
        <v>287</v>
      </c>
      <c r="E6227">
        <v>0.15</v>
      </c>
      <c r="F6227">
        <v>83762.600000000006</v>
      </c>
    </row>
    <row r="6228" spans="1:6" x14ac:dyDescent="0.25">
      <c r="A6228" t="s">
        <v>318</v>
      </c>
      <c r="B6228">
        <v>23</v>
      </c>
      <c r="C6228" t="s">
        <v>22</v>
      </c>
      <c r="D6228" t="s">
        <v>288</v>
      </c>
      <c r="E6228">
        <v>0.14000000000000001</v>
      </c>
      <c r="F6228">
        <v>66346.52</v>
      </c>
    </row>
    <row r="6229" spans="1:6" x14ac:dyDescent="0.25">
      <c r="A6229" t="s">
        <v>318</v>
      </c>
      <c r="B6229">
        <v>23</v>
      </c>
      <c r="C6229" t="s">
        <v>22</v>
      </c>
      <c r="D6229" t="s">
        <v>289</v>
      </c>
      <c r="E6229">
        <v>23.8201</v>
      </c>
      <c r="F6229">
        <v>1391775.46</v>
      </c>
    </row>
    <row r="6230" spans="1:6" x14ac:dyDescent="0.25">
      <c r="A6230" t="s">
        <v>318</v>
      </c>
      <c r="B6230">
        <v>23</v>
      </c>
      <c r="C6230" t="s">
        <v>22</v>
      </c>
      <c r="D6230" t="s">
        <v>290</v>
      </c>
      <c r="E6230">
        <v>0.36670000000000003</v>
      </c>
      <c r="F6230">
        <v>124500.71</v>
      </c>
    </row>
    <row r="6231" spans="1:6" x14ac:dyDescent="0.25">
      <c r="A6231" t="s">
        <v>318</v>
      </c>
      <c r="B6231">
        <v>23</v>
      </c>
      <c r="C6231" t="s">
        <v>22</v>
      </c>
      <c r="D6231" t="s">
        <v>296</v>
      </c>
      <c r="E6231">
        <v>10</v>
      </c>
      <c r="F6231">
        <v>248132.12</v>
      </c>
    </row>
    <row r="6232" spans="1:6" x14ac:dyDescent="0.25">
      <c r="A6232" t="s">
        <v>318</v>
      </c>
      <c r="B6232">
        <v>23</v>
      </c>
      <c r="C6232" t="s">
        <v>22</v>
      </c>
      <c r="D6232" t="s">
        <v>291</v>
      </c>
      <c r="E6232">
        <v>2</v>
      </c>
      <c r="F6232">
        <v>27404.03</v>
      </c>
    </row>
    <row r="6233" spans="1:6" x14ac:dyDescent="0.25">
      <c r="A6233" t="s">
        <v>318</v>
      </c>
      <c r="B6233">
        <v>23</v>
      </c>
      <c r="C6233" t="s">
        <v>22</v>
      </c>
      <c r="D6233" t="s">
        <v>313</v>
      </c>
      <c r="E6233">
        <v>12</v>
      </c>
      <c r="F6233">
        <v>136253.96</v>
      </c>
    </row>
    <row r="6234" spans="1:6" x14ac:dyDescent="0.25">
      <c r="A6234" t="s">
        <v>318</v>
      </c>
      <c r="B6234">
        <v>23</v>
      </c>
      <c r="C6234" t="s">
        <v>22</v>
      </c>
      <c r="D6234" t="s">
        <v>297</v>
      </c>
      <c r="E6234">
        <v>0.25</v>
      </c>
      <c r="F6234">
        <v>2808.54</v>
      </c>
    </row>
    <row r="6235" spans="1:6" x14ac:dyDescent="0.25">
      <c r="A6235" t="s">
        <v>318</v>
      </c>
      <c r="B6235">
        <v>23</v>
      </c>
      <c r="C6235" t="s">
        <v>22</v>
      </c>
      <c r="D6235" t="s">
        <v>299</v>
      </c>
      <c r="E6235">
        <v>3.5</v>
      </c>
      <c r="F6235">
        <v>34089.199999999997</v>
      </c>
    </row>
    <row r="6236" spans="1:6" x14ac:dyDescent="0.25">
      <c r="A6236" t="s">
        <v>318</v>
      </c>
      <c r="B6236">
        <v>23</v>
      </c>
      <c r="C6236" t="s">
        <v>22</v>
      </c>
      <c r="D6236" t="s">
        <v>314</v>
      </c>
      <c r="E6236">
        <v>2.4443999999999999</v>
      </c>
      <c r="F6236">
        <v>144049.01</v>
      </c>
    </row>
    <row r="6237" spans="1:6" x14ac:dyDescent="0.25">
      <c r="A6237" t="s">
        <v>318</v>
      </c>
      <c r="B6237">
        <v>23</v>
      </c>
      <c r="C6237" t="s">
        <v>22</v>
      </c>
      <c r="D6237" t="s">
        <v>317</v>
      </c>
      <c r="E6237">
        <v>1.5</v>
      </c>
      <c r="F6237">
        <v>19724.189999999999</v>
      </c>
    </row>
    <row r="6238" spans="1:6" x14ac:dyDescent="0.25">
      <c r="A6238" t="s">
        <v>318</v>
      </c>
      <c r="B6238">
        <v>24</v>
      </c>
      <c r="C6238" t="s">
        <v>304</v>
      </c>
      <c r="E6238">
        <v>37.475000000000001</v>
      </c>
      <c r="F6238">
        <v>992620.48</v>
      </c>
    </row>
    <row r="6239" spans="1:6" x14ac:dyDescent="0.25">
      <c r="A6239" t="s">
        <v>318</v>
      </c>
      <c r="B6239">
        <v>24</v>
      </c>
      <c r="C6239" t="s">
        <v>304</v>
      </c>
      <c r="D6239" t="s">
        <v>269</v>
      </c>
      <c r="E6239">
        <v>3.0889000000000002</v>
      </c>
      <c r="F6239">
        <v>403871.65</v>
      </c>
    </row>
    <row r="6240" spans="1:6" x14ac:dyDescent="0.25">
      <c r="A6240" t="s">
        <v>318</v>
      </c>
      <c r="B6240">
        <v>24</v>
      </c>
      <c r="C6240" t="s">
        <v>304</v>
      </c>
      <c r="D6240" t="s">
        <v>270</v>
      </c>
      <c r="E6240">
        <v>102.7722</v>
      </c>
      <c r="F6240">
        <v>1348050.19</v>
      </c>
    </row>
    <row r="6241" spans="1:6" x14ac:dyDescent="0.25">
      <c r="A6241" t="s">
        <v>318</v>
      </c>
      <c r="B6241">
        <v>24</v>
      </c>
      <c r="C6241" t="s">
        <v>304</v>
      </c>
      <c r="D6241" t="s">
        <v>271</v>
      </c>
      <c r="E6241">
        <v>1.35</v>
      </c>
      <c r="F6241">
        <v>265320.84000000003</v>
      </c>
    </row>
    <row r="6242" spans="1:6" x14ac:dyDescent="0.25">
      <c r="A6242" t="s">
        <v>318</v>
      </c>
      <c r="B6242">
        <v>24</v>
      </c>
      <c r="C6242" t="s">
        <v>304</v>
      </c>
      <c r="D6242" t="s">
        <v>272</v>
      </c>
      <c r="E6242">
        <v>389.04169999999999</v>
      </c>
      <c r="F6242">
        <v>2639822.9700000002</v>
      </c>
    </row>
    <row r="6243" spans="1:6" x14ac:dyDescent="0.25">
      <c r="A6243" t="s">
        <v>318</v>
      </c>
      <c r="B6243">
        <v>24</v>
      </c>
      <c r="C6243" t="s">
        <v>304</v>
      </c>
      <c r="D6243" t="s">
        <v>273</v>
      </c>
      <c r="E6243">
        <v>12.492100000000001</v>
      </c>
      <c r="F6243">
        <v>201856.93</v>
      </c>
    </row>
    <row r="6244" spans="1:6" x14ac:dyDescent="0.25">
      <c r="A6244" t="s">
        <v>318</v>
      </c>
      <c r="B6244">
        <v>24</v>
      </c>
      <c r="C6244" t="s">
        <v>304</v>
      </c>
      <c r="D6244" t="s">
        <v>274</v>
      </c>
      <c r="E6244">
        <v>24.083300000000001</v>
      </c>
      <c r="F6244">
        <v>531162.61</v>
      </c>
    </row>
    <row r="6245" spans="1:6" x14ac:dyDescent="0.25">
      <c r="A6245" t="s">
        <v>318</v>
      </c>
      <c r="B6245">
        <v>24</v>
      </c>
      <c r="C6245" t="s">
        <v>304</v>
      </c>
      <c r="D6245" t="s">
        <v>275</v>
      </c>
      <c r="E6245">
        <v>34.833300000000001</v>
      </c>
      <c r="F6245">
        <v>451195.9</v>
      </c>
    </row>
    <row r="6246" spans="1:6" x14ac:dyDescent="0.25">
      <c r="A6246" t="s">
        <v>318</v>
      </c>
      <c r="B6246">
        <v>24</v>
      </c>
      <c r="C6246" t="s">
        <v>304</v>
      </c>
      <c r="D6246" t="s">
        <v>276</v>
      </c>
      <c r="E6246">
        <v>4.1136999999999997</v>
      </c>
      <c r="F6246">
        <v>759674.63</v>
      </c>
    </row>
    <row r="6247" spans="1:6" x14ac:dyDescent="0.25">
      <c r="A6247" t="s">
        <v>318</v>
      </c>
      <c r="B6247">
        <v>24</v>
      </c>
      <c r="C6247" t="s">
        <v>304</v>
      </c>
      <c r="D6247" t="s">
        <v>277</v>
      </c>
      <c r="E6247">
        <v>2.25</v>
      </c>
      <c r="F6247">
        <v>154537.85999999999</v>
      </c>
    </row>
    <row r="6248" spans="1:6" x14ac:dyDescent="0.25">
      <c r="A6248" t="s">
        <v>318</v>
      </c>
      <c r="B6248">
        <v>24</v>
      </c>
      <c r="C6248" t="s">
        <v>304</v>
      </c>
      <c r="D6248" t="s">
        <v>278</v>
      </c>
      <c r="E6248">
        <v>1.9958</v>
      </c>
      <c r="F6248">
        <v>210778.63</v>
      </c>
    </row>
    <row r="6249" spans="1:6" x14ac:dyDescent="0.25">
      <c r="A6249" t="s">
        <v>318</v>
      </c>
      <c r="B6249">
        <v>24</v>
      </c>
      <c r="C6249" t="s">
        <v>304</v>
      </c>
      <c r="D6249" t="s">
        <v>279</v>
      </c>
      <c r="E6249">
        <v>0.54169999999999996</v>
      </c>
      <c r="F6249">
        <v>124672.77</v>
      </c>
    </row>
    <row r="6250" spans="1:6" x14ac:dyDescent="0.25">
      <c r="A6250" t="s">
        <v>318</v>
      </c>
      <c r="B6250">
        <v>24</v>
      </c>
      <c r="C6250" t="s">
        <v>304</v>
      </c>
      <c r="D6250" t="s">
        <v>280</v>
      </c>
      <c r="E6250">
        <v>76.901200000000003</v>
      </c>
      <c r="F6250">
        <v>1981126.99</v>
      </c>
    </row>
    <row r="6251" spans="1:6" x14ac:dyDescent="0.25">
      <c r="A6251" t="s">
        <v>318</v>
      </c>
      <c r="B6251">
        <v>24</v>
      </c>
      <c r="C6251" t="s">
        <v>304</v>
      </c>
      <c r="D6251" t="s">
        <v>281</v>
      </c>
      <c r="E6251">
        <v>6.35</v>
      </c>
      <c r="F6251">
        <v>199780.16</v>
      </c>
    </row>
    <row r="6252" spans="1:6" x14ac:dyDescent="0.25">
      <c r="A6252" t="s">
        <v>318</v>
      </c>
      <c r="B6252">
        <v>24</v>
      </c>
      <c r="C6252" t="s">
        <v>304</v>
      </c>
      <c r="D6252" t="s">
        <v>282</v>
      </c>
      <c r="E6252">
        <v>7.2900000000000006E-2</v>
      </c>
      <c r="F6252">
        <v>42425.23</v>
      </c>
    </row>
    <row r="6253" spans="1:6" x14ac:dyDescent="0.25">
      <c r="A6253" t="s">
        <v>318</v>
      </c>
      <c r="B6253">
        <v>24</v>
      </c>
      <c r="C6253" t="s">
        <v>304</v>
      </c>
      <c r="D6253" t="s">
        <v>283</v>
      </c>
      <c r="E6253">
        <v>42.069600000000001</v>
      </c>
      <c r="F6253">
        <v>570500.01</v>
      </c>
    </row>
    <row r="6254" spans="1:6" x14ac:dyDescent="0.25">
      <c r="A6254" t="s">
        <v>318</v>
      </c>
      <c r="B6254">
        <v>24</v>
      </c>
      <c r="C6254" t="s">
        <v>304</v>
      </c>
      <c r="D6254" t="s">
        <v>294</v>
      </c>
      <c r="E6254">
        <v>1.3332999999999999</v>
      </c>
      <c r="F6254">
        <v>23496.55</v>
      </c>
    </row>
    <row r="6255" spans="1:6" x14ac:dyDescent="0.25">
      <c r="A6255" t="s">
        <v>318</v>
      </c>
      <c r="B6255">
        <v>24</v>
      </c>
      <c r="C6255" t="s">
        <v>304</v>
      </c>
      <c r="D6255" t="s">
        <v>268</v>
      </c>
      <c r="E6255">
        <v>19.211099999999998</v>
      </c>
      <c r="F6255">
        <v>569991.16</v>
      </c>
    </row>
    <row r="6256" spans="1:6" x14ac:dyDescent="0.25">
      <c r="A6256" t="s">
        <v>318</v>
      </c>
      <c r="B6256">
        <v>24</v>
      </c>
      <c r="C6256" t="s">
        <v>304</v>
      </c>
      <c r="D6256" t="s">
        <v>284</v>
      </c>
      <c r="E6256">
        <v>9.8332999999999995</v>
      </c>
      <c r="F6256">
        <v>938580.71</v>
      </c>
    </row>
    <row r="6257" spans="1:6" x14ac:dyDescent="0.25">
      <c r="A6257" t="s">
        <v>318</v>
      </c>
      <c r="B6257">
        <v>24</v>
      </c>
      <c r="C6257" t="s">
        <v>304</v>
      </c>
      <c r="D6257" t="s">
        <v>298</v>
      </c>
      <c r="E6257">
        <v>7.3333000000000004</v>
      </c>
      <c r="F6257">
        <v>108069.42</v>
      </c>
    </row>
    <row r="6258" spans="1:6" x14ac:dyDescent="0.25">
      <c r="A6258" t="s">
        <v>318</v>
      </c>
      <c r="B6258">
        <v>24</v>
      </c>
      <c r="C6258" t="s">
        <v>304</v>
      </c>
      <c r="D6258" t="s">
        <v>286</v>
      </c>
      <c r="E6258">
        <v>12.25</v>
      </c>
      <c r="F6258">
        <v>238264.31</v>
      </c>
    </row>
    <row r="6259" spans="1:6" x14ac:dyDescent="0.25">
      <c r="A6259" t="s">
        <v>318</v>
      </c>
      <c r="B6259">
        <v>24</v>
      </c>
      <c r="C6259" t="s">
        <v>304</v>
      </c>
      <c r="D6259" t="s">
        <v>295</v>
      </c>
      <c r="E6259">
        <v>12.1625</v>
      </c>
      <c r="F6259">
        <v>266105.67</v>
      </c>
    </row>
    <row r="6260" spans="1:6" x14ac:dyDescent="0.25">
      <c r="A6260" t="s">
        <v>318</v>
      </c>
      <c r="B6260">
        <v>24</v>
      </c>
      <c r="C6260" t="s">
        <v>304</v>
      </c>
      <c r="D6260" t="s">
        <v>287</v>
      </c>
      <c r="E6260">
        <v>0.1</v>
      </c>
      <c r="F6260">
        <v>75692.06</v>
      </c>
    </row>
    <row r="6261" spans="1:6" x14ac:dyDescent="0.25">
      <c r="A6261" t="s">
        <v>318</v>
      </c>
      <c r="B6261">
        <v>24</v>
      </c>
      <c r="C6261" t="s">
        <v>304</v>
      </c>
      <c r="D6261" t="s">
        <v>288</v>
      </c>
      <c r="E6261">
        <v>6.5000000000000002E-2</v>
      </c>
      <c r="F6261">
        <v>17763.8</v>
      </c>
    </row>
    <row r="6262" spans="1:6" x14ac:dyDescent="0.25">
      <c r="A6262" t="s">
        <v>318</v>
      </c>
      <c r="B6262">
        <v>24</v>
      </c>
      <c r="C6262" t="s">
        <v>304</v>
      </c>
      <c r="D6262" t="s">
        <v>289</v>
      </c>
      <c r="E6262">
        <v>3.2021000000000002</v>
      </c>
      <c r="F6262">
        <v>219962.41</v>
      </c>
    </row>
    <row r="6263" spans="1:6" x14ac:dyDescent="0.25">
      <c r="A6263" t="s">
        <v>318</v>
      </c>
      <c r="B6263">
        <v>24</v>
      </c>
      <c r="C6263" t="s">
        <v>304</v>
      </c>
      <c r="D6263" t="s">
        <v>290</v>
      </c>
      <c r="E6263">
        <v>0.4</v>
      </c>
      <c r="F6263">
        <v>135633.38</v>
      </c>
    </row>
    <row r="6264" spans="1:6" x14ac:dyDescent="0.25">
      <c r="A6264" t="s">
        <v>318</v>
      </c>
      <c r="B6264">
        <v>24</v>
      </c>
      <c r="C6264" t="s">
        <v>304</v>
      </c>
      <c r="D6264" t="s">
        <v>296</v>
      </c>
      <c r="E6264">
        <v>1.1667000000000001</v>
      </c>
      <c r="F6264">
        <v>35564.910000000003</v>
      </c>
    </row>
    <row r="6265" spans="1:6" x14ac:dyDescent="0.25">
      <c r="A6265" t="s">
        <v>318</v>
      </c>
      <c r="B6265">
        <v>24</v>
      </c>
      <c r="C6265" t="s">
        <v>304</v>
      </c>
      <c r="D6265" t="s">
        <v>313</v>
      </c>
      <c r="E6265">
        <v>2</v>
      </c>
      <c r="F6265">
        <v>19293.12</v>
      </c>
    </row>
    <row r="6266" spans="1:6" x14ac:dyDescent="0.25">
      <c r="A6266" t="s">
        <v>318</v>
      </c>
      <c r="B6266">
        <v>24</v>
      </c>
      <c r="C6266" t="s">
        <v>304</v>
      </c>
      <c r="D6266" t="s">
        <v>299</v>
      </c>
      <c r="E6266">
        <v>57</v>
      </c>
      <c r="F6266">
        <v>490835</v>
      </c>
    </row>
    <row r="6267" spans="1:6" x14ac:dyDescent="0.25">
      <c r="A6267" t="s">
        <v>318</v>
      </c>
      <c r="B6267">
        <v>24</v>
      </c>
      <c r="C6267" t="s">
        <v>304</v>
      </c>
      <c r="D6267" t="s">
        <v>317</v>
      </c>
      <c r="E6267">
        <v>5.9916999999999998</v>
      </c>
      <c r="F6267">
        <v>75772.86</v>
      </c>
    </row>
    <row r="6268" spans="1:6" x14ac:dyDescent="0.25">
      <c r="A6268" t="s">
        <v>318</v>
      </c>
      <c r="B6268">
        <v>25</v>
      </c>
      <c r="C6268" t="s">
        <v>18</v>
      </c>
      <c r="E6268">
        <v>16.529199999999999</v>
      </c>
      <c r="F6268">
        <v>418594.85</v>
      </c>
    </row>
    <row r="6269" spans="1:6" x14ac:dyDescent="0.25">
      <c r="A6269" t="s">
        <v>318</v>
      </c>
      <c r="B6269">
        <v>25</v>
      </c>
      <c r="C6269" t="s">
        <v>18</v>
      </c>
      <c r="D6269" t="s">
        <v>269</v>
      </c>
      <c r="E6269">
        <v>23.898599999999998</v>
      </c>
      <c r="F6269">
        <v>2872225.4</v>
      </c>
    </row>
    <row r="6270" spans="1:6" x14ac:dyDescent="0.25">
      <c r="A6270" t="s">
        <v>318</v>
      </c>
      <c r="B6270">
        <v>25</v>
      </c>
      <c r="C6270" t="s">
        <v>18</v>
      </c>
      <c r="D6270" t="s">
        <v>270</v>
      </c>
      <c r="E6270">
        <v>875.83889999999997</v>
      </c>
      <c r="F6270">
        <v>12159947.449999999</v>
      </c>
    </row>
    <row r="6271" spans="1:6" x14ac:dyDescent="0.25">
      <c r="A6271" t="s">
        <v>318</v>
      </c>
      <c r="B6271">
        <v>25</v>
      </c>
      <c r="C6271" t="s">
        <v>18</v>
      </c>
      <c r="D6271" t="s">
        <v>271</v>
      </c>
      <c r="E6271">
        <v>5.1458000000000004</v>
      </c>
      <c r="F6271">
        <v>1475816.98</v>
      </c>
    </row>
    <row r="6272" spans="1:6" x14ac:dyDescent="0.25">
      <c r="A6272" t="s">
        <v>318</v>
      </c>
      <c r="B6272">
        <v>25</v>
      </c>
      <c r="C6272" t="s">
        <v>18</v>
      </c>
      <c r="D6272" t="s">
        <v>272</v>
      </c>
      <c r="E6272">
        <v>502.5</v>
      </c>
      <c r="F6272">
        <v>3680127.89</v>
      </c>
    </row>
    <row r="6273" spans="1:6" x14ac:dyDescent="0.25">
      <c r="A6273" t="s">
        <v>318</v>
      </c>
      <c r="B6273">
        <v>25</v>
      </c>
      <c r="C6273" t="s">
        <v>18</v>
      </c>
      <c r="D6273" t="s">
        <v>273</v>
      </c>
      <c r="E6273">
        <v>124.11360000000001</v>
      </c>
      <c r="F6273">
        <v>2247827.7599999998</v>
      </c>
    </row>
    <row r="6274" spans="1:6" x14ac:dyDescent="0.25">
      <c r="A6274" t="s">
        <v>318</v>
      </c>
      <c r="B6274">
        <v>25</v>
      </c>
      <c r="C6274" t="s">
        <v>18</v>
      </c>
      <c r="D6274" t="s">
        <v>274</v>
      </c>
      <c r="E6274">
        <v>132.86670000000001</v>
      </c>
      <c r="F6274">
        <v>2815313.96</v>
      </c>
    </row>
    <row r="6275" spans="1:6" x14ac:dyDescent="0.25">
      <c r="A6275" t="s">
        <v>318</v>
      </c>
      <c r="B6275">
        <v>25</v>
      </c>
      <c r="C6275" t="s">
        <v>18</v>
      </c>
      <c r="D6275" t="s">
        <v>275</v>
      </c>
      <c r="E6275">
        <v>49.5</v>
      </c>
      <c r="F6275">
        <v>610143.93999999994</v>
      </c>
    </row>
    <row r="6276" spans="1:6" x14ac:dyDescent="0.25">
      <c r="A6276" t="s">
        <v>318</v>
      </c>
      <c r="B6276">
        <v>25</v>
      </c>
      <c r="C6276" t="s">
        <v>18</v>
      </c>
      <c r="D6276" t="s">
        <v>276</v>
      </c>
      <c r="E6276">
        <v>13.429</v>
      </c>
      <c r="F6276">
        <v>2388444.21</v>
      </c>
    </row>
    <row r="6277" spans="1:6" x14ac:dyDescent="0.25">
      <c r="A6277" t="s">
        <v>318</v>
      </c>
      <c r="B6277">
        <v>25</v>
      </c>
      <c r="C6277" t="s">
        <v>18</v>
      </c>
      <c r="D6277" t="s">
        <v>277</v>
      </c>
      <c r="E6277">
        <v>31.520800000000001</v>
      </c>
      <c r="F6277">
        <v>1021955.65</v>
      </c>
    </row>
    <row r="6278" spans="1:6" x14ac:dyDescent="0.25">
      <c r="A6278" t="s">
        <v>318</v>
      </c>
      <c r="B6278">
        <v>25</v>
      </c>
      <c r="C6278" t="s">
        <v>18</v>
      </c>
      <c r="D6278" t="s">
        <v>278</v>
      </c>
      <c r="E6278">
        <v>5.6528</v>
      </c>
      <c r="F6278">
        <v>663542.15</v>
      </c>
    </row>
    <row r="6279" spans="1:6" x14ac:dyDescent="0.25">
      <c r="A6279" t="s">
        <v>318</v>
      </c>
      <c r="B6279">
        <v>25</v>
      </c>
      <c r="C6279" t="s">
        <v>18</v>
      </c>
      <c r="D6279" t="s">
        <v>279</v>
      </c>
      <c r="E6279">
        <v>5</v>
      </c>
      <c r="F6279">
        <v>1194765.9099999999</v>
      </c>
    </row>
    <row r="6280" spans="1:6" x14ac:dyDescent="0.25">
      <c r="A6280" t="s">
        <v>318</v>
      </c>
      <c r="B6280">
        <v>25</v>
      </c>
      <c r="C6280" t="s">
        <v>18</v>
      </c>
      <c r="D6280" t="s">
        <v>280</v>
      </c>
      <c r="E6280">
        <v>1000.0835</v>
      </c>
      <c r="F6280">
        <v>17788992.030000001</v>
      </c>
    </row>
    <row r="6281" spans="1:6" x14ac:dyDescent="0.25">
      <c r="A6281" t="s">
        <v>318</v>
      </c>
      <c r="B6281">
        <v>25</v>
      </c>
      <c r="C6281" t="s">
        <v>18</v>
      </c>
      <c r="D6281" t="s">
        <v>281</v>
      </c>
      <c r="E6281">
        <v>76.563900000000004</v>
      </c>
      <c r="F6281">
        <v>1607807.73</v>
      </c>
    </row>
    <row r="6282" spans="1:6" x14ac:dyDescent="0.25">
      <c r="A6282" t="s">
        <v>318</v>
      </c>
      <c r="B6282">
        <v>25</v>
      </c>
      <c r="C6282" t="s">
        <v>18</v>
      </c>
      <c r="D6282" t="s">
        <v>282</v>
      </c>
      <c r="E6282">
        <v>0.81459999999999999</v>
      </c>
      <c r="F6282">
        <v>323246.94</v>
      </c>
    </row>
    <row r="6283" spans="1:6" x14ac:dyDescent="0.25">
      <c r="A6283" t="s">
        <v>318</v>
      </c>
      <c r="B6283">
        <v>25</v>
      </c>
      <c r="C6283" t="s">
        <v>18</v>
      </c>
      <c r="D6283" t="s">
        <v>283</v>
      </c>
      <c r="E6283">
        <v>393.36669999999998</v>
      </c>
      <c r="F6283">
        <v>4489864.58</v>
      </c>
    </row>
    <row r="6284" spans="1:6" x14ac:dyDescent="0.25">
      <c r="A6284" t="s">
        <v>318</v>
      </c>
      <c r="B6284">
        <v>25</v>
      </c>
      <c r="C6284" t="s">
        <v>18</v>
      </c>
      <c r="D6284" t="s">
        <v>294</v>
      </c>
      <c r="E6284">
        <v>17.225000000000001</v>
      </c>
      <c r="F6284">
        <v>335176.61</v>
      </c>
    </row>
    <row r="6285" spans="1:6" x14ac:dyDescent="0.25">
      <c r="A6285" t="s">
        <v>318</v>
      </c>
      <c r="B6285">
        <v>25</v>
      </c>
      <c r="C6285" t="s">
        <v>18</v>
      </c>
      <c r="D6285" t="s">
        <v>268</v>
      </c>
      <c r="E6285">
        <v>194.33609999999999</v>
      </c>
      <c r="F6285">
        <v>4605156.26</v>
      </c>
    </row>
    <row r="6286" spans="1:6" x14ac:dyDescent="0.25">
      <c r="A6286" t="s">
        <v>318</v>
      </c>
      <c r="B6286">
        <v>25</v>
      </c>
      <c r="C6286" t="s">
        <v>18</v>
      </c>
      <c r="D6286" t="s">
        <v>284</v>
      </c>
      <c r="E6286">
        <v>26.916699999999999</v>
      </c>
      <c r="F6286">
        <v>2479828.27</v>
      </c>
    </row>
    <row r="6287" spans="1:6" x14ac:dyDescent="0.25">
      <c r="A6287" t="s">
        <v>318</v>
      </c>
      <c r="B6287">
        <v>25</v>
      </c>
      <c r="C6287" t="s">
        <v>18</v>
      </c>
      <c r="D6287" t="s">
        <v>285</v>
      </c>
      <c r="E6287">
        <v>1.3332999999999999</v>
      </c>
      <c r="F6287">
        <v>91187.35</v>
      </c>
    </row>
    <row r="6288" spans="1:6" x14ac:dyDescent="0.25">
      <c r="A6288" t="s">
        <v>318</v>
      </c>
      <c r="B6288">
        <v>25</v>
      </c>
      <c r="C6288" t="s">
        <v>18</v>
      </c>
      <c r="D6288" t="s">
        <v>298</v>
      </c>
      <c r="E6288">
        <v>125</v>
      </c>
      <c r="F6288">
        <v>1500110.35</v>
      </c>
    </row>
    <row r="6289" spans="1:6" x14ac:dyDescent="0.25">
      <c r="A6289" t="s">
        <v>318</v>
      </c>
      <c r="B6289">
        <v>25</v>
      </c>
      <c r="C6289" t="s">
        <v>18</v>
      </c>
      <c r="D6289" t="s">
        <v>286</v>
      </c>
      <c r="E6289">
        <v>20.166699999999999</v>
      </c>
      <c r="F6289">
        <v>370765.2</v>
      </c>
    </row>
    <row r="6290" spans="1:6" x14ac:dyDescent="0.25">
      <c r="A6290" t="s">
        <v>318</v>
      </c>
      <c r="B6290">
        <v>25</v>
      </c>
      <c r="C6290" t="s">
        <v>18</v>
      </c>
      <c r="D6290" t="s">
        <v>295</v>
      </c>
      <c r="E6290">
        <v>644.375</v>
      </c>
      <c r="F6290">
        <v>12467177.939999999</v>
      </c>
    </row>
    <row r="6291" spans="1:6" x14ac:dyDescent="0.25">
      <c r="A6291" t="s">
        <v>318</v>
      </c>
      <c r="B6291">
        <v>25</v>
      </c>
      <c r="C6291" t="s">
        <v>18</v>
      </c>
      <c r="D6291" t="s">
        <v>287</v>
      </c>
      <c r="E6291">
        <v>0.83330000000000004</v>
      </c>
      <c r="F6291">
        <v>384706.86</v>
      </c>
    </row>
    <row r="6292" spans="1:6" x14ac:dyDescent="0.25">
      <c r="A6292" t="s">
        <v>318</v>
      </c>
      <c r="B6292">
        <v>25</v>
      </c>
      <c r="C6292" t="s">
        <v>18</v>
      </c>
      <c r="D6292" t="s">
        <v>288</v>
      </c>
      <c r="E6292">
        <v>1.24</v>
      </c>
      <c r="F6292">
        <v>38316.21</v>
      </c>
    </row>
    <row r="6293" spans="1:6" x14ac:dyDescent="0.25">
      <c r="A6293" t="s">
        <v>318</v>
      </c>
      <c r="B6293">
        <v>25</v>
      </c>
      <c r="C6293" t="s">
        <v>18</v>
      </c>
      <c r="D6293" t="s">
        <v>289</v>
      </c>
      <c r="E6293">
        <v>1.4590000000000001</v>
      </c>
      <c r="F6293">
        <v>201669.11</v>
      </c>
    </row>
    <row r="6294" spans="1:6" x14ac:dyDescent="0.25">
      <c r="A6294" t="s">
        <v>318</v>
      </c>
      <c r="B6294">
        <v>25</v>
      </c>
      <c r="C6294" t="s">
        <v>18</v>
      </c>
      <c r="D6294" t="s">
        <v>290</v>
      </c>
      <c r="E6294">
        <v>3.3300000000000003E-2</v>
      </c>
      <c r="F6294">
        <v>7419.4</v>
      </c>
    </row>
    <row r="6295" spans="1:6" x14ac:dyDescent="0.25">
      <c r="A6295" t="s">
        <v>318</v>
      </c>
      <c r="B6295">
        <v>25</v>
      </c>
      <c r="C6295" t="s">
        <v>18</v>
      </c>
      <c r="D6295" t="s">
        <v>296</v>
      </c>
      <c r="E6295">
        <v>64.333299999999994</v>
      </c>
      <c r="F6295">
        <v>1178675.2</v>
      </c>
    </row>
    <row r="6296" spans="1:6" x14ac:dyDescent="0.25">
      <c r="A6296" t="s">
        <v>318</v>
      </c>
      <c r="B6296">
        <v>25</v>
      </c>
      <c r="C6296" t="s">
        <v>18</v>
      </c>
      <c r="D6296" t="s">
        <v>291</v>
      </c>
      <c r="E6296">
        <v>2</v>
      </c>
      <c r="F6296">
        <v>27068.47</v>
      </c>
    </row>
    <row r="6297" spans="1:6" x14ac:dyDescent="0.25">
      <c r="A6297" t="s">
        <v>318</v>
      </c>
      <c r="B6297">
        <v>25</v>
      </c>
      <c r="C6297" t="s">
        <v>18</v>
      </c>
      <c r="D6297" t="s">
        <v>313</v>
      </c>
      <c r="E6297">
        <v>6</v>
      </c>
      <c r="F6297">
        <v>76024.03</v>
      </c>
    </row>
    <row r="6298" spans="1:6" x14ac:dyDescent="0.25">
      <c r="A6298" t="s">
        <v>318</v>
      </c>
      <c r="B6298">
        <v>25</v>
      </c>
      <c r="C6298" t="s">
        <v>18</v>
      </c>
      <c r="D6298" t="s">
        <v>299</v>
      </c>
      <c r="E6298">
        <v>102</v>
      </c>
      <c r="F6298">
        <v>869828.6</v>
      </c>
    </row>
    <row r="6299" spans="1:6" x14ac:dyDescent="0.25">
      <c r="A6299" t="s">
        <v>318</v>
      </c>
      <c r="B6299">
        <v>25</v>
      </c>
      <c r="C6299" t="s">
        <v>18</v>
      </c>
      <c r="D6299" t="s">
        <v>314</v>
      </c>
      <c r="E6299">
        <v>3.8472</v>
      </c>
      <c r="F6299">
        <v>151481.28</v>
      </c>
    </row>
    <row r="6300" spans="1:6" x14ac:dyDescent="0.25">
      <c r="A6300" t="s">
        <v>318</v>
      </c>
      <c r="B6300">
        <v>25</v>
      </c>
      <c r="C6300" t="s">
        <v>18</v>
      </c>
      <c r="D6300" t="s">
        <v>317</v>
      </c>
      <c r="E6300">
        <v>8.1667000000000005</v>
      </c>
      <c r="F6300">
        <v>101641.60000000001</v>
      </c>
    </row>
    <row r="6301" spans="1:6" x14ac:dyDescent="0.25">
      <c r="A6301" t="s">
        <v>318</v>
      </c>
      <c r="B6301">
        <v>26</v>
      </c>
      <c r="C6301" t="s">
        <v>16</v>
      </c>
      <c r="E6301">
        <v>8.25</v>
      </c>
      <c r="F6301">
        <v>0</v>
      </c>
    </row>
    <row r="6302" spans="1:6" x14ac:dyDescent="0.25">
      <c r="A6302" t="s">
        <v>318</v>
      </c>
      <c r="B6302">
        <v>26</v>
      </c>
      <c r="C6302" t="s">
        <v>16</v>
      </c>
      <c r="D6302" t="s">
        <v>269</v>
      </c>
      <c r="E6302">
        <v>40.408299999999997</v>
      </c>
      <c r="F6302">
        <v>4536720.5999999996</v>
      </c>
    </row>
    <row r="6303" spans="1:6" x14ac:dyDescent="0.25">
      <c r="A6303" t="s">
        <v>318</v>
      </c>
      <c r="B6303">
        <v>26</v>
      </c>
      <c r="C6303" t="s">
        <v>16</v>
      </c>
      <c r="D6303" t="s">
        <v>270</v>
      </c>
      <c r="E6303">
        <v>2383.2721999999999</v>
      </c>
      <c r="F6303">
        <v>28905092.460000001</v>
      </c>
    </row>
    <row r="6304" spans="1:6" x14ac:dyDescent="0.25">
      <c r="A6304" t="s">
        <v>318</v>
      </c>
      <c r="B6304">
        <v>26</v>
      </c>
      <c r="C6304" t="s">
        <v>16</v>
      </c>
      <c r="D6304" t="s">
        <v>271</v>
      </c>
      <c r="E6304">
        <v>14.2125</v>
      </c>
      <c r="F6304">
        <v>2458904.5699999998</v>
      </c>
    </row>
    <row r="6305" spans="1:6" x14ac:dyDescent="0.25">
      <c r="A6305" t="s">
        <v>318</v>
      </c>
      <c r="B6305">
        <v>26</v>
      </c>
      <c r="C6305" t="s">
        <v>16</v>
      </c>
      <c r="D6305" t="s">
        <v>272</v>
      </c>
      <c r="E6305">
        <v>644</v>
      </c>
      <c r="F6305">
        <v>4782803.34</v>
      </c>
    </row>
    <row r="6306" spans="1:6" x14ac:dyDescent="0.25">
      <c r="A6306" t="s">
        <v>318</v>
      </c>
      <c r="B6306">
        <v>26</v>
      </c>
      <c r="C6306" t="s">
        <v>16</v>
      </c>
      <c r="D6306" t="s">
        <v>273</v>
      </c>
      <c r="E6306">
        <v>234.5</v>
      </c>
      <c r="F6306">
        <v>4201303.71</v>
      </c>
    </row>
    <row r="6307" spans="1:6" x14ac:dyDescent="0.25">
      <c r="A6307" t="s">
        <v>318</v>
      </c>
      <c r="B6307">
        <v>26</v>
      </c>
      <c r="C6307" t="s">
        <v>16</v>
      </c>
      <c r="D6307" t="s">
        <v>274</v>
      </c>
      <c r="E6307">
        <v>85.25</v>
      </c>
      <c r="F6307">
        <v>1677426.42</v>
      </c>
    </row>
    <row r="6308" spans="1:6" x14ac:dyDescent="0.25">
      <c r="A6308" t="s">
        <v>318</v>
      </c>
      <c r="B6308">
        <v>26</v>
      </c>
      <c r="C6308" t="s">
        <v>16</v>
      </c>
      <c r="D6308" t="s">
        <v>275</v>
      </c>
      <c r="E6308">
        <v>15.5</v>
      </c>
      <c r="F6308">
        <v>177192.26</v>
      </c>
    </row>
    <row r="6309" spans="1:6" x14ac:dyDescent="0.25">
      <c r="A6309" t="s">
        <v>318</v>
      </c>
      <c r="B6309">
        <v>26</v>
      </c>
      <c r="C6309" t="s">
        <v>16</v>
      </c>
      <c r="D6309" t="s">
        <v>276</v>
      </c>
      <c r="E6309">
        <v>19.982800000000001</v>
      </c>
      <c r="F6309">
        <v>2967204.59</v>
      </c>
    </row>
    <row r="6310" spans="1:6" x14ac:dyDescent="0.25">
      <c r="A6310" t="s">
        <v>318</v>
      </c>
      <c r="B6310">
        <v>26</v>
      </c>
      <c r="C6310" t="s">
        <v>16</v>
      </c>
      <c r="D6310" t="s">
        <v>277</v>
      </c>
      <c r="E6310">
        <v>13.395799999999999</v>
      </c>
      <c r="F6310">
        <v>441000.29</v>
      </c>
    </row>
    <row r="6311" spans="1:6" x14ac:dyDescent="0.25">
      <c r="A6311" t="s">
        <v>318</v>
      </c>
      <c r="B6311">
        <v>26</v>
      </c>
      <c r="C6311" t="s">
        <v>16</v>
      </c>
      <c r="D6311" t="s">
        <v>278</v>
      </c>
      <c r="E6311">
        <v>1.4417</v>
      </c>
      <c r="F6311">
        <v>157007.10999999999</v>
      </c>
    </row>
    <row r="6312" spans="1:6" x14ac:dyDescent="0.25">
      <c r="A6312" t="s">
        <v>318</v>
      </c>
      <c r="B6312">
        <v>26</v>
      </c>
      <c r="C6312" t="s">
        <v>16</v>
      </c>
      <c r="D6312" t="s">
        <v>279</v>
      </c>
      <c r="E6312">
        <v>7.5208000000000004</v>
      </c>
      <c r="F6312">
        <v>1703332.17</v>
      </c>
    </row>
    <row r="6313" spans="1:6" x14ac:dyDescent="0.25">
      <c r="A6313" t="s">
        <v>318</v>
      </c>
      <c r="B6313">
        <v>26</v>
      </c>
      <c r="C6313" t="s">
        <v>16</v>
      </c>
      <c r="D6313" t="s">
        <v>280</v>
      </c>
      <c r="E6313">
        <v>612.15</v>
      </c>
      <c r="F6313">
        <v>11563078.25</v>
      </c>
    </row>
    <row r="6314" spans="1:6" x14ac:dyDescent="0.25">
      <c r="A6314" t="s">
        <v>318</v>
      </c>
      <c r="B6314">
        <v>26</v>
      </c>
      <c r="C6314" t="s">
        <v>16</v>
      </c>
      <c r="D6314" t="s">
        <v>281</v>
      </c>
      <c r="E6314">
        <v>35.938899999999997</v>
      </c>
      <c r="F6314">
        <v>533240.68000000005</v>
      </c>
    </row>
    <row r="6315" spans="1:6" x14ac:dyDescent="0.25">
      <c r="A6315" t="s">
        <v>318</v>
      </c>
      <c r="B6315">
        <v>26</v>
      </c>
      <c r="C6315" t="s">
        <v>16</v>
      </c>
      <c r="D6315" t="s">
        <v>282</v>
      </c>
      <c r="E6315">
        <v>0.85</v>
      </c>
      <c r="F6315">
        <v>158458.78</v>
      </c>
    </row>
    <row r="6316" spans="1:6" x14ac:dyDescent="0.25">
      <c r="A6316" t="s">
        <v>318</v>
      </c>
      <c r="B6316">
        <v>26</v>
      </c>
      <c r="C6316" t="s">
        <v>16</v>
      </c>
      <c r="D6316" t="s">
        <v>283</v>
      </c>
      <c r="E6316">
        <v>82.654799999999994</v>
      </c>
      <c r="F6316">
        <v>1340988.96</v>
      </c>
    </row>
    <row r="6317" spans="1:6" x14ac:dyDescent="0.25">
      <c r="A6317" t="s">
        <v>318</v>
      </c>
      <c r="B6317">
        <v>26</v>
      </c>
      <c r="C6317" t="s">
        <v>16</v>
      </c>
      <c r="D6317" t="s">
        <v>294</v>
      </c>
      <c r="E6317">
        <v>1.25</v>
      </c>
      <c r="F6317">
        <v>24482.11</v>
      </c>
    </row>
    <row r="6318" spans="1:6" x14ac:dyDescent="0.25">
      <c r="A6318" t="s">
        <v>318</v>
      </c>
      <c r="B6318">
        <v>26</v>
      </c>
      <c r="C6318" t="s">
        <v>16</v>
      </c>
      <c r="D6318" t="s">
        <v>268</v>
      </c>
      <c r="E6318">
        <v>286.3</v>
      </c>
      <c r="F6318">
        <v>9988299.8699999992</v>
      </c>
    </row>
    <row r="6319" spans="1:6" x14ac:dyDescent="0.25">
      <c r="A6319" t="s">
        <v>318</v>
      </c>
      <c r="B6319">
        <v>26</v>
      </c>
      <c r="C6319" t="s">
        <v>16</v>
      </c>
      <c r="D6319" t="s">
        <v>284</v>
      </c>
      <c r="E6319">
        <v>15.75</v>
      </c>
      <c r="F6319">
        <v>1410775.09</v>
      </c>
    </row>
    <row r="6320" spans="1:6" x14ac:dyDescent="0.25">
      <c r="A6320" t="s">
        <v>318</v>
      </c>
      <c r="B6320">
        <v>26</v>
      </c>
      <c r="C6320" t="s">
        <v>16</v>
      </c>
      <c r="D6320" t="s">
        <v>298</v>
      </c>
      <c r="E6320">
        <v>8</v>
      </c>
      <c r="F6320">
        <v>125044.87</v>
      </c>
    </row>
    <row r="6321" spans="1:6" x14ac:dyDescent="0.25">
      <c r="A6321" t="s">
        <v>318</v>
      </c>
      <c r="B6321">
        <v>26</v>
      </c>
      <c r="C6321" t="s">
        <v>16</v>
      </c>
      <c r="D6321" t="s">
        <v>286</v>
      </c>
      <c r="E6321">
        <v>12.25</v>
      </c>
      <c r="F6321">
        <v>241222.93</v>
      </c>
    </row>
    <row r="6322" spans="1:6" x14ac:dyDescent="0.25">
      <c r="A6322" t="s">
        <v>318</v>
      </c>
      <c r="B6322">
        <v>26</v>
      </c>
      <c r="C6322" t="s">
        <v>16</v>
      </c>
      <c r="D6322" t="s">
        <v>295</v>
      </c>
      <c r="E6322">
        <v>244.3125</v>
      </c>
      <c r="F6322">
        <v>5204650.09</v>
      </c>
    </row>
    <row r="6323" spans="1:6" x14ac:dyDescent="0.25">
      <c r="A6323" t="s">
        <v>318</v>
      </c>
      <c r="B6323">
        <v>26</v>
      </c>
      <c r="C6323" t="s">
        <v>16</v>
      </c>
      <c r="D6323" t="s">
        <v>287</v>
      </c>
      <c r="E6323">
        <v>0.1167</v>
      </c>
      <c r="F6323">
        <v>58326.79</v>
      </c>
    </row>
    <row r="6324" spans="1:6" x14ac:dyDescent="0.25">
      <c r="A6324" t="s">
        <v>318</v>
      </c>
      <c r="B6324">
        <v>26</v>
      </c>
      <c r="C6324" t="s">
        <v>16</v>
      </c>
      <c r="D6324" t="s">
        <v>289</v>
      </c>
      <c r="E6324">
        <v>0.3604</v>
      </c>
      <c r="F6324">
        <v>60427.59</v>
      </c>
    </row>
    <row r="6325" spans="1:6" x14ac:dyDescent="0.25">
      <c r="A6325" t="s">
        <v>318</v>
      </c>
      <c r="B6325">
        <v>26</v>
      </c>
      <c r="C6325" t="s">
        <v>16</v>
      </c>
      <c r="D6325" t="s">
        <v>296</v>
      </c>
      <c r="E6325">
        <v>638.07140000000004</v>
      </c>
      <c r="F6325">
        <v>7855470.5199999996</v>
      </c>
    </row>
    <row r="6326" spans="1:6" x14ac:dyDescent="0.25">
      <c r="A6326" t="s">
        <v>318</v>
      </c>
      <c r="B6326">
        <v>26</v>
      </c>
      <c r="C6326" t="s">
        <v>16</v>
      </c>
      <c r="D6326" t="s">
        <v>291</v>
      </c>
      <c r="E6326">
        <v>9</v>
      </c>
      <c r="F6326">
        <v>123311.93</v>
      </c>
    </row>
    <row r="6327" spans="1:6" x14ac:dyDescent="0.25">
      <c r="A6327" t="s">
        <v>318</v>
      </c>
      <c r="B6327">
        <v>26</v>
      </c>
      <c r="C6327" t="s">
        <v>16</v>
      </c>
      <c r="D6327" t="s">
        <v>313</v>
      </c>
      <c r="E6327">
        <v>11</v>
      </c>
      <c r="F6327">
        <v>180595</v>
      </c>
    </row>
    <row r="6328" spans="1:6" x14ac:dyDescent="0.25">
      <c r="A6328" t="s">
        <v>318</v>
      </c>
      <c r="B6328">
        <v>26</v>
      </c>
      <c r="C6328" t="s">
        <v>16</v>
      </c>
      <c r="D6328" t="s">
        <v>314</v>
      </c>
      <c r="E6328">
        <v>0.83330000000000004</v>
      </c>
      <c r="F6328">
        <v>14612.4</v>
      </c>
    </row>
    <row r="6329" spans="1:6" x14ac:dyDescent="0.25">
      <c r="A6329" t="s">
        <v>318</v>
      </c>
      <c r="B6329">
        <v>27</v>
      </c>
      <c r="C6329" t="s">
        <v>26</v>
      </c>
      <c r="E6329">
        <v>70.684600000000003</v>
      </c>
      <c r="F6329">
        <v>1089381.96</v>
      </c>
    </row>
    <row r="6330" spans="1:6" x14ac:dyDescent="0.25">
      <c r="A6330" t="s">
        <v>318</v>
      </c>
      <c r="B6330">
        <v>27</v>
      </c>
      <c r="C6330" t="s">
        <v>26</v>
      </c>
      <c r="D6330" t="s">
        <v>269</v>
      </c>
      <c r="E6330">
        <v>8.3013999999999992</v>
      </c>
      <c r="F6330">
        <v>875128.63</v>
      </c>
    </row>
    <row r="6331" spans="1:6" x14ac:dyDescent="0.25">
      <c r="A6331" t="s">
        <v>318</v>
      </c>
      <c r="B6331">
        <v>27</v>
      </c>
      <c r="C6331" t="s">
        <v>26</v>
      </c>
      <c r="D6331" t="s">
        <v>270</v>
      </c>
      <c r="E6331">
        <v>146.92779999999999</v>
      </c>
      <c r="F6331">
        <v>1639718.87</v>
      </c>
    </row>
    <row r="6332" spans="1:6" x14ac:dyDescent="0.25">
      <c r="A6332" t="s">
        <v>318</v>
      </c>
      <c r="B6332">
        <v>27</v>
      </c>
      <c r="C6332" t="s">
        <v>26</v>
      </c>
      <c r="D6332" t="s">
        <v>271</v>
      </c>
      <c r="E6332">
        <v>4.55</v>
      </c>
      <c r="F6332">
        <v>770552.41</v>
      </c>
    </row>
    <row r="6333" spans="1:6" x14ac:dyDescent="0.25">
      <c r="A6333" t="s">
        <v>318</v>
      </c>
      <c r="B6333">
        <v>27</v>
      </c>
      <c r="C6333" t="s">
        <v>26</v>
      </c>
      <c r="D6333" t="s">
        <v>272</v>
      </c>
      <c r="E6333">
        <v>566.19439999999997</v>
      </c>
      <c r="F6333">
        <v>3594915.27</v>
      </c>
    </row>
    <row r="6334" spans="1:6" x14ac:dyDescent="0.25">
      <c r="A6334" t="s">
        <v>318</v>
      </c>
      <c r="B6334">
        <v>27</v>
      </c>
      <c r="C6334" t="s">
        <v>26</v>
      </c>
      <c r="D6334" t="s">
        <v>273</v>
      </c>
      <c r="E6334">
        <v>34.759900000000002</v>
      </c>
      <c r="F6334">
        <v>579924.55000000005</v>
      </c>
    </row>
    <row r="6335" spans="1:6" x14ac:dyDescent="0.25">
      <c r="A6335" t="s">
        <v>318</v>
      </c>
      <c r="B6335">
        <v>27</v>
      </c>
      <c r="C6335" t="s">
        <v>26</v>
      </c>
      <c r="D6335" t="s">
        <v>274</v>
      </c>
      <c r="E6335">
        <v>39.7333</v>
      </c>
      <c r="F6335">
        <v>792456.51</v>
      </c>
    </row>
    <row r="6336" spans="1:6" x14ac:dyDescent="0.25">
      <c r="A6336" t="s">
        <v>318</v>
      </c>
      <c r="B6336">
        <v>27</v>
      </c>
      <c r="C6336" t="s">
        <v>26</v>
      </c>
      <c r="D6336" t="s">
        <v>275</v>
      </c>
      <c r="E6336">
        <v>14.5</v>
      </c>
      <c r="F6336">
        <v>174297.22</v>
      </c>
    </row>
    <row r="6337" spans="1:6" x14ac:dyDescent="0.25">
      <c r="A6337" t="s">
        <v>318</v>
      </c>
      <c r="B6337">
        <v>27</v>
      </c>
      <c r="C6337" t="s">
        <v>26</v>
      </c>
      <c r="D6337" t="s">
        <v>276</v>
      </c>
      <c r="E6337">
        <v>8.3917000000000002</v>
      </c>
      <c r="F6337">
        <v>1552182.16</v>
      </c>
    </row>
    <row r="6338" spans="1:6" x14ac:dyDescent="0.25">
      <c r="A6338" t="s">
        <v>318</v>
      </c>
      <c r="B6338">
        <v>27</v>
      </c>
      <c r="C6338" t="s">
        <v>26</v>
      </c>
      <c r="D6338" t="s">
        <v>277</v>
      </c>
      <c r="E6338">
        <v>21.790299999999998</v>
      </c>
      <c r="F6338">
        <v>974450.12</v>
      </c>
    </row>
    <row r="6339" spans="1:6" x14ac:dyDescent="0.25">
      <c r="A6339" t="s">
        <v>318</v>
      </c>
      <c r="B6339">
        <v>27</v>
      </c>
      <c r="C6339" t="s">
        <v>26</v>
      </c>
      <c r="D6339" t="s">
        <v>278</v>
      </c>
      <c r="E6339">
        <v>1.9750000000000001</v>
      </c>
      <c r="F6339">
        <v>205409.02</v>
      </c>
    </row>
    <row r="6340" spans="1:6" x14ac:dyDescent="0.25">
      <c r="A6340" t="s">
        <v>318</v>
      </c>
      <c r="B6340">
        <v>27</v>
      </c>
      <c r="C6340" t="s">
        <v>26</v>
      </c>
      <c r="D6340" t="s">
        <v>279</v>
      </c>
      <c r="E6340">
        <v>2.5207999999999999</v>
      </c>
      <c r="F6340">
        <v>603160.17000000004</v>
      </c>
    </row>
    <row r="6341" spans="1:6" x14ac:dyDescent="0.25">
      <c r="A6341" t="s">
        <v>318</v>
      </c>
      <c r="B6341">
        <v>27</v>
      </c>
      <c r="C6341" t="s">
        <v>26</v>
      </c>
      <c r="D6341" t="s">
        <v>280</v>
      </c>
      <c r="E6341">
        <v>155.98230000000001</v>
      </c>
      <c r="F6341">
        <v>4614366.55</v>
      </c>
    </row>
    <row r="6342" spans="1:6" x14ac:dyDescent="0.25">
      <c r="A6342" t="s">
        <v>318</v>
      </c>
      <c r="B6342">
        <v>27</v>
      </c>
      <c r="C6342" t="s">
        <v>26</v>
      </c>
      <c r="D6342" t="s">
        <v>281</v>
      </c>
      <c r="E6342">
        <v>16.841699999999999</v>
      </c>
      <c r="F6342">
        <v>414036.01</v>
      </c>
    </row>
    <row r="6343" spans="1:6" x14ac:dyDescent="0.25">
      <c r="A6343" t="s">
        <v>318</v>
      </c>
      <c r="B6343">
        <v>27</v>
      </c>
      <c r="C6343" t="s">
        <v>26</v>
      </c>
      <c r="D6343" t="s">
        <v>282</v>
      </c>
      <c r="E6343">
        <v>4.1700000000000001E-2</v>
      </c>
      <c r="F6343">
        <v>13263.03</v>
      </c>
    </row>
    <row r="6344" spans="1:6" x14ac:dyDescent="0.25">
      <c r="A6344" t="s">
        <v>318</v>
      </c>
      <c r="B6344">
        <v>27</v>
      </c>
      <c r="C6344" t="s">
        <v>26</v>
      </c>
      <c r="D6344" t="s">
        <v>283</v>
      </c>
      <c r="E6344">
        <v>113.8</v>
      </c>
      <c r="F6344">
        <v>1146006.07</v>
      </c>
    </row>
    <row r="6345" spans="1:6" x14ac:dyDescent="0.25">
      <c r="A6345" t="s">
        <v>318</v>
      </c>
      <c r="B6345">
        <v>27</v>
      </c>
      <c r="C6345" t="s">
        <v>26</v>
      </c>
      <c r="D6345" t="s">
        <v>294</v>
      </c>
      <c r="E6345">
        <v>2.3542000000000001</v>
      </c>
      <c r="F6345">
        <v>47932.66</v>
      </c>
    </row>
    <row r="6346" spans="1:6" x14ac:dyDescent="0.25">
      <c r="A6346" t="s">
        <v>318</v>
      </c>
      <c r="B6346">
        <v>27</v>
      </c>
      <c r="C6346" t="s">
        <v>26</v>
      </c>
      <c r="D6346" t="s">
        <v>268</v>
      </c>
      <c r="E6346">
        <v>53.102800000000002</v>
      </c>
      <c r="F6346">
        <v>1591771.57</v>
      </c>
    </row>
    <row r="6347" spans="1:6" x14ac:dyDescent="0.25">
      <c r="A6347" t="s">
        <v>318</v>
      </c>
      <c r="B6347">
        <v>27</v>
      </c>
      <c r="C6347" t="s">
        <v>26</v>
      </c>
      <c r="D6347" t="s">
        <v>284</v>
      </c>
      <c r="E6347">
        <v>17.833300000000001</v>
      </c>
      <c r="F6347">
        <v>1682134.3</v>
      </c>
    </row>
    <row r="6348" spans="1:6" x14ac:dyDescent="0.25">
      <c r="A6348" t="s">
        <v>318</v>
      </c>
      <c r="B6348">
        <v>27</v>
      </c>
      <c r="C6348" t="s">
        <v>26</v>
      </c>
      <c r="D6348" t="s">
        <v>298</v>
      </c>
      <c r="E6348">
        <v>6.1666999999999996</v>
      </c>
      <c r="F6348">
        <v>90432.88</v>
      </c>
    </row>
    <row r="6349" spans="1:6" x14ac:dyDescent="0.25">
      <c r="A6349" t="s">
        <v>318</v>
      </c>
      <c r="B6349">
        <v>27</v>
      </c>
      <c r="C6349" t="s">
        <v>26</v>
      </c>
      <c r="D6349" t="s">
        <v>286</v>
      </c>
      <c r="E6349">
        <v>14.333299999999999</v>
      </c>
      <c r="F6349">
        <v>282011.75</v>
      </c>
    </row>
    <row r="6350" spans="1:6" x14ac:dyDescent="0.25">
      <c r="A6350" t="s">
        <v>318</v>
      </c>
      <c r="B6350">
        <v>27</v>
      </c>
      <c r="C6350" t="s">
        <v>26</v>
      </c>
      <c r="D6350" t="s">
        <v>295</v>
      </c>
      <c r="E6350">
        <v>76.316699999999997</v>
      </c>
      <c r="F6350">
        <v>1972011.61</v>
      </c>
    </row>
    <row r="6351" spans="1:6" x14ac:dyDescent="0.25">
      <c r="A6351" t="s">
        <v>318</v>
      </c>
      <c r="B6351">
        <v>27</v>
      </c>
      <c r="C6351" t="s">
        <v>26</v>
      </c>
      <c r="D6351" t="s">
        <v>287</v>
      </c>
      <c r="E6351">
        <v>0.18329999999999999</v>
      </c>
      <c r="F6351">
        <v>108583.03</v>
      </c>
    </row>
    <row r="6352" spans="1:6" x14ac:dyDescent="0.25">
      <c r="A6352" t="s">
        <v>318</v>
      </c>
      <c r="B6352">
        <v>27</v>
      </c>
      <c r="C6352" t="s">
        <v>26</v>
      </c>
      <c r="D6352" t="s">
        <v>288</v>
      </c>
      <c r="E6352">
        <v>0.745</v>
      </c>
      <c r="F6352">
        <v>37389.019999999997</v>
      </c>
    </row>
    <row r="6353" spans="1:6" x14ac:dyDescent="0.25">
      <c r="A6353" t="s">
        <v>318</v>
      </c>
      <c r="B6353">
        <v>27</v>
      </c>
      <c r="C6353" t="s">
        <v>26</v>
      </c>
      <c r="D6353" t="s">
        <v>289</v>
      </c>
      <c r="E6353">
        <v>9.6448999999999998</v>
      </c>
      <c r="F6353">
        <v>645200.06000000006</v>
      </c>
    </row>
    <row r="6354" spans="1:6" x14ac:dyDescent="0.25">
      <c r="A6354" t="s">
        <v>318</v>
      </c>
      <c r="B6354">
        <v>27</v>
      </c>
      <c r="C6354" t="s">
        <v>26</v>
      </c>
      <c r="D6354" t="s">
        <v>290</v>
      </c>
      <c r="E6354">
        <v>0.26669999999999999</v>
      </c>
      <c r="F6354">
        <v>82931.429999999993</v>
      </c>
    </row>
    <row r="6355" spans="1:6" x14ac:dyDescent="0.25">
      <c r="A6355" t="s">
        <v>318</v>
      </c>
      <c r="B6355">
        <v>27</v>
      </c>
      <c r="C6355" t="s">
        <v>26</v>
      </c>
      <c r="D6355" t="s">
        <v>296</v>
      </c>
      <c r="E6355">
        <v>5.8333000000000004</v>
      </c>
      <c r="F6355">
        <v>136621.85999999999</v>
      </c>
    </row>
    <row r="6356" spans="1:6" x14ac:dyDescent="0.25">
      <c r="A6356" t="s">
        <v>318</v>
      </c>
      <c r="B6356">
        <v>27</v>
      </c>
      <c r="C6356" t="s">
        <v>26</v>
      </c>
      <c r="D6356" t="s">
        <v>291</v>
      </c>
      <c r="E6356">
        <v>5</v>
      </c>
      <c r="F6356">
        <v>69013.399999999994</v>
      </c>
    </row>
    <row r="6357" spans="1:6" x14ac:dyDescent="0.25">
      <c r="A6357" t="s">
        <v>318</v>
      </c>
      <c r="B6357">
        <v>27</v>
      </c>
      <c r="C6357" t="s">
        <v>26</v>
      </c>
      <c r="D6357" t="s">
        <v>313</v>
      </c>
      <c r="E6357">
        <v>1</v>
      </c>
      <c r="F6357">
        <v>16920.580000000002</v>
      </c>
    </row>
    <row r="6358" spans="1:6" x14ac:dyDescent="0.25">
      <c r="A6358" t="s">
        <v>318</v>
      </c>
      <c r="B6358">
        <v>27</v>
      </c>
      <c r="C6358" t="s">
        <v>26</v>
      </c>
      <c r="D6358" t="s">
        <v>299</v>
      </c>
      <c r="E6358">
        <v>49</v>
      </c>
      <c r="F6358">
        <v>436720.03</v>
      </c>
    </row>
    <row r="6359" spans="1:6" x14ac:dyDescent="0.25">
      <c r="A6359" t="s">
        <v>318</v>
      </c>
      <c r="B6359">
        <v>27</v>
      </c>
      <c r="C6359" t="s">
        <v>26</v>
      </c>
      <c r="D6359" t="s">
        <v>314</v>
      </c>
      <c r="E6359">
        <v>0.66669999999999996</v>
      </c>
      <c r="F6359">
        <v>30542.639999999999</v>
      </c>
    </row>
    <row r="6360" spans="1:6" x14ac:dyDescent="0.25">
      <c r="A6360" t="s">
        <v>318</v>
      </c>
      <c r="B6360">
        <v>27</v>
      </c>
      <c r="C6360" t="s">
        <v>26</v>
      </c>
      <c r="D6360" t="s">
        <v>317</v>
      </c>
      <c r="E6360">
        <v>3.5249999999999999</v>
      </c>
      <c r="F6360">
        <v>43971.25</v>
      </c>
    </row>
    <row r="6361" spans="1:6" x14ac:dyDescent="0.25">
      <c r="A6361" t="s">
        <v>318</v>
      </c>
      <c r="B6361">
        <v>28</v>
      </c>
      <c r="C6361" t="s">
        <v>1</v>
      </c>
      <c r="E6361">
        <v>66.614599999999996</v>
      </c>
      <c r="F6361">
        <v>1098009</v>
      </c>
    </row>
    <row r="6362" spans="1:6" x14ac:dyDescent="0.25">
      <c r="A6362" t="s">
        <v>318</v>
      </c>
      <c r="B6362">
        <v>28</v>
      </c>
      <c r="C6362" t="s">
        <v>1</v>
      </c>
      <c r="D6362" t="s">
        <v>269</v>
      </c>
      <c r="E6362">
        <v>3.4152999999999998</v>
      </c>
      <c r="F6362">
        <v>440667.69</v>
      </c>
    </row>
    <row r="6363" spans="1:6" x14ac:dyDescent="0.25">
      <c r="A6363" t="s">
        <v>318</v>
      </c>
      <c r="B6363">
        <v>28</v>
      </c>
      <c r="C6363" t="s">
        <v>1</v>
      </c>
      <c r="D6363" t="s">
        <v>270</v>
      </c>
      <c r="E6363">
        <v>181.7944</v>
      </c>
      <c r="F6363">
        <v>1994580.82</v>
      </c>
    </row>
    <row r="6364" spans="1:6" x14ac:dyDescent="0.25">
      <c r="A6364" t="s">
        <v>318</v>
      </c>
      <c r="B6364">
        <v>28</v>
      </c>
      <c r="C6364" t="s">
        <v>1</v>
      </c>
      <c r="D6364" t="s">
        <v>271</v>
      </c>
      <c r="E6364">
        <v>6.1707999999999998</v>
      </c>
      <c r="F6364">
        <v>926385.58</v>
      </c>
    </row>
    <row r="6365" spans="1:6" x14ac:dyDescent="0.25">
      <c r="A6365" t="s">
        <v>318</v>
      </c>
      <c r="B6365">
        <v>28</v>
      </c>
      <c r="C6365" t="s">
        <v>1</v>
      </c>
      <c r="D6365" t="s">
        <v>272</v>
      </c>
      <c r="E6365">
        <v>788.5</v>
      </c>
      <c r="F6365">
        <v>4329123.0599999996</v>
      </c>
    </row>
    <row r="6366" spans="1:6" x14ac:dyDescent="0.25">
      <c r="A6366" t="s">
        <v>318</v>
      </c>
      <c r="B6366">
        <v>28</v>
      </c>
      <c r="C6366" t="s">
        <v>1</v>
      </c>
      <c r="D6366" t="s">
        <v>273</v>
      </c>
      <c r="E6366">
        <v>16.3993</v>
      </c>
      <c r="F6366">
        <v>271697.57</v>
      </c>
    </row>
    <row r="6367" spans="1:6" x14ac:dyDescent="0.25">
      <c r="A6367" t="s">
        <v>318</v>
      </c>
      <c r="B6367">
        <v>28</v>
      </c>
      <c r="C6367" t="s">
        <v>1</v>
      </c>
      <c r="D6367" t="s">
        <v>274</v>
      </c>
      <c r="E6367">
        <v>40.716700000000003</v>
      </c>
      <c r="F6367">
        <v>830060.92</v>
      </c>
    </row>
    <row r="6368" spans="1:6" x14ac:dyDescent="0.25">
      <c r="A6368" t="s">
        <v>318</v>
      </c>
      <c r="B6368">
        <v>28</v>
      </c>
      <c r="C6368" t="s">
        <v>1</v>
      </c>
      <c r="D6368" t="s">
        <v>275</v>
      </c>
      <c r="E6368">
        <v>16.333300000000001</v>
      </c>
      <c r="F6368">
        <v>191520.65</v>
      </c>
    </row>
    <row r="6369" spans="1:6" x14ac:dyDescent="0.25">
      <c r="A6369" t="s">
        <v>318</v>
      </c>
      <c r="B6369">
        <v>28</v>
      </c>
      <c r="C6369" t="s">
        <v>1</v>
      </c>
      <c r="D6369" t="s">
        <v>276</v>
      </c>
      <c r="E6369">
        <v>5.2964000000000002</v>
      </c>
      <c r="F6369">
        <v>939698.7</v>
      </c>
    </row>
    <row r="6370" spans="1:6" x14ac:dyDescent="0.25">
      <c r="A6370" t="s">
        <v>318</v>
      </c>
      <c r="B6370">
        <v>28</v>
      </c>
      <c r="C6370" t="s">
        <v>1</v>
      </c>
      <c r="D6370" t="s">
        <v>277</v>
      </c>
      <c r="E6370">
        <v>4.5625</v>
      </c>
      <c r="F6370">
        <v>263072.74</v>
      </c>
    </row>
    <row r="6371" spans="1:6" x14ac:dyDescent="0.25">
      <c r="A6371" t="s">
        <v>318</v>
      </c>
      <c r="B6371">
        <v>28</v>
      </c>
      <c r="C6371" t="s">
        <v>1</v>
      </c>
      <c r="D6371" t="s">
        <v>278</v>
      </c>
      <c r="E6371">
        <v>1.9597</v>
      </c>
      <c r="F6371">
        <v>284175.65999999997</v>
      </c>
    </row>
    <row r="6372" spans="1:6" x14ac:dyDescent="0.25">
      <c r="A6372" t="s">
        <v>318</v>
      </c>
      <c r="B6372">
        <v>28</v>
      </c>
      <c r="C6372" t="s">
        <v>1</v>
      </c>
      <c r="D6372" t="s">
        <v>279</v>
      </c>
      <c r="E6372">
        <v>0.72499999999999998</v>
      </c>
      <c r="F6372">
        <v>182289.45</v>
      </c>
    </row>
    <row r="6373" spans="1:6" x14ac:dyDescent="0.25">
      <c r="A6373" t="s">
        <v>318</v>
      </c>
      <c r="B6373">
        <v>28</v>
      </c>
      <c r="C6373" t="s">
        <v>1</v>
      </c>
      <c r="D6373" t="s">
        <v>280</v>
      </c>
      <c r="E6373">
        <v>101.13630000000001</v>
      </c>
      <c r="F6373">
        <v>3030228.47</v>
      </c>
    </row>
    <row r="6374" spans="1:6" x14ac:dyDescent="0.25">
      <c r="A6374" t="s">
        <v>318</v>
      </c>
      <c r="B6374">
        <v>28</v>
      </c>
      <c r="C6374" t="s">
        <v>1</v>
      </c>
      <c r="D6374" t="s">
        <v>281</v>
      </c>
      <c r="E6374">
        <v>12.241099999999999</v>
      </c>
      <c r="F6374">
        <v>378959.94</v>
      </c>
    </row>
    <row r="6375" spans="1:6" x14ac:dyDescent="0.25">
      <c r="A6375" t="s">
        <v>318</v>
      </c>
      <c r="B6375">
        <v>28</v>
      </c>
      <c r="C6375" t="s">
        <v>1</v>
      </c>
      <c r="D6375" t="s">
        <v>282</v>
      </c>
      <c r="E6375">
        <v>0.23960000000000001</v>
      </c>
      <c r="F6375">
        <v>60363.12</v>
      </c>
    </row>
    <row r="6376" spans="1:6" x14ac:dyDescent="0.25">
      <c r="A6376" t="s">
        <v>318</v>
      </c>
      <c r="B6376">
        <v>28</v>
      </c>
      <c r="C6376" t="s">
        <v>1</v>
      </c>
      <c r="D6376" t="s">
        <v>283</v>
      </c>
      <c r="E6376">
        <v>59.682099999999998</v>
      </c>
      <c r="F6376">
        <v>712813.01</v>
      </c>
    </row>
    <row r="6377" spans="1:6" x14ac:dyDescent="0.25">
      <c r="A6377" t="s">
        <v>318</v>
      </c>
      <c r="B6377">
        <v>28</v>
      </c>
      <c r="C6377" t="s">
        <v>1</v>
      </c>
      <c r="D6377" t="s">
        <v>294</v>
      </c>
      <c r="E6377">
        <v>5.8958000000000004</v>
      </c>
      <c r="F6377">
        <v>108400.52</v>
      </c>
    </row>
    <row r="6378" spans="1:6" x14ac:dyDescent="0.25">
      <c r="A6378" t="s">
        <v>318</v>
      </c>
      <c r="B6378">
        <v>28</v>
      </c>
      <c r="C6378" t="s">
        <v>1</v>
      </c>
      <c r="D6378" t="s">
        <v>268</v>
      </c>
      <c r="E6378">
        <v>11.833299999999999</v>
      </c>
      <c r="F6378">
        <v>301175.62</v>
      </c>
    </row>
    <row r="6379" spans="1:6" x14ac:dyDescent="0.25">
      <c r="A6379" t="s">
        <v>318</v>
      </c>
      <c r="B6379">
        <v>28</v>
      </c>
      <c r="C6379" t="s">
        <v>1</v>
      </c>
      <c r="D6379" t="s">
        <v>284</v>
      </c>
      <c r="E6379">
        <v>9.5832999999999995</v>
      </c>
      <c r="F6379">
        <v>902628.1</v>
      </c>
    </row>
    <row r="6380" spans="1:6" x14ac:dyDescent="0.25">
      <c r="A6380" t="s">
        <v>318</v>
      </c>
      <c r="B6380">
        <v>28</v>
      </c>
      <c r="C6380" t="s">
        <v>1</v>
      </c>
      <c r="D6380" t="s">
        <v>298</v>
      </c>
      <c r="E6380">
        <v>0.66669999999999996</v>
      </c>
      <c r="F6380">
        <v>19833.900000000001</v>
      </c>
    </row>
    <row r="6381" spans="1:6" x14ac:dyDescent="0.25">
      <c r="A6381" t="s">
        <v>318</v>
      </c>
      <c r="B6381">
        <v>28</v>
      </c>
      <c r="C6381" t="s">
        <v>1</v>
      </c>
      <c r="D6381" t="s">
        <v>286</v>
      </c>
      <c r="E6381">
        <v>5.1666999999999996</v>
      </c>
      <c r="F6381">
        <v>99592.320000000007</v>
      </c>
    </row>
    <row r="6382" spans="1:6" x14ac:dyDescent="0.25">
      <c r="A6382" t="s">
        <v>318</v>
      </c>
      <c r="B6382">
        <v>28</v>
      </c>
      <c r="C6382" t="s">
        <v>1</v>
      </c>
      <c r="D6382" t="s">
        <v>295</v>
      </c>
      <c r="E6382">
        <v>16.1875</v>
      </c>
      <c r="F6382">
        <v>417288.29</v>
      </c>
    </row>
    <row r="6383" spans="1:6" x14ac:dyDescent="0.25">
      <c r="A6383" t="s">
        <v>318</v>
      </c>
      <c r="B6383">
        <v>28</v>
      </c>
      <c r="C6383" t="s">
        <v>1</v>
      </c>
      <c r="D6383" t="s">
        <v>288</v>
      </c>
      <c r="E6383">
        <v>0.16</v>
      </c>
      <c r="F6383">
        <v>3364.4</v>
      </c>
    </row>
    <row r="6384" spans="1:6" x14ac:dyDescent="0.25">
      <c r="A6384" t="s">
        <v>318</v>
      </c>
      <c r="B6384">
        <v>28</v>
      </c>
      <c r="C6384" t="s">
        <v>1</v>
      </c>
      <c r="D6384" t="s">
        <v>289</v>
      </c>
      <c r="E6384">
        <v>3.4207999999999998</v>
      </c>
      <c r="F6384">
        <v>233897.60000000001</v>
      </c>
    </row>
    <row r="6385" spans="1:6" x14ac:dyDescent="0.25">
      <c r="A6385" t="s">
        <v>318</v>
      </c>
      <c r="B6385">
        <v>28</v>
      </c>
      <c r="C6385" t="s">
        <v>1</v>
      </c>
      <c r="D6385" t="s">
        <v>290</v>
      </c>
      <c r="E6385">
        <v>0.17499999999999999</v>
      </c>
      <c r="F6385">
        <v>56633.36</v>
      </c>
    </row>
    <row r="6386" spans="1:6" x14ac:dyDescent="0.25">
      <c r="A6386" t="s">
        <v>318</v>
      </c>
      <c r="B6386">
        <v>28</v>
      </c>
      <c r="C6386" t="s">
        <v>1</v>
      </c>
      <c r="D6386" t="s">
        <v>296</v>
      </c>
      <c r="E6386">
        <v>13.0524</v>
      </c>
      <c r="F6386">
        <v>218753.74</v>
      </c>
    </row>
    <row r="6387" spans="1:6" x14ac:dyDescent="0.25">
      <c r="A6387" t="s">
        <v>318</v>
      </c>
      <c r="B6387">
        <v>28</v>
      </c>
      <c r="C6387" t="s">
        <v>1</v>
      </c>
      <c r="D6387" t="s">
        <v>313</v>
      </c>
      <c r="E6387">
        <v>5</v>
      </c>
      <c r="F6387">
        <v>57332.21</v>
      </c>
    </row>
    <row r="6388" spans="1:6" x14ac:dyDescent="0.25">
      <c r="A6388" t="s">
        <v>318</v>
      </c>
      <c r="B6388">
        <v>28</v>
      </c>
      <c r="C6388" t="s">
        <v>1</v>
      </c>
      <c r="D6388" t="s">
        <v>299</v>
      </c>
      <c r="E6388">
        <v>273</v>
      </c>
      <c r="F6388">
        <v>2373367.92</v>
      </c>
    </row>
    <row r="6389" spans="1:6" x14ac:dyDescent="0.25">
      <c r="A6389" t="s">
        <v>318</v>
      </c>
      <c r="B6389">
        <v>28</v>
      </c>
      <c r="C6389" t="s">
        <v>1</v>
      </c>
      <c r="D6389" t="s">
        <v>314</v>
      </c>
      <c r="E6389">
        <v>2.25</v>
      </c>
      <c r="F6389">
        <v>98172.68</v>
      </c>
    </row>
    <row r="6390" spans="1:6" x14ac:dyDescent="0.25">
      <c r="A6390" t="s">
        <v>318</v>
      </c>
      <c r="B6390">
        <v>28</v>
      </c>
      <c r="C6390" t="s">
        <v>1</v>
      </c>
      <c r="D6390" t="s">
        <v>317</v>
      </c>
      <c r="E6390">
        <v>1.0249999999999999</v>
      </c>
      <c r="F6390">
        <v>13206.52</v>
      </c>
    </row>
    <row r="6391" spans="1:6" x14ac:dyDescent="0.25">
      <c r="A6391" t="s">
        <v>318</v>
      </c>
      <c r="B6391">
        <v>30</v>
      </c>
      <c r="C6391" t="s">
        <v>0</v>
      </c>
      <c r="E6391">
        <v>15</v>
      </c>
      <c r="F6391">
        <v>18595.04</v>
      </c>
    </row>
    <row r="6392" spans="1:6" x14ac:dyDescent="0.25">
      <c r="A6392" t="s">
        <v>318</v>
      </c>
      <c r="B6392">
        <v>30</v>
      </c>
      <c r="C6392" t="s">
        <v>0</v>
      </c>
      <c r="D6392" t="s">
        <v>270</v>
      </c>
      <c r="E6392">
        <v>681.2</v>
      </c>
      <c r="F6392">
        <v>8235006.6900000004</v>
      </c>
    </row>
    <row r="6393" spans="1:6" x14ac:dyDescent="0.25">
      <c r="A6393" t="s">
        <v>318</v>
      </c>
      <c r="B6393">
        <v>30</v>
      </c>
      <c r="C6393" t="s">
        <v>0</v>
      </c>
      <c r="D6393" t="s">
        <v>272</v>
      </c>
      <c r="E6393">
        <v>7890</v>
      </c>
      <c r="F6393">
        <v>64552362.439999998</v>
      </c>
    </row>
    <row r="6394" spans="1:6" x14ac:dyDescent="0.25">
      <c r="A6394" t="s">
        <v>318</v>
      </c>
      <c r="B6394">
        <v>30</v>
      </c>
      <c r="C6394" t="s">
        <v>0</v>
      </c>
      <c r="D6394" t="s">
        <v>273</v>
      </c>
      <c r="E6394">
        <v>76.125</v>
      </c>
      <c r="F6394">
        <v>1492576.99</v>
      </c>
    </row>
    <row r="6395" spans="1:6" x14ac:dyDescent="0.25">
      <c r="A6395" t="s">
        <v>318</v>
      </c>
      <c r="B6395">
        <v>30</v>
      </c>
      <c r="C6395" t="s">
        <v>0</v>
      </c>
      <c r="D6395" t="s">
        <v>274</v>
      </c>
      <c r="E6395">
        <v>194.5</v>
      </c>
      <c r="F6395">
        <v>3724270.06</v>
      </c>
    </row>
    <row r="6396" spans="1:6" x14ac:dyDescent="0.25">
      <c r="A6396" t="s">
        <v>318</v>
      </c>
      <c r="B6396">
        <v>30</v>
      </c>
      <c r="C6396" t="s">
        <v>0</v>
      </c>
      <c r="D6396" t="s">
        <v>276</v>
      </c>
      <c r="E6396">
        <v>28.25</v>
      </c>
      <c r="F6396">
        <v>3557343.97</v>
      </c>
    </row>
    <row r="6397" spans="1:6" x14ac:dyDescent="0.25">
      <c r="A6397" t="s">
        <v>318</v>
      </c>
      <c r="B6397">
        <v>30</v>
      </c>
      <c r="C6397" t="s">
        <v>0</v>
      </c>
      <c r="D6397" t="s">
        <v>277</v>
      </c>
      <c r="E6397">
        <v>4.1666999999999996</v>
      </c>
      <c r="F6397">
        <v>76187.81</v>
      </c>
    </row>
    <row r="6398" spans="1:6" x14ac:dyDescent="0.25">
      <c r="A6398" t="s">
        <v>318</v>
      </c>
      <c r="B6398">
        <v>30</v>
      </c>
      <c r="C6398" t="s">
        <v>0</v>
      </c>
      <c r="D6398" t="s">
        <v>279</v>
      </c>
      <c r="E6398">
        <v>0.16669999999999999</v>
      </c>
      <c r="F6398">
        <v>35486.17</v>
      </c>
    </row>
    <row r="6399" spans="1:6" x14ac:dyDescent="0.25">
      <c r="A6399" t="s">
        <v>318</v>
      </c>
      <c r="B6399">
        <v>30</v>
      </c>
      <c r="C6399" t="s">
        <v>0</v>
      </c>
      <c r="D6399" t="s">
        <v>280</v>
      </c>
      <c r="E6399">
        <v>277.38569999999999</v>
      </c>
      <c r="F6399">
        <v>5690116.3799999999</v>
      </c>
    </row>
    <row r="6400" spans="1:6" x14ac:dyDescent="0.25">
      <c r="A6400" t="s">
        <v>318</v>
      </c>
      <c r="B6400">
        <v>30</v>
      </c>
      <c r="C6400" t="s">
        <v>0</v>
      </c>
      <c r="D6400" t="s">
        <v>283</v>
      </c>
      <c r="E6400">
        <v>55</v>
      </c>
      <c r="F6400">
        <v>340638.46</v>
      </c>
    </row>
    <row r="6401" spans="1:6" x14ac:dyDescent="0.25">
      <c r="A6401" t="s">
        <v>318</v>
      </c>
      <c r="B6401">
        <v>30</v>
      </c>
      <c r="C6401" t="s">
        <v>0</v>
      </c>
      <c r="D6401" t="s">
        <v>294</v>
      </c>
      <c r="E6401">
        <v>0.20830000000000001</v>
      </c>
      <c r="F6401">
        <v>2835.42</v>
      </c>
    </row>
    <row r="6402" spans="1:6" x14ac:dyDescent="0.25">
      <c r="A6402" t="s">
        <v>318</v>
      </c>
      <c r="B6402">
        <v>30</v>
      </c>
      <c r="C6402" t="s">
        <v>0</v>
      </c>
      <c r="D6402" t="s">
        <v>268</v>
      </c>
      <c r="E6402">
        <v>282</v>
      </c>
      <c r="F6402">
        <v>6111729.5899999999</v>
      </c>
    </row>
    <row r="6403" spans="1:6" x14ac:dyDescent="0.25">
      <c r="A6403" t="s">
        <v>318</v>
      </c>
      <c r="B6403">
        <v>30</v>
      </c>
      <c r="C6403" t="s">
        <v>0</v>
      </c>
      <c r="D6403" t="s">
        <v>284</v>
      </c>
      <c r="E6403">
        <v>3</v>
      </c>
      <c r="F6403">
        <v>273378.78999999998</v>
      </c>
    </row>
    <row r="6404" spans="1:6" x14ac:dyDescent="0.25">
      <c r="A6404" t="s">
        <v>318</v>
      </c>
      <c r="B6404">
        <v>30</v>
      </c>
      <c r="C6404" t="s">
        <v>0</v>
      </c>
      <c r="D6404" t="s">
        <v>298</v>
      </c>
      <c r="E6404">
        <v>20</v>
      </c>
      <c r="F6404">
        <v>273231.99</v>
      </c>
    </row>
    <row r="6405" spans="1:6" x14ac:dyDescent="0.25">
      <c r="A6405" t="s">
        <v>318</v>
      </c>
      <c r="B6405">
        <v>30</v>
      </c>
      <c r="C6405" t="s">
        <v>0</v>
      </c>
      <c r="D6405" t="s">
        <v>286</v>
      </c>
      <c r="E6405">
        <v>85</v>
      </c>
      <c r="F6405">
        <v>1706871.48</v>
      </c>
    </row>
    <row r="6406" spans="1:6" x14ac:dyDescent="0.25">
      <c r="A6406" t="s">
        <v>318</v>
      </c>
      <c r="B6406">
        <v>30</v>
      </c>
      <c r="C6406" t="s">
        <v>0</v>
      </c>
      <c r="D6406" t="s">
        <v>295</v>
      </c>
      <c r="E6406">
        <v>195</v>
      </c>
      <c r="F6406">
        <v>4042549.37</v>
      </c>
    </row>
    <row r="6407" spans="1:6" x14ac:dyDescent="0.25">
      <c r="A6407" t="s">
        <v>318</v>
      </c>
      <c r="B6407">
        <v>30</v>
      </c>
      <c r="C6407" t="s">
        <v>0</v>
      </c>
      <c r="D6407" t="s">
        <v>296</v>
      </c>
      <c r="E6407">
        <v>220</v>
      </c>
      <c r="F6407">
        <v>3728815.76</v>
      </c>
    </row>
    <row r="6408" spans="1:6" x14ac:dyDescent="0.25">
      <c r="A6408" t="s">
        <v>318</v>
      </c>
      <c r="B6408">
        <v>30</v>
      </c>
      <c r="C6408" t="s">
        <v>0</v>
      </c>
      <c r="D6408" t="s">
        <v>291</v>
      </c>
      <c r="E6408">
        <v>86</v>
      </c>
      <c r="F6408">
        <v>1073935.43</v>
      </c>
    </row>
    <row r="6409" spans="1:6" x14ac:dyDescent="0.25">
      <c r="A6409" t="s">
        <v>318</v>
      </c>
      <c r="B6409">
        <v>30</v>
      </c>
      <c r="C6409" t="s">
        <v>0</v>
      </c>
      <c r="D6409" t="s">
        <v>303</v>
      </c>
      <c r="E6409">
        <v>1</v>
      </c>
      <c r="F6409">
        <v>68489.850000000006</v>
      </c>
    </row>
    <row r="6410" spans="1:6" x14ac:dyDescent="0.25">
      <c r="A6410" t="s">
        <v>318</v>
      </c>
      <c r="B6410">
        <v>30</v>
      </c>
      <c r="C6410" t="s">
        <v>0</v>
      </c>
      <c r="D6410" t="s">
        <v>299</v>
      </c>
      <c r="E6410">
        <v>110</v>
      </c>
      <c r="F6410">
        <v>942790.89</v>
      </c>
    </row>
    <row r="6411" spans="1:6" x14ac:dyDescent="0.25">
      <c r="A6411" t="s">
        <v>318</v>
      </c>
      <c r="B6411">
        <v>30</v>
      </c>
      <c r="C6411" t="s">
        <v>0</v>
      </c>
      <c r="D6411" t="s">
        <v>317</v>
      </c>
      <c r="E6411">
        <v>6.1666999999999996</v>
      </c>
      <c r="F6411">
        <v>77555.33</v>
      </c>
    </row>
    <row r="6412" spans="1:6" x14ac:dyDescent="0.25">
      <c r="A6412" t="s">
        <v>318</v>
      </c>
      <c r="B6412">
        <v>31</v>
      </c>
      <c r="C6412" t="s">
        <v>305</v>
      </c>
      <c r="E6412">
        <v>21.875800000000002</v>
      </c>
      <c r="F6412">
        <v>250691.92</v>
      </c>
    </row>
    <row r="6413" spans="1:6" x14ac:dyDescent="0.25">
      <c r="A6413" t="s">
        <v>318</v>
      </c>
      <c r="B6413">
        <v>31</v>
      </c>
      <c r="C6413" t="s">
        <v>305</v>
      </c>
      <c r="D6413" t="s">
        <v>269</v>
      </c>
      <c r="E6413">
        <v>10.9453</v>
      </c>
      <c r="F6413">
        <v>1125787.6000000001</v>
      </c>
    </row>
    <row r="6414" spans="1:6" x14ac:dyDescent="0.25">
      <c r="A6414" t="s">
        <v>318</v>
      </c>
      <c r="B6414">
        <v>31</v>
      </c>
      <c r="C6414" t="s">
        <v>305</v>
      </c>
      <c r="D6414" t="s">
        <v>270</v>
      </c>
      <c r="E6414">
        <v>151.56110000000001</v>
      </c>
      <c r="F6414">
        <v>1662560.68</v>
      </c>
    </row>
    <row r="6415" spans="1:6" x14ac:dyDescent="0.25">
      <c r="A6415" t="s">
        <v>318</v>
      </c>
      <c r="B6415">
        <v>31</v>
      </c>
      <c r="C6415" t="s">
        <v>305</v>
      </c>
      <c r="D6415" t="s">
        <v>271</v>
      </c>
      <c r="E6415">
        <v>1.4624999999999999</v>
      </c>
      <c r="F6415">
        <v>665382.76</v>
      </c>
    </row>
    <row r="6416" spans="1:6" x14ac:dyDescent="0.25">
      <c r="A6416" t="s">
        <v>318</v>
      </c>
      <c r="B6416">
        <v>31</v>
      </c>
      <c r="C6416" t="s">
        <v>305</v>
      </c>
      <c r="D6416" t="s">
        <v>272</v>
      </c>
      <c r="E6416">
        <v>820.66669999999999</v>
      </c>
      <c r="F6416">
        <v>7428730.9400000004</v>
      </c>
    </row>
    <row r="6417" spans="1:6" x14ac:dyDescent="0.25">
      <c r="A6417" t="s">
        <v>318</v>
      </c>
      <c r="B6417">
        <v>31</v>
      </c>
      <c r="C6417" t="s">
        <v>305</v>
      </c>
      <c r="D6417" t="s">
        <v>273</v>
      </c>
      <c r="E6417">
        <v>50.067999999999998</v>
      </c>
      <c r="F6417">
        <v>815613.35</v>
      </c>
    </row>
    <row r="6418" spans="1:6" x14ac:dyDescent="0.25">
      <c r="A6418" t="s">
        <v>318</v>
      </c>
      <c r="B6418">
        <v>31</v>
      </c>
      <c r="C6418" t="s">
        <v>305</v>
      </c>
      <c r="D6418" t="s">
        <v>274</v>
      </c>
      <c r="E6418">
        <v>52.783299999999997</v>
      </c>
      <c r="F6418">
        <v>1112633.07</v>
      </c>
    </row>
    <row r="6419" spans="1:6" x14ac:dyDescent="0.25">
      <c r="A6419" t="s">
        <v>318</v>
      </c>
      <c r="B6419">
        <v>31</v>
      </c>
      <c r="C6419" t="s">
        <v>305</v>
      </c>
      <c r="D6419" t="s">
        <v>275</v>
      </c>
      <c r="E6419">
        <v>59.333300000000001</v>
      </c>
      <c r="F6419">
        <v>737133.64</v>
      </c>
    </row>
    <row r="6420" spans="1:6" x14ac:dyDescent="0.25">
      <c r="A6420" t="s">
        <v>318</v>
      </c>
      <c r="B6420">
        <v>31</v>
      </c>
      <c r="C6420" t="s">
        <v>305</v>
      </c>
      <c r="D6420" t="s">
        <v>276</v>
      </c>
      <c r="E6420">
        <v>12.348800000000001</v>
      </c>
      <c r="F6420">
        <v>1969268.31</v>
      </c>
    </row>
    <row r="6421" spans="1:6" x14ac:dyDescent="0.25">
      <c r="A6421" t="s">
        <v>318</v>
      </c>
      <c r="B6421">
        <v>31</v>
      </c>
      <c r="C6421" t="s">
        <v>305</v>
      </c>
      <c r="D6421" t="s">
        <v>277</v>
      </c>
      <c r="E6421">
        <v>6.7542</v>
      </c>
      <c r="F6421">
        <v>301088.45</v>
      </c>
    </row>
    <row r="6422" spans="1:6" x14ac:dyDescent="0.25">
      <c r="A6422" t="s">
        <v>318</v>
      </c>
      <c r="B6422">
        <v>31</v>
      </c>
      <c r="C6422" t="s">
        <v>305</v>
      </c>
      <c r="D6422" t="s">
        <v>278</v>
      </c>
      <c r="E6422">
        <v>3.8235999999999999</v>
      </c>
      <c r="F6422">
        <v>305957.05</v>
      </c>
    </row>
    <row r="6423" spans="1:6" x14ac:dyDescent="0.25">
      <c r="A6423" t="s">
        <v>318</v>
      </c>
      <c r="B6423">
        <v>31</v>
      </c>
      <c r="C6423" t="s">
        <v>305</v>
      </c>
      <c r="D6423" t="s">
        <v>279</v>
      </c>
      <c r="E6423">
        <v>1.7082999999999999</v>
      </c>
      <c r="F6423">
        <v>389022.76</v>
      </c>
    </row>
    <row r="6424" spans="1:6" x14ac:dyDescent="0.25">
      <c r="A6424" t="s">
        <v>318</v>
      </c>
      <c r="B6424">
        <v>31</v>
      </c>
      <c r="C6424" t="s">
        <v>305</v>
      </c>
      <c r="D6424" t="s">
        <v>280</v>
      </c>
      <c r="E6424">
        <v>240.33369999999999</v>
      </c>
      <c r="F6424">
        <v>5161267.1399999997</v>
      </c>
    </row>
    <row r="6425" spans="1:6" x14ac:dyDescent="0.25">
      <c r="A6425" t="s">
        <v>318</v>
      </c>
      <c r="B6425">
        <v>31</v>
      </c>
      <c r="C6425" t="s">
        <v>305</v>
      </c>
      <c r="D6425" t="s">
        <v>281</v>
      </c>
      <c r="E6425">
        <v>18.0806</v>
      </c>
      <c r="F6425">
        <v>486702.97</v>
      </c>
    </row>
    <row r="6426" spans="1:6" x14ac:dyDescent="0.25">
      <c r="A6426" t="s">
        <v>318</v>
      </c>
      <c r="B6426">
        <v>31</v>
      </c>
      <c r="C6426" t="s">
        <v>305</v>
      </c>
      <c r="D6426" t="s">
        <v>282</v>
      </c>
      <c r="E6426">
        <v>0.125</v>
      </c>
      <c r="F6426">
        <v>39147.33</v>
      </c>
    </row>
    <row r="6427" spans="1:6" x14ac:dyDescent="0.25">
      <c r="A6427" t="s">
        <v>318</v>
      </c>
      <c r="B6427">
        <v>31</v>
      </c>
      <c r="C6427" t="s">
        <v>305</v>
      </c>
      <c r="D6427" t="s">
        <v>283</v>
      </c>
      <c r="E6427">
        <v>123.67619999999999</v>
      </c>
      <c r="F6427">
        <v>1468630.62</v>
      </c>
    </row>
    <row r="6428" spans="1:6" x14ac:dyDescent="0.25">
      <c r="A6428" t="s">
        <v>318</v>
      </c>
      <c r="B6428">
        <v>31</v>
      </c>
      <c r="C6428" t="s">
        <v>305</v>
      </c>
      <c r="D6428" t="s">
        <v>294</v>
      </c>
      <c r="E6428">
        <v>7.2167000000000003</v>
      </c>
      <c r="F6428">
        <v>154611.94</v>
      </c>
    </row>
    <row r="6429" spans="1:6" x14ac:dyDescent="0.25">
      <c r="A6429" t="s">
        <v>318</v>
      </c>
      <c r="B6429">
        <v>31</v>
      </c>
      <c r="C6429" t="s">
        <v>305</v>
      </c>
      <c r="D6429" t="s">
        <v>268</v>
      </c>
      <c r="E6429">
        <v>18.224</v>
      </c>
      <c r="F6429">
        <v>372460.91</v>
      </c>
    </row>
    <row r="6430" spans="1:6" x14ac:dyDescent="0.25">
      <c r="A6430" t="s">
        <v>318</v>
      </c>
      <c r="B6430">
        <v>31</v>
      </c>
      <c r="C6430" t="s">
        <v>305</v>
      </c>
      <c r="D6430" t="s">
        <v>284</v>
      </c>
      <c r="E6430">
        <v>34.583300000000001</v>
      </c>
      <c r="F6430">
        <v>3190665.77</v>
      </c>
    </row>
    <row r="6431" spans="1:6" x14ac:dyDescent="0.25">
      <c r="A6431" t="s">
        <v>318</v>
      </c>
      <c r="B6431">
        <v>31</v>
      </c>
      <c r="C6431" t="s">
        <v>305</v>
      </c>
      <c r="D6431" t="s">
        <v>298</v>
      </c>
      <c r="E6431">
        <v>1</v>
      </c>
      <c r="F6431">
        <v>14465.22</v>
      </c>
    </row>
    <row r="6432" spans="1:6" x14ac:dyDescent="0.25">
      <c r="A6432" t="s">
        <v>318</v>
      </c>
      <c r="B6432">
        <v>31</v>
      </c>
      <c r="C6432" t="s">
        <v>305</v>
      </c>
      <c r="D6432" t="s">
        <v>286</v>
      </c>
      <c r="E6432">
        <v>13.083299999999999</v>
      </c>
      <c r="F6432">
        <v>257509.69</v>
      </c>
    </row>
    <row r="6433" spans="1:6" x14ac:dyDescent="0.25">
      <c r="A6433" t="s">
        <v>318</v>
      </c>
      <c r="B6433">
        <v>31</v>
      </c>
      <c r="C6433" t="s">
        <v>305</v>
      </c>
      <c r="D6433" t="s">
        <v>295</v>
      </c>
      <c r="E6433">
        <v>76.5</v>
      </c>
      <c r="F6433">
        <v>1704579.16</v>
      </c>
    </row>
    <row r="6434" spans="1:6" x14ac:dyDescent="0.25">
      <c r="A6434" t="s">
        <v>318</v>
      </c>
      <c r="B6434">
        <v>31</v>
      </c>
      <c r="C6434" t="s">
        <v>305</v>
      </c>
      <c r="D6434" t="s">
        <v>287</v>
      </c>
      <c r="E6434">
        <v>0.1167</v>
      </c>
      <c r="F6434">
        <v>58326.79</v>
      </c>
    </row>
    <row r="6435" spans="1:6" x14ac:dyDescent="0.25">
      <c r="A6435" t="s">
        <v>318</v>
      </c>
      <c r="B6435">
        <v>31</v>
      </c>
      <c r="C6435" t="s">
        <v>305</v>
      </c>
      <c r="D6435" t="s">
        <v>288</v>
      </c>
      <c r="E6435">
        <v>0.05</v>
      </c>
      <c r="F6435">
        <v>32369.01</v>
      </c>
    </row>
    <row r="6436" spans="1:6" x14ac:dyDescent="0.25">
      <c r="A6436" t="s">
        <v>318</v>
      </c>
      <c r="B6436">
        <v>31</v>
      </c>
      <c r="C6436" t="s">
        <v>305</v>
      </c>
      <c r="D6436" t="s">
        <v>289</v>
      </c>
      <c r="E6436">
        <v>7.9611000000000001</v>
      </c>
      <c r="F6436">
        <v>605606.61</v>
      </c>
    </row>
    <row r="6437" spans="1:6" x14ac:dyDescent="0.25">
      <c r="A6437" t="s">
        <v>318</v>
      </c>
      <c r="B6437">
        <v>31</v>
      </c>
      <c r="C6437" t="s">
        <v>305</v>
      </c>
      <c r="D6437" t="s">
        <v>290</v>
      </c>
      <c r="E6437">
        <v>0.41670000000000001</v>
      </c>
      <c r="F6437">
        <v>129164.02</v>
      </c>
    </row>
    <row r="6438" spans="1:6" x14ac:dyDescent="0.25">
      <c r="A6438" t="s">
        <v>318</v>
      </c>
      <c r="B6438">
        <v>31</v>
      </c>
      <c r="C6438" t="s">
        <v>305</v>
      </c>
      <c r="D6438" t="s">
        <v>296</v>
      </c>
      <c r="E6438">
        <v>18</v>
      </c>
      <c r="F6438">
        <v>283066.86</v>
      </c>
    </row>
    <row r="6439" spans="1:6" x14ac:dyDescent="0.25">
      <c r="A6439" t="s">
        <v>318</v>
      </c>
      <c r="B6439">
        <v>31</v>
      </c>
      <c r="C6439" t="s">
        <v>305</v>
      </c>
      <c r="D6439" t="s">
        <v>291</v>
      </c>
      <c r="E6439">
        <v>2</v>
      </c>
      <c r="F6439">
        <v>20822.07</v>
      </c>
    </row>
    <row r="6440" spans="1:6" x14ac:dyDescent="0.25">
      <c r="A6440" t="s">
        <v>318</v>
      </c>
      <c r="B6440">
        <v>31</v>
      </c>
      <c r="C6440" t="s">
        <v>305</v>
      </c>
      <c r="D6440" t="s">
        <v>313</v>
      </c>
      <c r="E6440">
        <v>12</v>
      </c>
      <c r="F6440">
        <v>121354.04</v>
      </c>
    </row>
    <row r="6441" spans="1:6" x14ac:dyDescent="0.25">
      <c r="A6441" t="s">
        <v>318</v>
      </c>
      <c r="B6441">
        <v>31</v>
      </c>
      <c r="C6441" t="s">
        <v>305</v>
      </c>
      <c r="D6441" t="s">
        <v>299</v>
      </c>
      <c r="E6441">
        <v>132</v>
      </c>
      <c r="F6441">
        <v>1120601.73</v>
      </c>
    </row>
    <row r="6442" spans="1:6" x14ac:dyDescent="0.25">
      <c r="A6442" t="s">
        <v>318</v>
      </c>
      <c r="B6442">
        <v>31</v>
      </c>
      <c r="C6442" t="s">
        <v>305</v>
      </c>
      <c r="D6442" t="s">
        <v>314</v>
      </c>
      <c r="E6442">
        <v>4.3611000000000004</v>
      </c>
      <c r="F6442">
        <v>109832.04</v>
      </c>
    </row>
    <row r="6443" spans="1:6" x14ac:dyDescent="0.25">
      <c r="A6443" t="s">
        <v>318</v>
      </c>
      <c r="B6443">
        <v>31</v>
      </c>
      <c r="C6443" t="s">
        <v>305</v>
      </c>
      <c r="D6443" t="s">
        <v>317</v>
      </c>
      <c r="E6443">
        <v>3.5333000000000001</v>
      </c>
      <c r="F6443">
        <v>46284.47</v>
      </c>
    </row>
    <row r="6444" spans="1:6" x14ac:dyDescent="0.25">
      <c r="A6444" t="s">
        <v>318</v>
      </c>
      <c r="B6444">
        <v>32</v>
      </c>
      <c r="C6444" t="s">
        <v>306</v>
      </c>
      <c r="E6444">
        <v>15</v>
      </c>
      <c r="F6444">
        <v>53888.43</v>
      </c>
    </row>
    <row r="6445" spans="1:6" x14ac:dyDescent="0.25">
      <c r="A6445" t="s">
        <v>318</v>
      </c>
      <c r="B6445">
        <v>32</v>
      </c>
      <c r="C6445" t="s">
        <v>306</v>
      </c>
      <c r="D6445" t="s">
        <v>269</v>
      </c>
      <c r="E6445">
        <v>33.357199999999999</v>
      </c>
      <c r="F6445">
        <v>3403777.3</v>
      </c>
    </row>
    <row r="6446" spans="1:6" x14ac:dyDescent="0.25">
      <c r="A6446" t="s">
        <v>318</v>
      </c>
      <c r="B6446">
        <v>32</v>
      </c>
      <c r="C6446" t="s">
        <v>306</v>
      </c>
      <c r="D6446" t="s">
        <v>270</v>
      </c>
      <c r="E6446">
        <v>1025.0582999999999</v>
      </c>
      <c r="F6446">
        <v>10316360.66</v>
      </c>
    </row>
    <row r="6447" spans="1:6" x14ac:dyDescent="0.25">
      <c r="A6447" t="s">
        <v>318</v>
      </c>
      <c r="B6447">
        <v>32</v>
      </c>
      <c r="C6447" t="s">
        <v>306</v>
      </c>
      <c r="D6447" t="s">
        <v>271</v>
      </c>
      <c r="E6447">
        <v>10.183299999999999</v>
      </c>
      <c r="F6447">
        <v>2467097.87</v>
      </c>
    </row>
    <row r="6448" spans="1:6" x14ac:dyDescent="0.25">
      <c r="A6448" t="s">
        <v>318</v>
      </c>
      <c r="B6448">
        <v>32</v>
      </c>
      <c r="C6448" t="s">
        <v>306</v>
      </c>
      <c r="D6448" t="s">
        <v>272</v>
      </c>
      <c r="E6448">
        <v>2261.6667000000002</v>
      </c>
      <c r="F6448">
        <v>12089963.15</v>
      </c>
    </row>
    <row r="6449" spans="1:6" x14ac:dyDescent="0.25">
      <c r="A6449" t="s">
        <v>318</v>
      </c>
      <c r="B6449">
        <v>32</v>
      </c>
      <c r="C6449" t="s">
        <v>306</v>
      </c>
      <c r="D6449" t="s">
        <v>273</v>
      </c>
      <c r="E6449">
        <v>110.16670000000001</v>
      </c>
      <c r="F6449">
        <v>1798974.17</v>
      </c>
    </row>
    <row r="6450" spans="1:6" x14ac:dyDescent="0.25">
      <c r="A6450" t="s">
        <v>318</v>
      </c>
      <c r="B6450">
        <v>32</v>
      </c>
      <c r="C6450" t="s">
        <v>306</v>
      </c>
      <c r="D6450" t="s">
        <v>274</v>
      </c>
      <c r="E6450">
        <v>173.0333</v>
      </c>
      <c r="F6450">
        <v>3452903.29</v>
      </c>
    </row>
    <row r="6451" spans="1:6" x14ac:dyDescent="0.25">
      <c r="A6451" t="s">
        <v>318</v>
      </c>
      <c r="B6451">
        <v>32</v>
      </c>
      <c r="C6451" t="s">
        <v>306</v>
      </c>
      <c r="D6451" t="s">
        <v>275</v>
      </c>
      <c r="E6451">
        <v>2</v>
      </c>
      <c r="F6451">
        <v>23296.2</v>
      </c>
    </row>
    <row r="6452" spans="1:6" x14ac:dyDescent="0.25">
      <c r="A6452" t="s">
        <v>318</v>
      </c>
      <c r="B6452">
        <v>32</v>
      </c>
      <c r="C6452" t="s">
        <v>306</v>
      </c>
      <c r="D6452" t="s">
        <v>276</v>
      </c>
      <c r="E6452">
        <v>23.889700000000001</v>
      </c>
      <c r="F6452">
        <v>3365573.7</v>
      </c>
    </row>
    <row r="6453" spans="1:6" x14ac:dyDescent="0.25">
      <c r="A6453" t="s">
        <v>318</v>
      </c>
      <c r="B6453">
        <v>32</v>
      </c>
      <c r="C6453" t="s">
        <v>306</v>
      </c>
      <c r="D6453" t="s">
        <v>277</v>
      </c>
      <c r="E6453">
        <v>50.270800000000001</v>
      </c>
      <c r="F6453">
        <v>1456660.72</v>
      </c>
    </row>
    <row r="6454" spans="1:6" x14ac:dyDescent="0.25">
      <c r="A6454" t="s">
        <v>318</v>
      </c>
      <c r="B6454">
        <v>32</v>
      </c>
      <c r="C6454" t="s">
        <v>306</v>
      </c>
      <c r="D6454" t="s">
        <v>278</v>
      </c>
      <c r="E6454">
        <v>3.7833000000000001</v>
      </c>
      <c r="F6454">
        <v>279924.08</v>
      </c>
    </row>
    <row r="6455" spans="1:6" x14ac:dyDescent="0.25">
      <c r="A6455" t="s">
        <v>318</v>
      </c>
      <c r="B6455">
        <v>32</v>
      </c>
      <c r="C6455" t="s">
        <v>306</v>
      </c>
      <c r="D6455" t="s">
        <v>279</v>
      </c>
      <c r="E6455">
        <v>3.7292000000000001</v>
      </c>
      <c r="F6455">
        <v>968929.08</v>
      </c>
    </row>
    <row r="6456" spans="1:6" x14ac:dyDescent="0.25">
      <c r="A6456" t="s">
        <v>318</v>
      </c>
      <c r="B6456">
        <v>32</v>
      </c>
      <c r="C6456" t="s">
        <v>306</v>
      </c>
      <c r="D6456" t="s">
        <v>280</v>
      </c>
      <c r="E6456">
        <v>1034.6958</v>
      </c>
      <c r="F6456">
        <v>18787726.109999999</v>
      </c>
    </row>
    <row r="6457" spans="1:6" x14ac:dyDescent="0.25">
      <c r="A6457" t="s">
        <v>318</v>
      </c>
      <c r="B6457">
        <v>32</v>
      </c>
      <c r="C6457" t="s">
        <v>306</v>
      </c>
      <c r="D6457" t="s">
        <v>281</v>
      </c>
      <c r="E6457">
        <v>29.930599999999998</v>
      </c>
      <c r="F6457">
        <v>1069243.72</v>
      </c>
    </row>
    <row r="6458" spans="1:6" x14ac:dyDescent="0.25">
      <c r="A6458" t="s">
        <v>318</v>
      </c>
      <c r="B6458">
        <v>32</v>
      </c>
      <c r="C6458" t="s">
        <v>306</v>
      </c>
      <c r="D6458" t="s">
        <v>283</v>
      </c>
      <c r="E6458">
        <v>586.03570000000002</v>
      </c>
      <c r="F6458">
        <v>3859541.57</v>
      </c>
    </row>
    <row r="6459" spans="1:6" x14ac:dyDescent="0.25">
      <c r="A6459" t="s">
        <v>318</v>
      </c>
      <c r="B6459">
        <v>32</v>
      </c>
      <c r="C6459" t="s">
        <v>306</v>
      </c>
      <c r="D6459" t="s">
        <v>294</v>
      </c>
      <c r="E6459">
        <v>3</v>
      </c>
      <c r="F6459">
        <v>54421.09</v>
      </c>
    </row>
    <row r="6460" spans="1:6" x14ac:dyDescent="0.25">
      <c r="A6460" t="s">
        <v>318</v>
      </c>
      <c r="B6460">
        <v>32</v>
      </c>
      <c r="C6460" t="s">
        <v>306</v>
      </c>
      <c r="D6460" t="s">
        <v>268</v>
      </c>
      <c r="E6460">
        <v>371.8972</v>
      </c>
      <c r="F6460">
        <v>6138037.6399999997</v>
      </c>
    </row>
    <row r="6461" spans="1:6" x14ac:dyDescent="0.25">
      <c r="A6461" t="s">
        <v>318</v>
      </c>
      <c r="B6461">
        <v>32</v>
      </c>
      <c r="C6461" t="s">
        <v>306</v>
      </c>
      <c r="D6461" t="s">
        <v>284</v>
      </c>
      <c r="E6461">
        <v>13.166700000000001</v>
      </c>
      <c r="F6461">
        <v>1218532</v>
      </c>
    </row>
    <row r="6462" spans="1:6" x14ac:dyDescent="0.25">
      <c r="A6462" t="s">
        <v>318</v>
      </c>
      <c r="B6462">
        <v>32</v>
      </c>
      <c r="C6462" t="s">
        <v>306</v>
      </c>
      <c r="D6462" t="s">
        <v>298</v>
      </c>
      <c r="E6462">
        <v>32</v>
      </c>
      <c r="F6462">
        <v>664005.76</v>
      </c>
    </row>
    <row r="6463" spans="1:6" x14ac:dyDescent="0.25">
      <c r="A6463" t="s">
        <v>318</v>
      </c>
      <c r="B6463">
        <v>32</v>
      </c>
      <c r="C6463" t="s">
        <v>306</v>
      </c>
      <c r="D6463" t="s">
        <v>286</v>
      </c>
      <c r="E6463">
        <v>8.5</v>
      </c>
      <c r="F6463">
        <v>150914.20000000001</v>
      </c>
    </row>
    <row r="6464" spans="1:6" x14ac:dyDescent="0.25">
      <c r="A6464" t="s">
        <v>318</v>
      </c>
      <c r="B6464">
        <v>32</v>
      </c>
      <c r="C6464" t="s">
        <v>306</v>
      </c>
      <c r="D6464" t="s">
        <v>295</v>
      </c>
      <c r="E6464">
        <v>243.57919999999999</v>
      </c>
      <c r="F6464">
        <v>6100729.7999999998</v>
      </c>
    </row>
    <row r="6465" spans="1:6" x14ac:dyDescent="0.25">
      <c r="A6465" t="s">
        <v>318</v>
      </c>
      <c r="B6465">
        <v>32</v>
      </c>
      <c r="C6465" t="s">
        <v>306</v>
      </c>
      <c r="D6465" t="s">
        <v>287</v>
      </c>
      <c r="E6465">
        <v>3.3300000000000003E-2</v>
      </c>
      <c r="F6465">
        <v>22338.39</v>
      </c>
    </row>
    <row r="6466" spans="1:6" x14ac:dyDescent="0.25">
      <c r="A6466" t="s">
        <v>318</v>
      </c>
      <c r="B6466">
        <v>32</v>
      </c>
      <c r="C6466" t="s">
        <v>306</v>
      </c>
      <c r="D6466" t="s">
        <v>288</v>
      </c>
      <c r="E6466">
        <v>0.08</v>
      </c>
      <c r="F6466">
        <v>2356.06</v>
      </c>
    </row>
    <row r="6467" spans="1:6" x14ac:dyDescent="0.25">
      <c r="A6467" t="s">
        <v>318</v>
      </c>
      <c r="B6467">
        <v>32</v>
      </c>
      <c r="C6467" t="s">
        <v>306</v>
      </c>
      <c r="D6467" t="s">
        <v>289</v>
      </c>
      <c r="E6467">
        <v>0.3306</v>
      </c>
      <c r="F6467">
        <v>39427.01</v>
      </c>
    </row>
    <row r="6468" spans="1:6" x14ac:dyDescent="0.25">
      <c r="A6468" t="s">
        <v>318</v>
      </c>
      <c r="B6468">
        <v>32</v>
      </c>
      <c r="C6468" t="s">
        <v>306</v>
      </c>
      <c r="D6468" t="s">
        <v>290</v>
      </c>
      <c r="E6468">
        <v>1.25</v>
      </c>
      <c r="F6468">
        <v>536736.79</v>
      </c>
    </row>
    <row r="6469" spans="1:6" x14ac:dyDescent="0.25">
      <c r="A6469" t="s">
        <v>318</v>
      </c>
      <c r="B6469">
        <v>32</v>
      </c>
      <c r="C6469" t="s">
        <v>306</v>
      </c>
      <c r="D6469" t="s">
        <v>296</v>
      </c>
      <c r="E6469">
        <v>59.6952</v>
      </c>
      <c r="F6469">
        <v>1013403.55</v>
      </c>
    </row>
    <row r="6470" spans="1:6" x14ac:dyDescent="0.25">
      <c r="A6470" t="s">
        <v>318</v>
      </c>
      <c r="B6470">
        <v>32</v>
      </c>
      <c r="C6470" t="s">
        <v>306</v>
      </c>
      <c r="D6470" t="s">
        <v>291</v>
      </c>
      <c r="E6470">
        <v>77</v>
      </c>
      <c r="F6470">
        <v>931766.7</v>
      </c>
    </row>
    <row r="6471" spans="1:6" x14ac:dyDescent="0.25">
      <c r="A6471" t="s">
        <v>318</v>
      </c>
      <c r="B6471">
        <v>32</v>
      </c>
      <c r="C6471" t="s">
        <v>306</v>
      </c>
      <c r="D6471" t="s">
        <v>299</v>
      </c>
      <c r="E6471">
        <v>230</v>
      </c>
      <c r="F6471">
        <v>1723099.13</v>
      </c>
    </row>
    <row r="6472" spans="1:6" x14ac:dyDescent="0.25">
      <c r="A6472" t="s">
        <v>318</v>
      </c>
      <c r="B6472">
        <v>32</v>
      </c>
      <c r="C6472" t="s">
        <v>306</v>
      </c>
      <c r="D6472" t="s">
        <v>314</v>
      </c>
      <c r="E6472">
        <v>0.16669999999999999</v>
      </c>
      <c r="F6472">
        <v>8036.6</v>
      </c>
    </row>
    <row r="6473" spans="1:6" x14ac:dyDescent="0.25">
      <c r="A6473" t="s">
        <v>318</v>
      </c>
      <c r="B6473">
        <v>32</v>
      </c>
      <c r="C6473" t="s">
        <v>306</v>
      </c>
      <c r="D6473" t="s">
        <v>317</v>
      </c>
      <c r="E6473">
        <v>1</v>
      </c>
      <c r="F6473">
        <v>11250.55</v>
      </c>
    </row>
    <row r="6474" spans="1:6" x14ac:dyDescent="0.25">
      <c r="A6474" t="s">
        <v>318</v>
      </c>
      <c r="B6474">
        <v>33</v>
      </c>
      <c r="C6474" t="s">
        <v>165</v>
      </c>
      <c r="E6474">
        <v>39.465400000000002</v>
      </c>
      <c r="F6474">
        <v>706237.29</v>
      </c>
    </row>
    <row r="6475" spans="1:6" x14ac:dyDescent="0.25">
      <c r="A6475" t="s">
        <v>318</v>
      </c>
      <c r="B6475">
        <v>33</v>
      </c>
      <c r="C6475" t="s">
        <v>165</v>
      </c>
      <c r="D6475" t="s">
        <v>269</v>
      </c>
      <c r="E6475">
        <v>6.4943999999999997</v>
      </c>
      <c r="F6475">
        <v>804071.9</v>
      </c>
    </row>
    <row r="6476" spans="1:6" x14ac:dyDescent="0.25">
      <c r="A6476" t="s">
        <v>318</v>
      </c>
      <c r="B6476">
        <v>33</v>
      </c>
      <c r="C6476" t="s">
        <v>165</v>
      </c>
      <c r="D6476" t="s">
        <v>270</v>
      </c>
      <c r="E6476">
        <v>58.433300000000003</v>
      </c>
      <c r="F6476">
        <v>604257.16</v>
      </c>
    </row>
    <row r="6477" spans="1:6" x14ac:dyDescent="0.25">
      <c r="A6477" t="s">
        <v>318</v>
      </c>
      <c r="B6477">
        <v>33</v>
      </c>
      <c r="C6477" t="s">
        <v>165</v>
      </c>
      <c r="D6477" t="s">
        <v>271</v>
      </c>
      <c r="E6477">
        <v>3.0625</v>
      </c>
      <c r="F6477">
        <v>705536.43</v>
      </c>
    </row>
    <row r="6478" spans="1:6" x14ac:dyDescent="0.25">
      <c r="A6478" t="s">
        <v>318</v>
      </c>
      <c r="B6478">
        <v>33</v>
      </c>
      <c r="C6478" t="s">
        <v>165</v>
      </c>
      <c r="D6478" t="s">
        <v>272</v>
      </c>
      <c r="E6478">
        <v>217.65280000000001</v>
      </c>
      <c r="F6478">
        <v>1356482.06</v>
      </c>
    </row>
    <row r="6479" spans="1:6" x14ac:dyDescent="0.25">
      <c r="A6479" t="s">
        <v>318</v>
      </c>
      <c r="B6479">
        <v>33</v>
      </c>
      <c r="C6479" t="s">
        <v>165</v>
      </c>
      <c r="D6479" t="s">
        <v>273</v>
      </c>
      <c r="E6479">
        <v>14.065</v>
      </c>
      <c r="F6479">
        <v>212144.11</v>
      </c>
    </row>
    <row r="6480" spans="1:6" x14ac:dyDescent="0.25">
      <c r="A6480" t="s">
        <v>318</v>
      </c>
      <c r="B6480">
        <v>33</v>
      </c>
      <c r="C6480" t="s">
        <v>165</v>
      </c>
      <c r="D6480" t="s">
        <v>274</v>
      </c>
      <c r="E6480">
        <v>34.9833</v>
      </c>
      <c r="F6480">
        <v>769776.65</v>
      </c>
    </row>
    <row r="6481" spans="1:6" x14ac:dyDescent="0.25">
      <c r="A6481" t="s">
        <v>318</v>
      </c>
      <c r="B6481">
        <v>33</v>
      </c>
      <c r="C6481" t="s">
        <v>165</v>
      </c>
      <c r="D6481" t="s">
        <v>275</v>
      </c>
      <c r="E6481">
        <v>12.5</v>
      </c>
      <c r="F6481">
        <v>146522</v>
      </c>
    </row>
    <row r="6482" spans="1:6" x14ac:dyDescent="0.25">
      <c r="A6482" t="s">
        <v>318</v>
      </c>
      <c r="B6482">
        <v>33</v>
      </c>
      <c r="C6482" t="s">
        <v>165</v>
      </c>
      <c r="D6482" t="s">
        <v>276</v>
      </c>
      <c r="E6482">
        <v>5.7916999999999996</v>
      </c>
      <c r="F6482">
        <v>846990.72</v>
      </c>
    </row>
    <row r="6483" spans="1:6" x14ac:dyDescent="0.25">
      <c r="A6483" t="s">
        <v>318</v>
      </c>
      <c r="B6483">
        <v>33</v>
      </c>
      <c r="C6483" t="s">
        <v>165</v>
      </c>
      <c r="D6483" t="s">
        <v>277</v>
      </c>
      <c r="E6483">
        <v>3.4792000000000001</v>
      </c>
      <c r="F6483">
        <v>234434.16</v>
      </c>
    </row>
    <row r="6484" spans="1:6" x14ac:dyDescent="0.25">
      <c r="A6484" t="s">
        <v>318</v>
      </c>
      <c r="B6484">
        <v>33</v>
      </c>
      <c r="C6484" t="s">
        <v>165</v>
      </c>
      <c r="D6484" t="s">
        <v>278</v>
      </c>
      <c r="E6484">
        <v>1.4582999999999999</v>
      </c>
      <c r="F6484">
        <v>147258.69</v>
      </c>
    </row>
    <row r="6485" spans="1:6" x14ac:dyDescent="0.25">
      <c r="A6485" t="s">
        <v>318</v>
      </c>
      <c r="B6485">
        <v>33</v>
      </c>
      <c r="C6485" t="s">
        <v>165</v>
      </c>
      <c r="D6485" t="s">
        <v>279</v>
      </c>
      <c r="E6485">
        <v>1.3332999999999999</v>
      </c>
      <c r="F6485">
        <v>332447.2</v>
      </c>
    </row>
    <row r="6486" spans="1:6" x14ac:dyDescent="0.25">
      <c r="A6486" t="s">
        <v>318</v>
      </c>
      <c r="B6486">
        <v>33</v>
      </c>
      <c r="C6486" t="s">
        <v>165</v>
      </c>
      <c r="D6486" t="s">
        <v>280</v>
      </c>
      <c r="E6486">
        <v>61.9514</v>
      </c>
      <c r="F6486">
        <v>1765964.11</v>
      </c>
    </row>
    <row r="6487" spans="1:6" x14ac:dyDescent="0.25">
      <c r="A6487" t="s">
        <v>318</v>
      </c>
      <c r="B6487">
        <v>33</v>
      </c>
      <c r="C6487" t="s">
        <v>165</v>
      </c>
      <c r="D6487" t="s">
        <v>281</v>
      </c>
      <c r="E6487">
        <v>25.352799999999998</v>
      </c>
      <c r="F6487">
        <v>733328.21</v>
      </c>
    </row>
    <row r="6488" spans="1:6" x14ac:dyDescent="0.25">
      <c r="A6488" t="s">
        <v>318</v>
      </c>
      <c r="B6488">
        <v>33</v>
      </c>
      <c r="C6488" t="s">
        <v>165</v>
      </c>
      <c r="D6488" t="s">
        <v>282</v>
      </c>
      <c r="E6488">
        <v>0.33329999999999999</v>
      </c>
      <c r="F6488">
        <v>24224.14</v>
      </c>
    </row>
    <row r="6489" spans="1:6" x14ac:dyDescent="0.25">
      <c r="A6489" t="s">
        <v>318</v>
      </c>
      <c r="B6489">
        <v>33</v>
      </c>
      <c r="C6489" t="s">
        <v>165</v>
      </c>
      <c r="D6489" t="s">
        <v>283</v>
      </c>
      <c r="E6489">
        <v>68.618499999999997</v>
      </c>
      <c r="F6489">
        <v>942632.51</v>
      </c>
    </row>
    <row r="6490" spans="1:6" x14ac:dyDescent="0.25">
      <c r="A6490" t="s">
        <v>318</v>
      </c>
      <c r="B6490">
        <v>33</v>
      </c>
      <c r="C6490" t="s">
        <v>165</v>
      </c>
      <c r="D6490" t="s">
        <v>294</v>
      </c>
      <c r="E6490">
        <v>0.5625</v>
      </c>
      <c r="F6490">
        <v>8969.27</v>
      </c>
    </row>
    <row r="6491" spans="1:6" x14ac:dyDescent="0.25">
      <c r="A6491" t="s">
        <v>318</v>
      </c>
      <c r="B6491">
        <v>33</v>
      </c>
      <c r="C6491" t="s">
        <v>165</v>
      </c>
      <c r="D6491" t="s">
        <v>268</v>
      </c>
      <c r="E6491">
        <v>31.663900000000002</v>
      </c>
      <c r="F6491">
        <v>841526.58</v>
      </c>
    </row>
    <row r="6492" spans="1:6" x14ac:dyDescent="0.25">
      <c r="A6492" t="s">
        <v>318</v>
      </c>
      <c r="B6492">
        <v>33</v>
      </c>
      <c r="C6492" t="s">
        <v>165</v>
      </c>
      <c r="D6492" t="s">
        <v>284</v>
      </c>
      <c r="E6492">
        <v>6.1666999999999996</v>
      </c>
      <c r="F6492">
        <v>593033.88</v>
      </c>
    </row>
    <row r="6493" spans="1:6" x14ac:dyDescent="0.25">
      <c r="A6493" t="s">
        <v>318</v>
      </c>
      <c r="B6493">
        <v>33</v>
      </c>
      <c r="C6493" t="s">
        <v>165</v>
      </c>
      <c r="D6493" t="s">
        <v>298</v>
      </c>
      <c r="E6493">
        <v>5</v>
      </c>
      <c r="F6493">
        <v>72326.12</v>
      </c>
    </row>
    <row r="6494" spans="1:6" x14ac:dyDescent="0.25">
      <c r="A6494" t="s">
        <v>318</v>
      </c>
      <c r="B6494">
        <v>33</v>
      </c>
      <c r="C6494" t="s">
        <v>165</v>
      </c>
      <c r="D6494" t="s">
        <v>286</v>
      </c>
      <c r="E6494">
        <v>2.75</v>
      </c>
      <c r="F6494">
        <v>58817.26</v>
      </c>
    </row>
    <row r="6495" spans="1:6" x14ac:dyDescent="0.25">
      <c r="A6495" t="s">
        <v>318</v>
      </c>
      <c r="B6495">
        <v>33</v>
      </c>
      <c r="C6495" t="s">
        <v>165</v>
      </c>
      <c r="D6495" t="s">
        <v>295</v>
      </c>
      <c r="E6495">
        <v>32.691699999999997</v>
      </c>
      <c r="F6495">
        <v>812898.03</v>
      </c>
    </row>
    <row r="6496" spans="1:6" x14ac:dyDescent="0.25">
      <c r="A6496" t="s">
        <v>318</v>
      </c>
      <c r="B6496">
        <v>33</v>
      </c>
      <c r="C6496" t="s">
        <v>165</v>
      </c>
      <c r="D6496" t="s">
        <v>287</v>
      </c>
      <c r="E6496">
        <v>0.16669999999999999</v>
      </c>
      <c r="F6496">
        <v>116389.36</v>
      </c>
    </row>
    <row r="6497" spans="1:6" x14ac:dyDescent="0.25">
      <c r="A6497" t="s">
        <v>318</v>
      </c>
      <c r="B6497">
        <v>33</v>
      </c>
      <c r="C6497" t="s">
        <v>165</v>
      </c>
      <c r="D6497" t="s">
        <v>288</v>
      </c>
      <c r="E6497">
        <v>0.04</v>
      </c>
      <c r="F6497">
        <v>1178.03</v>
      </c>
    </row>
    <row r="6498" spans="1:6" x14ac:dyDescent="0.25">
      <c r="A6498" t="s">
        <v>318</v>
      </c>
      <c r="B6498">
        <v>33</v>
      </c>
      <c r="C6498" t="s">
        <v>165</v>
      </c>
      <c r="D6498" t="s">
        <v>289</v>
      </c>
      <c r="E6498">
        <v>9.6236999999999995</v>
      </c>
      <c r="F6498">
        <v>617081.06999999995</v>
      </c>
    </row>
    <row r="6499" spans="1:6" x14ac:dyDescent="0.25">
      <c r="A6499" t="s">
        <v>318</v>
      </c>
      <c r="B6499">
        <v>33</v>
      </c>
      <c r="C6499" t="s">
        <v>165</v>
      </c>
      <c r="D6499" t="s">
        <v>290</v>
      </c>
      <c r="E6499">
        <v>0.1</v>
      </c>
      <c r="F6499">
        <v>45837.03</v>
      </c>
    </row>
    <row r="6500" spans="1:6" x14ac:dyDescent="0.25">
      <c r="A6500" t="s">
        <v>318</v>
      </c>
      <c r="B6500">
        <v>33</v>
      </c>
      <c r="C6500" t="s">
        <v>165</v>
      </c>
      <c r="D6500" t="s">
        <v>313</v>
      </c>
      <c r="E6500">
        <v>1</v>
      </c>
      <c r="F6500">
        <v>18345.79</v>
      </c>
    </row>
    <row r="6501" spans="1:6" x14ac:dyDescent="0.25">
      <c r="A6501" t="s">
        <v>318</v>
      </c>
      <c r="B6501">
        <v>33</v>
      </c>
      <c r="C6501" t="s">
        <v>165</v>
      </c>
      <c r="D6501" t="s">
        <v>299</v>
      </c>
      <c r="E6501">
        <v>22</v>
      </c>
      <c r="F6501">
        <v>188919.21</v>
      </c>
    </row>
    <row r="6502" spans="1:6" x14ac:dyDescent="0.25">
      <c r="A6502" t="s">
        <v>318</v>
      </c>
      <c r="B6502">
        <v>33</v>
      </c>
      <c r="C6502" t="s">
        <v>165</v>
      </c>
      <c r="D6502" t="s">
        <v>314</v>
      </c>
      <c r="E6502">
        <v>0.16669999999999999</v>
      </c>
      <c r="F6502">
        <v>8235.85</v>
      </c>
    </row>
    <row r="6503" spans="1:6" x14ac:dyDescent="0.25">
      <c r="A6503" t="s">
        <v>318</v>
      </c>
      <c r="B6503">
        <v>33</v>
      </c>
      <c r="C6503" t="s">
        <v>165</v>
      </c>
      <c r="D6503" t="s">
        <v>317</v>
      </c>
      <c r="E6503">
        <v>0.93330000000000002</v>
      </c>
      <c r="F6503">
        <v>11602.73</v>
      </c>
    </row>
    <row r="6504" spans="1:6" x14ac:dyDescent="0.25">
      <c r="A6504" t="s">
        <v>318</v>
      </c>
      <c r="B6504">
        <v>36</v>
      </c>
      <c r="C6504" t="s">
        <v>307</v>
      </c>
      <c r="E6504">
        <v>15.9979</v>
      </c>
      <c r="F6504">
        <v>234509.58</v>
      </c>
    </row>
    <row r="6505" spans="1:6" x14ac:dyDescent="0.25">
      <c r="A6505" t="s">
        <v>318</v>
      </c>
      <c r="B6505">
        <v>36</v>
      </c>
      <c r="C6505" t="s">
        <v>307</v>
      </c>
      <c r="D6505" t="s">
        <v>269</v>
      </c>
      <c r="E6505">
        <v>3.8485999999999998</v>
      </c>
      <c r="F6505">
        <v>418915.64</v>
      </c>
    </row>
    <row r="6506" spans="1:6" x14ac:dyDescent="0.25">
      <c r="A6506" t="s">
        <v>318</v>
      </c>
      <c r="B6506">
        <v>36</v>
      </c>
      <c r="C6506" t="s">
        <v>307</v>
      </c>
      <c r="D6506" t="s">
        <v>270</v>
      </c>
      <c r="E6506">
        <v>56.188899999999997</v>
      </c>
      <c r="F6506">
        <v>685163.77</v>
      </c>
    </row>
    <row r="6507" spans="1:6" x14ac:dyDescent="0.25">
      <c r="A6507" t="s">
        <v>318</v>
      </c>
      <c r="B6507">
        <v>36</v>
      </c>
      <c r="C6507" t="s">
        <v>307</v>
      </c>
      <c r="D6507" t="s">
        <v>271</v>
      </c>
      <c r="E6507">
        <v>0.58750000000000002</v>
      </c>
      <c r="F6507">
        <v>212672.44</v>
      </c>
    </row>
    <row r="6508" spans="1:6" x14ac:dyDescent="0.25">
      <c r="A6508" t="s">
        <v>318</v>
      </c>
      <c r="B6508">
        <v>36</v>
      </c>
      <c r="C6508" t="s">
        <v>307</v>
      </c>
      <c r="D6508" t="s">
        <v>272</v>
      </c>
      <c r="E6508">
        <v>403.58330000000001</v>
      </c>
      <c r="F6508">
        <v>2480158.4500000002</v>
      </c>
    </row>
    <row r="6509" spans="1:6" x14ac:dyDescent="0.25">
      <c r="A6509" t="s">
        <v>318</v>
      </c>
      <c r="B6509">
        <v>36</v>
      </c>
      <c r="C6509" t="s">
        <v>307</v>
      </c>
      <c r="D6509" t="s">
        <v>273</v>
      </c>
      <c r="E6509">
        <v>9.1349</v>
      </c>
      <c r="F6509">
        <v>146793.56</v>
      </c>
    </row>
    <row r="6510" spans="1:6" x14ac:dyDescent="0.25">
      <c r="A6510" t="s">
        <v>318</v>
      </c>
      <c r="B6510">
        <v>36</v>
      </c>
      <c r="C6510" t="s">
        <v>307</v>
      </c>
      <c r="D6510" t="s">
        <v>274</v>
      </c>
      <c r="E6510">
        <v>45.066699999999997</v>
      </c>
      <c r="F6510">
        <v>954602.25</v>
      </c>
    </row>
    <row r="6511" spans="1:6" x14ac:dyDescent="0.25">
      <c r="A6511" t="s">
        <v>318</v>
      </c>
      <c r="B6511">
        <v>36</v>
      </c>
      <c r="C6511" t="s">
        <v>307</v>
      </c>
      <c r="D6511" t="s">
        <v>275</v>
      </c>
      <c r="E6511">
        <v>1.25</v>
      </c>
      <c r="F6511">
        <v>21294.57</v>
      </c>
    </row>
    <row r="6512" spans="1:6" x14ac:dyDescent="0.25">
      <c r="A6512" t="s">
        <v>318</v>
      </c>
      <c r="B6512">
        <v>36</v>
      </c>
      <c r="C6512" t="s">
        <v>307</v>
      </c>
      <c r="D6512" t="s">
        <v>276</v>
      </c>
      <c r="E6512">
        <v>6.5</v>
      </c>
      <c r="F6512">
        <v>1272183.1100000001</v>
      </c>
    </row>
    <row r="6513" spans="1:6" x14ac:dyDescent="0.25">
      <c r="A6513" t="s">
        <v>318</v>
      </c>
      <c r="B6513">
        <v>36</v>
      </c>
      <c r="C6513" t="s">
        <v>307</v>
      </c>
      <c r="D6513" t="s">
        <v>277</v>
      </c>
      <c r="E6513">
        <v>1.9792000000000001</v>
      </c>
      <c r="F6513">
        <v>129868.06</v>
      </c>
    </row>
    <row r="6514" spans="1:6" x14ac:dyDescent="0.25">
      <c r="A6514" t="s">
        <v>318</v>
      </c>
      <c r="B6514">
        <v>36</v>
      </c>
      <c r="C6514" t="s">
        <v>307</v>
      </c>
      <c r="D6514" t="s">
        <v>278</v>
      </c>
      <c r="E6514">
        <v>0.3</v>
      </c>
      <c r="F6514">
        <v>36032.83</v>
      </c>
    </row>
    <row r="6515" spans="1:6" x14ac:dyDescent="0.25">
      <c r="A6515" t="s">
        <v>318</v>
      </c>
      <c r="B6515">
        <v>36</v>
      </c>
      <c r="C6515" t="s">
        <v>307</v>
      </c>
      <c r="D6515" t="s">
        <v>279</v>
      </c>
      <c r="E6515">
        <v>0.54169999999999996</v>
      </c>
      <c r="F6515">
        <v>112629.34</v>
      </c>
    </row>
    <row r="6516" spans="1:6" x14ac:dyDescent="0.25">
      <c r="A6516" t="s">
        <v>318</v>
      </c>
      <c r="B6516">
        <v>36</v>
      </c>
      <c r="C6516" t="s">
        <v>307</v>
      </c>
      <c r="D6516" t="s">
        <v>280</v>
      </c>
      <c r="E6516">
        <v>87.581299999999999</v>
      </c>
      <c r="F6516">
        <v>2697299.08</v>
      </c>
    </row>
    <row r="6517" spans="1:6" x14ac:dyDescent="0.25">
      <c r="A6517" t="s">
        <v>318</v>
      </c>
      <c r="B6517">
        <v>36</v>
      </c>
      <c r="C6517" t="s">
        <v>307</v>
      </c>
      <c r="D6517" t="s">
        <v>281</v>
      </c>
      <c r="E6517">
        <v>13.5</v>
      </c>
      <c r="F6517">
        <v>365642.15</v>
      </c>
    </row>
    <row r="6518" spans="1:6" x14ac:dyDescent="0.25">
      <c r="A6518" t="s">
        <v>318</v>
      </c>
      <c r="B6518">
        <v>36</v>
      </c>
      <c r="C6518" t="s">
        <v>307</v>
      </c>
      <c r="D6518" t="s">
        <v>282</v>
      </c>
      <c r="E6518">
        <v>0.5</v>
      </c>
      <c r="F6518">
        <v>28456.68</v>
      </c>
    </row>
    <row r="6519" spans="1:6" x14ac:dyDescent="0.25">
      <c r="A6519" t="s">
        <v>318</v>
      </c>
      <c r="B6519">
        <v>36</v>
      </c>
      <c r="C6519" t="s">
        <v>307</v>
      </c>
      <c r="D6519" t="s">
        <v>283</v>
      </c>
      <c r="E6519">
        <v>56.682099999999998</v>
      </c>
      <c r="F6519">
        <v>625301.31000000006</v>
      </c>
    </row>
    <row r="6520" spans="1:6" x14ac:dyDescent="0.25">
      <c r="A6520" t="s">
        <v>318</v>
      </c>
      <c r="B6520">
        <v>36</v>
      </c>
      <c r="C6520" t="s">
        <v>307</v>
      </c>
      <c r="D6520" t="s">
        <v>294</v>
      </c>
      <c r="E6520">
        <v>0.52080000000000004</v>
      </c>
      <c r="F6520">
        <v>8349.77</v>
      </c>
    </row>
    <row r="6521" spans="1:6" x14ac:dyDescent="0.25">
      <c r="A6521" t="s">
        <v>318</v>
      </c>
      <c r="B6521">
        <v>36</v>
      </c>
      <c r="C6521" t="s">
        <v>307</v>
      </c>
      <c r="D6521" t="s">
        <v>268</v>
      </c>
      <c r="E6521">
        <v>27.3611</v>
      </c>
      <c r="F6521">
        <v>562670.11</v>
      </c>
    </row>
    <row r="6522" spans="1:6" x14ac:dyDescent="0.25">
      <c r="A6522" t="s">
        <v>318</v>
      </c>
      <c r="B6522">
        <v>36</v>
      </c>
      <c r="C6522" t="s">
        <v>307</v>
      </c>
      <c r="D6522" t="s">
        <v>284</v>
      </c>
      <c r="E6522">
        <v>8.6667000000000005</v>
      </c>
      <c r="F6522">
        <v>819743.27</v>
      </c>
    </row>
    <row r="6523" spans="1:6" x14ac:dyDescent="0.25">
      <c r="A6523" t="s">
        <v>318</v>
      </c>
      <c r="B6523">
        <v>36</v>
      </c>
      <c r="C6523" t="s">
        <v>307</v>
      </c>
      <c r="D6523" t="s">
        <v>298</v>
      </c>
      <c r="E6523">
        <v>6</v>
      </c>
      <c r="F6523">
        <v>88225.9</v>
      </c>
    </row>
    <row r="6524" spans="1:6" x14ac:dyDescent="0.25">
      <c r="A6524" t="s">
        <v>318</v>
      </c>
      <c r="B6524">
        <v>36</v>
      </c>
      <c r="C6524" t="s">
        <v>307</v>
      </c>
      <c r="D6524" t="s">
        <v>286</v>
      </c>
      <c r="E6524">
        <v>4.5833000000000004</v>
      </c>
      <c r="F6524">
        <v>96488.13</v>
      </c>
    </row>
    <row r="6525" spans="1:6" x14ac:dyDescent="0.25">
      <c r="A6525" t="s">
        <v>318</v>
      </c>
      <c r="B6525">
        <v>36</v>
      </c>
      <c r="C6525" t="s">
        <v>307</v>
      </c>
      <c r="D6525" t="s">
        <v>295</v>
      </c>
      <c r="E6525">
        <v>50.291699999999999</v>
      </c>
      <c r="F6525">
        <v>1210844.6499999999</v>
      </c>
    </row>
    <row r="6526" spans="1:6" x14ac:dyDescent="0.25">
      <c r="A6526" t="s">
        <v>318</v>
      </c>
      <c r="B6526">
        <v>36</v>
      </c>
      <c r="C6526" t="s">
        <v>307</v>
      </c>
      <c r="D6526" t="s">
        <v>287</v>
      </c>
      <c r="E6526">
        <v>0.1</v>
      </c>
      <c r="F6526">
        <v>74461.3</v>
      </c>
    </row>
    <row r="6527" spans="1:6" x14ac:dyDescent="0.25">
      <c r="A6527" t="s">
        <v>318</v>
      </c>
      <c r="B6527">
        <v>36</v>
      </c>
      <c r="C6527" t="s">
        <v>307</v>
      </c>
      <c r="D6527" t="s">
        <v>289</v>
      </c>
      <c r="E6527">
        <v>2.3069000000000002</v>
      </c>
      <c r="F6527">
        <v>261948.5</v>
      </c>
    </row>
    <row r="6528" spans="1:6" x14ac:dyDescent="0.25">
      <c r="A6528" t="s">
        <v>318</v>
      </c>
      <c r="B6528">
        <v>36</v>
      </c>
      <c r="C6528" t="s">
        <v>307</v>
      </c>
      <c r="D6528" t="s">
        <v>290</v>
      </c>
      <c r="E6528">
        <v>0.1</v>
      </c>
      <c r="F6528">
        <v>46524.99</v>
      </c>
    </row>
    <row r="6529" spans="1:6" x14ac:dyDescent="0.25">
      <c r="A6529" t="s">
        <v>318</v>
      </c>
      <c r="B6529">
        <v>36</v>
      </c>
      <c r="C6529" t="s">
        <v>307</v>
      </c>
      <c r="D6529" t="s">
        <v>296</v>
      </c>
      <c r="E6529">
        <v>2</v>
      </c>
      <c r="F6529">
        <v>32431.93</v>
      </c>
    </row>
    <row r="6530" spans="1:6" x14ac:dyDescent="0.25">
      <c r="A6530" t="s">
        <v>318</v>
      </c>
      <c r="B6530">
        <v>36</v>
      </c>
      <c r="C6530" t="s">
        <v>307</v>
      </c>
      <c r="D6530" t="s">
        <v>313</v>
      </c>
      <c r="E6530">
        <v>2</v>
      </c>
      <c r="F6530">
        <v>34856.99</v>
      </c>
    </row>
    <row r="6531" spans="1:6" x14ac:dyDescent="0.25">
      <c r="A6531" t="s">
        <v>318</v>
      </c>
      <c r="B6531">
        <v>36</v>
      </c>
      <c r="C6531" t="s">
        <v>307</v>
      </c>
      <c r="D6531" t="s">
        <v>299</v>
      </c>
      <c r="E6531">
        <v>22</v>
      </c>
      <c r="F6531">
        <v>197937.6</v>
      </c>
    </row>
    <row r="6532" spans="1:6" x14ac:dyDescent="0.25">
      <c r="A6532" t="s">
        <v>318</v>
      </c>
      <c r="B6532">
        <v>36</v>
      </c>
      <c r="C6532" t="s">
        <v>307</v>
      </c>
      <c r="D6532" t="s">
        <v>314</v>
      </c>
      <c r="E6532">
        <v>3.3332999999999999</v>
      </c>
      <c r="F6532">
        <v>96957.35</v>
      </c>
    </row>
    <row r="6533" spans="1:6" x14ac:dyDescent="0.25">
      <c r="A6533" t="s">
        <v>318</v>
      </c>
      <c r="B6533">
        <v>37</v>
      </c>
      <c r="C6533" t="s">
        <v>308</v>
      </c>
      <c r="E6533">
        <v>1.8125</v>
      </c>
      <c r="F6533">
        <v>39297.519999999997</v>
      </c>
    </row>
    <row r="6534" spans="1:6" x14ac:dyDescent="0.25">
      <c r="A6534" t="s">
        <v>318</v>
      </c>
      <c r="B6534">
        <v>37</v>
      </c>
      <c r="C6534" t="s">
        <v>308</v>
      </c>
      <c r="D6534" t="s">
        <v>269</v>
      </c>
      <c r="E6534">
        <v>4.8472</v>
      </c>
      <c r="F6534">
        <v>486093.78</v>
      </c>
    </row>
    <row r="6535" spans="1:6" x14ac:dyDescent="0.25">
      <c r="A6535" t="s">
        <v>318</v>
      </c>
      <c r="B6535">
        <v>37</v>
      </c>
      <c r="C6535" t="s">
        <v>308</v>
      </c>
      <c r="D6535" t="s">
        <v>270</v>
      </c>
      <c r="E6535">
        <v>13.158300000000001</v>
      </c>
      <c r="F6535">
        <v>162017.42000000001</v>
      </c>
    </row>
    <row r="6536" spans="1:6" x14ac:dyDescent="0.25">
      <c r="A6536" t="s">
        <v>318</v>
      </c>
      <c r="B6536">
        <v>37</v>
      </c>
      <c r="C6536" t="s">
        <v>308</v>
      </c>
      <c r="D6536" t="s">
        <v>271</v>
      </c>
      <c r="E6536">
        <v>1.6292</v>
      </c>
      <c r="F6536">
        <v>623650.44999999995</v>
      </c>
    </row>
    <row r="6537" spans="1:6" x14ac:dyDescent="0.25">
      <c r="A6537" t="s">
        <v>318</v>
      </c>
      <c r="B6537">
        <v>37</v>
      </c>
      <c r="C6537" t="s">
        <v>308</v>
      </c>
      <c r="D6537" t="s">
        <v>272</v>
      </c>
      <c r="E6537">
        <v>227.5</v>
      </c>
      <c r="F6537">
        <v>1273356.58</v>
      </c>
    </row>
    <row r="6538" spans="1:6" x14ac:dyDescent="0.25">
      <c r="A6538" t="s">
        <v>318</v>
      </c>
      <c r="B6538">
        <v>37</v>
      </c>
      <c r="C6538" t="s">
        <v>308</v>
      </c>
      <c r="D6538" t="s">
        <v>273</v>
      </c>
      <c r="E6538">
        <v>23.302099999999999</v>
      </c>
      <c r="F6538">
        <v>343425.03</v>
      </c>
    </row>
    <row r="6539" spans="1:6" x14ac:dyDescent="0.25">
      <c r="A6539" t="s">
        <v>318</v>
      </c>
      <c r="B6539">
        <v>37</v>
      </c>
      <c r="C6539" t="s">
        <v>308</v>
      </c>
      <c r="D6539" t="s">
        <v>274</v>
      </c>
      <c r="E6539">
        <v>12.2333</v>
      </c>
      <c r="F6539">
        <v>269036.83</v>
      </c>
    </row>
    <row r="6540" spans="1:6" x14ac:dyDescent="0.25">
      <c r="A6540" t="s">
        <v>318</v>
      </c>
      <c r="B6540">
        <v>37</v>
      </c>
      <c r="C6540" t="s">
        <v>308</v>
      </c>
      <c r="D6540" t="s">
        <v>275</v>
      </c>
      <c r="E6540">
        <v>1</v>
      </c>
      <c r="F6540">
        <v>10533.47</v>
      </c>
    </row>
    <row r="6541" spans="1:6" x14ac:dyDescent="0.25">
      <c r="A6541" t="s">
        <v>318</v>
      </c>
      <c r="B6541">
        <v>37</v>
      </c>
      <c r="C6541" t="s">
        <v>308</v>
      </c>
      <c r="D6541" t="s">
        <v>276</v>
      </c>
      <c r="E6541">
        <v>2.9582999999999999</v>
      </c>
      <c r="F6541">
        <v>568536.23</v>
      </c>
    </row>
    <row r="6542" spans="1:6" x14ac:dyDescent="0.25">
      <c r="A6542" t="s">
        <v>318</v>
      </c>
      <c r="B6542">
        <v>37</v>
      </c>
      <c r="C6542" t="s">
        <v>308</v>
      </c>
      <c r="D6542" t="s">
        <v>277</v>
      </c>
      <c r="E6542">
        <v>2.2082999999999999</v>
      </c>
      <c r="F6542">
        <v>193575</v>
      </c>
    </row>
    <row r="6543" spans="1:6" x14ac:dyDescent="0.25">
      <c r="A6543" t="s">
        <v>318</v>
      </c>
      <c r="B6543">
        <v>37</v>
      </c>
      <c r="C6543" t="s">
        <v>308</v>
      </c>
      <c r="D6543" t="s">
        <v>278</v>
      </c>
      <c r="E6543">
        <v>0.47920000000000001</v>
      </c>
      <c r="F6543">
        <v>30590</v>
      </c>
    </row>
    <row r="6544" spans="1:6" x14ac:dyDescent="0.25">
      <c r="A6544" t="s">
        <v>318</v>
      </c>
      <c r="B6544">
        <v>37</v>
      </c>
      <c r="C6544" t="s">
        <v>308</v>
      </c>
      <c r="D6544" t="s">
        <v>279</v>
      </c>
      <c r="E6544">
        <v>0.66669999999999996</v>
      </c>
      <c r="F6544">
        <v>165912.13</v>
      </c>
    </row>
    <row r="6545" spans="1:6" x14ac:dyDescent="0.25">
      <c r="A6545" t="s">
        <v>318</v>
      </c>
      <c r="B6545">
        <v>37</v>
      </c>
      <c r="C6545" t="s">
        <v>308</v>
      </c>
      <c r="D6545" t="s">
        <v>280</v>
      </c>
      <c r="E6545">
        <v>28.469799999999999</v>
      </c>
      <c r="F6545">
        <v>945093.34</v>
      </c>
    </row>
    <row r="6546" spans="1:6" x14ac:dyDescent="0.25">
      <c r="A6546" t="s">
        <v>318</v>
      </c>
      <c r="B6546">
        <v>37</v>
      </c>
      <c r="C6546" t="s">
        <v>308</v>
      </c>
      <c r="D6546" t="s">
        <v>281</v>
      </c>
      <c r="E6546">
        <v>3.3472</v>
      </c>
      <c r="F6546">
        <v>104463.72</v>
      </c>
    </row>
    <row r="6547" spans="1:6" x14ac:dyDescent="0.25">
      <c r="A6547" t="s">
        <v>318</v>
      </c>
      <c r="B6547">
        <v>37</v>
      </c>
      <c r="C6547" t="s">
        <v>308</v>
      </c>
      <c r="D6547" t="s">
        <v>282</v>
      </c>
      <c r="E6547">
        <v>0.1</v>
      </c>
      <c r="F6547">
        <v>110232.19</v>
      </c>
    </row>
    <row r="6548" spans="1:6" x14ac:dyDescent="0.25">
      <c r="A6548" t="s">
        <v>318</v>
      </c>
      <c r="B6548">
        <v>37</v>
      </c>
      <c r="C6548" t="s">
        <v>308</v>
      </c>
      <c r="D6548" t="s">
        <v>283</v>
      </c>
      <c r="E6548">
        <v>19.0929</v>
      </c>
      <c r="F6548">
        <v>293985.53999999998</v>
      </c>
    </row>
    <row r="6549" spans="1:6" x14ac:dyDescent="0.25">
      <c r="A6549" t="s">
        <v>318</v>
      </c>
      <c r="B6549">
        <v>37</v>
      </c>
      <c r="C6549" t="s">
        <v>308</v>
      </c>
      <c r="D6549" t="s">
        <v>294</v>
      </c>
      <c r="E6549">
        <v>0.3125</v>
      </c>
      <c r="F6549">
        <v>5124.96</v>
      </c>
    </row>
    <row r="6550" spans="1:6" x14ac:dyDescent="0.25">
      <c r="A6550" t="s">
        <v>318</v>
      </c>
      <c r="B6550">
        <v>37</v>
      </c>
      <c r="C6550" t="s">
        <v>308</v>
      </c>
      <c r="D6550" t="s">
        <v>268</v>
      </c>
      <c r="E6550">
        <v>8.5193999999999992</v>
      </c>
      <c r="F6550">
        <v>219932.35</v>
      </c>
    </row>
    <row r="6551" spans="1:6" x14ac:dyDescent="0.25">
      <c r="A6551" t="s">
        <v>318</v>
      </c>
      <c r="B6551">
        <v>37</v>
      </c>
      <c r="C6551" t="s">
        <v>308</v>
      </c>
      <c r="D6551" t="s">
        <v>284</v>
      </c>
      <c r="E6551">
        <v>8.0832999999999995</v>
      </c>
      <c r="F6551">
        <v>765441.92</v>
      </c>
    </row>
    <row r="6552" spans="1:6" x14ac:dyDescent="0.25">
      <c r="A6552" t="s">
        <v>318</v>
      </c>
      <c r="B6552">
        <v>37</v>
      </c>
      <c r="C6552" t="s">
        <v>308</v>
      </c>
      <c r="D6552" t="s">
        <v>298</v>
      </c>
      <c r="E6552">
        <v>4</v>
      </c>
      <c r="F6552">
        <v>59545.34</v>
      </c>
    </row>
    <row r="6553" spans="1:6" x14ac:dyDescent="0.25">
      <c r="A6553" t="s">
        <v>318</v>
      </c>
      <c r="B6553">
        <v>37</v>
      </c>
      <c r="C6553" t="s">
        <v>308</v>
      </c>
      <c r="D6553" t="s">
        <v>286</v>
      </c>
      <c r="E6553">
        <v>3.1667000000000001</v>
      </c>
      <c r="F6553">
        <v>57140.84</v>
      </c>
    </row>
    <row r="6554" spans="1:6" x14ac:dyDescent="0.25">
      <c r="A6554" t="s">
        <v>318</v>
      </c>
      <c r="B6554">
        <v>37</v>
      </c>
      <c r="C6554" t="s">
        <v>308</v>
      </c>
      <c r="D6554" t="s">
        <v>295</v>
      </c>
      <c r="E6554">
        <v>37.229199999999999</v>
      </c>
      <c r="F6554">
        <v>839912.93</v>
      </c>
    </row>
    <row r="6555" spans="1:6" x14ac:dyDescent="0.25">
      <c r="A6555" t="s">
        <v>318</v>
      </c>
      <c r="B6555">
        <v>37</v>
      </c>
      <c r="C6555" t="s">
        <v>308</v>
      </c>
      <c r="D6555" t="s">
        <v>287</v>
      </c>
      <c r="E6555">
        <v>3.3300000000000003E-2</v>
      </c>
      <c r="F6555">
        <v>24820.43</v>
      </c>
    </row>
    <row r="6556" spans="1:6" x14ac:dyDescent="0.25">
      <c r="A6556" t="s">
        <v>318</v>
      </c>
      <c r="B6556">
        <v>37</v>
      </c>
      <c r="C6556" t="s">
        <v>308</v>
      </c>
      <c r="D6556" t="s">
        <v>289</v>
      </c>
      <c r="E6556">
        <v>0.21809999999999999</v>
      </c>
      <c r="F6556">
        <v>16628.87</v>
      </c>
    </row>
    <row r="6557" spans="1:6" x14ac:dyDescent="0.25">
      <c r="A6557" t="s">
        <v>318</v>
      </c>
      <c r="B6557">
        <v>37</v>
      </c>
      <c r="C6557" t="s">
        <v>308</v>
      </c>
      <c r="D6557" t="s">
        <v>290</v>
      </c>
      <c r="E6557">
        <v>6.6699999999999995E-2</v>
      </c>
      <c r="F6557">
        <v>14838.81</v>
      </c>
    </row>
    <row r="6558" spans="1:6" x14ac:dyDescent="0.25">
      <c r="A6558" t="s">
        <v>318</v>
      </c>
      <c r="B6558">
        <v>37</v>
      </c>
      <c r="C6558" t="s">
        <v>308</v>
      </c>
      <c r="D6558" t="s">
        <v>296</v>
      </c>
      <c r="E6558">
        <v>1</v>
      </c>
      <c r="F6558">
        <v>39829.5</v>
      </c>
    </row>
    <row r="6559" spans="1:6" x14ac:dyDescent="0.25">
      <c r="A6559" t="s">
        <v>318</v>
      </c>
      <c r="B6559">
        <v>37</v>
      </c>
      <c r="C6559" t="s">
        <v>308</v>
      </c>
      <c r="D6559" t="s">
        <v>291</v>
      </c>
      <c r="E6559">
        <v>1</v>
      </c>
      <c r="F6559">
        <v>13534.24</v>
      </c>
    </row>
    <row r="6560" spans="1:6" x14ac:dyDescent="0.25">
      <c r="A6560" t="s">
        <v>318</v>
      </c>
      <c r="B6560">
        <v>37</v>
      </c>
      <c r="C6560" t="s">
        <v>308</v>
      </c>
      <c r="D6560" t="s">
        <v>313</v>
      </c>
      <c r="E6560">
        <v>1</v>
      </c>
      <c r="F6560">
        <v>16920.580000000002</v>
      </c>
    </row>
    <row r="6561" spans="1:6" x14ac:dyDescent="0.25">
      <c r="A6561" t="s">
        <v>318</v>
      </c>
      <c r="B6561">
        <v>37</v>
      </c>
      <c r="C6561" t="s">
        <v>308</v>
      </c>
      <c r="D6561" t="s">
        <v>299</v>
      </c>
      <c r="E6561">
        <v>2</v>
      </c>
      <c r="F6561">
        <v>19008.259999999998</v>
      </c>
    </row>
    <row r="6562" spans="1:6" x14ac:dyDescent="0.25">
      <c r="A6562" t="s">
        <v>318</v>
      </c>
      <c r="B6562">
        <v>37</v>
      </c>
      <c r="C6562" t="s">
        <v>308</v>
      </c>
      <c r="D6562" t="s">
        <v>314</v>
      </c>
      <c r="E6562">
        <v>0.33329999999999999</v>
      </c>
      <c r="F6562">
        <v>15539.46</v>
      </c>
    </row>
    <row r="6563" spans="1:6" x14ac:dyDescent="0.25">
      <c r="A6563" t="s">
        <v>318</v>
      </c>
      <c r="B6563">
        <v>40</v>
      </c>
      <c r="C6563" t="s">
        <v>309</v>
      </c>
      <c r="E6563">
        <v>18.6417</v>
      </c>
      <c r="F6563">
        <v>299004.21999999997</v>
      </c>
    </row>
    <row r="6564" spans="1:6" x14ac:dyDescent="0.25">
      <c r="A6564" t="s">
        <v>318</v>
      </c>
      <c r="B6564">
        <v>40</v>
      </c>
      <c r="C6564" t="s">
        <v>309</v>
      </c>
      <c r="D6564" t="s">
        <v>269</v>
      </c>
      <c r="E6564">
        <v>5.6513999999999998</v>
      </c>
      <c r="F6564">
        <v>749044.59</v>
      </c>
    </row>
    <row r="6565" spans="1:6" x14ac:dyDescent="0.25">
      <c r="A6565" t="s">
        <v>318</v>
      </c>
      <c r="B6565">
        <v>40</v>
      </c>
      <c r="C6565" t="s">
        <v>309</v>
      </c>
      <c r="D6565" t="s">
        <v>270</v>
      </c>
      <c r="E6565">
        <v>109.75830000000001</v>
      </c>
      <c r="F6565">
        <v>1201295.83</v>
      </c>
    </row>
    <row r="6566" spans="1:6" x14ac:dyDescent="0.25">
      <c r="A6566" t="s">
        <v>318</v>
      </c>
      <c r="B6566">
        <v>40</v>
      </c>
      <c r="C6566" t="s">
        <v>309</v>
      </c>
      <c r="D6566" t="s">
        <v>271</v>
      </c>
      <c r="E6566">
        <v>4</v>
      </c>
      <c r="F6566">
        <v>1058009.58</v>
      </c>
    </row>
    <row r="6567" spans="1:6" x14ac:dyDescent="0.25">
      <c r="A6567" t="s">
        <v>318</v>
      </c>
      <c r="B6567">
        <v>40</v>
      </c>
      <c r="C6567" t="s">
        <v>309</v>
      </c>
      <c r="D6567" t="s">
        <v>272</v>
      </c>
      <c r="E6567">
        <v>468.5</v>
      </c>
      <c r="F6567">
        <v>2836201.42</v>
      </c>
    </row>
    <row r="6568" spans="1:6" x14ac:dyDescent="0.25">
      <c r="A6568" t="s">
        <v>318</v>
      </c>
      <c r="B6568">
        <v>40</v>
      </c>
      <c r="C6568" t="s">
        <v>309</v>
      </c>
      <c r="D6568" t="s">
        <v>273</v>
      </c>
      <c r="E6568">
        <v>35.228700000000003</v>
      </c>
      <c r="F6568">
        <v>620316.96</v>
      </c>
    </row>
    <row r="6569" spans="1:6" x14ac:dyDescent="0.25">
      <c r="A6569" t="s">
        <v>318</v>
      </c>
      <c r="B6569">
        <v>40</v>
      </c>
      <c r="C6569" t="s">
        <v>309</v>
      </c>
      <c r="D6569" t="s">
        <v>274</v>
      </c>
      <c r="E6569">
        <v>72.400000000000006</v>
      </c>
      <c r="F6569">
        <v>1746599.19</v>
      </c>
    </row>
    <row r="6570" spans="1:6" x14ac:dyDescent="0.25">
      <c r="A6570" t="s">
        <v>318</v>
      </c>
      <c r="B6570">
        <v>40</v>
      </c>
      <c r="C6570" t="s">
        <v>309</v>
      </c>
      <c r="D6570" t="s">
        <v>275</v>
      </c>
      <c r="E6570">
        <v>16.333300000000001</v>
      </c>
      <c r="F6570">
        <v>217553.76</v>
      </c>
    </row>
    <row r="6571" spans="1:6" x14ac:dyDescent="0.25">
      <c r="A6571" t="s">
        <v>318</v>
      </c>
      <c r="B6571">
        <v>40</v>
      </c>
      <c r="C6571" t="s">
        <v>309</v>
      </c>
      <c r="D6571" t="s">
        <v>276</v>
      </c>
      <c r="E6571">
        <v>5.0606999999999998</v>
      </c>
      <c r="F6571">
        <v>803211.13</v>
      </c>
    </row>
    <row r="6572" spans="1:6" x14ac:dyDescent="0.25">
      <c r="A6572" t="s">
        <v>318</v>
      </c>
      <c r="B6572">
        <v>40</v>
      </c>
      <c r="C6572" t="s">
        <v>309</v>
      </c>
      <c r="D6572" t="s">
        <v>277</v>
      </c>
      <c r="E6572">
        <v>10.362500000000001</v>
      </c>
      <c r="F6572">
        <v>451106.81</v>
      </c>
    </row>
    <row r="6573" spans="1:6" x14ac:dyDescent="0.25">
      <c r="A6573" t="s">
        <v>318</v>
      </c>
      <c r="B6573">
        <v>40</v>
      </c>
      <c r="C6573" t="s">
        <v>309</v>
      </c>
      <c r="D6573" t="s">
        <v>278</v>
      </c>
      <c r="E6573">
        <v>0.91110000000000002</v>
      </c>
      <c r="F6573">
        <v>137991.13</v>
      </c>
    </row>
    <row r="6574" spans="1:6" x14ac:dyDescent="0.25">
      <c r="A6574" t="s">
        <v>318</v>
      </c>
      <c r="B6574">
        <v>40</v>
      </c>
      <c r="C6574" t="s">
        <v>309</v>
      </c>
      <c r="D6574" t="s">
        <v>279</v>
      </c>
      <c r="E6574">
        <v>1.0417000000000001</v>
      </c>
      <c r="F6574">
        <v>250193.75</v>
      </c>
    </row>
    <row r="6575" spans="1:6" x14ac:dyDescent="0.25">
      <c r="A6575" t="s">
        <v>318</v>
      </c>
      <c r="B6575">
        <v>40</v>
      </c>
      <c r="C6575" t="s">
        <v>309</v>
      </c>
      <c r="D6575" t="s">
        <v>280</v>
      </c>
      <c r="E6575">
        <v>123.88330000000001</v>
      </c>
      <c r="F6575">
        <v>3533369.33</v>
      </c>
    </row>
    <row r="6576" spans="1:6" x14ac:dyDescent="0.25">
      <c r="A6576" t="s">
        <v>318</v>
      </c>
      <c r="B6576">
        <v>40</v>
      </c>
      <c r="C6576" t="s">
        <v>309</v>
      </c>
      <c r="D6576" t="s">
        <v>281</v>
      </c>
      <c r="E6576">
        <v>7.1082999999999998</v>
      </c>
      <c r="F6576">
        <v>264237.64</v>
      </c>
    </row>
    <row r="6577" spans="1:6" x14ac:dyDescent="0.25">
      <c r="A6577" t="s">
        <v>318</v>
      </c>
      <c r="B6577">
        <v>40</v>
      </c>
      <c r="C6577" t="s">
        <v>309</v>
      </c>
      <c r="D6577" t="s">
        <v>282</v>
      </c>
      <c r="E6577">
        <v>9.1700000000000004E-2</v>
      </c>
      <c r="F6577">
        <v>68058.240000000005</v>
      </c>
    </row>
    <row r="6578" spans="1:6" x14ac:dyDescent="0.25">
      <c r="A6578" t="s">
        <v>318</v>
      </c>
      <c r="B6578">
        <v>40</v>
      </c>
      <c r="C6578" t="s">
        <v>309</v>
      </c>
      <c r="D6578" t="s">
        <v>283</v>
      </c>
      <c r="E6578">
        <v>31.475000000000001</v>
      </c>
      <c r="F6578">
        <v>506180.41</v>
      </c>
    </row>
    <row r="6579" spans="1:6" x14ac:dyDescent="0.25">
      <c r="A6579" t="s">
        <v>318</v>
      </c>
      <c r="B6579">
        <v>40</v>
      </c>
      <c r="C6579" t="s">
        <v>309</v>
      </c>
      <c r="D6579" t="s">
        <v>294</v>
      </c>
      <c r="E6579">
        <v>7.5625</v>
      </c>
      <c r="F6579">
        <v>134600.53</v>
      </c>
    </row>
    <row r="6580" spans="1:6" x14ac:dyDescent="0.25">
      <c r="A6580" t="s">
        <v>318</v>
      </c>
      <c r="B6580">
        <v>40</v>
      </c>
      <c r="C6580" t="s">
        <v>309</v>
      </c>
      <c r="D6580" t="s">
        <v>268</v>
      </c>
      <c r="E6580">
        <v>31.0611</v>
      </c>
      <c r="F6580">
        <v>944174.35</v>
      </c>
    </row>
    <row r="6581" spans="1:6" x14ac:dyDescent="0.25">
      <c r="A6581" t="s">
        <v>318</v>
      </c>
      <c r="B6581">
        <v>40</v>
      </c>
      <c r="C6581" t="s">
        <v>309</v>
      </c>
      <c r="D6581" t="s">
        <v>284</v>
      </c>
      <c r="E6581">
        <v>11.75</v>
      </c>
      <c r="F6581">
        <v>1108579.46</v>
      </c>
    </row>
    <row r="6582" spans="1:6" x14ac:dyDescent="0.25">
      <c r="A6582" t="s">
        <v>318</v>
      </c>
      <c r="B6582">
        <v>40</v>
      </c>
      <c r="C6582" t="s">
        <v>309</v>
      </c>
      <c r="D6582" t="s">
        <v>298</v>
      </c>
      <c r="E6582">
        <v>2</v>
      </c>
      <c r="F6582">
        <v>29289.09</v>
      </c>
    </row>
    <row r="6583" spans="1:6" x14ac:dyDescent="0.25">
      <c r="A6583" t="s">
        <v>318</v>
      </c>
      <c r="B6583">
        <v>40</v>
      </c>
      <c r="C6583" t="s">
        <v>309</v>
      </c>
      <c r="D6583" t="s">
        <v>286</v>
      </c>
      <c r="E6583">
        <v>9.3332999999999995</v>
      </c>
      <c r="F6583">
        <v>182739.57</v>
      </c>
    </row>
    <row r="6584" spans="1:6" x14ac:dyDescent="0.25">
      <c r="A6584" t="s">
        <v>318</v>
      </c>
      <c r="B6584">
        <v>40</v>
      </c>
      <c r="C6584" t="s">
        <v>309</v>
      </c>
      <c r="D6584" t="s">
        <v>295</v>
      </c>
      <c r="E6584">
        <v>157.72499999999999</v>
      </c>
      <c r="F6584">
        <v>3369626.31</v>
      </c>
    </row>
    <row r="6585" spans="1:6" x14ac:dyDescent="0.25">
      <c r="A6585" t="s">
        <v>318</v>
      </c>
      <c r="B6585">
        <v>40</v>
      </c>
      <c r="C6585" t="s">
        <v>309</v>
      </c>
      <c r="D6585" t="s">
        <v>287</v>
      </c>
      <c r="E6585">
        <v>0.1333</v>
      </c>
      <c r="F6585">
        <v>101127.88</v>
      </c>
    </row>
    <row r="6586" spans="1:6" x14ac:dyDescent="0.25">
      <c r="A6586" t="s">
        <v>318</v>
      </c>
      <c r="B6586">
        <v>40</v>
      </c>
      <c r="C6586" t="s">
        <v>309</v>
      </c>
      <c r="D6586" t="s">
        <v>288</v>
      </c>
      <c r="E6586">
        <v>0.2</v>
      </c>
      <c r="F6586">
        <v>5890.14</v>
      </c>
    </row>
    <row r="6587" spans="1:6" x14ac:dyDescent="0.25">
      <c r="A6587" t="s">
        <v>318</v>
      </c>
      <c r="B6587">
        <v>40</v>
      </c>
      <c r="C6587" t="s">
        <v>309</v>
      </c>
      <c r="D6587" t="s">
        <v>289</v>
      </c>
      <c r="E6587">
        <v>4.7751999999999999</v>
      </c>
      <c r="F6587">
        <v>307574.61</v>
      </c>
    </row>
    <row r="6588" spans="1:6" x14ac:dyDescent="0.25">
      <c r="A6588" t="s">
        <v>318</v>
      </c>
      <c r="B6588">
        <v>40</v>
      </c>
      <c r="C6588" t="s">
        <v>309</v>
      </c>
      <c r="D6588" t="s">
        <v>290</v>
      </c>
      <c r="E6588">
        <v>0.31669999999999998</v>
      </c>
      <c r="F6588">
        <v>128135.84</v>
      </c>
    </row>
    <row r="6589" spans="1:6" x14ac:dyDescent="0.25">
      <c r="A6589" t="s">
        <v>318</v>
      </c>
      <c r="B6589">
        <v>40</v>
      </c>
      <c r="C6589" t="s">
        <v>309</v>
      </c>
      <c r="D6589" t="s">
        <v>296</v>
      </c>
      <c r="E6589">
        <v>6</v>
      </c>
      <c r="F6589">
        <v>99433.23</v>
      </c>
    </row>
    <row r="6590" spans="1:6" x14ac:dyDescent="0.25">
      <c r="A6590" t="s">
        <v>318</v>
      </c>
      <c r="B6590">
        <v>40</v>
      </c>
      <c r="C6590" t="s">
        <v>309</v>
      </c>
      <c r="D6590" t="s">
        <v>291</v>
      </c>
      <c r="E6590">
        <v>3</v>
      </c>
      <c r="F6590">
        <v>40602.71</v>
      </c>
    </row>
    <row r="6591" spans="1:6" x14ac:dyDescent="0.25">
      <c r="A6591" t="s">
        <v>318</v>
      </c>
      <c r="B6591">
        <v>40</v>
      </c>
      <c r="C6591" t="s">
        <v>309</v>
      </c>
      <c r="D6591" t="s">
        <v>313</v>
      </c>
      <c r="E6591">
        <v>2</v>
      </c>
      <c r="F6591">
        <v>20205.82</v>
      </c>
    </row>
    <row r="6592" spans="1:6" x14ac:dyDescent="0.25">
      <c r="A6592" t="s">
        <v>318</v>
      </c>
      <c r="B6592">
        <v>40</v>
      </c>
      <c r="C6592" t="s">
        <v>309</v>
      </c>
      <c r="D6592" t="s">
        <v>299</v>
      </c>
      <c r="E6592">
        <v>72.333299999999994</v>
      </c>
      <c r="F6592">
        <v>628367.88</v>
      </c>
    </row>
    <row r="6593" spans="1:6" x14ac:dyDescent="0.25">
      <c r="A6593" t="s">
        <v>318</v>
      </c>
      <c r="B6593">
        <v>40</v>
      </c>
      <c r="C6593" t="s">
        <v>309</v>
      </c>
      <c r="D6593" t="s">
        <v>314</v>
      </c>
      <c r="E6593">
        <v>0.33329999999999999</v>
      </c>
      <c r="F6593">
        <v>20468.7</v>
      </c>
    </row>
    <row r="6594" spans="1:6" x14ac:dyDescent="0.25">
      <c r="A6594" t="s">
        <v>318</v>
      </c>
      <c r="B6594">
        <v>42</v>
      </c>
      <c r="C6594" t="s">
        <v>29</v>
      </c>
      <c r="E6594">
        <v>0.125</v>
      </c>
      <c r="F6594">
        <v>0</v>
      </c>
    </row>
    <row r="6595" spans="1:6" x14ac:dyDescent="0.25">
      <c r="A6595" t="s">
        <v>318</v>
      </c>
      <c r="B6595">
        <v>42</v>
      </c>
      <c r="C6595" t="s">
        <v>29</v>
      </c>
      <c r="D6595" t="s">
        <v>269</v>
      </c>
      <c r="E6595">
        <v>2.6153</v>
      </c>
      <c r="F6595">
        <v>310327.28999999998</v>
      </c>
    </row>
    <row r="6596" spans="1:6" x14ac:dyDescent="0.25">
      <c r="A6596" t="s">
        <v>318</v>
      </c>
      <c r="B6596">
        <v>42</v>
      </c>
      <c r="C6596" t="s">
        <v>29</v>
      </c>
      <c r="D6596" t="s">
        <v>270</v>
      </c>
      <c r="E6596">
        <v>4.3333000000000004</v>
      </c>
      <c r="F6596">
        <v>84203.79</v>
      </c>
    </row>
    <row r="6597" spans="1:6" x14ac:dyDescent="0.25">
      <c r="A6597" t="s">
        <v>318</v>
      </c>
      <c r="B6597">
        <v>42</v>
      </c>
      <c r="C6597" t="s">
        <v>29</v>
      </c>
      <c r="D6597" t="s">
        <v>271</v>
      </c>
      <c r="E6597">
        <v>0.5</v>
      </c>
      <c r="F6597">
        <v>220140.36</v>
      </c>
    </row>
    <row r="6598" spans="1:6" x14ac:dyDescent="0.25">
      <c r="A6598" t="s">
        <v>318</v>
      </c>
      <c r="B6598">
        <v>42</v>
      </c>
      <c r="C6598" t="s">
        <v>29</v>
      </c>
      <c r="D6598" t="s">
        <v>272</v>
      </c>
      <c r="E6598">
        <v>6</v>
      </c>
      <c r="F6598">
        <v>35761.19</v>
      </c>
    </row>
    <row r="6599" spans="1:6" x14ac:dyDescent="0.25">
      <c r="A6599" t="s">
        <v>318</v>
      </c>
      <c r="B6599">
        <v>42</v>
      </c>
      <c r="C6599" t="s">
        <v>29</v>
      </c>
      <c r="D6599" t="s">
        <v>273</v>
      </c>
      <c r="E6599">
        <v>5.6657000000000002</v>
      </c>
      <c r="F6599">
        <v>108618.04</v>
      </c>
    </row>
    <row r="6600" spans="1:6" x14ac:dyDescent="0.25">
      <c r="A6600" t="s">
        <v>318</v>
      </c>
      <c r="B6600">
        <v>42</v>
      </c>
      <c r="C6600" t="s">
        <v>29</v>
      </c>
      <c r="D6600" t="s">
        <v>274</v>
      </c>
      <c r="E6600">
        <v>3.8</v>
      </c>
      <c r="F6600">
        <v>85029.84</v>
      </c>
    </row>
    <row r="6601" spans="1:6" x14ac:dyDescent="0.25">
      <c r="A6601" t="s">
        <v>318</v>
      </c>
      <c r="B6601">
        <v>42</v>
      </c>
      <c r="C6601" t="s">
        <v>29</v>
      </c>
      <c r="D6601" t="s">
        <v>276</v>
      </c>
      <c r="E6601">
        <v>8.3299999999999999E-2</v>
      </c>
      <c r="F6601">
        <v>17624.57</v>
      </c>
    </row>
    <row r="6602" spans="1:6" x14ac:dyDescent="0.25">
      <c r="A6602" t="s">
        <v>318</v>
      </c>
      <c r="B6602">
        <v>42</v>
      </c>
      <c r="C6602" t="s">
        <v>29</v>
      </c>
      <c r="D6602" t="s">
        <v>277</v>
      </c>
      <c r="E6602">
        <v>0.14580000000000001</v>
      </c>
      <c r="F6602">
        <v>13806.9</v>
      </c>
    </row>
    <row r="6603" spans="1:6" x14ac:dyDescent="0.25">
      <c r="A6603" t="s">
        <v>318</v>
      </c>
      <c r="B6603">
        <v>42</v>
      </c>
      <c r="C6603" t="s">
        <v>29</v>
      </c>
      <c r="D6603" t="s">
        <v>278</v>
      </c>
      <c r="E6603">
        <v>0.18329999999999999</v>
      </c>
      <c r="F6603">
        <v>27920.86</v>
      </c>
    </row>
    <row r="6604" spans="1:6" x14ac:dyDescent="0.25">
      <c r="A6604" t="s">
        <v>318</v>
      </c>
      <c r="B6604">
        <v>42</v>
      </c>
      <c r="C6604" t="s">
        <v>29</v>
      </c>
      <c r="D6604" t="s">
        <v>280</v>
      </c>
      <c r="E6604">
        <v>3.6833</v>
      </c>
      <c r="F6604">
        <v>65459.15</v>
      </c>
    </row>
    <row r="6605" spans="1:6" x14ac:dyDescent="0.25">
      <c r="A6605" t="s">
        <v>318</v>
      </c>
      <c r="B6605">
        <v>42</v>
      </c>
      <c r="C6605" t="s">
        <v>29</v>
      </c>
      <c r="D6605" t="s">
        <v>282</v>
      </c>
      <c r="E6605">
        <v>0.73570000000000002</v>
      </c>
      <c r="F6605">
        <v>181932.27</v>
      </c>
    </row>
    <row r="6606" spans="1:6" x14ac:dyDescent="0.25">
      <c r="A6606" t="s">
        <v>318</v>
      </c>
      <c r="B6606">
        <v>42</v>
      </c>
      <c r="C6606" t="s">
        <v>29</v>
      </c>
      <c r="D6606" t="s">
        <v>283</v>
      </c>
      <c r="E6606">
        <v>6.4832999999999998</v>
      </c>
      <c r="F6606">
        <v>136549.96</v>
      </c>
    </row>
    <row r="6607" spans="1:6" x14ac:dyDescent="0.25">
      <c r="A6607" t="s">
        <v>318</v>
      </c>
      <c r="B6607">
        <v>42</v>
      </c>
      <c r="C6607" t="s">
        <v>29</v>
      </c>
      <c r="D6607" t="s">
        <v>268</v>
      </c>
      <c r="E6607">
        <v>22.777799999999999</v>
      </c>
      <c r="F6607">
        <v>772405.27</v>
      </c>
    </row>
    <row r="6608" spans="1:6" x14ac:dyDescent="0.25">
      <c r="A6608" t="s">
        <v>318</v>
      </c>
      <c r="B6608">
        <v>42</v>
      </c>
      <c r="C6608" t="s">
        <v>29</v>
      </c>
      <c r="D6608" t="s">
        <v>284</v>
      </c>
      <c r="E6608">
        <v>1.1667000000000001</v>
      </c>
      <c r="F6608">
        <v>113966.05</v>
      </c>
    </row>
    <row r="6609" spans="1:6" x14ac:dyDescent="0.25">
      <c r="A6609" t="s">
        <v>318</v>
      </c>
      <c r="B6609">
        <v>42</v>
      </c>
      <c r="C6609" t="s">
        <v>29</v>
      </c>
      <c r="D6609" t="s">
        <v>298</v>
      </c>
      <c r="E6609">
        <v>1</v>
      </c>
      <c r="F6609">
        <v>14465.22</v>
      </c>
    </row>
    <row r="6610" spans="1:6" x14ac:dyDescent="0.25">
      <c r="A6610" t="s">
        <v>318</v>
      </c>
      <c r="B6610">
        <v>42</v>
      </c>
      <c r="C6610" t="s">
        <v>29</v>
      </c>
      <c r="D6610" t="s">
        <v>286</v>
      </c>
      <c r="E6610">
        <v>1.4167000000000001</v>
      </c>
      <c r="F6610">
        <v>28407.86</v>
      </c>
    </row>
    <row r="6611" spans="1:6" x14ac:dyDescent="0.25">
      <c r="A6611" t="s">
        <v>318</v>
      </c>
      <c r="B6611">
        <v>42</v>
      </c>
      <c r="C6611" t="s">
        <v>29</v>
      </c>
      <c r="D6611" t="s">
        <v>295</v>
      </c>
      <c r="E6611">
        <v>87.125</v>
      </c>
      <c r="F6611">
        <v>1898006.82</v>
      </c>
    </row>
    <row r="6612" spans="1:6" x14ac:dyDescent="0.25">
      <c r="A6612" t="s">
        <v>318</v>
      </c>
      <c r="B6612">
        <v>42</v>
      </c>
      <c r="C6612" t="s">
        <v>29</v>
      </c>
      <c r="D6612" t="s">
        <v>287</v>
      </c>
      <c r="E6612">
        <v>3.3300000000000003E-2</v>
      </c>
      <c r="F6612">
        <v>24820.43</v>
      </c>
    </row>
    <row r="6613" spans="1:6" x14ac:dyDescent="0.25">
      <c r="A6613" t="s">
        <v>318</v>
      </c>
      <c r="B6613">
        <v>42</v>
      </c>
      <c r="C6613" t="s">
        <v>29</v>
      </c>
      <c r="D6613" t="s">
        <v>288</v>
      </c>
      <c r="E6613">
        <v>2.5000000000000001E-2</v>
      </c>
      <c r="F6613">
        <v>16184.5</v>
      </c>
    </row>
    <row r="6614" spans="1:6" x14ac:dyDescent="0.25">
      <c r="A6614" t="s">
        <v>318</v>
      </c>
      <c r="B6614">
        <v>42</v>
      </c>
      <c r="C6614" t="s">
        <v>29</v>
      </c>
      <c r="D6614" t="s">
        <v>289</v>
      </c>
      <c r="E6614">
        <v>0.125</v>
      </c>
      <c r="F6614">
        <v>13141.05</v>
      </c>
    </row>
    <row r="6615" spans="1:6" x14ac:dyDescent="0.25">
      <c r="A6615" t="s">
        <v>318</v>
      </c>
      <c r="B6615">
        <v>43</v>
      </c>
      <c r="C6615" t="s">
        <v>5</v>
      </c>
      <c r="E6615">
        <v>0</v>
      </c>
      <c r="F6615">
        <v>0</v>
      </c>
    </row>
    <row r="6616" spans="1:6" x14ac:dyDescent="0.25">
      <c r="A6616" t="s">
        <v>318</v>
      </c>
      <c r="B6616">
        <v>43</v>
      </c>
      <c r="C6616" t="s">
        <v>5</v>
      </c>
      <c r="D6616" t="s">
        <v>269</v>
      </c>
      <c r="E6616">
        <v>6.2888999999999999</v>
      </c>
      <c r="F6616">
        <v>630841.1</v>
      </c>
    </row>
    <row r="6617" spans="1:6" x14ac:dyDescent="0.25">
      <c r="A6617" t="s">
        <v>318</v>
      </c>
      <c r="B6617">
        <v>43</v>
      </c>
      <c r="C6617" t="s">
        <v>5</v>
      </c>
      <c r="D6617" t="s">
        <v>270</v>
      </c>
      <c r="E6617">
        <v>1590</v>
      </c>
      <c r="F6617">
        <v>18816581.48</v>
      </c>
    </row>
    <row r="6618" spans="1:6" x14ac:dyDescent="0.25">
      <c r="A6618" t="s">
        <v>318</v>
      </c>
      <c r="B6618">
        <v>43</v>
      </c>
      <c r="C6618" t="s">
        <v>5</v>
      </c>
      <c r="D6618" t="s">
        <v>271</v>
      </c>
      <c r="E6618">
        <v>0.875</v>
      </c>
      <c r="F6618">
        <v>348887.69</v>
      </c>
    </row>
    <row r="6619" spans="1:6" x14ac:dyDescent="0.25">
      <c r="A6619" t="s">
        <v>318</v>
      </c>
      <c r="B6619">
        <v>43</v>
      </c>
      <c r="C6619" t="s">
        <v>5</v>
      </c>
      <c r="D6619" t="s">
        <v>272</v>
      </c>
      <c r="E6619">
        <v>519</v>
      </c>
      <c r="F6619">
        <v>3890491.44</v>
      </c>
    </row>
    <row r="6620" spans="1:6" x14ac:dyDescent="0.25">
      <c r="A6620" t="s">
        <v>318</v>
      </c>
      <c r="B6620">
        <v>43</v>
      </c>
      <c r="C6620" t="s">
        <v>5</v>
      </c>
      <c r="D6620" t="s">
        <v>273</v>
      </c>
      <c r="E6620">
        <v>80</v>
      </c>
      <c r="F6620">
        <v>1325022.46</v>
      </c>
    </row>
    <row r="6621" spans="1:6" x14ac:dyDescent="0.25">
      <c r="A6621" t="s">
        <v>318</v>
      </c>
      <c r="B6621">
        <v>43</v>
      </c>
      <c r="C6621" t="s">
        <v>5</v>
      </c>
      <c r="D6621" t="s">
        <v>274</v>
      </c>
      <c r="E6621">
        <v>20</v>
      </c>
      <c r="F6621">
        <v>470840.7</v>
      </c>
    </row>
    <row r="6622" spans="1:6" x14ac:dyDescent="0.25">
      <c r="A6622" t="s">
        <v>318</v>
      </c>
      <c r="B6622">
        <v>43</v>
      </c>
      <c r="C6622" t="s">
        <v>5</v>
      </c>
      <c r="D6622" t="s">
        <v>276</v>
      </c>
      <c r="E6622">
        <v>2.6417000000000002</v>
      </c>
      <c r="F6622">
        <v>426230.08</v>
      </c>
    </row>
    <row r="6623" spans="1:6" x14ac:dyDescent="0.25">
      <c r="A6623" t="s">
        <v>318</v>
      </c>
      <c r="B6623">
        <v>43</v>
      </c>
      <c r="C6623" t="s">
        <v>5</v>
      </c>
      <c r="D6623" t="s">
        <v>278</v>
      </c>
      <c r="E6623">
        <v>0.30830000000000002</v>
      </c>
      <c r="F6623">
        <v>33389.65</v>
      </c>
    </row>
    <row r="6624" spans="1:6" x14ac:dyDescent="0.25">
      <c r="A6624" t="s">
        <v>318</v>
      </c>
      <c r="B6624">
        <v>43</v>
      </c>
      <c r="C6624" t="s">
        <v>5</v>
      </c>
      <c r="D6624" t="s">
        <v>279</v>
      </c>
      <c r="E6624">
        <v>0.625</v>
      </c>
      <c r="F6624">
        <v>157861.14000000001</v>
      </c>
    </row>
    <row r="6625" spans="1:6" x14ac:dyDescent="0.25">
      <c r="A6625" t="s">
        <v>318</v>
      </c>
      <c r="B6625">
        <v>43</v>
      </c>
      <c r="C6625" t="s">
        <v>5</v>
      </c>
      <c r="D6625" t="s">
        <v>280</v>
      </c>
      <c r="E6625">
        <v>41.4833</v>
      </c>
      <c r="F6625">
        <v>858050.3</v>
      </c>
    </row>
    <row r="6626" spans="1:6" x14ac:dyDescent="0.25">
      <c r="A6626" t="s">
        <v>318</v>
      </c>
      <c r="B6626">
        <v>43</v>
      </c>
      <c r="C6626" t="s">
        <v>5</v>
      </c>
      <c r="D6626" t="s">
        <v>281</v>
      </c>
      <c r="E6626">
        <v>1.375</v>
      </c>
      <c r="F6626">
        <v>51153.41</v>
      </c>
    </row>
    <row r="6627" spans="1:6" x14ac:dyDescent="0.25">
      <c r="A6627" t="s">
        <v>318</v>
      </c>
      <c r="B6627">
        <v>43</v>
      </c>
      <c r="C6627" t="s">
        <v>5</v>
      </c>
      <c r="D6627" t="s">
        <v>282</v>
      </c>
      <c r="E6627">
        <v>0.05</v>
      </c>
      <c r="F6627">
        <v>55116.1</v>
      </c>
    </row>
    <row r="6628" spans="1:6" x14ac:dyDescent="0.25">
      <c r="A6628" t="s">
        <v>318</v>
      </c>
      <c r="B6628">
        <v>43</v>
      </c>
      <c r="C6628" t="s">
        <v>5</v>
      </c>
      <c r="D6628" t="s">
        <v>283</v>
      </c>
      <c r="E6628">
        <v>1.7738</v>
      </c>
      <c r="F6628">
        <v>33646.879999999997</v>
      </c>
    </row>
    <row r="6629" spans="1:6" x14ac:dyDescent="0.25">
      <c r="A6629" t="s">
        <v>318</v>
      </c>
      <c r="B6629">
        <v>43</v>
      </c>
      <c r="C6629" t="s">
        <v>5</v>
      </c>
      <c r="D6629" t="s">
        <v>268</v>
      </c>
      <c r="E6629">
        <v>123</v>
      </c>
      <c r="F6629">
        <v>2286743.5</v>
      </c>
    </row>
    <row r="6630" spans="1:6" x14ac:dyDescent="0.25">
      <c r="A6630" t="s">
        <v>318</v>
      </c>
      <c r="B6630">
        <v>43</v>
      </c>
      <c r="C6630" t="s">
        <v>5</v>
      </c>
      <c r="D6630" t="s">
        <v>284</v>
      </c>
      <c r="E6630">
        <v>0.25</v>
      </c>
      <c r="F6630">
        <v>23585.62</v>
      </c>
    </row>
    <row r="6631" spans="1:6" x14ac:dyDescent="0.25">
      <c r="A6631" t="s">
        <v>318</v>
      </c>
      <c r="B6631">
        <v>43</v>
      </c>
      <c r="C6631" t="s">
        <v>5</v>
      </c>
      <c r="D6631" t="s">
        <v>295</v>
      </c>
      <c r="E6631">
        <v>64</v>
      </c>
      <c r="F6631">
        <v>1606431.68</v>
      </c>
    </row>
    <row r="6632" spans="1:6" x14ac:dyDescent="0.25">
      <c r="A6632" t="s">
        <v>318</v>
      </c>
      <c r="B6632">
        <v>43</v>
      </c>
      <c r="C6632" t="s">
        <v>5</v>
      </c>
      <c r="D6632" t="s">
        <v>288</v>
      </c>
      <c r="E6632">
        <v>0.52500000000000002</v>
      </c>
      <c r="F6632">
        <v>29687.97</v>
      </c>
    </row>
    <row r="6633" spans="1:6" x14ac:dyDescent="0.25">
      <c r="A6633" t="s">
        <v>318</v>
      </c>
      <c r="B6633">
        <v>43</v>
      </c>
      <c r="C6633" t="s">
        <v>5</v>
      </c>
      <c r="D6633" t="s">
        <v>296</v>
      </c>
      <c r="E6633">
        <v>40</v>
      </c>
      <c r="F6633">
        <v>707935.22</v>
      </c>
    </row>
    <row r="6634" spans="1:6" x14ac:dyDescent="0.25">
      <c r="A6634" t="s">
        <v>318</v>
      </c>
      <c r="B6634">
        <v>44</v>
      </c>
      <c r="C6634" t="s">
        <v>71</v>
      </c>
      <c r="E6634">
        <v>27.154199999999999</v>
      </c>
      <c r="F6634">
        <v>390246.54</v>
      </c>
    </row>
    <row r="6635" spans="1:6" x14ac:dyDescent="0.25">
      <c r="A6635" t="s">
        <v>318</v>
      </c>
      <c r="B6635">
        <v>44</v>
      </c>
      <c r="C6635" t="s">
        <v>71</v>
      </c>
      <c r="D6635" t="s">
        <v>269</v>
      </c>
      <c r="E6635">
        <v>8.4556000000000004</v>
      </c>
      <c r="F6635">
        <v>833471.01</v>
      </c>
    </row>
    <row r="6636" spans="1:6" x14ac:dyDescent="0.25">
      <c r="A6636" t="s">
        <v>318</v>
      </c>
      <c r="B6636">
        <v>44</v>
      </c>
      <c r="C6636" t="s">
        <v>71</v>
      </c>
      <c r="D6636" t="s">
        <v>270</v>
      </c>
      <c r="E6636">
        <v>61.288899999999998</v>
      </c>
      <c r="F6636">
        <v>816316.88</v>
      </c>
    </row>
    <row r="6637" spans="1:6" x14ac:dyDescent="0.25">
      <c r="A6637" t="s">
        <v>318</v>
      </c>
      <c r="B6637">
        <v>44</v>
      </c>
      <c r="C6637" t="s">
        <v>71</v>
      </c>
      <c r="D6637" t="s">
        <v>271</v>
      </c>
      <c r="E6637">
        <v>1.3125</v>
      </c>
      <c r="F6637">
        <v>484288.57</v>
      </c>
    </row>
    <row r="6638" spans="1:6" x14ac:dyDescent="0.25">
      <c r="A6638" t="s">
        <v>318</v>
      </c>
      <c r="B6638">
        <v>44</v>
      </c>
      <c r="C6638" t="s">
        <v>71</v>
      </c>
      <c r="D6638" t="s">
        <v>272</v>
      </c>
      <c r="E6638">
        <v>415.08330000000001</v>
      </c>
      <c r="F6638">
        <v>3376379.7</v>
      </c>
    </row>
    <row r="6639" spans="1:6" x14ac:dyDescent="0.25">
      <c r="A6639" t="s">
        <v>318</v>
      </c>
      <c r="B6639">
        <v>44</v>
      </c>
      <c r="C6639" t="s">
        <v>71</v>
      </c>
      <c r="D6639" t="s">
        <v>273</v>
      </c>
      <c r="E6639">
        <v>24.3874</v>
      </c>
      <c r="F6639">
        <v>438459.97</v>
      </c>
    </row>
    <row r="6640" spans="1:6" x14ac:dyDescent="0.25">
      <c r="A6640" t="s">
        <v>318</v>
      </c>
      <c r="B6640">
        <v>44</v>
      </c>
      <c r="C6640" t="s">
        <v>71</v>
      </c>
      <c r="D6640" t="s">
        <v>274</v>
      </c>
      <c r="E6640">
        <v>40.283299999999997</v>
      </c>
      <c r="F6640">
        <v>873339.98</v>
      </c>
    </row>
    <row r="6641" spans="1:6" x14ac:dyDescent="0.25">
      <c r="A6641" t="s">
        <v>318</v>
      </c>
      <c r="B6641">
        <v>44</v>
      </c>
      <c r="C6641" t="s">
        <v>71</v>
      </c>
      <c r="D6641" t="s">
        <v>275</v>
      </c>
      <c r="E6641">
        <v>68.166700000000006</v>
      </c>
      <c r="F6641">
        <v>816870.55</v>
      </c>
    </row>
    <row r="6642" spans="1:6" x14ac:dyDescent="0.25">
      <c r="A6642" t="s">
        <v>318</v>
      </c>
      <c r="B6642">
        <v>44</v>
      </c>
      <c r="C6642" t="s">
        <v>71</v>
      </c>
      <c r="D6642" t="s">
        <v>276</v>
      </c>
      <c r="E6642">
        <v>14.372999999999999</v>
      </c>
      <c r="F6642">
        <v>2350919.58</v>
      </c>
    </row>
    <row r="6643" spans="1:6" x14ac:dyDescent="0.25">
      <c r="A6643" t="s">
        <v>318</v>
      </c>
      <c r="B6643">
        <v>44</v>
      </c>
      <c r="C6643" t="s">
        <v>71</v>
      </c>
      <c r="D6643" t="s">
        <v>277</v>
      </c>
      <c r="E6643">
        <v>7.1041999999999996</v>
      </c>
      <c r="F6643">
        <v>343051.23</v>
      </c>
    </row>
    <row r="6644" spans="1:6" x14ac:dyDescent="0.25">
      <c r="A6644" t="s">
        <v>318</v>
      </c>
      <c r="B6644">
        <v>44</v>
      </c>
      <c r="C6644" t="s">
        <v>71</v>
      </c>
      <c r="D6644" t="s">
        <v>278</v>
      </c>
      <c r="E6644">
        <v>1.9624999999999999</v>
      </c>
      <c r="F6644">
        <v>278327.03000000003</v>
      </c>
    </row>
    <row r="6645" spans="1:6" x14ac:dyDescent="0.25">
      <c r="A6645" t="s">
        <v>318</v>
      </c>
      <c r="B6645">
        <v>44</v>
      </c>
      <c r="C6645" t="s">
        <v>71</v>
      </c>
      <c r="D6645" t="s">
        <v>279</v>
      </c>
      <c r="E6645">
        <v>2.1457999999999999</v>
      </c>
      <c r="F6645">
        <v>558130.71</v>
      </c>
    </row>
    <row r="6646" spans="1:6" x14ac:dyDescent="0.25">
      <c r="A6646" t="s">
        <v>318</v>
      </c>
      <c r="B6646">
        <v>44</v>
      </c>
      <c r="C6646" t="s">
        <v>71</v>
      </c>
      <c r="D6646" t="s">
        <v>280</v>
      </c>
      <c r="E6646">
        <v>196.04920000000001</v>
      </c>
      <c r="F6646">
        <v>4734869.28</v>
      </c>
    </row>
    <row r="6647" spans="1:6" x14ac:dyDescent="0.25">
      <c r="A6647" t="s">
        <v>318</v>
      </c>
      <c r="B6647">
        <v>44</v>
      </c>
      <c r="C6647" t="s">
        <v>71</v>
      </c>
      <c r="D6647" t="s">
        <v>281</v>
      </c>
      <c r="E6647">
        <v>19.658300000000001</v>
      </c>
      <c r="F6647">
        <v>507769.42</v>
      </c>
    </row>
    <row r="6648" spans="1:6" x14ac:dyDescent="0.25">
      <c r="A6648" t="s">
        <v>318</v>
      </c>
      <c r="B6648">
        <v>44</v>
      </c>
      <c r="C6648" t="s">
        <v>71</v>
      </c>
      <c r="D6648" t="s">
        <v>282</v>
      </c>
      <c r="E6648">
        <v>1.1313</v>
      </c>
      <c r="F6648">
        <v>195183.35</v>
      </c>
    </row>
    <row r="6649" spans="1:6" x14ac:dyDescent="0.25">
      <c r="A6649" t="s">
        <v>318</v>
      </c>
      <c r="B6649">
        <v>44</v>
      </c>
      <c r="C6649" t="s">
        <v>71</v>
      </c>
      <c r="D6649" t="s">
        <v>283</v>
      </c>
      <c r="E6649">
        <v>290.62079999999997</v>
      </c>
      <c r="F6649">
        <v>2503279.15</v>
      </c>
    </row>
    <row r="6650" spans="1:6" x14ac:dyDescent="0.25">
      <c r="A6650" t="s">
        <v>318</v>
      </c>
      <c r="B6650">
        <v>44</v>
      </c>
      <c r="C6650" t="s">
        <v>71</v>
      </c>
      <c r="D6650" t="s">
        <v>294</v>
      </c>
      <c r="E6650">
        <v>4.2291999999999996</v>
      </c>
      <c r="F6650">
        <v>87557.72</v>
      </c>
    </row>
    <row r="6651" spans="1:6" x14ac:dyDescent="0.25">
      <c r="A6651" t="s">
        <v>318</v>
      </c>
      <c r="B6651">
        <v>44</v>
      </c>
      <c r="C6651" t="s">
        <v>71</v>
      </c>
      <c r="D6651" t="s">
        <v>268</v>
      </c>
      <c r="E6651">
        <v>9.0972000000000008</v>
      </c>
      <c r="F6651">
        <v>227950.55</v>
      </c>
    </row>
    <row r="6652" spans="1:6" x14ac:dyDescent="0.25">
      <c r="A6652" t="s">
        <v>318</v>
      </c>
      <c r="B6652">
        <v>44</v>
      </c>
      <c r="C6652" t="s">
        <v>71</v>
      </c>
      <c r="D6652" t="s">
        <v>284</v>
      </c>
      <c r="E6652">
        <v>25.666699999999999</v>
      </c>
      <c r="F6652">
        <v>2423841.96</v>
      </c>
    </row>
    <row r="6653" spans="1:6" x14ac:dyDescent="0.25">
      <c r="A6653" t="s">
        <v>318</v>
      </c>
      <c r="B6653">
        <v>44</v>
      </c>
      <c r="C6653" t="s">
        <v>71</v>
      </c>
      <c r="D6653" t="s">
        <v>298</v>
      </c>
      <c r="E6653">
        <v>1</v>
      </c>
      <c r="F6653">
        <v>14465.22</v>
      </c>
    </row>
    <row r="6654" spans="1:6" x14ac:dyDescent="0.25">
      <c r="A6654" t="s">
        <v>318</v>
      </c>
      <c r="B6654">
        <v>44</v>
      </c>
      <c r="C6654" t="s">
        <v>71</v>
      </c>
      <c r="D6654" t="s">
        <v>286</v>
      </c>
      <c r="E6654">
        <v>44.083300000000001</v>
      </c>
      <c r="F6654">
        <v>838174.38</v>
      </c>
    </row>
    <row r="6655" spans="1:6" x14ac:dyDescent="0.25">
      <c r="A6655" t="s">
        <v>318</v>
      </c>
      <c r="B6655">
        <v>44</v>
      </c>
      <c r="C6655" t="s">
        <v>71</v>
      </c>
      <c r="D6655" t="s">
        <v>295</v>
      </c>
      <c r="E6655">
        <v>54.25</v>
      </c>
      <c r="F6655">
        <v>1254245.79</v>
      </c>
    </row>
    <row r="6656" spans="1:6" x14ac:dyDescent="0.25">
      <c r="A6656" t="s">
        <v>318</v>
      </c>
      <c r="B6656">
        <v>44</v>
      </c>
      <c r="C6656" t="s">
        <v>71</v>
      </c>
      <c r="D6656" t="s">
        <v>287</v>
      </c>
      <c r="E6656">
        <v>0.41670000000000001</v>
      </c>
      <c r="F6656">
        <v>167531.76999999999</v>
      </c>
    </row>
    <row r="6657" spans="1:6" x14ac:dyDescent="0.25">
      <c r="A6657" t="s">
        <v>318</v>
      </c>
      <c r="B6657">
        <v>44</v>
      </c>
      <c r="C6657" t="s">
        <v>71</v>
      </c>
      <c r="D6657" t="s">
        <v>288</v>
      </c>
      <c r="E6657">
        <v>0.05</v>
      </c>
      <c r="F6657">
        <v>32369.01</v>
      </c>
    </row>
    <row r="6658" spans="1:6" x14ac:dyDescent="0.25">
      <c r="A6658" t="s">
        <v>318</v>
      </c>
      <c r="B6658">
        <v>44</v>
      </c>
      <c r="C6658" t="s">
        <v>71</v>
      </c>
      <c r="D6658" t="s">
        <v>289</v>
      </c>
      <c r="E6658">
        <v>10.2563</v>
      </c>
      <c r="F6658">
        <v>815915.99</v>
      </c>
    </row>
    <row r="6659" spans="1:6" x14ac:dyDescent="0.25">
      <c r="A6659" t="s">
        <v>318</v>
      </c>
      <c r="B6659">
        <v>44</v>
      </c>
      <c r="C6659" t="s">
        <v>71</v>
      </c>
      <c r="D6659" t="s">
        <v>290</v>
      </c>
      <c r="E6659">
        <v>0.3</v>
      </c>
      <c r="F6659">
        <v>107987.01</v>
      </c>
    </row>
    <row r="6660" spans="1:6" x14ac:dyDescent="0.25">
      <c r="A6660" t="s">
        <v>318</v>
      </c>
      <c r="B6660">
        <v>44</v>
      </c>
      <c r="C6660" t="s">
        <v>71</v>
      </c>
      <c r="D6660" t="s">
        <v>296</v>
      </c>
      <c r="E6660">
        <v>7</v>
      </c>
      <c r="F6660">
        <v>107572.53</v>
      </c>
    </row>
    <row r="6661" spans="1:6" x14ac:dyDescent="0.25">
      <c r="A6661" t="s">
        <v>318</v>
      </c>
      <c r="B6661">
        <v>44</v>
      </c>
      <c r="C6661" t="s">
        <v>71</v>
      </c>
      <c r="D6661" t="s">
        <v>313</v>
      </c>
      <c r="E6661">
        <v>2</v>
      </c>
      <c r="F6661">
        <v>33022.410000000003</v>
      </c>
    </row>
    <row r="6662" spans="1:6" x14ac:dyDescent="0.25">
      <c r="A6662" t="s">
        <v>318</v>
      </c>
      <c r="B6662">
        <v>44</v>
      </c>
      <c r="C6662" t="s">
        <v>71</v>
      </c>
      <c r="D6662" t="s">
        <v>314</v>
      </c>
      <c r="E6662">
        <v>1.0832999999999999</v>
      </c>
      <c r="F6662">
        <v>43896.79</v>
      </c>
    </row>
    <row r="6663" spans="1:6" x14ac:dyDescent="0.25">
      <c r="A6663" t="s">
        <v>318</v>
      </c>
      <c r="B6663">
        <v>44</v>
      </c>
      <c r="C6663" t="s">
        <v>71</v>
      </c>
      <c r="D6663" t="s">
        <v>317</v>
      </c>
      <c r="E6663">
        <v>4.05</v>
      </c>
      <c r="F6663">
        <v>55134.5</v>
      </c>
    </row>
    <row r="6664" spans="1:6" x14ac:dyDescent="0.25">
      <c r="A6664" t="s">
        <v>318</v>
      </c>
      <c r="B6664">
        <v>49</v>
      </c>
      <c r="C6664" t="s">
        <v>15</v>
      </c>
      <c r="E6664">
        <v>34</v>
      </c>
      <c r="F6664">
        <v>1119040.5</v>
      </c>
    </row>
    <row r="6665" spans="1:6" x14ac:dyDescent="0.25">
      <c r="A6665" t="s">
        <v>318</v>
      </c>
      <c r="B6665">
        <v>49</v>
      </c>
      <c r="C6665" t="s">
        <v>15</v>
      </c>
      <c r="D6665" t="s">
        <v>269</v>
      </c>
      <c r="E6665">
        <v>28.034700000000001</v>
      </c>
      <c r="F6665">
        <v>2806251.11</v>
      </c>
    </row>
    <row r="6666" spans="1:6" x14ac:dyDescent="0.25">
      <c r="A6666" t="s">
        <v>318</v>
      </c>
      <c r="B6666">
        <v>49</v>
      </c>
      <c r="C6666" t="s">
        <v>15</v>
      </c>
      <c r="D6666" t="s">
        <v>270</v>
      </c>
      <c r="E6666">
        <v>86.666700000000006</v>
      </c>
      <c r="F6666">
        <v>1084687.98</v>
      </c>
    </row>
    <row r="6667" spans="1:6" x14ac:dyDescent="0.25">
      <c r="A6667" t="s">
        <v>318</v>
      </c>
      <c r="B6667">
        <v>49</v>
      </c>
      <c r="C6667" t="s">
        <v>15</v>
      </c>
      <c r="D6667" t="s">
        <v>271</v>
      </c>
      <c r="E6667">
        <v>4.0416999999999996</v>
      </c>
      <c r="F6667">
        <v>927869.12</v>
      </c>
    </row>
    <row r="6668" spans="1:6" x14ac:dyDescent="0.25">
      <c r="A6668" t="s">
        <v>318</v>
      </c>
      <c r="B6668">
        <v>49</v>
      </c>
      <c r="C6668" t="s">
        <v>15</v>
      </c>
      <c r="D6668" t="s">
        <v>272</v>
      </c>
      <c r="E6668">
        <v>1045.5833</v>
      </c>
      <c r="F6668">
        <v>10429314.460000001</v>
      </c>
    </row>
    <row r="6669" spans="1:6" x14ac:dyDescent="0.25">
      <c r="A6669" t="s">
        <v>318</v>
      </c>
      <c r="B6669">
        <v>49</v>
      </c>
      <c r="C6669" t="s">
        <v>15</v>
      </c>
      <c r="D6669" t="s">
        <v>273</v>
      </c>
      <c r="E6669">
        <v>23.8611</v>
      </c>
      <c r="F6669">
        <v>386065.76</v>
      </c>
    </row>
    <row r="6670" spans="1:6" x14ac:dyDescent="0.25">
      <c r="A6670" t="s">
        <v>318</v>
      </c>
      <c r="B6670">
        <v>49</v>
      </c>
      <c r="C6670" t="s">
        <v>15</v>
      </c>
      <c r="D6670" t="s">
        <v>274</v>
      </c>
      <c r="E6670">
        <v>17.5</v>
      </c>
      <c r="F6670">
        <v>388788</v>
      </c>
    </row>
    <row r="6671" spans="1:6" x14ac:dyDescent="0.25">
      <c r="A6671" t="s">
        <v>318</v>
      </c>
      <c r="B6671">
        <v>49</v>
      </c>
      <c r="C6671" t="s">
        <v>15</v>
      </c>
      <c r="D6671" t="s">
        <v>275</v>
      </c>
      <c r="E6671">
        <v>89.5</v>
      </c>
      <c r="F6671">
        <v>1098029.69</v>
      </c>
    </row>
    <row r="6672" spans="1:6" x14ac:dyDescent="0.25">
      <c r="A6672" t="s">
        <v>318</v>
      </c>
      <c r="B6672">
        <v>49</v>
      </c>
      <c r="C6672" t="s">
        <v>15</v>
      </c>
      <c r="D6672" t="s">
        <v>276</v>
      </c>
      <c r="E6672">
        <v>3.7583000000000002</v>
      </c>
      <c r="F6672">
        <v>625731.43000000005</v>
      </c>
    </row>
    <row r="6673" spans="1:6" x14ac:dyDescent="0.25">
      <c r="A6673" t="s">
        <v>318</v>
      </c>
      <c r="B6673">
        <v>49</v>
      </c>
      <c r="C6673" t="s">
        <v>15</v>
      </c>
      <c r="D6673" t="s">
        <v>277</v>
      </c>
      <c r="E6673">
        <v>22.65</v>
      </c>
      <c r="F6673">
        <v>694246.95</v>
      </c>
    </row>
    <row r="6674" spans="1:6" x14ac:dyDescent="0.25">
      <c r="A6674" t="s">
        <v>318</v>
      </c>
      <c r="B6674">
        <v>49</v>
      </c>
      <c r="C6674" t="s">
        <v>15</v>
      </c>
      <c r="D6674" t="s">
        <v>278</v>
      </c>
      <c r="E6674">
        <v>1.0417000000000001</v>
      </c>
      <c r="F6674">
        <v>146538.62</v>
      </c>
    </row>
    <row r="6675" spans="1:6" x14ac:dyDescent="0.25">
      <c r="A6675" t="s">
        <v>318</v>
      </c>
      <c r="B6675">
        <v>49</v>
      </c>
      <c r="C6675" t="s">
        <v>15</v>
      </c>
      <c r="D6675" t="s">
        <v>279</v>
      </c>
      <c r="E6675">
        <v>0.83330000000000004</v>
      </c>
      <c r="F6675">
        <v>190992.28</v>
      </c>
    </row>
    <row r="6676" spans="1:6" x14ac:dyDescent="0.25">
      <c r="A6676" t="s">
        <v>318</v>
      </c>
      <c r="B6676">
        <v>49</v>
      </c>
      <c r="C6676" t="s">
        <v>15</v>
      </c>
      <c r="D6676" t="s">
        <v>280</v>
      </c>
      <c r="E6676">
        <v>76.839699999999993</v>
      </c>
      <c r="F6676">
        <v>2230321.73</v>
      </c>
    </row>
    <row r="6677" spans="1:6" x14ac:dyDescent="0.25">
      <c r="A6677" t="s">
        <v>318</v>
      </c>
      <c r="B6677">
        <v>49</v>
      </c>
      <c r="C6677" t="s">
        <v>15</v>
      </c>
      <c r="D6677" t="s">
        <v>281</v>
      </c>
      <c r="E6677">
        <v>7</v>
      </c>
      <c r="F6677">
        <v>151607.21</v>
      </c>
    </row>
    <row r="6678" spans="1:6" x14ac:dyDescent="0.25">
      <c r="A6678" t="s">
        <v>318</v>
      </c>
      <c r="B6678">
        <v>49</v>
      </c>
      <c r="C6678" t="s">
        <v>15</v>
      </c>
      <c r="D6678" t="s">
        <v>282</v>
      </c>
      <c r="E6678">
        <v>2.2999999999999998</v>
      </c>
      <c r="F6678">
        <v>266032.2</v>
      </c>
    </row>
    <row r="6679" spans="1:6" x14ac:dyDescent="0.25">
      <c r="A6679" t="s">
        <v>318</v>
      </c>
      <c r="B6679">
        <v>49</v>
      </c>
      <c r="C6679" t="s">
        <v>15</v>
      </c>
      <c r="D6679" t="s">
        <v>283</v>
      </c>
      <c r="E6679">
        <v>221.4</v>
      </c>
      <c r="F6679">
        <v>1860260.25</v>
      </c>
    </row>
    <row r="6680" spans="1:6" x14ac:dyDescent="0.25">
      <c r="A6680" t="s">
        <v>318</v>
      </c>
      <c r="B6680">
        <v>49</v>
      </c>
      <c r="C6680" t="s">
        <v>15</v>
      </c>
      <c r="D6680" t="s">
        <v>294</v>
      </c>
      <c r="E6680">
        <v>2.4167000000000001</v>
      </c>
      <c r="F6680">
        <v>49939.63</v>
      </c>
    </row>
    <row r="6681" spans="1:6" x14ac:dyDescent="0.25">
      <c r="A6681" t="s">
        <v>318</v>
      </c>
      <c r="B6681">
        <v>49</v>
      </c>
      <c r="C6681" t="s">
        <v>15</v>
      </c>
      <c r="D6681" t="s">
        <v>268</v>
      </c>
      <c r="E6681">
        <v>25.597200000000001</v>
      </c>
      <c r="F6681">
        <v>905900.95</v>
      </c>
    </row>
    <row r="6682" spans="1:6" x14ac:dyDescent="0.25">
      <c r="A6682" t="s">
        <v>318</v>
      </c>
      <c r="B6682">
        <v>49</v>
      </c>
      <c r="C6682" t="s">
        <v>15</v>
      </c>
      <c r="D6682" t="s">
        <v>284</v>
      </c>
      <c r="E6682">
        <v>21.416699999999999</v>
      </c>
      <c r="F6682">
        <v>1965835.12</v>
      </c>
    </row>
    <row r="6683" spans="1:6" x14ac:dyDescent="0.25">
      <c r="A6683" t="s">
        <v>318</v>
      </c>
      <c r="B6683">
        <v>49</v>
      </c>
      <c r="C6683" t="s">
        <v>15</v>
      </c>
      <c r="D6683" t="s">
        <v>286</v>
      </c>
      <c r="E6683">
        <v>8.75</v>
      </c>
      <c r="F6683">
        <v>176939.48</v>
      </c>
    </row>
    <row r="6684" spans="1:6" x14ac:dyDescent="0.25">
      <c r="A6684" t="s">
        <v>318</v>
      </c>
      <c r="B6684">
        <v>49</v>
      </c>
      <c r="C6684" t="s">
        <v>15</v>
      </c>
      <c r="D6684" t="s">
        <v>295</v>
      </c>
      <c r="E6684">
        <v>329</v>
      </c>
      <c r="F6684">
        <v>7509965.6500000004</v>
      </c>
    </row>
    <row r="6685" spans="1:6" x14ac:dyDescent="0.25">
      <c r="A6685" t="s">
        <v>318</v>
      </c>
      <c r="B6685">
        <v>49</v>
      </c>
      <c r="C6685" t="s">
        <v>15</v>
      </c>
      <c r="D6685" t="s">
        <v>287</v>
      </c>
      <c r="E6685">
        <v>0.16669999999999999</v>
      </c>
      <c r="F6685">
        <v>67012.710000000006</v>
      </c>
    </row>
    <row r="6686" spans="1:6" x14ac:dyDescent="0.25">
      <c r="A6686" t="s">
        <v>318</v>
      </c>
      <c r="B6686">
        <v>49</v>
      </c>
      <c r="C6686" t="s">
        <v>15</v>
      </c>
      <c r="D6686" t="s">
        <v>288</v>
      </c>
      <c r="E6686">
        <v>1.58</v>
      </c>
      <c r="F6686">
        <v>109975.37</v>
      </c>
    </row>
    <row r="6687" spans="1:6" x14ac:dyDescent="0.25">
      <c r="A6687" t="s">
        <v>318</v>
      </c>
      <c r="B6687">
        <v>49</v>
      </c>
      <c r="C6687" t="s">
        <v>15</v>
      </c>
      <c r="D6687" t="s">
        <v>289</v>
      </c>
      <c r="E6687">
        <v>0.52290000000000003</v>
      </c>
      <c r="F6687">
        <v>96333.46</v>
      </c>
    </row>
    <row r="6688" spans="1:6" x14ac:dyDescent="0.25">
      <c r="A6688" t="s">
        <v>318</v>
      </c>
      <c r="B6688">
        <v>49</v>
      </c>
      <c r="C6688" t="s">
        <v>15</v>
      </c>
      <c r="D6688" t="s">
        <v>290</v>
      </c>
      <c r="E6688">
        <v>0.1333</v>
      </c>
      <c r="F6688">
        <v>29677.62</v>
      </c>
    </row>
    <row r="6689" spans="1:6" x14ac:dyDescent="0.25">
      <c r="A6689" t="s">
        <v>318</v>
      </c>
      <c r="B6689">
        <v>49</v>
      </c>
      <c r="C6689" t="s">
        <v>15</v>
      </c>
      <c r="D6689" t="s">
        <v>296</v>
      </c>
      <c r="E6689">
        <v>60.6</v>
      </c>
      <c r="F6689">
        <v>1092001.52</v>
      </c>
    </row>
    <row r="6690" spans="1:6" x14ac:dyDescent="0.25">
      <c r="A6690" t="s">
        <v>318</v>
      </c>
      <c r="B6690">
        <v>49</v>
      </c>
      <c r="C6690" t="s">
        <v>15</v>
      </c>
      <c r="D6690" t="s">
        <v>291</v>
      </c>
      <c r="E6690">
        <v>2</v>
      </c>
      <c r="F6690">
        <v>27068.47</v>
      </c>
    </row>
    <row r="6691" spans="1:6" x14ac:dyDescent="0.25">
      <c r="A6691" t="s">
        <v>318</v>
      </c>
      <c r="B6691">
        <v>49</v>
      </c>
      <c r="C6691" t="s">
        <v>15</v>
      </c>
      <c r="D6691" t="s">
        <v>299</v>
      </c>
      <c r="E6691">
        <v>162</v>
      </c>
      <c r="F6691">
        <v>1382670.7</v>
      </c>
    </row>
    <row r="6692" spans="1:6" x14ac:dyDescent="0.25">
      <c r="A6692" t="s">
        <v>318</v>
      </c>
      <c r="B6692">
        <v>52</v>
      </c>
      <c r="C6692" t="s">
        <v>6</v>
      </c>
      <c r="E6692">
        <v>25</v>
      </c>
      <c r="F6692">
        <v>1</v>
      </c>
    </row>
    <row r="6693" spans="1:6" x14ac:dyDescent="0.25">
      <c r="A6693" t="s">
        <v>318</v>
      </c>
      <c r="B6693">
        <v>52</v>
      </c>
      <c r="C6693" t="s">
        <v>6</v>
      </c>
      <c r="D6693" t="s">
        <v>270</v>
      </c>
      <c r="E6693">
        <v>2.1</v>
      </c>
      <c r="F6693">
        <v>58808.74</v>
      </c>
    </row>
    <row r="6694" spans="1:6" x14ac:dyDescent="0.25">
      <c r="A6694" t="s">
        <v>318</v>
      </c>
      <c r="B6694">
        <v>52</v>
      </c>
      <c r="C6694" t="s">
        <v>6</v>
      </c>
      <c r="D6694" t="s">
        <v>268</v>
      </c>
      <c r="E6694">
        <v>924.08839999999998</v>
      </c>
      <c r="F6694">
        <v>20356174.399999999</v>
      </c>
    </row>
    <row r="6695" spans="1:6" x14ac:dyDescent="0.25">
      <c r="A6695" t="s">
        <v>318</v>
      </c>
      <c r="B6695">
        <v>52</v>
      </c>
      <c r="C6695" t="s">
        <v>6</v>
      </c>
      <c r="D6695" t="s">
        <v>295</v>
      </c>
      <c r="E6695">
        <v>436.33330000000001</v>
      </c>
      <c r="F6695">
        <v>9374359.3300000001</v>
      </c>
    </row>
    <row r="6696" spans="1:6" x14ac:dyDescent="0.25">
      <c r="A6696" t="s">
        <v>318</v>
      </c>
      <c r="B6696">
        <v>52</v>
      </c>
      <c r="C6696" t="s">
        <v>6</v>
      </c>
      <c r="D6696" t="s">
        <v>296</v>
      </c>
      <c r="E6696">
        <v>287.66669999999999</v>
      </c>
      <c r="F6696">
        <v>9174577.0399999991</v>
      </c>
    </row>
    <row r="6697" spans="1:6" x14ac:dyDescent="0.25">
      <c r="A6697" t="s">
        <v>318</v>
      </c>
      <c r="B6697">
        <v>52</v>
      </c>
      <c r="C6697" t="s">
        <v>6</v>
      </c>
      <c r="D6697" t="s">
        <v>291</v>
      </c>
      <c r="E6697">
        <v>15</v>
      </c>
      <c r="F6697">
        <v>176359.15</v>
      </c>
    </row>
    <row r="6698" spans="1:6" x14ac:dyDescent="0.25">
      <c r="A6698" t="s">
        <v>318</v>
      </c>
      <c r="B6698">
        <v>53</v>
      </c>
      <c r="C6698" t="s">
        <v>9</v>
      </c>
      <c r="E6698">
        <v>61.55</v>
      </c>
      <c r="F6698">
        <v>0</v>
      </c>
    </row>
    <row r="6699" spans="1:6" x14ac:dyDescent="0.25">
      <c r="A6699" t="s">
        <v>318</v>
      </c>
      <c r="B6699">
        <v>53</v>
      </c>
      <c r="C6699" t="s">
        <v>9</v>
      </c>
      <c r="D6699" t="s">
        <v>269</v>
      </c>
      <c r="E6699">
        <v>8.3299999999999999E-2</v>
      </c>
      <c r="F6699">
        <v>8141.7</v>
      </c>
    </row>
    <row r="6700" spans="1:6" x14ac:dyDescent="0.25">
      <c r="A6700" t="s">
        <v>318</v>
      </c>
      <c r="B6700">
        <v>53</v>
      </c>
      <c r="C6700" t="s">
        <v>9</v>
      </c>
      <c r="D6700" t="s">
        <v>271</v>
      </c>
      <c r="E6700">
        <v>0.16669999999999999</v>
      </c>
      <c r="F6700">
        <v>10345.24</v>
      </c>
    </row>
    <row r="6701" spans="1:6" x14ac:dyDescent="0.25">
      <c r="A6701" t="s">
        <v>318</v>
      </c>
      <c r="B6701">
        <v>53</v>
      </c>
      <c r="C6701" t="s">
        <v>9</v>
      </c>
      <c r="D6701" t="s">
        <v>268</v>
      </c>
      <c r="E6701">
        <v>1300.5028</v>
      </c>
      <c r="F6701">
        <v>29627213.82</v>
      </c>
    </row>
    <row r="6702" spans="1:6" x14ac:dyDescent="0.25">
      <c r="A6702" t="s">
        <v>318</v>
      </c>
      <c r="B6702">
        <v>53</v>
      </c>
      <c r="C6702" t="s">
        <v>9</v>
      </c>
      <c r="D6702" t="s">
        <v>295</v>
      </c>
      <c r="E6702">
        <v>781</v>
      </c>
      <c r="F6702">
        <v>16600774.449999999</v>
      </c>
    </row>
    <row r="6703" spans="1:6" x14ac:dyDescent="0.25">
      <c r="A6703" t="s">
        <v>318</v>
      </c>
      <c r="B6703">
        <v>53</v>
      </c>
      <c r="C6703" t="s">
        <v>9</v>
      </c>
      <c r="D6703" t="s">
        <v>296</v>
      </c>
      <c r="E6703">
        <v>199.33330000000001</v>
      </c>
      <c r="F6703">
        <v>5056246.21</v>
      </c>
    </row>
    <row r="6704" spans="1:6" x14ac:dyDescent="0.25">
      <c r="A6704" t="s">
        <v>318</v>
      </c>
      <c r="B6704">
        <v>53</v>
      </c>
      <c r="C6704" t="s">
        <v>9</v>
      </c>
      <c r="D6704" t="s">
        <v>291</v>
      </c>
      <c r="E6704">
        <v>23</v>
      </c>
      <c r="F6704">
        <v>205747.88</v>
      </c>
    </row>
    <row r="6705" spans="1:6" x14ac:dyDescent="0.25">
      <c r="A6705" t="s">
        <v>318</v>
      </c>
      <c r="B6705">
        <v>54</v>
      </c>
      <c r="C6705" t="s">
        <v>3</v>
      </c>
      <c r="E6705">
        <v>14.014200000000001</v>
      </c>
      <c r="F6705">
        <v>109077.62</v>
      </c>
    </row>
    <row r="6706" spans="1:6" x14ac:dyDescent="0.25">
      <c r="A6706" t="s">
        <v>318</v>
      </c>
      <c r="B6706">
        <v>54</v>
      </c>
      <c r="C6706" t="s">
        <v>3</v>
      </c>
      <c r="D6706" t="s">
        <v>269</v>
      </c>
      <c r="E6706">
        <v>21.066400000000002</v>
      </c>
      <c r="F6706">
        <v>2259810.15</v>
      </c>
    </row>
    <row r="6707" spans="1:6" x14ac:dyDescent="0.25">
      <c r="A6707" t="s">
        <v>318</v>
      </c>
      <c r="B6707">
        <v>54</v>
      </c>
      <c r="C6707" t="s">
        <v>3</v>
      </c>
      <c r="D6707" t="s">
        <v>270</v>
      </c>
      <c r="E6707">
        <v>146.76939999999999</v>
      </c>
      <c r="F6707">
        <v>1997914.3</v>
      </c>
    </row>
    <row r="6708" spans="1:6" x14ac:dyDescent="0.25">
      <c r="A6708" t="s">
        <v>318</v>
      </c>
      <c r="B6708">
        <v>54</v>
      </c>
      <c r="C6708" t="s">
        <v>3</v>
      </c>
      <c r="D6708" t="s">
        <v>271</v>
      </c>
      <c r="E6708">
        <v>1.5708</v>
      </c>
      <c r="F6708">
        <v>549886.09</v>
      </c>
    </row>
    <row r="6709" spans="1:6" x14ac:dyDescent="0.25">
      <c r="A6709" t="s">
        <v>318</v>
      </c>
      <c r="B6709">
        <v>54</v>
      </c>
      <c r="C6709" t="s">
        <v>3</v>
      </c>
      <c r="D6709" t="s">
        <v>272</v>
      </c>
      <c r="E6709">
        <v>1821.5555999999999</v>
      </c>
      <c r="F6709">
        <v>14797470.74</v>
      </c>
    </row>
    <row r="6710" spans="1:6" x14ac:dyDescent="0.25">
      <c r="A6710" t="s">
        <v>318</v>
      </c>
      <c r="B6710">
        <v>54</v>
      </c>
      <c r="C6710" t="s">
        <v>3</v>
      </c>
      <c r="D6710" t="s">
        <v>273</v>
      </c>
      <c r="E6710">
        <v>20.398299999999999</v>
      </c>
      <c r="F6710">
        <v>352146.17</v>
      </c>
    </row>
    <row r="6711" spans="1:6" x14ac:dyDescent="0.25">
      <c r="A6711" t="s">
        <v>318</v>
      </c>
      <c r="B6711">
        <v>54</v>
      </c>
      <c r="C6711" t="s">
        <v>3</v>
      </c>
      <c r="D6711" t="s">
        <v>274</v>
      </c>
      <c r="E6711">
        <v>47.4</v>
      </c>
      <c r="F6711">
        <v>1016847.57</v>
      </c>
    </row>
    <row r="6712" spans="1:6" x14ac:dyDescent="0.25">
      <c r="A6712" t="s">
        <v>318</v>
      </c>
      <c r="B6712">
        <v>54</v>
      </c>
      <c r="C6712" t="s">
        <v>3</v>
      </c>
      <c r="D6712" t="s">
        <v>275</v>
      </c>
      <c r="E6712">
        <v>41.583300000000001</v>
      </c>
      <c r="F6712">
        <v>480791.88</v>
      </c>
    </row>
    <row r="6713" spans="1:6" x14ac:dyDescent="0.25">
      <c r="A6713" t="s">
        <v>318</v>
      </c>
      <c r="B6713">
        <v>54</v>
      </c>
      <c r="C6713" t="s">
        <v>3</v>
      </c>
      <c r="D6713" t="s">
        <v>276</v>
      </c>
      <c r="E6713">
        <v>17.3627</v>
      </c>
      <c r="F6713">
        <v>2510663.9300000002</v>
      </c>
    </row>
    <row r="6714" spans="1:6" x14ac:dyDescent="0.25">
      <c r="A6714" t="s">
        <v>318</v>
      </c>
      <c r="B6714">
        <v>54</v>
      </c>
      <c r="C6714" t="s">
        <v>3</v>
      </c>
      <c r="D6714" t="s">
        <v>277</v>
      </c>
      <c r="E6714">
        <v>11.541700000000001</v>
      </c>
      <c r="F6714">
        <v>573657.67000000004</v>
      </c>
    </row>
    <row r="6715" spans="1:6" x14ac:dyDescent="0.25">
      <c r="A6715" t="s">
        <v>318</v>
      </c>
      <c r="B6715">
        <v>54</v>
      </c>
      <c r="C6715" t="s">
        <v>3</v>
      </c>
      <c r="D6715" t="s">
        <v>278</v>
      </c>
      <c r="E6715">
        <v>3.9958</v>
      </c>
      <c r="F6715">
        <v>290685.8</v>
      </c>
    </row>
    <row r="6716" spans="1:6" x14ac:dyDescent="0.25">
      <c r="A6716" t="s">
        <v>318</v>
      </c>
      <c r="B6716">
        <v>54</v>
      </c>
      <c r="C6716" t="s">
        <v>3</v>
      </c>
      <c r="D6716" t="s">
        <v>279</v>
      </c>
      <c r="E6716">
        <v>5.375</v>
      </c>
      <c r="F6716">
        <v>1290550.49</v>
      </c>
    </row>
    <row r="6717" spans="1:6" x14ac:dyDescent="0.25">
      <c r="A6717" t="s">
        <v>318</v>
      </c>
      <c r="B6717">
        <v>54</v>
      </c>
      <c r="C6717" t="s">
        <v>3</v>
      </c>
      <c r="D6717" t="s">
        <v>280</v>
      </c>
      <c r="E6717">
        <v>131.673</v>
      </c>
      <c r="F6717">
        <v>3626486.27</v>
      </c>
    </row>
    <row r="6718" spans="1:6" x14ac:dyDescent="0.25">
      <c r="A6718" t="s">
        <v>318</v>
      </c>
      <c r="B6718">
        <v>54</v>
      </c>
      <c r="C6718" t="s">
        <v>3</v>
      </c>
      <c r="D6718" t="s">
        <v>281</v>
      </c>
      <c r="E6718">
        <v>29.479399999999998</v>
      </c>
      <c r="F6718">
        <v>893746.78</v>
      </c>
    </row>
    <row r="6719" spans="1:6" x14ac:dyDescent="0.25">
      <c r="A6719" t="s">
        <v>318</v>
      </c>
      <c r="B6719">
        <v>54</v>
      </c>
      <c r="C6719" t="s">
        <v>3</v>
      </c>
      <c r="D6719" t="s">
        <v>282</v>
      </c>
      <c r="E6719">
        <v>0.9708</v>
      </c>
      <c r="F6719">
        <v>333399.46999999997</v>
      </c>
    </row>
    <row r="6720" spans="1:6" x14ac:dyDescent="0.25">
      <c r="A6720" t="s">
        <v>318</v>
      </c>
      <c r="B6720">
        <v>54</v>
      </c>
      <c r="C6720" t="s">
        <v>3</v>
      </c>
      <c r="D6720" t="s">
        <v>283</v>
      </c>
      <c r="E6720">
        <v>56.014299999999999</v>
      </c>
      <c r="F6720">
        <v>899209.71</v>
      </c>
    </row>
    <row r="6721" spans="1:6" x14ac:dyDescent="0.25">
      <c r="A6721" t="s">
        <v>318</v>
      </c>
      <c r="B6721">
        <v>54</v>
      </c>
      <c r="C6721" t="s">
        <v>3</v>
      </c>
      <c r="D6721" t="s">
        <v>294</v>
      </c>
      <c r="E6721">
        <v>1.4041999999999999</v>
      </c>
      <c r="F6721">
        <v>47424.17</v>
      </c>
    </row>
    <row r="6722" spans="1:6" x14ac:dyDescent="0.25">
      <c r="A6722" t="s">
        <v>318</v>
      </c>
      <c r="B6722">
        <v>54</v>
      </c>
      <c r="C6722" t="s">
        <v>3</v>
      </c>
      <c r="D6722" t="s">
        <v>268</v>
      </c>
      <c r="E6722">
        <v>62.946300000000001</v>
      </c>
      <c r="F6722">
        <v>1357915.41</v>
      </c>
    </row>
    <row r="6723" spans="1:6" x14ac:dyDescent="0.25">
      <c r="A6723" t="s">
        <v>318</v>
      </c>
      <c r="B6723">
        <v>54</v>
      </c>
      <c r="C6723" t="s">
        <v>3</v>
      </c>
      <c r="D6723" t="s">
        <v>284</v>
      </c>
      <c r="E6723">
        <v>8.25</v>
      </c>
      <c r="F6723">
        <v>780526.25</v>
      </c>
    </row>
    <row r="6724" spans="1:6" x14ac:dyDescent="0.25">
      <c r="A6724" t="s">
        <v>318</v>
      </c>
      <c r="B6724">
        <v>54</v>
      </c>
      <c r="C6724" t="s">
        <v>3</v>
      </c>
      <c r="D6724" t="s">
        <v>298</v>
      </c>
      <c r="E6724">
        <v>2.5</v>
      </c>
      <c r="F6724">
        <v>37165.93</v>
      </c>
    </row>
    <row r="6725" spans="1:6" x14ac:dyDescent="0.25">
      <c r="A6725" t="s">
        <v>318</v>
      </c>
      <c r="B6725">
        <v>54</v>
      </c>
      <c r="C6725" t="s">
        <v>3</v>
      </c>
      <c r="D6725" t="s">
        <v>286</v>
      </c>
      <c r="E6725">
        <v>46.333300000000001</v>
      </c>
      <c r="F6725">
        <v>814437.43</v>
      </c>
    </row>
    <row r="6726" spans="1:6" x14ac:dyDescent="0.25">
      <c r="A6726" t="s">
        <v>318</v>
      </c>
      <c r="B6726">
        <v>54</v>
      </c>
      <c r="C6726" t="s">
        <v>3</v>
      </c>
      <c r="D6726" t="s">
        <v>295</v>
      </c>
      <c r="E6726">
        <v>48.220799999999997</v>
      </c>
      <c r="F6726">
        <v>1122297.95</v>
      </c>
    </row>
    <row r="6727" spans="1:6" x14ac:dyDescent="0.25">
      <c r="A6727" t="s">
        <v>318</v>
      </c>
      <c r="B6727">
        <v>54</v>
      </c>
      <c r="C6727" t="s">
        <v>3</v>
      </c>
      <c r="D6727" t="s">
        <v>287</v>
      </c>
      <c r="E6727">
        <v>0.36670000000000003</v>
      </c>
      <c r="F6727">
        <v>216766.04</v>
      </c>
    </row>
    <row r="6728" spans="1:6" x14ac:dyDescent="0.25">
      <c r="A6728" t="s">
        <v>318</v>
      </c>
      <c r="B6728">
        <v>54</v>
      </c>
      <c r="C6728" t="s">
        <v>3</v>
      </c>
      <c r="D6728" t="s">
        <v>288</v>
      </c>
      <c r="E6728">
        <v>0.26500000000000001</v>
      </c>
      <c r="F6728">
        <v>147239.82999999999</v>
      </c>
    </row>
    <row r="6729" spans="1:6" x14ac:dyDescent="0.25">
      <c r="A6729" t="s">
        <v>318</v>
      </c>
      <c r="B6729">
        <v>54</v>
      </c>
      <c r="C6729" t="s">
        <v>3</v>
      </c>
      <c r="D6729" t="s">
        <v>289</v>
      </c>
      <c r="E6729">
        <v>18.148399999999999</v>
      </c>
      <c r="F6729">
        <v>1106576.8</v>
      </c>
    </row>
    <row r="6730" spans="1:6" x14ac:dyDescent="0.25">
      <c r="A6730" t="s">
        <v>318</v>
      </c>
      <c r="B6730">
        <v>54</v>
      </c>
      <c r="C6730" t="s">
        <v>3</v>
      </c>
      <c r="D6730" t="s">
        <v>290</v>
      </c>
      <c r="E6730">
        <v>0.1583</v>
      </c>
      <c r="F6730">
        <v>40859.64</v>
      </c>
    </row>
    <row r="6731" spans="1:6" x14ac:dyDescent="0.25">
      <c r="A6731" t="s">
        <v>318</v>
      </c>
      <c r="B6731">
        <v>54</v>
      </c>
      <c r="C6731" t="s">
        <v>3</v>
      </c>
      <c r="D6731" t="s">
        <v>296</v>
      </c>
      <c r="E6731">
        <v>147.33330000000001</v>
      </c>
      <c r="F6731">
        <v>2145101.92</v>
      </c>
    </row>
    <row r="6732" spans="1:6" x14ac:dyDescent="0.25">
      <c r="A6732" t="s">
        <v>318</v>
      </c>
      <c r="B6732">
        <v>54</v>
      </c>
      <c r="C6732" t="s">
        <v>3</v>
      </c>
      <c r="D6732" t="s">
        <v>291</v>
      </c>
      <c r="E6732">
        <v>4</v>
      </c>
      <c r="F6732">
        <v>41028.92</v>
      </c>
    </row>
    <row r="6733" spans="1:6" x14ac:dyDescent="0.25">
      <c r="A6733" t="s">
        <v>318</v>
      </c>
      <c r="B6733">
        <v>54</v>
      </c>
      <c r="C6733" t="s">
        <v>3</v>
      </c>
      <c r="D6733" t="s">
        <v>313</v>
      </c>
      <c r="E6733">
        <v>9</v>
      </c>
      <c r="F6733">
        <v>110151.08</v>
      </c>
    </row>
    <row r="6734" spans="1:6" x14ac:dyDescent="0.25">
      <c r="A6734" t="s">
        <v>318</v>
      </c>
      <c r="B6734">
        <v>54</v>
      </c>
      <c r="C6734" t="s">
        <v>3</v>
      </c>
      <c r="D6734" t="s">
        <v>299</v>
      </c>
      <c r="E6734">
        <v>4</v>
      </c>
      <c r="F6734">
        <v>38959.08</v>
      </c>
    </row>
    <row r="6735" spans="1:6" x14ac:dyDescent="0.25">
      <c r="A6735" t="s">
        <v>318</v>
      </c>
      <c r="B6735">
        <v>54</v>
      </c>
      <c r="C6735" t="s">
        <v>3</v>
      </c>
      <c r="D6735" t="s">
        <v>314</v>
      </c>
      <c r="E6735">
        <v>0.69440000000000002</v>
      </c>
      <c r="F6735">
        <v>50787.83</v>
      </c>
    </row>
    <row r="6736" spans="1:6" x14ac:dyDescent="0.25">
      <c r="A6736" t="s">
        <v>318</v>
      </c>
      <c r="B6736">
        <v>54</v>
      </c>
      <c r="C6736" t="s">
        <v>3</v>
      </c>
      <c r="D6736" t="s">
        <v>317</v>
      </c>
      <c r="E6736">
        <v>0.66669999999999996</v>
      </c>
      <c r="F6736">
        <v>9184.5499999999993</v>
      </c>
    </row>
    <row r="6737" spans="1:6" x14ac:dyDescent="0.25">
      <c r="A6737" t="s">
        <v>318</v>
      </c>
      <c r="B6737">
        <v>56</v>
      </c>
      <c r="C6737" t="s">
        <v>176</v>
      </c>
      <c r="E6737">
        <v>9.4774999999999991</v>
      </c>
      <c r="F6737">
        <v>59026.16</v>
      </c>
    </row>
    <row r="6738" spans="1:6" x14ac:dyDescent="0.25">
      <c r="A6738" t="s">
        <v>318</v>
      </c>
      <c r="B6738">
        <v>56</v>
      </c>
      <c r="C6738" t="s">
        <v>176</v>
      </c>
      <c r="D6738" t="s">
        <v>269</v>
      </c>
      <c r="E6738">
        <v>10.8306</v>
      </c>
      <c r="F6738">
        <v>940924.21</v>
      </c>
    </row>
    <row r="6739" spans="1:6" x14ac:dyDescent="0.25">
      <c r="A6739" t="s">
        <v>318</v>
      </c>
      <c r="B6739">
        <v>56</v>
      </c>
      <c r="C6739" t="s">
        <v>176</v>
      </c>
      <c r="D6739" t="s">
        <v>270</v>
      </c>
      <c r="E6739">
        <v>63.6389</v>
      </c>
      <c r="F6739">
        <v>860990.81</v>
      </c>
    </row>
    <row r="6740" spans="1:6" x14ac:dyDescent="0.25">
      <c r="A6740" t="s">
        <v>318</v>
      </c>
      <c r="B6740">
        <v>56</v>
      </c>
      <c r="C6740" t="s">
        <v>176</v>
      </c>
      <c r="D6740" t="s">
        <v>271</v>
      </c>
      <c r="E6740">
        <v>1.2875000000000001</v>
      </c>
      <c r="F6740">
        <v>330673.73</v>
      </c>
    </row>
    <row r="6741" spans="1:6" x14ac:dyDescent="0.25">
      <c r="A6741" t="s">
        <v>318</v>
      </c>
      <c r="B6741">
        <v>56</v>
      </c>
      <c r="C6741" t="s">
        <v>176</v>
      </c>
      <c r="D6741" t="s">
        <v>272</v>
      </c>
      <c r="E6741">
        <v>3302.25</v>
      </c>
      <c r="F6741">
        <v>25468858.84</v>
      </c>
    </row>
    <row r="6742" spans="1:6" x14ac:dyDescent="0.25">
      <c r="A6742" t="s">
        <v>318</v>
      </c>
      <c r="B6742">
        <v>56</v>
      </c>
      <c r="C6742" t="s">
        <v>176</v>
      </c>
      <c r="D6742" t="s">
        <v>273</v>
      </c>
      <c r="E6742">
        <v>10.4663</v>
      </c>
      <c r="F6742">
        <v>174235.88</v>
      </c>
    </row>
    <row r="6743" spans="1:6" x14ac:dyDescent="0.25">
      <c r="A6743" t="s">
        <v>318</v>
      </c>
      <c r="B6743">
        <v>56</v>
      </c>
      <c r="C6743" t="s">
        <v>176</v>
      </c>
      <c r="D6743" t="s">
        <v>274</v>
      </c>
      <c r="E6743">
        <v>20.933299999999999</v>
      </c>
      <c r="F6743">
        <v>454134.23</v>
      </c>
    </row>
    <row r="6744" spans="1:6" x14ac:dyDescent="0.25">
      <c r="A6744" t="s">
        <v>318</v>
      </c>
      <c r="B6744">
        <v>56</v>
      </c>
      <c r="C6744" t="s">
        <v>176</v>
      </c>
      <c r="D6744" t="s">
        <v>275</v>
      </c>
      <c r="E6744">
        <v>26.5</v>
      </c>
      <c r="F6744">
        <v>305637.94</v>
      </c>
    </row>
    <row r="6745" spans="1:6" x14ac:dyDescent="0.25">
      <c r="A6745" t="s">
        <v>318</v>
      </c>
      <c r="B6745">
        <v>56</v>
      </c>
      <c r="C6745" t="s">
        <v>176</v>
      </c>
      <c r="D6745" t="s">
        <v>276</v>
      </c>
      <c r="E6745">
        <v>7.3320999999999996</v>
      </c>
      <c r="F6745">
        <v>1282503.8799999999</v>
      </c>
    </row>
    <row r="6746" spans="1:6" x14ac:dyDescent="0.25">
      <c r="A6746" t="s">
        <v>318</v>
      </c>
      <c r="B6746">
        <v>56</v>
      </c>
      <c r="C6746" t="s">
        <v>176</v>
      </c>
      <c r="D6746" t="s">
        <v>277</v>
      </c>
      <c r="E6746">
        <v>6.6458000000000004</v>
      </c>
      <c r="F6746">
        <v>252716.99</v>
      </c>
    </row>
    <row r="6747" spans="1:6" x14ac:dyDescent="0.25">
      <c r="A6747" t="s">
        <v>318</v>
      </c>
      <c r="B6747">
        <v>56</v>
      </c>
      <c r="C6747" t="s">
        <v>176</v>
      </c>
      <c r="D6747" t="s">
        <v>278</v>
      </c>
      <c r="E6747">
        <v>1.2250000000000001</v>
      </c>
      <c r="F6747">
        <v>116718.5</v>
      </c>
    </row>
    <row r="6748" spans="1:6" x14ac:dyDescent="0.25">
      <c r="A6748" t="s">
        <v>318</v>
      </c>
      <c r="B6748">
        <v>56</v>
      </c>
      <c r="C6748" t="s">
        <v>176</v>
      </c>
      <c r="D6748" t="s">
        <v>279</v>
      </c>
      <c r="E6748">
        <v>1.2082999999999999</v>
      </c>
      <c r="F6748">
        <v>298737.48</v>
      </c>
    </row>
    <row r="6749" spans="1:6" x14ac:dyDescent="0.25">
      <c r="A6749" t="s">
        <v>318</v>
      </c>
      <c r="B6749">
        <v>56</v>
      </c>
      <c r="C6749" t="s">
        <v>176</v>
      </c>
      <c r="D6749" t="s">
        <v>280</v>
      </c>
      <c r="E6749">
        <v>110.1099</v>
      </c>
      <c r="F6749">
        <v>2430709.11</v>
      </c>
    </row>
    <row r="6750" spans="1:6" x14ac:dyDescent="0.25">
      <c r="A6750" t="s">
        <v>318</v>
      </c>
      <c r="B6750">
        <v>56</v>
      </c>
      <c r="C6750" t="s">
        <v>176</v>
      </c>
      <c r="D6750" t="s">
        <v>281</v>
      </c>
      <c r="E6750">
        <v>20.121700000000001</v>
      </c>
      <c r="F6750">
        <v>321711.19</v>
      </c>
    </row>
    <row r="6751" spans="1:6" x14ac:dyDescent="0.25">
      <c r="A6751" t="s">
        <v>318</v>
      </c>
      <c r="B6751">
        <v>56</v>
      </c>
      <c r="C6751" t="s">
        <v>176</v>
      </c>
      <c r="D6751" t="s">
        <v>282</v>
      </c>
      <c r="E6751">
        <v>1</v>
      </c>
      <c r="F6751">
        <v>55116.1</v>
      </c>
    </row>
    <row r="6752" spans="1:6" x14ac:dyDescent="0.25">
      <c r="A6752" t="s">
        <v>318</v>
      </c>
      <c r="B6752">
        <v>56</v>
      </c>
      <c r="C6752" t="s">
        <v>176</v>
      </c>
      <c r="D6752" t="s">
        <v>283</v>
      </c>
      <c r="E6752">
        <v>173.47980000000001</v>
      </c>
      <c r="F6752">
        <v>2569571.38</v>
      </c>
    </row>
    <row r="6753" spans="1:6" x14ac:dyDescent="0.25">
      <c r="A6753" t="s">
        <v>318</v>
      </c>
      <c r="B6753">
        <v>56</v>
      </c>
      <c r="C6753" t="s">
        <v>176</v>
      </c>
      <c r="D6753" t="s">
        <v>294</v>
      </c>
      <c r="E6753">
        <v>0.33329999999999999</v>
      </c>
      <c r="F6753">
        <v>8776.14</v>
      </c>
    </row>
    <row r="6754" spans="1:6" x14ac:dyDescent="0.25">
      <c r="A6754" t="s">
        <v>318</v>
      </c>
      <c r="B6754">
        <v>56</v>
      </c>
      <c r="C6754" t="s">
        <v>176</v>
      </c>
      <c r="D6754" t="s">
        <v>268</v>
      </c>
      <c r="E6754">
        <v>184.28890000000001</v>
      </c>
      <c r="F6754">
        <v>3393027.47</v>
      </c>
    </row>
    <row r="6755" spans="1:6" x14ac:dyDescent="0.25">
      <c r="A6755" t="s">
        <v>318</v>
      </c>
      <c r="B6755">
        <v>56</v>
      </c>
      <c r="C6755" t="s">
        <v>176</v>
      </c>
      <c r="D6755" t="s">
        <v>284</v>
      </c>
      <c r="E6755">
        <v>6.3333000000000004</v>
      </c>
      <c r="F6755">
        <v>582277.59</v>
      </c>
    </row>
    <row r="6756" spans="1:6" x14ac:dyDescent="0.25">
      <c r="A6756" t="s">
        <v>318</v>
      </c>
      <c r="B6756">
        <v>56</v>
      </c>
      <c r="C6756" t="s">
        <v>176</v>
      </c>
      <c r="D6756" t="s">
        <v>298</v>
      </c>
      <c r="E6756">
        <v>20</v>
      </c>
      <c r="F6756">
        <v>252732.46</v>
      </c>
    </row>
    <row r="6757" spans="1:6" x14ac:dyDescent="0.25">
      <c r="A6757" t="s">
        <v>318</v>
      </c>
      <c r="B6757">
        <v>56</v>
      </c>
      <c r="C6757" t="s">
        <v>176</v>
      </c>
      <c r="D6757" t="s">
        <v>286</v>
      </c>
      <c r="E6757">
        <v>11.833299999999999</v>
      </c>
      <c r="F6757">
        <v>208729.35</v>
      </c>
    </row>
    <row r="6758" spans="1:6" x14ac:dyDescent="0.25">
      <c r="A6758" t="s">
        <v>318</v>
      </c>
      <c r="B6758">
        <v>56</v>
      </c>
      <c r="C6758" t="s">
        <v>176</v>
      </c>
      <c r="D6758" t="s">
        <v>295</v>
      </c>
      <c r="E6758">
        <v>124.7792</v>
      </c>
      <c r="F6758">
        <v>2841501.06</v>
      </c>
    </row>
    <row r="6759" spans="1:6" x14ac:dyDescent="0.25">
      <c r="A6759" t="s">
        <v>318</v>
      </c>
      <c r="B6759">
        <v>56</v>
      </c>
      <c r="C6759" t="s">
        <v>176</v>
      </c>
      <c r="D6759" t="s">
        <v>287</v>
      </c>
      <c r="E6759">
        <v>6.6699999999999995E-2</v>
      </c>
      <c r="F6759">
        <v>49640.86</v>
      </c>
    </row>
    <row r="6760" spans="1:6" x14ac:dyDescent="0.25">
      <c r="A6760" t="s">
        <v>318</v>
      </c>
      <c r="B6760">
        <v>56</v>
      </c>
      <c r="C6760" t="s">
        <v>176</v>
      </c>
      <c r="D6760" t="s">
        <v>288</v>
      </c>
      <c r="E6760">
        <v>2.5000000000000001E-2</v>
      </c>
      <c r="F6760">
        <v>16585.77</v>
      </c>
    </row>
    <row r="6761" spans="1:6" x14ac:dyDescent="0.25">
      <c r="A6761" t="s">
        <v>318</v>
      </c>
      <c r="B6761">
        <v>56</v>
      </c>
      <c r="C6761" t="s">
        <v>176</v>
      </c>
      <c r="D6761" t="s">
        <v>289</v>
      </c>
      <c r="E6761">
        <v>1.9111</v>
      </c>
      <c r="F6761">
        <v>94242.04</v>
      </c>
    </row>
    <row r="6762" spans="1:6" x14ac:dyDescent="0.25">
      <c r="A6762" t="s">
        <v>318</v>
      </c>
      <c r="B6762">
        <v>56</v>
      </c>
      <c r="C6762" t="s">
        <v>176</v>
      </c>
      <c r="D6762" t="s">
        <v>290</v>
      </c>
      <c r="E6762">
        <v>0.19170000000000001</v>
      </c>
      <c r="F6762">
        <v>48646.94</v>
      </c>
    </row>
    <row r="6763" spans="1:6" x14ac:dyDescent="0.25">
      <c r="A6763" t="s">
        <v>318</v>
      </c>
      <c r="B6763">
        <v>56</v>
      </c>
      <c r="C6763" t="s">
        <v>176</v>
      </c>
      <c r="D6763" t="s">
        <v>296</v>
      </c>
      <c r="E6763">
        <v>515</v>
      </c>
      <c r="F6763">
        <v>8857171.2100000009</v>
      </c>
    </row>
    <row r="6764" spans="1:6" x14ac:dyDescent="0.25">
      <c r="A6764" t="s">
        <v>318</v>
      </c>
      <c r="B6764">
        <v>56</v>
      </c>
      <c r="C6764" t="s">
        <v>176</v>
      </c>
      <c r="D6764" t="s">
        <v>313</v>
      </c>
      <c r="E6764">
        <v>8</v>
      </c>
      <c r="F6764">
        <v>132499.01999999999</v>
      </c>
    </row>
    <row r="6765" spans="1:6" x14ac:dyDescent="0.25">
      <c r="A6765" t="s">
        <v>318</v>
      </c>
      <c r="B6765">
        <v>56</v>
      </c>
      <c r="C6765" t="s">
        <v>176</v>
      </c>
      <c r="D6765" t="s">
        <v>299</v>
      </c>
      <c r="E6765">
        <v>40</v>
      </c>
      <c r="F6765">
        <v>338879.33</v>
      </c>
    </row>
    <row r="6766" spans="1:6" x14ac:dyDescent="0.25">
      <c r="A6766" t="s">
        <v>318</v>
      </c>
      <c r="B6766">
        <v>57</v>
      </c>
      <c r="C6766" t="s">
        <v>310</v>
      </c>
      <c r="E6766">
        <v>25</v>
      </c>
      <c r="F6766">
        <v>0</v>
      </c>
    </row>
    <row r="6767" spans="1:6" x14ac:dyDescent="0.25">
      <c r="A6767" t="s">
        <v>318</v>
      </c>
      <c r="B6767">
        <v>57</v>
      </c>
      <c r="C6767" t="s">
        <v>310</v>
      </c>
      <c r="D6767" t="s">
        <v>268</v>
      </c>
      <c r="E6767">
        <v>339.14440000000002</v>
      </c>
      <c r="F6767">
        <v>8425426.0399999991</v>
      </c>
    </row>
    <row r="6768" spans="1:6" x14ac:dyDescent="0.25">
      <c r="A6768" t="s">
        <v>318</v>
      </c>
      <c r="B6768">
        <v>57</v>
      </c>
      <c r="C6768" t="s">
        <v>310</v>
      </c>
      <c r="D6768" t="s">
        <v>295</v>
      </c>
      <c r="E6768">
        <v>324.875</v>
      </c>
      <c r="F6768">
        <v>6817331.8700000001</v>
      </c>
    </row>
    <row r="6769" spans="1:6" x14ac:dyDescent="0.25">
      <c r="A6769" t="s">
        <v>318</v>
      </c>
      <c r="B6769">
        <v>57</v>
      </c>
      <c r="C6769" t="s">
        <v>310</v>
      </c>
      <c r="D6769" t="s">
        <v>296</v>
      </c>
      <c r="E6769">
        <v>31.666699999999999</v>
      </c>
      <c r="F6769">
        <v>900154.39</v>
      </c>
    </row>
    <row r="6770" spans="1:6" x14ac:dyDescent="0.25">
      <c r="A6770" t="s">
        <v>318</v>
      </c>
      <c r="B6770">
        <v>57</v>
      </c>
      <c r="C6770" t="s">
        <v>310</v>
      </c>
      <c r="D6770" t="s">
        <v>291</v>
      </c>
      <c r="E6770">
        <v>29</v>
      </c>
      <c r="F6770">
        <v>337498.27</v>
      </c>
    </row>
    <row r="6771" spans="1:6" x14ac:dyDescent="0.25">
      <c r="A6771" t="s">
        <v>318</v>
      </c>
      <c r="B6771">
        <v>58</v>
      </c>
      <c r="C6771" t="s">
        <v>184</v>
      </c>
      <c r="E6771">
        <v>38.8125</v>
      </c>
      <c r="F6771">
        <v>202351.79</v>
      </c>
    </row>
    <row r="6772" spans="1:6" x14ac:dyDescent="0.25">
      <c r="A6772" t="s">
        <v>318</v>
      </c>
      <c r="B6772">
        <v>58</v>
      </c>
      <c r="C6772" t="s">
        <v>184</v>
      </c>
      <c r="D6772" t="s">
        <v>269</v>
      </c>
      <c r="E6772">
        <v>0.94169999999999998</v>
      </c>
      <c r="F6772">
        <v>51736.800000000003</v>
      </c>
    </row>
    <row r="6773" spans="1:6" x14ac:dyDescent="0.25">
      <c r="A6773" t="s">
        <v>318</v>
      </c>
      <c r="B6773">
        <v>58</v>
      </c>
      <c r="C6773" t="s">
        <v>184</v>
      </c>
      <c r="D6773" t="s">
        <v>270</v>
      </c>
      <c r="E6773">
        <v>30.988900000000001</v>
      </c>
      <c r="F6773">
        <v>738946.34</v>
      </c>
    </row>
    <row r="6774" spans="1:6" x14ac:dyDescent="0.25">
      <c r="A6774" t="s">
        <v>318</v>
      </c>
      <c r="B6774">
        <v>58</v>
      </c>
      <c r="C6774" t="s">
        <v>184</v>
      </c>
      <c r="D6774" t="s">
        <v>271</v>
      </c>
      <c r="E6774">
        <v>0.13750000000000001</v>
      </c>
      <c r="F6774">
        <v>46163.02</v>
      </c>
    </row>
    <row r="6775" spans="1:6" x14ac:dyDescent="0.25">
      <c r="A6775" t="s">
        <v>318</v>
      </c>
      <c r="B6775">
        <v>58</v>
      </c>
      <c r="C6775" t="s">
        <v>184</v>
      </c>
      <c r="D6775" t="s">
        <v>272</v>
      </c>
      <c r="E6775">
        <v>57</v>
      </c>
      <c r="F6775">
        <v>418336.99</v>
      </c>
    </row>
    <row r="6776" spans="1:6" x14ac:dyDescent="0.25">
      <c r="A6776" t="s">
        <v>318</v>
      </c>
      <c r="B6776">
        <v>58</v>
      </c>
      <c r="C6776" t="s">
        <v>184</v>
      </c>
      <c r="D6776" t="s">
        <v>273</v>
      </c>
      <c r="E6776">
        <v>0.86409999999999998</v>
      </c>
      <c r="F6776">
        <v>14330.49</v>
      </c>
    </row>
    <row r="6777" spans="1:6" x14ac:dyDescent="0.25">
      <c r="A6777" t="s">
        <v>318</v>
      </c>
      <c r="B6777">
        <v>58</v>
      </c>
      <c r="C6777" t="s">
        <v>184</v>
      </c>
      <c r="D6777" t="s">
        <v>274</v>
      </c>
      <c r="E6777">
        <v>41.7333</v>
      </c>
      <c r="F6777">
        <v>1017747.99</v>
      </c>
    </row>
    <row r="6778" spans="1:6" x14ac:dyDescent="0.25">
      <c r="A6778" t="s">
        <v>318</v>
      </c>
      <c r="B6778">
        <v>58</v>
      </c>
      <c r="C6778" t="s">
        <v>184</v>
      </c>
      <c r="D6778" t="s">
        <v>275</v>
      </c>
      <c r="E6778">
        <v>9.9167000000000005</v>
      </c>
      <c r="F6778">
        <v>120046.96</v>
      </c>
    </row>
    <row r="6779" spans="1:6" x14ac:dyDescent="0.25">
      <c r="A6779" t="s">
        <v>318</v>
      </c>
      <c r="B6779">
        <v>58</v>
      </c>
      <c r="C6779" t="s">
        <v>184</v>
      </c>
      <c r="D6779" t="s">
        <v>276</v>
      </c>
      <c r="E6779">
        <v>35.168700000000001</v>
      </c>
      <c r="F6779">
        <v>4188464.11</v>
      </c>
    </row>
    <row r="6780" spans="1:6" x14ac:dyDescent="0.25">
      <c r="A6780" t="s">
        <v>318</v>
      </c>
      <c r="B6780">
        <v>58</v>
      </c>
      <c r="C6780" t="s">
        <v>184</v>
      </c>
      <c r="D6780" t="s">
        <v>277</v>
      </c>
      <c r="E6780">
        <v>1.75</v>
      </c>
      <c r="F6780">
        <v>46174.76</v>
      </c>
    </row>
    <row r="6781" spans="1:6" x14ac:dyDescent="0.25">
      <c r="A6781" t="s">
        <v>318</v>
      </c>
      <c r="B6781">
        <v>58</v>
      </c>
      <c r="C6781" t="s">
        <v>184</v>
      </c>
      <c r="D6781" t="s">
        <v>278</v>
      </c>
      <c r="E6781">
        <v>2.2667000000000002</v>
      </c>
      <c r="F6781">
        <v>269599.57</v>
      </c>
    </row>
    <row r="6782" spans="1:6" x14ac:dyDescent="0.25">
      <c r="A6782" t="s">
        <v>318</v>
      </c>
      <c r="B6782">
        <v>58</v>
      </c>
      <c r="C6782" t="s">
        <v>184</v>
      </c>
      <c r="D6782" t="s">
        <v>279</v>
      </c>
      <c r="E6782">
        <v>13.083299999999999</v>
      </c>
      <c r="F6782">
        <v>2525736.71</v>
      </c>
    </row>
    <row r="6783" spans="1:6" x14ac:dyDescent="0.25">
      <c r="A6783" t="s">
        <v>318</v>
      </c>
      <c r="B6783">
        <v>58</v>
      </c>
      <c r="C6783" t="s">
        <v>184</v>
      </c>
      <c r="D6783" t="s">
        <v>280</v>
      </c>
      <c r="E6783">
        <v>199.91229999999999</v>
      </c>
      <c r="F6783">
        <v>7217379.1399999997</v>
      </c>
    </row>
    <row r="6784" spans="1:6" x14ac:dyDescent="0.25">
      <c r="A6784" t="s">
        <v>318</v>
      </c>
      <c r="B6784">
        <v>58</v>
      </c>
      <c r="C6784" t="s">
        <v>184</v>
      </c>
      <c r="D6784" t="s">
        <v>281</v>
      </c>
      <c r="E6784">
        <v>24.819400000000002</v>
      </c>
      <c r="F6784">
        <v>915492.74</v>
      </c>
    </row>
    <row r="6785" spans="1:6" x14ac:dyDescent="0.25">
      <c r="A6785" t="s">
        <v>318</v>
      </c>
      <c r="B6785">
        <v>58</v>
      </c>
      <c r="C6785" t="s">
        <v>184</v>
      </c>
      <c r="D6785" t="s">
        <v>282</v>
      </c>
      <c r="E6785">
        <v>3.3</v>
      </c>
      <c r="F6785">
        <v>240491.6</v>
      </c>
    </row>
    <row r="6786" spans="1:6" x14ac:dyDescent="0.25">
      <c r="A6786" t="s">
        <v>318</v>
      </c>
      <c r="B6786">
        <v>58</v>
      </c>
      <c r="C6786" t="s">
        <v>184</v>
      </c>
      <c r="D6786" t="s">
        <v>283</v>
      </c>
      <c r="E6786">
        <v>38.927399999999999</v>
      </c>
      <c r="F6786">
        <v>725490.34</v>
      </c>
    </row>
    <row r="6787" spans="1:6" x14ac:dyDescent="0.25">
      <c r="A6787" t="s">
        <v>318</v>
      </c>
      <c r="B6787">
        <v>58</v>
      </c>
      <c r="C6787" t="s">
        <v>184</v>
      </c>
      <c r="D6787" t="s">
        <v>294</v>
      </c>
      <c r="E6787">
        <v>1.2082999999999999</v>
      </c>
      <c r="F6787">
        <v>17768.310000000001</v>
      </c>
    </row>
    <row r="6788" spans="1:6" x14ac:dyDescent="0.25">
      <c r="A6788" t="s">
        <v>318</v>
      </c>
      <c r="B6788">
        <v>58</v>
      </c>
      <c r="C6788" t="s">
        <v>184</v>
      </c>
      <c r="D6788" t="s">
        <v>268</v>
      </c>
      <c r="E6788">
        <v>284.18650000000002</v>
      </c>
      <c r="F6788">
        <v>6136088.9400000004</v>
      </c>
    </row>
    <row r="6789" spans="1:6" x14ac:dyDescent="0.25">
      <c r="A6789" t="s">
        <v>318</v>
      </c>
      <c r="B6789">
        <v>58</v>
      </c>
      <c r="C6789" t="s">
        <v>184</v>
      </c>
      <c r="D6789" t="s">
        <v>284</v>
      </c>
      <c r="E6789">
        <v>1</v>
      </c>
      <c r="F6789">
        <v>93270.41</v>
      </c>
    </row>
    <row r="6790" spans="1:6" x14ac:dyDescent="0.25">
      <c r="A6790" t="s">
        <v>318</v>
      </c>
      <c r="B6790">
        <v>58</v>
      </c>
      <c r="C6790" t="s">
        <v>184</v>
      </c>
      <c r="D6790" t="s">
        <v>298</v>
      </c>
      <c r="E6790">
        <v>4.6666999999999996</v>
      </c>
      <c r="F6790">
        <v>62747.81</v>
      </c>
    </row>
    <row r="6791" spans="1:6" x14ac:dyDescent="0.25">
      <c r="A6791" t="s">
        <v>318</v>
      </c>
      <c r="B6791">
        <v>58</v>
      </c>
      <c r="C6791" t="s">
        <v>184</v>
      </c>
      <c r="D6791" t="s">
        <v>286</v>
      </c>
      <c r="E6791">
        <v>286.83330000000001</v>
      </c>
      <c r="F6791">
        <v>5178902.49</v>
      </c>
    </row>
    <row r="6792" spans="1:6" x14ac:dyDescent="0.25">
      <c r="A6792" t="s">
        <v>318</v>
      </c>
      <c r="B6792">
        <v>58</v>
      </c>
      <c r="C6792" t="s">
        <v>184</v>
      </c>
      <c r="D6792" t="s">
        <v>295</v>
      </c>
      <c r="E6792">
        <v>12.75</v>
      </c>
      <c r="F6792">
        <v>317655.28999999998</v>
      </c>
    </row>
    <row r="6793" spans="1:6" x14ac:dyDescent="0.25">
      <c r="A6793" t="s">
        <v>318</v>
      </c>
      <c r="B6793">
        <v>58</v>
      </c>
      <c r="C6793" t="s">
        <v>184</v>
      </c>
      <c r="D6793" t="s">
        <v>287</v>
      </c>
      <c r="E6793">
        <v>8.3299999999999999E-2</v>
      </c>
      <c r="F6793">
        <v>34337.089999999997</v>
      </c>
    </row>
    <row r="6794" spans="1:6" x14ac:dyDescent="0.25">
      <c r="A6794" t="s">
        <v>318</v>
      </c>
      <c r="B6794">
        <v>58</v>
      </c>
      <c r="C6794" t="s">
        <v>184</v>
      </c>
      <c r="D6794" t="s">
        <v>288</v>
      </c>
      <c r="E6794">
        <v>0.05</v>
      </c>
      <c r="F6794">
        <v>32369.01</v>
      </c>
    </row>
    <row r="6795" spans="1:6" x14ac:dyDescent="0.25">
      <c r="A6795" t="s">
        <v>318</v>
      </c>
      <c r="B6795">
        <v>58</v>
      </c>
      <c r="C6795" t="s">
        <v>184</v>
      </c>
      <c r="D6795" t="s">
        <v>289</v>
      </c>
      <c r="E6795">
        <v>3.5627</v>
      </c>
      <c r="F6795">
        <v>340047.79</v>
      </c>
    </row>
    <row r="6796" spans="1:6" x14ac:dyDescent="0.25">
      <c r="A6796" t="s">
        <v>318</v>
      </c>
      <c r="B6796">
        <v>58</v>
      </c>
      <c r="C6796" t="s">
        <v>184</v>
      </c>
      <c r="D6796" t="s">
        <v>296</v>
      </c>
      <c r="E6796">
        <v>4.3</v>
      </c>
      <c r="F6796">
        <v>105311.91</v>
      </c>
    </row>
    <row r="6797" spans="1:6" x14ac:dyDescent="0.25">
      <c r="A6797" t="s">
        <v>318</v>
      </c>
      <c r="B6797">
        <v>58</v>
      </c>
      <c r="C6797" t="s">
        <v>184</v>
      </c>
      <c r="D6797" t="s">
        <v>313</v>
      </c>
      <c r="E6797">
        <v>5</v>
      </c>
      <c r="F6797">
        <v>82965.399999999994</v>
      </c>
    </row>
    <row r="6798" spans="1:6" x14ac:dyDescent="0.25">
      <c r="A6798" t="s">
        <v>318</v>
      </c>
      <c r="B6798">
        <v>58</v>
      </c>
      <c r="C6798" t="s">
        <v>184</v>
      </c>
      <c r="D6798" t="s">
        <v>314</v>
      </c>
      <c r="E6798">
        <v>2.4167000000000001</v>
      </c>
      <c r="F6798">
        <v>60081.81</v>
      </c>
    </row>
    <row r="6799" spans="1:6" x14ac:dyDescent="0.25">
      <c r="A6799" t="s">
        <v>318</v>
      </c>
      <c r="B6799">
        <v>59</v>
      </c>
      <c r="C6799" t="s">
        <v>186</v>
      </c>
      <c r="E6799">
        <v>9.5749999999999993</v>
      </c>
      <c r="F6799">
        <v>209408.2</v>
      </c>
    </row>
    <row r="6800" spans="1:6" x14ac:dyDescent="0.25">
      <c r="A6800" t="s">
        <v>318</v>
      </c>
      <c r="B6800">
        <v>59</v>
      </c>
      <c r="C6800" t="s">
        <v>186</v>
      </c>
      <c r="D6800" t="s">
        <v>269</v>
      </c>
      <c r="E6800">
        <v>5.2222</v>
      </c>
      <c r="F6800">
        <v>417886.33</v>
      </c>
    </row>
    <row r="6801" spans="1:6" x14ac:dyDescent="0.25">
      <c r="A6801" t="s">
        <v>318</v>
      </c>
      <c r="B6801">
        <v>59</v>
      </c>
      <c r="C6801" t="s">
        <v>186</v>
      </c>
      <c r="D6801" t="s">
        <v>270</v>
      </c>
      <c r="E6801">
        <v>371.88889999999998</v>
      </c>
      <c r="F6801">
        <v>5132114</v>
      </c>
    </row>
    <row r="6802" spans="1:6" x14ac:dyDescent="0.25">
      <c r="A6802" t="s">
        <v>318</v>
      </c>
      <c r="B6802">
        <v>59</v>
      </c>
      <c r="C6802" t="s">
        <v>186</v>
      </c>
      <c r="D6802" t="s">
        <v>271</v>
      </c>
      <c r="E6802">
        <v>0.39169999999999999</v>
      </c>
      <c r="F6802">
        <v>187589.93</v>
      </c>
    </row>
    <row r="6803" spans="1:6" x14ac:dyDescent="0.25">
      <c r="A6803" t="s">
        <v>318</v>
      </c>
      <c r="B6803">
        <v>59</v>
      </c>
      <c r="C6803" t="s">
        <v>186</v>
      </c>
      <c r="D6803" t="s">
        <v>272</v>
      </c>
      <c r="E6803">
        <v>97</v>
      </c>
      <c r="F6803">
        <v>783904.79</v>
      </c>
    </row>
    <row r="6804" spans="1:6" x14ac:dyDescent="0.25">
      <c r="A6804" t="s">
        <v>318</v>
      </c>
      <c r="B6804">
        <v>59</v>
      </c>
      <c r="C6804" t="s">
        <v>186</v>
      </c>
      <c r="D6804" t="s">
        <v>273</v>
      </c>
      <c r="E6804">
        <v>12.047599999999999</v>
      </c>
      <c r="F6804">
        <v>208521.22</v>
      </c>
    </row>
    <row r="6805" spans="1:6" x14ac:dyDescent="0.25">
      <c r="A6805" t="s">
        <v>318</v>
      </c>
      <c r="B6805">
        <v>59</v>
      </c>
      <c r="C6805" t="s">
        <v>186</v>
      </c>
      <c r="D6805" t="s">
        <v>274</v>
      </c>
      <c r="E6805">
        <v>22.583300000000001</v>
      </c>
      <c r="F6805">
        <v>517723.1</v>
      </c>
    </row>
    <row r="6806" spans="1:6" x14ac:dyDescent="0.25">
      <c r="A6806" t="s">
        <v>318</v>
      </c>
      <c r="B6806">
        <v>59</v>
      </c>
      <c r="C6806" t="s">
        <v>186</v>
      </c>
      <c r="D6806" t="s">
        <v>275</v>
      </c>
      <c r="E6806">
        <v>5.5833000000000004</v>
      </c>
      <c r="F6806">
        <v>67413.759999999995</v>
      </c>
    </row>
    <row r="6807" spans="1:6" x14ac:dyDescent="0.25">
      <c r="A6807" t="s">
        <v>318</v>
      </c>
      <c r="B6807">
        <v>59</v>
      </c>
      <c r="C6807" t="s">
        <v>186</v>
      </c>
      <c r="D6807" t="s">
        <v>276</v>
      </c>
      <c r="E6807">
        <v>5.1756000000000002</v>
      </c>
      <c r="F6807">
        <v>924431.8</v>
      </c>
    </row>
    <row r="6808" spans="1:6" x14ac:dyDescent="0.25">
      <c r="A6808" t="s">
        <v>318</v>
      </c>
      <c r="B6808">
        <v>59</v>
      </c>
      <c r="C6808" t="s">
        <v>186</v>
      </c>
      <c r="D6808" t="s">
        <v>277</v>
      </c>
      <c r="E6808">
        <v>1.5</v>
      </c>
      <c r="F6808">
        <v>75672.47</v>
      </c>
    </row>
    <row r="6809" spans="1:6" x14ac:dyDescent="0.25">
      <c r="A6809" t="s">
        <v>318</v>
      </c>
      <c r="B6809">
        <v>59</v>
      </c>
      <c r="C6809" t="s">
        <v>186</v>
      </c>
      <c r="D6809" t="s">
        <v>278</v>
      </c>
      <c r="E6809">
        <v>0.26939999999999997</v>
      </c>
      <c r="F6809">
        <v>52651.44</v>
      </c>
    </row>
    <row r="6810" spans="1:6" x14ac:dyDescent="0.25">
      <c r="A6810" t="s">
        <v>318</v>
      </c>
      <c r="B6810">
        <v>59</v>
      </c>
      <c r="C6810" t="s">
        <v>186</v>
      </c>
      <c r="D6810" t="s">
        <v>279</v>
      </c>
      <c r="E6810">
        <v>2.8957999999999999</v>
      </c>
      <c r="F6810">
        <v>571301.30000000005</v>
      </c>
    </row>
    <row r="6811" spans="1:6" x14ac:dyDescent="0.25">
      <c r="A6811" t="s">
        <v>318</v>
      </c>
      <c r="B6811">
        <v>59</v>
      </c>
      <c r="C6811" t="s">
        <v>186</v>
      </c>
      <c r="D6811" t="s">
        <v>280</v>
      </c>
      <c r="E6811">
        <v>664.01110000000006</v>
      </c>
      <c r="F6811">
        <v>8774066.0700000003</v>
      </c>
    </row>
    <row r="6812" spans="1:6" x14ac:dyDescent="0.25">
      <c r="A6812" t="s">
        <v>318</v>
      </c>
      <c r="B6812">
        <v>59</v>
      </c>
      <c r="C6812" t="s">
        <v>186</v>
      </c>
      <c r="D6812" t="s">
        <v>281</v>
      </c>
      <c r="E6812">
        <v>11.902799999999999</v>
      </c>
      <c r="F6812">
        <v>433105.74</v>
      </c>
    </row>
    <row r="6813" spans="1:6" x14ac:dyDescent="0.25">
      <c r="A6813" t="s">
        <v>318</v>
      </c>
      <c r="B6813">
        <v>59</v>
      </c>
      <c r="C6813" t="s">
        <v>186</v>
      </c>
      <c r="D6813" t="s">
        <v>282</v>
      </c>
      <c r="E6813">
        <v>0.05</v>
      </c>
      <c r="F6813">
        <v>55116.1</v>
      </c>
    </row>
    <row r="6814" spans="1:6" x14ac:dyDescent="0.25">
      <c r="A6814" t="s">
        <v>318</v>
      </c>
      <c r="B6814">
        <v>59</v>
      </c>
      <c r="C6814" t="s">
        <v>186</v>
      </c>
      <c r="D6814" t="s">
        <v>283</v>
      </c>
      <c r="E6814">
        <v>50.540500000000002</v>
      </c>
      <c r="F6814">
        <v>743038.03</v>
      </c>
    </row>
    <row r="6815" spans="1:6" x14ac:dyDescent="0.25">
      <c r="A6815" t="s">
        <v>318</v>
      </c>
      <c r="B6815">
        <v>59</v>
      </c>
      <c r="C6815" t="s">
        <v>186</v>
      </c>
      <c r="D6815" t="s">
        <v>294</v>
      </c>
      <c r="E6815">
        <v>0.72919999999999996</v>
      </c>
      <c r="F6815">
        <v>31344.82</v>
      </c>
    </row>
    <row r="6816" spans="1:6" x14ac:dyDescent="0.25">
      <c r="A6816" t="s">
        <v>318</v>
      </c>
      <c r="B6816">
        <v>59</v>
      </c>
      <c r="C6816" t="s">
        <v>186</v>
      </c>
      <c r="D6816" t="s">
        <v>268</v>
      </c>
      <c r="E6816">
        <v>68.061099999999996</v>
      </c>
      <c r="F6816">
        <v>1040222.36</v>
      </c>
    </row>
    <row r="6817" spans="1:6" x14ac:dyDescent="0.25">
      <c r="A6817" t="s">
        <v>318</v>
      </c>
      <c r="B6817">
        <v>59</v>
      </c>
      <c r="C6817" t="s">
        <v>186</v>
      </c>
      <c r="D6817" t="s">
        <v>284</v>
      </c>
      <c r="E6817">
        <v>8.3299999999999999E-2</v>
      </c>
      <c r="F6817">
        <v>9155.4500000000007</v>
      </c>
    </row>
    <row r="6818" spans="1:6" x14ac:dyDescent="0.25">
      <c r="A6818" t="s">
        <v>318</v>
      </c>
      <c r="B6818">
        <v>59</v>
      </c>
      <c r="C6818" t="s">
        <v>186</v>
      </c>
      <c r="D6818" t="s">
        <v>286</v>
      </c>
      <c r="E6818">
        <v>7</v>
      </c>
      <c r="F6818">
        <v>135590.51</v>
      </c>
    </row>
    <row r="6819" spans="1:6" x14ac:dyDescent="0.25">
      <c r="A6819" t="s">
        <v>318</v>
      </c>
      <c r="B6819">
        <v>59</v>
      </c>
      <c r="C6819" t="s">
        <v>186</v>
      </c>
      <c r="D6819" t="s">
        <v>295</v>
      </c>
      <c r="E6819">
        <v>10</v>
      </c>
      <c r="F6819">
        <v>221818.84</v>
      </c>
    </row>
    <row r="6820" spans="1:6" x14ac:dyDescent="0.25">
      <c r="A6820" t="s">
        <v>318</v>
      </c>
      <c r="B6820">
        <v>59</v>
      </c>
      <c r="C6820" t="s">
        <v>186</v>
      </c>
      <c r="D6820" t="s">
        <v>288</v>
      </c>
      <c r="E6820">
        <v>0.35830000000000001</v>
      </c>
      <c r="F6820">
        <v>25811.279999999999</v>
      </c>
    </row>
    <row r="6821" spans="1:6" x14ac:dyDescent="0.25">
      <c r="A6821" t="s">
        <v>318</v>
      </c>
      <c r="B6821">
        <v>59</v>
      </c>
      <c r="C6821" t="s">
        <v>186</v>
      </c>
      <c r="D6821" t="s">
        <v>289</v>
      </c>
      <c r="E6821">
        <v>1.1798999999999999</v>
      </c>
      <c r="F6821">
        <v>94047.71</v>
      </c>
    </row>
    <row r="6822" spans="1:6" x14ac:dyDescent="0.25">
      <c r="A6822" t="s">
        <v>318</v>
      </c>
      <c r="B6822">
        <v>59</v>
      </c>
      <c r="C6822" t="s">
        <v>186</v>
      </c>
      <c r="D6822" t="s">
        <v>296</v>
      </c>
      <c r="E6822">
        <v>184</v>
      </c>
      <c r="F6822">
        <v>3408464.46</v>
      </c>
    </row>
    <row r="6823" spans="1:6" x14ac:dyDescent="0.25">
      <c r="A6823" t="s">
        <v>318</v>
      </c>
      <c r="B6823">
        <v>59</v>
      </c>
      <c r="C6823" t="s">
        <v>186</v>
      </c>
      <c r="D6823" t="s">
        <v>313</v>
      </c>
      <c r="E6823">
        <v>7</v>
      </c>
      <c r="F6823">
        <v>122561.32</v>
      </c>
    </row>
    <row r="6824" spans="1:6" x14ac:dyDescent="0.25">
      <c r="A6824" t="s">
        <v>318</v>
      </c>
      <c r="B6824">
        <v>59</v>
      </c>
      <c r="C6824" t="s">
        <v>186</v>
      </c>
      <c r="D6824" t="s">
        <v>303</v>
      </c>
      <c r="E6824">
        <v>1.1667000000000001</v>
      </c>
      <c r="F6824">
        <v>32227.64</v>
      </c>
    </row>
    <row r="6825" spans="1:6" x14ac:dyDescent="0.25">
      <c r="A6825" t="s">
        <v>318</v>
      </c>
      <c r="B6825">
        <v>59</v>
      </c>
      <c r="C6825" t="s">
        <v>186</v>
      </c>
      <c r="D6825" t="s">
        <v>299</v>
      </c>
      <c r="E6825">
        <v>5</v>
      </c>
      <c r="F6825">
        <v>48227.58</v>
      </c>
    </row>
    <row r="6826" spans="1:6" x14ac:dyDescent="0.25">
      <c r="A6826" t="s">
        <v>318</v>
      </c>
      <c r="B6826">
        <v>59</v>
      </c>
      <c r="C6826" t="s">
        <v>186</v>
      </c>
      <c r="D6826" t="s">
        <v>314</v>
      </c>
      <c r="E6826">
        <v>0.16669999999999999</v>
      </c>
      <c r="F6826">
        <v>9265.56</v>
      </c>
    </row>
    <row r="6827" spans="1:6" x14ac:dyDescent="0.25">
      <c r="A6827" t="s">
        <v>318</v>
      </c>
      <c r="B6827">
        <v>100</v>
      </c>
      <c r="C6827" t="s">
        <v>69</v>
      </c>
      <c r="E6827">
        <v>-1.6682999999999999</v>
      </c>
      <c r="F6827">
        <v>59113.26</v>
      </c>
    </row>
    <row r="6828" spans="1:6" x14ac:dyDescent="0.25">
      <c r="A6828" t="s">
        <v>318</v>
      </c>
      <c r="B6828">
        <v>100</v>
      </c>
      <c r="C6828" t="s">
        <v>69</v>
      </c>
      <c r="D6828" t="s">
        <v>269</v>
      </c>
      <c r="E6828">
        <v>7.1863999999999999</v>
      </c>
      <c r="F6828">
        <v>788574.32</v>
      </c>
    </row>
    <row r="6829" spans="1:6" x14ac:dyDescent="0.25">
      <c r="A6829" t="s">
        <v>318</v>
      </c>
      <c r="B6829">
        <v>100</v>
      </c>
      <c r="C6829" t="s">
        <v>69</v>
      </c>
      <c r="D6829" t="s">
        <v>270</v>
      </c>
      <c r="E6829">
        <v>41.193100000000001</v>
      </c>
      <c r="F6829">
        <v>748272.12</v>
      </c>
    </row>
    <row r="6830" spans="1:6" x14ac:dyDescent="0.25">
      <c r="A6830" t="s">
        <v>318</v>
      </c>
      <c r="B6830">
        <v>100</v>
      </c>
      <c r="C6830" t="s">
        <v>69</v>
      </c>
      <c r="D6830" t="s">
        <v>271</v>
      </c>
      <c r="E6830">
        <v>3.6652999999999998</v>
      </c>
      <c r="F6830">
        <v>251213.5</v>
      </c>
    </row>
    <row r="6831" spans="1:6" x14ac:dyDescent="0.25">
      <c r="A6831" t="s">
        <v>318</v>
      </c>
      <c r="B6831">
        <v>100</v>
      </c>
      <c r="C6831" t="s">
        <v>69</v>
      </c>
      <c r="D6831" t="s">
        <v>272</v>
      </c>
      <c r="E6831">
        <v>83.486099999999993</v>
      </c>
      <c r="F6831">
        <v>710650.55</v>
      </c>
    </row>
    <row r="6832" spans="1:6" x14ac:dyDescent="0.25">
      <c r="A6832" t="s">
        <v>318</v>
      </c>
      <c r="B6832">
        <v>100</v>
      </c>
      <c r="C6832" t="s">
        <v>69</v>
      </c>
      <c r="D6832" t="s">
        <v>273</v>
      </c>
      <c r="E6832">
        <v>2.9028</v>
      </c>
      <c r="F6832">
        <v>62346.66</v>
      </c>
    </row>
    <row r="6833" spans="1:6" x14ac:dyDescent="0.25">
      <c r="A6833" t="s">
        <v>318</v>
      </c>
      <c r="B6833">
        <v>100</v>
      </c>
      <c r="C6833" t="s">
        <v>69</v>
      </c>
      <c r="D6833" t="s">
        <v>274</v>
      </c>
      <c r="E6833">
        <v>10.816700000000001</v>
      </c>
      <c r="F6833">
        <v>257263.62</v>
      </c>
    </row>
    <row r="6834" spans="1:6" x14ac:dyDescent="0.25">
      <c r="A6834" t="s">
        <v>318</v>
      </c>
      <c r="B6834">
        <v>100</v>
      </c>
      <c r="C6834" t="s">
        <v>69</v>
      </c>
      <c r="D6834" t="s">
        <v>275</v>
      </c>
      <c r="E6834">
        <v>1.8332999999999999</v>
      </c>
      <c r="F6834">
        <v>22825.97</v>
      </c>
    </row>
    <row r="6835" spans="1:6" x14ac:dyDescent="0.25">
      <c r="A6835" t="s">
        <v>318</v>
      </c>
      <c r="B6835">
        <v>100</v>
      </c>
      <c r="C6835" t="s">
        <v>69</v>
      </c>
      <c r="D6835" t="s">
        <v>276</v>
      </c>
      <c r="E6835">
        <v>4.0880999999999998</v>
      </c>
      <c r="F6835">
        <v>341508.78</v>
      </c>
    </row>
    <row r="6836" spans="1:6" x14ac:dyDescent="0.25">
      <c r="A6836" t="s">
        <v>318</v>
      </c>
      <c r="B6836">
        <v>100</v>
      </c>
      <c r="C6836" t="s">
        <v>69</v>
      </c>
      <c r="D6836" t="s">
        <v>277</v>
      </c>
      <c r="E6836">
        <v>0.625</v>
      </c>
      <c r="F6836">
        <v>28834.959999999999</v>
      </c>
    </row>
    <row r="6837" spans="1:6" x14ac:dyDescent="0.25">
      <c r="A6837" t="s">
        <v>318</v>
      </c>
      <c r="B6837">
        <v>100</v>
      </c>
      <c r="C6837" t="s">
        <v>69</v>
      </c>
      <c r="D6837" t="s">
        <v>278</v>
      </c>
      <c r="E6837">
        <v>1.4582999999999999</v>
      </c>
      <c r="F6837">
        <v>19627.3</v>
      </c>
    </row>
    <row r="6838" spans="1:6" x14ac:dyDescent="0.25">
      <c r="A6838" t="s">
        <v>318</v>
      </c>
      <c r="B6838">
        <v>100</v>
      </c>
      <c r="C6838" t="s">
        <v>69</v>
      </c>
      <c r="D6838" t="s">
        <v>279</v>
      </c>
      <c r="E6838">
        <v>0.70830000000000004</v>
      </c>
      <c r="F6838">
        <v>138006.14000000001</v>
      </c>
    </row>
    <row r="6839" spans="1:6" x14ac:dyDescent="0.25">
      <c r="A6839" t="s">
        <v>318</v>
      </c>
      <c r="B6839">
        <v>100</v>
      </c>
      <c r="C6839" t="s">
        <v>69</v>
      </c>
      <c r="D6839" t="s">
        <v>280</v>
      </c>
      <c r="E6839">
        <v>45.778799999999997</v>
      </c>
      <c r="F6839">
        <v>1063866.9099999999</v>
      </c>
    </row>
    <row r="6840" spans="1:6" x14ac:dyDescent="0.25">
      <c r="A6840" t="s">
        <v>318</v>
      </c>
      <c r="B6840">
        <v>100</v>
      </c>
      <c r="C6840" t="s">
        <v>69</v>
      </c>
      <c r="D6840" t="s">
        <v>281</v>
      </c>
      <c r="E6840">
        <v>8.6773000000000007</v>
      </c>
      <c r="F6840">
        <v>219243.92</v>
      </c>
    </row>
    <row r="6841" spans="1:6" x14ac:dyDescent="0.25">
      <c r="A6841" t="s">
        <v>318</v>
      </c>
      <c r="B6841">
        <v>100</v>
      </c>
      <c r="C6841" t="s">
        <v>69</v>
      </c>
      <c r="D6841" t="s">
        <v>282</v>
      </c>
      <c r="E6841">
        <v>0.80210000000000004</v>
      </c>
      <c r="F6841">
        <v>114501.71</v>
      </c>
    </row>
    <row r="6842" spans="1:6" x14ac:dyDescent="0.25">
      <c r="A6842" t="s">
        <v>318</v>
      </c>
      <c r="B6842">
        <v>100</v>
      </c>
      <c r="C6842" t="s">
        <v>69</v>
      </c>
      <c r="D6842" t="s">
        <v>283</v>
      </c>
      <c r="E6842">
        <v>43.897599999999997</v>
      </c>
      <c r="F6842">
        <v>780894.71</v>
      </c>
    </row>
    <row r="6843" spans="1:6" x14ac:dyDescent="0.25">
      <c r="A6843" t="s">
        <v>318</v>
      </c>
      <c r="B6843">
        <v>100</v>
      </c>
      <c r="C6843" t="s">
        <v>69</v>
      </c>
      <c r="D6843" t="s">
        <v>294</v>
      </c>
      <c r="E6843">
        <v>0.8125</v>
      </c>
      <c r="F6843">
        <v>34797.9</v>
      </c>
    </row>
    <row r="6844" spans="1:6" x14ac:dyDescent="0.25">
      <c r="A6844" t="s">
        <v>318</v>
      </c>
      <c r="B6844">
        <v>100</v>
      </c>
      <c r="C6844" t="s">
        <v>69</v>
      </c>
      <c r="D6844" t="s">
        <v>268</v>
      </c>
      <c r="E6844">
        <v>77.477099999999993</v>
      </c>
      <c r="F6844">
        <v>2640703.4500000002</v>
      </c>
    </row>
    <row r="6845" spans="1:6" x14ac:dyDescent="0.25">
      <c r="A6845" t="s">
        <v>318</v>
      </c>
      <c r="B6845">
        <v>100</v>
      </c>
      <c r="C6845" t="s">
        <v>69</v>
      </c>
      <c r="D6845" t="s">
        <v>284</v>
      </c>
      <c r="E6845">
        <v>7.25</v>
      </c>
      <c r="F6845">
        <v>690775.13</v>
      </c>
    </row>
    <row r="6846" spans="1:6" x14ac:dyDescent="0.25">
      <c r="A6846" t="s">
        <v>318</v>
      </c>
      <c r="B6846">
        <v>100</v>
      </c>
      <c r="C6846" t="s">
        <v>69</v>
      </c>
      <c r="D6846" t="s">
        <v>285</v>
      </c>
      <c r="E6846">
        <v>0.33329999999999999</v>
      </c>
      <c r="F6846">
        <v>19314.68</v>
      </c>
    </row>
    <row r="6847" spans="1:6" x14ac:dyDescent="0.25">
      <c r="A6847" t="s">
        <v>318</v>
      </c>
      <c r="B6847">
        <v>100</v>
      </c>
      <c r="C6847" t="s">
        <v>69</v>
      </c>
      <c r="D6847" t="s">
        <v>298</v>
      </c>
      <c r="E6847">
        <v>8.3332999999999995</v>
      </c>
      <c r="F6847">
        <v>80163.53</v>
      </c>
    </row>
    <row r="6848" spans="1:6" x14ac:dyDescent="0.25">
      <c r="A6848" t="s">
        <v>318</v>
      </c>
      <c r="B6848">
        <v>100</v>
      </c>
      <c r="C6848" t="s">
        <v>69</v>
      </c>
      <c r="D6848" t="s">
        <v>286</v>
      </c>
      <c r="E6848">
        <v>2.5</v>
      </c>
      <c r="F6848">
        <v>46815.35</v>
      </c>
    </row>
    <row r="6849" spans="1:6" x14ac:dyDescent="0.25">
      <c r="A6849" t="s">
        <v>318</v>
      </c>
      <c r="B6849">
        <v>100</v>
      </c>
      <c r="C6849" t="s">
        <v>69</v>
      </c>
      <c r="D6849" t="s">
        <v>295</v>
      </c>
      <c r="E6849">
        <v>343.69170000000003</v>
      </c>
      <c r="F6849">
        <v>6997354.75</v>
      </c>
    </row>
    <row r="6850" spans="1:6" x14ac:dyDescent="0.25">
      <c r="A6850" t="s">
        <v>318</v>
      </c>
      <c r="B6850">
        <v>100</v>
      </c>
      <c r="C6850" t="s">
        <v>69</v>
      </c>
      <c r="D6850" t="s">
        <v>287</v>
      </c>
      <c r="E6850">
        <v>8.3299999999999999E-2</v>
      </c>
      <c r="F6850">
        <v>34337.089999999997</v>
      </c>
    </row>
    <row r="6851" spans="1:6" x14ac:dyDescent="0.25">
      <c r="A6851" t="s">
        <v>318</v>
      </c>
      <c r="B6851">
        <v>100</v>
      </c>
      <c r="C6851" t="s">
        <v>69</v>
      </c>
      <c r="D6851" t="s">
        <v>288</v>
      </c>
      <c r="E6851">
        <v>8.5000000000000006E-2</v>
      </c>
      <c r="F6851">
        <v>53535.89</v>
      </c>
    </row>
    <row r="6852" spans="1:6" x14ac:dyDescent="0.25">
      <c r="A6852" t="s">
        <v>318</v>
      </c>
      <c r="B6852">
        <v>100</v>
      </c>
      <c r="C6852" t="s">
        <v>69</v>
      </c>
      <c r="D6852" t="s">
        <v>289</v>
      </c>
      <c r="E6852">
        <v>4.0536000000000003</v>
      </c>
      <c r="F6852">
        <v>254643.55</v>
      </c>
    </row>
    <row r="6853" spans="1:6" x14ac:dyDescent="0.25">
      <c r="A6853" t="s">
        <v>318</v>
      </c>
      <c r="B6853">
        <v>100</v>
      </c>
      <c r="C6853" t="s">
        <v>69</v>
      </c>
      <c r="D6853" t="s">
        <v>290</v>
      </c>
      <c r="E6853">
        <v>0.32500000000000001</v>
      </c>
      <c r="F6853">
        <v>129763.13</v>
      </c>
    </row>
    <row r="6854" spans="1:6" x14ac:dyDescent="0.25">
      <c r="A6854" t="s">
        <v>318</v>
      </c>
      <c r="B6854">
        <v>100</v>
      </c>
      <c r="C6854" t="s">
        <v>69</v>
      </c>
      <c r="D6854" t="s">
        <v>296</v>
      </c>
      <c r="E6854">
        <v>30.642900000000001</v>
      </c>
      <c r="F6854">
        <v>866150.54</v>
      </c>
    </row>
    <row r="6855" spans="1:6" x14ac:dyDescent="0.25">
      <c r="A6855" t="s">
        <v>318</v>
      </c>
      <c r="B6855">
        <v>100</v>
      </c>
      <c r="C6855" t="s">
        <v>69</v>
      </c>
      <c r="D6855" t="s">
        <v>291</v>
      </c>
      <c r="E6855">
        <v>8</v>
      </c>
      <c r="F6855">
        <v>89217.56</v>
      </c>
    </row>
    <row r="6856" spans="1:6" x14ac:dyDescent="0.25">
      <c r="A6856" t="s">
        <v>318</v>
      </c>
      <c r="B6856">
        <v>100</v>
      </c>
      <c r="C6856" t="s">
        <v>69</v>
      </c>
      <c r="D6856" t="s">
        <v>313</v>
      </c>
      <c r="E6856">
        <v>3</v>
      </c>
      <c r="F6856">
        <v>47882.5</v>
      </c>
    </row>
    <row r="6857" spans="1:6" x14ac:dyDescent="0.25">
      <c r="A6857" t="s">
        <v>318</v>
      </c>
      <c r="B6857">
        <v>100</v>
      </c>
      <c r="C6857" t="s">
        <v>69</v>
      </c>
      <c r="D6857" t="s">
        <v>303</v>
      </c>
      <c r="E6857">
        <v>3.8332999999999999</v>
      </c>
      <c r="F6857">
        <v>180284.14</v>
      </c>
    </row>
    <row r="6858" spans="1:6" x14ac:dyDescent="0.25">
      <c r="A6858" t="s">
        <v>318</v>
      </c>
      <c r="B6858">
        <v>100</v>
      </c>
      <c r="C6858" t="s">
        <v>69</v>
      </c>
      <c r="D6858" t="s">
        <v>299</v>
      </c>
      <c r="E6858">
        <v>10</v>
      </c>
      <c r="F6858">
        <v>82685.95</v>
      </c>
    </row>
    <row r="6859" spans="1:6" x14ac:dyDescent="0.25">
      <c r="A6859" t="s">
        <v>318</v>
      </c>
      <c r="B6859">
        <v>100</v>
      </c>
      <c r="C6859" t="s">
        <v>69</v>
      </c>
      <c r="D6859" t="s">
        <v>314</v>
      </c>
      <c r="E6859">
        <v>1.0139</v>
      </c>
      <c r="F6859">
        <v>38803.9</v>
      </c>
    </row>
    <row r="6860" spans="1:6" x14ac:dyDescent="0.25">
      <c r="A6860" t="s">
        <v>318</v>
      </c>
      <c r="B6860">
        <v>100</v>
      </c>
      <c r="C6860" t="s">
        <v>69</v>
      </c>
      <c r="D6860" t="s">
        <v>293</v>
      </c>
      <c r="E6860">
        <v>22.833300000000001</v>
      </c>
      <c r="F6860">
        <v>150563.41</v>
      </c>
    </row>
    <row r="6861" spans="1:6" x14ac:dyDescent="0.25">
      <c r="A6861" t="s">
        <v>318</v>
      </c>
      <c r="B6861">
        <v>100</v>
      </c>
      <c r="C6861" t="s">
        <v>69</v>
      </c>
      <c r="D6861" t="s">
        <v>317</v>
      </c>
      <c r="E6861">
        <v>6.0750000000000002</v>
      </c>
      <c r="F6861">
        <v>78306.789999999994</v>
      </c>
    </row>
    <row r="6862" spans="1:6" x14ac:dyDescent="0.25">
      <c r="A6862" t="s">
        <v>318</v>
      </c>
      <c r="B6862">
        <v>123</v>
      </c>
      <c r="C6862" t="s">
        <v>2</v>
      </c>
      <c r="E6862">
        <v>2127</v>
      </c>
      <c r="F6862">
        <v>55369616.990000002</v>
      </c>
    </row>
    <row r="6863" spans="1:6" x14ac:dyDescent="0.25">
      <c r="A6863" t="s">
        <v>318</v>
      </c>
      <c r="B6863">
        <v>123</v>
      </c>
      <c r="C6863" t="s">
        <v>2</v>
      </c>
      <c r="D6863" t="s">
        <v>269</v>
      </c>
      <c r="E6863">
        <v>45.003999999999998</v>
      </c>
      <c r="F6863">
        <v>5714541.3600000003</v>
      </c>
    </row>
    <row r="6864" spans="1:6" x14ac:dyDescent="0.25">
      <c r="A6864" t="s">
        <v>318</v>
      </c>
      <c r="B6864">
        <v>123</v>
      </c>
      <c r="C6864" t="s">
        <v>2</v>
      </c>
      <c r="D6864" t="s">
        <v>272</v>
      </c>
      <c r="E6864">
        <v>220</v>
      </c>
      <c r="F6864">
        <v>1440269.8</v>
      </c>
    </row>
    <row r="6865" spans="1:6" x14ac:dyDescent="0.25">
      <c r="A6865" t="s">
        <v>318</v>
      </c>
      <c r="B6865">
        <v>123</v>
      </c>
      <c r="C6865" t="s">
        <v>2</v>
      </c>
      <c r="D6865" t="s">
        <v>274</v>
      </c>
      <c r="E6865">
        <v>0.1</v>
      </c>
      <c r="F6865">
        <v>1711.74</v>
      </c>
    </row>
    <row r="6866" spans="1:6" x14ac:dyDescent="0.25">
      <c r="A6866" t="s">
        <v>318</v>
      </c>
      <c r="B6866">
        <v>123</v>
      </c>
      <c r="C6866" t="s">
        <v>2</v>
      </c>
      <c r="D6866" t="s">
        <v>276</v>
      </c>
      <c r="E6866">
        <v>51</v>
      </c>
      <c r="F6866">
        <v>6854750.4199999999</v>
      </c>
    </row>
    <row r="6867" spans="1:6" x14ac:dyDescent="0.25">
      <c r="A6867" t="s">
        <v>318</v>
      </c>
      <c r="B6867">
        <v>123</v>
      </c>
      <c r="C6867" t="s">
        <v>2</v>
      </c>
      <c r="D6867" t="s">
        <v>281</v>
      </c>
      <c r="E6867">
        <v>5.5599999999999997E-2</v>
      </c>
      <c r="F6867">
        <v>3611.19</v>
      </c>
    </row>
    <row r="6868" spans="1:6" x14ac:dyDescent="0.25">
      <c r="A6868" t="s">
        <v>318</v>
      </c>
      <c r="B6868">
        <v>123</v>
      </c>
      <c r="C6868" t="s">
        <v>2</v>
      </c>
      <c r="D6868" t="s">
        <v>268</v>
      </c>
      <c r="E6868">
        <v>186</v>
      </c>
      <c r="F6868">
        <v>3447744.51</v>
      </c>
    </row>
    <row r="6869" spans="1:6" x14ac:dyDescent="0.25">
      <c r="A6869" t="s">
        <v>318</v>
      </c>
      <c r="B6869">
        <v>123</v>
      </c>
      <c r="C6869" t="s">
        <v>2</v>
      </c>
      <c r="D6869" t="s">
        <v>286</v>
      </c>
      <c r="E6869">
        <v>289.79169999999999</v>
      </c>
      <c r="F6869">
        <v>4532812.1500000004</v>
      </c>
    </row>
    <row r="6870" spans="1:6" x14ac:dyDescent="0.25">
      <c r="A6870" t="s">
        <v>318</v>
      </c>
      <c r="B6870">
        <v>123</v>
      </c>
      <c r="C6870" t="s">
        <v>2</v>
      </c>
      <c r="D6870" t="s">
        <v>295</v>
      </c>
      <c r="E6870">
        <v>50</v>
      </c>
      <c r="F6870">
        <v>955653.44</v>
      </c>
    </row>
    <row r="6871" spans="1:6" x14ac:dyDescent="0.25">
      <c r="A6871" t="s">
        <v>319</v>
      </c>
      <c r="B6871">
        <v>0</v>
      </c>
      <c r="C6871" t="s">
        <v>267</v>
      </c>
      <c r="D6871" t="s">
        <v>270</v>
      </c>
      <c r="E6871">
        <v>0.4667</v>
      </c>
      <c r="F6871">
        <v>8486.19</v>
      </c>
    </row>
    <row r="6872" spans="1:6" x14ac:dyDescent="0.25">
      <c r="A6872" t="s">
        <v>319</v>
      </c>
      <c r="B6872">
        <v>0</v>
      </c>
      <c r="C6872" t="s">
        <v>267</v>
      </c>
      <c r="D6872" t="s">
        <v>273</v>
      </c>
      <c r="E6872">
        <v>0.25</v>
      </c>
      <c r="F6872">
        <v>5125.53</v>
      </c>
    </row>
    <row r="6873" spans="1:6" x14ac:dyDescent="0.25">
      <c r="A6873" t="s">
        <v>319</v>
      </c>
      <c r="B6873">
        <v>0</v>
      </c>
      <c r="C6873" t="s">
        <v>267</v>
      </c>
      <c r="D6873" t="s">
        <v>277</v>
      </c>
      <c r="E6873">
        <v>0.16669999999999999</v>
      </c>
      <c r="F6873">
        <v>4344.6099999999997</v>
      </c>
    </row>
    <row r="6874" spans="1:6" x14ac:dyDescent="0.25">
      <c r="A6874" t="s">
        <v>319</v>
      </c>
      <c r="B6874">
        <v>0</v>
      </c>
      <c r="C6874" t="s">
        <v>267</v>
      </c>
      <c r="D6874" t="s">
        <v>280</v>
      </c>
      <c r="E6874">
        <v>2.3512</v>
      </c>
      <c r="F6874">
        <v>49890.82</v>
      </c>
    </row>
    <row r="6875" spans="1:6" x14ac:dyDescent="0.25">
      <c r="A6875" t="s">
        <v>319</v>
      </c>
      <c r="B6875">
        <v>0</v>
      </c>
      <c r="C6875" t="s">
        <v>267</v>
      </c>
      <c r="D6875" t="s">
        <v>281</v>
      </c>
      <c r="E6875">
        <v>0.25</v>
      </c>
      <c r="F6875">
        <v>12364.79</v>
      </c>
    </row>
    <row r="6876" spans="1:6" x14ac:dyDescent="0.25">
      <c r="A6876" t="s">
        <v>319</v>
      </c>
      <c r="B6876">
        <v>0</v>
      </c>
      <c r="C6876" t="s">
        <v>267</v>
      </c>
      <c r="D6876" t="s">
        <v>283</v>
      </c>
      <c r="E6876">
        <v>0.66669999999999996</v>
      </c>
      <c r="F6876">
        <v>15779.56</v>
      </c>
    </row>
    <row r="6877" spans="1:6" x14ac:dyDescent="0.25">
      <c r="A6877" t="s">
        <v>319</v>
      </c>
      <c r="B6877">
        <v>0</v>
      </c>
      <c r="C6877" t="s">
        <v>267</v>
      </c>
      <c r="D6877" t="s">
        <v>268</v>
      </c>
      <c r="E6877">
        <v>1</v>
      </c>
      <c r="F6877">
        <v>41100.51</v>
      </c>
    </row>
    <row r="6878" spans="1:6" x14ac:dyDescent="0.25">
      <c r="A6878" t="s">
        <v>319</v>
      </c>
      <c r="B6878">
        <v>0</v>
      </c>
      <c r="C6878" t="s">
        <v>267</v>
      </c>
      <c r="D6878" t="s">
        <v>295</v>
      </c>
      <c r="E6878">
        <v>3</v>
      </c>
      <c r="F6878">
        <v>75694.820000000007</v>
      </c>
    </row>
    <row r="6879" spans="1:6" x14ac:dyDescent="0.25">
      <c r="A6879" t="s">
        <v>319</v>
      </c>
      <c r="B6879">
        <v>0</v>
      </c>
      <c r="C6879" t="s">
        <v>267</v>
      </c>
      <c r="D6879" t="s">
        <v>291</v>
      </c>
      <c r="E6879">
        <v>1</v>
      </c>
      <c r="F6879">
        <v>13083.09</v>
      </c>
    </row>
    <row r="6880" spans="1:6" x14ac:dyDescent="0.25">
      <c r="A6880" t="s">
        <v>319</v>
      </c>
      <c r="B6880">
        <v>1</v>
      </c>
      <c r="C6880" t="s">
        <v>14</v>
      </c>
      <c r="E6880">
        <v>4</v>
      </c>
      <c r="F6880">
        <v>258519.04000000001</v>
      </c>
    </row>
    <row r="6881" spans="1:6" x14ac:dyDescent="0.25">
      <c r="A6881" t="s">
        <v>319</v>
      </c>
      <c r="B6881">
        <v>1</v>
      </c>
      <c r="C6881" t="s">
        <v>14</v>
      </c>
      <c r="D6881" t="s">
        <v>269</v>
      </c>
      <c r="E6881">
        <v>42.521500000000003</v>
      </c>
      <c r="F6881">
        <v>4583449.41</v>
      </c>
    </row>
    <row r="6882" spans="1:6" x14ac:dyDescent="0.25">
      <c r="A6882" t="s">
        <v>319</v>
      </c>
      <c r="B6882">
        <v>1</v>
      </c>
      <c r="C6882" t="s">
        <v>14</v>
      </c>
      <c r="D6882" t="s">
        <v>270</v>
      </c>
      <c r="E6882">
        <v>130.98060000000001</v>
      </c>
      <c r="F6882">
        <v>2536797.46</v>
      </c>
    </row>
    <row r="6883" spans="1:6" x14ac:dyDescent="0.25">
      <c r="A6883" t="s">
        <v>319</v>
      </c>
      <c r="B6883">
        <v>1</v>
      </c>
      <c r="C6883" t="s">
        <v>14</v>
      </c>
      <c r="D6883" t="s">
        <v>271</v>
      </c>
      <c r="E6883">
        <v>2.7042000000000002</v>
      </c>
      <c r="F6883">
        <v>754167.98</v>
      </c>
    </row>
    <row r="6884" spans="1:6" x14ac:dyDescent="0.25">
      <c r="A6884" t="s">
        <v>319</v>
      </c>
      <c r="B6884">
        <v>1</v>
      </c>
      <c r="C6884" t="s">
        <v>14</v>
      </c>
      <c r="D6884" t="s">
        <v>272</v>
      </c>
      <c r="E6884">
        <v>637.22220000000004</v>
      </c>
      <c r="F6884">
        <v>5282603.6399999997</v>
      </c>
    </row>
    <row r="6885" spans="1:6" x14ac:dyDescent="0.25">
      <c r="A6885" t="s">
        <v>319</v>
      </c>
      <c r="B6885">
        <v>1</v>
      </c>
      <c r="C6885" t="s">
        <v>14</v>
      </c>
      <c r="D6885" t="s">
        <v>273</v>
      </c>
      <c r="E6885">
        <v>18.7804</v>
      </c>
      <c r="F6885">
        <v>356674.89</v>
      </c>
    </row>
    <row r="6886" spans="1:6" x14ac:dyDescent="0.25">
      <c r="A6886" t="s">
        <v>319</v>
      </c>
      <c r="B6886">
        <v>1</v>
      </c>
      <c r="C6886" t="s">
        <v>14</v>
      </c>
      <c r="D6886" t="s">
        <v>274</v>
      </c>
      <c r="E6886">
        <v>66.400000000000006</v>
      </c>
      <c r="F6886">
        <v>1580681.25</v>
      </c>
    </row>
    <row r="6887" spans="1:6" x14ac:dyDescent="0.25">
      <c r="A6887" t="s">
        <v>319</v>
      </c>
      <c r="B6887">
        <v>1</v>
      </c>
      <c r="C6887" t="s">
        <v>14</v>
      </c>
      <c r="D6887" t="s">
        <v>275</v>
      </c>
      <c r="E6887">
        <v>3.8332999999999999</v>
      </c>
      <c r="F6887">
        <v>42331.59</v>
      </c>
    </row>
    <row r="6888" spans="1:6" x14ac:dyDescent="0.25">
      <c r="A6888" t="s">
        <v>319</v>
      </c>
      <c r="B6888">
        <v>1</v>
      </c>
      <c r="C6888" t="s">
        <v>14</v>
      </c>
      <c r="D6888" t="s">
        <v>276</v>
      </c>
      <c r="E6888">
        <v>11.1751</v>
      </c>
      <c r="F6888">
        <v>1408688.3</v>
      </c>
    </row>
    <row r="6889" spans="1:6" x14ac:dyDescent="0.25">
      <c r="A6889" t="s">
        <v>319</v>
      </c>
      <c r="B6889">
        <v>1</v>
      </c>
      <c r="C6889" t="s">
        <v>14</v>
      </c>
      <c r="D6889" t="s">
        <v>277</v>
      </c>
      <c r="E6889">
        <v>5.1875</v>
      </c>
      <c r="F6889">
        <v>490694.14</v>
      </c>
    </row>
    <row r="6890" spans="1:6" x14ac:dyDescent="0.25">
      <c r="A6890" t="s">
        <v>319</v>
      </c>
      <c r="B6890">
        <v>1</v>
      </c>
      <c r="C6890" t="s">
        <v>14</v>
      </c>
      <c r="D6890" t="s">
        <v>278</v>
      </c>
      <c r="E6890">
        <v>2.0083000000000002</v>
      </c>
      <c r="F6890">
        <v>197858.68</v>
      </c>
    </row>
    <row r="6891" spans="1:6" x14ac:dyDescent="0.25">
      <c r="A6891" t="s">
        <v>319</v>
      </c>
      <c r="B6891">
        <v>1</v>
      </c>
      <c r="C6891" t="s">
        <v>14</v>
      </c>
      <c r="D6891" t="s">
        <v>279</v>
      </c>
      <c r="E6891">
        <v>9.2583000000000002</v>
      </c>
      <c r="F6891">
        <v>2002814.64</v>
      </c>
    </row>
    <row r="6892" spans="1:6" x14ac:dyDescent="0.25">
      <c r="A6892" t="s">
        <v>319</v>
      </c>
      <c r="B6892">
        <v>1</v>
      </c>
      <c r="C6892" t="s">
        <v>14</v>
      </c>
      <c r="D6892" t="s">
        <v>280</v>
      </c>
      <c r="E6892">
        <v>68.744399999999999</v>
      </c>
      <c r="F6892">
        <v>1698122.62</v>
      </c>
    </row>
    <row r="6893" spans="1:6" x14ac:dyDescent="0.25">
      <c r="A6893" t="s">
        <v>319</v>
      </c>
      <c r="B6893">
        <v>1</v>
      </c>
      <c r="C6893" t="s">
        <v>14</v>
      </c>
      <c r="D6893" t="s">
        <v>281</v>
      </c>
      <c r="E6893">
        <v>20.9939</v>
      </c>
      <c r="F6893">
        <v>1160943.54</v>
      </c>
    </row>
    <row r="6894" spans="1:6" x14ac:dyDescent="0.25">
      <c r="A6894" t="s">
        <v>319</v>
      </c>
      <c r="B6894">
        <v>1</v>
      </c>
      <c r="C6894" t="s">
        <v>14</v>
      </c>
      <c r="D6894" t="s">
        <v>282</v>
      </c>
      <c r="E6894">
        <v>2.7793999999999999</v>
      </c>
      <c r="F6894">
        <v>227525.97</v>
      </c>
    </row>
    <row r="6895" spans="1:6" x14ac:dyDescent="0.25">
      <c r="A6895" t="s">
        <v>319</v>
      </c>
      <c r="B6895">
        <v>1</v>
      </c>
      <c r="C6895" t="s">
        <v>14</v>
      </c>
      <c r="D6895" t="s">
        <v>283</v>
      </c>
      <c r="E6895">
        <v>29.942900000000002</v>
      </c>
      <c r="F6895">
        <v>569029.88</v>
      </c>
    </row>
    <row r="6896" spans="1:6" x14ac:dyDescent="0.25">
      <c r="A6896" t="s">
        <v>319</v>
      </c>
      <c r="B6896">
        <v>1</v>
      </c>
      <c r="C6896" t="s">
        <v>14</v>
      </c>
      <c r="D6896" t="s">
        <v>268</v>
      </c>
      <c r="E6896">
        <v>132.3965</v>
      </c>
      <c r="F6896">
        <v>2222673.38</v>
      </c>
    </row>
    <row r="6897" spans="1:6" x14ac:dyDescent="0.25">
      <c r="A6897" t="s">
        <v>319</v>
      </c>
      <c r="B6897">
        <v>1</v>
      </c>
      <c r="C6897" t="s">
        <v>14</v>
      </c>
      <c r="D6897" t="s">
        <v>284</v>
      </c>
      <c r="E6897">
        <v>7.1666999999999996</v>
      </c>
      <c r="F6897">
        <v>714090.21</v>
      </c>
    </row>
    <row r="6898" spans="1:6" x14ac:dyDescent="0.25">
      <c r="A6898" t="s">
        <v>319</v>
      </c>
      <c r="B6898">
        <v>1</v>
      </c>
      <c r="C6898" t="s">
        <v>14</v>
      </c>
      <c r="D6898" t="s">
        <v>286</v>
      </c>
      <c r="E6898">
        <v>1.1667000000000001</v>
      </c>
      <c r="F6898">
        <v>21427.82</v>
      </c>
    </row>
    <row r="6899" spans="1:6" x14ac:dyDescent="0.25">
      <c r="A6899" t="s">
        <v>319</v>
      </c>
      <c r="B6899">
        <v>1</v>
      </c>
      <c r="C6899" t="s">
        <v>14</v>
      </c>
      <c r="D6899" t="s">
        <v>295</v>
      </c>
      <c r="E6899">
        <v>1.1875</v>
      </c>
      <c r="F6899">
        <v>32187.599999999999</v>
      </c>
    </row>
    <row r="6900" spans="1:6" x14ac:dyDescent="0.25">
      <c r="A6900" t="s">
        <v>319</v>
      </c>
      <c r="B6900">
        <v>1</v>
      </c>
      <c r="C6900" t="s">
        <v>14</v>
      </c>
      <c r="D6900" t="s">
        <v>287</v>
      </c>
      <c r="E6900">
        <v>0.85</v>
      </c>
      <c r="F6900">
        <v>604376.29</v>
      </c>
    </row>
    <row r="6901" spans="1:6" x14ac:dyDescent="0.25">
      <c r="A6901" t="s">
        <v>319</v>
      </c>
      <c r="B6901">
        <v>1</v>
      </c>
      <c r="C6901" t="s">
        <v>14</v>
      </c>
      <c r="D6901" t="s">
        <v>288</v>
      </c>
      <c r="E6901">
        <v>0.17499999999999999</v>
      </c>
      <c r="F6901">
        <v>113291.53</v>
      </c>
    </row>
    <row r="6902" spans="1:6" x14ac:dyDescent="0.25">
      <c r="A6902" t="s">
        <v>319</v>
      </c>
      <c r="B6902">
        <v>1</v>
      </c>
      <c r="C6902" t="s">
        <v>14</v>
      </c>
      <c r="D6902" t="s">
        <v>289</v>
      </c>
      <c r="E6902">
        <v>1.8229</v>
      </c>
      <c r="F6902">
        <v>126634.63</v>
      </c>
    </row>
    <row r="6903" spans="1:6" x14ac:dyDescent="0.25">
      <c r="A6903" t="s">
        <v>319</v>
      </c>
      <c r="B6903">
        <v>1</v>
      </c>
      <c r="C6903" t="s">
        <v>14</v>
      </c>
      <c r="D6903" t="s">
        <v>290</v>
      </c>
      <c r="E6903">
        <v>7.4999999999999997E-2</v>
      </c>
      <c r="F6903">
        <v>36030.94</v>
      </c>
    </row>
    <row r="6904" spans="1:6" x14ac:dyDescent="0.25">
      <c r="A6904" t="s">
        <v>319</v>
      </c>
      <c r="B6904">
        <v>1</v>
      </c>
      <c r="C6904" t="s">
        <v>14</v>
      </c>
      <c r="D6904" t="s">
        <v>313</v>
      </c>
      <c r="E6904">
        <v>2</v>
      </c>
      <c r="F6904">
        <v>26490.41</v>
      </c>
    </row>
    <row r="6905" spans="1:6" x14ac:dyDescent="0.25">
      <c r="A6905" t="s">
        <v>319</v>
      </c>
      <c r="B6905">
        <v>1</v>
      </c>
      <c r="C6905" t="s">
        <v>14</v>
      </c>
      <c r="D6905" t="s">
        <v>303</v>
      </c>
      <c r="E6905">
        <v>0.16669999999999999</v>
      </c>
      <c r="F6905">
        <v>5241.32</v>
      </c>
    </row>
    <row r="6906" spans="1:6" x14ac:dyDescent="0.25">
      <c r="A6906" t="s">
        <v>319</v>
      </c>
      <c r="B6906">
        <v>1</v>
      </c>
      <c r="C6906" t="s">
        <v>14</v>
      </c>
      <c r="D6906" t="s">
        <v>314</v>
      </c>
      <c r="E6906">
        <v>1.5556000000000001</v>
      </c>
      <c r="F6906">
        <v>117678.66</v>
      </c>
    </row>
    <row r="6907" spans="1:6" x14ac:dyDescent="0.25">
      <c r="A6907" t="s">
        <v>319</v>
      </c>
      <c r="B6907">
        <v>1</v>
      </c>
      <c r="C6907" t="s">
        <v>14</v>
      </c>
      <c r="D6907" t="s">
        <v>320</v>
      </c>
      <c r="E6907">
        <v>1</v>
      </c>
      <c r="F6907">
        <v>14301</v>
      </c>
    </row>
    <row r="6908" spans="1:6" x14ac:dyDescent="0.25">
      <c r="A6908" t="s">
        <v>319</v>
      </c>
      <c r="B6908">
        <v>2</v>
      </c>
      <c r="C6908" t="s">
        <v>7</v>
      </c>
      <c r="E6908">
        <v>3</v>
      </c>
      <c r="F6908">
        <v>75101.320000000007</v>
      </c>
    </row>
    <row r="6909" spans="1:6" x14ac:dyDescent="0.25">
      <c r="A6909" t="s">
        <v>319</v>
      </c>
      <c r="B6909">
        <v>2</v>
      </c>
      <c r="C6909" t="s">
        <v>7</v>
      </c>
      <c r="D6909" t="s">
        <v>269</v>
      </c>
      <c r="E6909">
        <v>17.882100000000001</v>
      </c>
      <c r="F6909">
        <v>1974035.29</v>
      </c>
    </row>
    <row r="6910" spans="1:6" x14ac:dyDescent="0.25">
      <c r="A6910" t="s">
        <v>319</v>
      </c>
      <c r="B6910">
        <v>2</v>
      </c>
      <c r="C6910" t="s">
        <v>7</v>
      </c>
      <c r="D6910" t="s">
        <v>270</v>
      </c>
      <c r="E6910">
        <v>57.122199999999999</v>
      </c>
      <c r="F6910">
        <v>1012356.93</v>
      </c>
    </row>
    <row r="6911" spans="1:6" x14ac:dyDescent="0.25">
      <c r="A6911" t="s">
        <v>319</v>
      </c>
      <c r="B6911">
        <v>2</v>
      </c>
      <c r="C6911" t="s">
        <v>7</v>
      </c>
      <c r="D6911" t="s">
        <v>271</v>
      </c>
      <c r="E6911">
        <v>2.4832999999999998</v>
      </c>
      <c r="F6911">
        <v>825509.19</v>
      </c>
    </row>
    <row r="6912" spans="1:6" x14ac:dyDescent="0.25">
      <c r="A6912" t="s">
        <v>319</v>
      </c>
      <c r="B6912">
        <v>2</v>
      </c>
      <c r="C6912" t="s">
        <v>7</v>
      </c>
      <c r="D6912" t="s">
        <v>272</v>
      </c>
      <c r="E6912">
        <v>327.20830000000001</v>
      </c>
      <c r="F6912">
        <v>2569866.37</v>
      </c>
    </row>
    <row r="6913" spans="1:6" x14ac:dyDescent="0.25">
      <c r="A6913" t="s">
        <v>319</v>
      </c>
      <c r="B6913">
        <v>2</v>
      </c>
      <c r="C6913" t="s">
        <v>7</v>
      </c>
      <c r="D6913" t="s">
        <v>273</v>
      </c>
      <c r="E6913">
        <v>8.8109999999999999</v>
      </c>
      <c r="F6913">
        <v>166037.68</v>
      </c>
    </row>
    <row r="6914" spans="1:6" x14ac:dyDescent="0.25">
      <c r="A6914" t="s">
        <v>319</v>
      </c>
      <c r="B6914">
        <v>2</v>
      </c>
      <c r="C6914" t="s">
        <v>7</v>
      </c>
      <c r="D6914" t="s">
        <v>274</v>
      </c>
      <c r="E6914">
        <v>60.333300000000001</v>
      </c>
      <c r="F6914">
        <v>1357709.54</v>
      </c>
    </row>
    <row r="6915" spans="1:6" x14ac:dyDescent="0.25">
      <c r="A6915" t="s">
        <v>319</v>
      </c>
      <c r="B6915">
        <v>2</v>
      </c>
      <c r="C6915" t="s">
        <v>7</v>
      </c>
      <c r="D6915" t="s">
        <v>275</v>
      </c>
      <c r="E6915">
        <v>8.5</v>
      </c>
      <c r="F6915">
        <v>111434.32</v>
      </c>
    </row>
    <row r="6916" spans="1:6" x14ac:dyDescent="0.25">
      <c r="A6916" t="s">
        <v>319</v>
      </c>
      <c r="B6916">
        <v>2</v>
      </c>
      <c r="C6916" t="s">
        <v>7</v>
      </c>
      <c r="D6916" t="s">
        <v>276</v>
      </c>
      <c r="E6916">
        <v>13.846</v>
      </c>
      <c r="F6916">
        <v>1870908.11</v>
      </c>
    </row>
    <row r="6917" spans="1:6" x14ac:dyDescent="0.25">
      <c r="A6917" t="s">
        <v>319</v>
      </c>
      <c r="B6917">
        <v>2</v>
      </c>
      <c r="C6917" t="s">
        <v>7</v>
      </c>
      <c r="D6917" t="s">
        <v>277</v>
      </c>
      <c r="E6917">
        <v>1.8125</v>
      </c>
      <c r="F6917">
        <v>168820.59</v>
      </c>
    </row>
    <row r="6918" spans="1:6" x14ac:dyDescent="0.25">
      <c r="A6918" t="s">
        <v>319</v>
      </c>
      <c r="B6918">
        <v>2</v>
      </c>
      <c r="C6918" t="s">
        <v>7</v>
      </c>
      <c r="D6918" t="s">
        <v>278</v>
      </c>
      <c r="E6918">
        <v>0.94030000000000002</v>
      </c>
      <c r="F6918">
        <v>112956.5</v>
      </c>
    </row>
    <row r="6919" spans="1:6" x14ac:dyDescent="0.25">
      <c r="A6919" t="s">
        <v>319</v>
      </c>
      <c r="B6919">
        <v>2</v>
      </c>
      <c r="C6919" t="s">
        <v>7</v>
      </c>
      <c r="D6919" t="s">
        <v>279</v>
      </c>
      <c r="E6919">
        <v>5.4583000000000004</v>
      </c>
      <c r="F6919">
        <v>1212329.3400000001</v>
      </c>
    </row>
    <row r="6920" spans="1:6" x14ac:dyDescent="0.25">
      <c r="A6920" t="s">
        <v>319</v>
      </c>
      <c r="B6920">
        <v>2</v>
      </c>
      <c r="C6920" t="s">
        <v>7</v>
      </c>
      <c r="D6920" t="s">
        <v>280</v>
      </c>
      <c r="E6920">
        <v>29.561499999999999</v>
      </c>
      <c r="F6920">
        <v>1065099.81</v>
      </c>
    </row>
    <row r="6921" spans="1:6" x14ac:dyDescent="0.25">
      <c r="A6921" t="s">
        <v>319</v>
      </c>
      <c r="B6921">
        <v>2</v>
      </c>
      <c r="C6921" t="s">
        <v>7</v>
      </c>
      <c r="D6921" t="s">
        <v>281</v>
      </c>
      <c r="E6921">
        <v>5.0110999999999999</v>
      </c>
      <c r="F6921">
        <v>307184.84999999998</v>
      </c>
    </row>
    <row r="6922" spans="1:6" x14ac:dyDescent="0.25">
      <c r="A6922" t="s">
        <v>319</v>
      </c>
      <c r="B6922">
        <v>2</v>
      </c>
      <c r="C6922" t="s">
        <v>7</v>
      </c>
      <c r="D6922" t="s">
        <v>282</v>
      </c>
      <c r="E6922">
        <v>3.3020999999999998</v>
      </c>
      <c r="F6922">
        <v>218779.51999999999</v>
      </c>
    </row>
    <row r="6923" spans="1:6" x14ac:dyDescent="0.25">
      <c r="A6923" t="s">
        <v>319</v>
      </c>
      <c r="B6923">
        <v>2</v>
      </c>
      <c r="C6923" t="s">
        <v>7</v>
      </c>
      <c r="D6923" t="s">
        <v>283</v>
      </c>
      <c r="E6923">
        <v>51.380400000000002</v>
      </c>
      <c r="F6923">
        <v>947612.13</v>
      </c>
    </row>
    <row r="6924" spans="1:6" x14ac:dyDescent="0.25">
      <c r="A6924" t="s">
        <v>319</v>
      </c>
      <c r="B6924">
        <v>2</v>
      </c>
      <c r="C6924" t="s">
        <v>7</v>
      </c>
      <c r="D6924" t="s">
        <v>294</v>
      </c>
      <c r="E6924">
        <v>0.64580000000000004</v>
      </c>
      <c r="F6924">
        <v>12612.05</v>
      </c>
    </row>
    <row r="6925" spans="1:6" x14ac:dyDescent="0.25">
      <c r="A6925" t="s">
        <v>319</v>
      </c>
      <c r="B6925">
        <v>2</v>
      </c>
      <c r="C6925" t="s">
        <v>7</v>
      </c>
      <c r="D6925" t="s">
        <v>268</v>
      </c>
      <c r="E6925">
        <v>38.461100000000002</v>
      </c>
      <c r="F6925">
        <v>602558.18999999994</v>
      </c>
    </row>
    <row r="6926" spans="1:6" x14ac:dyDescent="0.25">
      <c r="A6926" t="s">
        <v>319</v>
      </c>
      <c r="B6926">
        <v>2</v>
      </c>
      <c r="C6926" t="s">
        <v>7</v>
      </c>
      <c r="D6926" t="s">
        <v>284</v>
      </c>
      <c r="E6926">
        <v>12</v>
      </c>
      <c r="F6926">
        <v>1072915.3600000001</v>
      </c>
    </row>
    <row r="6927" spans="1:6" x14ac:dyDescent="0.25">
      <c r="A6927" t="s">
        <v>319</v>
      </c>
      <c r="B6927">
        <v>2</v>
      </c>
      <c r="C6927" t="s">
        <v>7</v>
      </c>
      <c r="D6927" t="s">
        <v>298</v>
      </c>
      <c r="E6927">
        <v>2</v>
      </c>
      <c r="F6927">
        <v>28930.45</v>
      </c>
    </row>
    <row r="6928" spans="1:6" x14ac:dyDescent="0.25">
      <c r="A6928" t="s">
        <v>319</v>
      </c>
      <c r="B6928">
        <v>2</v>
      </c>
      <c r="C6928" t="s">
        <v>7</v>
      </c>
      <c r="D6928" t="s">
        <v>286</v>
      </c>
      <c r="E6928">
        <v>38.25</v>
      </c>
      <c r="F6928">
        <v>722805.18</v>
      </c>
    </row>
    <row r="6929" spans="1:6" x14ac:dyDescent="0.25">
      <c r="A6929" t="s">
        <v>319</v>
      </c>
      <c r="B6929">
        <v>2</v>
      </c>
      <c r="C6929" t="s">
        <v>7</v>
      </c>
      <c r="D6929" t="s">
        <v>295</v>
      </c>
      <c r="E6929">
        <v>6.2374999999999998</v>
      </c>
      <c r="F6929">
        <v>148390.87</v>
      </c>
    </row>
    <row r="6930" spans="1:6" x14ac:dyDescent="0.25">
      <c r="A6930" t="s">
        <v>319</v>
      </c>
      <c r="B6930">
        <v>2</v>
      </c>
      <c r="C6930" t="s">
        <v>7</v>
      </c>
      <c r="D6930" t="s">
        <v>287</v>
      </c>
      <c r="E6930">
        <v>8.3299999999999999E-2</v>
      </c>
      <c r="F6930">
        <v>33506.35</v>
      </c>
    </row>
    <row r="6931" spans="1:6" x14ac:dyDescent="0.25">
      <c r="A6931" t="s">
        <v>319</v>
      </c>
      <c r="B6931">
        <v>2</v>
      </c>
      <c r="C6931" t="s">
        <v>7</v>
      </c>
      <c r="D6931" t="s">
        <v>289</v>
      </c>
      <c r="E6931">
        <v>7.8539000000000003</v>
      </c>
      <c r="F6931">
        <v>708008.45</v>
      </c>
    </row>
    <row r="6932" spans="1:6" x14ac:dyDescent="0.25">
      <c r="A6932" t="s">
        <v>319</v>
      </c>
      <c r="B6932">
        <v>2</v>
      </c>
      <c r="C6932" t="s">
        <v>7</v>
      </c>
      <c r="D6932" t="s">
        <v>290</v>
      </c>
      <c r="E6932">
        <v>5.8299999999999998E-2</v>
      </c>
      <c r="F6932">
        <v>19843.87</v>
      </c>
    </row>
    <row r="6933" spans="1:6" x14ac:dyDescent="0.25">
      <c r="A6933" t="s">
        <v>319</v>
      </c>
      <c r="B6933">
        <v>2</v>
      </c>
      <c r="C6933" t="s">
        <v>7</v>
      </c>
      <c r="D6933" t="s">
        <v>296</v>
      </c>
      <c r="E6933">
        <v>1</v>
      </c>
      <c r="F6933">
        <v>12667.92</v>
      </c>
    </row>
    <row r="6934" spans="1:6" x14ac:dyDescent="0.25">
      <c r="A6934" t="s">
        <v>319</v>
      </c>
      <c r="B6934">
        <v>2</v>
      </c>
      <c r="C6934" t="s">
        <v>7</v>
      </c>
      <c r="D6934" t="s">
        <v>291</v>
      </c>
      <c r="E6934">
        <v>1</v>
      </c>
      <c r="F6934">
        <v>13534.24</v>
      </c>
    </row>
    <row r="6935" spans="1:6" x14ac:dyDescent="0.25">
      <c r="A6935" t="s">
        <v>319</v>
      </c>
      <c r="B6935">
        <v>2</v>
      </c>
      <c r="C6935" t="s">
        <v>7</v>
      </c>
      <c r="D6935" t="s">
        <v>313</v>
      </c>
      <c r="E6935">
        <v>1</v>
      </c>
      <c r="F6935">
        <v>16511.21</v>
      </c>
    </row>
    <row r="6936" spans="1:6" x14ac:dyDescent="0.25">
      <c r="A6936" t="s">
        <v>319</v>
      </c>
      <c r="B6936">
        <v>2</v>
      </c>
      <c r="C6936" t="s">
        <v>7</v>
      </c>
      <c r="D6936" t="s">
        <v>299</v>
      </c>
      <c r="E6936">
        <v>1</v>
      </c>
      <c r="F6936">
        <v>9504.1299999999992</v>
      </c>
    </row>
    <row r="6937" spans="1:6" x14ac:dyDescent="0.25">
      <c r="A6937" t="s">
        <v>319</v>
      </c>
      <c r="B6937">
        <v>2</v>
      </c>
      <c r="C6937" t="s">
        <v>7</v>
      </c>
      <c r="D6937" t="s">
        <v>314</v>
      </c>
      <c r="E6937">
        <v>0.5</v>
      </c>
      <c r="F6937">
        <v>17275.509999999998</v>
      </c>
    </row>
    <row r="6938" spans="1:6" x14ac:dyDescent="0.25">
      <c r="A6938" t="s">
        <v>319</v>
      </c>
      <c r="B6938">
        <v>2</v>
      </c>
      <c r="C6938" t="s">
        <v>7</v>
      </c>
      <c r="D6938" t="s">
        <v>317</v>
      </c>
      <c r="E6938">
        <v>0.4667</v>
      </c>
      <c r="F6938">
        <v>5625.27</v>
      </c>
    </row>
    <row r="6939" spans="1:6" x14ac:dyDescent="0.25">
      <c r="A6939" t="s">
        <v>319</v>
      </c>
      <c r="B6939">
        <v>2</v>
      </c>
      <c r="C6939" t="s">
        <v>7</v>
      </c>
      <c r="D6939" t="s">
        <v>320</v>
      </c>
      <c r="E6939">
        <v>1</v>
      </c>
      <c r="F6939">
        <v>10206.14</v>
      </c>
    </row>
    <row r="6940" spans="1:6" x14ac:dyDescent="0.25">
      <c r="A6940" t="s">
        <v>319</v>
      </c>
      <c r="B6940">
        <v>3</v>
      </c>
      <c r="C6940" t="s">
        <v>4</v>
      </c>
      <c r="E6940">
        <v>5</v>
      </c>
      <c r="F6940">
        <v>144825.87</v>
      </c>
    </row>
    <row r="6941" spans="1:6" x14ac:dyDescent="0.25">
      <c r="A6941" t="s">
        <v>319</v>
      </c>
      <c r="B6941">
        <v>3</v>
      </c>
      <c r="C6941" t="s">
        <v>4</v>
      </c>
      <c r="D6941" t="s">
        <v>269</v>
      </c>
      <c r="E6941">
        <v>12.9216</v>
      </c>
      <c r="F6941">
        <v>1574430.22</v>
      </c>
    </row>
    <row r="6942" spans="1:6" x14ac:dyDescent="0.25">
      <c r="A6942" t="s">
        <v>319</v>
      </c>
      <c r="B6942">
        <v>3</v>
      </c>
      <c r="C6942" t="s">
        <v>4</v>
      </c>
      <c r="D6942" t="s">
        <v>270</v>
      </c>
      <c r="E6942">
        <v>85.622200000000007</v>
      </c>
      <c r="F6942">
        <v>1110226.6100000001</v>
      </c>
    </row>
    <row r="6943" spans="1:6" x14ac:dyDescent="0.25">
      <c r="A6943" t="s">
        <v>319</v>
      </c>
      <c r="B6943">
        <v>3</v>
      </c>
      <c r="C6943" t="s">
        <v>4</v>
      </c>
      <c r="D6943" t="s">
        <v>271</v>
      </c>
      <c r="E6943">
        <v>1.4681</v>
      </c>
      <c r="F6943">
        <v>509330.33</v>
      </c>
    </row>
    <row r="6944" spans="1:6" x14ac:dyDescent="0.25">
      <c r="A6944" t="s">
        <v>319</v>
      </c>
      <c r="B6944">
        <v>3</v>
      </c>
      <c r="C6944" t="s">
        <v>4</v>
      </c>
      <c r="D6944" t="s">
        <v>272</v>
      </c>
      <c r="E6944">
        <v>544.68060000000003</v>
      </c>
      <c r="F6944">
        <v>4141961.43</v>
      </c>
    </row>
    <row r="6945" spans="1:6" x14ac:dyDescent="0.25">
      <c r="A6945" t="s">
        <v>319</v>
      </c>
      <c r="B6945">
        <v>3</v>
      </c>
      <c r="C6945" t="s">
        <v>4</v>
      </c>
      <c r="D6945" t="s">
        <v>273</v>
      </c>
      <c r="E6945">
        <v>30.753</v>
      </c>
      <c r="F6945">
        <v>580475.76</v>
      </c>
    </row>
    <row r="6946" spans="1:6" x14ac:dyDescent="0.25">
      <c r="A6946" t="s">
        <v>319</v>
      </c>
      <c r="B6946">
        <v>3</v>
      </c>
      <c r="C6946" t="s">
        <v>4</v>
      </c>
      <c r="D6946" t="s">
        <v>274</v>
      </c>
      <c r="E6946">
        <v>62.283299999999997</v>
      </c>
      <c r="F6946">
        <v>1340832.52</v>
      </c>
    </row>
    <row r="6947" spans="1:6" x14ac:dyDescent="0.25">
      <c r="A6947" t="s">
        <v>319</v>
      </c>
      <c r="B6947">
        <v>3</v>
      </c>
      <c r="C6947" t="s">
        <v>4</v>
      </c>
      <c r="D6947" t="s">
        <v>275</v>
      </c>
      <c r="E6947">
        <v>89.666700000000006</v>
      </c>
      <c r="F6947">
        <v>1096596.72</v>
      </c>
    </row>
    <row r="6948" spans="1:6" x14ac:dyDescent="0.25">
      <c r="A6948" t="s">
        <v>319</v>
      </c>
      <c r="B6948">
        <v>3</v>
      </c>
      <c r="C6948" t="s">
        <v>4</v>
      </c>
      <c r="D6948" t="s">
        <v>276</v>
      </c>
      <c r="E6948">
        <v>8.9821000000000009</v>
      </c>
      <c r="F6948">
        <v>1583961.02</v>
      </c>
    </row>
    <row r="6949" spans="1:6" x14ac:dyDescent="0.25">
      <c r="A6949" t="s">
        <v>319</v>
      </c>
      <c r="B6949">
        <v>3</v>
      </c>
      <c r="C6949" t="s">
        <v>4</v>
      </c>
      <c r="D6949" t="s">
        <v>277</v>
      </c>
      <c r="E6949">
        <v>5.5833000000000004</v>
      </c>
      <c r="F6949">
        <v>367489.32</v>
      </c>
    </row>
    <row r="6950" spans="1:6" x14ac:dyDescent="0.25">
      <c r="A6950" t="s">
        <v>319</v>
      </c>
      <c r="B6950">
        <v>3</v>
      </c>
      <c r="C6950" t="s">
        <v>4</v>
      </c>
      <c r="D6950" t="s">
        <v>278</v>
      </c>
      <c r="E6950">
        <v>2.2042000000000002</v>
      </c>
      <c r="F6950">
        <v>285841.34000000003</v>
      </c>
    </row>
    <row r="6951" spans="1:6" x14ac:dyDescent="0.25">
      <c r="A6951" t="s">
        <v>319</v>
      </c>
      <c r="B6951">
        <v>3</v>
      </c>
      <c r="C6951" t="s">
        <v>4</v>
      </c>
      <c r="D6951" t="s">
        <v>279</v>
      </c>
      <c r="E6951">
        <v>3.4582999999999999</v>
      </c>
      <c r="F6951">
        <v>804596.82</v>
      </c>
    </row>
    <row r="6952" spans="1:6" x14ac:dyDescent="0.25">
      <c r="A6952" t="s">
        <v>319</v>
      </c>
      <c r="B6952">
        <v>3</v>
      </c>
      <c r="C6952" t="s">
        <v>4</v>
      </c>
      <c r="D6952" t="s">
        <v>280</v>
      </c>
      <c r="E6952">
        <v>130.85300000000001</v>
      </c>
      <c r="F6952">
        <v>3884364.82</v>
      </c>
    </row>
    <row r="6953" spans="1:6" x14ac:dyDescent="0.25">
      <c r="A6953" t="s">
        <v>319</v>
      </c>
      <c r="B6953">
        <v>3</v>
      </c>
      <c r="C6953" t="s">
        <v>4</v>
      </c>
      <c r="D6953" t="s">
        <v>281</v>
      </c>
      <c r="E6953">
        <v>28.966699999999999</v>
      </c>
      <c r="F6953">
        <v>1246418.92</v>
      </c>
    </row>
    <row r="6954" spans="1:6" x14ac:dyDescent="0.25">
      <c r="A6954" t="s">
        <v>319</v>
      </c>
      <c r="B6954">
        <v>3</v>
      </c>
      <c r="C6954" t="s">
        <v>4</v>
      </c>
      <c r="D6954" t="s">
        <v>282</v>
      </c>
      <c r="E6954">
        <v>2.3603999999999998</v>
      </c>
      <c r="F6954">
        <v>419175.86</v>
      </c>
    </row>
    <row r="6955" spans="1:6" x14ac:dyDescent="0.25">
      <c r="A6955" t="s">
        <v>319</v>
      </c>
      <c r="B6955">
        <v>3</v>
      </c>
      <c r="C6955" t="s">
        <v>4</v>
      </c>
      <c r="D6955" t="s">
        <v>283</v>
      </c>
      <c r="E6955">
        <v>88.526200000000003</v>
      </c>
      <c r="F6955">
        <v>1416147.36</v>
      </c>
    </row>
    <row r="6956" spans="1:6" x14ac:dyDescent="0.25">
      <c r="A6956" t="s">
        <v>319</v>
      </c>
      <c r="B6956">
        <v>3</v>
      </c>
      <c r="C6956" t="s">
        <v>4</v>
      </c>
      <c r="D6956" t="s">
        <v>294</v>
      </c>
      <c r="E6956">
        <v>0.77080000000000004</v>
      </c>
      <c r="F6956">
        <v>31451.29</v>
      </c>
    </row>
    <row r="6957" spans="1:6" x14ac:dyDescent="0.25">
      <c r="A6957" t="s">
        <v>319</v>
      </c>
      <c r="B6957">
        <v>3</v>
      </c>
      <c r="C6957" t="s">
        <v>4</v>
      </c>
      <c r="D6957" t="s">
        <v>268</v>
      </c>
      <c r="E6957">
        <v>39.475000000000001</v>
      </c>
      <c r="F6957">
        <v>1108067.29</v>
      </c>
    </row>
    <row r="6958" spans="1:6" x14ac:dyDescent="0.25">
      <c r="A6958" t="s">
        <v>319</v>
      </c>
      <c r="B6958">
        <v>3</v>
      </c>
      <c r="C6958" t="s">
        <v>4</v>
      </c>
      <c r="D6958" t="s">
        <v>284</v>
      </c>
      <c r="E6958">
        <v>23.5</v>
      </c>
      <c r="F6958">
        <v>2245587.44</v>
      </c>
    </row>
    <row r="6959" spans="1:6" x14ac:dyDescent="0.25">
      <c r="A6959" t="s">
        <v>319</v>
      </c>
      <c r="B6959">
        <v>3</v>
      </c>
      <c r="C6959" t="s">
        <v>4</v>
      </c>
      <c r="D6959" t="s">
        <v>298</v>
      </c>
      <c r="E6959">
        <v>6.1666999999999996</v>
      </c>
      <c r="F6959">
        <v>105895.86</v>
      </c>
    </row>
    <row r="6960" spans="1:6" x14ac:dyDescent="0.25">
      <c r="A6960" t="s">
        <v>319</v>
      </c>
      <c r="B6960">
        <v>3</v>
      </c>
      <c r="C6960" t="s">
        <v>4</v>
      </c>
      <c r="D6960" t="s">
        <v>286</v>
      </c>
      <c r="E6960">
        <v>104.20829999999999</v>
      </c>
      <c r="F6960">
        <v>2324998.13</v>
      </c>
    </row>
    <row r="6961" spans="1:6" x14ac:dyDescent="0.25">
      <c r="A6961" t="s">
        <v>319</v>
      </c>
      <c r="B6961">
        <v>3</v>
      </c>
      <c r="C6961" t="s">
        <v>4</v>
      </c>
      <c r="D6961" t="s">
        <v>295</v>
      </c>
      <c r="E6961">
        <v>26.8</v>
      </c>
      <c r="F6961">
        <v>670382.19999999995</v>
      </c>
    </row>
    <row r="6962" spans="1:6" x14ac:dyDescent="0.25">
      <c r="A6962" t="s">
        <v>319</v>
      </c>
      <c r="B6962">
        <v>3</v>
      </c>
      <c r="C6962" t="s">
        <v>4</v>
      </c>
      <c r="D6962" t="s">
        <v>287</v>
      </c>
      <c r="E6962">
        <v>0.15</v>
      </c>
      <c r="F6962">
        <v>83147.22</v>
      </c>
    </row>
    <row r="6963" spans="1:6" x14ac:dyDescent="0.25">
      <c r="A6963" t="s">
        <v>319</v>
      </c>
      <c r="B6963">
        <v>3</v>
      </c>
      <c r="C6963" t="s">
        <v>4</v>
      </c>
      <c r="D6963" t="s">
        <v>288</v>
      </c>
      <c r="E6963">
        <v>0.17499999999999999</v>
      </c>
      <c r="F6963">
        <v>113291.53</v>
      </c>
    </row>
    <row r="6964" spans="1:6" x14ac:dyDescent="0.25">
      <c r="A6964" t="s">
        <v>319</v>
      </c>
      <c r="B6964">
        <v>3</v>
      </c>
      <c r="C6964" t="s">
        <v>4</v>
      </c>
      <c r="D6964" t="s">
        <v>289</v>
      </c>
      <c r="E6964">
        <v>14.7826</v>
      </c>
      <c r="F6964">
        <v>1138424.3999999999</v>
      </c>
    </row>
    <row r="6965" spans="1:6" x14ac:dyDescent="0.25">
      <c r="A6965" t="s">
        <v>319</v>
      </c>
      <c r="B6965">
        <v>3</v>
      </c>
      <c r="C6965" t="s">
        <v>4</v>
      </c>
      <c r="D6965" t="s">
        <v>290</v>
      </c>
      <c r="E6965">
        <v>0.17499999999999999</v>
      </c>
      <c r="F6965">
        <v>85967.01</v>
      </c>
    </row>
    <row r="6966" spans="1:6" x14ac:dyDescent="0.25">
      <c r="A6966" t="s">
        <v>319</v>
      </c>
      <c r="B6966">
        <v>3</v>
      </c>
      <c r="C6966" t="s">
        <v>4</v>
      </c>
      <c r="D6966" t="s">
        <v>296</v>
      </c>
      <c r="E6966">
        <v>6</v>
      </c>
      <c r="F6966">
        <v>151245.71</v>
      </c>
    </row>
    <row r="6967" spans="1:6" x14ac:dyDescent="0.25">
      <c r="A6967" t="s">
        <v>319</v>
      </c>
      <c r="B6967">
        <v>3</v>
      </c>
      <c r="C6967" t="s">
        <v>4</v>
      </c>
      <c r="D6967" t="s">
        <v>291</v>
      </c>
      <c r="E6967">
        <v>1</v>
      </c>
      <c r="F6967">
        <v>13534.24</v>
      </c>
    </row>
    <row r="6968" spans="1:6" x14ac:dyDescent="0.25">
      <c r="A6968" t="s">
        <v>319</v>
      </c>
      <c r="B6968">
        <v>3</v>
      </c>
      <c r="C6968" t="s">
        <v>4</v>
      </c>
      <c r="D6968" t="s">
        <v>313</v>
      </c>
      <c r="E6968">
        <v>3</v>
      </c>
      <c r="F6968">
        <v>43249.03</v>
      </c>
    </row>
    <row r="6969" spans="1:6" x14ac:dyDescent="0.25">
      <c r="A6969" t="s">
        <v>319</v>
      </c>
      <c r="B6969">
        <v>3</v>
      </c>
      <c r="C6969" t="s">
        <v>4</v>
      </c>
      <c r="D6969" t="s">
        <v>314</v>
      </c>
      <c r="E6969">
        <v>0.36109999999999998</v>
      </c>
      <c r="F6969">
        <v>32092.99</v>
      </c>
    </row>
    <row r="6970" spans="1:6" x14ac:dyDescent="0.25">
      <c r="A6970" t="s">
        <v>319</v>
      </c>
      <c r="B6970">
        <v>3</v>
      </c>
      <c r="C6970" t="s">
        <v>4</v>
      </c>
      <c r="D6970" t="s">
        <v>317</v>
      </c>
      <c r="E6970">
        <v>0.375</v>
      </c>
      <c r="F6970">
        <v>5801.61</v>
      </c>
    </row>
    <row r="6971" spans="1:6" x14ac:dyDescent="0.25">
      <c r="A6971" t="s">
        <v>319</v>
      </c>
      <c r="B6971">
        <v>4</v>
      </c>
      <c r="C6971" t="s">
        <v>19</v>
      </c>
      <c r="E6971">
        <v>13</v>
      </c>
      <c r="F6971">
        <v>562638.68999999994</v>
      </c>
    </row>
    <row r="6972" spans="1:6" x14ac:dyDescent="0.25">
      <c r="A6972" t="s">
        <v>319</v>
      </c>
      <c r="B6972">
        <v>4</v>
      </c>
      <c r="C6972" t="s">
        <v>19</v>
      </c>
      <c r="D6972" t="s">
        <v>269</v>
      </c>
      <c r="E6972">
        <v>28.545400000000001</v>
      </c>
      <c r="F6972">
        <v>3136304.32</v>
      </c>
    </row>
    <row r="6973" spans="1:6" x14ac:dyDescent="0.25">
      <c r="A6973" t="s">
        <v>319</v>
      </c>
      <c r="B6973">
        <v>4</v>
      </c>
      <c r="C6973" t="s">
        <v>19</v>
      </c>
      <c r="D6973" t="s">
        <v>270</v>
      </c>
      <c r="E6973">
        <v>242.4</v>
      </c>
      <c r="F6973">
        <v>4070502.33</v>
      </c>
    </row>
    <row r="6974" spans="1:6" x14ac:dyDescent="0.25">
      <c r="A6974" t="s">
        <v>319</v>
      </c>
      <c r="B6974">
        <v>4</v>
      </c>
      <c r="C6974" t="s">
        <v>19</v>
      </c>
      <c r="D6974" t="s">
        <v>271</v>
      </c>
      <c r="E6974">
        <v>5.5416999999999996</v>
      </c>
      <c r="F6974">
        <v>1197899.42</v>
      </c>
    </row>
    <row r="6975" spans="1:6" x14ac:dyDescent="0.25">
      <c r="A6975" t="s">
        <v>319</v>
      </c>
      <c r="B6975">
        <v>4</v>
      </c>
      <c r="C6975" t="s">
        <v>19</v>
      </c>
      <c r="D6975" t="s">
        <v>272</v>
      </c>
      <c r="E6975">
        <v>971.80560000000003</v>
      </c>
      <c r="F6975">
        <v>6756157.9400000004</v>
      </c>
    </row>
    <row r="6976" spans="1:6" x14ac:dyDescent="0.25">
      <c r="A6976" t="s">
        <v>319</v>
      </c>
      <c r="B6976">
        <v>4</v>
      </c>
      <c r="C6976" t="s">
        <v>19</v>
      </c>
      <c r="D6976" t="s">
        <v>273</v>
      </c>
      <c r="E6976">
        <v>29.899799999999999</v>
      </c>
      <c r="F6976">
        <v>501521.21</v>
      </c>
    </row>
    <row r="6977" spans="1:6" x14ac:dyDescent="0.25">
      <c r="A6977" t="s">
        <v>319</v>
      </c>
      <c r="B6977">
        <v>4</v>
      </c>
      <c r="C6977" t="s">
        <v>19</v>
      </c>
      <c r="D6977" t="s">
        <v>274</v>
      </c>
      <c r="E6977">
        <v>102.63330000000001</v>
      </c>
      <c r="F6977">
        <v>2277595.86</v>
      </c>
    </row>
    <row r="6978" spans="1:6" x14ac:dyDescent="0.25">
      <c r="A6978" t="s">
        <v>319</v>
      </c>
      <c r="B6978">
        <v>4</v>
      </c>
      <c r="C6978" t="s">
        <v>19</v>
      </c>
      <c r="D6978" t="s">
        <v>275</v>
      </c>
      <c r="E6978">
        <v>49.583300000000001</v>
      </c>
      <c r="F6978">
        <v>575217.84</v>
      </c>
    </row>
    <row r="6979" spans="1:6" x14ac:dyDescent="0.25">
      <c r="A6979" t="s">
        <v>319</v>
      </c>
      <c r="B6979">
        <v>4</v>
      </c>
      <c r="C6979" t="s">
        <v>19</v>
      </c>
      <c r="D6979" t="s">
        <v>276</v>
      </c>
      <c r="E6979">
        <v>27.6264</v>
      </c>
      <c r="F6979">
        <v>3767538.23</v>
      </c>
    </row>
    <row r="6980" spans="1:6" x14ac:dyDescent="0.25">
      <c r="A6980" t="s">
        <v>319</v>
      </c>
      <c r="B6980">
        <v>4</v>
      </c>
      <c r="C6980" t="s">
        <v>19</v>
      </c>
      <c r="D6980" t="s">
        <v>277</v>
      </c>
      <c r="E6980">
        <v>4.625</v>
      </c>
      <c r="F6980">
        <v>332842.93</v>
      </c>
    </row>
    <row r="6981" spans="1:6" x14ac:dyDescent="0.25">
      <c r="A6981" t="s">
        <v>319</v>
      </c>
      <c r="B6981">
        <v>4</v>
      </c>
      <c r="C6981" t="s">
        <v>19</v>
      </c>
      <c r="D6981" t="s">
        <v>278</v>
      </c>
      <c r="E6981">
        <v>3.1124999999999998</v>
      </c>
      <c r="F6981">
        <v>458387.41</v>
      </c>
    </row>
    <row r="6982" spans="1:6" x14ac:dyDescent="0.25">
      <c r="A6982" t="s">
        <v>319</v>
      </c>
      <c r="B6982">
        <v>4</v>
      </c>
      <c r="C6982" t="s">
        <v>19</v>
      </c>
      <c r="D6982" t="s">
        <v>279</v>
      </c>
      <c r="E6982">
        <v>11.7042</v>
      </c>
      <c r="F6982">
        <v>2676345.39</v>
      </c>
    </row>
    <row r="6983" spans="1:6" x14ac:dyDescent="0.25">
      <c r="A6983" t="s">
        <v>319</v>
      </c>
      <c r="B6983">
        <v>4</v>
      </c>
      <c r="C6983" t="s">
        <v>19</v>
      </c>
      <c r="D6983" t="s">
        <v>280</v>
      </c>
      <c r="E6983">
        <v>137.92679999999999</v>
      </c>
      <c r="F6983">
        <v>4378678.1500000004</v>
      </c>
    </row>
    <row r="6984" spans="1:6" x14ac:dyDescent="0.25">
      <c r="A6984" t="s">
        <v>319</v>
      </c>
      <c r="B6984">
        <v>4</v>
      </c>
      <c r="C6984" t="s">
        <v>19</v>
      </c>
      <c r="D6984" t="s">
        <v>281</v>
      </c>
      <c r="E6984">
        <v>42.158299999999997</v>
      </c>
      <c r="F6984">
        <v>2341544.7000000002</v>
      </c>
    </row>
    <row r="6985" spans="1:6" x14ac:dyDescent="0.25">
      <c r="A6985" t="s">
        <v>319</v>
      </c>
      <c r="B6985">
        <v>4</v>
      </c>
      <c r="C6985" t="s">
        <v>19</v>
      </c>
      <c r="D6985" t="s">
        <v>282</v>
      </c>
      <c r="E6985">
        <v>3.4853999999999998</v>
      </c>
      <c r="F6985">
        <v>643081.71</v>
      </c>
    </row>
    <row r="6986" spans="1:6" x14ac:dyDescent="0.25">
      <c r="A6986" t="s">
        <v>319</v>
      </c>
      <c r="B6986">
        <v>4</v>
      </c>
      <c r="C6986" t="s">
        <v>19</v>
      </c>
      <c r="D6986" t="s">
        <v>283</v>
      </c>
      <c r="E6986">
        <v>159.9196</v>
      </c>
      <c r="F6986">
        <v>3115787.52</v>
      </c>
    </row>
    <row r="6987" spans="1:6" x14ac:dyDescent="0.25">
      <c r="A6987" t="s">
        <v>319</v>
      </c>
      <c r="B6987">
        <v>4</v>
      </c>
      <c r="C6987" t="s">
        <v>19</v>
      </c>
      <c r="D6987" t="s">
        <v>294</v>
      </c>
      <c r="E6987">
        <v>1</v>
      </c>
      <c r="F6987">
        <v>14079.33</v>
      </c>
    </row>
    <row r="6988" spans="1:6" x14ac:dyDescent="0.25">
      <c r="A6988" t="s">
        <v>319</v>
      </c>
      <c r="B6988">
        <v>4</v>
      </c>
      <c r="C6988" t="s">
        <v>19</v>
      </c>
      <c r="D6988" t="s">
        <v>268</v>
      </c>
      <c r="E6988">
        <v>38.205599999999997</v>
      </c>
      <c r="F6988">
        <v>1002804.89</v>
      </c>
    </row>
    <row r="6989" spans="1:6" x14ac:dyDescent="0.25">
      <c r="A6989" t="s">
        <v>319</v>
      </c>
      <c r="B6989">
        <v>4</v>
      </c>
      <c r="C6989" t="s">
        <v>19</v>
      </c>
      <c r="D6989" t="s">
        <v>284</v>
      </c>
      <c r="E6989">
        <v>31</v>
      </c>
      <c r="F6989">
        <v>2939759.18</v>
      </c>
    </row>
    <row r="6990" spans="1:6" x14ac:dyDescent="0.25">
      <c r="A6990" t="s">
        <v>319</v>
      </c>
      <c r="B6990">
        <v>4</v>
      </c>
      <c r="C6990" t="s">
        <v>19</v>
      </c>
      <c r="D6990" t="s">
        <v>298</v>
      </c>
      <c r="E6990">
        <v>8</v>
      </c>
      <c r="F6990">
        <v>113669.09</v>
      </c>
    </row>
    <row r="6991" spans="1:6" x14ac:dyDescent="0.25">
      <c r="A6991" t="s">
        <v>319</v>
      </c>
      <c r="B6991">
        <v>4</v>
      </c>
      <c r="C6991" t="s">
        <v>19</v>
      </c>
      <c r="D6991" t="s">
        <v>286</v>
      </c>
      <c r="E6991">
        <v>13.416700000000001</v>
      </c>
      <c r="F6991">
        <v>273689.31</v>
      </c>
    </row>
    <row r="6992" spans="1:6" x14ac:dyDescent="0.25">
      <c r="A6992" t="s">
        <v>319</v>
      </c>
      <c r="B6992">
        <v>4</v>
      </c>
      <c r="C6992" t="s">
        <v>19</v>
      </c>
      <c r="D6992" t="s">
        <v>295</v>
      </c>
      <c r="E6992">
        <v>24.3125</v>
      </c>
      <c r="F6992">
        <v>554969.62</v>
      </c>
    </row>
    <row r="6993" spans="1:6" x14ac:dyDescent="0.25">
      <c r="A6993" t="s">
        <v>319</v>
      </c>
      <c r="B6993">
        <v>4</v>
      </c>
      <c r="C6993" t="s">
        <v>19</v>
      </c>
      <c r="D6993" t="s">
        <v>287</v>
      </c>
      <c r="E6993">
        <v>0.16669999999999999</v>
      </c>
      <c r="F6993">
        <v>67012.710000000006</v>
      </c>
    </row>
    <row r="6994" spans="1:6" x14ac:dyDescent="0.25">
      <c r="A6994" t="s">
        <v>319</v>
      </c>
      <c r="B6994">
        <v>4</v>
      </c>
      <c r="C6994" t="s">
        <v>19</v>
      </c>
      <c r="D6994" t="s">
        <v>288</v>
      </c>
      <c r="E6994">
        <v>0.375</v>
      </c>
      <c r="F6994">
        <v>243168.83</v>
      </c>
    </row>
    <row r="6995" spans="1:6" x14ac:dyDescent="0.25">
      <c r="A6995" t="s">
        <v>319</v>
      </c>
      <c r="B6995">
        <v>4</v>
      </c>
      <c r="C6995" t="s">
        <v>19</v>
      </c>
      <c r="D6995" t="s">
        <v>289</v>
      </c>
      <c r="E6995">
        <v>21.6417</v>
      </c>
      <c r="F6995">
        <v>1459357.02</v>
      </c>
    </row>
    <row r="6996" spans="1:6" x14ac:dyDescent="0.25">
      <c r="A6996" t="s">
        <v>319</v>
      </c>
      <c r="B6996">
        <v>4</v>
      </c>
      <c r="C6996" t="s">
        <v>19</v>
      </c>
      <c r="D6996" t="s">
        <v>290</v>
      </c>
      <c r="E6996">
        <v>0.1</v>
      </c>
      <c r="F6996">
        <v>22258.21</v>
      </c>
    </row>
    <row r="6997" spans="1:6" x14ac:dyDescent="0.25">
      <c r="A6997" t="s">
        <v>319</v>
      </c>
      <c r="B6997">
        <v>4</v>
      </c>
      <c r="C6997" t="s">
        <v>19</v>
      </c>
      <c r="D6997" t="s">
        <v>296</v>
      </c>
      <c r="E6997">
        <v>2</v>
      </c>
      <c r="F6997">
        <v>74335.539999999994</v>
      </c>
    </row>
    <row r="6998" spans="1:6" x14ac:dyDescent="0.25">
      <c r="A6998" t="s">
        <v>319</v>
      </c>
      <c r="B6998">
        <v>4</v>
      </c>
      <c r="C6998" t="s">
        <v>19</v>
      </c>
      <c r="D6998" t="s">
        <v>291</v>
      </c>
      <c r="E6998">
        <v>6</v>
      </c>
      <c r="F6998">
        <v>64006.7</v>
      </c>
    </row>
    <row r="6999" spans="1:6" x14ac:dyDescent="0.25">
      <c r="A6999" t="s">
        <v>319</v>
      </c>
      <c r="B6999">
        <v>4</v>
      </c>
      <c r="C6999" t="s">
        <v>19</v>
      </c>
      <c r="D6999" t="s">
        <v>313</v>
      </c>
      <c r="E6999">
        <v>6</v>
      </c>
      <c r="F6999">
        <v>99067.24</v>
      </c>
    </row>
    <row r="7000" spans="1:6" x14ac:dyDescent="0.25">
      <c r="A7000" t="s">
        <v>319</v>
      </c>
      <c r="B7000">
        <v>4</v>
      </c>
      <c r="C7000" t="s">
        <v>19</v>
      </c>
      <c r="D7000" t="s">
        <v>314</v>
      </c>
      <c r="E7000">
        <v>1.0832999999999999</v>
      </c>
      <c r="F7000">
        <v>47605.98</v>
      </c>
    </row>
    <row r="7001" spans="1:6" x14ac:dyDescent="0.25">
      <c r="A7001" t="s">
        <v>319</v>
      </c>
      <c r="B7001">
        <v>4</v>
      </c>
      <c r="C7001" t="s">
        <v>19</v>
      </c>
      <c r="D7001" t="s">
        <v>320</v>
      </c>
      <c r="E7001">
        <v>2</v>
      </c>
      <c r="F7001">
        <v>28602</v>
      </c>
    </row>
    <row r="7002" spans="1:6" x14ac:dyDescent="0.25">
      <c r="A7002" t="s">
        <v>319</v>
      </c>
      <c r="B7002">
        <v>5</v>
      </c>
      <c r="C7002" t="s">
        <v>70</v>
      </c>
      <c r="E7002">
        <v>11.310499999999999</v>
      </c>
      <c r="F7002">
        <v>362968.21</v>
      </c>
    </row>
    <row r="7003" spans="1:6" x14ac:dyDescent="0.25">
      <c r="A7003" t="s">
        <v>319</v>
      </c>
      <c r="B7003">
        <v>5</v>
      </c>
      <c r="C7003" t="s">
        <v>70</v>
      </c>
      <c r="D7003" t="s">
        <v>269</v>
      </c>
      <c r="E7003">
        <v>19.130400000000002</v>
      </c>
      <c r="F7003">
        <v>1853624.51</v>
      </c>
    </row>
    <row r="7004" spans="1:6" x14ac:dyDescent="0.25">
      <c r="A7004" t="s">
        <v>319</v>
      </c>
      <c r="B7004">
        <v>5</v>
      </c>
      <c r="C7004" t="s">
        <v>70</v>
      </c>
      <c r="D7004" t="s">
        <v>270</v>
      </c>
      <c r="E7004">
        <v>197.9889</v>
      </c>
      <c r="F7004">
        <v>2583354.37</v>
      </c>
    </row>
    <row r="7005" spans="1:6" x14ac:dyDescent="0.25">
      <c r="A7005" t="s">
        <v>319</v>
      </c>
      <c r="B7005">
        <v>5</v>
      </c>
      <c r="C7005" t="s">
        <v>70</v>
      </c>
      <c r="D7005" t="s">
        <v>271</v>
      </c>
      <c r="E7005">
        <v>1.5207999999999999</v>
      </c>
      <c r="F7005">
        <v>507292.45</v>
      </c>
    </row>
    <row r="7006" spans="1:6" x14ac:dyDescent="0.25">
      <c r="A7006" t="s">
        <v>319</v>
      </c>
      <c r="B7006">
        <v>5</v>
      </c>
      <c r="C7006" t="s">
        <v>70</v>
      </c>
      <c r="D7006" t="s">
        <v>272</v>
      </c>
      <c r="E7006">
        <v>968.56939999999997</v>
      </c>
      <c r="F7006">
        <v>7584174.6500000004</v>
      </c>
    </row>
    <row r="7007" spans="1:6" x14ac:dyDescent="0.25">
      <c r="A7007" t="s">
        <v>319</v>
      </c>
      <c r="B7007">
        <v>5</v>
      </c>
      <c r="C7007" t="s">
        <v>70</v>
      </c>
      <c r="D7007" t="s">
        <v>273</v>
      </c>
      <c r="E7007">
        <v>35.209099999999999</v>
      </c>
      <c r="F7007">
        <v>631270.91</v>
      </c>
    </row>
    <row r="7008" spans="1:6" x14ac:dyDescent="0.25">
      <c r="A7008" t="s">
        <v>319</v>
      </c>
      <c r="B7008">
        <v>5</v>
      </c>
      <c r="C7008" t="s">
        <v>70</v>
      </c>
      <c r="D7008" t="s">
        <v>274</v>
      </c>
      <c r="E7008">
        <v>61.666699999999999</v>
      </c>
      <c r="F7008">
        <v>1309530.2</v>
      </c>
    </row>
    <row r="7009" spans="1:6" x14ac:dyDescent="0.25">
      <c r="A7009" t="s">
        <v>319</v>
      </c>
      <c r="B7009">
        <v>5</v>
      </c>
      <c r="C7009" t="s">
        <v>70</v>
      </c>
      <c r="D7009" t="s">
        <v>275</v>
      </c>
      <c r="E7009">
        <v>140.41669999999999</v>
      </c>
      <c r="F7009">
        <v>1956056.97</v>
      </c>
    </row>
    <row r="7010" spans="1:6" x14ac:dyDescent="0.25">
      <c r="A7010" t="s">
        <v>319</v>
      </c>
      <c r="B7010">
        <v>5</v>
      </c>
      <c r="C7010" t="s">
        <v>70</v>
      </c>
      <c r="D7010" t="s">
        <v>276</v>
      </c>
      <c r="E7010">
        <v>12.267099999999999</v>
      </c>
      <c r="F7010">
        <v>1968767.49</v>
      </c>
    </row>
    <row r="7011" spans="1:6" x14ac:dyDescent="0.25">
      <c r="A7011" t="s">
        <v>319</v>
      </c>
      <c r="B7011">
        <v>5</v>
      </c>
      <c r="C7011" t="s">
        <v>70</v>
      </c>
      <c r="D7011" t="s">
        <v>277</v>
      </c>
      <c r="E7011">
        <v>12.158300000000001</v>
      </c>
      <c r="F7011">
        <v>599235.6</v>
      </c>
    </row>
    <row r="7012" spans="1:6" x14ac:dyDescent="0.25">
      <c r="A7012" t="s">
        <v>319</v>
      </c>
      <c r="B7012">
        <v>5</v>
      </c>
      <c r="C7012" t="s">
        <v>70</v>
      </c>
      <c r="D7012" t="s">
        <v>278</v>
      </c>
      <c r="E7012">
        <v>4.7291999999999996</v>
      </c>
      <c r="F7012">
        <v>477631.53</v>
      </c>
    </row>
    <row r="7013" spans="1:6" x14ac:dyDescent="0.25">
      <c r="A7013" t="s">
        <v>319</v>
      </c>
      <c r="B7013">
        <v>5</v>
      </c>
      <c r="C7013" t="s">
        <v>70</v>
      </c>
      <c r="D7013" t="s">
        <v>279</v>
      </c>
      <c r="E7013">
        <v>2.6667000000000001</v>
      </c>
      <c r="F7013">
        <v>532743.66</v>
      </c>
    </row>
    <row r="7014" spans="1:6" x14ac:dyDescent="0.25">
      <c r="A7014" t="s">
        <v>319</v>
      </c>
      <c r="B7014">
        <v>5</v>
      </c>
      <c r="C7014" t="s">
        <v>70</v>
      </c>
      <c r="D7014" t="s">
        <v>280</v>
      </c>
      <c r="E7014">
        <v>369.52820000000003</v>
      </c>
      <c r="F7014">
        <v>9142358.6500000004</v>
      </c>
    </row>
    <row r="7015" spans="1:6" x14ac:dyDescent="0.25">
      <c r="A7015" t="s">
        <v>319</v>
      </c>
      <c r="B7015">
        <v>5</v>
      </c>
      <c r="C7015" t="s">
        <v>70</v>
      </c>
      <c r="D7015" t="s">
        <v>281</v>
      </c>
      <c r="E7015">
        <v>40.813899999999997</v>
      </c>
      <c r="F7015">
        <v>1729281.4</v>
      </c>
    </row>
    <row r="7016" spans="1:6" x14ac:dyDescent="0.25">
      <c r="A7016" t="s">
        <v>319</v>
      </c>
      <c r="B7016">
        <v>5</v>
      </c>
      <c r="C7016" t="s">
        <v>70</v>
      </c>
      <c r="D7016" t="s">
        <v>282</v>
      </c>
      <c r="E7016">
        <v>9.9728999999999992</v>
      </c>
      <c r="F7016">
        <v>719486.15</v>
      </c>
    </row>
    <row r="7017" spans="1:6" x14ac:dyDescent="0.25">
      <c r="A7017" t="s">
        <v>319</v>
      </c>
      <c r="B7017">
        <v>5</v>
      </c>
      <c r="C7017" t="s">
        <v>70</v>
      </c>
      <c r="D7017" t="s">
        <v>283</v>
      </c>
      <c r="E7017">
        <v>115.15770000000001</v>
      </c>
      <c r="F7017">
        <v>2198881.37</v>
      </c>
    </row>
    <row r="7018" spans="1:6" x14ac:dyDescent="0.25">
      <c r="A7018" t="s">
        <v>319</v>
      </c>
      <c r="B7018">
        <v>5</v>
      </c>
      <c r="C7018" t="s">
        <v>70</v>
      </c>
      <c r="D7018" t="s">
        <v>294</v>
      </c>
      <c r="E7018">
        <v>3.25</v>
      </c>
      <c r="F7018">
        <v>48734.65</v>
      </c>
    </row>
    <row r="7019" spans="1:6" x14ac:dyDescent="0.25">
      <c r="A7019" t="s">
        <v>319</v>
      </c>
      <c r="B7019">
        <v>5</v>
      </c>
      <c r="C7019" t="s">
        <v>70</v>
      </c>
      <c r="D7019" t="s">
        <v>268</v>
      </c>
      <c r="E7019">
        <v>32.864699999999999</v>
      </c>
      <c r="F7019">
        <v>747239.05</v>
      </c>
    </row>
    <row r="7020" spans="1:6" x14ac:dyDescent="0.25">
      <c r="A7020" t="s">
        <v>319</v>
      </c>
      <c r="B7020">
        <v>5</v>
      </c>
      <c r="C7020" t="s">
        <v>70</v>
      </c>
      <c r="D7020" t="s">
        <v>284</v>
      </c>
      <c r="E7020">
        <v>35.833300000000001</v>
      </c>
      <c r="F7020">
        <v>3386519.81</v>
      </c>
    </row>
    <row r="7021" spans="1:6" x14ac:dyDescent="0.25">
      <c r="A7021" t="s">
        <v>319</v>
      </c>
      <c r="B7021">
        <v>5</v>
      </c>
      <c r="C7021" t="s">
        <v>70</v>
      </c>
      <c r="D7021" t="s">
        <v>298</v>
      </c>
      <c r="E7021">
        <v>15</v>
      </c>
      <c r="F7021">
        <v>134779.53</v>
      </c>
    </row>
    <row r="7022" spans="1:6" x14ac:dyDescent="0.25">
      <c r="A7022" t="s">
        <v>319</v>
      </c>
      <c r="B7022">
        <v>5</v>
      </c>
      <c r="C7022" t="s">
        <v>70</v>
      </c>
      <c r="D7022" t="s">
        <v>286</v>
      </c>
      <c r="E7022">
        <v>54.583300000000001</v>
      </c>
      <c r="F7022">
        <v>978752.93</v>
      </c>
    </row>
    <row r="7023" spans="1:6" x14ac:dyDescent="0.25">
      <c r="A7023" t="s">
        <v>319</v>
      </c>
      <c r="B7023">
        <v>5</v>
      </c>
      <c r="C7023" t="s">
        <v>70</v>
      </c>
      <c r="D7023" t="s">
        <v>295</v>
      </c>
      <c r="E7023">
        <v>25.175000000000001</v>
      </c>
      <c r="F7023">
        <v>546525.54</v>
      </c>
    </row>
    <row r="7024" spans="1:6" x14ac:dyDescent="0.25">
      <c r="A7024" t="s">
        <v>319</v>
      </c>
      <c r="B7024">
        <v>5</v>
      </c>
      <c r="C7024" t="s">
        <v>70</v>
      </c>
      <c r="D7024" t="s">
        <v>287</v>
      </c>
      <c r="E7024">
        <v>0.41670000000000001</v>
      </c>
      <c r="F7024">
        <v>206836.63</v>
      </c>
    </row>
    <row r="7025" spans="1:6" x14ac:dyDescent="0.25">
      <c r="A7025" t="s">
        <v>319</v>
      </c>
      <c r="B7025">
        <v>5</v>
      </c>
      <c r="C7025" t="s">
        <v>70</v>
      </c>
      <c r="D7025" t="s">
        <v>288</v>
      </c>
      <c r="E7025">
        <v>0.05</v>
      </c>
      <c r="F7025">
        <v>32369.01</v>
      </c>
    </row>
    <row r="7026" spans="1:6" x14ac:dyDescent="0.25">
      <c r="A7026" t="s">
        <v>319</v>
      </c>
      <c r="B7026">
        <v>5</v>
      </c>
      <c r="C7026" t="s">
        <v>70</v>
      </c>
      <c r="D7026" t="s">
        <v>289</v>
      </c>
      <c r="E7026">
        <v>11.0764</v>
      </c>
      <c r="F7026">
        <v>719645.59</v>
      </c>
    </row>
    <row r="7027" spans="1:6" x14ac:dyDescent="0.25">
      <c r="A7027" t="s">
        <v>319</v>
      </c>
      <c r="B7027">
        <v>5</v>
      </c>
      <c r="C7027" t="s">
        <v>70</v>
      </c>
      <c r="D7027" t="s">
        <v>290</v>
      </c>
      <c r="E7027">
        <v>0.63329999999999997</v>
      </c>
      <c r="F7027">
        <v>245802.13</v>
      </c>
    </row>
    <row r="7028" spans="1:6" x14ac:dyDescent="0.25">
      <c r="A7028" t="s">
        <v>319</v>
      </c>
      <c r="B7028">
        <v>5</v>
      </c>
      <c r="C7028" t="s">
        <v>70</v>
      </c>
      <c r="D7028" t="s">
        <v>296</v>
      </c>
      <c r="E7028">
        <v>59.1</v>
      </c>
      <c r="F7028">
        <v>1099053.51</v>
      </c>
    </row>
    <row r="7029" spans="1:6" x14ac:dyDescent="0.25">
      <c r="A7029" t="s">
        <v>319</v>
      </c>
      <c r="B7029">
        <v>5</v>
      </c>
      <c r="C7029" t="s">
        <v>70</v>
      </c>
      <c r="D7029" t="s">
        <v>313</v>
      </c>
      <c r="E7029">
        <v>14</v>
      </c>
      <c r="F7029">
        <v>163224.79</v>
      </c>
    </row>
    <row r="7030" spans="1:6" x14ac:dyDescent="0.25">
      <c r="A7030" t="s">
        <v>319</v>
      </c>
      <c r="B7030">
        <v>5</v>
      </c>
      <c r="C7030" t="s">
        <v>70</v>
      </c>
      <c r="D7030" t="s">
        <v>299</v>
      </c>
      <c r="E7030">
        <v>8</v>
      </c>
      <c r="F7030">
        <v>78319.91</v>
      </c>
    </row>
    <row r="7031" spans="1:6" x14ac:dyDescent="0.25">
      <c r="A7031" t="s">
        <v>319</v>
      </c>
      <c r="B7031">
        <v>5</v>
      </c>
      <c r="C7031" t="s">
        <v>70</v>
      </c>
      <c r="D7031" t="s">
        <v>314</v>
      </c>
      <c r="E7031">
        <v>2.5556000000000001</v>
      </c>
      <c r="F7031">
        <v>71283.990000000005</v>
      </c>
    </row>
    <row r="7032" spans="1:6" x14ac:dyDescent="0.25">
      <c r="A7032" t="s">
        <v>319</v>
      </c>
      <c r="B7032">
        <v>5</v>
      </c>
      <c r="C7032" t="s">
        <v>70</v>
      </c>
      <c r="D7032" t="s">
        <v>317</v>
      </c>
      <c r="E7032">
        <v>1.2</v>
      </c>
      <c r="F7032">
        <v>15236.32</v>
      </c>
    </row>
    <row r="7033" spans="1:6" x14ac:dyDescent="0.25">
      <c r="A7033" t="s">
        <v>319</v>
      </c>
      <c r="B7033">
        <v>5</v>
      </c>
      <c r="C7033" t="s">
        <v>70</v>
      </c>
      <c r="D7033" t="s">
        <v>320</v>
      </c>
      <c r="E7033">
        <v>1</v>
      </c>
      <c r="F7033">
        <v>14301</v>
      </c>
    </row>
    <row r="7034" spans="1:6" x14ac:dyDescent="0.25">
      <c r="A7034" t="s">
        <v>319</v>
      </c>
      <c r="B7034">
        <v>7</v>
      </c>
      <c r="C7034" t="s">
        <v>10</v>
      </c>
      <c r="D7034" t="s">
        <v>269</v>
      </c>
      <c r="E7034">
        <v>80.170699999999997</v>
      </c>
      <c r="F7034">
        <v>9913829.0600000005</v>
      </c>
    </row>
    <row r="7035" spans="1:6" x14ac:dyDescent="0.25">
      <c r="A7035" t="s">
        <v>319</v>
      </c>
      <c r="B7035">
        <v>7</v>
      </c>
      <c r="C7035" t="s">
        <v>10</v>
      </c>
      <c r="D7035" t="s">
        <v>270</v>
      </c>
      <c r="E7035">
        <v>22</v>
      </c>
      <c r="F7035">
        <v>288409.59000000003</v>
      </c>
    </row>
    <row r="7036" spans="1:6" x14ac:dyDescent="0.25">
      <c r="A7036" t="s">
        <v>319</v>
      </c>
      <c r="B7036">
        <v>7</v>
      </c>
      <c r="C7036" t="s">
        <v>10</v>
      </c>
      <c r="D7036" t="s">
        <v>271</v>
      </c>
      <c r="E7036">
        <v>23.225000000000001</v>
      </c>
      <c r="F7036">
        <v>5049546.83</v>
      </c>
    </row>
    <row r="7037" spans="1:6" x14ac:dyDescent="0.25">
      <c r="A7037" t="s">
        <v>319</v>
      </c>
      <c r="B7037">
        <v>7</v>
      </c>
      <c r="C7037" t="s">
        <v>10</v>
      </c>
      <c r="D7037" t="s">
        <v>272</v>
      </c>
      <c r="E7037">
        <v>3542.8332999999998</v>
      </c>
      <c r="F7037">
        <v>23859488.829999998</v>
      </c>
    </row>
    <row r="7038" spans="1:6" x14ac:dyDescent="0.25">
      <c r="A7038" t="s">
        <v>319</v>
      </c>
      <c r="B7038">
        <v>7</v>
      </c>
      <c r="C7038" t="s">
        <v>10</v>
      </c>
      <c r="D7038" t="s">
        <v>273</v>
      </c>
      <c r="E7038">
        <v>657</v>
      </c>
      <c r="F7038">
        <v>12224896.25</v>
      </c>
    </row>
    <row r="7039" spans="1:6" x14ac:dyDescent="0.25">
      <c r="A7039" t="s">
        <v>319</v>
      </c>
      <c r="B7039">
        <v>7</v>
      </c>
      <c r="C7039" t="s">
        <v>10</v>
      </c>
      <c r="D7039" t="s">
        <v>274</v>
      </c>
      <c r="E7039">
        <v>180</v>
      </c>
      <c r="F7039">
        <v>3036502.87</v>
      </c>
    </row>
    <row r="7040" spans="1:6" x14ac:dyDescent="0.25">
      <c r="A7040" t="s">
        <v>319</v>
      </c>
      <c r="B7040">
        <v>7</v>
      </c>
      <c r="C7040" t="s">
        <v>10</v>
      </c>
      <c r="D7040" t="s">
        <v>275</v>
      </c>
      <c r="E7040">
        <v>8</v>
      </c>
      <c r="F7040">
        <v>206556.68</v>
      </c>
    </row>
    <row r="7041" spans="1:6" x14ac:dyDescent="0.25">
      <c r="A7041" t="s">
        <v>319</v>
      </c>
      <c r="B7041">
        <v>7</v>
      </c>
      <c r="C7041" t="s">
        <v>10</v>
      </c>
      <c r="D7041" t="s">
        <v>277</v>
      </c>
      <c r="E7041">
        <v>52.5</v>
      </c>
      <c r="F7041">
        <v>2292006.2999999998</v>
      </c>
    </row>
    <row r="7042" spans="1:6" x14ac:dyDescent="0.25">
      <c r="A7042" t="s">
        <v>319</v>
      </c>
      <c r="B7042">
        <v>7</v>
      </c>
      <c r="C7042" t="s">
        <v>10</v>
      </c>
      <c r="D7042" t="s">
        <v>280</v>
      </c>
      <c r="E7042">
        <v>362</v>
      </c>
      <c r="F7042">
        <v>5787373.5</v>
      </c>
    </row>
    <row r="7043" spans="1:6" x14ac:dyDescent="0.25">
      <c r="A7043" t="s">
        <v>319</v>
      </c>
      <c r="B7043">
        <v>7</v>
      </c>
      <c r="C7043" t="s">
        <v>10</v>
      </c>
      <c r="D7043" t="s">
        <v>268</v>
      </c>
      <c r="E7043">
        <v>1159</v>
      </c>
      <c r="F7043">
        <v>25889020.399999999</v>
      </c>
    </row>
    <row r="7044" spans="1:6" x14ac:dyDescent="0.25">
      <c r="A7044" t="s">
        <v>319</v>
      </c>
      <c r="B7044">
        <v>7</v>
      </c>
      <c r="C7044" t="s">
        <v>10</v>
      </c>
      <c r="D7044" t="s">
        <v>298</v>
      </c>
      <c r="E7044">
        <v>218</v>
      </c>
      <c r="F7044">
        <v>3351661.87</v>
      </c>
    </row>
    <row r="7045" spans="1:6" x14ac:dyDescent="0.25">
      <c r="A7045" t="s">
        <v>319</v>
      </c>
      <c r="B7045">
        <v>7</v>
      </c>
      <c r="C7045" t="s">
        <v>10</v>
      </c>
      <c r="D7045" t="s">
        <v>286</v>
      </c>
      <c r="E7045">
        <v>366</v>
      </c>
      <c r="F7045">
        <v>5854602.3499999996</v>
      </c>
    </row>
    <row r="7046" spans="1:6" x14ac:dyDescent="0.25">
      <c r="A7046" t="s">
        <v>319</v>
      </c>
      <c r="B7046">
        <v>7</v>
      </c>
      <c r="C7046" t="s">
        <v>10</v>
      </c>
      <c r="D7046" t="s">
        <v>295</v>
      </c>
      <c r="E7046">
        <v>255</v>
      </c>
      <c r="F7046">
        <v>6551075.4699999997</v>
      </c>
    </row>
    <row r="7047" spans="1:6" x14ac:dyDescent="0.25">
      <c r="A7047" t="s">
        <v>319</v>
      </c>
      <c r="B7047">
        <v>7</v>
      </c>
      <c r="C7047" t="s">
        <v>10</v>
      </c>
      <c r="D7047" t="s">
        <v>291</v>
      </c>
      <c r="E7047">
        <v>26</v>
      </c>
      <c r="F7047">
        <v>275999.99</v>
      </c>
    </row>
    <row r="7048" spans="1:6" x14ac:dyDescent="0.25">
      <c r="A7048" t="s">
        <v>319</v>
      </c>
      <c r="B7048">
        <v>7</v>
      </c>
      <c r="C7048" t="s">
        <v>10</v>
      </c>
      <c r="D7048" t="s">
        <v>313</v>
      </c>
      <c r="E7048">
        <v>8</v>
      </c>
      <c r="F7048">
        <v>111848.38</v>
      </c>
    </row>
    <row r="7049" spans="1:6" x14ac:dyDescent="0.25">
      <c r="A7049" t="s">
        <v>319</v>
      </c>
      <c r="B7049">
        <v>8</v>
      </c>
      <c r="C7049" t="s">
        <v>300</v>
      </c>
      <c r="E7049">
        <v>3</v>
      </c>
      <c r="F7049">
        <v>0</v>
      </c>
    </row>
    <row r="7050" spans="1:6" x14ac:dyDescent="0.25">
      <c r="A7050" t="s">
        <v>319</v>
      </c>
      <c r="B7050">
        <v>8</v>
      </c>
      <c r="C7050" t="s">
        <v>300</v>
      </c>
      <c r="D7050" t="s">
        <v>269</v>
      </c>
      <c r="E7050">
        <v>13.9011</v>
      </c>
      <c r="F7050">
        <v>1424525.82</v>
      </c>
    </row>
    <row r="7051" spans="1:6" x14ac:dyDescent="0.25">
      <c r="A7051" t="s">
        <v>319</v>
      </c>
      <c r="B7051">
        <v>8</v>
      </c>
      <c r="C7051" t="s">
        <v>300</v>
      </c>
      <c r="D7051" t="s">
        <v>270</v>
      </c>
      <c r="E7051">
        <v>120.0667</v>
      </c>
      <c r="F7051">
        <v>1606265.37</v>
      </c>
    </row>
    <row r="7052" spans="1:6" x14ac:dyDescent="0.25">
      <c r="A7052" t="s">
        <v>319</v>
      </c>
      <c r="B7052">
        <v>8</v>
      </c>
      <c r="C7052" t="s">
        <v>300</v>
      </c>
      <c r="D7052" t="s">
        <v>271</v>
      </c>
      <c r="E7052">
        <v>1.2069000000000001</v>
      </c>
      <c r="F7052">
        <v>447660.71</v>
      </c>
    </row>
    <row r="7053" spans="1:6" x14ac:dyDescent="0.25">
      <c r="A7053" t="s">
        <v>319</v>
      </c>
      <c r="B7053">
        <v>8</v>
      </c>
      <c r="C7053" t="s">
        <v>300</v>
      </c>
      <c r="D7053" t="s">
        <v>272</v>
      </c>
      <c r="E7053">
        <v>475.375</v>
      </c>
      <c r="F7053">
        <v>3815611.51</v>
      </c>
    </row>
    <row r="7054" spans="1:6" x14ac:dyDescent="0.25">
      <c r="A7054" t="s">
        <v>319</v>
      </c>
      <c r="B7054">
        <v>8</v>
      </c>
      <c r="C7054" t="s">
        <v>300</v>
      </c>
      <c r="D7054" t="s">
        <v>273</v>
      </c>
      <c r="E7054">
        <v>17.508400000000002</v>
      </c>
      <c r="F7054">
        <v>312263.7</v>
      </c>
    </row>
    <row r="7055" spans="1:6" x14ac:dyDescent="0.25">
      <c r="A7055" t="s">
        <v>319</v>
      </c>
      <c r="B7055">
        <v>8</v>
      </c>
      <c r="C7055" t="s">
        <v>300</v>
      </c>
      <c r="D7055" t="s">
        <v>274</v>
      </c>
      <c r="E7055">
        <v>42.933300000000003</v>
      </c>
      <c r="F7055">
        <v>899945.12</v>
      </c>
    </row>
    <row r="7056" spans="1:6" x14ac:dyDescent="0.25">
      <c r="A7056" t="s">
        <v>319</v>
      </c>
      <c r="B7056">
        <v>8</v>
      </c>
      <c r="C7056" t="s">
        <v>300</v>
      </c>
      <c r="D7056" t="s">
        <v>275</v>
      </c>
      <c r="E7056">
        <v>154</v>
      </c>
      <c r="F7056">
        <v>1726224.09</v>
      </c>
    </row>
    <row r="7057" spans="1:6" x14ac:dyDescent="0.25">
      <c r="A7057" t="s">
        <v>319</v>
      </c>
      <c r="B7057">
        <v>8</v>
      </c>
      <c r="C7057" t="s">
        <v>300</v>
      </c>
      <c r="D7057" t="s">
        <v>276</v>
      </c>
      <c r="E7057">
        <v>4.6500000000000004</v>
      </c>
      <c r="F7057">
        <v>813810.72</v>
      </c>
    </row>
    <row r="7058" spans="1:6" x14ac:dyDescent="0.25">
      <c r="A7058" t="s">
        <v>319</v>
      </c>
      <c r="B7058">
        <v>8</v>
      </c>
      <c r="C7058" t="s">
        <v>300</v>
      </c>
      <c r="D7058" t="s">
        <v>277</v>
      </c>
      <c r="E7058">
        <v>4.7916999999999996</v>
      </c>
      <c r="F7058">
        <v>279487.98</v>
      </c>
    </row>
    <row r="7059" spans="1:6" x14ac:dyDescent="0.25">
      <c r="A7059" t="s">
        <v>319</v>
      </c>
      <c r="B7059">
        <v>8</v>
      </c>
      <c r="C7059" t="s">
        <v>300</v>
      </c>
      <c r="D7059" t="s">
        <v>278</v>
      </c>
      <c r="E7059">
        <v>0.82920000000000005</v>
      </c>
      <c r="F7059">
        <v>144772.15</v>
      </c>
    </row>
    <row r="7060" spans="1:6" x14ac:dyDescent="0.25">
      <c r="A7060" t="s">
        <v>319</v>
      </c>
      <c r="B7060">
        <v>8</v>
      </c>
      <c r="C7060" t="s">
        <v>300</v>
      </c>
      <c r="D7060" t="s">
        <v>279</v>
      </c>
      <c r="E7060">
        <v>1.9582999999999999</v>
      </c>
      <c r="F7060">
        <v>489110.28</v>
      </c>
    </row>
    <row r="7061" spans="1:6" x14ac:dyDescent="0.25">
      <c r="A7061" t="s">
        <v>319</v>
      </c>
      <c r="B7061">
        <v>8</v>
      </c>
      <c r="C7061" t="s">
        <v>300</v>
      </c>
      <c r="D7061" t="s">
        <v>280</v>
      </c>
      <c r="E7061">
        <v>150.49959999999999</v>
      </c>
      <c r="F7061">
        <v>4031218.66</v>
      </c>
    </row>
    <row r="7062" spans="1:6" x14ac:dyDescent="0.25">
      <c r="A7062" t="s">
        <v>319</v>
      </c>
      <c r="B7062">
        <v>8</v>
      </c>
      <c r="C7062" t="s">
        <v>300</v>
      </c>
      <c r="D7062" t="s">
        <v>281</v>
      </c>
      <c r="E7062">
        <v>16.6936</v>
      </c>
      <c r="F7062">
        <v>663793.49</v>
      </c>
    </row>
    <row r="7063" spans="1:6" x14ac:dyDescent="0.25">
      <c r="A7063" t="s">
        <v>319</v>
      </c>
      <c r="B7063">
        <v>8</v>
      </c>
      <c r="C7063" t="s">
        <v>300</v>
      </c>
      <c r="D7063" t="s">
        <v>282</v>
      </c>
      <c r="E7063">
        <v>0.24379999999999999</v>
      </c>
      <c r="F7063">
        <v>248955.94</v>
      </c>
    </row>
    <row r="7064" spans="1:6" x14ac:dyDescent="0.25">
      <c r="A7064" t="s">
        <v>319</v>
      </c>
      <c r="B7064">
        <v>8</v>
      </c>
      <c r="C7064" t="s">
        <v>300</v>
      </c>
      <c r="D7064" t="s">
        <v>283</v>
      </c>
      <c r="E7064">
        <v>47.4024</v>
      </c>
      <c r="F7064">
        <v>863451.75</v>
      </c>
    </row>
    <row r="7065" spans="1:6" x14ac:dyDescent="0.25">
      <c r="A7065" t="s">
        <v>319</v>
      </c>
      <c r="B7065">
        <v>8</v>
      </c>
      <c r="C7065" t="s">
        <v>300</v>
      </c>
      <c r="D7065" t="s">
        <v>294</v>
      </c>
      <c r="E7065">
        <v>0.875</v>
      </c>
      <c r="F7065">
        <v>13769.04</v>
      </c>
    </row>
    <row r="7066" spans="1:6" x14ac:dyDescent="0.25">
      <c r="A7066" t="s">
        <v>319</v>
      </c>
      <c r="B7066">
        <v>8</v>
      </c>
      <c r="C7066" t="s">
        <v>300</v>
      </c>
      <c r="D7066" t="s">
        <v>268</v>
      </c>
      <c r="E7066">
        <v>35</v>
      </c>
      <c r="F7066">
        <v>563279.56999999995</v>
      </c>
    </row>
    <row r="7067" spans="1:6" x14ac:dyDescent="0.25">
      <c r="A7067" t="s">
        <v>319</v>
      </c>
      <c r="B7067">
        <v>8</v>
      </c>
      <c r="C7067" t="s">
        <v>300</v>
      </c>
      <c r="D7067" t="s">
        <v>284</v>
      </c>
      <c r="E7067">
        <v>17.833300000000001</v>
      </c>
      <c r="F7067">
        <v>1631683.54</v>
      </c>
    </row>
    <row r="7068" spans="1:6" x14ac:dyDescent="0.25">
      <c r="A7068" t="s">
        <v>319</v>
      </c>
      <c r="B7068">
        <v>8</v>
      </c>
      <c r="C7068" t="s">
        <v>300</v>
      </c>
      <c r="D7068" t="s">
        <v>298</v>
      </c>
      <c r="E7068">
        <v>1</v>
      </c>
      <c r="F7068">
        <v>14465.22</v>
      </c>
    </row>
    <row r="7069" spans="1:6" x14ac:dyDescent="0.25">
      <c r="A7069" t="s">
        <v>319</v>
      </c>
      <c r="B7069">
        <v>8</v>
      </c>
      <c r="C7069" t="s">
        <v>300</v>
      </c>
      <c r="D7069" t="s">
        <v>286</v>
      </c>
      <c r="E7069">
        <v>15.291700000000001</v>
      </c>
      <c r="F7069">
        <v>287742.06</v>
      </c>
    </row>
    <row r="7070" spans="1:6" x14ac:dyDescent="0.25">
      <c r="A7070" t="s">
        <v>319</v>
      </c>
      <c r="B7070">
        <v>8</v>
      </c>
      <c r="C7070" t="s">
        <v>300</v>
      </c>
      <c r="D7070" t="s">
        <v>295</v>
      </c>
      <c r="E7070">
        <v>34</v>
      </c>
      <c r="F7070">
        <v>834519.61</v>
      </c>
    </row>
    <row r="7071" spans="1:6" x14ac:dyDescent="0.25">
      <c r="A7071" t="s">
        <v>319</v>
      </c>
      <c r="B7071">
        <v>8</v>
      </c>
      <c r="C7071" t="s">
        <v>300</v>
      </c>
      <c r="D7071" t="s">
        <v>287</v>
      </c>
      <c r="E7071">
        <v>0.2</v>
      </c>
      <c r="F7071">
        <v>91833.14</v>
      </c>
    </row>
    <row r="7072" spans="1:6" x14ac:dyDescent="0.25">
      <c r="A7072" t="s">
        <v>319</v>
      </c>
      <c r="B7072">
        <v>8</v>
      </c>
      <c r="C7072" t="s">
        <v>300</v>
      </c>
      <c r="D7072" t="s">
        <v>289</v>
      </c>
      <c r="E7072">
        <v>11.7729</v>
      </c>
      <c r="F7072">
        <v>822127.32</v>
      </c>
    </row>
    <row r="7073" spans="1:6" x14ac:dyDescent="0.25">
      <c r="A7073" t="s">
        <v>319</v>
      </c>
      <c r="B7073">
        <v>8</v>
      </c>
      <c r="C7073" t="s">
        <v>300</v>
      </c>
      <c r="D7073" t="s">
        <v>290</v>
      </c>
      <c r="E7073">
        <v>0.22500000000000001</v>
      </c>
      <c r="F7073">
        <v>100001.52</v>
      </c>
    </row>
    <row r="7074" spans="1:6" x14ac:dyDescent="0.25">
      <c r="A7074" t="s">
        <v>319</v>
      </c>
      <c r="B7074">
        <v>8</v>
      </c>
      <c r="C7074" t="s">
        <v>300</v>
      </c>
      <c r="D7074" t="s">
        <v>296</v>
      </c>
      <c r="E7074">
        <v>5</v>
      </c>
      <c r="F7074">
        <v>99931.78</v>
      </c>
    </row>
    <row r="7075" spans="1:6" x14ac:dyDescent="0.25">
      <c r="A7075" t="s">
        <v>319</v>
      </c>
      <c r="B7075">
        <v>8</v>
      </c>
      <c r="C7075" t="s">
        <v>300</v>
      </c>
      <c r="D7075" t="s">
        <v>291</v>
      </c>
      <c r="E7075">
        <v>3</v>
      </c>
      <c r="F7075">
        <v>40602.71</v>
      </c>
    </row>
    <row r="7076" spans="1:6" x14ac:dyDescent="0.25">
      <c r="A7076" t="s">
        <v>319</v>
      </c>
      <c r="B7076">
        <v>9</v>
      </c>
      <c r="C7076" t="s">
        <v>8</v>
      </c>
      <c r="E7076">
        <v>12.9605</v>
      </c>
      <c r="F7076">
        <v>469292.82</v>
      </c>
    </row>
    <row r="7077" spans="1:6" x14ac:dyDescent="0.25">
      <c r="A7077" t="s">
        <v>319</v>
      </c>
      <c r="B7077">
        <v>9</v>
      </c>
      <c r="C7077" t="s">
        <v>8</v>
      </c>
      <c r="D7077" t="s">
        <v>269</v>
      </c>
      <c r="E7077">
        <v>33.444499999999998</v>
      </c>
      <c r="F7077">
        <v>3026666.46</v>
      </c>
    </row>
    <row r="7078" spans="1:6" x14ac:dyDescent="0.25">
      <c r="A7078" t="s">
        <v>319</v>
      </c>
      <c r="B7078">
        <v>9</v>
      </c>
      <c r="C7078" t="s">
        <v>8</v>
      </c>
      <c r="D7078" t="s">
        <v>270</v>
      </c>
      <c r="E7078">
        <v>38.127800000000001</v>
      </c>
      <c r="F7078">
        <v>564627.37</v>
      </c>
    </row>
    <row r="7079" spans="1:6" x14ac:dyDescent="0.25">
      <c r="A7079" t="s">
        <v>319</v>
      </c>
      <c r="B7079">
        <v>9</v>
      </c>
      <c r="C7079" t="s">
        <v>8</v>
      </c>
      <c r="D7079" t="s">
        <v>271</v>
      </c>
      <c r="E7079">
        <v>9.6999999999999993</v>
      </c>
      <c r="F7079">
        <v>1232107.1299999999</v>
      </c>
    </row>
    <row r="7080" spans="1:6" x14ac:dyDescent="0.25">
      <c r="A7080" t="s">
        <v>319</v>
      </c>
      <c r="B7080">
        <v>9</v>
      </c>
      <c r="C7080" t="s">
        <v>8</v>
      </c>
      <c r="D7080" t="s">
        <v>272</v>
      </c>
      <c r="E7080">
        <v>280.31939999999997</v>
      </c>
      <c r="F7080">
        <v>1855944.24</v>
      </c>
    </row>
    <row r="7081" spans="1:6" x14ac:dyDescent="0.25">
      <c r="A7081" t="s">
        <v>319</v>
      </c>
      <c r="B7081">
        <v>9</v>
      </c>
      <c r="C7081" t="s">
        <v>8</v>
      </c>
      <c r="D7081" t="s">
        <v>273</v>
      </c>
      <c r="E7081">
        <v>7.7306999999999997</v>
      </c>
      <c r="F7081">
        <v>139989.70000000001</v>
      </c>
    </row>
    <row r="7082" spans="1:6" x14ac:dyDescent="0.25">
      <c r="A7082" t="s">
        <v>319</v>
      </c>
      <c r="B7082">
        <v>9</v>
      </c>
      <c r="C7082" t="s">
        <v>8</v>
      </c>
      <c r="D7082" t="s">
        <v>274</v>
      </c>
      <c r="E7082">
        <v>35.35</v>
      </c>
      <c r="F7082">
        <v>779475.53</v>
      </c>
    </row>
    <row r="7083" spans="1:6" x14ac:dyDescent="0.25">
      <c r="A7083" t="s">
        <v>319</v>
      </c>
      <c r="B7083">
        <v>9</v>
      </c>
      <c r="C7083" t="s">
        <v>8</v>
      </c>
      <c r="D7083" t="s">
        <v>275</v>
      </c>
      <c r="E7083">
        <v>3.25</v>
      </c>
      <c r="F7083">
        <v>55473.41</v>
      </c>
    </row>
    <row r="7084" spans="1:6" x14ac:dyDescent="0.25">
      <c r="A7084" t="s">
        <v>319</v>
      </c>
      <c r="B7084">
        <v>9</v>
      </c>
      <c r="C7084" t="s">
        <v>8</v>
      </c>
      <c r="D7084" t="s">
        <v>276</v>
      </c>
      <c r="E7084">
        <v>17.457100000000001</v>
      </c>
      <c r="F7084">
        <v>2196292.7599999998</v>
      </c>
    </row>
    <row r="7085" spans="1:6" x14ac:dyDescent="0.25">
      <c r="A7085" t="s">
        <v>319</v>
      </c>
      <c r="B7085">
        <v>9</v>
      </c>
      <c r="C7085" t="s">
        <v>8</v>
      </c>
      <c r="D7085" t="s">
        <v>277</v>
      </c>
      <c r="E7085">
        <v>4.0416999999999996</v>
      </c>
      <c r="F7085">
        <v>329990.33</v>
      </c>
    </row>
    <row r="7086" spans="1:6" x14ac:dyDescent="0.25">
      <c r="A7086" t="s">
        <v>319</v>
      </c>
      <c r="B7086">
        <v>9</v>
      </c>
      <c r="C7086" t="s">
        <v>8</v>
      </c>
      <c r="D7086" t="s">
        <v>278</v>
      </c>
      <c r="E7086">
        <v>3.6903000000000001</v>
      </c>
      <c r="F7086">
        <v>504066.52</v>
      </c>
    </row>
    <row r="7087" spans="1:6" x14ac:dyDescent="0.25">
      <c r="A7087" t="s">
        <v>319</v>
      </c>
      <c r="B7087">
        <v>9</v>
      </c>
      <c r="C7087" t="s">
        <v>8</v>
      </c>
      <c r="D7087" t="s">
        <v>279</v>
      </c>
      <c r="E7087">
        <v>3.7917000000000001</v>
      </c>
      <c r="F7087">
        <v>907363.32</v>
      </c>
    </row>
    <row r="7088" spans="1:6" x14ac:dyDescent="0.25">
      <c r="A7088" t="s">
        <v>319</v>
      </c>
      <c r="B7088">
        <v>9</v>
      </c>
      <c r="C7088" t="s">
        <v>8</v>
      </c>
      <c r="D7088" t="s">
        <v>280</v>
      </c>
      <c r="E7088">
        <v>56.957500000000003</v>
      </c>
      <c r="F7088">
        <v>1849878.71</v>
      </c>
    </row>
    <row r="7089" spans="1:6" x14ac:dyDescent="0.25">
      <c r="A7089" t="s">
        <v>319</v>
      </c>
      <c r="B7089">
        <v>9</v>
      </c>
      <c r="C7089" t="s">
        <v>8</v>
      </c>
      <c r="D7089" t="s">
        <v>281</v>
      </c>
      <c r="E7089">
        <v>7.5244</v>
      </c>
      <c r="F7089">
        <v>397699.04</v>
      </c>
    </row>
    <row r="7090" spans="1:6" x14ac:dyDescent="0.25">
      <c r="A7090" t="s">
        <v>319</v>
      </c>
      <c r="B7090">
        <v>9</v>
      </c>
      <c r="C7090" t="s">
        <v>8</v>
      </c>
      <c r="D7090" t="s">
        <v>282</v>
      </c>
      <c r="E7090">
        <v>1.9479</v>
      </c>
      <c r="F7090">
        <v>133811.56</v>
      </c>
    </row>
    <row r="7091" spans="1:6" x14ac:dyDescent="0.25">
      <c r="A7091" t="s">
        <v>319</v>
      </c>
      <c r="B7091">
        <v>9</v>
      </c>
      <c r="C7091" t="s">
        <v>8</v>
      </c>
      <c r="D7091" t="s">
        <v>283</v>
      </c>
      <c r="E7091">
        <v>27.959499999999998</v>
      </c>
      <c r="F7091">
        <v>497927.52</v>
      </c>
    </row>
    <row r="7092" spans="1:6" x14ac:dyDescent="0.25">
      <c r="A7092" t="s">
        <v>319</v>
      </c>
      <c r="B7092">
        <v>9</v>
      </c>
      <c r="C7092" t="s">
        <v>8</v>
      </c>
      <c r="D7092" t="s">
        <v>294</v>
      </c>
      <c r="E7092">
        <v>0.27079999999999999</v>
      </c>
      <c r="F7092">
        <v>10618.76</v>
      </c>
    </row>
    <row r="7093" spans="1:6" x14ac:dyDescent="0.25">
      <c r="A7093" t="s">
        <v>319</v>
      </c>
      <c r="B7093">
        <v>9</v>
      </c>
      <c r="C7093" t="s">
        <v>8</v>
      </c>
      <c r="D7093" t="s">
        <v>268</v>
      </c>
      <c r="E7093">
        <v>38.813899999999997</v>
      </c>
      <c r="F7093">
        <v>1269798.07</v>
      </c>
    </row>
    <row r="7094" spans="1:6" x14ac:dyDescent="0.25">
      <c r="A7094" t="s">
        <v>319</v>
      </c>
      <c r="B7094">
        <v>9</v>
      </c>
      <c r="C7094" t="s">
        <v>8</v>
      </c>
      <c r="D7094" t="s">
        <v>284</v>
      </c>
      <c r="E7094">
        <v>4.25</v>
      </c>
      <c r="F7094">
        <v>391258.46</v>
      </c>
    </row>
    <row r="7095" spans="1:6" x14ac:dyDescent="0.25">
      <c r="A7095" t="s">
        <v>319</v>
      </c>
      <c r="B7095">
        <v>9</v>
      </c>
      <c r="C7095" t="s">
        <v>8</v>
      </c>
      <c r="D7095" t="s">
        <v>298</v>
      </c>
      <c r="E7095">
        <v>2.5</v>
      </c>
      <c r="F7095">
        <v>35345.199999999997</v>
      </c>
    </row>
    <row r="7096" spans="1:6" x14ac:dyDescent="0.25">
      <c r="A7096" t="s">
        <v>319</v>
      </c>
      <c r="B7096">
        <v>9</v>
      </c>
      <c r="C7096" t="s">
        <v>8</v>
      </c>
      <c r="D7096" t="s">
        <v>286</v>
      </c>
      <c r="E7096">
        <v>2.4167000000000001</v>
      </c>
      <c r="F7096">
        <v>50366.94</v>
      </c>
    </row>
    <row r="7097" spans="1:6" x14ac:dyDescent="0.25">
      <c r="A7097" t="s">
        <v>319</v>
      </c>
      <c r="B7097">
        <v>9</v>
      </c>
      <c r="C7097" t="s">
        <v>8</v>
      </c>
      <c r="D7097" t="s">
        <v>295</v>
      </c>
      <c r="E7097">
        <v>14</v>
      </c>
      <c r="F7097">
        <v>350000.87</v>
      </c>
    </row>
    <row r="7098" spans="1:6" x14ac:dyDescent="0.25">
      <c r="A7098" t="s">
        <v>319</v>
      </c>
      <c r="B7098">
        <v>9</v>
      </c>
      <c r="C7098" t="s">
        <v>8</v>
      </c>
      <c r="D7098" t="s">
        <v>287</v>
      </c>
      <c r="E7098">
        <v>3.3300000000000003E-2</v>
      </c>
      <c r="F7098">
        <v>24820.43</v>
      </c>
    </row>
    <row r="7099" spans="1:6" x14ac:dyDescent="0.25">
      <c r="A7099" t="s">
        <v>319</v>
      </c>
      <c r="B7099">
        <v>9</v>
      </c>
      <c r="C7099" t="s">
        <v>8</v>
      </c>
      <c r="D7099" t="s">
        <v>288</v>
      </c>
      <c r="E7099">
        <v>0.08</v>
      </c>
      <c r="F7099">
        <v>2356.06</v>
      </c>
    </row>
    <row r="7100" spans="1:6" x14ac:dyDescent="0.25">
      <c r="A7100" t="s">
        <v>319</v>
      </c>
      <c r="B7100">
        <v>9</v>
      </c>
      <c r="C7100" t="s">
        <v>8</v>
      </c>
      <c r="D7100" t="s">
        <v>289</v>
      </c>
      <c r="E7100">
        <v>9.0945</v>
      </c>
      <c r="F7100">
        <v>657992.6</v>
      </c>
    </row>
    <row r="7101" spans="1:6" x14ac:dyDescent="0.25">
      <c r="A7101" t="s">
        <v>319</v>
      </c>
      <c r="B7101">
        <v>9</v>
      </c>
      <c r="C7101" t="s">
        <v>8</v>
      </c>
      <c r="D7101" t="s">
        <v>290</v>
      </c>
      <c r="E7101">
        <v>0.18329999999999999</v>
      </c>
      <c r="F7101">
        <v>74511.5</v>
      </c>
    </row>
    <row r="7102" spans="1:6" x14ac:dyDescent="0.25">
      <c r="A7102" t="s">
        <v>319</v>
      </c>
      <c r="B7102">
        <v>9</v>
      </c>
      <c r="C7102" t="s">
        <v>8</v>
      </c>
      <c r="D7102" t="s">
        <v>291</v>
      </c>
      <c r="E7102">
        <v>2</v>
      </c>
      <c r="F7102">
        <v>27068.47</v>
      </c>
    </row>
    <row r="7103" spans="1:6" x14ac:dyDescent="0.25">
      <c r="A7103" t="s">
        <v>319</v>
      </c>
      <c r="B7103">
        <v>9</v>
      </c>
      <c r="C7103" t="s">
        <v>8</v>
      </c>
      <c r="D7103" t="s">
        <v>313</v>
      </c>
      <c r="E7103">
        <v>3</v>
      </c>
      <c r="F7103">
        <v>49942.99</v>
      </c>
    </row>
    <row r="7104" spans="1:6" x14ac:dyDescent="0.25">
      <c r="A7104" t="s">
        <v>319</v>
      </c>
      <c r="B7104">
        <v>9</v>
      </c>
      <c r="C7104" t="s">
        <v>8</v>
      </c>
      <c r="D7104" t="s">
        <v>314</v>
      </c>
      <c r="E7104">
        <v>0.94440000000000002</v>
      </c>
      <c r="F7104">
        <v>59792.59</v>
      </c>
    </row>
    <row r="7105" spans="1:6" x14ac:dyDescent="0.25">
      <c r="A7105" t="s">
        <v>319</v>
      </c>
      <c r="B7105">
        <v>9</v>
      </c>
      <c r="C7105" t="s">
        <v>8</v>
      </c>
      <c r="D7105" t="s">
        <v>317</v>
      </c>
      <c r="E7105">
        <v>3.6833</v>
      </c>
      <c r="F7105">
        <v>46731.94</v>
      </c>
    </row>
    <row r="7106" spans="1:6" x14ac:dyDescent="0.25">
      <c r="A7106" t="s">
        <v>319</v>
      </c>
      <c r="B7106">
        <v>10</v>
      </c>
      <c r="C7106" t="s">
        <v>301</v>
      </c>
      <c r="E7106">
        <v>4</v>
      </c>
      <c r="F7106">
        <v>57024.79</v>
      </c>
    </row>
    <row r="7107" spans="1:6" x14ac:dyDescent="0.25">
      <c r="A7107" t="s">
        <v>319</v>
      </c>
      <c r="B7107">
        <v>10</v>
      </c>
      <c r="C7107" t="s">
        <v>301</v>
      </c>
      <c r="D7107" t="s">
        <v>269</v>
      </c>
      <c r="E7107">
        <v>14.7751</v>
      </c>
      <c r="F7107">
        <v>1476187.49</v>
      </c>
    </row>
    <row r="7108" spans="1:6" x14ac:dyDescent="0.25">
      <c r="A7108" t="s">
        <v>319</v>
      </c>
      <c r="B7108">
        <v>10</v>
      </c>
      <c r="C7108" t="s">
        <v>301</v>
      </c>
      <c r="D7108" t="s">
        <v>270</v>
      </c>
      <c r="E7108">
        <v>61.311100000000003</v>
      </c>
      <c r="F7108">
        <v>785596.63</v>
      </c>
    </row>
    <row r="7109" spans="1:6" x14ac:dyDescent="0.25">
      <c r="A7109" t="s">
        <v>319</v>
      </c>
      <c r="B7109">
        <v>10</v>
      </c>
      <c r="C7109" t="s">
        <v>301</v>
      </c>
      <c r="D7109" t="s">
        <v>271</v>
      </c>
      <c r="E7109">
        <v>0.7</v>
      </c>
      <c r="F7109">
        <v>244351.96</v>
      </c>
    </row>
    <row r="7110" spans="1:6" x14ac:dyDescent="0.25">
      <c r="A7110" t="s">
        <v>319</v>
      </c>
      <c r="B7110">
        <v>10</v>
      </c>
      <c r="C7110" t="s">
        <v>301</v>
      </c>
      <c r="D7110" t="s">
        <v>272</v>
      </c>
      <c r="E7110">
        <v>563.125</v>
      </c>
      <c r="F7110">
        <v>3729653.23</v>
      </c>
    </row>
    <row r="7111" spans="1:6" x14ac:dyDescent="0.25">
      <c r="A7111" t="s">
        <v>319</v>
      </c>
      <c r="B7111">
        <v>10</v>
      </c>
      <c r="C7111" t="s">
        <v>301</v>
      </c>
      <c r="D7111" t="s">
        <v>273</v>
      </c>
      <c r="E7111">
        <v>14.067500000000001</v>
      </c>
      <c r="F7111">
        <v>229138.44</v>
      </c>
    </row>
    <row r="7112" spans="1:6" x14ac:dyDescent="0.25">
      <c r="A7112" t="s">
        <v>319</v>
      </c>
      <c r="B7112">
        <v>10</v>
      </c>
      <c r="C7112" t="s">
        <v>301</v>
      </c>
      <c r="D7112" t="s">
        <v>274</v>
      </c>
      <c r="E7112">
        <v>45.2333</v>
      </c>
      <c r="F7112">
        <v>957255.43</v>
      </c>
    </row>
    <row r="7113" spans="1:6" x14ac:dyDescent="0.25">
      <c r="A7113" t="s">
        <v>319</v>
      </c>
      <c r="B7113">
        <v>10</v>
      </c>
      <c r="C7113" t="s">
        <v>301</v>
      </c>
      <c r="D7113" t="s">
        <v>275</v>
      </c>
      <c r="E7113">
        <v>13.416700000000001</v>
      </c>
      <c r="F7113">
        <v>255808.53</v>
      </c>
    </row>
    <row r="7114" spans="1:6" x14ac:dyDescent="0.25">
      <c r="A7114" t="s">
        <v>319</v>
      </c>
      <c r="B7114">
        <v>10</v>
      </c>
      <c r="C7114" t="s">
        <v>301</v>
      </c>
      <c r="D7114" t="s">
        <v>276</v>
      </c>
      <c r="E7114">
        <v>6.5048000000000004</v>
      </c>
      <c r="F7114">
        <v>960292.02</v>
      </c>
    </row>
    <row r="7115" spans="1:6" x14ac:dyDescent="0.25">
      <c r="A7115" t="s">
        <v>319</v>
      </c>
      <c r="B7115">
        <v>10</v>
      </c>
      <c r="C7115" t="s">
        <v>301</v>
      </c>
      <c r="D7115" t="s">
        <v>277</v>
      </c>
      <c r="E7115">
        <v>5.6875</v>
      </c>
      <c r="F7115">
        <v>282407.95</v>
      </c>
    </row>
    <row r="7116" spans="1:6" x14ac:dyDescent="0.25">
      <c r="A7116" t="s">
        <v>319</v>
      </c>
      <c r="B7116">
        <v>10</v>
      </c>
      <c r="C7116" t="s">
        <v>301</v>
      </c>
      <c r="D7116" t="s">
        <v>278</v>
      </c>
      <c r="E7116">
        <v>0.50580000000000003</v>
      </c>
      <c r="F7116">
        <v>74610.31</v>
      </c>
    </row>
    <row r="7117" spans="1:6" x14ac:dyDescent="0.25">
      <c r="A7117" t="s">
        <v>319</v>
      </c>
      <c r="B7117">
        <v>10</v>
      </c>
      <c r="C7117" t="s">
        <v>301</v>
      </c>
      <c r="D7117" t="s">
        <v>279</v>
      </c>
      <c r="E7117">
        <v>1.7082999999999999</v>
      </c>
      <c r="F7117">
        <v>407205.72</v>
      </c>
    </row>
    <row r="7118" spans="1:6" x14ac:dyDescent="0.25">
      <c r="A7118" t="s">
        <v>319</v>
      </c>
      <c r="B7118">
        <v>10</v>
      </c>
      <c r="C7118" t="s">
        <v>301</v>
      </c>
      <c r="D7118" t="s">
        <v>280</v>
      </c>
      <c r="E7118">
        <v>95.001199999999997</v>
      </c>
      <c r="F7118">
        <v>3341484.65</v>
      </c>
    </row>
    <row r="7119" spans="1:6" x14ac:dyDescent="0.25">
      <c r="A7119" t="s">
        <v>319</v>
      </c>
      <c r="B7119">
        <v>10</v>
      </c>
      <c r="C7119" t="s">
        <v>301</v>
      </c>
      <c r="D7119" t="s">
        <v>281</v>
      </c>
      <c r="E7119">
        <v>4.7544000000000004</v>
      </c>
      <c r="F7119">
        <v>221431.09</v>
      </c>
    </row>
    <row r="7120" spans="1:6" x14ac:dyDescent="0.25">
      <c r="A7120" t="s">
        <v>319</v>
      </c>
      <c r="B7120">
        <v>10</v>
      </c>
      <c r="C7120" t="s">
        <v>301</v>
      </c>
      <c r="D7120" t="s">
        <v>282</v>
      </c>
      <c r="E7120">
        <v>0.1333</v>
      </c>
      <c r="F7120">
        <v>64592.3</v>
      </c>
    </row>
    <row r="7121" spans="1:6" x14ac:dyDescent="0.25">
      <c r="A7121" t="s">
        <v>319</v>
      </c>
      <c r="B7121">
        <v>10</v>
      </c>
      <c r="C7121" t="s">
        <v>301</v>
      </c>
      <c r="D7121" t="s">
        <v>283</v>
      </c>
      <c r="E7121">
        <v>44.870199999999997</v>
      </c>
      <c r="F7121">
        <v>863087.4</v>
      </c>
    </row>
    <row r="7122" spans="1:6" x14ac:dyDescent="0.25">
      <c r="A7122" t="s">
        <v>319</v>
      </c>
      <c r="B7122">
        <v>10</v>
      </c>
      <c r="C7122" t="s">
        <v>301</v>
      </c>
      <c r="D7122" t="s">
        <v>294</v>
      </c>
      <c r="E7122">
        <v>0.79169999999999996</v>
      </c>
      <c r="F7122">
        <v>17029.669999999998</v>
      </c>
    </row>
    <row r="7123" spans="1:6" x14ac:dyDescent="0.25">
      <c r="A7123" t="s">
        <v>319</v>
      </c>
      <c r="B7123">
        <v>10</v>
      </c>
      <c r="C7123" t="s">
        <v>301</v>
      </c>
      <c r="D7123" t="s">
        <v>268</v>
      </c>
      <c r="E7123">
        <v>53.172199999999997</v>
      </c>
      <c r="F7123">
        <v>1385915.34</v>
      </c>
    </row>
    <row r="7124" spans="1:6" x14ac:dyDescent="0.25">
      <c r="A7124" t="s">
        <v>319</v>
      </c>
      <c r="B7124">
        <v>10</v>
      </c>
      <c r="C7124" t="s">
        <v>301</v>
      </c>
      <c r="D7124" t="s">
        <v>284</v>
      </c>
      <c r="E7124">
        <v>10.583299999999999</v>
      </c>
      <c r="F7124">
        <v>1012898.25</v>
      </c>
    </row>
    <row r="7125" spans="1:6" x14ac:dyDescent="0.25">
      <c r="A7125" t="s">
        <v>319</v>
      </c>
      <c r="B7125">
        <v>10</v>
      </c>
      <c r="C7125" t="s">
        <v>301</v>
      </c>
      <c r="D7125" t="s">
        <v>298</v>
      </c>
      <c r="E7125">
        <v>2</v>
      </c>
      <c r="F7125">
        <v>29647.73</v>
      </c>
    </row>
    <row r="7126" spans="1:6" x14ac:dyDescent="0.25">
      <c r="A7126" t="s">
        <v>319</v>
      </c>
      <c r="B7126">
        <v>10</v>
      </c>
      <c r="C7126" t="s">
        <v>301</v>
      </c>
      <c r="D7126" t="s">
        <v>286</v>
      </c>
      <c r="E7126">
        <v>10</v>
      </c>
      <c r="F7126">
        <v>171639.15</v>
      </c>
    </row>
    <row r="7127" spans="1:6" x14ac:dyDescent="0.25">
      <c r="A7127" t="s">
        <v>319</v>
      </c>
      <c r="B7127">
        <v>10</v>
      </c>
      <c r="C7127" t="s">
        <v>301</v>
      </c>
      <c r="D7127" t="s">
        <v>295</v>
      </c>
      <c r="E7127">
        <v>61.333300000000001</v>
      </c>
      <c r="F7127">
        <v>1590264.29</v>
      </c>
    </row>
    <row r="7128" spans="1:6" x14ac:dyDescent="0.25">
      <c r="A7128" t="s">
        <v>319</v>
      </c>
      <c r="B7128">
        <v>10</v>
      </c>
      <c r="C7128" t="s">
        <v>301</v>
      </c>
      <c r="D7128" t="s">
        <v>287</v>
      </c>
      <c r="E7128">
        <v>0.18329999999999999</v>
      </c>
      <c r="F7128">
        <v>109813.8</v>
      </c>
    </row>
    <row r="7129" spans="1:6" x14ac:dyDescent="0.25">
      <c r="A7129" t="s">
        <v>319</v>
      </c>
      <c r="B7129">
        <v>10</v>
      </c>
      <c r="C7129" t="s">
        <v>301</v>
      </c>
      <c r="D7129" t="s">
        <v>288</v>
      </c>
      <c r="E7129">
        <v>0.28000000000000003</v>
      </c>
      <c r="F7129">
        <v>8450.65</v>
      </c>
    </row>
    <row r="7130" spans="1:6" x14ac:dyDescent="0.25">
      <c r="A7130" t="s">
        <v>319</v>
      </c>
      <c r="B7130">
        <v>10</v>
      </c>
      <c r="C7130" t="s">
        <v>301</v>
      </c>
      <c r="D7130" t="s">
        <v>289</v>
      </c>
      <c r="E7130">
        <v>2.1638999999999999</v>
      </c>
      <c r="F7130">
        <v>147989.16</v>
      </c>
    </row>
    <row r="7131" spans="1:6" x14ac:dyDescent="0.25">
      <c r="A7131" t="s">
        <v>319</v>
      </c>
      <c r="B7131">
        <v>10</v>
      </c>
      <c r="C7131" t="s">
        <v>301</v>
      </c>
      <c r="D7131" t="s">
        <v>290</v>
      </c>
      <c r="E7131">
        <v>0.15</v>
      </c>
      <c r="F7131">
        <v>47107.14</v>
      </c>
    </row>
    <row r="7132" spans="1:6" x14ac:dyDescent="0.25">
      <c r="A7132" t="s">
        <v>319</v>
      </c>
      <c r="B7132">
        <v>10</v>
      </c>
      <c r="C7132" t="s">
        <v>301</v>
      </c>
      <c r="D7132" t="s">
        <v>296</v>
      </c>
      <c r="E7132">
        <v>5</v>
      </c>
      <c r="F7132">
        <v>94736.04</v>
      </c>
    </row>
    <row r="7133" spans="1:6" x14ac:dyDescent="0.25">
      <c r="A7133" t="s">
        <v>319</v>
      </c>
      <c r="B7133">
        <v>10</v>
      </c>
      <c r="C7133" t="s">
        <v>301</v>
      </c>
      <c r="D7133" t="s">
        <v>313</v>
      </c>
      <c r="E7133">
        <v>2</v>
      </c>
      <c r="F7133">
        <v>20453.240000000002</v>
      </c>
    </row>
    <row r="7134" spans="1:6" x14ac:dyDescent="0.25">
      <c r="A7134" t="s">
        <v>319</v>
      </c>
      <c r="B7134">
        <v>10</v>
      </c>
      <c r="C7134" t="s">
        <v>301</v>
      </c>
      <c r="D7134" t="s">
        <v>299</v>
      </c>
      <c r="E7134">
        <v>4</v>
      </c>
      <c r="F7134">
        <v>38487.81</v>
      </c>
    </row>
    <row r="7135" spans="1:6" x14ac:dyDescent="0.25">
      <c r="A7135" t="s">
        <v>319</v>
      </c>
      <c r="B7135">
        <v>10</v>
      </c>
      <c r="C7135" t="s">
        <v>301</v>
      </c>
      <c r="D7135" t="s">
        <v>314</v>
      </c>
      <c r="E7135">
        <v>0.83330000000000004</v>
      </c>
      <c r="F7135">
        <v>29026.79</v>
      </c>
    </row>
    <row r="7136" spans="1:6" x14ac:dyDescent="0.25">
      <c r="A7136" t="s">
        <v>319</v>
      </c>
      <c r="B7136">
        <v>11</v>
      </c>
      <c r="C7136" t="s">
        <v>302</v>
      </c>
      <c r="E7136">
        <v>15.53</v>
      </c>
      <c r="F7136">
        <v>781689.63</v>
      </c>
    </row>
    <row r="7137" spans="1:6" x14ac:dyDescent="0.25">
      <c r="A7137" t="s">
        <v>319</v>
      </c>
      <c r="B7137">
        <v>11</v>
      </c>
      <c r="C7137" t="s">
        <v>302</v>
      </c>
      <c r="D7137" t="s">
        <v>269</v>
      </c>
      <c r="E7137">
        <v>5.8030999999999997</v>
      </c>
      <c r="F7137">
        <v>591555.13</v>
      </c>
    </row>
    <row r="7138" spans="1:6" x14ac:dyDescent="0.25">
      <c r="A7138" t="s">
        <v>319</v>
      </c>
      <c r="B7138">
        <v>11</v>
      </c>
      <c r="C7138" t="s">
        <v>302</v>
      </c>
      <c r="D7138" t="s">
        <v>270</v>
      </c>
      <c r="E7138">
        <v>138.92779999999999</v>
      </c>
      <c r="F7138">
        <v>1520693.44</v>
      </c>
    </row>
    <row r="7139" spans="1:6" x14ac:dyDescent="0.25">
      <c r="A7139" t="s">
        <v>319</v>
      </c>
      <c r="B7139">
        <v>11</v>
      </c>
      <c r="C7139" t="s">
        <v>302</v>
      </c>
      <c r="D7139" t="s">
        <v>271</v>
      </c>
      <c r="E7139">
        <v>0.75419999999999998</v>
      </c>
      <c r="F7139">
        <v>241780.65</v>
      </c>
    </row>
    <row r="7140" spans="1:6" x14ac:dyDescent="0.25">
      <c r="A7140" t="s">
        <v>319</v>
      </c>
      <c r="B7140">
        <v>11</v>
      </c>
      <c r="C7140" t="s">
        <v>302</v>
      </c>
      <c r="D7140" t="s">
        <v>272</v>
      </c>
      <c r="E7140">
        <v>751.29169999999999</v>
      </c>
      <c r="F7140">
        <v>5740848.2800000003</v>
      </c>
    </row>
    <row r="7141" spans="1:6" x14ac:dyDescent="0.25">
      <c r="A7141" t="s">
        <v>319</v>
      </c>
      <c r="B7141">
        <v>11</v>
      </c>
      <c r="C7141" t="s">
        <v>302</v>
      </c>
      <c r="D7141" t="s">
        <v>273</v>
      </c>
      <c r="E7141">
        <v>67.735600000000005</v>
      </c>
      <c r="F7141">
        <v>1103978.77</v>
      </c>
    </row>
    <row r="7142" spans="1:6" x14ac:dyDescent="0.25">
      <c r="A7142" t="s">
        <v>319</v>
      </c>
      <c r="B7142">
        <v>11</v>
      </c>
      <c r="C7142" t="s">
        <v>302</v>
      </c>
      <c r="D7142" t="s">
        <v>274</v>
      </c>
      <c r="E7142">
        <v>29.7</v>
      </c>
      <c r="F7142">
        <v>644378.65</v>
      </c>
    </row>
    <row r="7143" spans="1:6" x14ac:dyDescent="0.25">
      <c r="A7143" t="s">
        <v>319</v>
      </c>
      <c r="B7143">
        <v>11</v>
      </c>
      <c r="C7143" t="s">
        <v>302</v>
      </c>
      <c r="D7143" t="s">
        <v>275</v>
      </c>
      <c r="E7143">
        <v>56.416699999999999</v>
      </c>
      <c r="F7143">
        <v>812955.9</v>
      </c>
    </row>
    <row r="7144" spans="1:6" x14ac:dyDescent="0.25">
      <c r="A7144" t="s">
        <v>319</v>
      </c>
      <c r="B7144">
        <v>11</v>
      </c>
      <c r="C7144" t="s">
        <v>302</v>
      </c>
      <c r="D7144" t="s">
        <v>276</v>
      </c>
      <c r="E7144">
        <v>8.8542000000000005</v>
      </c>
      <c r="F7144">
        <v>1579947.32</v>
      </c>
    </row>
    <row r="7145" spans="1:6" x14ac:dyDescent="0.25">
      <c r="A7145" t="s">
        <v>319</v>
      </c>
      <c r="B7145">
        <v>11</v>
      </c>
      <c r="C7145" t="s">
        <v>302</v>
      </c>
      <c r="D7145" t="s">
        <v>277</v>
      </c>
      <c r="E7145">
        <v>8.1166999999999998</v>
      </c>
      <c r="F7145">
        <v>325078.51</v>
      </c>
    </row>
    <row r="7146" spans="1:6" x14ac:dyDescent="0.25">
      <c r="A7146" t="s">
        <v>319</v>
      </c>
      <c r="B7146">
        <v>11</v>
      </c>
      <c r="C7146" t="s">
        <v>302</v>
      </c>
      <c r="D7146" t="s">
        <v>278</v>
      </c>
      <c r="E7146">
        <v>6.2186000000000003</v>
      </c>
      <c r="F7146">
        <v>710791.09</v>
      </c>
    </row>
    <row r="7147" spans="1:6" x14ac:dyDescent="0.25">
      <c r="A7147" t="s">
        <v>319</v>
      </c>
      <c r="B7147">
        <v>11</v>
      </c>
      <c r="C7147" t="s">
        <v>302</v>
      </c>
      <c r="D7147" t="s">
        <v>279</v>
      </c>
      <c r="E7147">
        <v>3.2082999999999999</v>
      </c>
      <c r="F7147">
        <v>605465.75</v>
      </c>
    </row>
    <row r="7148" spans="1:6" x14ac:dyDescent="0.25">
      <c r="A7148" t="s">
        <v>319</v>
      </c>
      <c r="B7148">
        <v>11</v>
      </c>
      <c r="C7148" t="s">
        <v>302</v>
      </c>
      <c r="D7148" t="s">
        <v>280</v>
      </c>
      <c r="E7148">
        <v>268.01249999999999</v>
      </c>
      <c r="F7148">
        <v>6216268.3300000001</v>
      </c>
    </row>
    <row r="7149" spans="1:6" x14ac:dyDescent="0.25">
      <c r="A7149" t="s">
        <v>319</v>
      </c>
      <c r="B7149">
        <v>11</v>
      </c>
      <c r="C7149" t="s">
        <v>302</v>
      </c>
      <c r="D7149" t="s">
        <v>281</v>
      </c>
      <c r="E7149">
        <v>26.664400000000001</v>
      </c>
      <c r="F7149">
        <v>945279.65</v>
      </c>
    </row>
    <row r="7150" spans="1:6" x14ac:dyDescent="0.25">
      <c r="A7150" t="s">
        <v>319</v>
      </c>
      <c r="B7150">
        <v>11</v>
      </c>
      <c r="C7150" t="s">
        <v>302</v>
      </c>
      <c r="D7150" t="s">
        <v>282</v>
      </c>
      <c r="E7150">
        <v>0.50829999999999997</v>
      </c>
      <c r="F7150">
        <v>91312.639999999999</v>
      </c>
    </row>
    <row r="7151" spans="1:6" x14ac:dyDescent="0.25">
      <c r="A7151" t="s">
        <v>319</v>
      </c>
      <c r="B7151">
        <v>11</v>
      </c>
      <c r="C7151" t="s">
        <v>302</v>
      </c>
      <c r="D7151" t="s">
        <v>283</v>
      </c>
      <c r="E7151">
        <v>137.76609999999999</v>
      </c>
      <c r="F7151">
        <v>1605600.56</v>
      </c>
    </row>
    <row r="7152" spans="1:6" x14ac:dyDescent="0.25">
      <c r="A7152" t="s">
        <v>319</v>
      </c>
      <c r="B7152">
        <v>11</v>
      </c>
      <c r="C7152" t="s">
        <v>302</v>
      </c>
      <c r="D7152" t="s">
        <v>294</v>
      </c>
      <c r="E7152">
        <v>2.5832999999999999</v>
      </c>
      <c r="F7152">
        <v>67030.179999999993</v>
      </c>
    </row>
    <row r="7153" spans="1:6" x14ac:dyDescent="0.25">
      <c r="A7153" t="s">
        <v>319</v>
      </c>
      <c r="B7153">
        <v>11</v>
      </c>
      <c r="C7153" t="s">
        <v>302</v>
      </c>
      <c r="D7153" t="s">
        <v>268</v>
      </c>
      <c r="E7153">
        <v>1.0194000000000001</v>
      </c>
      <c r="F7153">
        <v>9792.39</v>
      </c>
    </row>
    <row r="7154" spans="1:6" x14ac:dyDescent="0.25">
      <c r="A7154" t="s">
        <v>319</v>
      </c>
      <c r="B7154">
        <v>11</v>
      </c>
      <c r="C7154" t="s">
        <v>302</v>
      </c>
      <c r="D7154" t="s">
        <v>284</v>
      </c>
      <c r="E7154">
        <v>30.25</v>
      </c>
      <c r="F7154">
        <v>2750833.39</v>
      </c>
    </row>
    <row r="7155" spans="1:6" x14ac:dyDescent="0.25">
      <c r="A7155" t="s">
        <v>319</v>
      </c>
      <c r="B7155">
        <v>11</v>
      </c>
      <c r="C7155" t="s">
        <v>302</v>
      </c>
      <c r="D7155" t="s">
        <v>285</v>
      </c>
      <c r="E7155">
        <v>0.5</v>
      </c>
      <c r="F7155">
        <v>11924.78</v>
      </c>
    </row>
    <row r="7156" spans="1:6" x14ac:dyDescent="0.25">
      <c r="A7156" t="s">
        <v>319</v>
      </c>
      <c r="B7156">
        <v>11</v>
      </c>
      <c r="C7156" t="s">
        <v>302</v>
      </c>
      <c r="D7156" t="s">
        <v>286</v>
      </c>
      <c r="E7156">
        <v>17.5</v>
      </c>
      <c r="F7156">
        <v>326033.12</v>
      </c>
    </row>
    <row r="7157" spans="1:6" x14ac:dyDescent="0.25">
      <c r="A7157" t="s">
        <v>319</v>
      </c>
      <c r="B7157">
        <v>11</v>
      </c>
      <c r="C7157" t="s">
        <v>302</v>
      </c>
      <c r="D7157" t="s">
        <v>295</v>
      </c>
      <c r="E7157">
        <v>57</v>
      </c>
      <c r="F7157">
        <v>1377007.51</v>
      </c>
    </row>
    <row r="7158" spans="1:6" x14ac:dyDescent="0.25">
      <c r="A7158" t="s">
        <v>319</v>
      </c>
      <c r="B7158">
        <v>11</v>
      </c>
      <c r="C7158" t="s">
        <v>302</v>
      </c>
      <c r="D7158" t="s">
        <v>287</v>
      </c>
      <c r="E7158">
        <v>3.3300000000000003E-2</v>
      </c>
      <c r="F7158">
        <v>24820.43</v>
      </c>
    </row>
    <row r="7159" spans="1:6" x14ac:dyDescent="0.25">
      <c r="A7159" t="s">
        <v>319</v>
      </c>
      <c r="B7159">
        <v>11</v>
      </c>
      <c r="C7159" t="s">
        <v>302</v>
      </c>
      <c r="D7159" t="s">
        <v>288</v>
      </c>
      <c r="E7159">
        <v>7.4999999999999997E-2</v>
      </c>
      <c r="F7159">
        <v>48553.51</v>
      </c>
    </row>
    <row r="7160" spans="1:6" x14ac:dyDescent="0.25">
      <c r="A7160" t="s">
        <v>319</v>
      </c>
      <c r="B7160">
        <v>11</v>
      </c>
      <c r="C7160" t="s">
        <v>302</v>
      </c>
      <c r="D7160" t="s">
        <v>289</v>
      </c>
      <c r="E7160">
        <v>4.8028000000000004</v>
      </c>
      <c r="F7160">
        <v>425528.5</v>
      </c>
    </row>
    <row r="7161" spans="1:6" x14ac:dyDescent="0.25">
      <c r="A7161" t="s">
        <v>319</v>
      </c>
      <c r="B7161">
        <v>11</v>
      </c>
      <c r="C7161" t="s">
        <v>302</v>
      </c>
      <c r="D7161" t="s">
        <v>290</v>
      </c>
      <c r="E7161">
        <v>0.18329999999999999</v>
      </c>
      <c r="F7161">
        <v>75065.98</v>
      </c>
    </row>
    <row r="7162" spans="1:6" x14ac:dyDescent="0.25">
      <c r="A7162" t="s">
        <v>319</v>
      </c>
      <c r="B7162">
        <v>11</v>
      </c>
      <c r="C7162" t="s">
        <v>302</v>
      </c>
      <c r="D7162" t="s">
        <v>296</v>
      </c>
      <c r="E7162">
        <v>1</v>
      </c>
      <c r="F7162">
        <v>24973.32</v>
      </c>
    </row>
    <row r="7163" spans="1:6" x14ac:dyDescent="0.25">
      <c r="A7163" t="s">
        <v>319</v>
      </c>
      <c r="B7163">
        <v>11</v>
      </c>
      <c r="C7163" t="s">
        <v>302</v>
      </c>
      <c r="D7163" t="s">
        <v>313</v>
      </c>
      <c r="E7163">
        <v>3</v>
      </c>
      <c r="F7163">
        <v>49533.62</v>
      </c>
    </row>
    <row r="7164" spans="1:6" x14ac:dyDescent="0.25">
      <c r="A7164" t="s">
        <v>319</v>
      </c>
      <c r="B7164">
        <v>11</v>
      </c>
      <c r="C7164" t="s">
        <v>302</v>
      </c>
      <c r="D7164" t="s">
        <v>314</v>
      </c>
      <c r="E7164">
        <v>8.3299999999999999E-2</v>
      </c>
      <c r="F7164">
        <v>3271.88</v>
      </c>
    </row>
    <row r="7165" spans="1:6" x14ac:dyDescent="0.25">
      <c r="A7165" t="s">
        <v>319</v>
      </c>
      <c r="B7165">
        <v>11</v>
      </c>
      <c r="C7165" t="s">
        <v>302</v>
      </c>
      <c r="D7165" t="s">
        <v>317</v>
      </c>
      <c r="E7165">
        <v>1</v>
      </c>
      <c r="F7165">
        <v>12376.76</v>
      </c>
    </row>
    <row r="7166" spans="1:6" x14ac:dyDescent="0.25">
      <c r="A7166" t="s">
        <v>319</v>
      </c>
      <c r="B7166">
        <v>12</v>
      </c>
      <c r="C7166" t="s">
        <v>12</v>
      </c>
      <c r="E7166">
        <v>11.3276</v>
      </c>
      <c r="F7166">
        <v>246747.56</v>
      </c>
    </row>
    <row r="7167" spans="1:6" x14ac:dyDescent="0.25">
      <c r="A7167" t="s">
        <v>319</v>
      </c>
      <c r="B7167">
        <v>12</v>
      </c>
      <c r="C7167" t="s">
        <v>12</v>
      </c>
      <c r="D7167" t="s">
        <v>269</v>
      </c>
      <c r="E7167">
        <v>45.340699999999998</v>
      </c>
      <c r="F7167">
        <v>5001479.71</v>
      </c>
    </row>
    <row r="7168" spans="1:6" x14ac:dyDescent="0.25">
      <c r="A7168" t="s">
        <v>319</v>
      </c>
      <c r="B7168">
        <v>12</v>
      </c>
      <c r="C7168" t="s">
        <v>12</v>
      </c>
      <c r="D7168" t="s">
        <v>270</v>
      </c>
      <c r="E7168">
        <v>152.21109999999999</v>
      </c>
      <c r="F7168">
        <v>2113924.54</v>
      </c>
    </row>
    <row r="7169" spans="1:6" x14ac:dyDescent="0.25">
      <c r="A7169" t="s">
        <v>319</v>
      </c>
      <c r="B7169">
        <v>12</v>
      </c>
      <c r="C7169" t="s">
        <v>12</v>
      </c>
      <c r="D7169" t="s">
        <v>271</v>
      </c>
      <c r="E7169">
        <v>13.4</v>
      </c>
      <c r="F7169">
        <v>1723502.37</v>
      </c>
    </row>
    <row r="7170" spans="1:6" x14ac:dyDescent="0.25">
      <c r="A7170" t="s">
        <v>319</v>
      </c>
      <c r="B7170">
        <v>12</v>
      </c>
      <c r="C7170" t="s">
        <v>12</v>
      </c>
      <c r="D7170" t="s">
        <v>272</v>
      </c>
      <c r="E7170">
        <v>996.58330000000001</v>
      </c>
      <c r="F7170">
        <v>7352439.7599999998</v>
      </c>
    </row>
    <row r="7171" spans="1:6" x14ac:dyDescent="0.25">
      <c r="A7171" t="s">
        <v>319</v>
      </c>
      <c r="B7171">
        <v>12</v>
      </c>
      <c r="C7171" t="s">
        <v>12</v>
      </c>
      <c r="D7171" t="s">
        <v>273</v>
      </c>
      <c r="E7171">
        <v>59.368299999999998</v>
      </c>
      <c r="F7171">
        <v>963471.37</v>
      </c>
    </row>
    <row r="7172" spans="1:6" x14ac:dyDescent="0.25">
      <c r="A7172" t="s">
        <v>319</v>
      </c>
      <c r="B7172">
        <v>12</v>
      </c>
      <c r="C7172" t="s">
        <v>12</v>
      </c>
      <c r="D7172" t="s">
        <v>274</v>
      </c>
      <c r="E7172">
        <v>49.65</v>
      </c>
      <c r="F7172">
        <v>1085797.44</v>
      </c>
    </row>
    <row r="7173" spans="1:6" x14ac:dyDescent="0.25">
      <c r="A7173" t="s">
        <v>319</v>
      </c>
      <c r="B7173">
        <v>12</v>
      </c>
      <c r="C7173" t="s">
        <v>12</v>
      </c>
      <c r="D7173" t="s">
        <v>275</v>
      </c>
      <c r="E7173">
        <v>84.583299999999994</v>
      </c>
      <c r="F7173">
        <v>1022591.22</v>
      </c>
    </row>
    <row r="7174" spans="1:6" x14ac:dyDescent="0.25">
      <c r="A7174" t="s">
        <v>319</v>
      </c>
      <c r="B7174">
        <v>12</v>
      </c>
      <c r="C7174" t="s">
        <v>12</v>
      </c>
      <c r="D7174" t="s">
        <v>276</v>
      </c>
      <c r="E7174">
        <v>11.3917</v>
      </c>
      <c r="F7174">
        <v>1784728.64</v>
      </c>
    </row>
    <row r="7175" spans="1:6" x14ac:dyDescent="0.25">
      <c r="A7175" t="s">
        <v>319</v>
      </c>
      <c r="B7175">
        <v>12</v>
      </c>
      <c r="C7175" t="s">
        <v>12</v>
      </c>
      <c r="D7175" t="s">
        <v>277</v>
      </c>
      <c r="E7175">
        <v>5.1542000000000003</v>
      </c>
      <c r="F7175">
        <v>341223.71</v>
      </c>
    </row>
    <row r="7176" spans="1:6" x14ac:dyDescent="0.25">
      <c r="A7176" t="s">
        <v>319</v>
      </c>
      <c r="B7176">
        <v>12</v>
      </c>
      <c r="C7176" t="s">
        <v>12</v>
      </c>
      <c r="D7176" t="s">
        <v>278</v>
      </c>
      <c r="E7176">
        <v>6.0941999999999998</v>
      </c>
      <c r="F7176">
        <v>479229.58</v>
      </c>
    </row>
    <row r="7177" spans="1:6" x14ac:dyDescent="0.25">
      <c r="A7177" t="s">
        <v>319</v>
      </c>
      <c r="B7177">
        <v>12</v>
      </c>
      <c r="C7177" t="s">
        <v>12</v>
      </c>
      <c r="D7177" t="s">
        <v>279</v>
      </c>
      <c r="E7177">
        <v>5.4583000000000004</v>
      </c>
      <c r="F7177">
        <v>1131418.48</v>
      </c>
    </row>
    <row r="7178" spans="1:6" x14ac:dyDescent="0.25">
      <c r="A7178" t="s">
        <v>319</v>
      </c>
      <c r="B7178">
        <v>12</v>
      </c>
      <c r="C7178" t="s">
        <v>12</v>
      </c>
      <c r="D7178" t="s">
        <v>280</v>
      </c>
      <c r="E7178">
        <v>186.85400000000001</v>
      </c>
      <c r="F7178">
        <v>5341794.6100000003</v>
      </c>
    </row>
    <row r="7179" spans="1:6" x14ac:dyDescent="0.25">
      <c r="A7179" t="s">
        <v>319</v>
      </c>
      <c r="B7179">
        <v>12</v>
      </c>
      <c r="C7179" t="s">
        <v>12</v>
      </c>
      <c r="D7179" t="s">
        <v>281</v>
      </c>
      <c r="E7179">
        <v>24.696300000000001</v>
      </c>
      <c r="F7179">
        <v>1356862.56</v>
      </c>
    </row>
    <row r="7180" spans="1:6" x14ac:dyDescent="0.25">
      <c r="A7180" t="s">
        <v>319</v>
      </c>
      <c r="B7180">
        <v>12</v>
      </c>
      <c r="C7180" t="s">
        <v>12</v>
      </c>
      <c r="D7180" t="s">
        <v>282</v>
      </c>
      <c r="E7180">
        <v>3.9832999999999998</v>
      </c>
      <c r="F7180">
        <v>645777.93999999994</v>
      </c>
    </row>
    <row r="7181" spans="1:6" x14ac:dyDescent="0.25">
      <c r="A7181" t="s">
        <v>319</v>
      </c>
      <c r="B7181">
        <v>12</v>
      </c>
      <c r="C7181" t="s">
        <v>12</v>
      </c>
      <c r="D7181" t="s">
        <v>283</v>
      </c>
      <c r="E7181">
        <v>43.561900000000001</v>
      </c>
      <c r="F7181">
        <v>847268</v>
      </c>
    </row>
    <row r="7182" spans="1:6" x14ac:dyDescent="0.25">
      <c r="A7182" t="s">
        <v>319</v>
      </c>
      <c r="B7182">
        <v>12</v>
      </c>
      <c r="C7182" t="s">
        <v>12</v>
      </c>
      <c r="D7182" t="s">
        <v>294</v>
      </c>
      <c r="E7182">
        <v>1.0832999999999999</v>
      </c>
      <c r="F7182">
        <v>17044.310000000001</v>
      </c>
    </row>
    <row r="7183" spans="1:6" x14ac:dyDescent="0.25">
      <c r="A7183" t="s">
        <v>319</v>
      </c>
      <c r="B7183">
        <v>12</v>
      </c>
      <c r="C7183" t="s">
        <v>12</v>
      </c>
      <c r="D7183" t="s">
        <v>268</v>
      </c>
      <c r="E7183">
        <v>68.466700000000003</v>
      </c>
      <c r="F7183">
        <v>1112533.8600000001</v>
      </c>
    </row>
    <row r="7184" spans="1:6" x14ac:dyDescent="0.25">
      <c r="A7184" t="s">
        <v>319</v>
      </c>
      <c r="B7184">
        <v>12</v>
      </c>
      <c r="C7184" t="s">
        <v>12</v>
      </c>
      <c r="D7184" t="s">
        <v>284</v>
      </c>
      <c r="E7184">
        <v>18.25</v>
      </c>
      <c r="F7184">
        <v>1660133.77</v>
      </c>
    </row>
    <row r="7185" spans="1:6" x14ac:dyDescent="0.25">
      <c r="A7185" t="s">
        <v>319</v>
      </c>
      <c r="B7185">
        <v>12</v>
      </c>
      <c r="C7185" t="s">
        <v>12</v>
      </c>
      <c r="D7185" t="s">
        <v>298</v>
      </c>
      <c r="E7185">
        <v>9.3332999999999995</v>
      </c>
      <c r="F7185">
        <v>136979.06</v>
      </c>
    </row>
    <row r="7186" spans="1:6" x14ac:dyDescent="0.25">
      <c r="A7186" t="s">
        <v>319</v>
      </c>
      <c r="B7186">
        <v>12</v>
      </c>
      <c r="C7186" t="s">
        <v>12</v>
      </c>
      <c r="D7186" t="s">
        <v>286</v>
      </c>
      <c r="E7186">
        <v>65.5</v>
      </c>
      <c r="F7186">
        <v>1137367.81</v>
      </c>
    </row>
    <row r="7187" spans="1:6" x14ac:dyDescent="0.25">
      <c r="A7187" t="s">
        <v>319</v>
      </c>
      <c r="B7187">
        <v>12</v>
      </c>
      <c r="C7187" t="s">
        <v>12</v>
      </c>
      <c r="D7187" t="s">
        <v>295</v>
      </c>
      <c r="E7187">
        <v>44.862499999999997</v>
      </c>
      <c r="F7187">
        <v>1143696.17</v>
      </c>
    </row>
    <row r="7188" spans="1:6" x14ac:dyDescent="0.25">
      <c r="A7188" t="s">
        <v>319</v>
      </c>
      <c r="B7188">
        <v>12</v>
      </c>
      <c r="C7188" t="s">
        <v>12</v>
      </c>
      <c r="D7188" t="s">
        <v>287</v>
      </c>
      <c r="E7188">
        <v>0.26669999999999999</v>
      </c>
      <c r="F7188">
        <v>142089.39000000001</v>
      </c>
    </row>
    <row r="7189" spans="1:6" x14ac:dyDescent="0.25">
      <c r="A7189" t="s">
        <v>319</v>
      </c>
      <c r="B7189">
        <v>12</v>
      </c>
      <c r="C7189" t="s">
        <v>12</v>
      </c>
      <c r="D7189" t="s">
        <v>288</v>
      </c>
      <c r="E7189">
        <v>0.08</v>
      </c>
      <c r="F7189">
        <v>2356.06</v>
      </c>
    </row>
    <row r="7190" spans="1:6" x14ac:dyDescent="0.25">
      <c r="A7190" t="s">
        <v>319</v>
      </c>
      <c r="B7190">
        <v>12</v>
      </c>
      <c r="C7190" t="s">
        <v>12</v>
      </c>
      <c r="D7190" t="s">
        <v>289</v>
      </c>
      <c r="E7190">
        <v>7.7667000000000002</v>
      </c>
      <c r="F7190">
        <v>529038.76</v>
      </c>
    </row>
    <row r="7191" spans="1:6" x14ac:dyDescent="0.25">
      <c r="A7191" t="s">
        <v>319</v>
      </c>
      <c r="B7191">
        <v>12</v>
      </c>
      <c r="C7191" t="s">
        <v>12</v>
      </c>
      <c r="D7191" t="s">
        <v>290</v>
      </c>
      <c r="E7191">
        <v>0.18329999999999999</v>
      </c>
      <c r="F7191">
        <v>52318.89</v>
      </c>
    </row>
    <row r="7192" spans="1:6" x14ac:dyDescent="0.25">
      <c r="A7192" t="s">
        <v>319</v>
      </c>
      <c r="B7192">
        <v>12</v>
      </c>
      <c r="C7192" t="s">
        <v>12</v>
      </c>
      <c r="D7192" t="s">
        <v>296</v>
      </c>
      <c r="E7192">
        <v>4</v>
      </c>
      <c r="F7192">
        <v>100093.91</v>
      </c>
    </row>
    <row r="7193" spans="1:6" x14ac:dyDescent="0.25">
      <c r="A7193" t="s">
        <v>319</v>
      </c>
      <c r="B7193">
        <v>12</v>
      </c>
      <c r="C7193" t="s">
        <v>12</v>
      </c>
      <c r="D7193" t="s">
        <v>291</v>
      </c>
      <c r="E7193">
        <v>4</v>
      </c>
      <c r="F7193">
        <v>54136.94</v>
      </c>
    </row>
    <row r="7194" spans="1:6" x14ac:dyDescent="0.25">
      <c r="A7194" t="s">
        <v>319</v>
      </c>
      <c r="B7194">
        <v>12</v>
      </c>
      <c r="C7194" t="s">
        <v>12</v>
      </c>
      <c r="D7194" t="s">
        <v>314</v>
      </c>
      <c r="E7194">
        <v>0.16669999999999999</v>
      </c>
      <c r="F7194">
        <v>9827.6</v>
      </c>
    </row>
    <row r="7195" spans="1:6" x14ac:dyDescent="0.25">
      <c r="A7195" t="s">
        <v>319</v>
      </c>
      <c r="B7195">
        <v>12</v>
      </c>
      <c r="C7195" t="s">
        <v>12</v>
      </c>
      <c r="D7195" t="s">
        <v>317</v>
      </c>
      <c r="E7195">
        <v>1.25</v>
      </c>
      <c r="F7195">
        <v>16275.4</v>
      </c>
    </row>
    <row r="7196" spans="1:6" x14ac:dyDescent="0.25">
      <c r="A7196" t="s">
        <v>319</v>
      </c>
      <c r="B7196">
        <v>12</v>
      </c>
      <c r="C7196" t="s">
        <v>12</v>
      </c>
      <c r="D7196" t="s">
        <v>320</v>
      </c>
      <c r="E7196">
        <v>0.625</v>
      </c>
      <c r="F7196">
        <v>9931.25</v>
      </c>
    </row>
    <row r="7197" spans="1:6" x14ac:dyDescent="0.25">
      <c r="A7197" t="s">
        <v>319</v>
      </c>
      <c r="B7197">
        <v>15</v>
      </c>
      <c r="C7197" t="s">
        <v>13</v>
      </c>
      <c r="D7197" t="s">
        <v>269</v>
      </c>
      <c r="E7197">
        <v>90.894400000000005</v>
      </c>
      <c r="F7197">
        <v>9418382.7699999996</v>
      </c>
    </row>
    <row r="7198" spans="1:6" x14ac:dyDescent="0.25">
      <c r="A7198" t="s">
        <v>319</v>
      </c>
      <c r="B7198">
        <v>15</v>
      </c>
      <c r="C7198" t="s">
        <v>13</v>
      </c>
      <c r="D7198" t="s">
        <v>270</v>
      </c>
      <c r="E7198">
        <v>1138.6556</v>
      </c>
      <c r="F7198">
        <v>12884471.460000001</v>
      </c>
    </row>
    <row r="7199" spans="1:6" x14ac:dyDescent="0.25">
      <c r="A7199" t="s">
        <v>319</v>
      </c>
      <c r="B7199">
        <v>15</v>
      </c>
      <c r="C7199" t="s">
        <v>13</v>
      </c>
      <c r="D7199" t="s">
        <v>271</v>
      </c>
      <c r="E7199">
        <v>1.1499999999999999</v>
      </c>
      <c r="F7199">
        <v>292513.40000000002</v>
      </c>
    </row>
    <row r="7200" spans="1:6" x14ac:dyDescent="0.25">
      <c r="A7200" t="s">
        <v>319</v>
      </c>
      <c r="B7200">
        <v>15</v>
      </c>
      <c r="C7200" t="s">
        <v>13</v>
      </c>
      <c r="D7200" t="s">
        <v>272</v>
      </c>
      <c r="E7200">
        <v>4448.5</v>
      </c>
      <c r="F7200">
        <v>33072564.829999998</v>
      </c>
    </row>
    <row r="7201" spans="1:6" x14ac:dyDescent="0.25">
      <c r="A7201" t="s">
        <v>319</v>
      </c>
      <c r="B7201">
        <v>15</v>
      </c>
      <c r="C7201" t="s">
        <v>13</v>
      </c>
      <c r="D7201" t="s">
        <v>273</v>
      </c>
      <c r="E7201">
        <v>266.00889999999998</v>
      </c>
      <c r="F7201">
        <v>4645528.6500000004</v>
      </c>
    </row>
    <row r="7202" spans="1:6" x14ac:dyDescent="0.25">
      <c r="A7202" t="s">
        <v>319</v>
      </c>
      <c r="B7202">
        <v>15</v>
      </c>
      <c r="C7202" t="s">
        <v>13</v>
      </c>
      <c r="D7202" t="s">
        <v>274</v>
      </c>
      <c r="E7202">
        <v>622.20000000000005</v>
      </c>
      <c r="F7202">
        <v>10440801.210000001</v>
      </c>
    </row>
    <row r="7203" spans="1:6" x14ac:dyDescent="0.25">
      <c r="A7203" t="s">
        <v>319</v>
      </c>
      <c r="B7203">
        <v>15</v>
      </c>
      <c r="C7203" t="s">
        <v>13</v>
      </c>
      <c r="D7203" t="s">
        <v>275</v>
      </c>
      <c r="E7203">
        <v>54.5</v>
      </c>
      <c r="F7203">
        <v>581743.13</v>
      </c>
    </row>
    <row r="7204" spans="1:6" x14ac:dyDescent="0.25">
      <c r="A7204" t="s">
        <v>319</v>
      </c>
      <c r="B7204">
        <v>15</v>
      </c>
      <c r="C7204" t="s">
        <v>13</v>
      </c>
      <c r="D7204" t="s">
        <v>276</v>
      </c>
      <c r="E7204">
        <v>31.946400000000001</v>
      </c>
      <c r="F7204">
        <v>3833321.94</v>
      </c>
    </row>
    <row r="7205" spans="1:6" x14ac:dyDescent="0.25">
      <c r="A7205" t="s">
        <v>319</v>
      </c>
      <c r="B7205">
        <v>15</v>
      </c>
      <c r="C7205" t="s">
        <v>13</v>
      </c>
      <c r="D7205" t="s">
        <v>277</v>
      </c>
      <c r="E7205">
        <v>20.3125</v>
      </c>
      <c r="F7205">
        <v>551518.66</v>
      </c>
    </row>
    <row r="7206" spans="1:6" x14ac:dyDescent="0.25">
      <c r="A7206" t="s">
        <v>319</v>
      </c>
      <c r="B7206">
        <v>15</v>
      </c>
      <c r="C7206" t="s">
        <v>13</v>
      </c>
      <c r="D7206" t="s">
        <v>278</v>
      </c>
      <c r="E7206">
        <v>3.5083000000000002</v>
      </c>
      <c r="F7206">
        <v>695795.11</v>
      </c>
    </row>
    <row r="7207" spans="1:6" x14ac:dyDescent="0.25">
      <c r="A7207" t="s">
        <v>319</v>
      </c>
      <c r="B7207">
        <v>15</v>
      </c>
      <c r="C7207" t="s">
        <v>13</v>
      </c>
      <c r="D7207" t="s">
        <v>279</v>
      </c>
      <c r="E7207">
        <v>9.0625</v>
      </c>
      <c r="F7207">
        <v>1923693.41</v>
      </c>
    </row>
    <row r="7208" spans="1:6" x14ac:dyDescent="0.25">
      <c r="A7208" t="s">
        <v>319</v>
      </c>
      <c r="B7208">
        <v>15</v>
      </c>
      <c r="C7208" t="s">
        <v>13</v>
      </c>
      <c r="D7208" t="s">
        <v>280</v>
      </c>
      <c r="E7208">
        <v>1676.8139000000001</v>
      </c>
      <c r="F7208">
        <v>31798535.699999999</v>
      </c>
    </row>
    <row r="7209" spans="1:6" x14ac:dyDescent="0.25">
      <c r="A7209" t="s">
        <v>319</v>
      </c>
      <c r="B7209">
        <v>15</v>
      </c>
      <c r="C7209" t="s">
        <v>13</v>
      </c>
      <c r="D7209" t="s">
        <v>281</v>
      </c>
      <c r="E7209">
        <v>64.896699999999996</v>
      </c>
      <c r="F7209">
        <v>2013124.56</v>
      </c>
    </row>
    <row r="7210" spans="1:6" x14ac:dyDescent="0.25">
      <c r="A7210" t="s">
        <v>319</v>
      </c>
      <c r="B7210">
        <v>15</v>
      </c>
      <c r="C7210" t="s">
        <v>13</v>
      </c>
      <c r="D7210" t="s">
        <v>282</v>
      </c>
      <c r="E7210">
        <v>25.441700000000001</v>
      </c>
      <c r="F7210">
        <v>1455284.6</v>
      </c>
    </row>
    <row r="7211" spans="1:6" x14ac:dyDescent="0.25">
      <c r="A7211" t="s">
        <v>319</v>
      </c>
      <c r="B7211">
        <v>15</v>
      </c>
      <c r="C7211" t="s">
        <v>13</v>
      </c>
      <c r="D7211" t="s">
        <v>283</v>
      </c>
      <c r="E7211">
        <v>251</v>
      </c>
      <c r="F7211">
        <v>4470784.51</v>
      </c>
    </row>
    <row r="7212" spans="1:6" x14ac:dyDescent="0.25">
      <c r="A7212" t="s">
        <v>319</v>
      </c>
      <c r="B7212">
        <v>15</v>
      </c>
      <c r="C7212" t="s">
        <v>13</v>
      </c>
      <c r="D7212" t="s">
        <v>268</v>
      </c>
      <c r="E7212">
        <v>498.00450000000001</v>
      </c>
      <c r="F7212">
        <v>12373343.300000001</v>
      </c>
    </row>
    <row r="7213" spans="1:6" x14ac:dyDescent="0.25">
      <c r="A7213" t="s">
        <v>319</v>
      </c>
      <c r="B7213">
        <v>15</v>
      </c>
      <c r="C7213" t="s">
        <v>13</v>
      </c>
      <c r="D7213" t="s">
        <v>284</v>
      </c>
      <c r="E7213">
        <v>27.333300000000001</v>
      </c>
      <c r="F7213">
        <v>2550750.12</v>
      </c>
    </row>
    <row r="7214" spans="1:6" x14ac:dyDescent="0.25">
      <c r="A7214" t="s">
        <v>319</v>
      </c>
      <c r="B7214">
        <v>15</v>
      </c>
      <c r="C7214" t="s">
        <v>13</v>
      </c>
      <c r="D7214" t="s">
        <v>298</v>
      </c>
      <c r="E7214">
        <v>318</v>
      </c>
      <c r="F7214">
        <v>3770355.53</v>
      </c>
    </row>
    <row r="7215" spans="1:6" x14ac:dyDescent="0.25">
      <c r="A7215" t="s">
        <v>319</v>
      </c>
      <c r="B7215">
        <v>15</v>
      </c>
      <c r="C7215" t="s">
        <v>13</v>
      </c>
      <c r="D7215" t="s">
        <v>286</v>
      </c>
      <c r="E7215">
        <v>31</v>
      </c>
      <c r="F7215">
        <v>609880.66</v>
      </c>
    </row>
    <row r="7216" spans="1:6" x14ac:dyDescent="0.25">
      <c r="A7216" t="s">
        <v>319</v>
      </c>
      <c r="B7216">
        <v>15</v>
      </c>
      <c r="C7216" t="s">
        <v>13</v>
      </c>
      <c r="D7216" t="s">
        <v>295</v>
      </c>
      <c r="E7216">
        <v>44.024999999999999</v>
      </c>
      <c r="F7216">
        <v>835760.24</v>
      </c>
    </row>
    <row r="7217" spans="1:6" x14ac:dyDescent="0.25">
      <c r="A7217" t="s">
        <v>319</v>
      </c>
      <c r="B7217">
        <v>15</v>
      </c>
      <c r="C7217" t="s">
        <v>13</v>
      </c>
      <c r="D7217" t="s">
        <v>287</v>
      </c>
      <c r="E7217">
        <v>0.5</v>
      </c>
      <c r="F7217">
        <v>201038.12</v>
      </c>
    </row>
    <row r="7218" spans="1:6" x14ac:dyDescent="0.25">
      <c r="A7218" t="s">
        <v>319</v>
      </c>
      <c r="B7218">
        <v>15</v>
      </c>
      <c r="C7218" t="s">
        <v>13</v>
      </c>
      <c r="D7218" t="s">
        <v>289</v>
      </c>
      <c r="E7218">
        <v>5.3437999999999999</v>
      </c>
      <c r="F7218">
        <v>421684.86</v>
      </c>
    </row>
    <row r="7219" spans="1:6" x14ac:dyDescent="0.25">
      <c r="A7219" t="s">
        <v>319</v>
      </c>
      <c r="B7219">
        <v>15</v>
      </c>
      <c r="C7219" t="s">
        <v>13</v>
      </c>
      <c r="D7219" t="s">
        <v>296</v>
      </c>
      <c r="E7219">
        <v>17.928599999999999</v>
      </c>
      <c r="F7219">
        <v>381080.66</v>
      </c>
    </row>
    <row r="7220" spans="1:6" x14ac:dyDescent="0.25">
      <c r="A7220" t="s">
        <v>319</v>
      </c>
      <c r="B7220">
        <v>15</v>
      </c>
      <c r="C7220" t="s">
        <v>13</v>
      </c>
      <c r="D7220" t="s">
        <v>291</v>
      </c>
      <c r="E7220">
        <v>5</v>
      </c>
      <c r="F7220">
        <v>67671.179999999993</v>
      </c>
    </row>
    <row r="7221" spans="1:6" x14ac:dyDescent="0.25">
      <c r="A7221" t="s">
        <v>319</v>
      </c>
      <c r="B7221">
        <v>15</v>
      </c>
      <c r="C7221" t="s">
        <v>13</v>
      </c>
      <c r="D7221" t="s">
        <v>320</v>
      </c>
      <c r="E7221">
        <v>7.125</v>
      </c>
      <c r="F7221">
        <v>86320.01</v>
      </c>
    </row>
    <row r="7222" spans="1:6" x14ac:dyDescent="0.25">
      <c r="A7222" t="s">
        <v>319</v>
      </c>
      <c r="B7222">
        <v>16</v>
      </c>
      <c r="C7222" t="s">
        <v>21</v>
      </c>
      <c r="E7222">
        <v>6.25</v>
      </c>
      <c r="F7222">
        <v>283848.53999999998</v>
      </c>
    </row>
    <row r="7223" spans="1:6" x14ac:dyDescent="0.25">
      <c r="A7223" t="s">
        <v>319</v>
      </c>
      <c r="B7223">
        <v>16</v>
      </c>
      <c r="C7223" t="s">
        <v>21</v>
      </c>
      <c r="D7223" t="s">
        <v>269</v>
      </c>
      <c r="E7223">
        <v>11.5824</v>
      </c>
      <c r="F7223">
        <v>1265995.99</v>
      </c>
    </row>
    <row r="7224" spans="1:6" x14ac:dyDescent="0.25">
      <c r="A7224" t="s">
        <v>319</v>
      </c>
      <c r="B7224">
        <v>16</v>
      </c>
      <c r="C7224" t="s">
        <v>21</v>
      </c>
      <c r="D7224" t="s">
        <v>270</v>
      </c>
      <c r="E7224">
        <v>213.4667</v>
      </c>
      <c r="F7224">
        <v>2468273.7400000002</v>
      </c>
    </row>
    <row r="7225" spans="1:6" x14ac:dyDescent="0.25">
      <c r="A7225" t="s">
        <v>319</v>
      </c>
      <c r="B7225">
        <v>16</v>
      </c>
      <c r="C7225" t="s">
        <v>21</v>
      </c>
      <c r="D7225" t="s">
        <v>271</v>
      </c>
      <c r="E7225">
        <v>9.0667000000000009</v>
      </c>
      <c r="F7225">
        <v>1302168.31</v>
      </c>
    </row>
    <row r="7226" spans="1:6" x14ac:dyDescent="0.25">
      <c r="A7226" t="s">
        <v>319</v>
      </c>
      <c r="B7226">
        <v>16</v>
      </c>
      <c r="C7226" t="s">
        <v>21</v>
      </c>
      <c r="D7226" t="s">
        <v>272</v>
      </c>
      <c r="E7226">
        <v>665.29169999999999</v>
      </c>
      <c r="F7226">
        <v>5677588.25</v>
      </c>
    </row>
    <row r="7227" spans="1:6" x14ac:dyDescent="0.25">
      <c r="A7227" t="s">
        <v>319</v>
      </c>
      <c r="B7227">
        <v>16</v>
      </c>
      <c r="C7227" t="s">
        <v>21</v>
      </c>
      <c r="D7227" t="s">
        <v>273</v>
      </c>
      <c r="E7227">
        <v>38.041699999999999</v>
      </c>
      <c r="F7227">
        <v>693928.85</v>
      </c>
    </row>
    <row r="7228" spans="1:6" x14ac:dyDescent="0.25">
      <c r="A7228" t="s">
        <v>319</v>
      </c>
      <c r="B7228">
        <v>16</v>
      </c>
      <c r="C7228" t="s">
        <v>21</v>
      </c>
      <c r="D7228" t="s">
        <v>274</v>
      </c>
      <c r="E7228">
        <v>41.9833</v>
      </c>
      <c r="F7228">
        <v>938706.32</v>
      </c>
    </row>
    <row r="7229" spans="1:6" x14ac:dyDescent="0.25">
      <c r="A7229" t="s">
        <v>319</v>
      </c>
      <c r="B7229">
        <v>16</v>
      </c>
      <c r="C7229" t="s">
        <v>21</v>
      </c>
      <c r="D7229" t="s">
        <v>275</v>
      </c>
      <c r="E7229">
        <v>115.16670000000001</v>
      </c>
      <c r="F7229">
        <v>1409687.08</v>
      </c>
    </row>
    <row r="7230" spans="1:6" x14ac:dyDescent="0.25">
      <c r="A7230" t="s">
        <v>319</v>
      </c>
      <c r="B7230">
        <v>16</v>
      </c>
      <c r="C7230" t="s">
        <v>21</v>
      </c>
      <c r="D7230" t="s">
        <v>276</v>
      </c>
      <c r="E7230">
        <v>20.756</v>
      </c>
      <c r="F7230">
        <v>2795017.72</v>
      </c>
    </row>
    <row r="7231" spans="1:6" x14ac:dyDescent="0.25">
      <c r="A7231" t="s">
        <v>319</v>
      </c>
      <c r="B7231">
        <v>16</v>
      </c>
      <c r="C7231" t="s">
        <v>21</v>
      </c>
      <c r="D7231" t="s">
        <v>277</v>
      </c>
      <c r="E7231">
        <v>6.9791999999999996</v>
      </c>
      <c r="F7231">
        <v>341022.71</v>
      </c>
    </row>
    <row r="7232" spans="1:6" x14ac:dyDescent="0.25">
      <c r="A7232" t="s">
        <v>319</v>
      </c>
      <c r="B7232">
        <v>16</v>
      </c>
      <c r="C7232" t="s">
        <v>21</v>
      </c>
      <c r="D7232" t="s">
        <v>278</v>
      </c>
      <c r="E7232">
        <v>2.9041999999999999</v>
      </c>
      <c r="F7232">
        <v>385943.17</v>
      </c>
    </row>
    <row r="7233" spans="1:6" x14ac:dyDescent="0.25">
      <c r="A7233" t="s">
        <v>319</v>
      </c>
      <c r="B7233">
        <v>16</v>
      </c>
      <c r="C7233" t="s">
        <v>21</v>
      </c>
      <c r="D7233" t="s">
        <v>279</v>
      </c>
      <c r="E7233">
        <v>6.3541999999999996</v>
      </c>
      <c r="F7233">
        <v>1498892.71</v>
      </c>
    </row>
    <row r="7234" spans="1:6" x14ac:dyDescent="0.25">
      <c r="A7234" t="s">
        <v>319</v>
      </c>
      <c r="B7234">
        <v>16</v>
      </c>
      <c r="C7234" t="s">
        <v>21</v>
      </c>
      <c r="D7234" t="s">
        <v>280</v>
      </c>
      <c r="E7234">
        <v>237.5558</v>
      </c>
      <c r="F7234">
        <v>6319096.1100000003</v>
      </c>
    </row>
    <row r="7235" spans="1:6" x14ac:dyDescent="0.25">
      <c r="A7235" t="s">
        <v>319</v>
      </c>
      <c r="B7235">
        <v>16</v>
      </c>
      <c r="C7235" t="s">
        <v>21</v>
      </c>
      <c r="D7235" t="s">
        <v>281</v>
      </c>
      <c r="E7235">
        <v>19.733699999999999</v>
      </c>
      <c r="F7235">
        <v>1120007.17</v>
      </c>
    </row>
    <row r="7236" spans="1:6" x14ac:dyDescent="0.25">
      <c r="A7236" t="s">
        <v>319</v>
      </c>
      <c r="B7236">
        <v>16</v>
      </c>
      <c r="C7236" t="s">
        <v>21</v>
      </c>
      <c r="D7236" t="s">
        <v>282</v>
      </c>
      <c r="E7236">
        <v>0.28129999999999999</v>
      </c>
      <c r="F7236">
        <v>305415.53999999998</v>
      </c>
    </row>
    <row r="7237" spans="1:6" x14ac:dyDescent="0.25">
      <c r="A7237" t="s">
        <v>319</v>
      </c>
      <c r="B7237">
        <v>16</v>
      </c>
      <c r="C7237" t="s">
        <v>21</v>
      </c>
      <c r="D7237" t="s">
        <v>283</v>
      </c>
      <c r="E7237">
        <v>52.513100000000001</v>
      </c>
      <c r="F7237">
        <v>929337.01</v>
      </c>
    </row>
    <row r="7238" spans="1:6" x14ac:dyDescent="0.25">
      <c r="A7238" t="s">
        <v>319</v>
      </c>
      <c r="B7238">
        <v>16</v>
      </c>
      <c r="C7238" t="s">
        <v>21</v>
      </c>
      <c r="D7238" t="s">
        <v>294</v>
      </c>
      <c r="E7238">
        <v>0.3125</v>
      </c>
      <c r="F7238">
        <v>4888.66</v>
      </c>
    </row>
    <row r="7239" spans="1:6" x14ac:dyDescent="0.25">
      <c r="A7239" t="s">
        <v>319</v>
      </c>
      <c r="B7239">
        <v>16</v>
      </c>
      <c r="C7239" t="s">
        <v>21</v>
      </c>
      <c r="D7239" t="s">
        <v>268</v>
      </c>
      <c r="E7239">
        <v>30.520099999999999</v>
      </c>
      <c r="F7239">
        <v>388304.88</v>
      </c>
    </row>
    <row r="7240" spans="1:6" x14ac:dyDescent="0.25">
      <c r="A7240" t="s">
        <v>319</v>
      </c>
      <c r="B7240">
        <v>16</v>
      </c>
      <c r="C7240" t="s">
        <v>21</v>
      </c>
      <c r="D7240" t="s">
        <v>284</v>
      </c>
      <c r="E7240">
        <v>30.166699999999999</v>
      </c>
      <c r="F7240">
        <v>2814036.33</v>
      </c>
    </row>
    <row r="7241" spans="1:6" x14ac:dyDescent="0.25">
      <c r="A7241" t="s">
        <v>319</v>
      </c>
      <c r="B7241">
        <v>16</v>
      </c>
      <c r="C7241" t="s">
        <v>21</v>
      </c>
      <c r="D7241" t="s">
        <v>298</v>
      </c>
      <c r="E7241">
        <v>16</v>
      </c>
      <c r="F7241">
        <v>179700.45</v>
      </c>
    </row>
    <row r="7242" spans="1:6" x14ac:dyDescent="0.25">
      <c r="A7242" t="s">
        <v>319</v>
      </c>
      <c r="B7242">
        <v>16</v>
      </c>
      <c r="C7242" t="s">
        <v>21</v>
      </c>
      <c r="D7242" t="s">
        <v>286</v>
      </c>
      <c r="E7242">
        <v>21.75</v>
      </c>
      <c r="F7242">
        <v>411357.75</v>
      </c>
    </row>
    <row r="7243" spans="1:6" x14ac:dyDescent="0.25">
      <c r="A7243" t="s">
        <v>319</v>
      </c>
      <c r="B7243">
        <v>16</v>
      </c>
      <c r="C7243" t="s">
        <v>21</v>
      </c>
      <c r="D7243" t="s">
        <v>295</v>
      </c>
      <c r="E7243">
        <v>16</v>
      </c>
      <c r="F7243">
        <v>448704.45</v>
      </c>
    </row>
    <row r="7244" spans="1:6" x14ac:dyDescent="0.25">
      <c r="A7244" t="s">
        <v>319</v>
      </c>
      <c r="B7244">
        <v>16</v>
      </c>
      <c r="C7244" t="s">
        <v>21</v>
      </c>
      <c r="D7244" t="s">
        <v>287</v>
      </c>
      <c r="E7244">
        <v>0.43330000000000002</v>
      </c>
      <c r="F7244">
        <v>208486.71</v>
      </c>
    </row>
    <row r="7245" spans="1:6" x14ac:dyDescent="0.25">
      <c r="A7245" t="s">
        <v>319</v>
      </c>
      <c r="B7245">
        <v>16</v>
      </c>
      <c r="C7245" t="s">
        <v>21</v>
      </c>
      <c r="D7245" t="s">
        <v>288</v>
      </c>
      <c r="E7245">
        <v>0.1</v>
      </c>
      <c r="F7245">
        <v>64738.02</v>
      </c>
    </row>
    <row r="7246" spans="1:6" x14ac:dyDescent="0.25">
      <c r="A7246" t="s">
        <v>319</v>
      </c>
      <c r="B7246">
        <v>16</v>
      </c>
      <c r="C7246" t="s">
        <v>21</v>
      </c>
      <c r="D7246" t="s">
        <v>289</v>
      </c>
      <c r="E7246">
        <v>3.6111</v>
      </c>
      <c r="F7246">
        <v>263629.43</v>
      </c>
    </row>
    <row r="7247" spans="1:6" x14ac:dyDescent="0.25">
      <c r="A7247" t="s">
        <v>319</v>
      </c>
      <c r="B7247">
        <v>16</v>
      </c>
      <c r="C7247" t="s">
        <v>21</v>
      </c>
      <c r="D7247" t="s">
        <v>290</v>
      </c>
      <c r="E7247">
        <v>0.2</v>
      </c>
      <c r="F7247">
        <v>56187.32</v>
      </c>
    </row>
    <row r="7248" spans="1:6" x14ac:dyDescent="0.25">
      <c r="A7248" t="s">
        <v>319</v>
      </c>
      <c r="B7248">
        <v>16</v>
      </c>
      <c r="C7248" t="s">
        <v>21</v>
      </c>
      <c r="D7248" t="s">
        <v>296</v>
      </c>
      <c r="E7248">
        <v>7</v>
      </c>
      <c r="F7248">
        <v>255669.14</v>
      </c>
    </row>
    <row r="7249" spans="1:6" x14ac:dyDescent="0.25">
      <c r="A7249" t="s">
        <v>319</v>
      </c>
      <c r="B7249">
        <v>16</v>
      </c>
      <c r="C7249" t="s">
        <v>21</v>
      </c>
      <c r="D7249" t="s">
        <v>313</v>
      </c>
      <c r="E7249">
        <v>15</v>
      </c>
      <c r="F7249">
        <v>149935.42000000001</v>
      </c>
    </row>
    <row r="7250" spans="1:6" x14ac:dyDescent="0.25">
      <c r="A7250" t="s">
        <v>319</v>
      </c>
      <c r="B7250">
        <v>16</v>
      </c>
      <c r="C7250" t="s">
        <v>21</v>
      </c>
      <c r="D7250" t="s">
        <v>299</v>
      </c>
      <c r="E7250">
        <v>2</v>
      </c>
      <c r="F7250">
        <v>19008.259999999998</v>
      </c>
    </row>
    <row r="7251" spans="1:6" x14ac:dyDescent="0.25">
      <c r="A7251" t="s">
        <v>319</v>
      </c>
      <c r="B7251">
        <v>16</v>
      </c>
      <c r="C7251" t="s">
        <v>21</v>
      </c>
      <c r="D7251" t="s">
        <v>314</v>
      </c>
      <c r="E7251">
        <v>0.75</v>
      </c>
      <c r="F7251">
        <v>27520.48</v>
      </c>
    </row>
    <row r="7252" spans="1:6" x14ac:dyDescent="0.25">
      <c r="A7252" t="s">
        <v>319</v>
      </c>
      <c r="B7252">
        <v>16</v>
      </c>
      <c r="C7252" t="s">
        <v>21</v>
      </c>
      <c r="D7252" t="s">
        <v>317</v>
      </c>
      <c r="E7252">
        <v>0.5</v>
      </c>
      <c r="F7252">
        <v>6446.23</v>
      </c>
    </row>
    <row r="7253" spans="1:6" x14ac:dyDescent="0.25">
      <c r="A7253" t="s">
        <v>319</v>
      </c>
      <c r="B7253">
        <v>18</v>
      </c>
      <c r="C7253" t="s">
        <v>11</v>
      </c>
      <c r="E7253">
        <v>7.0250000000000004</v>
      </c>
      <c r="F7253">
        <v>127552.09</v>
      </c>
    </row>
    <row r="7254" spans="1:6" x14ac:dyDescent="0.25">
      <c r="A7254" t="s">
        <v>319</v>
      </c>
      <c r="B7254">
        <v>18</v>
      </c>
      <c r="C7254" t="s">
        <v>11</v>
      </c>
      <c r="D7254" t="s">
        <v>269</v>
      </c>
      <c r="E7254">
        <v>17.3276</v>
      </c>
      <c r="F7254">
        <v>1929599.27</v>
      </c>
    </row>
    <row r="7255" spans="1:6" x14ac:dyDescent="0.25">
      <c r="A7255" t="s">
        <v>319</v>
      </c>
      <c r="B7255">
        <v>18</v>
      </c>
      <c r="C7255" t="s">
        <v>11</v>
      </c>
      <c r="D7255" t="s">
        <v>270</v>
      </c>
      <c r="E7255">
        <v>87.4</v>
      </c>
      <c r="F7255">
        <v>1059465.51</v>
      </c>
    </row>
    <row r="7256" spans="1:6" x14ac:dyDescent="0.25">
      <c r="A7256" t="s">
        <v>319</v>
      </c>
      <c r="B7256">
        <v>18</v>
      </c>
      <c r="C7256" t="s">
        <v>11</v>
      </c>
      <c r="D7256" t="s">
        <v>271</v>
      </c>
      <c r="E7256">
        <v>3.5042</v>
      </c>
      <c r="F7256">
        <v>1005163.97</v>
      </c>
    </row>
    <row r="7257" spans="1:6" x14ac:dyDescent="0.25">
      <c r="A7257" t="s">
        <v>319</v>
      </c>
      <c r="B7257">
        <v>18</v>
      </c>
      <c r="C7257" t="s">
        <v>11</v>
      </c>
      <c r="D7257" t="s">
        <v>272</v>
      </c>
      <c r="E7257">
        <v>339.25</v>
      </c>
      <c r="F7257">
        <v>2758688.48</v>
      </c>
    </row>
    <row r="7258" spans="1:6" x14ac:dyDescent="0.25">
      <c r="A7258" t="s">
        <v>319</v>
      </c>
      <c r="B7258">
        <v>18</v>
      </c>
      <c r="C7258" t="s">
        <v>11</v>
      </c>
      <c r="D7258" t="s">
        <v>273</v>
      </c>
      <c r="E7258">
        <v>38.730200000000004</v>
      </c>
      <c r="F7258">
        <v>702727.99</v>
      </c>
    </row>
    <row r="7259" spans="1:6" x14ac:dyDescent="0.25">
      <c r="A7259" t="s">
        <v>319</v>
      </c>
      <c r="B7259">
        <v>18</v>
      </c>
      <c r="C7259" t="s">
        <v>11</v>
      </c>
      <c r="D7259" t="s">
        <v>274</v>
      </c>
      <c r="E7259">
        <v>53.05</v>
      </c>
      <c r="F7259">
        <v>1199780.2</v>
      </c>
    </row>
    <row r="7260" spans="1:6" x14ac:dyDescent="0.25">
      <c r="A7260" t="s">
        <v>319</v>
      </c>
      <c r="B7260">
        <v>18</v>
      </c>
      <c r="C7260" t="s">
        <v>11</v>
      </c>
      <c r="D7260" t="s">
        <v>275</v>
      </c>
      <c r="E7260">
        <v>41.166699999999999</v>
      </c>
      <c r="F7260">
        <v>502331.18</v>
      </c>
    </row>
    <row r="7261" spans="1:6" x14ac:dyDescent="0.25">
      <c r="A7261" t="s">
        <v>319</v>
      </c>
      <c r="B7261">
        <v>18</v>
      </c>
      <c r="C7261" t="s">
        <v>11</v>
      </c>
      <c r="D7261" t="s">
        <v>276</v>
      </c>
      <c r="E7261">
        <v>13.009499999999999</v>
      </c>
      <c r="F7261">
        <v>2158190.0299999998</v>
      </c>
    </row>
    <row r="7262" spans="1:6" x14ac:dyDescent="0.25">
      <c r="A7262" t="s">
        <v>319</v>
      </c>
      <c r="B7262">
        <v>18</v>
      </c>
      <c r="C7262" t="s">
        <v>11</v>
      </c>
      <c r="D7262" t="s">
        <v>277</v>
      </c>
      <c r="E7262">
        <v>4.8125</v>
      </c>
      <c r="F7262">
        <v>265107.7</v>
      </c>
    </row>
    <row r="7263" spans="1:6" x14ac:dyDescent="0.25">
      <c r="A7263" t="s">
        <v>319</v>
      </c>
      <c r="B7263">
        <v>18</v>
      </c>
      <c r="C7263" t="s">
        <v>11</v>
      </c>
      <c r="D7263" t="s">
        <v>278</v>
      </c>
      <c r="E7263">
        <v>1.4417</v>
      </c>
      <c r="F7263">
        <v>201684.8</v>
      </c>
    </row>
    <row r="7264" spans="1:6" x14ac:dyDescent="0.25">
      <c r="A7264" t="s">
        <v>319</v>
      </c>
      <c r="B7264">
        <v>18</v>
      </c>
      <c r="C7264" t="s">
        <v>11</v>
      </c>
      <c r="D7264" t="s">
        <v>279</v>
      </c>
      <c r="E7264">
        <v>4.375</v>
      </c>
      <c r="F7264">
        <v>1060969.3600000001</v>
      </c>
    </row>
    <row r="7265" spans="1:6" x14ac:dyDescent="0.25">
      <c r="A7265" t="s">
        <v>319</v>
      </c>
      <c r="B7265">
        <v>18</v>
      </c>
      <c r="C7265" t="s">
        <v>11</v>
      </c>
      <c r="D7265" t="s">
        <v>280</v>
      </c>
      <c r="E7265">
        <v>164.2724</v>
      </c>
      <c r="F7265">
        <v>4433014.8600000003</v>
      </c>
    </row>
    <row r="7266" spans="1:6" x14ac:dyDescent="0.25">
      <c r="A7266" t="s">
        <v>319</v>
      </c>
      <c r="B7266">
        <v>18</v>
      </c>
      <c r="C7266" t="s">
        <v>11</v>
      </c>
      <c r="D7266" t="s">
        <v>281</v>
      </c>
      <c r="E7266">
        <v>16.14</v>
      </c>
      <c r="F7266">
        <v>915072.78</v>
      </c>
    </row>
    <row r="7267" spans="1:6" x14ac:dyDescent="0.25">
      <c r="A7267" t="s">
        <v>319</v>
      </c>
      <c r="B7267">
        <v>18</v>
      </c>
      <c r="C7267" t="s">
        <v>11</v>
      </c>
      <c r="D7267" t="s">
        <v>282</v>
      </c>
      <c r="E7267">
        <v>1.0625</v>
      </c>
      <c r="F7267">
        <v>364196.17</v>
      </c>
    </row>
    <row r="7268" spans="1:6" x14ac:dyDescent="0.25">
      <c r="A7268" t="s">
        <v>319</v>
      </c>
      <c r="B7268">
        <v>18</v>
      </c>
      <c r="C7268" t="s">
        <v>11</v>
      </c>
      <c r="D7268" t="s">
        <v>283</v>
      </c>
      <c r="E7268">
        <v>81.892300000000006</v>
      </c>
      <c r="F7268">
        <v>1689491.49</v>
      </c>
    </row>
    <row r="7269" spans="1:6" x14ac:dyDescent="0.25">
      <c r="A7269" t="s">
        <v>319</v>
      </c>
      <c r="B7269">
        <v>18</v>
      </c>
      <c r="C7269" t="s">
        <v>11</v>
      </c>
      <c r="D7269" t="s">
        <v>294</v>
      </c>
      <c r="E7269">
        <v>0.75</v>
      </c>
      <c r="F7269">
        <v>25119.59</v>
      </c>
    </row>
    <row r="7270" spans="1:6" x14ac:dyDescent="0.25">
      <c r="A7270" t="s">
        <v>319</v>
      </c>
      <c r="B7270">
        <v>18</v>
      </c>
      <c r="C7270" t="s">
        <v>11</v>
      </c>
      <c r="D7270" t="s">
        <v>268</v>
      </c>
      <c r="E7270">
        <v>19.911100000000001</v>
      </c>
      <c r="F7270">
        <v>406362.76</v>
      </c>
    </row>
    <row r="7271" spans="1:6" x14ac:dyDescent="0.25">
      <c r="A7271" t="s">
        <v>319</v>
      </c>
      <c r="B7271">
        <v>18</v>
      </c>
      <c r="C7271" t="s">
        <v>11</v>
      </c>
      <c r="D7271" t="s">
        <v>284</v>
      </c>
      <c r="E7271">
        <v>19.75</v>
      </c>
      <c r="F7271">
        <v>1886151.76</v>
      </c>
    </row>
    <row r="7272" spans="1:6" x14ac:dyDescent="0.25">
      <c r="A7272" t="s">
        <v>319</v>
      </c>
      <c r="B7272">
        <v>18</v>
      </c>
      <c r="C7272" t="s">
        <v>11</v>
      </c>
      <c r="D7272" t="s">
        <v>298</v>
      </c>
      <c r="E7272">
        <v>9</v>
      </c>
      <c r="F7272">
        <v>126198.3</v>
      </c>
    </row>
    <row r="7273" spans="1:6" x14ac:dyDescent="0.25">
      <c r="A7273" t="s">
        <v>319</v>
      </c>
      <c r="B7273">
        <v>18</v>
      </c>
      <c r="C7273" t="s">
        <v>11</v>
      </c>
      <c r="D7273" t="s">
        <v>286</v>
      </c>
      <c r="E7273">
        <v>14.291700000000001</v>
      </c>
      <c r="F7273">
        <v>269682.96000000002</v>
      </c>
    </row>
    <row r="7274" spans="1:6" x14ac:dyDescent="0.25">
      <c r="A7274" t="s">
        <v>319</v>
      </c>
      <c r="B7274">
        <v>18</v>
      </c>
      <c r="C7274" t="s">
        <v>11</v>
      </c>
      <c r="D7274" t="s">
        <v>295</v>
      </c>
      <c r="E7274">
        <v>41.7</v>
      </c>
      <c r="F7274">
        <v>964815.06</v>
      </c>
    </row>
    <row r="7275" spans="1:6" x14ac:dyDescent="0.25">
      <c r="A7275" t="s">
        <v>319</v>
      </c>
      <c r="B7275">
        <v>18</v>
      </c>
      <c r="C7275" t="s">
        <v>11</v>
      </c>
      <c r="D7275" t="s">
        <v>287</v>
      </c>
      <c r="E7275">
        <v>0.31669999999999998</v>
      </c>
      <c r="F7275">
        <v>150159.93</v>
      </c>
    </row>
    <row r="7276" spans="1:6" x14ac:dyDescent="0.25">
      <c r="A7276" t="s">
        <v>319</v>
      </c>
      <c r="B7276">
        <v>18</v>
      </c>
      <c r="C7276" t="s">
        <v>11</v>
      </c>
      <c r="D7276" t="s">
        <v>288</v>
      </c>
      <c r="E7276">
        <v>2.5000000000000001E-2</v>
      </c>
      <c r="F7276">
        <v>16585.77</v>
      </c>
    </row>
    <row r="7277" spans="1:6" x14ac:dyDescent="0.25">
      <c r="A7277" t="s">
        <v>319</v>
      </c>
      <c r="B7277">
        <v>18</v>
      </c>
      <c r="C7277" t="s">
        <v>11</v>
      </c>
      <c r="D7277" t="s">
        <v>289</v>
      </c>
      <c r="E7277">
        <v>12.909000000000001</v>
      </c>
      <c r="F7277">
        <v>1103438.1599999999</v>
      </c>
    </row>
    <row r="7278" spans="1:6" x14ac:dyDescent="0.25">
      <c r="A7278" t="s">
        <v>319</v>
      </c>
      <c r="B7278">
        <v>18</v>
      </c>
      <c r="C7278" t="s">
        <v>11</v>
      </c>
      <c r="D7278" t="s">
        <v>290</v>
      </c>
      <c r="E7278">
        <v>0.19170000000000001</v>
      </c>
      <c r="F7278">
        <v>70932.84</v>
      </c>
    </row>
    <row r="7279" spans="1:6" x14ac:dyDescent="0.25">
      <c r="A7279" t="s">
        <v>319</v>
      </c>
      <c r="B7279">
        <v>18</v>
      </c>
      <c r="C7279" t="s">
        <v>11</v>
      </c>
      <c r="D7279" t="s">
        <v>296</v>
      </c>
      <c r="E7279">
        <v>10.5</v>
      </c>
      <c r="F7279">
        <v>159408.75</v>
      </c>
    </row>
    <row r="7280" spans="1:6" x14ac:dyDescent="0.25">
      <c r="A7280" t="s">
        <v>319</v>
      </c>
      <c r="B7280">
        <v>18</v>
      </c>
      <c r="C7280" t="s">
        <v>11</v>
      </c>
      <c r="D7280" t="s">
        <v>313</v>
      </c>
      <c r="E7280">
        <v>5</v>
      </c>
      <c r="F7280">
        <v>82146.66</v>
      </c>
    </row>
    <row r="7281" spans="1:6" x14ac:dyDescent="0.25">
      <c r="A7281" t="s">
        <v>319</v>
      </c>
      <c r="B7281">
        <v>18</v>
      </c>
      <c r="C7281" t="s">
        <v>11</v>
      </c>
      <c r="D7281" t="s">
        <v>299</v>
      </c>
      <c r="E7281">
        <v>4</v>
      </c>
      <c r="F7281">
        <v>39565.769999999997</v>
      </c>
    </row>
    <row r="7282" spans="1:6" x14ac:dyDescent="0.25">
      <c r="A7282" t="s">
        <v>319</v>
      </c>
      <c r="B7282">
        <v>18</v>
      </c>
      <c r="C7282" t="s">
        <v>11</v>
      </c>
      <c r="D7282" t="s">
        <v>314</v>
      </c>
      <c r="E7282">
        <v>0.33329999999999999</v>
      </c>
      <c r="F7282">
        <v>23125.15</v>
      </c>
    </row>
    <row r="7283" spans="1:6" x14ac:dyDescent="0.25">
      <c r="A7283" t="s">
        <v>319</v>
      </c>
      <c r="B7283">
        <v>18</v>
      </c>
      <c r="C7283" t="s">
        <v>11</v>
      </c>
      <c r="D7283" t="s">
        <v>317</v>
      </c>
      <c r="E7283">
        <v>1.75</v>
      </c>
      <c r="F7283">
        <v>22561.81</v>
      </c>
    </row>
    <row r="7284" spans="1:6" x14ac:dyDescent="0.25">
      <c r="A7284" t="s">
        <v>319</v>
      </c>
      <c r="B7284">
        <v>19</v>
      </c>
      <c r="C7284" t="s">
        <v>72</v>
      </c>
      <c r="E7284">
        <v>16.4543</v>
      </c>
      <c r="F7284">
        <v>512911.02</v>
      </c>
    </row>
    <row r="7285" spans="1:6" x14ac:dyDescent="0.25">
      <c r="A7285" t="s">
        <v>319</v>
      </c>
      <c r="B7285">
        <v>19</v>
      </c>
      <c r="C7285" t="s">
        <v>72</v>
      </c>
      <c r="D7285" t="s">
        <v>269</v>
      </c>
      <c r="E7285">
        <v>22.831800000000001</v>
      </c>
      <c r="F7285">
        <v>2005746.33</v>
      </c>
    </row>
    <row r="7286" spans="1:6" x14ac:dyDescent="0.25">
      <c r="A7286" t="s">
        <v>319</v>
      </c>
      <c r="B7286">
        <v>19</v>
      </c>
      <c r="C7286" t="s">
        <v>72</v>
      </c>
      <c r="D7286" t="s">
        <v>270</v>
      </c>
      <c r="E7286">
        <v>177.91669999999999</v>
      </c>
      <c r="F7286">
        <v>2414432.4500000002</v>
      </c>
    </row>
    <row r="7287" spans="1:6" x14ac:dyDescent="0.25">
      <c r="A7287" t="s">
        <v>319</v>
      </c>
      <c r="B7287">
        <v>19</v>
      </c>
      <c r="C7287" t="s">
        <v>72</v>
      </c>
      <c r="D7287" t="s">
        <v>271</v>
      </c>
      <c r="E7287">
        <v>2.95</v>
      </c>
      <c r="F7287">
        <v>867940.43</v>
      </c>
    </row>
    <row r="7288" spans="1:6" x14ac:dyDescent="0.25">
      <c r="A7288" t="s">
        <v>319</v>
      </c>
      <c r="B7288">
        <v>19</v>
      </c>
      <c r="C7288" t="s">
        <v>72</v>
      </c>
      <c r="D7288" t="s">
        <v>272</v>
      </c>
      <c r="E7288">
        <v>971.29169999999999</v>
      </c>
      <c r="F7288">
        <v>8345438.6100000003</v>
      </c>
    </row>
    <row r="7289" spans="1:6" x14ac:dyDescent="0.25">
      <c r="A7289" t="s">
        <v>319</v>
      </c>
      <c r="B7289">
        <v>19</v>
      </c>
      <c r="C7289" t="s">
        <v>72</v>
      </c>
      <c r="D7289" t="s">
        <v>273</v>
      </c>
      <c r="E7289">
        <v>57.7637</v>
      </c>
      <c r="F7289">
        <v>1052702.8799999999</v>
      </c>
    </row>
    <row r="7290" spans="1:6" x14ac:dyDescent="0.25">
      <c r="A7290" t="s">
        <v>319</v>
      </c>
      <c r="B7290">
        <v>19</v>
      </c>
      <c r="C7290" t="s">
        <v>72</v>
      </c>
      <c r="D7290" t="s">
        <v>274</v>
      </c>
      <c r="E7290">
        <v>95.2</v>
      </c>
      <c r="F7290">
        <v>1896725.48</v>
      </c>
    </row>
    <row r="7291" spans="1:6" x14ac:dyDescent="0.25">
      <c r="A7291" t="s">
        <v>319</v>
      </c>
      <c r="B7291">
        <v>19</v>
      </c>
      <c r="C7291" t="s">
        <v>72</v>
      </c>
      <c r="D7291" t="s">
        <v>275</v>
      </c>
      <c r="E7291">
        <v>81.166700000000006</v>
      </c>
      <c r="F7291">
        <v>1024648.38</v>
      </c>
    </row>
    <row r="7292" spans="1:6" x14ac:dyDescent="0.25">
      <c r="A7292" t="s">
        <v>319</v>
      </c>
      <c r="B7292">
        <v>19</v>
      </c>
      <c r="C7292" t="s">
        <v>72</v>
      </c>
      <c r="D7292" t="s">
        <v>276</v>
      </c>
      <c r="E7292">
        <v>19.599599999999999</v>
      </c>
      <c r="F7292">
        <v>3194650.53</v>
      </c>
    </row>
    <row r="7293" spans="1:6" x14ac:dyDescent="0.25">
      <c r="A7293" t="s">
        <v>319</v>
      </c>
      <c r="B7293">
        <v>19</v>
      </c>
      <c r="C7293" t="s">
        <v>72</v>
      </c>
      <c r="D7293" t="s">
        <v>277</v>
      </c>
      <c r="E7293">
        <v>10.629200000000001</v>
      </c>
      <c r="F7293">
        <v>623026.68999999994</v>
      </c>
    </row>
    <row r="7294" spans="1:6" x14ac:dyDescent="0.25">
      <c r="A7294" t="s">
        <v>319</v>
      </c>
      <c r="B7294">
        <v>19</v>
      </c>
      <c r="C7294" t="s">
        <v>72</v>
      </c>
      <c r="D7294" t="s">
        <v>278</v>
      </c>
      <c r="E7294">
        <v>5.0549999999999997</v>
      </c>
      <c r="F7294">
        <v>469831.01</v>
      </c>
    </row>
    <row r="7295" spans="1:6" x14ac:dyDescent="0.25">
      <c r="A7295" t="s">
        <v>319</v>
      </c>
      <c r="B7295">
        <v>19</v>
      </c>
      <c r="C7295" t="s">
        <v>72</v>
      </c>
      <c r="D7295" t="s">
        <v>279</v>
      </c>
      <c r="E7295">
        <v>4.875</v>
      </c>
      <c r="F7295">
        <v>1194638.06</v>
      </c>
    </row>
    <row r="7296" spans="1:6" x14ac:dyDescent="0.25">
      <c r="A7296" t="s">
        <v>319</v>
      </c>
      <c r="B7296">
        <v>19</v>
      </c>
      <c r="C7296" t="s">
        <v>72</v>
      </c>
      <c r="D7296" t="s">
        <v>280</v>
      </c>
      <c r="E7296">
        <v>282.10539999999997</v>
      </c>
      <c r="F7296">
        <v>7597059.1399999997</v>
      </c>
    </row>
    <row r="7297" spans="1:6" x14ac:dyDescent="0.25">
      <c r="A7297" t="s">
        <v>319</v>
      </c>
      <c r="B7297">
        <v>19</v>
      </c>
      <c r="C7297" t="s">
        <v>72</v>
      </c>
      <c r="D7297" t="s">
        <v>281</v>
      </c>
      <c r="E7297">
        <v>47.312100000000001</v>
      </c>
      <c r="F7297">
        <v>2186166.81</v>
      </c>
    </row>
    <row r="7298" spans="1:6" x14ac:dyDescent="0.25">
      <c r="A7298" t="s">
        <v>319</v>
      </c>
      <c r="B7298">
        <v>19</v>
      </c>
      <c r="C7298" t="s">
        <v>72</v>
      </c>
      <c r="D7298" t="s">
        <v>282</v>
      </c>
      <c r="E7298">
        <v>11.566700000000001</v>
      </c>
      <c r="F7298">
        <v>762701.6</v>
      </c>
    </row>
    <row r="7299" spans="1:6" x14ac:dyDescent="0.25">
      <c r="A7299" t="s">
        <v>319</v>
      </c>
      <c r="B7299">
        <v>19</v>
      </c>
      <c r="C7299" t="s">
        <v>72</v>
      </c>
      <c r="D7299" t="s">
        <v>283</v>
      </c>
      <c r="E7299">
        <v>170.45240000000001</v>
      </c>
      <c r="F7299">
        <v>3395432.99</v>
      </c>
    </row>
    <row r="7300" spans="1:6" x14ac:dyDescent="0.25">
      <c r="A7300" t="s">
        <v>319</v>
      </c>
      <c r="B7300">
        <v>19</v>
      </c>
      <c r="C7300" t="s">
        <v>72</v>
      </c>
      <c r="D7300" t="s">
        <v>294</v>
      </c>
      <c r="E7300">
        <v>0.3125</v>
      </c>
      <c r="F7300">
        <v>4888.66</v>
      </c>
    </row>
    <row r="7301" spans="1:6" x14ac:dyDescent="0.25">
      <c r="A7301" t="s">
        <v>319</v>
      </c>
      <c r="B7301">
        <v>19</v>
      </c>
      <c r="C7301" t="s">
        <v>72</v>
      </c>
      <c r="D7301" t="s">
        <v>268</v>
      </c>
      <c r="E7301">
        <v>9.8187999999999995</v>
      </c>
      <c r="F7301">
        <v>335757.51</v>
      </c>
    </row>
    <row r="7302" spans="1:6" x14ac:dyDescent="0.25">
      <c r="A7302" t="s">
        <v>319</v>
      </c>
      <c r="B7302">
        <v>19</v>
      </c>
      <c r="C7302" t="s">
        <v>72</v>
      </c>
      <c r="D7302" t="s">
        <v>284</v>
      </c>
      <c r="E7302">
        <v>38.916699999999999</v>
      </c>
      <c r="F7302">
        <v>3651900.76</v>
      </c>
    </row>
    <row r="7303" spans="1:6" x14ac:dyDescent="0.25">
      <c r="A7303" t="s">
        <v>319</v>
      </c>
      <c r="B7303">
        <v>19</v>
      </c>
      <c r="C7303" t="s">
        <v>72</v>
      </c>
      <c r="D7303" t="s">
        <v>298</v>
      </c>
      <c r="E7303">
        <v>13</v>
      </c>
      <c r="F7303">
        <v>188505.69</v>
      </c>
    </row>
    <row r="7304" spans="1:6" x14ac:dyDescent="0.25">
      <c r="A7304" t="s">
        <v>319</v>
      </c>
      <c r="B7304">
        <v>19</v>
      </c>
      <c r="C7304" t="s">
        <v>72</v>
      </c>
      <c r="D7304" t="s">
        <v>286</v>
      </c>
      <c r="E7304">
        <v>47</v>
      </c>
      <c r="F7304">
        <v>854129.59</v>
      </c>
    </row>
    <row r="7305" spans="1:6" x14ac:dyDescent="0.25">
      <c r="A7305" t="s">
        <v>319</v>
      </c>
      <c r="B7305">
        <v>19</v>
      </c>
      <c r="C7305" t="s">
        <v>72</v>
      </c>
      <c r="D7305" t="s">
        <v>295</v>
      </c>
      <c r="E7305">
        <v>26.6</v>
      </c>
      <c r="F7305">
        <v>723425.62</v>
      </c>
    </row>
    <row r="7306" spans="1:6" x14ac:dyDescent="0.25">
      <c r="A7306" t="s">
        <v>319</v>
      </c>
      <c r="B7306">
        <v>19</v>
      </c>
      <c r="C7306" t="s">
        <v>72</v>
      </c>
      <c r="D7306" t="s">
        <v>287</v>
      </c>
      <c r="E7306">
        <v>0.58330000000000004</v>
      </c>
      <c r="F7306">
        <v>273018.61</v>
      </c>
    </row>
    <row r="7307" spans="1:6" x14ac:dyDescent="0.25">
      <c r="A7307" t="s">
        <v>319</v>
      </c>
      <c r="B7307">
        <v>19</v>
      </c>
      <c r="C7307" t="s">
        <v>72</v>
      </c>
      <c r="D7307" t="s">
        <v>289</v>
      </c>
      <c r="E7307">
        <v>18.785399999999999</v>
      </c>
      <c r="F7307">
        <v>1477283.82</v>
      </c>
    </row>
    <row r="7308" spans="1:6" x14ac:dyDescent="0.25">
      <c r="A7308" t="s">
        <v>319</v>
      </c>
      <c r="B7308">
        <v>19</v>
      </c>
      <c r="C7308" t="s">
        <v>72</v>
      </c>
      <c r="D7308" t="s">
        <v>290</v>
      </c>
      <c r="E7308">
        <v>0.41670000000000001</v>
      </c>
      <c r="F7308">
        <v>141109.26</v>
      </c>
    </row>
    <row r="7309" spans="1:6" x14ac:dyDescent="0.25">
      <c r="A7309" t="s">
        <v>319</v>
      </c>
      <c r="B7309">
        <v>19</v>
      </c>
      <c r="C7309" t="s">
        <v>72</v>
      </c>
      <c r="D7309" t="s">
        <v>291</v>
      </c>
      <c r="E7309">
        <v>1</v>
      </c>
      <c r="F7309">
        <v>13534.24</v>
      </c>
    </row>
    <row r="7310" spans="1:6" x14ac:dyDescent="0.25">
      <c r="A7310" t="s">
        <v>319</v>
      </c>
      <c r="B7310">
        <v>19</v>
      </c>
      <c r="C7310" t="s">
        <v>72</v>
      </c>
      <c r="D7310" t="s">
        <v>313</v>
      </c>
      <c r="E7310">
        <v>5</v>
      </c>
      <c r="F7310">
        <v>73352.69</v>
      </c>
    </row>
    <row r="7311" spans="1:6" x14ac:dyDescent="0.25">
      <c r="A7311" t="s">
        <v>319</v>
      </c>
      <c r="B7311">
        <v>19</v>
      </c>
      <c r="C7311" t="s">
        <v>72</v>
      </c>
      <c r="D7311" t="s">
        <v>299</v>
      </c>
      <c r="E7311">
        <v>2</v>
      </c>
      <c r="F7311">
        <v>19008.259999999998</v>
      </c>
    </row>
    <row r="7312" spans="1:6" x14ac:dyDescent="0.25">
      <c r="A7312" t="s">
        <v>319</v>
      </c>
      <c r="B7312">
        <v>19</v>
      </c>
      <c r="C7312" t="s">
        <v>72</v>
      </c>
      <c r="D7312" t="s">
        <v>317</v>
      </c>
      <c r="E7312">
        <v>3.5</v>
      </c>
      <c r="F7312">
        <v>43736.34</v>
      </c>
    </row>
    <row r="7313" spans="1:6" x14ac:dyDescent="0.25">
      <c r="A7313" t="s">
        <v>319</v>
      </c>
      <c r="B7313">
        <v>20</v>
      </c>
      <c r="C7313" t="s">
        <v>20</v>
      </c>
      <c r="E7313">
        <v>2.6547999999999998</v>
      </c>
      <c r="F7313">
        <v>88197.71</v>
      </c>
    </row>
    <row r="7314" spans="1:6" x14ac:dyDescent="0.25">
      <c r="A7314" t="s">
        <v>319</v>
      </c>
      <c r="B7314">
        <v>20</v>
      </c>
      <c r="C7314" t="s">
        <v>20</v>
      </c>
      <c r="D7314" t="s">
        <v>269</v>
      </c>
      <c r="E7314">
        <v>16.310600000000001</v>
      </c>
      <c r="F7314">
        <v>1699995.7</v>
      </c>
    </row>
    <row r="7315" spans="1:6" x14ac:dyDescent="0.25">
      <c r="A7315" t="s">
        <v>319</v>
      </c>
      <c r="B7315">
        <v>20</v>
      </c>
      <c r="C7315" t="s">
        <v>20</v>
      </c>
      <c r="D7315" t="s">
        <v>270</v>
      </c>
      <c r="E7315">
        <v>149.13890000000001</v>
      </c>
      <c r="F7315">
        <v>1749663.64</v>
      </c>
    </row>
    <row r="7316" spans="1:6" x14ac:dyDescent="0.25">
      <c r="A7316" t="s">
        <v>319</v>
      </c>
      <c r="B7316">
        <v>20</v>
      </c>
      <c r="C7316" t="s">
        <v>20</v>
      </c>
      <c r="D7316" t="s">
        <v>271</v>
      </c>
      <c r="E7316">
        <v>5.1346999999999996</v>
      </c>
      <c r="F7316">
        <v>983303.49</v>
      </c>
    </row>
    <row r="7317" spans="1:6" x14ac:dyDescent="0.25">
      <c r="A7317" t="s">
        <v>319</v>
      </c>
      <c r="B7317">
        <v>20</v>
      </c>
      <c r="C7317" t="s">
        <v>20</v>
      </c>
      <c r="D7317" t="s">
        <v>272</v>
      </c>
      <c r="E7317">
        <v>884.75</v>
      </c>
      <c r="F7317">
        <v>7456730.5700000003</v>
      </c>
    </row>
    <row r="7318" spans="1:6" x14ac:dyDescent="0.25">
      <c r="A7318" t="s">
        <v>319</v>
      </c>
      <c r="B7318">
        <v>20</v>
      </c>
      <c r="C7318" t="s">
        <v>20</v>
      </c>
      <c r="D7318" t="s">
        <v>273</v>
      </c>
      <c r="E7318">
        <v>37.041200000000003</v>
      </c>
      <c r="F7318">
        <v>656883.19999999995</v>
      </c>
    </row>
    <row r="7319" spans="1:6" x14ac:dyDescent="0.25">
      <c r="A7319" t="s">
        <v>319</v>
      </c>
      <c r="B7319">
        <v>20</v>
      </c>
      <c r="C7319" t="s">
        <v>20</v>
      </c>
      <c r="D7319" t="s">
        <v>274</v>
      </c>
      <c r="E7319">
        <v>71.616699999999994</v>
      </c>
      <c r="F7319">
        <v>1568654.31</v>
      </c>
    </row>
    <row r="7320" spans="1:6" x14ac:dyDescent="0.25">
      <c r="A7320" t="s">
        <v>319</v>
      </c>
      <c r="B7320">
        <v>20</v>
      </c>
      <c r="C7320" t="s">
        <v>20</v>
      </c>
      <c r="D7320" t="s">
        <v>275</v>
      </c>
      <c r="E7320">
        <v>94.416700000000006</v>
      </c>
      <c r="F7320">
        <v>1233130.49</v>
      </c>
    </row>
    <row r="7321" spans="1:6" x14ac:dyDescent="0.25">
      <c r="A7321" t="s">
        <v>319</v>
      </c>
      <c r="B7321">
        <v>20</v>
      </c>
      <c r="C7321" t="s">
        <v>20</v>
      </c>
      <c r="D7321" t="s">
        <v>276</v>
      </c>
      <c r="E7321">
        <v>9.9689999999999994</v>
      </c>
      <c r="F7321">
        <v>1590598.91</v>
      </c>
    </row>
    <row r="7322" spans="1:6" x14ac:dyDescent="0.25">
      <c r="A7322" t="s">
        <v>319</v>
      </c>
      <c r="B7322">
        <v>20</v>
      </c>
      <c r="C7322" t="s">
        <v>20</v>
      </c>
      <c r="D7322" t="s">
        <v>277</v>
      </c>
      <c r="E7322">
        <v>10.208299999999999</v>
      </c>
      <c r="F7322">
        <v>512457.62</v>
      </c>
    </row>
    <row r="7323" spans="1:6" x14ac:dyDescent="0.25">
      <c r="A7323" t="s">
        <v>319</v>
      </c>
      <c r="B7323">
        <v>20</v>
      </c>
      <c r="C7323" t="s">
        <v>20</v>
      </c>
      <c r="D7323" t="s">
        <v>278</v>
      </c>
      <c r="E7323">
        <v>2.8875000000000002</v>
      </c>
      <c r="F7323">
        <v>285686.56</v>
      </c>
    </row>
    <row r="7324" spans="1:6" x14ac:dyDescent="0.25">
      <c r="A7324" t="s">
        <v>319</v>
      </c>
      <c r="B7324">
        <v>20</v>
      </c>
      <c r="C7324" t="s">
        <v>20</v>
      </c>
      <c r="D7324" t="s">
        <v>279</v>
      </c>
      <c r="E7324">
        <v>8.7292000000000005</v>
      </c>
      <c r="F7324">
        <v>1884952.98</v>
      </c>
    </row>
    <row r="7325" spans="1:6" x14ac:dyDescent="0.25">
      <c r="A7325" t="s">
        <v>319</v>
      </c>
      <c r="B7325">
        <v>20</v>
      </c>
      <c r="C7325" t="s">
        <v>20</v>
      </c>
      <c r="D7325" t="s">
        <v>280</v>
      </c>
      <c r="E7325">
        <v>629.60299999999995</v>
      </c>
      <c r="F7325">
        <v>13760645.27</v>
      </c>
    </row>
    <row r="7326" spans="1:6" x14ac:dyDescent="0.25">
      <c r="A7326" t="s">
        <v>319</v>
      </c>
      <c r="B7326">
        <v>20</v>
      </c>
      <c r="C7326" t="s">
        <v>20</v>
      </c>
      <c r="D7326" t="s">
        <v>281</v>
      </c>
      <c r="E7326">
        <v>40.890599999999999</v>
      </c>
      <c r="F7326">
        <v>2127457.7200000002</v>
      </c>
    </row>
    <row r="7327" spans="1:6" x14ac:dyDescent="0.25">
      <c r="A7327" t="s">
        <v>319</v>
      </c>
      <c r="B7327">
        <v>20</v>
      </c>
      <c r="C7327" t="s">
        <v>20</v>
      </c>
      <c r="D7327" t="s">
        <v>282</v>
      </c>
      <c r="E7327">
        <v>0.72919999999999996</v>
      </c>
      <c r="F7327">
        <v>118149.02</v>
      </c>
    </row>
    <row r="7328" spans="1:6" x14ac:dyDescent="0.25">
      <c r="A7328" t="s">
        <v>319</v>
      </c>
      <c r="B7328">
        <v>20</v>
      </c>
      <c r="C7328" t="s">
        <v>20</v>
      </c>
      <c r="D7328" t="s">
        <v>283</v>
      </c>
      <c r="E7328">
        <v>105.8857</v>
      </c>
      <c r="F7328">
        <v>1905336.18</v>
      </c>
    </row>
    <row r="7329" spans="1:6" x14ac:dyDescent="0.25">
      <c r="A7329" t="s">
        <v>319</v>
      </c>
      <c r="B7329">
        <v>20</v>
      </c>
      <c r="C7329" t="s">
        <v>20</v>
      </c>
      <c r="D7329" t="s">
        <v>294</v>
      </c>
      <c r="E7329">
        <v>5.2042000000000002</v>
      </c>
      <c r="F7329">
        <v>97975.23</v>
      </c>
    </row>
    <row r="7330" spans="1:6" x14ac:dyDescent="0.25">
      <c r="A7330" t="s">
        <v>319</v>
      </c>
      <c r="B7330">
        <v>20</v>
      </c>
      <c r="C7330" t="s">
        <v>20</v>
      </c>
      <c r="D7330" t="s">
        <v>268</v>
      </c>
      <c r="E7330">
        <v>23.75</v>
      </c>
      <c r="F7330">
        <v>556641.77</v>
      </c>
    </row>
    <row r="7331" spans="1:6" x14ac:dyDescent="0.25">
      <c r="A7331" t="s">
        <v>319</v>
      </c>
      <c r="B7331">
        <v>20</v>
      </c>
      <c r="C7331" t="s">
        <v>20</v>
      </c>
      <c r="D7331" t="s">
        <v>284</v>
      </c>
      <c r="E7331">
        <v>69</v>
      </c>
      <c r="F7331">
        <v>6600443.7599999998</v>
      </c>
    </row>
    <row r="7332" spans="1:6" x14ac:dyDescent="0.25">
      <c r="A7332" t="s">
        <v>319</v>
      </c>
      <c r="B7332">
        <v>20</v>
      </c>
      <c r="C7332" t="s">
        <v>20</v>
      </c>
      <c r="D7332" t="s">
        <v>298</v>
      </c>
      <c r="E7332">
        <v>21</v>
      </c>
      <c r="F7332">
        <v>317063.94</v>
      </c>
    </row>
    <row r="7333" spans="1:6" x14ac:dyDescent="0.25">
      <c r="A7333" t="s">
        <v>319</v>
      </c>
      <c r="B7333">
        <v>20</v>
      </c>
      <c r="C7333" t="s">
        <v>20</v>
      </c>
      <c r="D7333" t="s">
        <v>286</v>
      </c>
      <c r="E7333">
        <v>17</v>
      </c>
      <c r="F7333">
        <v>328690.64</v>
      </c>
    </row>
    <row r="7334" spans="1:6" x14ac:dyDescent="0.25">
      <c r="A7334" t="s">
        <v>319</v>
      </c>
      <c r="B7334">
        <v>20</v>
      </c>
      <c r="C7334" t="s">
        <v>20</v>
      </c>
      <c r="D7334" t="s">
        <v>295</v>
      </c>
      <c r="E7334">
        <v>32</v>
      </c>
      <c r="F7334">
        <v>840918.18</v>
      </c>
    </row>
    <row r="7335" spans="1:6" x14ac:dyDescent="0.25">
      <c r="A7335" t="s">
        <v>319</v>
      </c>
      <c r="B7335">
        <v>20</v>
      </c>
      <c r="C7335" t="s">
        <v>20</v>
      </c>
      <c r="D7335" t="s">
        <v>287</v>
      </c>
      <c r="E7335">
        <v>0.36670000000000003</v>
      </c>
      <c r="F7335">
        <v>158845.85</v>
      </c>
    </row>
    <row r="7336" spans="1:6" x14ac:dyDescent="0.25">
      <c r="A7336" t="s">
        <v>319</v>
      </c>
      <c r="B7336">
        <v>20</v>
      </c>
      <c r="C7336" t="s">
        <v>20</v>
      </c>
      <c r="D7336" t="s">
        <v>289</v>
      </c>
      <c r="E7336">
        <v>10.1653</v>
      </c>
      <c r="F7336">
        <v>840222.68</v>
      </c>
    </row>
    <row r="7337" spans="1:6" x14ac:dyDescent="0.25">
      <c r="A7337" t="s">
        <v>319</v>
      </c>
      <c r="B7337">
        <v>20</v>
      </c>
      <c r="C7337" t="s">
        <v>20</v>
      </c>
      <c r="D7337" t="s">
        <v>290</v>
      </c>
      <c r="E7337">
        <v>0.32500000000000001</v>
      </c>
      <c r="F7337">
        <v>113062.61</v>
      </c>
    </row>
    <row r="7338" spans="1:6" x14ac:dyDescent="0.25">
      <c r="A7338" t="s">
        <v>319</v>
      </c>
      <c r="B7338">
        <v>20</v>
      </c>
      <c r="C7338" t="s">
        <v>20</v>
      </c>
      <c r="D7338" t="s">
        <v>296</v>
      </c>
      <c r="E7338">
        <v>2</v>
      </c>
      <c r="F7338">
        <v>43828.68</v>
      </c>
    </row>
    <row r="7339" spans="1:6" x14ac:dyDescent="0.25">
      <c r="A7339" t="s">
        <v>319</v>
      </c>
      <c r="B7339">
        <v>20</v>
      </c>
      <c r="C7339" t="s">
        <v>20</v>
      </c>
      <c r="D7339" t="s">
        <v>313</v>
      </c>
      <c r="E7339">
        <v>4</v>
      </c>
      <c r="F7339">
        <v>54294.39</v>
      </c>
    </row>
    <row r="7340" spans="1:6" x14ac:dyDescent="0.25">
      <c r="A7340" t="s">
        <v>319</v>
      </c>
      <c r="B7340">
        <v>20</v>
      </c>
      <c r="C7340" t="s">
        <v>20</v>
      </c>
      <c r="D7340" t="s">
        <v>314</v>
      </c>
      <c r="E7340">
        <v>2.8056000000000001</v>
      </c>
      <c r="F7340">
        <v>120714.07</v>
      </c>
    </row>
    <row r="7341" spans="1:6" x14ac:dyDescent="0.25">
      <c r="A7341" t="s">
        <v>319</v>
      </c>
      <c r="B7341">
        <v>21</v>
      </c>
      <c r="C7341" t="s">
        <v>17</v>
      </c>
      <c r="E7341">
        <v>9.5357000000000003</v>
      </c>
      <c r="F7341">
        <v>145403.24</v>
      </c>
    </row>
    <row r="7342" spans="1:6" x14ac:dyDescent="0.25">
      <c r="A7342" t="s">
        <v>319</v>
      </c>
      <c r="B7342">
        <v>21</v>
      </c>
      <c r="C7342" t="s">
        <v>17</v>
      </c>
      <c r="D7342" t="s">
        <v>269</v>
      </c>
      <c r="E7342">
        <v>11.290900000000001</v>
      </c>
      <c r="F7342">
        <v>1191548.05</v>
      </c>
    </row>
    <row r="7343" spans="1:6" x14ac:dyDescent="0.25">
      <c r="A7343" t="s">
        <v>319</v>
      </c>
      <c r="B7343">
        <v>21</v>
      </c>
      <c r="C7343" t="s">
        <v>17</v>
      </c>
      <c r="D7343" t="s">
        <v>270</v>
      </c>
      <c r="E7343">
        <v>101.7056</v>
      </c>
      <c r="F7343">
        <v>1197720.53</v>
      </c>
    </row>
    <row r="7344" spans="1:6" x14ac:dyDescent="0.25">
      <c r="A7344" t="s">
        <v>319</v>
      </c>
      <c r="B7344">
        <v>21</v>
      </c>
      <c r="C7344" t="s">
        <v>17</v>
      </c>
      <c r="D7344" t="s">
        <v>271</v>
      </c>
      <c r="E7344">
        <v>1.825</v>
      </c>
      <c r="F7344">
        <v>622048.85</v>
      </c>
    </row>
    <row r="7345" spans="1:6" x14ac:dyDescent="0.25">
      <c r="A7345" t="s">
        <v>319</v>
      </c>
      <c r="B7345">
        <v>21</v>
      </c>
      <c r="C7345" t="s">
        <v>17</v>
      </c>
      <c r="D7345" t="s">
        <v>272</v>
      </c>
      <c r="E7345">
        <v>943.68060000000003</v>
      </c>
      <c r="F7345">
        <v>8903192.8699999992</v>
      </c>
    </row>
    <row r="7346" spans="1:6" x14ac:dyDescent="0.25">
      <c r="A7346" t="s">
        <v>319</v>
      </c>
      <c r="B7346">
        <v>21</v>
      </c>
      <c r="C7346" t="s">
        <v>17</v>
      </c>
      <c r="D7346" t="s">
        <v>273</v>
      </c>
      <c r="E7346">
        <v>52.256999999999998</v>
      </c>
      <c r="F7346">
        <v>881746.49</v>
      </c>
    </row>
    <row r="7347" spans="1:6" x14ac:dyDescent="0.25">
      <c r="A7347" t="s">
        <v>319</v>
      </c>
      <c r="B7347">
        <v>21</v>
      </c>
      <c r="C7347" t="s">
        <v>17</v>
      </c>
      <c r="D7347" t="s">
        <v>274</v>
      </c>
      <c r="E7347">
        <v>73.916700000000006</v>
      </c>
      <c r="F7347">
        <v>1535866.21</v>
      </c>
    </row>
    <row r="7348" spans="1:6" x14ac:dyDescent="0.25">
      <c r="A7348" t="s">
        <v>319</v>
      </c>
      <c r="B7348">
        <v>21</v>
      </c>
      <c r="C7348" t="s">
        <v>17</v>
      </c>
      <c r="D7348" t="s">
        <v>275</v>
      </c>
      <c r="E7348">
        <v>142.91669999999999</v>
      </c>
      <c r="F7348">
        <v>1822658.38</v>
      </c>
    </row>
    <row r="7349" spans="1:6" x14ac:dyDescent="0.25">
      <c r="A7349" t="s">
        <v>319</v>
      </c>
      <c r="B7349">
        <v>21</v>
      </c>
      <c r="C7349" t="s">
        <v>17</v>
      </c>
      <c r="D7349" t="s">
        <v>276</v>
      </c>
      <c r="E7349">
        <v>10.4528</v>
      </c>
      <c r="F7349">
        <v>1601146.6</v>
      </c>
    </row>
    <row r="7350" spans="1:6" x14ac:dyDescent="0.25">
      <c r="A7350" t="s">
        <v>319</v>
      </c>
      <c r="B7350">
        <v>21</v>
      </c>
      <c r="C7350" t="s">
        <v>17</v>
      </c>
      <c r="D7350" t="s">
        <v>277</v>
      </c>
      <c r="E7350">
        <v>18.7028</v>
      </c>
      <c r="F7350">
        <v>732135.33</v>
      </c>
    </row>
    <row r="7351" spans="1:6" x14ac:dyDescent="0.25">
      <c r="A7351" t="s">
        <v>319</v>
      </c>
      <c r="B7351">
        <v>21</v>
      </c>
      <c r="C7351" t="s">
        <v>17</v>
      </c>
      <c r="D7351" t="s">
        <v>278</v>
      </c>
      <c r="E7351">
        <v>1.6375</v>
      </c>
      <c r="F7351">
        <v>301149.75</v>
      </c>
    </row>
    <row r="7352" spans="1:6" x14ac:dyDescent="0.25">
      <c r="A7352" t="s">
        <v>319</v>
      </c>
      <c r="B7352">
        <v>21</v>
      </c>
      <c r="C7352" t="s">
        <v>17</v>
      </c>
      <c r="D7352" t="s">
        <v>279</v>
      </c>
      <c r="E7352">
        <v>4.5208000000000004</v>
      </c>
      <c r="F7352">
        <v>1020149.83</v>
      </c>
    </row>
    <row r="7353" spans="1:6" x14ac:dyDescent="0.25">
      <c r="A7353" t="s">
        <v>319</v>
      </c>
      <c r="B7353">
        <v>21</v>
      </c>
      <c r="C7353" t="s">
        <v>17</v>
      </c>
      <c r="D7353" t="s">
        <v>280</v>
      </c>
      <c r="E7353">
        <v>320.76209999999998</v>
      </c>
      <c r="F7353">
        <v>9420892.5999999996</v>
      </c>
    </row>
    <row r="7354" spans="1:6" x14ac:dyDescent="0.25">
      <c r="A7354" t="s">
        <v>319</v>
      </c>
      <c r="B7354">
        <v>21</v>
      </c>
      <c r="C7354" t="s">
        <v>17</v>
      </c>
      <c r="D7354" t="s">
        <v>281</v>
      </c>
      <c r="E7354">
        <v>19.335899999999999</v>
      </c>
      <c r="F7354">
        <v>1064664.93</v>
      </c>
    </row>
    <row r="7355" spans="1:6" x14ac:dyDescent="0.25">
      <c r="A7355" t="s">
        <v>319</v>
      </c>
      <c r="B7355">
        <v>21</v>
      </c>
      <c r="C7355" t="s">
        <v>17</v>
      </c>
      <c r="D7355" t="s">
        <v>282</v>
      </c>
      <c r="E7355">
        <v>3.3125</v>
      </c>
      <c r="F7355">
        <v>222435.17</v>
      </c>
    </row>
    <row r="7356" spans="1:6" x14ac:dyDescent="0.25">
      <c r="A7356" t="s">
        <v>319</v>
      </c>
      <c r="B7356">
        <v>21</v>
      </c>
      <c r="C7356" t="s">
        <v>17</v>
      </c>
      <c r="D7356" t="s">
        <v>283</v>
      </c>
      <c r="E7356">
        <v>84.543999999999997</v>
      </c>
      <c r="F7356">
        <v>1617294.3</v>
      </c>
    </row>
    <row r="7357" spans="1:6" x14ac:dyDescent="0.25">
      <c r="A7357" t="s">
        <v>319</v>
      </c>
      <c r="B7357">
        <v>21</v>
      </c>
      <c r="C7357" t="s">
        <v>17</v>
      </c>
      <c r="D7357" t="s">
        <v>294</v>
      </c>
      <c r="E7357">
        <v>2.1667000000000001</v>
      </c>
      <c r="F7357">
        <v>43646.29</v>
      </c>
    </row>
    <row r="7358" spans="1:6" x14ac:dyDescent="0.25">
      <c r="A7358" t="s">
        <v>319</v>
      </c>
      <c r="B7358">
        <v>21</v>
      </c>
      <c r="C7358" t="s">
        <v>17</v>
      </c>
      <c r="D7358" t="s">
        <v>268</v>
      </c>
      <c r="E7358">
        <v>18.252800000000001</v>
      </c>
      <c r="F7358">
        <v>664545.16</v>
      </c>
    </row>
    <row r="7359" spans="1:6" x14ac:dyDescent="0.25">
      <c r="A7359" t="s">
        <v>319</v>
      </c>
      <c r="B7359">
        <v>21</v>
      </c>
      <c r="C7359" t="s">
        <v>17</v>
      </c>
      <c r="D7359" t="s">
        <v>284</v>
      </c>
      <c r="E7359">
        <v>42.583300000000001</v>
      </c>
      <c r="F7359">
        <v>3980139.55</v>
      </c>
    </row>
    <row r="7360" spans="1:6" x14ac:dyDescent="0.25">
      <c r="A7360" t="s">
        <v>319</v>
      </c>
      <c r="B7360">
        <v>21</v>
      </c>
      <c r="C7360" t="s">
        <v>17</v>
      </c>
      <c r="D7360" t="s">
        <v>286</v>
      </c>
      <c r="E7360">
        <v>49.833300000000001</v>
      </c>
      <c r="F7360">
        <v>912964.6</v>
      </c>
    </row>
    <row r="7361" spans="1:6" x14ac:dyDescent="0.25">
      <c r="A7361" t="s">
        <v>319</v>
      </c>
      <c r="B7361">
        <v>21</v>
      </c>
      <c r="C7361" t="s">
        <v>17</v>
      </c>
      <c r="D7361" t="s">
        <v>295</v>
      </c>
      <c r="E7361">
        <v>87.841700000000003</v>
      </c>
      <c r="F7361">
        <v>2168918.75</v>
      </c>
    </row>
    <row r="7362" spans="1:6" x14ac:dyDescent="0.25">
      <c r="A7362" t="s">
        <v>319</v>
      </c>
      <c r="B7362">
        <v>21</v>
      </c>
      <c r="C7362" t="s">
        <v>17</v>
      </c>
      <c r="D7362" t="s">
        <v>287</v>
      </c>
      <c r="E7362">
        <v>0.36670000000000003</v>
      </c>
      <c r="F7362">
        <v>213042.97</v>
      </c>
    </row>
    <row r="7363" spans="1:6" x14ac:dyDescent="0.25">
      <c r="A7363" t="s">
        <v>319</v>
      </c>
      <c r="B7363">
        <v>21</v>
      </c>
      <c r="C7363" t="s">
        <v>17</v>
      </c>
      <c r="D7363" t="s">
        <v>288</v>
      </c>
      <c r="E7363">
        <v>0.1</v>
      </c>
      <c r="F7363">
        <v>65540.55</v>
      </c>
    </row>
    <row r="7364" spans="1:6" x14ac:dyDescent="0.25">
      <c r="A7364" t="s">
        <v>319</v>
      </c>
      <c r="B7364">
        <v>21</v>
      </c>
      <c r="C7364" t="s">
        <v>17</v>
      </c>
      <c r="D7364" t="s">
        <v>289</v>
      </c>
      <c r="E7364">
        <v>13.238200000000001</v>
      </c>
      <c r="F7364">
        <v>992386.19</v>
      </c>
    </row>
    <row r="7365" spans="1:6" x14ac:dyDescent="0.25">
      <c r="A7365" t="s">
        <v>319</v>
      </c>
      <c r="B7365">
        <v>21</v>
      </c>
      <c r="C7365" t="s">
        <v>17</v>
      </c>
      <c r="D7365" t="s">
        <v>290</v>
      </c>
      <c r="E7365">
        <v>0.72499999999999998</v>
      </c>
      <c r="F7365">
        <v>253366.34</v>
      </c>
    </row>
    <row r="7366" spans="1:6" x14ac:dyDescent="0.25">
      <c r="A7366" t="s">
        <v>319</v>
      </c>
      <c r="B7366">
        <v>21</v>
      </c>
      <c r="C7366" t="s">
        <v>17</v>
      </c>
      <c r="D7366" t="s">
        <v>296</v>
      </c>
      <c r="E7366">
        <v>11.333299999999999</v>
      </c>
      <c r="F7366">
        <v>401093.78</v>
      </c>
    </row>
    <row r="7367" spans="1:6" x14ac:dyDescent="0.25">
      <c r="A7367" t="s">
        <v>319</v>
      </c>
      <c r="B7367">
        <v>21</v>
      </c>
      <c r="C7367" t="s">
        <v>17</v>
      </c>
      <c r="D7367" t="s">
        <v>313</v>
      </c>
      <c r="E7367">
        <v>6</v>
      </c>
      <c r="F7367">
        <v>96758.79</v>
      </c>
    </row>
    <row r="7368" spans="1:6" x14ac:dyDescent="0.25">
      <c r="A7368" t="s">
        <v>319</v>
      </c>
      <c r="B7368">
        <v>21</v>
      </c>
      <c r="C7368" t="s">
        <v>17</v>
      </c>
      <c r="D7368" t="s">
        <v>299</v>
      </c>
      <c r="E7368">
        <v>4</v>
      </c>
      <c r="F7368">
        <v>38900.93</v>
      </c>
    </row>
    <row r="7369" spans="1:6" x14ac:dyDescent="0.25">
      <c r="A7369" t="s">
        <v>319</v>
      </c>
      <c r="B7369">
        <v>21</v>
      </c>
      <c r="C7369" t="s">
        <v>17</v>
      </c>
      <c r="D7369" t="s">
        <v>314</v>
      </c>
      <c r="E7369">
        <v>1.3332999999999999</v>
      </c>
      <c r="F7369">
        <v>68751.38</v>
      </c>
    </row>
    <row r="7370" spans="1:6" x14ac:dyDescent="0.25">
      <c r="A7370" t="s">
        <v>319</v>
      </c>
      <c r="B7370">
        <v>21</v>
      </c>
      <c r="C7370" t="s">
        <v>17</v>
      </c>
      <c r="D7370" t="s">
        <v>317</v>
      </c>
      <c r="E7370">
        <v>0.93330000000000002</v>
      </c>
      <c r="F7370">
        <v>13782.01</v>
      </c>
    </row>
    <row r="7371" spans="1:6" x14ac:dyDescent="0.25">
      <c r="A7371" t="s">
        <v>319</v>
      </c>
      <c r="B7371">
        <v>22</v>
      </c>
      <c r="C7371" t="s">
        <v>23</v>
      </c>
      <c r="E7371">
        <v>45</v>
      </c>
      <c r="F7371">
        <v>1575229.16</v>
      </c>
    </row>
    <row r="7372" spans="1:6" x14ac:dyDescent="0.25">
      <c r="A7372" t="s">
        <v>319</v>
      </c>
      <c r="B7372">
        <v>22</v>
      </c>
      <c r="C7372" t="s">
        <v>23</v>
      </c>
      <c r="D7372" t="s">
        <v>269</v>
      </c>
      <c r="E7372">
        <v>80.664299999999997</v>
      </c>
      <c r="F7372">
        <v>7583169.6399999997</v>
      </c>
    </row>
    <row r="7373" spans="1:6" x14ac:dyDescent="0.25">
      <c r="A7373" t="s">
        <v>319</v>
      </c>
      <c r="B7373">
        <v>22</v>
      </c>
      <c r="C7373" t="s">
        <v>23</v>
      </c>
      <c r="D7373" t="s">
        <v>270</v>
      </c>
      <c r="E7373">
        <v>1731.2</v>
      </c>
      <c r="F7373">
        <v>22460885</v>
      </c>
    </row>
    <row r="7374" spans="1:6" x14ac:dyDescent="0.25">
      <c r="A7374" t="s">
        <v>319</v>
      </c>
      <c r="B7374">
        <v>22</v>
      </c>
      <c r="C7374" t="s">
        <v>23</v>
      </c>
      <c r="D7374" t="s">
        <v>271</v>
      </c>
      <c r="E7374">
        <v>10.0792</v>
      </c>
      <c r="F7374">
        <v>2709312.14</v>
      </c>
    </row>
    <row r="7375" spans="1:6" x14ac:dyDescent="0.25">
      <c r="A7375" t="s">
        <v>319</v>
      </c>
      <c r="B7375">
        <v>22</v>
      </c>
      <c r="C7375" t="s">
        <v>23</v>
      </c>
      <c r="D7375" t="s">
        <v>272</v>
      </c>
      <c r="E7375">
        <v>1118</v>
      </c>
      <c r="F7375">
        <v>9229884.2200000007</v>
      </c>
    </row>
    <row r="7376" spans="1:6" x14ac:dyDescent="0.25">
      <c r="A7376" t="s">
        <v>319</v>
      </c>
      <c r="B7376">
        <v>22</v>
      </c>
      <c r="C7376" t="s">
        <v>23</v>
      </c>
      <c r="D7376" t="s">
        <v>273</v>
      </c>
      <c r="E7376">
        <v>167.07140000000001</v>
      </c>
      <c r="F7376">
        <v>2994428.07</v>
      </c>
    </row>
    <row r="7377" spans="1:6" x14ac:dyDescent="0.25">
      <c r="A7377" t="s">
        <v>319</v>
      </c>
      <c r="B7377">
        <v>22</v>
      </c>
      <c r="C7377" t="s">
        <v>23</v>
      </c>
      <c r="D7377" t="s">
        <v>274</v>
      </c>
      <c r="E7377">
        <v>227.23330000000001</v>
      </c>
      <c r="F7377">
        <v>4078055.9</v>
      </c>
    </row>
    <row r="7378" spans="1:6" x14ac:dyDescent="0.25">
      <c r="A7378" t="s">
        <v>319</v>
      </c>
      <c r="B7378">
        <v>22</v>
      </c>
      <c r="C7378" t="s">
        <v>23</v>
      </c>
      <c r="D7378" t="s">
        <v>275</v>
      </c>
      <c r="E7378">
        <v>284</v>
      </c>
      <c r="F7378">
        <v>3965387.45</v>
      </c>
    </row>
    <row r="7379" spans="1:6" x14ac:dyDescent="0.25">
      <c r="A7379" t="s">
        <v>319</v>
      </c>
      <c r="B7379">
        <v>22</v>
      </c>
      <c r="C7379" t="s">
        <v>23</v>
      </c>
      <c r="D7379" t="s">
        <v>276</v>
      </c>
      <c r="E7379">
        <v>31.0382</v>
      </c>
      <c r="F7379">
        <v>4417703.88</v>
      </c>
    </row>
    <row r="7380" spans="1:6" x14ac:dyDescent="0.25">
      <c r="A7380" t="s">
        <v>319</v>
      </c>
      <c r="B7380">
        <v>22</v>
      </c>
      <c r="C7380" t="s">
        <v>23</v>
      </c>
      <c r="D7380" t="s">
        <v>277</v>
      </c>
      <c r="E7380">
        <v>41.25</v>
      </c>
      <c r="F7380">
        <v>968277.24</v>
      </c>
    </row>
    <row r="7381" spans="1:6" x14ac:dyDescent="0.25">
      <c r="A7381" t="s">
        <v>319</v>
      </c>
      <c r="B7381">
        <v>22</v>
      </c>
      <c r="C7381" t="s">
        <v>23</v>
      </c>
      <c r="D7381" t="s">
        <v>278</v>
      </c>
      <c r="E7381">
        <v>7.2763999999999998</v>
      </c>
      <c r="F7381">
        <v>947258.24</v>
      </c>
    </row>
    <row r="7382" spans="1:6" x14ac:dyDescent="0.25">
      <c r="A7382" t="s">
        <v>319</v>
      </c>
      <c r="B7382">
        <v>22</v>
      </c>
      <c r="C7382" t="s">
        <v>23</v>
      </c>
      <c r="D7382" t="s">
        <v>279</v>
      </c>
      <c r="E7382">
        <v>18.854199999999999</v>
      </c>
      <c r="F7382">
        <v>4040541.98</v>
      </c>
    </row>
    <row r="7383" spans="1:6" x14ac:dyDescent="0.25">
      <c r="A7383" t="s">
        <v>319</v>
      </c>
      <c r="B7383">
        <v>22</v>
      </c>
      <c r="C7383" t="s">
        <v>23</v>
      </c>
      <c r="D7383" t="s">
        <v>280</v>
      </c>
      <c r="E7383">
        <v>1327.6337000000001</v>
      </c>
      <c r="F7383">
        <v>21929599.460000001</v>
      </c>
    </row>
    <row r="7384" spans="1:6" x14ac:dyDescent="0.25">
      <c r="A7384" t="s">
        <v>319</v>
      </c>
      <c r="B7384">
        <v>22</v>
      </c>
      <c r="C7384" t="s">
        <v>23</v>
      </c>
      <c r="D7384" t="s">
        <v>281</v>
      </c>
      <c r="E7384">
        <v>122.5667</v>
      </c>
      <c r="F7384">
        <v>4199641.21</v>
      </c>
    </row>
    <row r="7385" spans="1:6" x14ac:dyDescent="0.25">
      <c r="A7385" t="s">
        <v>319</v>
      </c>
      <c r="B7385">
        <v>22</v>
      </c>
      <c r="C7385" t="s">
        <v>23</v>
      </c>
      <c r="D7385" t="s">
        <v>282</v>
      </c>
      <c r="E7385">
        <v>4.1938000000000004</v>
      </c>
      <c r="F7385">
        <v>350895.45</v>
      </c>
    </row>
    <row r="7386" spans="1:6" x14ac:dyDescent="0.25">
      <c r="A7386" t="s">
        <v>319</v>
      </c>
      <c r="B7386">
        <v>22</v>
      </c>
      <c r="C7386" t="s">
        <v>23</v>
      </c>
      <c r="D7386" t="s">
        <v>283</v>
      </c>
      <c r="E7386">
        <v>191.375</v>
      </c>
      <c r="F7386">
        <v>5134143.29</v>
      </c>
    </row>
    <row r="7387" spans="1:6" x14ac:dyDescent="0.25">
      <c r="A7387" t="s">
        <v>319</v>
      </c>
      <c r="B7387">
        <v>22</v>
      </c>
      <c r="C7387" t="s">
        <v>23</v>
      </c>
      <c r="D7387" t="s">
        <v>268</v>
      </c>
      <c r="E7387">
        <v>465.78160000000003</v>
      </c>
      <c r="F7387">
        <v>6888797.6500000004</v>
      </c>
    </row>
    <row r="7388" spans="1:6" x14ac:dyDescent="0.25">
      <c r="A7388" t="s">
        <v>319</v>
      </c>
      <c r="B7388">
        <v>22</v>
      </c>
      <c r="C7388" t="s">
        <v>23</v>
      </c>
      <c r="D7388" t="s">
        <v>284</v>
      </c>
      <c r="E7388">
        <v>18.833300000000001</v>
      </c>
      <c r="F7388">
        <v>1670111.79</v>
      </c>
    </row>
    <row r="7389" spans="1:6" x14ac:dyDescent="0.25">
      <c r="A7389" t="s">
        <v>319</v>
      </c>
      <c r="B7389">
        <v>22</v>
      </c>
      <c r="C7389" t="s">
        <v>23</v>
      </c>
      <c r="D7389" t="s">
        <v>285</v>
      </c>
      <c r="E7389">
        <v>1</v>
      </c>
      <c r="F7389">
        <v>19795.13</v>
      </c>
    </row>
    <row r="7390" spans="1:6" x14ac:dyDescent="0.25">
      <c r="A7390" t="s">
        <v>319</v>
      </c>
      <c r="B7390">
        <v>22</v>
      </c>
      <c r="C7390" t="s">
        <v>23</v>
      </c>
      <c r="D7390" t="s">
        <v>298</v>
      </c>
      <c r="E7390">
        <v>17</v>
      </c>
      <c r="F7390">
        <v>303037.84999999998</v>
      </c>
    </row>
    <row r="7391" spans="1:6" x14ac:dyDescent="0.25">
      <c r="A7391" t="s">
        <v>319</v>
      </c>
      <c r="B7391">
        <v>22</v>
      </c>
      <c r="C7391" t="s">
        <v>23</v>
      </c>
      <c r="D7391" t="s">
        <v>286</v>
      </c>
      <c r="E7391">
        <v>158</v>
      </c>
      <c r="F7391">
        <v>3108899.61</v>
      </c>
    </row>
    <row r="7392" spans="1:6" x14ac:dyDescent="0.25">
      <c r="A7392" t="s">
        <v>319</v>
      </c>
      <c r="B7392">
        <v>22</v>
      </c>
      <c r="C7392" t="s">
        <v>23</v>
      </c>
      <c r="D7392" t="s">
        <v>295</v>
      </c>
      <c r="E7392">
        <v>353.32499999999999</v>
      </c>
      <c r="F7392">
        <v>7398578.7999999998</v>
      </c>
    </row>
    <row r="7393" spans="1:6" x14ac:dyDescent="0.25">
      <c r="A7393" t="s">
        <v>319</v>
      </c>
      <c r="B7393">
        <v>22</v>
      </c>
      <c r="C7393" t="s">
        <v>23</v>
      </c>
      <c r="D7393" t="s">
        <v>287</v>
      </c>
      <c r="E7393">
        <v>0.25</v>
      </c>
      <c r="F7393">
        <v>87116.52</v>
      </c>
    </row>
    <row r="7394" spans="1:6" x14ac:dyDescent="0.25">
      <c r="A7394" t="s">
        <v>319</v>
      </c>
      <c r="B7394">
        <v>22</v>
      </c>
      <c r="C7394" t="s">
        <v>23</v>
      </c>
      <c r="D7394" t="s">
        <v>289</v>
      </c>
      <c r="E7394">
        <v>4.2125000000000004</v>
      </c>
      <c r="F7394">
        <v>385878.21</v>
      </c>
    </row>
    <row r="7395" spans="1:6" x14ac:dyDescent="0.25">
      <c r="A7395" t="s">
        <v>319</v>
      </c>
      <c r="B7395">
        <v>22</v>
      </c>
      <c r="C7395" t="s">
        <v>23</v>
      </c>
      <c r="D7395" t="s">
        <v>290</v>
      </c>
      <c r="E7395">
        <v>0.43330000000000002</v>
      </c>
      <c r="F7395">
        <v>152360.26999999999</v>
      </c>
    </row>
    <row r="7396" spans="1:6" x14ac:dyDescent="0.25">
      <c r="A7396" t="s">
        <v>319</v>
      </c>
      <c r="B7396">
        <v>22</v>
      </c>
      <c r="C7396" t="s">
        <v>23</v>
      </c>
      <c r="D7396" t="s">
        <v>296</v>
      </c>
      <c r="E7396">
        <v>121.4524</v>
      </c>
      <c r="F7396">
        <v>1302734.21</v>
      </c>
    </row>
    <row r="7397" spans="1:6" x14ac:dyDescent="0.25">
      <c r="A7397" t="s">
        <v>319</v>
      </c>
      <c r="B7397">
        <v>22</v>
      </c>
      <c r="C7397" t="s">
        <v>23</v>
      </c>
      <c r="D7397" t="s">
        <v>291</v>
      </c>
      <c r="E7397">
        <v>92</v>
      </c>
      <c r="F7397">
        <v>1055392.8</v>
      </c>
    </row>
    <row r="7398" spans="1:6" x14ac:dyDescent="0.25">
      <c r="A7398" t="s">
        <v>319</v>
      </c>
      <c r="B7398">
        <v>22</v>
      </c>
      <c r="C7398" t="s">
        <v>23</v>
      </c>
      <c r="D7398" t="s">
        <v>317</v>
      </c>
      <c r="E7398">
        <v>35.774999999999999</v>
      </c>
      <c r="F7398">
        <v>411815.4</v>
      </c>
    </row>
    <row r="7399" spans="1:6" x14ac:dyDescent="0.25">
      <c r="A7399" t="s">
        <v>319</v>
      </c>
      <c r="B7399">
        <v>22</v>
      </c>
      <c r="C7399" t="s">
        <v>23</v>
      </c>
      <c r="D7399" t="s">
        <v>320</v>
      </c>
      <c r="E7399">
        <v>6.625</v>
      </c>
      <c r="F7399">
        <v>89977.13</v>
      </c>
    </row>
    <row r="7400" spans="1:6" x14ac:dyDescent="0.25">
      <c r="A7400" t="s">
        <v>319</v>
      </c>
      <c r="B7400">
        <v>23</v>
      </c>
      <c r="C7400" t="s">
        <v>22</v>
      </c>
      <c r="E7400">
        <v>4</v>
      </c>
      <c r="F7400">
        <v>40411.64</v>
      </c>
    </row>
    <row r="7401" spans="1:6" x14ac:dyDescent="0.25">
      <c r="A7401" t="s">
        <v>319</v>
      </c>
      <c r="B7401">
        <v>23</v>
      </c>
      <c r="C7401" t="s">
        <v>22</v>
      </c>
      <c r="D7401" t="s">
        <v>269</v>
      </c>
      <c r="E7401">
        <v>9.7241</v>
      </c>
      <c r="F7401">
        <v>870369.18</v>
      </c>
    </row>
    <row r="7402" spans="1:6" x14ac:dyDescent="0.25">
      <c r="A7402" t="s">
        <v>319</v>
      </c>
      <c r="B7402">
        <v>23</v>
      </c>
      <c r="C7402" t="s">
        <v>22</v>
      </c>
      <c r="D7402" t="s">
        <v>270</v>
      </c>
      <c r="E7402">
        <v>91.594399999999993</v>
      </c>
      <c r="F7402">
        <v>992277.59</v>
      </c>
    </row>
    <row r="7403" spans="1:6" x14ac:dyDescent="0.25">
      <c r="A7403" t="s">
        <v>319</v>
      </c>
      <c r="B7403">
        <v>23</v>
      </c>
      <c r="C7403" t="s">
        <v>22</v>
      </c>
      <c r="D7403" t="s">
        <v>271</v>
      </c>
      <c r="E7403">
        <v>3.8902999999999999</v>
      </c>
      <c r="F7403">
        <v>488272.27</v>
      </c>
    </row>
    <row r="7404" spans="1:6" x14ac:dyDescent="0.25">
      <c r="A7404" t="s">
        <v>319</v>
      </c>
      <c r="B7404">
        <v>23</v>
      </c>
      <c r="C7404" t="s">
        <v>22</v>
      </c>
      <c r="D7404" t="s">
        <v>272</v>
      </c>
      <c r="E7404">
        <v>358.01389999999998</v>
      </c>
      <c r="F7404">
        <v>2949299.91</v>
      </c>
    </row>
    <row r="7405" spans="1:6" x14ac:dyDescent="0.25">
      <c r="A7405" t="s">
        <v>319</v>
      </c>
      <c r="B7405">
        <v>23</v>
      </c>
      <c r="C7405" t="s">
        <v>22</v>
      </c>
      <c r="D7405" t="s">
        <v>273</v>
      </c>
      <c r="E7405">
        <v>18.5063</v>
      </c>
      <c r="F7405">
        <v>334653.37</v>
      </c>
    </row>
    <row r="7406" spans="1:6" x14ac:dyDescent="0.25">
      <c r="A7406" t="s">
        <v>319</v>
      </c>
      <c r="B7406">
        <v>23</v>
      </c>
      <c r="C7406" t="s">
        <v>22</v>
      </c>
      <c r="D7406" t="s">
        <v>274</v>
      </c>
      <c r="E7406">
        <v>34.200000000000003</v>
      </c>
      <c r="F7406">
        <v>753171.6</v>
      </c>
    </row>
    <row r="7407" spans="1:6" x14ac:dyDescent="0.25">
      <c r="A7407" t="s">
        <v>319</v>
      </c>
      <c r="B7407">
        <v>23</v>
      </c>
      <c r="C7407" t="s">
        <v>22</v>
      </c>
      <c r="D7407" t="s">
        <v>275</v>
      </c>
      <c r="E7407">
        <v>51</v>
      </c>
      <c r="F7407">
        <v>629969.68000000005</v>
      </c>
    </row>
    <row r="7408" spans="1:6" x14ac:dyDescent="0.25">
      <c r="A7408" t="s">
        <v>319</v>
      </c>
      <c r="B7408">
        <v>23</v>
      </c>
      <c r="C7408" t="s">
        <v>22</v>
      </c>
      <c r="D7408" t="s">
        <v>276</v>
      </c>
      <c r="E7408">
        <v>6.3094999999999999</v>
      </c>
      <c r="F7408">
        <v>1014522.64</v>
      </c>
    </row>
    <row r="7409" spans="1:6" x14ac:dyDescent="0.25">
      <c r="A7409" t="s">
        <v>319</v>
      </c>
      <c r="B7409">
        <v>23</v>
      </c>
      <c r="C7409" t="s">
        <v>22</v>
      </c>
      <c r="D7409" t="s">
        <v>277</v>
      </c>
      <c r="E7409">
        <v>5.2792000000000003</v>
      </c>
      <c r="F7409">
        <v>299048</v>
      </c>
    </row>
    <row r="7410" spans="1:6" x14ac:dyDescent="0.25">
      <c r="A7410" t="s">
        <v>319</v>
      </c>
      <c r="B7410">
        <v>23</v>
      </c>
      <c r="C7410" t="s">
        <v>22</v>
      </c>
      <c r="D7410" t="s">
        <v>278</v>
      </c>
      <c r="E7410">
        <v>1.8042</v>
      </c>
      <c r="F7410">
        <v>215129.52</v>
      </c>
    </row>
    <row r="7411" spans="1:6" x14ac:dyDescent="0.25">
      <c r="A7411" t="s">
        <v>319</v>
      </c>
      <c r="B7411">
        <v>23</v>
      </c>
      <c r="C7411" t="s">
        <v>22</v>
      </c>
      <c r="D7411" t="s">
        <v>279</v>
      </c>
      <c r="E7411">
        <v>2.5</v>
      </c>
      <c r="F7411">
        <v>650288.76</v>
      </c>
    </row>
    <row r="7412" spans="1:6" x14ac:dyDescent="0.25">
      <c r="A7412" t="s">
        <v>319</v>
      </c>
      <c r="B7412">
        <v>23</v>
      </c>
      <c r="C7412" t="s">
        <v>22</v>
      </c>
      <c r="D7412" t="s">
        <v>280</v>
      </c>
      <c r="E7412">
        <v>119.9958</v>
      </c>
      <c r="F7412">
        <v>3219963.1</v>
      </c>
    </row>
    <row r="7413" spans="1:6" x14ac:dyDescent="0.25">
      <c r="A7413" t="s">
        <v>319</v>
      </c>
      <c r="B7413">
        <v>23</v>
      </c>
      <c r="C7413" t="s">
        <v>22</v>
      </c>
      <c r="D7413" t="s">
        <v>281</v>
      </c>
      <c r="E7413">
        <v>16.568300000000001</v>
      </c>
      <c r="F7413">
        <v>905554.71</v>
      </c>
    </row>
    <row r="7414" spans="1:6" x14ac:dyDescent="0.25">
      <c r="A7414" t="s">
        <v>319</v>
      </c>
      <c r="B7414">
        <v>23</v>
      </c>
      <c r="C7414" t="s">
        <v>22</v>
      </c>
      <c r="D7414" t="s">
        <v>282</v>
      </c>
      <c r="E7414">
        <v>4.0999999999999996</v>
      </c>
      <c r="F7414">
        <v>615905.82999999996</v>
      </c>
    </row>
    <row r="7415" spans="1:6" x14ac:dyDescent="0.25">
      <c r="A7415" t="s">
        <v>319</v>
      </c>
      <c r="B7415">
        <v>23</v>
      </c>
      <c r="C7415" t="s">
        <v>22</v>
      </c>
      <c r="D7415" t="s">
        <v>283</v>
      </c>
      <c r="E7415">
        <v>75.286900000000003</v>
      </c>
      <c r="F7415">
        <v>1449613.83</v>
      </c>
    </row>
    <row r="7416" spans="1:6" x14ac:dyDescent="0.25">
      <c r="A7416" t="s">
        <v>319</v>
      </c>
      <c r="B7416">
        <v>23</v>
      </c>
      <c r="C7416" t="s">
        <v>22</v>
      </c>
      <c r="D7416" t="s">
        <v>294</v>
      </c>
      <c r="E7416">
        <v>1.9792000000000001</v>
      </c>
      <c r="F7416">
        <v>81386.41</v>
      </c>
    </row>
    <row r="7417" spans="1:6" x14ac:dyDescent="0.25">
      <c r="A7417" t="s">
        <v>319</v>
      </c>
      <c r="B7417">
        <v>23</v>
      </c>
      <c r="C7417" t="s">
        <v>22</v>
      </c>
      <c r="D7417" t="s">
        <v>268</v>
      </c>
      <c r="E7417">
        <v>20.738900000000001</v>
      </c>
      <c r="F7417">
        <v>661594.31999999995</v>
      </c>
    </row>
    <row r="7418" spans="1:6" x14ac:dyDescent="0.25">
      <c r="A7418" t="s">
        <v>319</v>
      </c>
      <c r="B7418">
        <v>23</v>
      </c>
      <c r="C7418" t="s">
        <v>22</v>
      </c>
      <c r="D7418" t="s">
        <v>284</v>
      </c>
      <c r="E7418">
        <v>21</v>
      </c>
      <c r="F7418">
        <v>1987832.52</v>
      </c>
    </row>
    <row r="7419" spans="1:6" x14ac:dyDescent="0.25">
      <c r="A7419" t="s">
        <v>319</v>
      </c>
      <c r="B7419">
        <v>23</v>
      </c>
      <c r="C7419" t="s">
        <v>22</v>
      </c>
      <c r="D7419" t="s">
        <v>298</v>
      </c>
      <c r="E7419">
        <v>4</v>
      </c>
      <c r="F7419">
        <v>58578.17</v>
      </c>
    </row>
    <row r="7420" spans="1:6" x14ac:dyDescent="0.25">
      <c r="A7420" t="s">
        <v>319</v>
      </c>
      <c r="B7420">
        <v>23</v>
      </c>
      <c r="C7420" t="s">
        <v>22</v>
      </c>
      <c r="D7420" t="s">
        <v>286</v>
      </c>
      <c r="E7420">
        <v>32.666699999999999</v>
      </c>
      <c r="F7420">
        <v>621012.09</v>
      </c>
    </row>
    <row r="7421" spans="1:6" x14ac:dyDescent="0.25">
      <c r="A7421" t="s">
        <v>319</v>
      </c>
      <c r="B7421">
        <v>23</v>
      </c>
      <c r="C7421" t="s">
        <v>22</v>
      </c>
      <c r="D7421" t="s">
        <v>295</v>
      </c>
      <c r="E7421">
        <v>11.125</v>
      </c>
      <c r="F7421">
        <v>291048.25</v>
      </c>
    </row>
    <row r="7422" spans="1:6" x14ac:dyDescent="0.25">
      <c r="A7422" t="s">
        <v>319</v>
      </c>
      <c r="B7422">
        <v>23</v>
      </c>
      <c r="C7422" t="s">
        <v>22</v>
      </c>
      <c r="D7422" t="s">
        <v>287</v>
      </c>
      <c r="E7422">
        <v>0.15</v>
      </c>
      <c r="F7422">
        <v>83762.600000000006</v>
      </c>
    </row>
    <row r="7423" spans="1:6" x14ac:dyDescent="0.25">
      <c r="A7423" t="s">
        <v>319</v>
      </c>
      <c r="B7423">
        <v>23</v>
      </c>
      <c r="C7423" t="s">
        <v>22</v>
      </c>
      <c r="D7423" t="s">
        <v>288</v>
      </c>
      <c r="E7423">
        <v>6.5000000000000002E-2</v>
      </c>
      <c r="F7423">
        <v>17391.740000000002</v>
      </c>
    </row>
    <row r="7424" spans="1:6" x14ac:dyDescent="0.25">
      <c r="A7424" t="s">
        <v>319</v>
      </c>
      <c r="B7424">
        <v>23</v>
      </c>
      <c r="C7424" t="s">
        <v>22</v>
      </c>
      <c r="D7424" t="s">
        <v>289</v>
      </c>
      <c r="E7424">
        <v>20.506900000000002</v>
      </c>
      <c r="F7424">
        <v>1336956.44</v>
      </c>
    </row>
    <row r="7425" spans="1:6" x14ac:dyDescent="0.25">
      <c r="A7425" t="s">
        <v>319</v>
      </c>
      <c r="B7425">
        <v>23</v>
      </c>
      <c r="C7425" t="s">
        <v>22</v>
      </c>
      <c r="D7425" t="s">
        <v>290</v>
      </c>
      <c r="E7425">
        <v>0.31669999999999998</v>
      </c>
      <c r="F7425">
        <v>106076.71</v>
      </c>
    </row>
    <row r="7426" spans="1:6" x14ac:dyDescent="0.25">
      <c r="A7426" t="s">
        <v>319</v>
      </c>
      <c r="B7426">
        <v>23</v>
      </c>
      <c r="C7426" t="s">
        <v>22</v>
      </c>
      <c r="D7426" t="s">
        <v>296</v>
      </c>
      <c r="E7426">
        <v>3</v>
      </c>
      <c r="F7426">
        <v>77153.740000000005</v>
      </c>
    </row>
    <row r="7427" spans="1:6" x14ac:dyDescent="0.25">
      <c r="A7427" t="s">
        <v>319</v>
      </c>
      <c r="B7427">
        <v>23</v>
      </c>
      <c r="C7427" t="s">
        <v>22</v>
      </c>
      <c r="D7427" t="s">
        <v>291</v>
      </c>
      <c r="E7427">
        <v>2</v>
      </c>
      <c r="F7427">
        <v>21569.66</v>
      </c>
    </row>
    <row r="7428" spans="1:6" x14ac:dyDescent="0.25">
      <c r="A7428" t="s">
        <v>319</v>
      </c>
      <c r="B7428">
        <v>23</v>
      </c>
      <c r="C7428" t="s">
        <v>22</v>
      </c>
      <c r="D7428" t="s">
        <v>313</v>
      </c>
      <c r="E7428">
        <v>8</v>
      </c>
      <c r="F7428">
        <v>101238.03</v>
      </c>
    </row>
    <row r="7429" spans="1:6" x14ac:dyDescent="0.25">
      <c r="A7429" t="s">
        <v>319</v>
      </c>
      <c r="B7429">
        <v>23</v>
      </c>
      <c r="C7429" t="s">
        <v>22</v>
      </c>
      <c r="D7429" t="s">
        <v>314</v>
      </c>
      <c r="E7429">
        <v>2.0139</v>
      </c>
      <c r="F7429">
        <v>75321.37</v>
      </c>
    </row>
    <row r="7430" spans="1:6" x14ac:dyDescent="0.25">
      <c r="A7430" t="s">
        <v>319</v>
      </c>
      <c r="B7430">
        <v>23</v>
      </c>
      <c r="C7430" t="s">
        <v>22</v>
      </c>
      <c r="D7430" t="s">
        <v>317</v>
      </c>
      <c r="E7430">
        <v>1.0832999999999999</v>
      </c>
      <c r="F7430">
        <v>15034.1</v>
      </c>
    </row>
    <row r="7431" spans="1:6" x14ac:dyDescent="0.25">
      <c r="A7431" t="s">
        <v>319</v>
      </c>
      <c r="B7431">
        <v>23</v>
      </c>
      <c r="C7431" t="s">
        <v>22</v>
      </c>
      <c r="D7431" t="s">
        <v>320</v>
      </c>
      <c r="E7431">
        <v>1</v>
      </c>
      <c r="F7431">
        <v>14301</v>
      </c>
    </row>
    <row r="7432" spans="1:6" x14ac:dyDescent="0.25">
      <c r="A7432" t="s">
        <v>319</v>
      </c>
      <c r="B7432">
        <v>24</v>
      </c>
      <c r="C7432" t="s">
        <v>304</v>
      </c>
      <c r="E7432">
        <v>15</v>
      </c>
      <c r="F7432">
        <v>540887.43000000005</v>
      </c>
    </row>
    <row r="7433" spans="1:6" x14ac:dyDescent="0.25">
      <c r="A7433" t="s">
        <v>319</v>
      </c>
      <c r="B7433">
        <v>24</v>
      </c>
      <c r="C7433" t="s">
        <v>304</v>
      </c>
      <c r="D7433" t="s">
        <v>269</v>
      </c>
      <c r="E7433">
        <v>6.0770999999999997</v>
      </c>
      <c r="F7433">
        <v>650991.35999999999</v>
      </c>
    </row>
    <row r="7434" spans="1:6" x14ac:dyDescent="0.25">
      <c r="A7434" t="s">
        <v>319</v>
      </c>
      <c r="B7434">
        <v>24</v>
      </c>
      <c r="C7434" t="s">
        <v>304</v>
      </c>
      <c r="D7434" t="s">
        <v>270</v>
      </c>
      <c r="E7434">
        <v>63.961100000000002</v>
      </c>
      <c r="F7434">
        <v>1022839.15</v>
      </c>
    </row>
    <row r="7435" spans="1:6" x14ac:dyDescent="0.25">
      <c r="A7435" t="s">
        <v>319</v>
      </c>
      <c r="B7435">
        <v>24</v>
      </c>
      <c r="C7435" t="s">
        <v>304</v>
      </c>
      <c r="D7435" t="s">
        <v>271</v>
      </c>
      <c r="E7435">
        <v>4.4625000000000004</v>
      </c>
      <c r="F7435">
        <v>608245.86</v>
      </c>
    </row>
    <row r="7436" spans="1:6" x14ac:dyDescent="0.25">
      <c r="A7436" t="s">
        <v>319</v>
      </c>
      <c r="B7436">
        <v>24</v>
      </c>
      <c r="C7436" t="s">
        <v>304</v>
      </c>
      <c r="D7436" t="s">
        <v>272</v>
      </c>
      <c r="E7436">
        <v>237.54169999999999</v>
      </c>
      <c r="F7436">
        <v>1896509.09</v>
      </c>
    </row>
    <row r="7437" spans="1:6" x14ac:dyDescent="0.25">
      <c r="A7437" t="s">
        <v>319</v>
      </c>
      <c r="B7437">
        <v>24</v>
      </c>
      <c r="C7437" t="s">
        <v>304</v>
      </c>
      <c r="D7437" t="s">
        <v>273</v>
      </c>
      <c r="E7437">
        <v>11.992100000000001</v>
      </c>
      <c r="F7437">
        <v>201137.38</v>
      </c>
    </row>
    <row r="7438" spans="1:6" x14ac:dyDescent="0.25">
      <c r="A7438" t="s">
        <v>319</v>
      </c>
      <c r="B7438">
        <v>24</v>
      </c>
      <c r="C7438" t="s">
        <v>304</v>
      </c>
      <c r="D7438" t="s">
        <v>274</v>
      </c>
      <c r="E7438">
        <v>18.933299999999999</v>
      </c>
      <c r="F7438">
        <v>440813.95</v>
      </c>
    </row>
    <row r="7439" spans="1:6" x14ac:dyDescent="0.25">
      <c r="A7439" t="s">
        <v>319</v>
      </c>
      <c r="B7439">
        <v>24</v>
      </c>
      <c r="C7439" t="s">
        <v>304</v>
      </c>
      <c r="D7439" t="s">
        <v>275</v>
      </c>
      <c r="E7439">
        <v>12</v>
      </c>
      <c r="F7439">
        <v>172173.71</v>
      </c>
    </row>
    <row r="7440" spans="1:6" x14ac:dyDescent="0.25">
      <c r="A7440" t="s">
        <v>319</v>
      </c>
      <c r="B7440">
        <v>24</v>
      </c>
      <c r="C7440" t="s">
        <v>304</v>
      </c>
      <c r="D7440" t="s">
        <v>276</v>
      </c>
      <c r="E7440">
        <v>4.6833</v>
      </c>
      <c r="F7440">
        <v>840215.71</v>
      </c>
    </row>
    <row r="7441" spans="1:6" x14ac:dyDescent="0.25">
      <c r="A7441" t="s">
        <v>319</v>
      </c>
      <c r="B7441">
        <v>24</v>
      </c>
      <c r="C7441" t="s">
        <v>304</v>
      </c>
      <c r="D7441" t="s">
        <v>277</v>
      </c>
      <c r="E7441">
        <v>6.1833</v>
      </c>
      <c r="F7441">
        <v>382160.38</v>
      </c>
    </row>
    <row r="7442" spans="1:6" x14ac:dyDescent="0.25">
      <c r="A7442" t="s">
        <v>319</v>
      </c>
      <c r="B7442">
        <v>24</v>
      </c>
      <c r="C7442" t="s">
        <v>304</v>
      </c>
      <c r="D7442" t="s">
        <v>278</v>
      </c>
      <c r="E7442">
        <v>1.95</v>
      </c>
      <c r="F7442">
        <v>146041.14000000001</v>
      </c>
    </row>
    <row r="7443" spans="1:6" x14ac:dyDescent="0.25">
      <c r="A7443" t="s">
        <v>319</v>
      </c>
      <c r="B7443">
        <v>24</v>
      </c>
      <c r="C7443" t="s">
        <v>304</v>
      </c>
      <c r="D7443" t="s">
        <v>279</v>
      </c>
      <c r="E7443">
        <v>0.83330000000000004</v>
      </c>
      <c r="F7443">
        <v>224513.29</v>
      </c>
    </row>
    <row r="7444" spans="1:6" x14ac:dyDescent="0.25">
      <c r="A7444" t="s">
        <v>319</v>
      </c>
      <c r="B7444">
        <v>24</v>
      </c>
      <c r="C7444" t="s">
        <v>304</v>
      </c>
      <c r="D7444" t="s">
        <v>280</v>
      </c>
      <c r="E7444">
        <v>54.561100000000003</v>
      </c>
      <c r="F7444">
        <v>1656324.64</v>
      </c>
    </row>
    <row r="7445" spans="1:6" x14ac:dyDescent="0.25">
      <c r="A7445" t="s">
        <v>319</v>
      </c>
      <c r="B7445">
        <v>24</v>
      </c>
      <c r="C7445" t="s">
        <v>304</v>
      </c>
      <c r="D7445" t="s">
        <v>281</v>
      </c>
      <c r="E7445">
        <v>5.1111000000000004</v>
      </c>
      <c r="F7445">
        <v>203147.92</v>
      </c>
    </row>
    <row r="7446" spans="1:6" x14ac:dyDescent="0.25">
      <c r="A7446" t="s">
        <v>319</v>
      </c>
      <c r="B7446">
        <v>24</v>
      </c>
      <c r="C7446" t="s">
        <v>304</v>
      </c>
      <c r="D7446" t="s">
        <v>283</v>
      </c>
      <c r="E7446">
        <v>33.688699999999997</v>
      </c>
      <c r="F7446">
        <v>1007676.86</v>
      </c>
    </row>
    <row r="7447" spans="1:6" x14ac:dyDescent="0.25">
      <c r="A7447" t="s">
        <v>319</v>
      </c>
      <c r="B7447">
        <v>24</v>
      </c>
      <c r="C7447" t="s">
        <v>304</v>
      </c>
      <c r="D7447" t="s">
        <v>294</v>
      </c>
      <c r="E7447">
        <v>6.25E-2</v>
      </c>
      <c r="F7447">
        <v>3094.26</v>
      </c>
    </row>
    <row r="7448" spans="1:6" x14ac:dyDescent="0.25">
      <c r="A7448" t="s">
        <v>319</v>
      </c>
      <c r="B7448">
        <v>24</v>
      </c>
      <c r="C7448" t="s">
        <v>304</v>
      </c>
      <c r="D7448" t="s">
        <v>268</v>
      </c>
      <c r="E7448">
        <v>19.529900000000001</v>
      </c>
      <c r="F7448">
        <v>617365.21</v>
      </c>
    </row>
    <row r="7449" spans="1:6" x14ac:dyDescent="0.25">
      <c r="A7449" t="s">
        <v>319</v>
      </c>
      <c r="B7449">
        <v>24</v>
      </c>
      <c r="C7449" t="s">
        <v>304</v>
      </c>
      <c r="D7449" t="s">
        <v>284</v>
      </c>
      <c r="E7449">
        <v>9.1667000000000005</v>
      </c>
      <c r="F7449">
        <v>874861.35</v>
      </c>
    </row>
    <row r="7450" spans="1:6" x14ac:dyDescent="0.25">
      <c r="A7450" t="s">
        <v>319</v>
      </c>
      <c r="B7450">
        <v>24</v>
      </c>
      <c r="C7450" t="s">
        <v>304</v>
      </c>
      <c r="D7450" t="s">
        <v>298</v>
      </c>
      <c r="E7450">
        <v>1</v>
      </c>
      <c r="F7450">
        <v>14823.86</v>
      </c>
    </row>
    <row r="7451" spans="1:6" x14ac:dyDescent="0.25">
      <c r="A7451" t="s">
        <v>319</v>
      </c>
      <c r="B7451">
        <v>24</v>
      </c>
      <c r="C7451" t="s">
        <v>304</v>
      </c>
      <c r="D7451" t="s">
        <v>286</v>
      </c>
      <c r="E7451">
        <v>2.1667000000000001</v>
      </c>
      <c r="F7451">
        <v>43121.26</v>
      </c>
    </row>
    <row r="7452" spans="1:6" x14ac:dyDescent="0.25">
      <c r="A7452" t="s">
        <v>319</v>
      </c>
      <c r="B7452">
        <v>24</v>
      </c>
      <c r="C7452" t="s">
        <v>304</v>
      </c>
      <c r="D7452" t="s">
        <v>295</v>
      </c>
      <c r="E7452">
        <v>32</v>
      </c>
      <c r="F7452">
        <v>771017.5</v>
      </c>
    </row>
    <row r="7453" spans="1:6" x14ac:dyDescent="0.25">
      <c r="A7453" t="s">
        <v>319</v>
      </c>
      <c r="B7453">
        <v>24</v>
      </c>
      <c r="C7453" t="s">
        <v>304</v>
      </c>
      <c r="D7453" t="s">
        <v>287</v>
      </c>
      <c r="E7453">
        <v>0.2</v>
      </c>
      <c r="F7453">
        <v>151999.5</v>
      </c>
    </row>
    <row r="7454" spans="1:6" x14ac:dyDescent="0.25">
      <c r="A7454" t="s">
        <v>319</v>
      </c>
      <c r="B7454">
        <v>24</v>
      </c>
      <c r="C7454" t="s">
        <v>304</v>
      </c>
      <c r="D7454" t="s">
        <v>288</v>
      </c>
      <c r="E7454">
        <v>0.63829999999999998</v>
      </c>
      <c r="F7454">
        <v>42464.53</v>
      </c>
    </row>
    <row r="7455" spans="1:6" x14ac:dyDescent="0.25">
      <c r="A7455" t="s">
        <v>319</v>
      </c>
      <c r="B7455">
        <v>24</v>
      </c>
      <c r="C7455" t="s">
        <v>304</v>
      </c>
      <c r="D7455" t="s">
        <v>289</v>
      </c>
      <c r="E7455">
        <v>3.9838</v>
      </c>
      <c r="F7455">
        <v>286210.27</v>
      </c>
    </row>
    <row r="7456" spans="1:6" x14ac:dyDescent="0.25">
      <c r="A7456" t="s">
        <v>319</v>
      </c>
      <c r="B7456">
        <v>24</v>
      </c>
      <c r="C7456" t="s">
        <v>304</v>
      </c>
      <c r="D7456" t="s">
        <v>290</v>
      </c>
      <c r="E7456">
        <v>0.42499999999999999</v>
      </c>
      <c r="F7456">
        <v>129374.31</v>
      </c>
    </row>
    <row r="7457" spans="1:6" x14ac:dyDescent="0.25">
      <c r="A7457" t="s">
        <v>319</v>
      </c>
      <c r="B7457">
        <v>24</v>
      </c>
      <c r="C7457" t="s">
        <v>304</v>
      </c>
      <c r="D7457" t="s">
        <v>296</v>
      </c>
      <c r="E7457">
        <v>5.8333000000000004</v>
      </c>
      <c r="F7457">
        <v>117402.53</v>
      </c>
    </row>
    <row r="7458" spans="1:6" x14ac:dyDescent="0.25">
      <c r="A7458" t="s">
        <v>319</v>
      </c>
      <c r="B7458">
        <v>24</v>
      </c>
      <c r="C7458" t="s">
        <v>304</v>
      </c>
      <c r="D7458" t="s">
        <v>299</v>
      </c>
      <c r="E7458">
        <v>1</v>
      </c>
      <c r="F7458">
        <v>10404.620000000001</v>
      </c>
    </row>
    <row r="7459" spans="1:6" x14ac:dyDescent="0.25">
      <c r="A7459" t="s">
        <v>319</v>
      </c>
      <c r="B7459">
        <v>24</v>
      </c>
      <c r="C7459" t="s">
        <v>304</v>
      </c>
      <c r="D7459" t="s">
        <v>317</v>
      </c>
      <c r="E7459">
        <v>0.5</v>
      </c>
      <c r="F7459">
        <v>6606.05</v>
      </c>
    </row>
    <row r="7460" spans="1:6" x14ac:dyDescent="0.25">
      <c r="A7460" t="s">
        <v>319</v>
      </c>
      <c r="B7460">
        <v>24</v>
      </c>
      <c r="C7460" t="s">
        <v>304</v>
      </c>
      <c r="D7460" t="s">
        <v>320</v>
      </c>
      <c r="E7460">
        <v>1</v>
      </c>
      <c r="F7460">
        <v>10897.65</v>
      </c>
    </row>
    <row r="7461" spans="1:6" x14ac:dyDescent="0.25">
      <c r="A7461" t="s">
        <v>319</v>
      </c>
      <c r="B7461">
        <v>25</v>
      </c>
      <c r="C7461" t="s">
        <v>18</v>
      </c>
      <c r="E7461">
        <v>19.77</v>
      </c>
      <c r="F7461">
        <v>481731.68</v>
      </c>
    </row>
    <row r="7462" spans="1:6" x14ac:dyDescent="0.25">
      <c r="A7462" t="s">
        <v>319</v>
      </c>
      <c r="B7462">
        <v>25</v>
      </c>
      <c r="C7462" t="s">
        <v>18</v>
      </c>
      <c r="D7462" t="s">
        <v>269</v>
      </c>
      <c r="E7462">
        <v>38.362200000000001</v>
      </c>
      <c r="F7462">
        <v>3964554.24</v>
      </c>
    </row>
    <row r="7463" spans="1:6" x14ac:dyDescent="0.25">
      <c r="A7463" t="s">
        <v>319</v>
      </c>
      <c r="B7463">
        <v>25</v>
      </c>
      <c r="C7463" t="s">
        <v>18</v>
      </c>
      <c r="D7463" t="s">
        <v>270</v>
      </c>
      <c r="E7463">
        <v>1132.3278</v>
      </c>
      <c r="F7463">
        <v>12624310.949999999</v>
      </c>
    </row>
    <row r="7464" spans="1:6" x14ac:dyDescent="0.25">
      <c r="A7464" t="s">
        <v>319</v>
      </c>
      <c r="B7464">
        <v>25</v>
      </c>
      <c r="C7464" t="s">
        <v>18</v>
      </c>
      <c r="D7464" t="s">
        <v>271</v>
      </c>
      <c r="E7464">
        <v>7.2332999999999998</v>
      </c>
      <c r="F7464">
        <v>2395230.02</v>
      </c>
    </row>
    <row r="7465" spans="1:6" x14ac:dyDescent="0.25">
      <c r="A7465" t="s">
        <v>319</v>
      </c>
      <c r="B7465">
        <v>25</v>
      </c>
      <c r="C7465" t="s">
        <v>18</v>
      </c>
      <c r="D7465" t="s">
        <v>272</v>
      </c>
      <c r="E7465">
        <v>1492.8888999999999</v>
      </c>
      <c r="F7465">
        <v>10433342.84</v>
      </c>
    </row>
    <row r="7466" spans="1:6" x14ac:dyDescent="0.25">
      <c r="A7466" t="s">
        <v>319</v>
      </c>
      <c r="B7466">
        <v>25</v>
      </c>
      <c r="C7466" t="s">
        <v>18</v>
      </c>
      <c r="D7466" t="s">
        <v>273</v>
      </c>
      <c r="E7466">
        <v>70.033699999999996</v>
      </c>
      <c r="F7466">
        <v>1255497.05</v>
      </c>
    </row>
    <row r="7467" spans="1:6" x14ac:dyDescent="0.25">
      <c r="A7467" t="s">
        <v>319</v>
      </c>
      <c r="B7467">
        <v>25</v>
      </c>
      <c r="C7467" t="s">
        <v>18</v>
      </c>
      <c r="D7467" t="s">
        <v>274</v>
      </c>
      <c r="E7467">
        <v>203.86670000000001</v>
      </c>
      <c r="F7467">
        <v>4095951.02</v>
      </c>
    </row>
    <row r="7468" spans="1:6" x14ac:dyDescent="0.25">
      <c r="A7468" t="s">
        <v>319</v>
      </c>
      <c r="B7468">
        <v>25</v>
      </c>
      <c r="C7468" t="s">
        <v>18</v>
      </c>
      <c r="D7468" t="s">
        <v>275</v>
      </c>
      <c r="E7468">
        <v>194</v>
      </c>
      <c r="F7468">
        <v>2325157.56</v>
      </c>
    </row>
    <row r="7469" spans="1:6" x14ac:dyDescent="0.25">
      <c r="A7469" t="s">
        <v>319</v>
      </c>
      <c r="B7469">
        <v>25</v>
      </c>
      <c r="C7469" t="s">
        <v>18</v>
      </c>
      <c r="D7469" t="s">
        <v>276</v>
      </c>
      <c r="E7469">
        <v>21.982099999999999</v>
      </c>
      <c r="F7469">
        <v>3872929.52</v>
      </c>
    </row>
    <row r="7470" spans="1:6" x14ac:dyDescent="0.25">
      <c r="A7470" t="s">
        <v>319</v>
      </c>
      <c r="B7470">
        <v>25</v>
      </c>
      <c r="C7470" t="s">
        <v>18</v>
      </c>
      <c r="D7470" t="s">
        <v>277</v>
      </c>
      <c r="E7470">
        <v>46.8</v>
      </c>
      <c r="F7470">
        <v>1564316.59</v>
      </c>
    </row>
    <row r="7471" spans="1:6" x14ac:dyDescent="0.25">
      <c r="A7471" t="s">
        <v>319</v>
      </c>
      <c r="B7471">
        <v>25</v>
      </c>
      <c r="C7471" t="s">
        <v>18</v>
      </c>
      <c r="D7471" t="s">
        <v>278</v>
      </c>
      <c r="E7471">
        <v>14.1167</v>
      </c>
      <c r="F7471">
        <v>807140.98</v>
      </c>
    </row>
    <row r="7472" spans="1:6" x14ac:dyDescent="0.25">
      <c r="A7472" t="s">
        <v>319</v>
      </c>
      <c r="B7472">
        <v>25</v>
      </c>
      <c r="C7472" t="s">
        <v>18</v>
      </c>
      <c r="D7472" t="s">
        <v>279</v>
      </c>
      <c r="E7472">
        <v>7.5833000000000004</v>
      </c>
      <c r="F7472">
        <v>1773991.35</v>
      </c>
    </row>
    <row r="7473" spans="1:6" x14ac:dyDescent="0.25">
      <c r="A7473" t="s">
        <v>319</v>
      </c>
      <c r="B7473">
        <v>25</v>
      </c>
      <c r="C7473" t="s">
        <v>18</v>
      </c>
      <c r="D7473" t="s">
        <v>280</v>
      </c>
      <c r="E7473">
        <v>908.63710000000003</v>
      </c>
      <c r="F7473">
        <v>18122134.41</v>
      </c>
    </row>
    <row r="7474" spans="1:6" x14ac:dyDescent="0.25">
      <c r="A7474" t="s">
        <v>319</v>
      </c>
      <c r="B7474">
        <v>25</v>
      </c>
      <c r="C7474" t="s">
        <v>18</v>
      </c>
      <c r="D7474" t="s">
        <v>281</v>
      </c>
      <c r="E7474">
        <v>34.3611</v>
      </c>
      <c r="F7474">
        <v>1591927.11</v>
      </c>
    </row>
    <row r="7475" spans="1:6" x14ac:dyDescent="0.25">
      <c r="A7475" t="s">
        <v>319</v>
      </c>
      <c r="B7475">
        <v>25</v>
      </c>
      <c r="C7475" t="s">
        <v>18</v>
      </c>
      <c r="D7475" t="s">
        <v>282</v>
      </c>
      <c r="E7475">
        <v>0.62919999999999998</v>
      </c>
      <c r="F7475">
        <v>517726.27</v>
      </c>
    </row>
    <row r="7476" spans="1:6" x14ac:dyDescent="0.25">
      <c r="A7476" t="s">
        <v>319</v>
      </c>
      <c r="B7476">
        <v>25</v>
      </c>
      <c r="C7476" t="s">
        <v>18</v>
      </c>
      <c r="D7476" t="s">
        <v>283</v>
      </c>
      <c r="E7476">
        <v>202.02799999999999</v>
      </c>
      <c r="F7476">
        <v>4225638.57</v>
      </c>
    </row>
    <row r="7477" spans="1:6" x14ac:dyDescent="0.25">
      <c r="A7477" t="s">
        <v>319</v>
      </c>
      <c r="B7477">
        <v>25</v>
      </c>
      <c r="C7477" t="s">
        <v>18</v>
      </c>
      <c r="D7477" t="s">
        <v>294</v>
      </c>
      <c r="E7477">
        <v>6</v>
      </c>
      <c r="F7477">
        <v>84475.98</v>
      </c>
    </row>
    <row r="7478" spans="1:6" x14ac:dyDescent="0.25">
      <c r="A7478" t="s">
        <v>319</v>
      </c>
      <c r="B7478">
        <v>25</v>
      </c>
      <c r="C7478" t="s">
        <v>18</v>
      </c>
      <c r="D7478" t="s">
        <v>268</v>
      </c>
      <c r="E7478">
        <v>270.22219999999999</v>
      </c>
      <c r="F7478">
        <v>6793731.6699999999</v>
      </c>
    </row>
    <row r="7479" spans="1:6" x14ac:dyDescent="0.25">
      <c r="A7479" t="s">
        <v>319</v>
      </c>
      <c r="B7479">
        <v>25</v>
      </c>
      <c r="C7479" t="s">
        <v>18</v>
      </c>
      <c r="D7479" t="s">
        <v>284</v>
      </c>
      <c r="E7479">
        <v>24.083300000000001</v>
      </c>
      <c r="F7479">
        <v>2270844.5</v>
      </c>
    </row>
    <row r="7480" spans="1:6" x14ac:dyDescent="0.25">
      <c r="A7480" t="s">
        <v>319</v>
      </c>
      <c r="B7480">
        <v>25</v>
      </c>
      <c r="C7480" t="s">
        <v>18</v>
      </c>
      <c r="D7480" t="s">
        <v>298</v>
      </c>
      <c r="E7480">
        <v>28</v>
      </c>
      <c r="F7480">
        <v>404164.29</v>
      </c>
    </row>
    <row r="7481" spans="1:6" x14ac:dyDescent="0.25">
      <c r="A7481" t="s">
        <v>319</v>
      </c>
      <c r="B7481">
        <v>25</v>
      </c>
      <c r="C7481" t="s">
        <v>18</v>
      </c>
      <c r="D7481" t="s">
        <v>286</v>
      </c>
      <c r="E7481">
        <v>61.75</v>
      </c>
      <c r="F7481">
        <v>1200132.82</v>
      </c>
    </row>
    <row r="7482" spans="1:6" x14ac:dyDescent="0.25">
      <c r="A7482" t="s">
        <v>319</v>
      </c>
      <c r="B7482">
        <v>25</v>
      </c>
      <c r="C7482" t="s">
        <v>18</v>
      </c>
      <c r="D7482" t="s">
        <v>295</v>
      </c>
      <c r="E7482">
        <v>794.7</v>
      </c>
      <c r="F7482">
        <v>15564695.800000001</v>
      </c>
    </row>
    <row r="7483" spans="1:6" x14ac:dyDescent="0.25">
      <c r="A7483" t="s">
        <v>319</v>
      </c>
      <c r="B7483">
        <v>25</v>
      </c>
      <c r="C7483" t="s">
        <v>18</v>
      </c>
      <c r="D7483" t="s">
        <v>287</v>
      </c>
      <c r="E7483">
        <v>0.88329999999999997</v>
      </c>
      <c r="F7483">
        <v>404346.53</v>
      </c>
    </row>
    <row r="7484" spans="1:6" x14ac:dyDescent="0.25">
      <c r="A7484" t="s">
        <v>319</v>
      </c>
      <c r="B7484">
        <v>25</v>
      </c>
      <c r="C7484" t="s">
        <v>18</v>
      </c>
      <c r="D7484" t="s">
        <v>288</v>
      </c>
      <c r="E7484">
        <v>0.75</v>
      </c>
      <c r="F7484">
        <v>118595.68</v>
      </c>
    </row>
    <row r="7485" spans="1:6" x14ac:dyDescent="0.25">
      <c r="A7485" t="s">
        <v>319</v>
      </c>
      <c r="B7485">
        <v>25</v>
      </c>
      <c r="C7485" t="s">
        <v>18</v>
      </c>
      <c r="D7485" t="s">
        <v>289</v>
      </c>
      <c r="E7485">
        <v>10.704700000000001</v>
      </c>
      <c r="F7485">
        <v>891280.11</v>
      </c>
    </row>
    <row r="7486" spans="1:6" x14ac:dyDescent="0.25">
      <c r="A7486" t="s">
        <v>319</v>
      </c>
      <c r="B7486">
        <v>25</v>
      </c>
      <c r="C7486" t="s">
        <v>18</v>
      </c>
      <c r="D7486" t="s">
        <v>290</v>
      </c>
      <c r="E7486">
        <v>0.1</v>
      </c>
      <c r="F7486">
        <v>22626.12</v>
      </c>
    </row>
    <row r="7487" spans="1:6" x14ac:dyDescent="0.25">
      <c r="A7487" t="s">
        <v>319</v>
      </c>
      <c r="B7487">
        <v>25</v>
      </c>
      <c r="C7487" t="s">
        <v>18</v>
      </c>
      <c r="D7487" t="s">
        <v>296</v>
      </c>
      <c r="E7487">
        <v>116.5</v>
      </c>
      <c r="F7487">
        <v>1861319.19</v>
      </c>
    </row>
    <row r="7488" spans="1:6" x14ac:dyDescent="0.25">
      <c r="A7488" t="s">
        <v>319</v>
      </c>
      <c r="B7488">
        <v>25</v>
      </c>
      <c r="C7488" t="s">
        <v>18</v>
      </c>
      <c r="D7488" t="s">
        <v>291</v>
      </c>
      <c r="E7488">
        <v>10</v>
      </c>
      <c r="F7488">
        <v>126311.38</v>
      </c>
    </row>
    <row r="7489" spans="1:6" x14ac:dyDescent="0.25">
      <c r="A7489" t="s">
        <v>319</v>
      </c>
      <c r="B7489">
        <v>25</v>
      </c>
      <c r="C7489" t="s">
        <v>18</v>
      </c>
      <c r="D7489" t="s">
        <v>313</v>
      </c>
      <c r="E7489">
        <v>3</v>
      </c>
      <c r="F7489">
        <v>50761.73</v>
      </c>
    </row>
    <row r="7490" spans="1:6" x14ac:dyDescent="0.25">
      <c r="A7490" t="s">
        <v>319</v>
      </c>
      <c r="B7490">
        <v>25</v>
      </c>
      <c r="C7490" t="s">
        <v>18</v>
      </c>
      <c r="D7490" t="s">
        <v>299</v>
      </c>
      <c r="E7490">
        <v>159.83330000000001</v>
      </c>
      <c r="F7490">
        <v>1388045.62</v>
      </c>
    </row>
    <row r="7491" spans="1:6" x14ac:dyDescent="0.25">
      <c r="A7491" t="s">
        <v>319</v>
      </c>
      <c r="B7491">
        <v>25</v>
      </c>
      <c r="C7491" t="s">
        <v>18</v>
      </c>
      <c r="D7491" t="s">
        <v>314</v>
      </c>
      <c r="E7491">
        <v>7.1111000000000004</v>
      </c>
      <c r="F7491">
        <v>259906.83</v>
      </c>
    </row>
    <row r="7492" spans="1:6" x14ac:dyDescent="0.25">
      <c r="A7492" t="s">
        <v>319</v>
      </c>
      <c r="B7492">
        <v>25</v>
      </c>
      <c r="C7492" t="s">
        <v>18</v>
      </c>
      <c r="D7492" t="s">
        <v>293</v>
      </c>
      <c r="E7492">
        <v>2</v>
      </c>
      <c r="F7492">
        <v>57272.73</v>
      </c>
    </row>
    <row r="7493" spans="1:6" x14ac:dyDescent="0.25">
      <c r="A7493" t="s">
        <v>319</v>
      </c>
      <c r="B7493">
        <v>25</v>
      </c>
      <c r="C7493" t="s">
        <v>18</v>
      </c>
      <c r="D7493" t="s">
        <v>317</v>
      </c>
      <c r="E7493">
        <v>5.75</v>
      </c>
      <c r="F7493">
        <v>71553.149999999994</v>
      </c>
    </row>
    <row r="7494" spans="1:6" x14ac:dyDescent="0.25">
      <c r="A7494" t="s">
        <v>319</v>
      </c>
      <c r="B7494">
        <v>25</v>
      </c>
      <c r="C7494" t="s">
        <v>18</v>
      </c>
      <c r="D7494" t="s">
        <v>320</v>
      </c>
      <c r="E7494">
        <v>8</v>
      </c>
      <c r="F7494">
        <v>105681.55</v>
      </c>
    </row>
    <row r="7495" spans="1:6" x14ac:dyDescent="0.25">
      <c r="A7495" t="s">
        <v>319</v>
      </c>
      <c r="B7495">
        <v>26</v>
      </c>
      <c r="C7495" t="s">
        <v>16</v>
      </c>
      <c r="E7495">
        <v>5</v>
      </c>
      <c r="F7495">
        <v>123553.72</v>
      </c>
    </row>
    <row r="7496" spans="1:6" x14ac:dyDescent="0.25">
      <c r="A7496" t="s">
        <v>319</v>
      </c>
      <c r="B7496">
        <v>26</v>
      </c>
      <c r="C7496" t="s">
        <v>16</v>
      </c>
      <c r="D7496" t="s">
        <v>269</v>
      </c>
      <c r="E7496">
        <v>18.8203</v>
      </c>
      <c r="F7496">
        <v>1784705.1</v>
      </c>
    </row>
    <row r="7497" spans="1:6" x14ac:dyDescent="0.25">
      <c r="A7497" t="s">
        <v>319</v>
      </c>
      <c r="B7497">
        <v>26</v>
      </c>
      <c r="C7497" t="s">
        <v>16</v>
      </c>
      <c r="D7497" t="s">
        <v>270</v>
      </c>
      <c r="E7497">
        <v>1744.2610999999999</v>
      </c>
      <c r="F7497">
        <v>21803080.710000001</v>
      </c>
    </row>
    <row r="7498" spans="1:6" x14ac:dyDescent="0.25">
      <c r="A7498" t="s">
        <v>319</v>
      </c>
      <c r="B7498">
        <v>26</v>
      </c>
      <c r="C7498" t="s">
        <v>16</v>
      </c>
      <c r="D7498" t="s">
        <v>271</v>
      </c>
      <c r="E7498">
        <v>10.8833</v>
      </c>
      <c r="F7498">
        <v>2737887.87</v>
      </c>
    </row>
    <row r="7499" spans="1:6" x14ac:dyDescent="0.25">
      <c r="A7499" t="s">
        <v>319</v>
      </c>
      <c r="B7499">
        <v>26</v>
      </c>
      <c r="C7499" t="s">
        <v>16</v>
      </c>
      <c r="D7499" t="s">
        <v>272</v>
      </c>
      <c r="E7499">
        <v>377.5</v>
      </c>
      <c r="F7499">
        <v>2783965.65</v>
      </c>
    </row>
    <row r="7500" spans="1:6" x14ac:dyDescent="0.25">
      <c r="A7500" t="s">
        <v>319</v>
      </c>
      <c r="B7500">
        <v>26</v>
      </c>
      <c r="C7500" t="s">
        <v>16</v>
      </c>
      <c r="D7500" t="s">
        <v>273</v>
      </c>
      <c r="E7500">
        <v>181.79169999999999</v>
      </c>
      <c r="F7500">
        <v>3388601.15</v>
      </c>
    </row>
    <row r="7501" spans="1:6" x14ac:dyDescent="0.25">
      <c r="A7501" t="s">
        <v>319</v>
      </c>
      <c r="B7501">
        <v>26</v>
      </c>
      <c r="C7501" t="s">
        <v>16</v>
      </c>
      <c r="D7501" t="s">
        <v>274</v>
      </c>
      <c r="E7501">
        <v>85.2333</v>
      </c>
      <c r="F7501">
        <v>1612441.55</v>
      </c>
    </row>
    <row r="7502" spans="1:6" x14ac:dyDescent="0.25">
      <c r="A7502" t="s">
        <v>319</v>
      </c>
      <c r="B7502">
        <v>26</v>
      </c>
      <c r="C7502" t="s">
        <v>16</v>
      </c>
      <c r="D7502" t="s">
        <v>275</v>
      </c>
      <c r="E7502">
        <v>7</v>
      </c>
      <c r="F7502">
        <v>77514.09</v>
      </c>
    </row>
    <row r="7503" spans="1:6" x14ac:dyDescent="0.25">
      <c r="A7503" t="s">
        <v>319</v>
      </c>
      <c r="B7503">
        <v>26</v>
      </c>
      <c r="C7503" t="s">
        <v>16</v>
      </c>
      <c r="D7503" t="s">
        <v>276</v>
      </c>
      <c r="E7503">
        <v>18.092099999999999</v>
      </c>
      <c r="F7503">
        <v>2743966.42</v>
      </c>
    </row>
    <row r="7504" spans="1:6" x14ac:dyDescent="0.25">
      <c r="A7504" t="s">
        <v>319</v>
      </c>
      <c r="B7504">
        <v>26</v>
      </c>
      <c r="C7504" t="s">
        <v>16</v>
      </c>
      <c r="D7504" t="s">
        <v>277</v>
      </c>
      <c r="E7504">
        <v>16.625</v>
      </c>
      <c r="F7504">
        <v>587041.6</v>
      </c>
    </row>
    <row r="7505" spans="1:6" x14ac:dyDescent="0.25">
      <c r="A7505" t="s">
        <v>319</v>
      </c>
      <c r="B7505">
        <v>26</v>
      </c>
      <c r="C7505" t="s">
        <v>16</v>
      </c>
      <c r="D7505" t="s">
        <v>278</v>
      </c>
      <c r="E7505">
        <v>2.7458</v>
      </c>
      <c r="F7505">
        <v>266498.17</v>
      </c>
    </row>
    <row r="7506" spans="1:6" x14ac:dyDescent="0.25">
      <c r="A7506" t="s">
        <v>319</v>
      </c>
      <c r="B7506">
        <v>26</v>
      </c>
      <c r="C7506" t="s">
        <v>16</v>
      </c>
      <c r="D7506" t="s">
        <v>279</v>
      </c>
      <c r="E7506">
        <v>6.9583000000000004</v>
      </c>
      <c r="F7506">
        <v>1569732.36</v>
      </c>
    </row>
    <row r="7507" spans="1:6" x14ac:dyDescent="0.25">
      <c r="A7507" t="s">
        <v>319</v>
      </c>
      <c r="B7507">
        <v>26</v>
      </c>
      <c r="C7507" t="s">
        <v>16</v>
      </c>
      <c r="D7507" t="s">
        <v>280</v>
      </c>
      <c r="E7507">
        <v>657.59680000000003</v>
      </c>
      <c r="F7507">
        <v>9798157.5500000007</v>
      </c>
    </row>
    <row r="7508" spans="1:6" x14ac:dyDescent="0.25">
      <c r="A7508" t="s">
        <v>319</v>
      </c>
      <c r="B7508">
        <v>26</v>
      </c>
      <c r="C7508" t="s">
        <v>16</v>
      </c>
      <c r="D7508" t="s">
        <v>281</v>
      </c>
      <c r="E7508">
        <v>14.622199999999999</v>
      </c>
      <c r="F7508">
        <v>822159.11</v>
      </c>
    </row>
    <row r="7509" spans="1:6" x14ac:dyDescent="0.25">
      <c r="A7509" t="s">
        <v>319</v>
      </c>
      <c r="B7509">
        <v>26</v>
      </c>
      <c r="C7509" t="s">
        <v>16</v>
      </c>
      <c r="D7509" t="s">
        <v>282</v>
      </c>
      <c r="E7509">
        <v>0.7</v>
      </c>
      <c r="F7509">
        <v>250418.78</v>
      </c>
    </row>
    <row r="7510" spans="1:6" x14ac:dyDescent="0.25">
      <c r="A7510" t="s">
        <v>319</v>
      </c>
      <c r="B7510">
        <v>26</v>
      </c>
      <c r="C7510" t="s">
        <v>16</v>
      </c>
      <c r="D7510" t="s">
        <v>283</v>
      </c>
      <c r="E7510">
        <v>110.1</v>
      </c>
      <c r="F7510">
        <v>1862822.27</v>
      </c>
    </row>
    <row r="7511" spans="1:6" x14ac:dyDescent="0.25">
      <c r="A7511" t="s">
        <v>319</v>
      </c>
      <c r="B7511">
        <v>26</v>
      </c>
      <c r="C7511" t="s">
        <v>16</v>
      </c>
      <c r="D7511" t="s">
        <v>268</v>
      </c>
      <c r="E7511">
        <v>252.51390000000001</v>
      </c>
      <c r="F7511">
        <v>7961211.96</v>
      </c>
    </row>
    <row r="7512" spans="1:6" x14ac:dyDescent="0.25">
      <c r="A7512" t="s">
        <v>319</v>
      </c>
      <c r="B7512">
        <v>26</v>
      </c>
      <c r="C7512" t="s">
        <v>16</v>
      </c>
      <c r="D7512" t="s">
        <v>284</v>
      </c>
      <c r="E7512">
        <v>8.9167000000000005</v>
      </c>
      <c r="F7512">
        <v>830875.39</v>
      </c>
    </row>
    <row r="7513" spans="1:6" x14ac:dyDescent="0.25">
      <c r="A7513" t="s">
        <v>319</v>
      </c>
      <c r="B7513">
        <v>26</v>
      </c>
      <c r="C7513" t="s">
        <v>16</v>
      </c>
      <c r="D7513" t="s">
        <v>298</v>
      </c>
      <c r="E7513">
        <v>11</v>
      </c>
      <c r="F7513">
        <v>159117.45000000001</v>
      </c>
    </row>
    <row r="7514" spans="1:6" x14ac:dyDescent="0.25">
      <c r="A7514" t="s">
        <v>319</v>
      </c>
      <c r="B7514">
        <v>26</v>
      </c>
      <c r="C7514" t="s">
        <v>16</v>
      </c>
      <c r="D7514" t="s">
        <v>286</v>
      </c>
      <c r="E7514">
        <v>23.666699999999999</v>
      </c>
      <c r="F7514">
        <v>474002.74</v>
      </c>
    </row>
    <row r="7515" spans="1:6" x14ac:dyDescent="0.25">
      <c r="A7515" t="s">
        <v>319</v>
      </c>
      <c r="B7515">
        <v>26</v>
      </c>
      <c r="C7515" t="s">
        <v>16</v>
      </c>
      <c r="D7515" t="s">
        <v>295</v>
      </c>
      <c r="E7515">
        <v>193.61250000000001</v>
      </c>
      <c r="F7515">
        <v>4186748.69</v>
      </c>
    </row>
    <row r="7516" spans="1:6" x14ac:dyDescent="0.25">
      <c r="A7516" t="s">
        <v>319</v>
      </c>
      <c r="B7516">
        <v>26</v>
      </c>
      <c r="C7516" t="s">
        <v>16</v>
      </c>
      <c r="D7516" t="s">
        <v>287</v>
      </c>
      <c r="E7516">
        <v>0.4</v>
      </c>
      <c r="F7516">
        <v>183666.28</v>
      </c>
    </row>
    <row r="7517" spans="1:6" x14ac:dyDescent="0.25">
      <c r="A7517" t="s">
        <v>319</v>
      </c>
      <c r="B7517">
        <v>26</v>
      </c>
      <c r="C7517" t="s">
        <v>16</v>
      </c>
      <c r="D7517" t="s">
        <v>289</v>
      </c>
      <c r="E7517">
        <v>0.19170000000000001</v>
      </c>
      <c r="F7517">
        <v>31441.51</v>
      </c>
    </row>
    <row r="7518" spans="1:6" x14ac:dyDescent="0.25">
      <c r="A7518" t="s">
        <v>319</v>
      </c>
      <c r="B7518">
        <v>26</v>
      </c>
      <c r="C7518" t="s">
        <v>16</v>
      </c>
      <c r="D7518" t="s">
        <v>296</v>
      </c>
      <c r="E7518">
        <v>318.60000000000002</v>
      </c>
      <c r="F7518">
        <v>4489945.22</v>
      </c>
    </row>
    <row r="7519" spans="1:6" x14ac:dyDescent="0.25">
      <c r="A7519" t="s">
        <v>319</v>
      </c>
      <c r="B7519">
        <v>26</v>
      </c>
      <c r="C7519" t="s">
        <v>16</v>
      </c>
      <c r="D7519" t="s">
        <v>291</v>
      </c>
      <c r="E7519">
        <v>4</v>
      </c>
      <c r="F7519">
        <v>54136.94</v>
      </c>
    </row>
    <row r="7520" spans="1:6" x14ac:dyDescent="0.25">
      <c r="A7520" t="s">
        <v>319</v>
      </c>
      <c r="B7520">
        <v>26</v>
      </c>
      <c r="C7520" t="s">
        <v>16</v>
      </c>
      <c r="D7520" t="s">
        <v>313</v>
      </c>
      <c r="E7520">
        <v>3</v>
      </c>
      <c r="F7520">
        <v>49533.62</v>
      </c>
    </row>
    <row r="7521" spans="1:6" x14ac:dyDescent="0.25">
      <c r="A7521" t="s">
        <v>319</v>
      </c>
      <c r="B7521">
        <v>27</v>
      </c>
      <c r="C7521" t="s">
        <v>26</v>
      </c>
      <c r="E7521">
        <v>18.012899999999998</v>
      </c>
      <c r="F7521">
        <v>494982.03</v>
      </c>
    </row>
    <row r="7522" spans="1:6" x14ac:dyDescent="0.25">
      <c r="A7522" t="s">
        <v>319</v>
      </c>
      <c r="B7522">
        <v>27</v>
      </c>
      <c r="C7522" t="s">
        <v>26</v>
      </c>
      <c r="D7522" t="s">
        <v>269</v>
      </c>
      <c r="E7522">
        <v>8.6440999999999999</v>
      </c>
      <c r="F7522">
        <v>877252.98</v>
      </c>
    </row>
    <row r="7523" spans="1:6" x14ac:dyDescent="0.25">
      <c r="A7523" t="s">
        <v>319</v>
      </c>
      <c r="B7523">
        <v>27</v>
      </c>
      <c r="C7523" t="s">
        <v>26</v>
      </c>
      <c r="D7523" t="s">
        <v>270</v>
      </c>
      <c r="E7523">
        <v>75.183300000000003</v>
      </c>
      <c r="F7523">
        <v>909982.44</v>
      </c>
    </row>
    <row r="7524" spans="1:6" x14ac:dyDescent="0.25">
      <c r="A7524" t="s">
        <v>319</v>
      </c>
      <c r="B7524">
        <v>27</v>
      </c>
      <c r="C7524" t="s">
        <v>26</v>
      </c>
      <c r="D7524" t="s">
        <v>271</v>
      </c>
      <c r="E7524">
        <v>7.2750000000000004</v>
      </c>
      <c r="F7524">
        <v>715312.72</v>
      </c>
    </row>
    <row r="7525" spans="1:6" x14ac:dyDescent="0.25">
      <c r="A7525" t="s">
        <v>319</v>
      </c>
      <c r="B7525">
        <v>27</v>
      </c>
      <c r="C7525" t="s">
        <v>26</v>
      </c>
      <c r="D7525" t="s">
        <v>272</v>
      </c>
      <c r="E7525">
        <v>386.125</v>
      </c>
      <c r="F7525">
        <v>2523936.44</v>
      </c>
    </row>
    <row r="7526" spans="1:6" x14ac:dyDescent="0.25">
      <c r="A7526" t="s">
        <v>319</v>
      </c>
      <c r="B7526">
        <v>27</v>
      </c>
      <c r="C7526" t="s">
        <v>26</v>
      </c>
      <c r="D7526" t="s">
        <v>273</v>
      </c>
      <c r="E7526">
        <v>43.319899999999997</v>
      </c>
      <c r="F7526">
        <v>749320.18</v>
      </c>
    </row>
    <row r="7527" spans="1:6" x14ac:dyDescent="0.25">
      <c r="A7527" t="s">
        <v>319</v>
      </c>
      <c r="B7527">
        <v>27</v>
      </c>
      <c r="C7527" t="s">
        <v>26</v>
      </c>
      <c r="D7527" t="s">
        <v>274</v>
      </c>
      <c r="E7527">
        <v>52.4</v>
      </c>
      <c r="F7527">
        <v>1096303.33</v>
      </c>
    </row>
    <row r="7528" spans="1:6" x14ac:dyDescent="0.25">
      <c r="A7528" t="s">
        <v>319</v>
      </c>
      <c r="B7528">
        <v>27</v>
      </c>
      <c r="C7528" t="s">
        <v>26</v>
      </c>
      <c r="D7528" t="s">
        <v>275</v>
      </c>
      <c r="E7528">
        <v>16.916699999999999</v>
      </c>
      <c r="F7528">
        <v>314068.78000000003</v>
      </c>
    </row>
    <row r="7529" spans="1:6" x14ac:dyDescent="0.25">
      <c r="A7529" t="s">
        <v>319</v>
      </c>
      <c r="B7529">
        <v>27</v>
      </c>
      <c r="C7529" t="s">
        <v>26</v>
      </c>
      <c r="D7529" t="s">
        <v>276</v>
      </c>
      <c r="E7529">
        <v>8.6440000000000001</v>
      </c>
      <c r="F7529">
        <v>1498663.46</v>
      </c>
    </row>
    <row r="7530" spans="1:6" x14ac:dyDescent="0.25">
      <c r="A7530" t="s">
        <v>319</v>
      </c>
      <c r="B7530">
        <v>27</v>
      </c>
      <c r="C7530" t="s">
        <v>26</v>
      </c>
      <c r="D7530" t="s">
        <v>277</v>
      </c>
      <c r="E7530">
        <v>16.283300000000001</v>
      </c>
      <c r="F7530">
        <v>770810.19</v>
      </c>
    </row>
    <row r="7531" spans="1:6" x14ac:dyDescent="0.25">
      <c r="A7531" t="s">
        <v>319</v>
      </c>
      <c r="B7531">
        <v>27</v>
      </c>
      <c r="C7531" t="s">
        <v>26</v>
      </c>
      <c r="D7531" t="s">
        <v>278</v>
      </c>
      <c r="E7531">
        <v>2.4083000000000001</v>
      </c>
      <c r="F7531">
        <v>223233.37</v>
      </c>
    </row>
    <row r="7532" spans="1:6" x14ac:dyDescent="0.25">
      <c r="A7532" t="s">
        <v>319</v>
      </c>
      <c r="B7532">
        <v>27</v>
      </c>
      <c r="C7532" t="s">
        <v>26</v>
      </c>
      <c r="D7532" t="s">
        <v>279</v>
      </c>
      <c r="E7532">
        <v>2.75</v>
      </c>
      <c r="F7532">
        <v>673834.9</v>
      </c>
    </row>
    <row r="7533" spans="1:6" x14ac:dyDescent="0.25">
      <c r="A7533" t="s">
        <v>319</v>
      </c>
      <c r="B7533">
        <v>27</v>
      </c>
      <c r="C7533" t="s">
        <v>26</v>
      </c>
      <c r="D7533" t="s">
        <v>280</v>
      </c>
      <c r="E7533">
        <v>249.95519999999999</v>
      </c>
      <c r="F7533">
        <v>9276895.7799999993</v>
      </c>
    </row>
    <row r="7534" spans="1:6" x14ac:dyDescent="0.25">
      <c r="A7534" t="s">
        <v>319</v>
      </c>
      <c r="B7534">
        <v>27</v>
      </c>
      <c r="C7534" t="s">
        <v>26</v>
      </c>
      <c r="D7534" t="s">
        <v>281</v>
      </c>
      <c r="E7534">
        <v>15.1972</v>
      </c>
      <c r="F7534">
        <v>621691.93000000005</v>
      </c>
    </row>
    <row r="7535" spans="1:6" x14ac:dyDescent="0.25">
      <c r="A7535" t="s">
        <v>319</v>
      </c>
      <c r="B7535">
        <v>27</v>
      </c>
      <c r="C7535" t="s">
        <v>26</v>
      </c>
      <c r="D7535" t="s">
        <v>282</v>
      </c>
      <c r="E7535">
        <v>0.11459999999999999</v>
      </c>
      <c r="F7535">
        <v>37944.76</v>
      </c>
    </row>
    <row r="7536" spans="1:6" x14ac:dyDescent="0.25">
      <c r="A7536" t="s">
        <v>319</v>
      </c>
      <c r="B7536">
        <v>27</v>
      </c>
      <c r="C7536" t="s">
        <v>26</v>
      </c>
      <c r="D7536" t="s">
        <v>283</v>
      </c>
      <c r="E7536">
        <v>53.680999999999997</v>
      </c>
      <c r="F7536">
        <v>1041080.07</v>
      </c>
    </row>
    <row r="7537" spans="1:6" x14ac:dyDescent="0.25">
      <c r="A7537" t="s">
        <v>319</v>
      </c>
      <c r="B7537">
        <v>27</v>
      </c>
      <c r="C7537" t="s">
        <v>26</v>
      </c>
      <c r="D7537" t="s">
        <v>294</v>
      </c>
      <c r="E7537">
        <v>3.6875</v>
      </c>
      <c r="F7537">
        <v>56541</v>
      </c>
    </row>
    <row r="7538" spans="1:6" x14ac:dyDescent="0.25">
      <c r="A7538" t="s">
        <v>319</v>
      </c>
      <c r="B7538">
        <v>27</v>
      </c>
      <c r="C7538" t="s">
        <v>26</v>
      </c>
      <c r="D7538" t="s">
        <v>268</v>
      </c>
      <c r="E7538">
        <v>65.711100000000002</v>
      </c>
      <c r="F7538">
        <v>1872880.51</v>
      </c>
    </row>
    <row r="7539" spans="1:6" x14ac:dyDescent="0.25">
      <c r="A7539" t="s">
        <v>319</v>
      </c>
      <c r="B7539">
        <v>27</v>
      </c>
      <c r="C7539" t="s">
        <v>26</v>
      </c>
      <c r="D7539" t="s">
        <v>284</v>
      </c>
      <c r="E7539">
        <v>16.75</v>
      </c>
      <c r="F7539">
        <v>1558290.96</v>
      </c>
    </row>
    <row r="7540" spans="1:6" x14ac:dyDescent="0.25">
      <c r="A7540" t="s">
        <v>319</v>
      </c>
      <c r="B7540">
        <v>27</v>
      </c>
      <c r="C7540" t="s">
        <v>26</v>
      </c>
      <c r="D7540" t="s">
        <v>298</v>
      </c>
      <c r="E7540">
        <v>5.8333000000000004</v>
      </c>
      <c r="F7540">
        <v>85054.58</v>
      </c>
    </row>
    <row r="7541" spans="1:6" x14ac:dyDescent="0.25">
      <c r="A7541" t="s">
        <v>319</v>
      </c>
      <c r="B7541">
        <v>27</v>
      </c>
      <c r="C7541" t="s">
        <v>26</v>
      </c>
      <c r="D7541" t="s">
        <v>286</v>
      </c>
      <c r="E7541">
        <v>12.416700000000001</v>
      </c>
      <c r="F7541">
        <v>219015.06</v>
      </c>
    </row>
    <row r="7542" spans="1:6" x14ac:dyDescent="0.25">
      <c r="A7542" t="s">
        <v>319</v>
      </c>
      <c r="B7542">
        <v>27</v>
      </c>
      <c r="C7542" t="s">
        <v>26</v>
      </c>
      <c r="D7542" t="s">
        <v>295</v>
      </c>
      <c r="E7542">
        <v>81.879199999999997</v>
      </c>
      <c r="F7542">
        <v>2114774.11</v>
      </c>
    </row>
    <row r="7543" spans="1:6" x14ac:dyDescent="0.25">
      <c r="A7543" t="s">
        <v>319</v>
      </c>
      <c r="B7543">
        <v>27</v>
      </c>
      <c r="C7543" t="s">
        <v>26</v>
      </c>
      <c r="D7543" t="s">
        <v>287</v>
      </c>
      <c r="E7543">
        <v>3.3300000000000003E-2</v>
      </c>
      <c r="F7543">
        <v>24820.43</v>
      </c>
    </row>
    <row r="7544" spans="1:6" x14ac:dyDescent="0.25">
      <c r="A7544" t="s">
        <v>319</v>
      </c>
      <c r="B7544">
        <v>27</v>
      </c>
      <c r="C7544" t="s">
        <v>26</v>
      </c>
      <c r="D7544" t="s">
        <v>288</v>
      </c>
      <c r="E7544">
        <v>0.6</v>
      </c>
      <c r="F7544">
        <v>17670.43</v>
      </c>
    </row>
    <row r="7545" spans="1:6" x14ac:dyDescent="0.25">
      <c r="A7545" t="s">
        <v>319</v>
      </c>
      <c r="B7545">
        <v>27</v>
      </c>
      <c r="C7545" t="s">
        <v>26</v>
      </c>
      <c r="D7545" t="s">
        <v>289</v>
      </c>
      <c r="E7545">
        <v>12.918100000000001</v>
      </c>
      <c r="F7545">
        <v>792723.37</v>
      </c>
    </row>
    <row r="7546" spans="1:6" x14ac:dyDescent="0.25">
      <c r="A7546" t="s">
        <v>319</v>
      </c>
      <c r="B7546">
        <v>27</v>
      </c>
      <c r="C7546" t="s">
        <v>26</v>
      </c>
      <c r="D7546" t="s">
        <v>290</v>
      </c>
      <c r="E7546">
        <v>0.1167</v>
      </c>
      <c r="F7546">
        <v>37386.79</v>
      </c>
    </row>
    <row r="7547" spans="1:6" x14ac:dyDescent="0.25">
      <c r="A7547" t="s">
        <v>319</v>
      </c>
      <c r="B7547">
        <v>27</v>
      </c>
      <c r="C7547" t="s">
        <v>26</v>
      </c>
      <c r="D7547" t="s">
        <v>296</v>
      </c>
      <c r="E7547">
        <v>3.3332999999999999</v>
      </c>
      <c r="F7547">
        <v>86746.97</v>
      </c>
    </row>
    <row r="7548" spans="1:6" x14ac:dyDescent="0.25">
      <c r="A7548" t="s">
        <v>319</v>
      </c>
      <c r="B7548">
        <v>27</v>
      </c>
      <c r="C7548" t="s">
        <v>26</v>
      </c>
      <c r="D7548" t="s">
        <v>291</v>
      </c>
      <c r="E7548">
        <v>2</v>
      </c>
      <c r="F7548">
        <v>27739.58</v>
      </c>
    </row>
    <row r="7549" spans="1:6" x14ac:dyDescent="0.25">
      <c r="A7549" t="s">
        <v>319</v>
      </c>
      <c r="B7549">
        <v>27</v>
      </c>
      <c r="C7549" t="s">
        <v>26</v>
      </c>
      <c r="D7549" t="s">
        <v>299</v>
      </c>
      <c r="E7549">
        <v>7</v>
      </c>
      <c r="F7549">
        <v>65920.94</v>
      </c>
    </row>
    <row r="7550" spans="1:6" x14ac:dyDescent="0.25">
      <c r="A7550" t="s">
        <v>319</v>
      </c>
      <c r="B7550">
        <v>27</v>
      </c>
      <c r="C7550" t="s">
        <v>26</v>
      </c>
      <c r="D7550" t="s">
        <v>314</v>
      </c>
      <c r="E7550">
        <v>0.70830000000000004</v>
      </c>
      <c r="F7550">
        <v>28774.98</v>
      </c>
    </row>
    <row r="7551" spans="1:6" x14ac:dyDescent="0.25">
      <c r="A7551" t="s">
        <v>319</v>
      </c>
      <c r="B7551">
        <v>27</v>
      </c>
      <c r="C7551" t="s">
        <v>26</v>
      </c>
      <c r="D7551" t="s">
        <v>317</v>
      </c>
      <c r="E7551">
        <v>0.25</v>
      </c>
      <c r="F7551">
        <v>3223.11</v>
      </c>
    </row>
    <row r="7552" spans="1:6" x14ac:dyDescent="0.25">
      <c r="A7552" t="s">
        <v>319</v>
      </c>
      <c r="B7552">
        <v>28</v>
      </c>
      <c r="C7552" t="s">
        <v>1</v>
      </c>
      <c r="E7552">
        <v>7.6132999999999997</v>
      </c>
      <c r="F7552">
        <v>87536.67</v>
      </c>
    </row>
    <row r="7553" spans="1:6" x14ac:dyDescent="0.25">
      <c r="A7553" t="s">
        <v>319</v>
      </c>
      <c r="B7553">
        <v>28</v>
      </c>
      <c r="C7553" t="s">
        <v>1</v>
      </c>
      <c r="D7553" t="s">
        <v>269</v>
      </c>
      <c r="E7553">
        <v>5.8379000000000003</v>
      </c>
      <c r="F7553">
        <v>596620.81999999995</v>
      </c>
    </row>
    <row r="7554" spans="1:6" x14ac:dyDescent="0.25">
      <c r="A7554" t="s">
        <v>319</v>
      </c>
      <c r="B7554">
        <v>28</v>
      </c>
      <c r="C7554" t="s">
        <v>1</v>
      </c>
      <c r="D7554" t="s">
        <v>270</v>
      </c>
      <c r="E7554">
        <v>343.61669999999998</v>
      </c>
      <c r="F7554">
        <v>5450874.9699999997</v>
      </c>
    </row>
    <row r="7555" spans="1:6" x14ac:dyDescent="0.25">
      <c r="A7555" t="s">
        <v>319</v>
      </c>
      <c r="B7555">
        <v>28</v>
      </c>
      <c r="C7555" t="s">
        <v>1</v>
      </c>
      <c r="D7555" t="s">
        <v>271</v>
      </c>
      <c r="E7555">
        <v>11.651400000000001</v>
      </c>
      <c r="F7555">
        <v>1478640.67</v>
      </c>
    </row>
    <row r="7556" spans="1:6" x14ac:dyDescent="0.25">
      <c r="A7556" t="s">
        <v>319</v>
      </c>
      <c r="B7556">
        <v>28</v>
      </c>
      <c r="C7556" t="s">
        <v>1</v>
      </c>
      <c r="D7556" t="s">
        <v>272</v>
      </c>
      <c r="E7556">
        <v>1188.7778000000001</v>
      </c>
      <c r="F7556">
        <v>6375054.9500000002</v>
      </c>
    </row>
    <row r="7557" spans="1:6" x14ac:dyDescent="0.25">
      <c r="A7557" t="s">
        <v>319</v>
      </c>
      <c r="B7557">
        <v>28</v>
      </c>
      <c r="C7557" t="s">
        <v>1</v>
      </c>
      <c r="D7557" t="s">
        <v>273</v>
      </c>
      <c r="E7557">
        <v>21.303599999999999</v>
      </c>
      <c r="F7557">
        <v>338718.15</v>
      </c>
    </row>
    <row r="7558" spans="1:6" x14ac:dyDescent="0.25">
      <c r="A7558" t="s">
        <v>319</v>
      </c>
      <c r="B7558">
        <v>28</v>
      </c>
      <c r="C7558" t="s">
        <v>1</v>
      </c>
      <c r="D7558" t="s">
        <v>274</v>
      </c>
      <c r="E7558">
        <v>32.466700000000003</v>
      </c>
      <c r="F7558">
        <v>626859.4</v>
      </c>
    </row>
    <row r="7559" spans="1:6" x14ac:dyDescent="0.25">
      <c r="A7559" t="s">
        <v>319</v>
      </c>
      <c r="B7559">
        <v>28</v>
      </c>
      <c r="C7559" t="s">
        <v>1</v>
      </c>
      <c r="D7559" t="s">
        <v>275</v>
      </c>
      <c r="E7559">
        <v>17.833300000000001</v>
      </c>
      <c r="F7559">
        <v>252897.84</v>
      </c>
    </row>
    <row r="7560" spans="1:6" x14ac:dyDescent="0.25">
      <c r="A7560" t="s">
        <v>319</v>
      </c>
      <c r="B7560">
        <v>28</v>
      </c>
      <c r="C7560" t="s">
        <v>1</v>
      </c>
      <c r="D7560" t="s">
        <v>276</v>
      </c>
      <c r="E7560">
        <v>5.9095000000000004</v>
      </c>
      <c r="F7560">
        <v>1010227.28</v>
      </c>
    </row>
    <row r="7561" spans="1:6" x14ac:dyDescent="0.25">
      <c r="A7561" t="s">
        <v>319</v>
      </c>
      <c r="B7561">
        <v>28</v>
      </c>
      <c r="C7561" t="s">
        <v>1</v>
      </c>
      <c r="D7561" t="s">
        <v>277</v>
      </c>
      <c r="E7561">
        <v>6.3624999999999998</v>
      </c>
      <c r="F7561">
        <v>320018.98</v>
      </c>
    </row>
    <row r="7562" spans="1:6" x14ac:dyDescent="0.25">
      <c r="A7562" t="s">
        <v>319</v>
      </c>
      <c r="B7562">
        <v>28</v>
      </c>
      <c r="C7562" t="s">
        <v>1</v>
      </c>
      <c r="D7562" t="s">
        <v>278</v>
      </c>
      <c r="E7562">
        <v>1.3792</v>
      </c>
      <c r="F7562">
        <v>216798.32</v>
      </c>
    </row>
    <row r="7563" spans="1:6" x14ac:dyDescent="0.25">
      <c r="A7563" t="s">
        <v>319</v>
      </c>
      <c r="B7563">
        <v>28</v>
      </c>
      <c r="C7563" t="s">
        <v>1</v>
      </c>
      <c r="D7563" t="s">
        <v>279</v>
      </c>
      <c r="E7563">
        <v>1.5417000000000001</v>
      </c>
      <c r="F7563">
        <v>372069.48</v>
      </c>
    </row>
    <row r="7564" spans="1:6" x14ac:dyDescent="0.25">
      <c r="A7564" t="s">
        <v>319</v>
      </c>
      <c r="B7564">
        <v>28</v>
      </c>
      <c r="C7564" t="s">
        <v>1</v>
      </c>
      <c r="D7564" t="s">
        <v>280</v>
      </c>
      <c r="E7564">
        <v>296.15339999999998</v>
      </c>
      <c r="F7564">
        <v>6830983.4199999999</v>
      </c>
    </row>
    <row r="7565" spans="1:6" x14ac:dyDescent="0.25">
      <c r="A7565" t="s">
        <v>319</v>
      </c>
      <c r="B7565">
        <v>28</v>
      </c>
      <c r="C7565" t="s">
        <v>1</v>
      </c>
      <c r="D7565" t="s">
        <v>281</v>
      </c>
      <c r="E7565">
        <v>29.074999999999999</v>
      </c>
      <c r="F7565">
        <v>1397284.31</v>
      </c>
    </row>
    <row r="7566" spans="1:6" x14ac:dyDescent="0.25">
      <c r="A7566" t="s">
        <v>319</v>
      </c>
      <c r="B7566">
        <v>28</v>
      </c>
      <c r="C7566" t="s">
        <v>1</v>
      </c>
      <c r="D7566" t="s">
        <v>282</v>
      </c>
      <c r="E7566">
        <v>0.1229</v>
      </c>
      <c r="F7566">
        <v>85756.35</v>
      </c>
    </row>
    <row r="7567" spans="1:6" x14ac:dyDescent="0.25">
      <c r="A7567" t="s">
        <v>319</v>
      </c>
      <c r="B7567">
        <v>28</v>
      </c>
      <c r="C7567" t="s">
        <v>1</v>
      </c>
      <c r="D7567" t="s">
        <v>283</v>
      </c>
      <c r="E7567">
        <v>43.439900000000002</v>
      </c>
      <c r="F7567">
        <v>1000366.13</v>
      </c>
    </row>
    <row r="7568" spans="1:6" x14ac:dyDescent="0.25">
      <c r="A7568" t="s">
        <v>319</v>
      </c>
      <c r="B7568">
        <v>28</v>
      </c>
      <c r="C7568" t="s">
        <v>1</v>
      </c>
      <c r="D7568" t="s">
        <v>294</v>
      </c>
      <c r="E7568">
        <v>0.83330000000000004</v>
      </c>
      <c r="F7568">
        <v>13278.83</v>
      </c>
    </row>
    <row r="7569" spans="1:6" x14ac:dyDescent="0.25">
      <c r="A7569" t="s">
        <v>319</v>
      </c>
      <c r="B7569">
        <v>28</v>
      </c>
      <c r="C7569" t="s">
        <v>1</v>
      </c>
      <c r="D7569" t="s">
        <v>268</v>
      </c>
      <c r="E7569">
        <v>14.527799999999999</v>
      </c>
      <c r="F7569">
        <v>437933.19</v>
      </c>
    </row>
    <row r="7570" spans="1:6" x14ac:dyDescent="0.25">
      <c r="A7570" t="s">
        <v>319</v>
      </c>
      <c r="B7570">
        <v>28</v>
      </c>
      <c r="C7570" t="s">
        <v>1</v>
      </c>
      <c r="D7570" t="s">
        <v>284</v>
      </c>
      <c r="E7570">
        <v>7.25</v>
      </c>
      <c r="F7570">
        <v>676764.91</v>
      </c>
    </row>
    <row r="7571" spans="1:6" x14ac:dyDescent="0.25">
      <c r="A7571" t="s">
        <v>319</v>
      </c>
      <c r="B7571">
        <v>28</v>
      </c>
      <c r="C7571" t="s">
        <v>1</v>
      </c>
      <c r="D7571" t="s">
        <v>298</v>
      </c>
      <c r="E7571">
        <v>3</v>
      </c>
      <c r="F7571">
        <v>44112.95</v>
      </c>
    </row>
    <row r="7572" spans="1:6" x14ac:dyDescent="0.25">
      <c r="A7572" t="s">
        <v>319</v>
      </c>
      <c r="B7572">
        <v>28</v>
      </c>
      <c r="C7572" t="s">
        <v>1</v>
      </c>
      <c r="D7572" t="s">
        <v>286</v>
      </c>
      <c r="E7572">
        <v>9</v>
      </c>
      <c r="F7572">
        <v>175550.39</v>
      </c>
    </row>
    <row r="7573" spans="1:6" x14ac:dyDescent="0.25">
      <c r="A7573" t="s">
        <v>319</v>
      </c>
      <c r="B7573">
        <v>28</v>
      </c>
      <c r="C7573" t="s">
        <v>1</v>
      </c>
      <c r="D7573" t="s">
        <v>295</v>
      </c>
      <c r="E7573">
        <v>16.8125</v>
      </c>
      <c r="F7573">
        <v>442057.16</v>
      </c>
    </row>
    <row r="7574" spans="1:6" x14ac:dyDescent="0.25">
      <c r="A7574" t="s">
        <v>319</v>
      </c>
      <c r="B7574">
        <v>28</v>
      </c>
      <c r="C7574" t="s">
        <v>1</v>
      </c>
      <c r="D7574" t="s">
        <v>287</v>
      </c>
      <c r="E7574">
        <v>0.1167</v>
      </c>
      <c r="F7574">
        <v>59157.52</v>
      </c>
    </row>
    <row r="7575" spans="1:6" x14ac:dyDescent="0.25">
      <c r="A7575" t="s">
        <v>319</v>
      </c>
      <c r="B7575">
        <v>28</v>
      </c>
      <c r="C7575" t="s">
        <v>1</v>
      </c>
      <c r="D7575" t="s">
        <v>288</v>
      </c>
      <c r="E7575">
        <v>0.12</v>
      </c>
      <c r="F7575">
        <v>3299.3</v>
      </c>
    </row>
    <row r="7576" spans="1:6" x14ac:dyDescent="0.25">
      <c r="A7576" t="s">
        <v>319</v>
      </c>
      <c r="B7576">
        <v>28</v>
      </c>
      <c r="C7576" t="s">
        <v>1</v>
      </c>
      <c r="D7576" t="s">
        <v>289</v>
      </c>
      <c r="E7576">
        <v>2.5562999999999998</v>
      </c>
      <c r="F7576">
        <v>209523.47</v>
      </c>
    </row>
    <row r="7577" spans="1:6" x14ac:dyDescent="0.25">
      <c r="A7577" t="s">
        <v>319</v>
      </c>
      <c r="B7577">
        <v>28</v>
      </c>
      <c r="C7577" t="s">
        <v>1</v>
      </c>
      <c r="D7577" t="s">
        <v>290</v>
      </c>
      <c r="E7577">
        <v>0.2167</v>
      </c>
      <c r="F7577">
        <v>83962.25</v>
      </c>
    </row>
    <row r="7578" spans="1:6" x14ac:dyDescent="0.25">
      <c r="A7578" t="s">
        <v>319</v>
      </c>
      <c r="B7578">
        <v>28</v>
      </c>
      <c r="C7578" t="s">
        <v>1</v>
      </c>
      <c r="D7578" t="s">
        <v>296</v>
      </c>
      <c r="E7578">
        <v>12.666700000000001</v>
      </c>
      <c r="F7578">
        <v>234148.04</v>
      </c>
    </row>
    <row r="7579" spans="1:6" x14ac:dyDescent="0.25">
      <c r="A7579" t="s">
        <v>319</v>
      </c>
      <c r="B7579">
        <v>28</v>
      </c>
      <c r="C7579" t="s">
        <v>1</v>
      </c>
      <c r="D7579" t="s">
        <v>291</v>
      </c>
      <c r="E7579">
        <v>1</v>
      </c>
      <c r="F7579">
        <v>13534.24</v>
      </c>
    </row>
    <row r="7580" spans="1:6" x14ac:dyDescent="0.25">
      <c r="A7580" t="s">
        <v>319</v>
      </c>
      <c r="B7580">
        <v>28</v>
      </c>
      <c r="C7580" t="s">
        <v>1</v>
      </c>
      <c r="D7580" t="s">
        <v>313</v>
      </c>
      <c r="E7580">
        <v>11</v>
      </c>
      <c r="F7580">
        <v>112492.81</v>
      </c>
    </row>
    <row r="7581" spans="1:6" x14ac:dyDescent="0.25">
      <c r="A7581" t="s">
        <v>319</v>
      </c>
      <c r="B7581">
        <v>28</v>
      </c>
      <c r="C7581" t="s">
        <v>1</v>
      </c>
      <c r="D7581" t="s">
        <v>299</v>
      </c>
      <c r="E7581">
        <v>140</v>
      </c>
      <c r="F7581">
        <v>1247026.74</v>
      </c>
    </row>
    <row r="7582" spans="1:6" x14ac:dyDescent="0.25">
      <c r="A7582" t="s">
        <v>319</v>
      </c>
      <c r="B7582">
        <v>28</v>
      </c>
      <c r="C7582" t="s">
        <v>1</v>
      </c>
      <c r="D7582" t="s">
        <v>314</v>
      </c>
      <c r="E7582">
        <v>1.0832999999999999</v>
      </c>
      <c r="F7582">
        <v>52109.51</v>
      </c>
    </row>
    <row r="7583" spans="1:6" x14ac:dyDescent="0.25">
      <c r="A7583" t="s">
        <v>319</v>
      </c>
      <c r="B7583">
        <v>28</v>
      </c>
      <c r="C7583" t="s">
        <v>1</v>
      </c>
      <c r="D7583" t="s">
        <v>317</v>
      </c>
      <c r="E7583">
        <v>1.25</v>
      </c>
      <c r="F7583">
        <v>16515.13</v>
      </c>
    </row>
    <row r="7584" spans="1:6" x14ac:dyDescent="0.25">
      <c r="A7584" t="s">
        <v>319</v>
      </c>
      <c r="B7584">
        <v>28</v>
      </c>
      <c r="C7584" t="s">
        <v>1</v>
      </c>
      <c r="D7584" t="s">
        <v>320</v>
      </c>
      <c r="E7584">
        <v>0.5</v>
      </c>
      <c r="F7584">
        <v>7945</v>
      </c>
    </row>
    <row r="7585" spans="1:6" x14ac:dyDescent="0.25">
      <c r="A7585" t="s">
        <v>319</v>
      </c>
      <c r="B7585">
        <v>30</v>
      </c>
      <c r="C7585" t="s">
        <v>0</v>
      </c>
      <c r="E7585">
        <v>6</v>
      </c>
      <c r="F7585">
        <v>0.06</v>
      </c>
    </row>
    <row r="7586" spans="1:6" x14ac:dyDescent="0.25">
      <c r="A7586" t="s">
        <v>319</v>
      </c>
      <c r="B7586">
        <v>30</v>
      </c>
      <c r="C7586" t="s">
        <v>0</v>
      </c>
      <c r="D7586" t="s">
        <v>269</v>
      </c>
      <c r="E7586">
        <v>25.055599999999998</v>
      </c>
      <c r="F7586">
        <v>3647822.35</v>
      </c>
    </row>
    <row r="7587" spans="1:6" x14ac:dyDescent="0.25">
      <c r="A7587" t="s">
        <v>319</v>
      </c>
      <c r="B7587">
        <v>30</v>
      </c>
      <c r="C7587" t="s">
        <v>0</v>
      </c>
      <c r="D7587" t="s">
        <v>270</v>
      </c>
      <c r="E7587">
        <v>1050</v>
      </c>
      <c r="F7587">
        <v>14149972.460000001</v>
      </c>
    </row>
    <row r="7588" spans="1:6" x14ac:dyDescent="0.25">
      <c r="A7588" t="s">
        <v>319</v>
      </c>
      <c r="B7588">
        <v>30</v>
      </c>
      <c r="C7588" t="s">
        <v>0</v>
      </c>
      <c r="D7588" t="s">
        <v>272</v>
      </c>
      <c r="E7588">
        <v>5974</v>
      </c>
      <c r="F7588">
        <v>46480850.039999999</v>
      </c>
    </row>
    <row r="7589" spans="1:6" x14ac:dyDescent="0.25">
      <c r="A7589" t="s">
        <v>319</v>
      </c>
      <c r="B7589">
        <v>30</v>
      </c>
      <c r="C7589" t="s">
        <v>0</v>
      </c>
      <c r="D7589" t="s">
        <v>273</v>
      </c>
      <c r="E7589">
        <v>35</v>
      </c>
      <c r="F7589">
        <v>671668.36</v>
      </c>
    </row>
    <row r="7590" spans="1:6" x14ac:dyDescent="0.25">
      <c r="A7590" t="s">
        <v>319</v>
      </c>
      <c r="B7590">
        <v>30</v>
      </c>
      <c r="C7590" t="s">
        <v>0</v>
      </c>
      <c r="D7590" t="s">
        <v>274</v>
      </c>
      <c r="E7590">
        <v>185</v>
      </c>
      <c r="F7590">
        <v>4091465.8</v>
      </c>
    </row>
    <row r="7591" spans="1:6" x14ac:dyDescent="0.25">
      <c r="A7591" t="s">
        <v>319</v>
      </c>
      <c r="B7591">
        <v>30</v>
      </c>
      <c r="C7591" t="s">
        <v>0</v>
      </c>
      <c r="D7591" t="s">
        <v>276</v>
      </c>
      <c r="E7591">
        <v>35</v>
      </c>
      <c r="F7591">
        <v>4702784.62</v>
      </c>
    </row>
    <row r="7592" spans="1:6" x14ac:dyDescent="0.25">
      <c r="A7592" t="s">
        <v>319</v>
      </c>
      <c r="B7592">
        <v>30</v>
      </c>
      <c r="C7592" t="s">
        <v>0</v>
      </c>
      <c r="D7592" t="s">
        <v>277</v>
      </c>
      <c r="E7592">
        <v>375.16669999999999</v>
      </c>
      <c r="F7592">
        <v>5133687.3</v>
      </c>
    </row>
    <row r="7593" spans="1:6" x14ac:dyDescent="0.25">
      <c r="A7593" t="s">
        <v>319</v>
      </c>
      <c r="B7593">
        <v>30</v>
      </c>
      <c r="C7593" t="s">
        <v>0</v>
      </c>
      <c r="D7593" t="s">
        <v>279</v>
      </c>
      <c r="E7593">
        <v>0.16669999999999999</v>
      </c>
      <c r="F7593">
        <v>35486.17</v>
      </c>
    </row>
    <row r="7594" spans="1:6" x14ac:dyDescent="0.25">
      <c r="A7594" t="s">
        <v>319</v>
      </c>
      <c r="B7594">
        <v>30</v>
      </c>
      <c r="C7594" t="s">
        <v>0</v>
      </c>
      <c r="D7594" t="s">
        <v>280</v>
      </c>
      <c r="E7594">
        <v>140</v>
      </c>
      <c r="F7594">
        <v>1622239.15</v>
      </c>
    </row>
    <row r="7595" spans="1:6" x14ac:dyDescent="0.25">
      <c r="A7595" t="s">
        <v>319</v>
      </c>
      <c r="B7595">
        <v>30</v>
      </c>
      <c r="C7595" t="s">
        <v>0</v>
      </c>
      <c r="D7595" t="s">
        <v>283</v>
      </c>
      <c r="E7595">
        <v>360</v>
      </c>
      <c r="F7595">
        <v>5082278.6900000004</v>
      </c>
    </row>
    <row r="7596" spans="1:6" x14ac:dyDescent="0.25">
      <c r="A7596" t="s">
        <v>319</v>
      </c>
      <c r="B7596">
        <v>30</v>
      </c>
      <c r="C7596" t="s">
        <v>0</v>
      </c>
      <c r="D7596" t="s">
        <v>268</v>
      </c>
      <c r="E7596">
        <v>699.55</v>
      </c>
      <c r="F7596">
        <v>14624313.48</v>
      </c>
    </row>
    <row r="7597" spans="1:6" x14ac:dyDescent="0.25">
      <c r="A7597" t="s">
        <v>319</v>
      </c>
      <c r="B7597">
        <v>30</v>
      </c>
      <c r="C7597" t="s">
        <v>0</v>
      </c>
      <c r="D7597" t="s">
        <v>284</v>
      </c>
      <c r="E7597">
        <v>20.833300000000001</v>
      </c>
      <c r="F7597">
        <v>1793595.11</v>
      </c>
    </row>
    <row r="7598" spans="1:6" x14ac:dyDescent="0.25">
      <c r="A7598" t="s">
        <v>319</v>
      </c>
      <c r="B7598">
        <v>30</v>
      </c>
      <c r="C7598" t="s">
        <v>0</v>
      </c>
      <c r="D7598" t="s">
        <v>298</v>
      </c>
      <c r="E7598">
        <v>150</v>
      </c>
      <c r="F7598">
        <v>1864567.24</v>
      </c>
    </row>
    <row r="7599" spans="1:6" x14ac:dyDescent="0.25">
      <c r="A7599" t="s">
        <v>319</v>
      </c>
      <c r="B7599">
        <v>30</v>
      </c>
      <c r="C7599" t="s">
        <v>0</v>
      </c>
      <c r="D7599" t="s">
        <v>286</v>
      </c>
      <c r="E7599">
        <v>160</v>
      </c>
      <c r="F7599">
        <v>3120581.24</v>
      </c>
    </row>
    <row r="7600" spans="1:6" x14ac:dyDescent="0.25">
      <c r="A7600" t="s">
        <v>319</v>
      </c>
      <c r="B7600">
        <v>30</v>
      </c>
      <c r="C7600" t="s">
        <v>0</v>
      </c>
      <c r="D7600" t="s">
        <v>295</v>
      </c>
      <c r="E7600">
        <v>212</v>
      </c>
      <c r="F7600">
        <v>4882650.8600000003</v>
      </c>
    </row>
    <row r="7601" spans="1:6" x14ac:dyDescent="0.25">
      <c r="A7601" t="s">
        <v>319</v>
      </c>
      <c r="B7601">
        <v>30</v>
      </c>
      <c r="C7601" t="s">
        <v>0</v>
      </c>
      <c r="D7601" t="s">
        <v>296</v>
      </c>
      <c r="E7601">
        <v>252</v>
      </c>
      <c r="F7601">
        <v>3839135.84</v>
      </c>
    </row>
    <row r="7602" spans="1:6" x14ac:dyDescent="0.25">
      <c r="A7602" t="s">
        <v>319</v>
      </c>
      <c r="B7602">
        <v>30</v>
      </c>
      <c r="C7602" t="s">
        <v>0</v>
      </c>
      <c r="D7602" t="s">
        <v>291</v>
      </c>
      <c r="E7602">
        <v>17</v>
      </c>
      <c r="F7602">
        <v>188221.89</v>
      </c>
    </row>
    <row r="7603" spans="1:6" x14ac:dyDescent="0.25">
      <c r="A7603" t="s">
        <v>319</v>
      </c>
      <c r="B7603">
        <v>30</v>
      </c>
      <c r="C7603" t="s">
        <v>0</v>
      </c>
      <c r="D7603" t="s">
        <v>303</v>
      </c>
      <c r="E7603">
        <v>1</v>
      </c>
      <c r="F7603">
        <v>68489.850000000006</v>
      </c>
    </row>
    <row r="7604" spans="1:6" x14ac:dyDescent="0.25">
      <c r="A7604" t="s">
        <v>319</v>
      </c>
      <c r="B7604">
        <v>30</v>
      </c>
      <c r="C7604" t="s">
        <v>0</v>
      </c>
      <c r="D7604" t="s">
        <v>299</v>
      </c>
      <c r="E7604">
        <v>-1</v>
      </c>
      <c r="F7604">
        <v>-8570.83</v>
      </c>
    </row>
    <row r="7605" spans="1:6" x14ac:dyDescent="0.25">
      <c r="A7605" t="s">
        <v>319</v>
      </c>
      <c r="B7605">
        <v>31</v>
      </c>
      <c r="C7605" t="s">
        <v>305</v>
      </c>
      <c r="E7605">
        <v>4.0667</v>
      </c>
      <c r="F7605">
        <v>119937.09</v>
      </c>
    </row>
    <row r="7606" spans="1:6" x14ac:dyDescent="0.25">
      <c r="A7606" t="s">
        <v>319</v>
      </c>
      <c r="B7606">
        <v>31</v>
      </c>
      <c r="C7606" t="s">
        <v>305</v>
      </c>
      <c r="D7606" t="s">
        <v>269</v>
      </c>
      <c r="E7606">
        <v>13.146699999999999</v>
      </c>
      <c r="F7606">
        <v>1354258.2</v>
      </c>
    </row>
    <row r="7607" spans="1:6" x14ac:dyDescent="0.25">
      <c r="A7607" t="s">
        <v>319</v>
      </c>
      <c r="B7607">
        <v>31</v>
      </c>
      <c r="C7607" t="s">
        <v>305</v>
      </c>
      <c r="D7607" t="s">
        <v>270</v>
      </c>
      <c r="E7607">
        <v>71.327799999999996</v>
      </c>
      <c r="F7607">
        <v>917446.32</v>
      </c>
    </row>
    <row r="7608" spans="1:6" x14ac:dyDescent="0.25">
      <c r="A7608" t="s">
        <v>319</v>
      </c>
      <c r="B7608">
        <v>31</v>
      </c>
      <c r="C7608" t="s">
        <v>305</v>
      </c>
      <c r="D7608" t="s">
        <v>271</v>
      </c>
      <c r="E7608">
        <v>3.5207999999999999</v>
      </c>
      <c r="F7608">
        <v>733275.22</v>
      </c>
    </row>
    <row r="7609" spans="1:6" x14ac:dyDescent="0.25">
      <c r="A7609" t="s">
        <v>319</v>
      </c>
      <c r="B7609">
        <v>31</v>
      </c>
      <c r="C7609" t="s">
        <v>305</v>
      </c>
      <c r="D7609" t="s">
        <v>272</v>
      </c>
      <c r="E7609">
        <v>955.16669999999999</v>
      </c>
      <c r="F7609">
        <v>8964001.6899999995</v>
      </c>
    </row>
    <row r="7610" spans="1:6" x14ac:dyDescent="0.25">
      <c r="A7610" t="s">
        <v>319</v>
      </c>
      <c r="B7610">
        <v>31</v>
      </c>
      <c r="C7610" t="s">
        <v>305</v>
      </c>
      <c r="D7610" t="s">
        <v>273</v>
      </c>
      <c r="E7610">
        <v>38.030799999999999</v>
      </c>
      <c r="F7610">
        <v>665356.21</v>
      </c>
    </row>
    <row r="7611" spans="1:6" x14ac:dyDescent="0.25">
      <c r="A7611" t="s">
        <v>319</v>
      </c>
      <c r="B7611">
        <v>31</v>
      </c>
      <c r="C7611" t="s">
        <v>305</v>
      </c>
      <c r="D7611" t="s">
        <v>274</v>
      </c>
      <c r="E7611">
        <v>65.349999999999994</v>
      </c>
      <c r="F7611">
        <v>1375628.58</v>
      </c>
    </row>
    <row r="7612" spans="1:6" x14ac:dyDescent="0.25">
      <c r="A7612" t="s">
        <v>319</v>
      </c>
      <c r="B7612">
        <v>31</v>
      </c>
      <c r="C7612" t="s">
        <v>305</v>
      </c>
      <c r="D7612" t="s">
        <v>275</v>
      </c>
      <c r="E7612">
        <v>94.166700000000006</v>
      </c>
      <c r="F7612">
        <v>1166476.6200000001</v>
      </c>
    </row>
    <row r="7613" spans="1:6" x14ac:dyDescent="0.25">
      <c r="A7613" t="s">
        <v>319</v>
      </c>
      <c r="B7613">
        <v>31</v>
      </c>
      <c r="C7613" t="s">
        <v>305</v>
      </c>
      <c r="D7613" t="s">
        <v>276</v>
      </c>
      <c r="E7613">
        <v>10.185700000000001</v>
      </c>
      <c r="F7613">
        <v>1431103.03</v>
      </c>
    </row>
    <row r="7614" spans="1:6" x14ac:dyDescent="0.25">
      <c r="A7614" t="s">
        <v>319</v>
      </c>
      <c r="B7614">
        <v>31</v>
      </c>
      <c r="C7614" t="s">
        <v>305</v>
      </c>
      <c r="D7614" t="s">
        <v>277</v>
      </c>
      <c r="E7614">
        <v>7.8541999999999996</v>
      </c>
      <c r="F7614">
        <v>373178.83</v>
      </c>
    </row>
    <row r="7615" spans="1:6" x14ac:dyDescent="0.25">
      <c r="A7615" t="s">
        <v>319</v>
      </c>
      <c r="B7615">
        <v>31</v>
      </c>
      <c r="C7615" t="s">
        <v>305</v>
      </c>
      <c r="D7615" t="s">
        <v>278</v>
      </c>
      <c r="E7615">
        <v>2.3917000000000002</v>
      </c>
      <c r="F7615">
        <v>224338.3</v>
      </c>
    </row>
    <row r="7616" spans="1:6" x14ac:dyDescent="0.25">
      <c r="A7616" t="s">
        <v>319</v>
      </c>
      <c r="B7616">
        <v>31</v>
      </c>
      <c r="C7616" t="s">
        <v>305</v>
      </c>
      <c r="D7616" t="s">
        <v>279</v>
      </c>
      <c r="E7616">
        <v>3.7292000000000001</v>
      </c>
      <c r="F7616">
        <v>787503.9</v>
      </c>
    </row>
    <row r="7617" spans="1:6" x14ac:dyDescent="0.25">
      <c r="A7617" t="s">
        <v>319</v>
      </c>
      <c r="B7617">
        <v>31</v>
      </c>
      <c r="C7617" t="s">
        <v>305</v>
      </c>
      <c r="D7617" t="s">
        <v>280</v>
      </c>
      <c r="E7617">
        <v>190.24379999999999</v>
      </c>
      <c r="F7617">
        <v>4832873.0999999996</v>
      </c>
    </row>
    <row r="7618" spans="1:6" x14ac:dyDescent="0.25">
      <c r="A7618" t="s">
        <v>319</v>
      </c>
      <c r="B7618">
        <v>31</v>
      </c>
      <c r="C7618" t="s">
        <v>305</v>
      </c>
      <c r="D7618" t="s">
        <v>281</v>
      </c>
      <c r="E7618">
        <v>22.660599999999999</v>
      </c>
      <c r="F7618">
        <v>1133239.98</v>
      </c>
    </row>
    <row r="7619" spans="1:6" x14ac:dyDescent="0.25">
      <c r="A7619" t="s">
        <v>319</v>
      </c>
      <c r="B7619">
        <v>31</v>
      </c>
      <c r="C7619" t="s">
        <v>305</v>
      </c>
      <c r="D7619" t="s">
        <v>282</v>
      </c>
      <c r="E7619">
        <v>0.20630000000000001</v>
      </c>
      <c r="F7619">
        <v>122411.1</v>
      </c>
    </row>
    <row r="7620" spans="1:6" x14ac:dyDescent="0.25">
      <c r="A7620" t="s">
        <v>319</v>
      </c>
      <c r="B7620">
        <v>31</v>
      </c>
      <c r="C7620" t="s">
        <v>305</v>
      </c>
      <c r="D7620" t="s">
        <v>283</v>
      </c>
      <c r="E7620">
        <v>70.492900000000006</v>
      </c>
      <c r="F7620">
        <v>1332100.6299999999</v>
      </c>
    </row>
    <row r="7621" spans="1:6" x14ac:dyDescent="0.25">
      <c r="A7621" t="s">
        <v>319</v>
      </c>
      <c r="B7621">
        <v>31</v>
      </c>
      <c r="C7621" t="s">
        <v>305</v>
      </c>
      <c r="D7621" t="s">
        <v>294</v>
      </c>
      <c r="E7621">
        <v>4.0208000000000004</v>
      </c>
      <c r="F7621">
        <v>74023.08</v>
      </c>
    </row>
    <row r="7622" spans="1:6" x14ac:dyDescent="0.25">
      <c r="A7622" t="s">
        <v>319</v>
      </c>
      <c r="B7622">
        <v>31</v>
      </c>
      <c r="C7622" t="s">
        <v>305</v>
      </c>
      <c r="D7622" t="s">
        <v>268</v>
      </c>
      <c r="E7622">
        <v>11.3444</v>
      </c>
      <c r="F7622">
        <v>244918.74</v>
      </c>
    </row>
    <row r="7623" spans="1:6" x14ac:dyDescent="0.25">
      <c r="A7623" t="s">
        <v>319</v>
      </c>
      <c r="B7623">
        <v>31</v>
      </c>
      <c r="C7623" t="s">
        <v>305</v>
      </c>
      <c r="D7623" t="s">
        <v>284</v>
      </c>
      <c r="E7623">
        <v>26.666699999999999</v>
      </c>
      <c r="F7623">
        <v>2485222.87</v>
      </c>
    </row>
    <row r="7624" spans="1:6" x14ac:dyDescent="0.25">
      <c r="A7624" t="s">
        <v>319</v>
      </c>
      <c r="B7624">
        <v>31</v>
      </c>
      <c r="C7624" t="s">
        <v>305</v>
      </c>
      <c r="D7624" t="s">
        <v>298</v>
      </c>
      <c r="E7624">
        <v>1</v>
      </c>
      <c r="F7624">
        <v>12112.23</v>
      </c>
    </row>
    <row r="7625" spans="1:6" x14ac:dyDescent="0.25">
      <c r="A7625" t="s">
        <v>319</v>
      </c>
      <c r="B7625">
        <v>31</v>
      </c>
      <c r="C7625" t="s">
        <v>305</v>
      </c>
      <c r="D7625" t="s">
        <v>286</v>
      </c>
      <c r="E7625">
        <v>21.5</v>
      </c>
      <c r="F7625">
        <v>423749.46</v>
      </c>
    </row>
    <row r="7626" spans="1:6" x14ac:dyDescent="0.25">
      <c r="A7626" t="s">
        <v>319</v>
      </c>
      <c r="B7626">
        <v>31</v>
      </c>
      <c r="C7626" t="s">
        <v>305</v>
      </c>
      <c r="D7626" t="s">
        <v>295</v>
      </c>
      <c r="E7626">
        <v>87</v>
      </c>
      <c r="F7626">
        <v>1985197.63</v>
      </c>
    </row>
    <row r="7627" spans="1:6" x14ac:dyDescent="0.25">
      <c r="A7627" t="s">
        <v>319</v>
      </c>
      <c r="B7627">
        <v>31</v>
      </c>
      <c r="C7627" t="s">
        <v>305</v>
      </c>
      <c r="D7627" t="s">
        <v>287</v>
      </c>
      <c r="E7627">
        <v>0.2833</v>
      </c>
      <c r="F7627">
        <v>183659.71</v>
      </c>
    </row>
    <row r="7628" spans="1:6" x14ac:dyDescent="0.25">
      <c r="A7628" t="s">
        <v>319</v>
      </c>
      <c r="B7628">
        <v>31</v>
      </c>
      <c r="C7628" t="s">
        <v>305</v>
      </c>
      <c r="D7628" t="s">
        <v>288</v>
      </c>
      <c r="E7628">
        <v>0.05</v>
      </c>
      <c r="F7628">
        <v>32369.01</v>
      </c>
    </row>
    <row r="7629" spans="1:6" x14ac:dyDescent="0.25">
      <c r="A7629" t="s">
        <v>319</v>
      </c>
      <c r="B7629">
        <v>31</v>
      </c>
      <c r="C7629" t="s">
        <v>305</v>
      </c>
      <c r="D7629" t="s">
        <v>289</v>
      </c>
      <c r="E7629">
        <v>9.2797999999999998</v>
      </c>
      <c r="F7629">
        <v>653401.18999999994</v>
      </c>
    </row>
    <row r="7630" spans="1:6" x14ac:dyDescent="0.25">
      <c r="A7630" t="s">
        <v>319</v>
      </c>
      <c r="B7630">
        <v>31</v>
      </c>
      <c r="C7630" t="s">
        <v>305</v>
      </c>
      <c r="D7630" t="s">
        <v>290</v>
      </c>
      <c r="E7630">
        <v>0.56669999999999998</v>
      </c>
      <c r="F7630">
        <v>199049.06</v>
      </c>
    </row>
    <row r="7631" spans="1:6" x14ac:dyDescent="0.25">
      <c r="A7631" t="s">
        <v>319</v>
      </c>
      <c r="B7631">
        <v>31</v>
      </c>
      <c r="C7631" t="s">
        <v>305</v>
      </c>
      <c r="D7631" t="s">
        <v>296</v>
      </c>
      <c r="E7631">
        <v>10.166700000000001</v>
      </c>
      <c r="F7631">
        <v>201815.5</v>
      </c>
    </row>
    <row r="7632" spans="1:6" x14ac:dyDescent="0.25">
      <c r="A7632" t="s">
        <v>319</v>
      </c>
      <c r="B7632">
        <v>31</v>
      </c>
      <c r="C7632" t="s">
        <v>305</v>
      </c>
      <c r="D7632" t="s">
        <v>291</v>
      </c>
      <c r="E7632">
        <v>3</v>
      </c>
      <c r="F7632">
        <v>33213.949999999997</v>
      </c>
    </row>
    <row r="7633" spans="1:6" x14ac:dyDescent="0.25">
      <c r="A7633" t="s">
        <v>319</v>
      </c>
      <c r="B7633">
        <v>31</v>
      </c>
      <c r="C7633" t="s">
        <v>305</v>
      </c>
      <c r="D7633" t="s">
        <v>313</v>
      </c>
      <c r="E7633">
        <v>7</v>
      </c>
      <c r="F7633">
        <v>104151.91</v>
      </c>
    </row>
    <row r="7634" spans="1:6" x14ac:dyDescent="0.25">
      <c r="A7634" t="s">
        <v>319</v>
      </c>
      <c r="B7634">
        <v>31</v>
      </c>
      <c r="C7634" t="s">
        <v>305</v>
      </c>
      <c r="D7634" t="s">
        <v>299</v>
      </c>
      <c r="E7634">
        <v>55</v>
      </c>
      <c r="F7634">
        <v>502568.15</v>
      </c>
    </row>
    <row r="7635" spans="1:6" x14ac:dyDescent="0.25">
      <c r="A7635" t="s">
        <v>319</v>
      </c>
      <c r="B7635">
        <v>31</v>
      </c>
      <c r="C7635" t="s">
        <v>305</v>
      </c>
      <c r="D7635" t="s">
        <v>314</v>
      </c>
      <c r="E7635">
        <v>1.4167000000000001</v>
      </c>
      <c r="F7635">
        <v>54763.91</v>
      </c>
    </row>
    <row r="7636" spans="1:6" x14ac:dyDescent="0.25">
      <c r="A7636" t="s">
        <v>319</v>
      </c>
      <c r="B7636">
        <v>31</v>
      </c>
      <c r="C7636" t="s">
        <v>305</v>
      </c>
      <c r="D7636" t="s">
        <v>317</v>
      </c>
      <c r="E7636">
        <v>2.625</v>
      </c>
      <c r="F7636">
        <v>34756.370000000003</v>
      </c>
    </row>
    <row r="7637" spans="1:6" x14ac:dyDescent="0.25">
      <c r="A7637" t="s">
        <v>319</v>
      </c>
      <c r="B7637">
        <v>32</v>
      </c>
      <c r="C7637" t="s">
        <v>306</v>
      </c>
      <c r="E7637">
        <v>7</v>
      </c>
      <c r="F7637">
        <v>75040.2</v>
      </c>
    </row>
    <row r="7638" spans="1:6" x14ac:dyDescent="0.25">
      <c r="A7638" t="s">
        <v>319</v>
      </c>
      <c r="B7638">
        <v>32</v>
      </c>
      <c r="C7638" t="s">
        <v>306</v>
      </c>
      <c r="D7638" t="s">
        <v>269</v>
      </c>
      <c r="E7638">
        <v>32.4544</v>
      </c>
      <c r="F7638">
        <v>3378647.7</v>
      </c>
    </row>
    <row r="7639" spans="1:6" x14ac:dyDescent="0.25">
      <c r="A7639" t="s">
        <v>319</v>
      </c>
      <c r="B7639">
        <v>32</v>
      </c>
      <c r="C7639" t="s">
        <v>306</v>
      </c>
      <c r="D7639" t="s">
        <v>270</v>
      </c>
      <c r="E7639">
        <v>994.7</v>
      </c>
      <c r="F7639">
        <v>9831435.1999999993</v>
      </c>
    </row>
    <row r="7640" spans="1:6" x14ac:dyDescent="0.25">
      <c r="A7640" t="s">
        <v>319</v>
      </c>
      <c r="B7640">
        <v>32</v>
      </c>
      <c r="C7640" t="s">
        <v>306</v>
      </c>
      <c r="D7640" t="s">
        <v>271</v>
      </c>
      <c r="E7640">
        <v>8</v>
      </c>
      <c r="F7640">
        <v>2731003.91</v>
      </c>
    </row>
    <row r="7641" spans="1:6" x14ac:dyDescent="0.25">
      <c r="A7641" t="s">
        <v>319</v>
      </c>
      <c r="B7641">
        <v>32</v>
      </c>
      <c r="C7641" t="s">
        <v>306</v>
      </c>
      <c r="D7641" t="s">
        <v>272</v>
      </c>
      <c r="E7641">
        <v>1845.6667</v>
      </c>
      <c r="F7641">
        <v>10432344.869999999</v>
      </c>
    </row>
    <row r="7642" spans="1:6" x14ac:dyDescent="0.25">
      <c r="A7642" t="s">
        <v>319</v>
      </c>
      <c r="B7642">
        <v>32</v>
      </c>
      <c r="C7642" t="s">
        <v>306</v>
      </c>
      <c r="D7642" t="s">
        <v>273</v>
      </c>
      <c r="E7642">
        <v>125.21429999999999</v>
      </c>
      <c r="F7642">
        <v>2308169.39</v>
      </c>
    </row>
    <row r="7643" spans="1:6" x14ac:dyDescent="0.25">
      <c r="A7643" t="s">
        <v>319</v>
      </c>
      <c r="B7643">
        <v>32</v>
      </c>
      <c r="C7643" t="s">
        <v>306</v>
      </c>
      <c r="D7643" t="s">
        <v>274</v>
      </c>
      <c r="E7643">
        <v>216.65</v>
      </c>
      <c r="F7643">
        <v>4022211.16</v>
      </c>
    </row>
    <row r="7644" spans="1:6" x14ac:dyDescent="0.25">
      <c r="A7644" t="s">
        <v>319</v>
      </c>
      <c r="B7644">
        <v>32</v>
      </c>
      <c r="C7644" t="s">
        <v>306</v>
      </c>
      <c r="D7644" t="s">
        <v>275</v>
      </c>
      <c r="E7644">
        <v>80.583299999999994</v>
      </c>
      <c r="F7644">
        <v>1701343.24</v>
      </c>
    </row>
    <row r="7645" spans="1:6" x14ac:dyDescent="0.25">
      <c r="A7645" t="s">
        <v>319</v>
      </c>
      <c r="B7645">
        <v>32</v>
      </c>
      <c r="C7645" t="s">
        <v>306</v>
      </c>
      <c r="D7645" t="s">
        <v>276</v>
      </c>
      <c r="E7645">
        <v>6.8333000000000004</v>
      </c>
      <c r="F7645">
        <v>1058100.21</v>
      </c>
    </row>
    <row r="7646" spans="1:6" x14ac:dyDescent="0.25">
      <c r="A7646" t="s">
        <v>319</v>
      </c>
      <c r="B7646">
        <v>32</v>
      </c>
      <c r="C7646" t="s">
        <v>306</v>
      </c>
      <c r="D7646" t="s">
        <v>277</v>
      </c>
      <c r="E7646">
        <v>26.708300000000001</v>
      </c>
      <c r="F7646">
        <v>1106076.24</v>
      </c>
    </row>
    <row r="7647" spans="1:6" x14ac:dyDescent="0.25">
      <c r="A7647" t="s">
        <v>319</v>
      </c>
      <c r="B7647">
        <v>32</v>
      </c>
      <c r="C7647" t="s">
        <v>306</v>
      </c>
      <c r="D7647" t="s">
        <v>278</v>
      </c>
      <c r="E7647">
        <v>0.45829999999999999</v>
      </c>
      <c r="F7647">
        <v>74714.820000000007</v>
      </c>
    </row>
    <row r="7648" spans="1:6" x14ac:dyDescent="0.25">
      <c r="A7648" t="s">
        <v>319</v>
      </c>
      <c r="B7648">
        <v>32</v>
      </c>
      <c r="C7648" t="s">
        <v>306</v>
      </c>
      <c r="D7648" t="s">
        <v>279</v>
      </c>
      <c r="E7648">
        <v>4.5416999999999996</v>
      </c>
      <c r="F7648">
        <v>1189237.8799999999</v>
      </c>
    </row>
    <row r="7649" spans="1:6" x14ac:dyDescent="0.25">
      <c r="A7649" t="s">
        <v>319</v>
      </c>
      <c r="B7649">
        <v>32</v>
      </c>
      <c r="C7649" t="s">
        <v>306</v>
      </c>
      <c r="D7649" t="s">
        <v>280</v>
      </c>
      <c r="E7649">
        <v>1215.6433</v>
      </c>
      <c r="F7649">
        <v>21872111.300000001</v>
      </c>
    </row>
    <row r="7650" spans="1:6" x14ac:dyDescent="0.25">
      <c r="A7650" t="s">
        <v>319</v>
      </c>
      <c r="B7650">
        <v>32</v>
      </c>
      <c r="C7650" t="s">
        <v>306</v>
      </c>
      <c r="D7650" t="s">
        <v>281</v>
      </c>
      <c r="E7650">
        <v>17.0655</v>
      </c>
      <c r="F7650">
        <v>659685.26</v>
      </c>
    </row>
    <row r="7651" spans="1:6" x14ac:dyDescent="0.25">
      <c r="A7651" t="s">
        <v>319</v>
      </c>
      <c r="B7651">
        <v>32</v>
      </c>
      <c r="C7651" t="s">
        <v>306</v>
      </c>
      <c r="D7651" t="s">
        <v>282</v>
      </c>
      <c r="E7651">
        <v>0.05</v>
      </c>
      <c r="F7651">
        <v>55116.1</v>
      </c>
    </row>
    <row r="7652" spans="1:6" x14ac:dyDescent="0.25">
      <c r="A7652" t="s">
        <v>319</v>
      </c>
      <c r="B7652">
        <v>32</v>
      </c>
      <c r="C7652" t="s">
        <v>306</v>
      </c>
      <c r="D7652" t="s">
        <v>283</v>
      </c>
      <c r="E7652">
        <v>59.5</v>
      </c>
      <c r="F7652">
        <v>992825.87</v>
      </c>
    </row>
    <row r="7653" spans="1:6" x14ac:dyDescent="0.25">
      <c r="A7653" t="s">
        <v>319</v>
      </c>
      <c r="B7653">
        <v>32</v>
      </c>
      <c r="C7653" t="s">
        <v>306</v>
      </c>
      <c r="D7653" t="s">
        <v>294</v>
      </c>
      <c r="E7653">
        <v>1</v>
      </c>
      <c r="F7653">
        <v>14079.33</v>
      </c>
    </row>
    <row r="7654" spans="1:6" x14ac:dyDescent="0.25">
      <c r="A7654" t="s">
        <v>319</v>
      </c>
      <c r="B7654">
        <v>32</v>
      </c>
      <c r="C7654" t="s">
        <v>306</v>
      </c>
      <c r="D7654" t="s">
        <v>268</v>
      </c>
      <c r="E7654">
        <v>386.51670000000001</v>
      </c>
      <c r="F7654">
        <v>6480741.1799999997</v>
      </c>
    </row>
    <row r="7655" spans="1:6" x14ac:dyDescent="0.25">
      <c r="A7655" t="s">
        <v>319</v>
      </c>
      <c r="B7655">
        <v>32</v>
      </c>
      <c r="C7655" t="s">
        <v>306</v>
      </c>
      <c r="D7655" t="s">
        <v>284</v>
      </c>
      <c r="E7655">
        <v>6.8333000000000004</v>
      </c>
      <c r="F7655">
        <v>655090.24</v>
      </c>
    </row>
    <row r="7656" spans="1:6" x14ac:dyDescent="0.25">
      <c r="A7656" t="s">
        <v>319</v>
      </c>
      <c r="B7656">
        <v>32</v>
      </c>
      <c r="C7656" t="s">
        <v>306</v>
      </c>
      <c r="D7656" t="s">
        <v>298</v>
      </c>
      <c r="E7656">
        <v>39</v>
      </c>
      <c r="F7656">
        <v>704864.11</v>
      </c>
    </row>
    <row r="7657" spans="1:6" x14ac:dyDescent="0.25">
      <c r="A7657" t="s">
        <v>319</v>
      </c>
      <c r="B7657">
        <v>32</v>
      </c>
      <c r="C7657" t="s">
        <v>306</v>
      </c>
      <c r="D7657" t="s">
        <v>286</v>
      </c>
      <c r="E7657">
        <v>4.1666999999999996</v>
      </c>
      <c r="F7657">
        <v>72854.570000000007</v>
      </c>
    </row>
    <row r="7658" spans="1:6" x14ac:dyDescent="0.25">
      <c r="A7658" t="s">
        <v>319</v>
      </c>
      <c r="B7658">
        <v>32</v>
      </c>
      <c r="C7658" t="s">
        <v>306</v>
      </c>
      <c r="D7658" t="s">
        <v>295</v>
      </c>
      <c r="E7658">
        <v>338.1875</v>
      </c>
      <c r="F7658">
        <v>8396390.8000000007</v>
      </c>
    </row>
    <row r="7659" spans="1:6" x14ac:dyDescent="0.25">
      <c r="A7659" t="s">
        <v>319</v>
      </c>
      <c r="B7659">
        <v>32</v>
      </c>
      <c r="C7659" t="s">
        <v>306</v>
      </c>
      <c r="D7659" t="s">
        <v>287</v>
      </c>
      <c r="E7659">
        <v>0</v>
      </c>
      <c r="F7659">
        <v>0</v>
      </c>
    </row>
    <row r="7660" spans="1:6" x14ac:dyDescent="0.25">
      <c r="A7660" t="s">
        <v>319</v>
      </c>
      <c r="B7660">
        <v>32</v>
      </c>
      <c r="C7660" t="s">
        <v>306</v>
      </c>
      <c r="D7660" t="s">
        <v>289</v>
      </c>
      <c r="E7660">
        <v>2</v>
      </c>
      <c r="F7660">
        <v>97742.52</v>
      </c>
    </row>
    <row r="7661" spans="1:6" x14ac:dyDescent="0.25">
      <c r="A7661" t="s">
        <v>319</v>
      </c>
      <c r="B7661">
        <v>32</v>
      </c>
      <c r="C7661" t="s">
        <v>306</v>
      </c>
      <c r="D7661" t="s">
        <v>290</v>
      </c>
      <c r="E7661">
        <v>2.5000000000000001E-2</v>
      </c>
      <c r="F7661">
        <v>11182.02</v>
      </c>
    </row>
    <row r="7662" spans="1:6" x14ac:dyDescent="0.25">
      <c r="A7662" t="s">
        <v>319</v>
      </c>
      <c r="B7662">
        <v>32</v>
      </c>
      <c r="C7662" t="s">
        <v>306</v>
      </c>
      <c r="D7662" t="s">
        <v>296</v>
      </c>
      <c r="E7662">
        <v>55.2667</v>
      </c>
      <c r="F7662">
        <v>978508.31</v>
      </c>
    </row>
    <row r="7663" spans="1:6" x14ac:dyDescent="0.25">
      <c r="A7663" t="s">
        <v>319</v>
      </c>
      <c r="B7663">
        <v>32</v>
      </c>
      <c r="C7663" t="s">
        <v>306</v>
      </c>
      <c r="D7663" t="s">
        <v>291</v>
      </c>
      <c r="E7663">
        <v>56</v>
      </c>
      <c r="F7663">
        <v>729342.22</v>
      </c>
    </row>
    <row r="7664" spans="1:6" x14ac:dyDescent="0.25">
      <c r="A7664" t="s">
        <v>319</v>
      </c>
      <c r="B7664">
        <v>32</v>
      </c>
      <c r="C7664" t="s">
        <v>306</v>
      </c>
      <c r="D7664" t="s">
        <v>313</v>
      </c>
      <c r="E7664">
        <v>3</v>
      </c>
      <c r="F7664">
        <v>29937.599999999999</v>
      </c>
    </row>
    <row r="7665" spans="1:6" x14ac:dyDescent="0.25">
      <c r="A7665" t="s">
        <v>319</v>
      </c>
      <c r="B7665">
        <v>32</v>
      </c>
      <c r="C7665" t="s">
        <v>306</v>
      </c>
      <c r="D7665" t="s">
        <v>299</v>
      </c>
      <c r="E7665">
        <v>140</v>
      </c>
      <c r="F7665">
        <v>1213879.77</v>
      </c>
    </row>
    <row r="7666" spans="1:6" x14ac:dyDescent="0.25">
      <c r="A7666" t="s">
        <v>319</v>
      </c>
      <c r="B7666">
        <v>32</v>
      </c>
      <c r="C7666" t="s">
        <v>306</v>
      </c>
      <c r="D7666" t="s">
        <v>317</v>
      </c>
      <c r="E7666">
        <v>1</v>
      </c>
      <c r="F7666">
        <v>12376.76</v>
      </c>
    </row>
    <row r="7667" spans="1:6" x14ac:dyDescent="0.25">
      <c r="A7667" t="s">
        <v>319</v>
      </c>
      <c r="B7667">
        <v>32</v>
      </c>
      <c r="C7667" t="s">
        <v>306</v>
      </c>
      <c r="D7667" t="s">
        <v>320</v>
      </c>
      <c r="E7667">
        <v>28.083300000000001</v>
      </c>
      <c r="F7667">
        <v>366416.3</v>
      </c>
    </row>
    <row r="7668" spans="1:6" x14ac:dyDescent="0.25">
      <c r="A7668" t="s">
        <v>319</v>
      </c>
      <c r="B7668">
        <v>33</v>
      </c>
      <c r="C7668" t="s">
        <v>165</v>
      </c>
      <c r="E7668">
        <v>7.7119</v>
      </c>
      <c r="F7668">
        <v>221105.41</v>
      </c>
    </row>
    <row r="7669" spans="1:6" x14ac:dyDescent="0.25">
      <c r="A7669" t="s">
        <v>319</v>
      </c>
      <c r="B7669">
        <v>33</v>
      </c>
      <c r="C7669" t="s">
        <v>165</v>
      </c>
      <c r="D7669" t="s">
        <v>269</v>
      </c>
      <c r="E7669">
        <v>7.2153</v>
      </c>
      <c r="F7669">
        <v>899751.57</v>
      </c>
    </row>
    <row r="7670" spans="1:6" x14ac:dyDescent="0.25">
      <c r="A7670" t="s">
        <v>319</v>
      </c>
      <c r="B7670">
        <v>33</v>
      </c>
      <c r="C7670" t="s">
        <v>165</v>
      </c>
      <c r="D7670" t="s">
        <v>270</v>
      </c>
      <c r="E7670">
        <v>32.558300000000003</v>
      </c>
      <c r="F7670">
        <v>434058.32</v>
      </c>
    </row>
    <row r="7671" spans="1:6" x14ac:dyDescent="0.25">
      <c r="A7671" t="s">
        <v>319</v>
      </c>
      <c r="B7671">
        <v>33</v>
      </c>
      <c r="C7671" t="s">
        <v>165</v>
      </c>
      <c r="D7671" t="s">
        <v>271</v>
      </c>
      <c r="E7671">
        <v>4.0625</v>
      </c>
      <c r="F7671">
        <v>767538.51</v>
      </c>
    </row>
    <row r="7672" spans="1:6" x14ac:dyDescent="0.25">
      <c r="A7672" t="s">
        <v>319</v>
      </c>
      <c r="B7672">
        <v>33</v>
      </c>
      <c r="C7672" t="s">
        <v>165</v>
      </c>
      <c r="D7672" t="s">
        <v>272</v>
      </c>
      <c r="E7672">
        <v>305.625</v>
      </c>
      <c r="F7672">
        <v>1927001.18</v>
      </c>
    </row>
    <row r="7673" spans="1:6" x14ac:dyDescent="0.25">
      <c r="A7673" t="s">
        <v>319</v>
      </c>
      <c r="B7673">
        <v>33</v>
      </c>
      <c r="C7673" t="s">
        <v>165</v>
      </c>
      <c r="D7673" t="s">
        <v>273</v>
      </c>
      <c r="E7673">
        <v>10.7004</v>
      </c>
      <c r="F7673">
        <v>165508.04</v>
      </c>
    </row>
    <row r="7674" spans="1:6" x14ac:dyDescent="0.25">
      <c r="A7674" t="s">
        <v>319</v>
      </c>
      <c r="B7674">
        <v>33</v>
      </c>
      <c r="C7674" t="s">
        <v>165</v>
      </c>
      <c r="D7674" t="s">
        <v>274</v>
      </c>
      <c r="E7674">
        <v>28.5167</v>
      </c>
      <c r="F7674">
        <v>659881.87</v>
      </c>
    </row>
    <row r="7675" spans="1:6" x14ac:dyDescent="0.25">
      <c r="A7675" t="s">
        <v>319</v>
      </c>
      <c r="B7675">
        <v>33</v>
      </c>
      <c r="C7675" t="s">
        <v>165</v>
      </c>
      <c r="D7675" t="s">
        <v>275</v>
      </c>
      <c r="E7675">
        <v>27.666699999999999</v>
      </c>
      <c r="F7675">
        <v>385624.17</v>
      </c>
    </row>
    <row r="7676" spans="1:6" x14ac:dyDescent="0.25">
      <c r="A7676" t="s">
        <v>319</v>
      </c>
      <c r="B7676">
        <v>33</v>
      </c>
      <c r="C7676" t="s">
        <v>165</v>
      </c>
      <c r="D7676" t="s">
        <v>276</v>
      </c>
      <c r="E7676">
        <v>6.0023999999999997</v>
      </c>
      <c r="F7676">
        <v>984057.67</v>
      </c>
    </row>
    <row r="7677" spans="1:6" x14ac:dyDescent="0.25">
      <c r="A7677" t="s">
        <v>319</v>
      </c>
      <c r="B7677">
        <v>33</v>
      </c>
      <c r="C7677" t="s">
        <v>165</v>
      </c>
      <c r="D7677" t="s">
        <v>277</v>
      </c>
      <c r="E7677">
        <v>2.0417000000000001</v>
      </c>
      <c r="F7677">
        <v>156393.9</v>
      </c>
    </row>
    <row r="7678" spans="1:6" x14ac:dyDescent="0.25">
      <c r="A7678" t="s">
        <v>319</v>
      </c>
      <c r="B7678">
        <v>33</v>
      </c>
      <c r="C7678" t="s">
        <v>165</v>
      </c>
      <c r="D7678" t="s">
        <v>278</v>
      </c>
      <c r="E7678">
        <v>1.1782999999999999</v>
      </c>
      <c r="F7678">
        <v>136512.72</v>
      </c>
    </row>
    <row r="7679" spans="1:6" x14ac:dyDescent="0.25">
      <c r="A7679" t="s">
        <v>319</v>
      </c>
      <c r="B7679">
        <v>33</v>
      </c>
      <c r="C7679" t="s">
        <v>165</v>
      </c>
      <c r="D7679" t="s">
        <v>279</v>
      </c>
      <c r="E7679">
        <v>2.3332999999999999</v>
      </c>
      <c r="F7679">
        <v>566954.93000000005</v>
      </c>
    </row>
    <row r="7680" spans="1:6" x14ac:dyDescent="0.25">
      <c r="A7680" t="s">
        <v>319</v>
      </c>
      <c r="B7680">
        <v>33</v>
      </c>
      <c r="C7680" t="s">
        <v>165</v>
      </c>
      <c r="D7680" t="s">
        <v>280</v>
      </c>
      <c r="E7680">
        <v>47.188899999999997</v>
      </c>
      <c r="F7680">
        <v>1565093.07</v>
      </c>
    </row>
    <row r="7681" spans="1:6" x14ac:dyDescent="0.25">
      <c r="A7681" t="s">
        <v>319</v>
      </c>
      <c r="B7681">
        <v>33</v>
      </c>
      <c r="C7681" t="s">
        <v>165</v>
      </c>
      <c r="D7681" t="s">
        <v>281</v>
      </c>
      <c r="E7681">
        <v>14.261100000000001</v>
      </c>
      <c r="F7681">
        <v>549208.35</v>
      </c>
    </row>
    <row r="7682" spans="1:6" x14ac:dyDescent="0.25">
      <c r="A7682" t="s">
        <v>319</v>
      </c>
      <c r="B7682">
        <v>33</v>
      </c>
      <c r="C7682" t="s">
        <v>165</v>
      </c>
      <c r="D7682" t="s">
        <v>282</v>
      </c>
      <c r="E7682">
        <v>1.0313000000000001</v>
      </c>
      <c r="F7682">
        <v>67419.38</v>
      </c>
    </row>
    <row r="7683" spans="1:6" x14ac:dyDescent="0.25">
      <c r="A7683" t="s">
        <v>319</v>
      </c>
      <c r="B7683">
        <v>33</v>
      </c>
      <c r="C7683" t="s">
        <v>165</v>
      </c>
      <c r="D7683" t="s">
        <v>283</v>
      </c>
      <c r="E7683">
        <v>33.9923</v>
      </c>
      <c r="F7683">
        <v>584265.69999999995</v>
      </c>
    </row>
    <row r="7684" spans="1:6" x14ac:dyDescent="0.25">
      <c r="A7684" t="s">
        <v>319</v>
      </c>
      <c r="B7684">
        <v>33</v>
      </c>
      <c r="C7684" t="s">
        <v>165</v>
      </c>
      <c r="D7684" t="s">
        <v>268</v>
      </c>
      <c r="E7684">
        <v>25.15</v>
      </c>
      <c r="F7684">
        <v>722355.72</v>
      </c>
    </row>
    <row r="7685" spans="1:6" x14ac:dyDescent="0.25">
      <c r="A7685" t="s">
        <v>319</v>
      </c>
      <c r="B7685">
        <v>33</v>
      </c>
      <c r="C7685" t="s">
        <v>165</v>
      </c>
      <c r="D7685" t="s">
        <v>284</v>
      </c>
      <c r="E7685">
        <v>6.75</v>
      </c>
      <c r="F7685">
        <v>616989.31999999995</v>
      </c>
    </row>
    <row r="7686" spans="1:6" x14ac:dyDescent="0.25">
      <c r="A7686" t="s">
        <v>319</v>
      </c>
      <c r="B7686">
        <v>33</v>
      </c>
      <c r="C7686" t="s">
        <v>165</v>
      </c>
      <c r="D7686" t="s">
        <v>286</v>
      </c>
      <c r="E7686">
        <v>4</v>
      </c>
      <c r="F7686">
        <v>79930.87</v>
      </c>
    </row>
    <row r="7687" spans="1:6" x14ac:dyDescent="0.25">
      <c r="A7687" t="s">
        <v>319</v>
      </c>
      <c r="B7687">
        <v>33</v>
      </c>
      <c r="C7687" t="s">
        <v>165</v>
      </c>
      <c r="D7687" t="s">
        <v>295</v>
      </c>
      <c r="E7687">
        <v>18.4375</v>
      </c>
      <c r="F7687">
        <v>420329.7</v>
      </c>
    </row>
    <row r="7688" spans="1:6" x14ac:dyDescent="0.25">
      <c r="A7688" t="s">
        <v>319</v>
      </c>
      <c r="B7688">
        <v>33</v>
      </c>
      <c r="C7688" t="s">
        <v>165</v>
      </c>
      <c r="D7688" t="s">
        <v>287</v>
      </c>
      <c r="E7688">
        <v>6.6699999999999995E-2</v>
      </c>
      <c r="F7688">
        <v>50871.63</v>
      </c>
    </row>
    <row r="7689" spans="1:6" x14ac:dyDescent="0.25">
      <c r="A7689" t="s">
        <v>319</v>
      </c>
      <c r="B7689">
        <v>33</v>
      </c>
      <c r="C7689" t="s">
        <v>165</v>
      </c>
      <c r="D7689" t="s">
        <v>289</v>
      </c>
      <c r="E7689">
        <v>7.2861000000000002</v>
      </c>
      <c r="F7689">
        <v>530055.55000000005</v>
      </c>
    </row>
    <row r="7690" spans="1:6" x14ac:dyDescent="0.25">
      <c r="A7690" t="s">
        <v>319</v>
      </c>
      <c r="B7690">
        <v>33</v>
      </c>
      <c r="C7690" t="s">
        <v>165</v>
      </c>
      <c r="D7690" t="s">
        <v>290</v>
      </c>
      <c r="E7690">
        <v>0.25829999999999997</v>
      </c>
      <c r="F7690">
        <v>109998.23</v>
      </c>
    </row>
    <row r="7691" spans="1:6" x14ac:dyDescent="0.25">
      <c r="A7691" t="s">
        <v>319</v>
      </c>
      <c r="B7691">
        <v>33</v>
      </c>
      <c r="C7691" t="s">
        <v>165</v>
      </c>
      <c r="D7691" t="s">
        <v>291</v>
      </c>
      <c r="E7691">
        <v>1</v>
      </c>
      <c r="F7691">
        <v>13534.24</v>
      </c>
    </row>
    <row r="7692" spans="1:6" x14ac:dyDescent="0.25">
      <c r="A7692" t="s">
        <v>319</v>
      </c>
      <c r="B7692">
        <v>33</v>
      </c>
      <c r="C7692" t="s">
        <v>165</v>
      </c>
      <c r="D7692" t="s">
        <v>313</v>
      </c>
      <c r="E7692">
        <v>5</v>
      </c>
      <c r="F7692">
        <v>82965.399999999994</v>
      </c>
    </row>
    <row r="7693" spans="1:6" x14ac:dyDescent="0.25">
      <c r="A7693" t="s">
        <v>319</v>
      </c>
      <c r="B7693">
        <v>33</v>
      </c>
      <c r="C7693" t="s">
        <v>165</v>
      </c>
      <c r="D7693" t="s">
        <v>299</v>
      </c>
      <c r="E7693">
        <v>5</v>
      </c>
      <c r="F7693">
        <v>49069.91</v>
      </c>
    </row>
    <row r="7694" spans="1:6" x14ac:dyDescent="0.25">
      <c r="A7694" t="s">
        <v>319</v>
      </c>
      <c r="B7694">
        <v>33</v>
      </c>
      <c r="C7694" t="s">
        <v>165</v>
      </c>
      <c r="D7694" t="s">
        <v>314</v>
      </c>
      <c r="E7694">
        <v>0.33329999999999999</v>
      </c>
      <c r="F7694">
        <v>14256.11</v>
      </c>
    </row>
    <row r="7695" spans="1:6" x14ac:dyDescent="0.25">
      <c r="A7695" t="s">
        <v>319</v>
      </c>
      <c r="B7695">
        <v>33</v>
      </c>
      <c r="C7695" t="s">
        <v>165</v>
      </c>
      <c r="D7695" t="s">
        <v>317</v>
      </c>
      <c r="E7695">
        <v>1.2417</v>
      </c>
      <c r="F7695">
        <v>16018.97</v>
      </c>
    </row>
    <row r="7696" spans="1:6" x14ac:dyDescent="0.25">
      <c r="A7696" t="s">
        <v>319</v>
      </c>
      <c r="B7696">
        <v>36</v>
      </c>
      <c r="C7696" t="s">
        <v>307</v>
      </c>
      <c r="E7696">
        <v>7</v>
      </c>
      <c r="F7696">
        <v>192062.77</v>
      </c>
    </row>
    <row r="7697" spans="1:6" x14ac:dyDescent="0.25">
      <c r="A7697" t="s">
        <v>319</v>
      </c>
      <c r="B7697">
        <v>36</v>
      </c>
      <c r="C7697" t="s">
        <v>307</v>
      </c>
      <c r="D7697" t="s">
        <v>269</v>
      </c>
      <c r="E7697">
        <v>4.5236999999999998</v>
      </c>
      <c r="F7697">
        <v>492578.87</v>
      </c>
    </row>
    <row r="7698" spans="1:6" x14ac:dyDescent="0.25">
      <c r="A7698" t="s">
        <v>319</v>
      </c>
      <c r="B7698">
        <v>36</v>
      </c>
      <c r="C7698" t="s">
        <v>307</v>
      </c>
      <c r="D7698" t="s">
        <v>270</v>
      </c>
      <c r="E7698">
        <v>64.755600000000001</v>
      </c>
      <c r="F7698">
        <v>724985.42</v>
      </c>
    </row>
    <row r="7699" spans="1:6" x14ac:dyDescent="0.25">
      <c r="A7699" t="s">
        <v>319</v>
      </c>
      <c r="B7699">
        <v>36</v>
      </c>
      <c r="C7699" t="s">
        <v>307</v>
      </c>
      <c r="D7699" t="s">
        <v>271</v>
      </c>
      <c r="E7699">
        <v>1.0625</v>
      </c>
      <c r="F7699">
        <v>294966.61</v>
      </c>
    </row>
    <row r="7700" spans="1:6" x14ac:dyDescent="0.25">
      <c r="A7700" t="s">
        <v>319</v>
      </c>
      <c r="B7700">
        <v>36</v>
      </c>
      <c r="C7700" t="s">
        <v>307</v>
      </c>
      <c r="D7700" t="s">
        <v>272</v>
      </c>
      <c r="E7700">
        <v>647.16669999999999</v>
      </c>
      <c r="F7700">
        <v>4030365.7</v>
      </c>
    </row>
    <row r="7701" spans="1:6" x14ac:dyDescent="0.25">
      <c r="A7701" t="s">
        <v>319</v>
      </c>
      <c r="B7701">
        <v>36</v>
      </c>
      <c r="C7701" t="s">
        <v>307</v>
      </c>
      <c r="D7701" t="s">
        <v>273</v>
      </c>
      <c r="E7701">
        <v>10.780799999999999</v>
      </c>
      <c r="F7701">
        <v>190708.28</v>
      </c>
    </row>
    <row r="7702" spans="1:6" x14ac:dyDescent="0.25">
      <c r="A7702" t="s">
        <v>319</v>
      </c>
      <c r="B7702">
        <v>36</v>
      </c>
      <c r="C7702" t="s">
        <v>307</v>
      </c>
      <c r="D7702" t="s">
        <v>274</v>
      </c>
      <c r="E7702">
        <v>34.9833</v>
      </c>
      <c r="F7702">
        <v>742024.42</v>
      </c>
    </row>
    <row r="7703" spans="1:6" x14ac:dyDescent="0.25">
      <c r="A7703" t="s">
        <v>319</v>
      </c>
      <c r="B7703">
        <v>36</v>
      </c>
      <c r="C7703" t="s">
        <v>307</v>
      </c>
      <c r="D7703" t="s">
        <v>275</v>
      </c>
      <c r="E7703">
        <v>6.5833000000000004</v>
      </c>
      <c r="F7703">
        <v>133628.74</v>
      </c>
    </row>
    <row r="7704" spans="1:6" x14ac:dyDescent="0.25">
      <c r="A7704" t="s">
        <v>319</v>
      </c>
      <c r="B7704">
        <v>36</v>
      </c>
      <c r="C7704" t="s">
        <v>307</v>
      </c>
      <c r="D7704" t="s">
        <v>276</v>
      </c>
      <c r="E7704">
        <v>4.0416999999999996</v>
      </c>
      <c r="F7704">
        <v>770256.64</v>
      </c>
    </row>
    <row r="7705" spans="1:6" x14ac:dyDescent="0.25">
      <c r="A7705" t="s">
        <v>319</v>
      </c>
      <c r="B7705">
        <v>36</v>
      </c>
      <c r="C7705" t="s">
        <v>307</v>
      </c>
      <c r="D7705" t="s">
        <v>277</v>
      </c>
      <c r="E7705">
        <v>2.2707999999999999</v>
      </c>
      <c r="F7705">
        <v>168730.95</v>
      </c>
    </row>
    <row r="7706" spans="1:6" x14ac:dyDescent="0.25">
      <c r="A7706" t="s">
        <v>319</v>
      </c>
      <c r="B7706">
        <v>36</v>
      </c>
      <c r="C7706" t="s">
        <v>307</v>
      </c>
      <c r="D7706" t="s">
        <v>278</v>
      </c>
      <c r="E7706">
        <v>0.2417</v>
      </c>
      <c r="F7706">
        <v>22264.75</v>
      </c>
    </row>
    <row r="7707" spans="1:6" x14ac:dyDescent="0.25">
      <c r="A7707" t="s">
        <v>319</v>
      </c>
      <c r="B7707">
        <v>36</v>
      </c>
      <c r="C7707" t="s">
        <v>307</v>
      </c>
      <c r="D7707" t="s">
        <v>279</v>
      </c>
      <c r="E7707">
        <v>1.125</v>
      </c>
      <c r="F7707">
        <v>240735.72</v>
      </c>
    </row>
    <row r="7708" spans="1:6" x14ac:dyDescent="0.25">
      <c r="A7708" t="s">
        <v>319</v>
      </c>
      <c r="B7708">
        <v>36</v>
      </c>
      <c r="C7708" t="s">
        <v>307</v>
      </c>
      <c r="D7708" t="s">
        <v>280</v>
      </c>
      <c r="E7708">
        <v>89.255799999999994</v>
      </c>
      <c r="F7708">
        <v>2500388.0299999998</v>
      </c>
    </row>
    <row r="7709" spans="1:6" x14ac:dyDescent="0.25">
      <c r="A7709" t="s">
        <v>319</v>
      </c>
      <c r="B7709">
        <v>36</v>
      </c>
      <c r="C7709" t="s">
        <v>307</v>
      </c>
      <c r="D7709" t="s">
        <v>281</v>
      </c>
      <c r="E7709">
        <v>11.0222</v>
      </c>
      <c r="F7709">
        <v>425488.19</v>
      </c>
    </row>
    <row r="7710" spans="1:6" x14ac:dyDescent="0.25">
      <c r="A7710" t="s">
        <v>319</v>
      </c>
      <c r="B7710">
        <v>36</v>
      </c>
      <c r="C7710" t="s">
        <v>307</v>
      </c>
      <c r="D7710" t="s">
        <v>282</v>
      </c>
      <c r="E7710">
        <v>0.75</v>
      </c>
      <c r="F7710">
        <v>43433.88</v>
      </c>
    </row>
    <row r="7711" spans="1:6" x14ac:dyDescent="0.25">
      <c r="A7711" t="s">
        <v>319</v>
      </c>
      <c r="B7711">
        <v>36</v>
      </c>
      <c r="C7711" t="s">
        <v>307</v>
      </c>
      <c r="D7711" t="s">
        <v>283</v>
      </c>
      <c r="E7711">
        <v>21.917899999999999</v>
      </c>
      <c r="F7711">
        <v>464726.6</v>
      </c>
    </row>
    <row r="7712" spans="1:6" x14ac:dyDescent="0.25">
      <c r="A7712" t="s">
        <v>319</v>
      </c>
      <c r="B7712">
        <v>36</v>
      </c>
      <c r="C7712" t="s">
        <v>307</v>
      </c>
      <c r="D7712" t="s">
        <v>294</v>
      </c>
      <c r="E7712">
        <v>0.6875</v>
      </c>
      <c r="F7712">
        <v>10876.25</v>
      </c>
    </row>
    <row r="7713" spans="1:6" x14ac:dyDescent="0.25">
      <c r="A7713" t="s">
        <v>319</v>
      </c>
      <c r="B7713">
        <v>36</v>
      </c>
      <c r="C7713" t="s">
        <v>307</v>
      </c>
      <c r="D7713" t="s">
        <v>268</v>
      </c>
      <c r="E7713">
        <v>28.072199999999999</v>
      </c>
      <c r="F7713">
        <v>531632.25</v>
      </c>
    </row>
    <row r="7714" spans="1:6" x14ac:dyDescent="0.25">
      <c r="A7714" t="s">
        <v>319</v>
      </c>
      <c r="B7714">
        <v>36</v>
      </c>
      <c r="C7714" t="s">
        <v>307</v>
      </c>
      <c r="D7714" t="s">
        <v>284</v>
      </c>
      <c r="E7714">
        <v>12.416700000000001</v>
      </c>
      <c r="F7714">
        <v>1133575.25</v>
      </c>
    </row>
    <row r="7715" spans="1:6" x14ac:dyDescent="0.25">
      <c r="A7715" t="s">
        <v>319</v>
      </c>
      <c r="B7715">
        <v>36</v>
      </c>
      <c r="C7715" t="s">
        <v>307</v>
      </c>
      <c r="D7715" t="s">
        <v>298</v>
      </c>
      <c r="E7715">
        <v>4</v>
      </c>
      <c r="F7715">
        <v>59295.46</v>
      </c>
    </row>
    <row r="7716" spans="1:6" x14ac:dyDescent="0.25">
      <c r="A7716" t="s">
        <v>319</v>
      </c>
      <c r="B7716">
        <v>36</v>
      </c>
      <c r="C7716" t="s">
        <v>307</v>
      </c>
      <c r="D7716" t="s">
        <v>286</v>
      </c>
      <c r="E7716">
        <v>15.333299999999999</v>
      </c>
      <c r="F7716">
        <v>279092.86</v>
      </c>
    </row>
    <row r="7717" spans="1:6" x14ac:dyDescent="0.25">
      <c r="A7717" t="s">
        <v>319</v>
      </c>
      <c r="B7717">
        <v>36</v>
      </c>
      <c r="C7717" t="s">
        <v>307</v>
      </c>
      <c r="D7717" t="s">
        <v>295</v>
      </c>
      <c r="E7717">
        <v>48.7333</v>
      </c>
      <c r="F7717">
        <v>1223075.95</v>
      </c>
    </row>
    <row r="7718" spans="1:6" x14ac:dyDescent="0.25">
      <c r="A7718" t="s">
        <v>319</v>
      </c>
      <c r="B7718">
        <v>36</v>
      </c>
      <c r="C7718" t="s">
        <v>307</v>
      </c>
      <c r="D7718" t="s">
        <v>287</v>
      </c>
      <c r="E7718">
        <v>6.6699999999999995E-2</v>
      </c>
      <c r="F7718">
        <v>50871.63</v>
      </c>
    </row>
    <row r="7719" spans="1:6" x14ac:dyDescent="0.25">
      <c r="A7719" t="s">
        <v>319</v>
      </c>
      <c r="B7719">
        <v>36</v>
      </c>
      <c r="C7719" t="s">
        <v>307</v>
      </c>
      <c r="D7719" t="s">
        <v>288</v>
      </c>
      <c r="E7719">
        <v>2.5000000000000001E-2</v>
      </c>
      <c r="F7719">
        <v>16184.5</v>
      </c>
    </row>
    <row r="7720" spans="1:6" x14ac:dyDescent="0.25">
      <c r="A7720" t="s">
        <v>319</v>
      </c>
      <c r="B7720">
        <v>36</v>
      </c>
      <c r="C7720" t="s">
        <v>307</v>
      </c>
      <c r="D7720" t="s">
        <v>289</v>
      </c>
      <c r="E7720">
        <v>2.0285000000000002</v>
      </c>
      <c r="F7720">
        <v>149852.98000000001</v>
      </c>
    </row>
    <row r="7721" spans="1:6" x14ac:dyDescent="0.25">
      <c r="A7721" t="s">
        <v>319</v>
      </c>
      <c r="B7721">
        <v>36</v>
      </c>
      <c r="C7721" t="s">
        <v>307</v>
      </c>
      <c r="D7721" t="s">
        <v>290</v>
      </c>
      <c r="E7721">
        <v>8.3299999999999999E-2</v>
      </c>
      <c r="F7721">
        <v>30060.68</v>
      </c>
    </row>
    <row r="7722" spans="1:6" x14ac:dyDescent="0.25">
      <c r="A7722" t="s">
        <v>319</v>
      </c>
      <c r="B7722">
        <v>36</v>
      </c>
      <c r="C7722" t="s">
        <v>307</v>
      </c>
      <c r="D7722" t="s">
        <v>296</v>
      </c>
      <c r="E7722">
        <v>4</v>
      </c>
      <c r="F7722">
        <v>62002.58</v>
      </c>
    </row>
    <row r="7723" spans="1:6" x14ac:dyDescent="0.25">
      <c r="A7723" t="s">
        <v>319</v>
      </c>
      <c r="B7723">
        <v>36</v>
      </c>
      <c r="C7723" t="s">
        <v>307</v>
      </c>
      <c r="D7723" t="s">
        <v>291</v>
      </c>
      <c r="E7723">
        <v>1</v>
      </c>
      <c r="F7723">
        <v>13534.24</v>
      </c>
    </row>
    <row r="7724" spans="1:6" x14ac:dyDescent="0.25">
      <c r="A7724" t="s">
        <v>319</v>
      </c>
      <c r="B7724">
        <v>36</v>
      </c>
      <c r="C7724" t="s">
        <v>307</v>
      </c>
      <c r="D7724" t="s">
        <v>314</v>
      </c>
      <c r="E7724">
        <v>0.41670000000000001</v>
      </c>
      <c r="F7724">
        <v>23437.360000000001</v>
      </c>
    </row>
    <row r="7725" spans="1:6" x14ac:dyDescent="0.25">
      <c r="A7725" t="s">
        <v>319</v>
      </c>
      <c r="B7725">
        <v>37</v>
      </c>
      <c r="C7725" t="s">
        <v>308</v>
      </c>
      <c r="E7725">
        <v>0.17</v>
      </c>
      <c r="F7725">
        <v>28599.17</v>
      </c>
    </row>
    <row r="7726" spans="1:6" x14ac:dyDescent="0.25">
      <c r="A7726" t="s">
        <v>319</v>
      </c>
      <c r="B7726">
        <v>37</v>
      </c>
      <c r="C7726" t="s">
        <v>308</v>
      </c>
      <c r="D7726" t="s">
        <v>269</v>
      </c>
      <c r="E7726">
        <v>6.0365000000000002</v>
      </c>
      <c r="F7726">
        <v>663133.03</v>
      </c>
    </row>
    <row r="7727" spans="1:6" x14ac:dyDescent="0.25">
      <c r="A7727" t="s">
        <v>319</v>
      </c>
      <c r="B7727">
        <v>37</v>
      </c>
      <c r="C7727" t="s">
        <v>308</v>
      </c>
      <c r="D7727" t="s">
        <v>270</v>
      </c>
      <c r="E7727">
        <v>14.225</v>
      </c>
      <c r="F7727">
        <v>166652.09</v>
      </c>
    </row>
    <row r="7728" spans="1:6" x14ac:dyDescent="0.25">
      <c r="A7728" t="s">
        <v>319</v>
      </c>
      <c r="B7728">
        <v>37</v>
      </c>
      <c r="C7728" t="s">
        <v>308</v>
      </c>
      <c r="D7728" t="s">
        <v>271</v>
      </c>
      <c r="E7728">
        <v>2.8624999999999998</v>
      </c>
      <c r="F7728">
        <v>684447.3</v>
      </c>
    </row>
    <row r="7729" spans="1:6" x14ac:dyDescent="0.25">
      <c r="A7729" t="s">
        <v>319</v>
      </c>
      <c r="B7729">
        <v>37</v>
      </c>
      <c r="C7729" t="s">
        <v>308</v>
      </c>
      <c r="D7729" t="s">
        <v>272</v>
      </c>
      <c r="E7729">
        <v>116.41670000000001</v>
      </c>
      <c r="F7729">
        <v>882971.27</v>
      </c>
    </row>
    <row r="7730" spans="1:6" x14ac:dyDescent="0.25">
      <c r="A7730" t="s">
        <v>319</v>
      </c>
      <c r="B7730">
        <v>37</v>
      </c>
      <c r="C7730" t="s">
        <v>308</v>
      </c>
      <c r="D7730" t="s">
        <v>273</v>
      </c>
      <c r="E7730">
        <v>3.9811999999999999</v>
      </c>
      <c r="F7730">
        <v>74003.31</v>
      </c>
    </row>
    <row r="7731" spans="1:6" x14ac:dyDescent="0.25">
      <c r="A7731" t="s">
        <v>319</v>
      </c>
      <c r="B7731">
        <v>37</v>
      </c>
      <c r="C7731" t="s">
        <v>308</v>
      </c>
      <c r="D7731" t="s">
        <v>274</v>
      </c>
      <c r="E7731">
        <v>18.366700000000002</v>
      </c>
      <c r="F7731">
        <v>409256.56</v>
      </c>
    </row>
    <row r="7732" spans="1:6" x14ac:dyDescent="0.25">
      <c r="A7732" t="s">
        <v>319</v>
      </c>
      <c r="B7732">
        <v>37</v>
      </c>
      <c r="C7732" t="s">
        <v>308</v>
      </c>
      <c r="D7732" t="s">
        <v>275</v>
      </c>
      <c r="E7732">
        <v>3</v>
      </c>
      <c r="F7732">
        <v>32201.8</v>
      </c>
    </row>
    <row r="7733" spans="1:6" x14ac:dyDescent="0.25">
      <c r="A7733" t="s">
        <v>319</v>
      </c>
      <c r="B7733">
        <v>37</v>
      </c>
      <c r="C7733" t="s">
        <v>308</v>
      </c>
      <c r="D7733" t="s">
        <v>276</v>
      </c>
      <c r="E7733">
        <v>6</v>
      </c>
      <c r="F7733">
        <v>1050558.77</v>
      </c>
    </row>
    <row r="7734" spans="1:6" x14ac:dyDescent="0.25">
      <c r="A7734" t="s">
        <v>319</v>
      </c>
      <c r="B7734">
        <v>37</v>
      </c>
      <c r="C7734" t="s">
        <v>308</v>
      </c>
      <c r="D7734" t="s">
        <v>277</v>
      </c>
      <c r="E7734">
        <v>1.8332999999999999</v>
      </c>
      <c r="F7734">
        <v>121560.75</v>
      </c>
    </row>
    <row r="7735" spans="1:6" x14ac:dyDescent="0.25">
      <c r="A7735" t="s">
        <v>319</v>
      </c>
      <c r="B7735">
        <v>37</v>
      </c>
      <c r="C7735" t="s">
        <v>308</v>
      </c>
      <c r="D7735" t="s">
        <v>278</v>
      </c>
      <c r="E7735">
        <v>1.3032999999999999</v>
      </c>
      <c r="F7735">
        <v>115301.89</v>
      </c>
    </row>
    <row r="7736" spans="1:6" x14ac:dyDescent="0.25">
      <c r="A7736" t="s">
        <v>319</v>
      </c>
      <c r="B7736">
        <v>37</v>
      </c>
      <c r="C7736" t="s">
        <v>308</v>
      </c>
      <c r="D7736" t="s">
        <v>279</v>
      </c>
      <c r="E7736">
        <v>1.625</v>
      </c>
      <c r="F7736">
        <v>396393.45</v>
      </c>
    </row>
    <row r="7737" spans="1:6" x14ac:dyDescent="0.25">
      <c r="A7737" t="s">
        <v>319</v>
      </c>
      <c r="B7737">
        <v>37</v>
      </c>
      <c r="C7737" t="s">
        <v>308</v>
      </c>
      <c r="D7737" t="s">
        <v>280</v>
      </c>
      <c r="E7737">
        <v>43.155999999999999</v>
      </c>
      <c r="F7737">
        <v>1979852.17</v>
      </c>
    </row>
    <row r="7738" spans="1:6" x14ac:dyDescent="0.25">
      <c r="A7738" t="s">
        <v>319</v>
      </c>
      <c r="B7738">
        <v>37</v>
      </c>
      <c r="C7738" t="s">
        <v>308</v>
      </c>
      <c r="D7738" t="s">
        <v>281</v>
      </c>
      <c r="E7738">
        <v>3.9249999999999998</v>
      </c>
      <c r="F7738">
        <v>152269.82</v>
      </c>
    </row>
    <row r="7739" spans="1:6" x14ac:dyDescent="0.25">
      <c r="A7739" t="s">
        <v>319</v>
      </c>
      <c r="B7739">
        <v>37</v>
      </c>
      <c r="C7739" t="s">
        <v>308</v>
      </c>
      <c r="D7739" t="s">
        <v>282</v>
      </c>
      <c r="E7739">
        <v>0.47289999999999999</v>
      </c>
      <c r="F7739">
        <v>222429.84</v>
      </c>
    </row>
    <row r="7740" spans="1:6" x14ac:dyDescent="0.25">
      <c r="A7740" t="s">
        <v>319</v>
      </c>
      <c r="B7740">
        <v>37</v>
      </c>
      <c r="C7740" t="s">
        <v>308</v>
      </c>
      <c r="D7740" t="s">
        <v>283</v>
      </c>
      <c r="E7740">
        <v>17.075600000000001</v>
      </c>
      <c r="F7740">
        <v>327558.38</v>
      </c>
    </row>
    <row r="7741" spans="1:6" x14ac:dyDescent="0.25">
      <c r="A7741" t="s">
        <v>319</v>
      </c>
      <c r="B7741">
        <v>37</v>
      </c>
      <c r="C7741" t="s">
        <v>308</v>
      </c>
      <c r="D7741" t="s">
        <v>294</v>
      </c>
      <c r="E7741">
        <v>0.22919999999999999</v>
      </c>
      <c r="F7741">
        <v>3625.42</v>
      </c>
    </row>
    <row r="7742" spans="1:6" x14ac:dyDescent="0.25">
      <c r="A7742" t="s">
        <v>319</v>
      </c>
      <c r="B7742">
        <v>37</v>
      </c>
      <c r="C7742" t="s">
        <v>308</v>
      </c>
      <c r="D7742" t="s">
        <v>268</v>
      </c>
      <c r="E7742">
        <v>7</v>
      </c>
      <c r="F7742">
        <v>157664.39000000001</v>
      </c>
    </row>
    <row r="7743" spans="1:6" x14ac:dyDescent="0.25">
      <c r="A7743" t="s">
        <v>319</v>
      </c>
      <c r="B7743">
        <v>37</v>
      </c>
      <c r="C7743" t="s">
        <v>308</v>
      </c>
      <c r="D7743" t="s">
        <v>284</v>
      </c>
      <c r="E7743">
        <v>5.75</v>
      </c>
      <c r="F7743">
        <v>545096.82999999996</v>
      </c>
    </row>
    <row r="7744" spans="1:6" x14ac:dyDescent="0.25">
      <c r="A7744" t="s">
        <v>319</v>
      </c>
      <c r="B7744">
        <v>37</v>
      </c>
      <c r="C7744" t="s">
        <v>308</v>
      </c>
      <c r="D7744" t="s">
        <v>298</v>
      </c>
      <c r="E7744">
        <v>5</v>
      </c>
      <c r="F7744">
        <v>72326.12</v>
      </c>
    </row>
    <row r="7745" spans="1:6" x14ac:dyDescent="0.25">
      <c r="A7745" t="s">
        <v>319</v>
      </c>
      <c r="B7745">
        <v>37</v>
      </c>
      <c r="C7745" t="s">
        <v>308</v>
      </c>
      <c r="D7745" t="s">
        <v>295</v>
      </c>
      <c r="E7745">
        <v>26.65</v>
      </c>
      <c r="F7745">
        <v>619441.31000000006</v>
      </c>
    </row>
    <row r="7746" spans="1:6" x14ac:dyDescent="0.25">
      <c r="A7746" t="s">
        <v>319</v>
      </c>
      <c r="B7746">
        <v>37</v>
      </c>
      <c r="C7746" t="s">
        <v>308</v>
      </c>
      <c r="D7746" t="s">
        <v>287</v>
      </c>
      <c r="E7746">
        <v>0.18329999999999999</v>
      </c>
      <c r="F7746">
        <v>107967.65</v>
      </c>
    </row>
    <row r="7747" spans="1:6" x14ac:dyDescent="0.25">
      <c r="A7747" t="s">
        <v>319</v>
      </c>
      <c r="B7747">
        <v>37</v>
      </c>
      <c r="C7747" t="s">
        <v>308</v>
      </c>
      <c r="D7747" t="s">
        <v>289</v>
      </c>
      <c r="E7747">
        <v>1.6528</v>
      </c>
      <c r="F7747">
        <v>126151.47</v>
      </c>
    </row>
    <row r="7748" spans="1:6" x14ac:dyDescent="0.25">
      <c r="A7748" t="s">
        <v>319</v>
      </c>
      <c r="B7748">
        <v>37</v>
      </c>
      <c r="C7748" t="s">
        <v>308</v>
      </c>
      <c r="D7748" t="s">
        <v>290</v>
      </c>
      <c r="E7748">
        <v>7.4999999999999997E-2</v>
      </c>
      <c r="F7748">
        <v>34788.5</v>
      </c>
    </row>
    <row r="7749" spans="1:6" x14ac:dyDescent="0.25">
      <c r="A7749" t="s">
        <v>319</v>
      </c>
      <c r="B7749">
        <v>37</v>
      </c>
      <c r="C7749" t="s">
        <v>308</v>
      </c>
      <c r="D7749" t="s">
        <v>291</v>
      </c>
      <c r="E7749">
        <v>2</v>
      </c>
      <c r="F7749">
        <v>27068.47</v>
      </c>
    </row>
    <row r="7750" spans="1:6" x14ac:dyDescent="0.25">
      <c r="A7750" t="s">
        <v>319</v>
      </c>
      <c r="B7750">
        <v>37</v>
      </c>
      <c r="C7750" t="s">
        <v>308</v>
      </c>
      <c r="D7750" t="s">
        <v>299</v>
      </c>
      <c r="E7750">
        <v>1</v>
      </c>
      <c r="F7750">
        <v>10152.89</v>
      </c>
    </row>
    <row r="7751" spans="1:6" x14ac:dyDescent="0.25">
      <c r="A7751" t="s">
        <v>319</v>
      </c>
      <c r="B7751">
        <v>37</v>
      </c>
      <c r="C7751" t="s">
        <v>308</v>
      </c>
      <c r="D7751" t="s">
        <v>314</v>
      </c>
      <c r="E7751">
        <v>0.5</v>
      </c>
      <c r="F7751">
        <v>23770.82</v>
      </c>
    </row>
    <row r="7752" spans="1:6" x14ac:dyDescent="0.25">
      <c r="A7752" t="s">
        <v>319</v>
      </c>
      <c r="B7752">
        <v>40</v>
      </c>
      <c r="C7752" t="s">
        <v>309</v>
      </c>
      <c r="E7752">
        <v>3</v>
      </c>
      <c r="F7752">
        <v>113520.24</v>
      </c>
    </row>
    <row r="7753" spans="1:6" x14ac:dyDescent="0.25">
      <c r="A7753" t="s">
        <v>319</v>
      </c>
      <c r="B7753">
        <v>40</v>
      </c>
      <c r="C7753" t="s">
        <v>309</v>
      </c>
      <c r="D7753" t="s">
        <v>269</v>
      </c>
      <c r="E7753">
        <v>4.3034999999999997</v>
      </c>
      <c r="F7753">
        <v>472476.06</v>
      </c>
    </row>
    <row r="7754" spans="1:6" x14ac:dyDescent="0.25">
      <c r="A7754" t="s">
        <v>319</v>
      </c>
      <c r="B7754">
        <v>40</v>
      </c>
      <c r="C7754" t="s">
        <v>309</v>
      </c>
      <c r="D7754" t="s">
        <v>270</v>
      </c>
      <c r="E7754">
        <v>96.216700000000003</v>
      </c>
      <c r="F7754">
        <v>954834.9</v>
      </c>
    </row>
    <row r="7755" spans="1:6" x14ac:dyDescent="0.25">
      <c r="A7755" t="s">
        <v>319</v>
      </c>
      <c r="B7755">
        <v>40</v>
      </c>
      <c r="C7755" t="s">
        <v>309</v>
      </c>
      <c r="D7755" t="s">
        <v>271</v>
      </c>
      <c r="E7755">
        <v>4.9082999999999997</v>
      </c>
      <c r="F7755">
        <v>1054685.17</v>
      </c>
    </row>
    <row r="7756" spans="1:6" x14ac:dyDescent="0.25">
      <c r="A7756" t="s">
        <v>319</v>
      </c>
      <c r="B7756">
        <v>40</v>
      </c>
      <c r="C7756" t="s">
        <v>309</v>
      </c>
      <c r="D7756" t="s">
        <v>272</v>
      </c>
      <c r="E7756">
        <v>674.77779999999996</v>
      </c>
      <c r="F7756">
        <v>3888220.38</v>
      </c>
    </row>
    <row r="7757" spans="1:6" x14ac:dyDescent="0.25">
      <c r="A7757" t="s">
        <v>319</v>
      </c>
      <c r="B7757">
        <v>40</v>
      </c>
      <c r="C7757" t="s">
        <v>309</v>
      </c>
      <c r="D7757" t="s">
        <v>273</v>
      </c>
      <c r="E7757">
        <v>45.090899999999998</v>
      </c>
      <c r="F7757">
        <v>808075.12</v>
      </c>
    </row>
    <row r="7758" spans="1:6" x14ac:dyDescent="0.25">
      <c r="A7758" t="s">
        <v>319</v>
      </c>
      <c r="B7758">
        <v>40</v>
      </c>
      <c r="C7758" t="s">
        <v>309</v>
      </c>
      <c r="D7758" t="s">
        <v>274</v>
      </c>
      <c r="E7758">
        <v>18.2667</v>
      </c>
      <c r="F7758">
        <v>385285.77</v>
      </c>
    </row>
    <row r="7759" spans="1:6" x14ac:dyDescent="0.25">
      <c r="A7759" t="s">
        <v>319</v>
      </c>
      <c r="B7759">
        <v>40</v>
      </c>
      <c r="C7759" t="s">
        <v>309</v>
      </c>
      <c r="D7759" t="s">
        <v>275</v>
      </c>
      <c r="E7759">
        <v>27.833300000000001</v>
      </c>
      <c r="F7759">
        <v>376955.69</v>
      </c>
    </row>
    <row r="7760" spans="1:6" x14ac:dyDescent="0.25">
      <c r="A7760" t="s">
        <v>319</v>
      </c>
      <c r="B7760">
        <v>40</v>
      </c>
      <c r="C7760" t="s">
        <v>309</v>
      </c>
      <c r="D7760" t="s">
        <v>276</v>
      </c>
      <c r="E7760">
        <v>6.8083</v>
      </c>
      <c r="F7760">
        <v>943713.8</v>
      </c>
    </row>
    <row r="7761" spans="1:6" x14ac:dyDescent="0.25">
      <c r="A7761" t="s">
        <v>319</v>
      </c>
      <c r="B7761">
        <v>40</v>
      </c>
      <c r="C7761" t="s">
        <v>309</v>
      </c>
      <c r="D7761" t="s">
        <v>277</v>
      </c>
      <c r="E7761">
        <v>6.8917000000000002</v>
      </c>
      <c r="F7761">
        <v>382171.01</v>
      </c>
    </row>
    <row r="7762" spans="1:6" x14ac:dyDescent="0.25">
      <c r="A7762" t="s">
        <v>319</v>
      </c>
      <c r="B7762">
        <v>40</v>
      </c>
      <c r="C7762" t="s">
        <v>309</v>
      </c>
      <c r="D7762" t="s">
        <v>278</v>
      </c>
      <c r="E7762">
        <v>0.92500000000000004</v>
      </c>
      <c r="F7762">
        <v>115713.97</v>
      </c>
    </row>
    <row r="7763" spans="1:6" x14ac:dyDescent="0.25">
      <c r="A7763" t="s">
        <v>319</v>
      </c>
      <c r="B7763">
        <v>40</v>
      </c>
      <c r="C7763" t="s">
        <v>309</v>
      </c>
      <c r="D7763" t="s">
        <v>279</v>
      </c>
      <c r="E7763">
        <v>1.9792000000000001</v>
      </c>
      <c r="F7763">
        <v>501337.56</v>
      </c>
    </row>
    <row r="7764" spans="1:6" x14ac:dyDescent="0.25">
      <c r="A7764" t="s">
        <v>319</v>
      </c>
      <c r="B7764">
        <v>40</v>
      </c>
      <c r="C7764" t="s">
        <v>309</v>
      </c>
      <c r="D7764" t="s">
        <v>280</v>
      </c>
      <c r="E7764">
        <v>250.5308</v>
      </c>
      <c r="F7764">
        <v>5756464.2699999996</v>
      </c>
    </row>
    <row r="7765" spans="1:6" x14ac:dyDescent="0.25">
      <c r="A7765" t="s">
        <v>319</v>
      </c>
      <c r="B7765">
        <v>40</v>
      </c>
      <c r="C7765" t="s">
        <v>309</v>
      </c>
      <c r="D7765" t="s">
        <v>281</v>
      </c>
      <c r="E7765">
        <v>4.8167</v>
      </c>
      <c r="F7765">
        <v>267141.53999999998</v>
      </c>
    </row>
    <row r="7766" spans="1:6" x14ac:dyDescent="0.25">
      <c r="A7766" t="s">
        <v>319</v>
      </c>
      <c r="B7766">
        <v>40</v>
      </c>
      <c r="C7766" t="s">
        <v>309</v>
      </c>
      <c r="D7766" t="s">
        <v>282</v>
      </c>
      <c r="E7766">
        <v>0.20630000000000001</v>
      </c>
      <c r="F7766">
        <v>78860.84</v>
      </c>
    </row>
    <row r="7767" spans="1:6" x14ac:dyDescent="0.25">
      <c r="A7767" t="s">
        <v>319</v>
      </c>
      <c r="B7767">
        <v>40</v>
      </c>
      <c r="C7767" t="s">
        <v>309</v>
      </c>
      <c r="D7767" t="s">
        <v>283</v>
      </c>
      <c r="E7767">
        <v>56.569000000000003</v>
      </c>
      <c r="F7767">
        <v>1303754.6100000001</v>
      </c>
    </row>
    <row r="7768" spans="1:6" x14ac:dyDescent="0.25">
      <c r="A7768" t="s">
        <v>319</v>
      </c>
      <c r="B7768">
        <v>40</v>
      </c>
      <c r="C7768" t="s">
        <v>309</v>
      </c>
      <c r="D7768" t="s">
        <v>294</v>
      </c>
      <c r="E7768">
        <v>0.14580000000000001</v>
      </c>
      <c r="F7768">
        <v>8258.8799999999992</v>
      </c>
    </row>
    <row r="7769" spans="1:6" x14ac:dyDescent="0.25">
      <c r="A7769" t="s">
        <v>319</v>
      </c>
      <c r="B7769">
        <v>40</v>
      </c>
      <c r="C7769" t="s">
        <v>309</v>
      </c>
      <c r="D7769" t="s">
        <v>268</v>
      </c>
      <c r="E7769">
        <v>41.355600000000003</v>
      </c>
      <c r="F7769">
        <v>1000052.13</v>
      </c>
    </row>
    <row r="7770" spans="1:6" x14ac:dyDescent="0.25">
      <c r="A7770" t="s">
        <v>319</v>
      </c>
      <c r="B7770">
        <v>40</v>
      </c>
      <c r="C7770" t="s">
        <v>309</v>
      </c>
      <c r="D7770" t="s">
        <v>284</v>
      </c>
      <c r="E7770">
        <v>7.25</v>
      </c>
      <c r="F7770">
        <v>694905.97</v>
      </c>
    </row>
    <row r="7771" spans="1:6" x14ac:dyDescent="0.25">
      <c r="A7771" t="s">
        <v>319</v>
      </c>
      <c r="B7771">
        <v>40</v>
      </c>
      <c r="C7771" t="s">
        <v>309</v>
      </c>
      <c r="D7771" t="s">
        <v>298</v>
      </c>
      <c r="E7771">
        <v>3</v>
      </c>
      <c r="F7771">
        <v>43754.31</v>
      </c>
    </row>
    <row r="7772" spans="1:6" x14ac:dyDescent="0.25">
      <c r="A7772" t="s">
        <v>319</v>
      </c>
      <c r="B7772">
        <v>40</v>
      </c>
      <c r="C7772" t="s">
        <v>309</v>
      </c>
      <c r="D7772" t="s">
        <v>286</v>
      </c>
      <c r="E7772">
        <v>10.416700000000001</v>
      </c>
      <c r="F7772">
        <v>206267.97</v>
      </c>
    </row>
    <row r="7773" spans="1:6" x14ac:dyDescent="0.25">
      <c r="A7773" t="s">
        <v>319</v>
      </c>
      <c r="B7773">
        <v>40</v>
      </c>
      <c r="C7773" t="s">
        <v>309</v>
      </c>
      <c r="D7773" t="s">
        <v>295</v>
      </c>
      <c r="E7773">
        <v>136.1</v>
      </c>
      <c r="F7773">
        <v>2924860.92</v>
      </c>
    </row>
    <row r="7774" spans="1:6" x14ac:dyDescent="0.25">
      <c r="A7774" t="s">
        <v>319</v>
      </c>
      <c r="B7774">
        <v>40</v>
      </c>
      <c r="C7774" t="s">
        <v>309</v>
      </c>
      <c r="D7774" t="s">
        <v>287</v>
      </c>
      <c r="E7774">
        <v>0.2</v>
      </c>
      <c r="F7774">
        <v>151384.12</v>
      </c>
    </row>
    <row r="7775" spans="1:6" x14ac:dyDescent="0.25">
      <c r="A7775" t="s">
        <v>319</v>
      </c>
      <c r="B7775">
        <v>40</v>
      </c>
      <c r="C7775" t="s">
        <v>309</v>
      </c>
      <c r="D7775" t="s">
        <v>288</v>
      </c>
      <c r="E7775">
        <v>0.16</v>
      </c>
      <c r="F7775">
        <v>4712.12</v>
      </c>
    </row>
    <row r="7776" spans="1:6" x14ac:dyDescent="0.25">
      <c r="A7776" t="s">
        <v>319</v>
      </c>
      <c r="B7776">
        <v>40</v>
      </c>
      <c r="C7776" t="s">
        <v>309</v>
      </c>
      <c r="D7776" t="s">
        <v>289</v>
      </c>
      <c r="E7776">
        <v>3.0274999999999999</v>
      </c>
      <c r="F7776">
        <v>164339.44</v>
      </c>
    </row>
    <row r="7777" spans="1:6" x14ac:dyDescent="0.25">
      <c r="A7777" t="s">
        <v>319</v>
      </c>
      <c r="B7777">
        <v>40</v>
      </c>
      <c r="C7777" t="s">
        <v>309</v>
      </c>
      <c r="D7777" t="s">
        <v>290</v>
      </c>
      <c r="E7777">
        <v>0.1583</v>
      </c>
      <c r="F7777">
        <v>64345.16</v>
      </c>
    </row>
    <row r="7778" spans="1:6" x14ac:dyDescent="0.25">
      <c r="A7778" t="s">
        <v>319</v>
      </c>
      <c r="B7778">
        <v>40</v>
      </c>
      <c r="C7778" t="s">
        <v>309</v>
      </c>
      <c r="D7778" t="s">
        <v>296</v>
      </c>
      <c r="E7778">
        <v>4</v>
      </c>
      <c r="F7778">
        <v>72673.31</v>
      </c>
    </row>
    <row r="7779" spans="1:6" x14ac:dyDescent="0.25">
      <c r="A7779" t="s">
        <v>319</v>
      </c>
      <c r="B7779">
        <v>40</v>
      </c>
      <c r="C7779" t="s">
        <v>309</v>
      </c>
      <c r="D7779" t="s">
        <v>291</v>
      </c>
      <c r="E7779">
        <v>5</v>
      </c>
      <c r="F7779">
        <v>61650.53</v>
      </c>
    </row>
    <row r="7780" spans="1:6" x14ac:dyDescent="0.25">
      <c r="A7780" t="s">
        <v>319</v>
      </c>
      <c r="B7780">
        <v>40</v>
      </c>
      <c r="C7780" t="s">
        <v>309</v>
      </c>
      <c r="D7780" t="s">
        <v>313</v>
      </c>
      <c r="E7780">
        <v>4</v>
      </c>
      <c r="F7780">
        <v>52980.81</v>
      </c>
    </row>
    <row r="7781" spans="1:6" x14ac:dyDescent="0.25">
      <c r="A7781" t="s">
        <v>319</v>
      </c>
      <c r="B7781">
        <v>40</v>
      </c>
      <c r="C7781" t="s">
        <v>309</v>
      </c>
      <c r="D7781" t="s">
        <v>299</v>
      </c>
      <c r="E7781">
        <v>207</v>
      </c>
      <c r="F7781">
        <v>1766529.17</v>
      </c>
    </row>
    <row r="7782" spans="1:6" x14ac:dyDescent="0.25">
      <c r="A7782" t="s">
        <v>319</v>
      </c>
      <c r="B7782">
        <v>40</v>
      </c>
      <c r="C7782" t="s">
        <v>309</v>
      </c>
      <c r="D7782" t="s">
        <v>317</v>
      </c>
      <c r="E7782">
        <v>0.1</v>
      </c>
      <c r="F7782">
        <v>1441.19</v>
      </c>
    </row>
    <row r="7783" spans="1:6" x14ac:dyDescent="0.25">
      <c r="A7783" t="s">
        <v>319</v>
      </c>
      <c r="B7783">
        <v>40</v>
      </c>
      <c r="C7783" t="s">
        <v>309</v>
      </c>
      <c r="D7783" t="s">
        <v>320</v>
      </c>
      <c r="E7783">
        <v>2</v>
      </c>
      <c r="F7783">
        <v>28602</v>
      </c>
    </row>
    <row r="7784" spans="1:6" x14ac:dyDescent="0.25">
      <c r="A7784" t="s">
        <v>319</v>
      </c>
      <c r="B7784">
        <v>42</v>
      </c>
      <c r="C7784" t="s">
        <v>29</v>
      </c>
      <c r="D7784" t="s">
        <v>269</v>
      </c>
      <c r="E7784">
        <v>4.3078000000000003</v>
      </c>
      <c r="F7784">
        <v>474369.48</v>
      </c>
    </row>
    <row r="7785" spans="1:6" x14ac:dyDescent="0.25">
      <c r="A7785" t="s">
        <v>319</v>
      </c>
      <c r="B7785">
        <v>42</v>
      </c>
      <c r="C7785" t="s">
        <v>29</v>
      </c>
      <c r="D7785" t="s">
        <v>270</v>
      </c>
      <c r="E7785">
        <v>5.5</v>
      </c>
      <c r="F7785">
        <v>97314.97</v>
      </c>
    </row>
    <row r="7786" spans="1:6" x14ac:dyDescent="0.25">
      <c r="A7786" t="s">
        <v>319</v>
      </c>
      <c r="B7786">
        <v>42</v>
      </c>
      <c r="C7786" t="s">
        <v>29</v>
      </c>
      <c r="D7786" t="s">
        <v>271</v>
      </c>
      <c r="E7786">
        <v>1.8222</v>
      </c>
      <c r="F7786">
        <v>619931.44999999995</v>
      </c>
    </row>
    <row r="7787" spans="1:6" x14ac:dyDescent="0.25">
      <c r="A7787" t="s">
        <v>319</v>
      </c>
      <c r="B7787">
        <v>42</v>
      </c>
      <c r="C7787" t="s">
        <v>29</v>
      </c>
      <c r="D7787" t="s">
        <v>272</v>
      </c>
      <c r="E7787">
        <v>6</v>
      </c>
      <c r="F7787">
        <v>39797.65</v>
      </c>
    </row>
    <row r="7788" spans="1:6" x14ac:dyDescent="0.25">
      <c r="A7788" t="s">
        <v>319</v>
      </c>
      <c r="B7788">
        <v>42</v>
      </c>
      <c r="C7788" t="s">
        <v>29</v>
      </c>
      <c r="D7788" t="s">
        <v>273</v>
      </c>
      <c r="E7788">
        <v>10.962300000000001</v>
      </c>
      <c r="F7788">
        <v>212153.43</v>
      </c>
    </row>
    <row r="7789" spans="1:6" x14ac:dyDescent="0.25">
      <c r="A7789" t="s">
        <v>319</v>
      </c>
      <c r="B7789">
        <v>42</v>
      </c>
      <c r="C7789" t="s">
        <v>29</v>
      </c>
      <c r="D7789" t="s">
        <v>274</v>
      </c>
      <c r="E7789">
        <v>4.1333000000000002</v>
      </c>
      <c r="F7789">
        <v>87015.52</v>
      </c>
    </row>
    <row r="7790" spans="1:6" x14ac:dyDescent="0.25">
      <c r="A7790" t="s">
        <v>319</v>
      </c>
      <c r="B7790">
        <v>42</v>
      </c>
      <c r="C7790" t="s">
        <v>29</v>
      </c>
      <c r="D7790" t="s">
        <v>275</v>
      </c>
      <c r="E7790">
        <v>5.3333000000000004</v>
      </c>
      <c r="F7790">
        <v>72876.62</v>
      </c>
    </row>
    <row r="7791" spans="1:6" x14ac:dyDescent="0.25">
      <c r="A7791" t="s">
        <v>319</v>
      </c>
      <c r="B7791">
        <v>42</v>
      </c>
      <c r="C7791" t="s">
        <v>29</v>
      </c>
      <c r="D7791" t="s">
        <v>276</v>
      </c>
      <c r="E7791">
        <v>1.9666999999999999</v>
      </c>
      <c r="F7791">
        <v>264761.44</v>
      </c>
    </row>
    <row r="7792" spans="1:6" x14ac:dyDescent="0.25">
      <c r="A7792" t="s">
        <v>319</v>
      </c>
      <c r="B7792">
        <v>42</v>
      </c>
      <c r="C7792" t="s">
        <v>29</v>
      </c>
      <c r="D7792" t="s">
        <v>277</v>
      </c>
      <c r="E7792">
        <v>0.16669999999999999</v>
      </c>
      <c r="F7792">
        <v>17704.5</v>
      </c>
    </row>
    <row r="7793" spans="1:6" x14ac:dyDescent="0.25">
      <c r="A7793" t="s">
        <v>319</v>
      </c>
      <c r="B7793">
        <v>42</v>
      </c>
      <c r="C7793" t="s">
        <v>29</v>
      </c>
      <c r="D7793" t="s">
        <v>278</v>
      </c>
      <c r="E7793">
        <v>0.2</v>
      </c>
      <c r="F7793">
        <v>41434.910000000003</v>
      </c>
    </row>
    <row r="7794" spans="1:6" x14ac:dyDescent="0.25">
      <c r="A7794" t="s">
        <v>319</v>
      </c>
      <c r="B7794">
        <v>42</v>
      </c>
      <c r="C7794" t="s">
        <v>29</v>
      </c>
      <c r="D7794" t="s">
        <v>279</v>
      </c>
      <c r="E7794">
        <v>0.45829999999999999</v>
      </c>
      <c r="F7794">
        <v>108071.41</v>
      </c>
    </row>
    <row r="7795" spans="1:6" x14ac:dyDescent="0.25">
      <c r="A7795" t="s">
        <v>319</v>
      </c>
      <c r="B7795">
        <v>42</v>
      </c>
      <c r="C7795" t="s">
        <v>29</v>
      </c>
      <c r="D7795" t="s">
        <v>280</v>
      </c>
      <c r="E7795">
        <v>7.6773999999999996</v>
      </c>
      <c r="F7795">
        <v>133442.01</v>
      </c>
    </row>
    <row r="7796" spans="1:6" x14ac:dyDescent="0.25">
      <c r="A7796" t="s">
        <v>319</v>
      </c>
      <c r="B7796">
        <v>42</v>
      </c>
      <c r="C7796" t="s">
        <v>29</v>
      </c>
      <c r="D7796" t="s">
        <v>281</v>
      </c>
      <c r="E7796">
        <v>0.41670000000000001</v>
      </c>
      <c r="F7796">
        <v>19534.63</v>
      </c>
    </row>
    <row r="7797" spans="1:6" x14ac:dyDescent="0.25">
      <c r="A7797" t="s">
        <v>319</v>
      </c>
      <c r="B7797">
        <v>42</v>
      </c>
      <c r="C7797" t="s">
        <v>29</v>
      </c>
      <c r="D7797" t="s">
        <v>282</v>
      </c>
      <c r="E7797">
        <v>0.1419</v>
      </c>
      <c r="F7797">
        <v>174829.98</v>
      </c>
    </row>
    <row r="7798" spans="1:6" x14ac:dyDescent="0.25">
      <c r="A7798" t="s">
        <v>319</v>
      </c>
      <c r="B7798">
        <v>42</v>
      </c>
      <c r="C7798" t="s">
        <v>29</v>
      </c>
      <c r="D7798" t="s">
        <v>283</v>
      </c>
      <c r="E7798">
        <v>10.718999999999999</v>
      </c>
      <c r="F7798">
        <v>246993.12</v>
      </c>
    </row>
    <row r="7799" spans="1:6" x14ac:dyDescent="0.25">
      <c r="A7799" t="s">
        <v>319</v>
      </c>
      <c r="B7799">
        <v>42</v>
      </c>
      <c r="C7799" t="s">
        <v>29</v>
      </c>
      <c r="D7799" t="s">
        <v>268</v>
      </c>
      <c r="E7799">
        <v>29.833300000000001</v>
      </c>
      <c r="F7799">
        <v>1040776.57</v>
      </c>
    </row>
    <row r="7800" spans="1:6" x14ac:dyDescent="0.25">
      <c r="A7800" t="s">
        <v>319</v>
      </c>
      <c r="B7800">
        <v>42</v>
      </c>
      <c r="C7800" t="s">
        <v>29</v>
      </c>
      <c r="D7800" t="s">
        <v>284</v>
      </c>
      <c r="E7800">
        <v>1.5832999999999999</v>
      </c>
      <c r="F7800">
        <v>156495.38</v>
      </c>
    </row>
    <row r="7801" spans="1:6" x14ac:dyDescent="0.25">
      <c r="A7801" t="s">
        <v>319</v>
      </c>
      <c r="B7801">
        <v>42</v>
      </c>
      <c r="C7801" t="s">
        <v>29</v>
      </c>
      <c r="D7801" t="s">
        <v>298</v>
      </c>
      <c r="E7801">
        <v>0.16669999999999999</v>
      </c>
      <c r="F7801">
        <v>2678.75</v>
      </c>
    </row>
    <row r="7802" spans="1:6" x14ac:dyDescent="0.25">
      <c r="A7802" t="s">
        <v>319</v>
      </c>
      <c r="B7802">
        <v>42</v>
      </c>
      <c r="C7802" t="s">
        <v>29</v>
      </c>
      <c r="D7802" t="s">
        <v>286</v>
      </c>
      <c r="E7802">
        <v>5.2916999999999996</v>
      </c>
      <c r="F7802">
        <v>111439.36</v>
      </c>
    </row>
    <row r="7803" spans="1:6" x14ac:dyDescent="0.25">
      <c r="A7803" t="s">
        <v>319</v>
      </c>
      <c r="B7803">
        <v>42</v>
      </c>
      <c r="C7803" t="s">
        <v>29</v>
      </c>
      <c r="D7803" t="s">
        <v>295</v>
      </c>
      <c r="E7803">
        <v>104</v>
      </c>
      <c r="F7803">
        <v>2347793.88</v>
      </c>
    </row>
    <row r="7804" spans="1:6" x14ac:dyDescent="0.25">
      <c r="A7804" t="s">
        <v>319</v>
      </c>
      <c r="B7804">
        <v>42</v>
      </c>
      <c r="C7804" t="s">
        <v>29</v>
      </c>
      <c r="D7804" t="s">
        <v>287</v>
      </c>
      <c r="E7804">
        <v>0.18329999999999999</v>
      </c>
      <c r="F7804">
        <v>107967.65</v>
      </c>
    </row>
    <row r="7805" spans="1:6" x14ac:dyDescent="0.25">
      <c r="A7805" t="s">
        <v>319</v>
      </c>
      <c r="B7805">
        <v>42</v>
      </c>
      <c r="C7805" t="s">
        <v>29</v>
      </c>
      <c r="D7805" t="s">
        <v>288</v>
      </c>
      <c r="E7805">
        <v>0.4733</v>
      </c>
      <c r="F7805">
        <v>74918.350000000006</v>
      </c>
    </row>
    <row r="7806" spans="1:6" x14ac:dyDescent="0.25">
      <c r="A7806" t="s">
        <v>319</v>
      </c>
      <c r="B7806">
        <v>42</v>
      </c>
      <c r="C7806" t="s">
        <v>29</v>
      </c>
      <c r="D7806" t="s">
        <v>289</v>
      </c>
      <c r="E7806">
        <v>6.4600000000000005E-2</v>
      </c>
      <c r="F7806">
        <v>11210.06</v>
      </c>
    </row>
    <row r="7807" spans="1:6" x14ac:dyDescent="0.25">
      <c r="A7807" t="s">
        <v>319</v>
      </c>
      <c r="B7807">
        <v>42</v>
      </c>
      <c r="C7807" t="s">
        <v>29</v>
      </c>
      <c r="D7807" t="s">
        <v>290</v>
      </c>
      <c r="E7807">
        <v>3.3300000000000003E-2</v>
      </c>
      <c r="F7807">
        <v>7419.4</v>
      </c>
    </row>
    <row r="7808" spans="1:6" x14ac:dyDescent="0.25">
      <c r="A7808" t="s">
        <v>319</v>
      </c>
      <c r="B7808">
        <v>42</v>
      </c>
      <c r="C7808" t="s">
        <v>29</v>
      </c>
      <c r="D7808" t="s">
        <v>296</v>
      </c>
      <c r="E7808">
        <v>1</v>
      </c>
      <c r="F7808">
        <v>16067.65</v>
      </c>
    </row>
    <row r="7809" spans="1:6" x14ac:dyDescent="0.25">
      <c r="A7809" t="s">
        <v>319</v>
      </c>
      <c r="B7809">
        <v>43</v>
      </c>
      <c r="C7809" t="s">
        <v>5</v>
      </c>
      <c r="D7809" t="s">
        <v>269</v>
      </c>
      <c r="E7809">
        <v>21.768599999999999</v>
      </c>
      <c r="F7809">
        <v>2441682.48</v>
      </c>
    </row>
    <row r="7810" spans="1:6" x14ac:dyDescent="0.25">
      <c r="A7810" t="s">
        <v>319</v>
      </c>
      <c r="B7810">
        <v>43</v>
      </c>
      <c r="C7810" t="s">
        <v>5</v>
      </c>
      <c r="D7810" t="s">
        <v>270</v>
      </c>
      <c r="E7810">
        <v>1549.8</v>
      </c>
      <c r="F7810">
        <v>18758191.68</v>
      </c>
    </row>
    <row r="7811" spans="1:6" x14ac:dyDescent="0.25">
      <c r="A7811" t="s">
        <v>319</v>
      </c>
      <c r="B7811">
        <v>43</v>
      </c>
      <c r="C7811" t="s">
        <v>5</v>
      </c>
      <c r="D7811" t="s">
        <v>271</v>
      </c>
      <c r="E7811">
        <v>2.5499999999999998</v>
      </c>
      <c r="F7811">
        <v>845026.31</v>
      </c>
    </row>
    <row r="7812" spans="1:6" x14ac:dyDescent="0.25">
      <c r="A7812" t="s">
        <v>319</v>
      </c>
      <c r="B7812">
        <v>43</v>
      </c>
      <c r="C7812" t="s">
        <v>5</v>
      </c>
      <c r="D7812" t="s">
        <v>272</v>
      </c>
      <c r="E7812">
        <v>508.5</v>
      </c>
      <c r="F7812">
        <v>4102540.31</v>
      </c>
    </row>
    <row r="7813" spans="1:6" x14ac:dyDescent="0.25">
      <c r="A7813" t="s">
        <v>319</v>
      </c>
      <c r="B7813">
        <v>43</v>
      </c>
      <c r="C7813" t="s">
        <v>5</v>
      </c>
      <c r="D7813" t="s">
        <v>273</v>
      </c>
      <c r="E7813">
        <v>57</v>
      </c>
      <c r="F7813">
        <v>981225.29</v>
      </c>
    </row>
    <row r="7814" spans="1:6" x14ac:dyDescent="0.25">
      <c r="A7814" t="s">
        <v>319</v>
      </c>
      <c r="B7814">
        <v>43</v>
      </c>
      <c r="C7814" t="s">
        <v>5</v>
      </c>
      <c r="D7814" t="s">
        <v>277</v>
      </c>
      <c r="E7814">
        <v>1.5</v>
      </c>
      <c r="F7814">
        <v>141636</v>
      </c>
    </row>
    <row r="7815" spans="1:6" x14ac:dyDescent="0.25">
      <c r="A7815" t="s">
        <v>319</v>
      </c>
      <c r="B7815">
        <v>43</v>
      </c>
      <c r="C7815" t="s">
        <v>5</v>
      </c>
      <c r="D7815" t="s">
        <v>279</v>
      </c>
      <c r="E7815">
        <v>1</v>
      </c>
      <c r="F7815">
        <v>205819.79</v>
      </c>
    </row>
    <row r="7816" spans="1:6" x14ac:dyDescent="0.25">
      <c r="A7816" t="s">
        <v>319</v>
      </c>
      <c r="B7816">
        <v>43</v>
      </c>
      <c r="C7816" t="s">
        <v>5</v>
      </c>
      <c r="D7816" t="s">
        <v>280</v>
      </c>
      <c r="E7816">
        <v>51.476199999999999</v>
      </c>
      <c r="F7816">
        <v>1182370.54</v>
      </c>
    </row>
    <row r="7817" spans="1:6" x14ac:dyDescent="0.25">
      <c r="A7817" t="s">
        <v>319</v>
      </c>
      <c r="B7817">
        <v>43</v>
      </c>
      <c r="C7817" t="s">
        <v>5</v>
      </c>
      <c r="D7817" t="s">
        <v>283</v>
      </c>
      <c r="E7817">
        <v>1.7738</v>
      </c>
      <c r="F7817">
        <v>33646.879999999997</v>
      </c>
    </row>
    <row r="7818" spans="1:6" x14ac:dyDescent="0.25">
      <c r="A7818" t="s">
        <v>319</v>
      </c>
      <c r="B7818">
        <v>43</v>
      </c>
      <c r="C7818" t="s">
        <v>5</v>
      </c>
      <c r="D7818" t="s">
        <v>268</v>
      </c>
      <c r="E7818">
        <v>99</v>
      </c>
      <c r="F7818">
        <v>2862023.6</v>
      </c>
    </row>
    <row r="7819" spans="1:6" x14ac:dyDescent="0.25">
      <c r="A7819" t="s">
        <v>319</v>
      </c>
      <c r="B7819">
        <v>43</v>
      </c>
      <c r="C7819" t="s">
        <v>5</v>
      </c>
      <c r="D7819" t="s">
        <v>286</v>
      </c>
      <c r="E7819">
        <v>75</v>
      </c>
      <c r="F7819">
        <v>1570509.17</v>
      </c>
    </row>
    <row r="7820" spans="1:6" x14ac:dyDescent="0.25">
      <c r="A7820" t="s">
        <v>319</v>
      </c>
      <c r="B7820">
        <v>43</v>
      </c>
      <c r="C7820" t="s">
        <v>5</v>
      </c>
      <c r="D7820" t="s">
        <v>295</v>
      </c>
      <c r="E7820">
        <v>37</v>
      </c>
      <c r="F7820">
        <v>968672.77</v>
      </c>
    </row>
    <row r="7821" spans="1:6" x14ac:dyDescent="0.25">
      <c r="A7821" t="s">
        <v>319</v>
      </c>
      <c r="B7821">
        <v>43</v>
      </c>
      <c r="C7821" t="s">
        <v>5</v>
      </c>
      <c r="D7821" t="s">
        <v>296</v>
      </c>
      <c r="E7821">
        <v>180</v>
      </c>
      <c r="F7821">
        <v>3129993.69</v>
      </c>
    </row>
    <row r="7822" spans="1:6" x14ac:dyDescent="0.25">
      <c r="A7822" t="s">
        <v>319</v>
      </c>
      <c r="B7822">
        <v>43</v>
      </c>
      <c r="C7822" t="s">
        <v>5</v>
      </c>
      <c r="D7822" t="s">
        <v>291</v>
      </c>
      <c r="E7822">
        <v>2</v>
      </c>
      <c r="F7822">
        <v>24058.15</v>
      </c>
    </row>
    <row r="7823" spans="1:6" x14ac:dyDescent="0.25">
      <c r="A7823" t="s">
        <v>319</v>
      </c>
      <c r="B7823">
        <v>44</v>
      </c>
      <c r="C7823" t="s">
        <v>71</v>
      </c>
      <c r="E7823">
        <v>2.2400000000000002</v>
      </c>
      <c r="F7823">
        <v>66372.44</v>
      </c>
    </row>
    <row r="7824" spans="1:6" x14ac:dyDescent="0.25">
      <c r="A7824" t="s">
        <v>319</v>
      </c>
      <c r="B7824">
        <v>44</v>
      </c>
      <c r="C7824" t="s">
        <v>71</v>
      </c>
      <c r="D7824" t="s">
        <v>269</v>
      </c>
      <c r="E7824">
        <v>13.6473</v>
      </c>
      <c r="F7824">
        <v>1512284.92</v>
      </c>
    </row>
    <row r="7825" spans="1:6" x14ac:dyDescent="0.25">
      <c r="A7825" t="s">
        <v>319</v>
      </c>
      <c r="B7825">
        <v>44</v>
      </c>
      <c r="C7825" t="s">
        <v>71</v>
      </c>
      <c r="D7825" t="s">
        <v>270</v>
      </c>
      <c r="E7825">
        <v>55.205599999999997</v>
      </c>
      <c r="F7825">
        <v>772889.76</v>
      </c>
    </row>
    <row r="7826" spans="1:6" x14ac:dyDescent="0.25">
      <c r="A7826" t="s">
        <v>319</v>
      </c>
      <c r="B7826">
        <v>44</v>
      </c>
      <c r="C7826" t="s">
        <v>71</v>
      </c>
      <c r="D7826" t="s">
        <v>271</v>
      </c>
      <c r="E7826">
        <v>1.7625</v>
      </c>
      <c r="F7826">
        <v>651587.18000000005</v>
      </c>
    </row>
    <row r="7827" spans="1:6" x14ac:dyDescent="0.25">
      <c r="A7827" t="s">
        <v>319</v>
      </c>
      <c r="B7827">
        <v>44</v>
      </c>
      <c r="C7827" t="s">
        <v>71</v>
      </c>
      <c r="D7827" t="s">
        <v>272</v>
      </c>
      <c r="E7827">
        <v>532.75</v>
      </c>
      <c r="F7827">
        <v>4105179.11</v>
      </c>
    </row>
    <row r="7828" spans="1:6" x14ac:dyDescent="0.25">
      <c r="A7828" t="s">
        <v>319</v>
      </c>
      <c r="B7828">
        <v>44</v>
      </c>
      <c r="C7828" t="s">
        <v>71</v>
      </c>
      <c r="D7828" t="s">
        <v>273</v>
      </c>
      <c r="E7828">
        <v>30.8719</v>
      </c>
      <c r="F7828">
        <v>538625.59</v>
      </c>
    </row>
    <row r="7829" spans="1:6" x14ac:dyDescent="0.25">
      <c r="A7829" t="s">
        <v>319</v>
      </c>
      <c r="B7829">
        <v>44</v>
      </c>
      <c r="C7829" t="s">
        <v>71</v>
      </c>
      <c r="D7829" t="s">
        <v>274</v>
      </c>
      <c r="E7829">
        <v>48.95</v>
      </c>
      <c r="F7829">
        <v>1064162.05</v>
      </c>
    </row>
    <row r="7830" spans="1:6" x14ac:dyDescent="0.25">
      <c r="A7830" t="s">
        <v>319</v>
      </c>
      <c r="B7830">
        <v>44</v>
      </c>
      <c r="C7830" t="s">
        <v>71</v>
      </c>
      <c r="D7830" t="s">
        <v>275</v>
      </c>
      <c r="E7830">
        <v>68.333299999999994</v>
      </c>
      <c r="F7830">
        <v>858957.27</v>
      </c>
    </row>
    <row r="7831" spans="1:6" x14ac:dyDescent="0.25">
      <c r="A7831" t="s">
        <v>319</v>
      </c>
      <c r="B7831">
        <v>44</v>
      </c>
      <c r="C7831" t="s">
        <v>71</v>
      </c>
      <c r="D7831" t="s">
        <v>276</v>
      </c>
      <c r="E7831">
        <v>7.2321</v>
      </c>
      <c r="F7831">
        <v>1210189.96</v>
      </c>
    </row>
    <row r="7832" spans="1:6" x14ac:dyDescent="0.25">
      <c r="A7832" t="s">
        <v>319</v>
      </c>
      <c r="B7832">
        <v>44</v>
      </c>
      <c r="C7832" t="s">
        <v>71</v>
      </c>
      <c r="D7832" t="s">
        <v>277</v>
      </c>
      <c r="E7832">
        <v>6.9417</v>
      </c>
      <c r="F7832">
        <v>361200.03</v>
      </c>
    </row>
    <row r="7833" spans="1:6" x14ac:dyDescent="0.25">
      <c r="A7833" t="s">
        <v>319</v>
      </c>
      <c r="B7833">
        <v>44</v>
      </c>
      <c r="C7833" t="s">
        <v>71</v>
      </c>
      <c r="D7833" t="s">
        <v>278</v>
      </c>
      <c r="E7833">
        <v>2.4775</v>
      </c>
      <c r="F7833">
        <v>343617.97</v>
      </c>
    </row>
    <row r="7834" spans="1:6" x14ac:dyDescent="0.25">
      <c r="A7834" t="s">
        <v>319</v>
      </c>
      <c r="B7834">
        <v>44</v>
      </c>
      <c r="C7834" t="s">
        <v>71</v>
      </c>
      <c r="D7834" t="s">
        <v>279</v>
      </c>
      <c r="E7834">
        <v>3</v>
      </c>
      <c r="F7834">
        <v>772964.56</v>
      </c>
    </row>
    <row r="7835" spans="1:6" x14ac:dyDescent="0.25">
      <c r="A7835" t="s">
        <v>319</v>
      </c>
      <c r="B7835">
        <v>44</v>
      </c>
      <c r="C7835" t="s">
        <v>71</v>
      </c>
      <c r="D7835" t="s">
        <v>280</v>
      </c>
      <c r="E7835">
        <v>201.57980000000001</v>
      </c>
      <c r="F7835">
        <v>5093776.59</v>
      </c>
    </row>
    <row r="7836" spans="1:6" x14ac:dyDescent="0.25">
      <c r="A7836" t="s">
        <v>319</v>
      </c>
      <c r="B7836">
        <v>44</v>
      </c>
      <c r="C7836" t="s">
        <v>71</v>
      </c>
      <c r="D7836" t="s">
        <v>281</v>
      </c>
      <c r="E7836">
        <v>17.1556</v>
      </c>
      <c r="F7836">
        <v>753130.65</v>
      </c>
    </row>
    <row r="7837" spans="1:6" x14ac:dyDescent="0.25">
      <c r="A7837" t="s">
        <v>319</v>
      </c>
      <c r="B7837">
        <v>44</v>
      </c>
      <c r="C7837" t="s">
        <v>71</v>
      </c>
      <c r="D7837" t="s">
        <v>282</v>
      </c>
      <c r="E7837">
        <v>4.0770999999999997</v>
      </c>
      <c r="F7837">
        <v>473266.86</v>
      </c>
    </row>
    <row r="7838" spans="1:6" x14ac:dyDescent="0.25">
      <c r="A7838" t="s">
        <v>319</v>
      </c>
      <c r="B7838">
        <v>44</v>
      </c>
      <c r="C7838" t="s">
        <v>71</v>
      </c>
      <c r="D7838" t="s">
        <v>283</v>
      </c>
      <c r="E7838">
        <v>80.9696</v>
      </c>
      <c r="F7838">
        <v>1572007.45</v>
      </c>
    </row>
    <row r="7839" spans="1:6" x14ac:dyDescent="0.25">
      <c r="A7839" t="s">
        <v>319</v>
      </c>
      <c r="B7839">
        <v>44</v>
      </c>
      <c r="C7839" t="s">
        <v>71</v>
      </c>
      <c r="D7839" t="s">
        <v>294</v>
      </c>
      <c r="E7839">
        <v>3.3332999999999999</v>
      </c>
      <c r="F7839">
        <v>49049.25</v>
      </c>
    </row>
    <row r="7840" spans="1:6" x14ac:dyDescent="0.25">
      <c r="A7840" t="s">
        <v>319</v>
      </c>
      <c r="B7840">
        <v>44</v>
      </c>
      <c r="C7840" t="s">
        <v>71</v>
      </c>
      <c r="D7840" t="s">
        <v>268</v>
      </c>
      <c r="E7840">
        <v>14.4215</v>
      </c>
      <c r="F7840">
        <v>445847.31</v>
      </c>
    </row>
    <row r="7841" spans="1:6" x14ac:dyDescent="0.25">
      <c r="A7841" t="s">
        <v>319</v>
      </c>
      <c r="B7841">
        <v>44</v>
      </c>
      <c r="C7841" t="s">
        <v>71</v>
      </c>
      <c r="D7841" t="s">
        <v>284</v>
      </c>
      <c r="E7841">
        <v>26.916699999999999</v>
      </c>
      <c r="F7841">
        <v>2506942.23</v>
      </c>
    </row>
    <row r="7842" spans="1:6" x14ac:dyDescent="0.25">
      <c r="A7842" t="s">
        <v>319</v>
      </c>
      <c r="B7842">
        <v>44</v>
      </c>
      <c r="C7842" t="s">
        <v>71</v>
      </c>
      <c r="D7842" t="s">
        <v>298</v>
      </c>
      <c r="E7842">
        <v>5</v>
      </c>
      <c r="F7842">
        <v>67620.12</v>
      </c>
    </row>
    <row r="7843" spans="1:6" x14ac:dyDescent="0.25">
      <c r="A7843" t="s">
        <v>319</v>
      </c>
      <c r="B7843">
        <v>44</v>
      </c>
      <c r="C7843" t="s">
        <v>71</v>
      </c>
      <c r="D7843" t="s">
        <v>286</v>
      </c>
      <c r="E7843">
        <v>22.708300000000001</v>
      </c>
      <c r="F7843">
        <v>450541.82</v>
      </c>
    </row>
    <row r="7844" spans="1:6" x14ac:dyDescent="0.25">
      <c r="A7844" t="s">
        <v>319</v>
      </c>
      <c r="B7844">
        <v>44</v>
      </c>
      <c r="C7844" t="s">
        <v>71</v>
      </c>
      <c r="D7844" t="s">
        <v>295</v>
      </c>
      <c r="E7844">
        <v>52.6875</v>
      </c>
      <c r="F7844">
        <v>1319061.5900000001</v>
      </c>
    </row>
    <row r="7845" spans="1:6" x14ac:dyDescent="0.25">
      <c r="A7845" t="s">
        <v>319</v>
      </c>
      <c r="B7845">
        <v>44</v>
      </c>
      <c r="C7845" t="s">
        <v>71</v>
      </c>
      <c r="D7845" t="s">
        <v>287</v>
      </c>
      <c r="E7845">
        <v>0.55000000000000004</v>
      </c>
      <c r="F7845">
        <v>263705.82</v>
      </c>
    </row>
    <row r="7846" spans="1:6" x14ac:dyDescent="0.25">
      <c r="A7846" t="s">
        <v>319</v>
      </c>
      <c r="B7846">
        <v>44</v>
      </c>
      <c r="C7846" t="s">
        <v>71</v>
      </c>
      <c r="D7846" t="s">
        <v>288</v>
      </c>
      <c r="E7846">
        <v>0.1</v>
      </c>
      <c r="F7846">
        <v>65139.28</v>
      </c>
    </row>
    <row r="7847" spans="1:6" x14ac:dyDescent="0.25">
      <c r="A7847" t="s">
        <v>319</v>
      </c>
      <c r="B7847">
        <v>44</v>
      </c>
      <c r="C7847" t="s">
        <v>71</v>
      </c>
      <c r="D7847" t="s">
        <v>289</v>
      </c>
      <c r="E7847">
        <v>19.5609</v>
      </c>
      <c r="F7847">
        <v>1327779.03</v>
      </c>
    </row>
    <row r="7848" spans="1:6" x14ac:dyDescent="0.25">
      <c r="A7848" t="s">
        <v>319</v>
      </c>
      <c r="B7848">
        <v>44</v>
      </c>
      <c r="C7848" t="s">
        <v>71</v>
      </c>
      <c r="D7848" t="s">
        <v>290</v>
      </c>
      <c r="E7848">
        <v>0.2</v>
      </c>
      <c r="F7848">
        <v>65160.99</v>
      </c>
    </row>
    <row r="7849" spans="1:6" x14ac:dyDescent="0.25">
      <c r="A7849" t="s">
        <v>319</v>
      </c>
      <c r="B7849">
        <v>44</v>
      </c>
      <c r="C7849" t="s">
        <v>71</v>
      </c>
      <c r="D7849" t="s">
        <v>296</v>
      </c>
      <c r="E7849">
        <v>6</v>
      </c>
      <c r="F7849">
        <v>105453.34</v>
      </c>
    </row>
    <row r="7850" spans="1:6" x14ac:dyDescent="0.25">
      <c r="A7850" t="s">
        <v>319</v>
      </c>
      <c r="B7850">
        <v>44</v>
      </c>
      <c r="C7850" t="s">
        <v>71</v>
      </c>
      <c r="D7850" t="s">
        <v>313</v>
      </c>
      <c r="E7850">
        <v>2</v>
      </c>
      <c r="F7850">
        <v>21067.200000000001</v>
      </c>
    </row>
    <row r="7851" spans="1:6" x14ac:dyDescent="0.25">
      <c r="A7851" t="s">
        <v>319</v>
      </c>
      <c r="B7851">
        <v>44</v>
      </c>
      <c r="C7851" t="s">
        <v>71</v>
      </c>
      <c r="D7851" t="s">
        <v>299</v>
      </c>
      <c r="E7851">
        <v>12</v>
      </c>
      <c r="F7851">
        <v>101663.8</v>
      </c>
    </row>
    <row r="7852" spans="1:6" x14ac:dyDescent="0.25">
      <c r="A7852" t="s">
        <v>319</v>
      </c>
      <c r="B7852">
        <v>44</v>
      </c>
      <c r="C7852" t="s">
        <v>71</v>
      </c>
      <c r="D7852" t="s">
        <v>314</v>
      </c>
      <c r="E7852">
        <v>1.125</v>
      </c>
      <c r="F7852">
        <v>55681.67</v>
      </c>
    </row>
    <row r="7853" spans="1:6" x14ac:dyDescent="0.25">
      <c r="A7853" t="s">
        <v>319</v>
      </c>
      <c r="B7853">
        <v>49</v>
      </c>
      <c r="C7853" t="s">
        <v>15</v>
      </c>
      <c r="E7853">
        <v>5</v>
      </c>
      <c r="F7853">
        <v>206582.45</v>
      </c>
    </row>
    <row r="7854" spans="1:6" x14ac:dyDescent="0.25">
      <c r="A7854" t="s">
        <v>319</v>
      </c>
      <c r="B7854">
        <v>49</v>
      </c>
      <c r="C7854" t="s">
        <v>15</v>
      </c>
      <c r="D7854" t="s">
        <v>269</v>
      </c>
      <c r="E7854">
        <v>15.8423</v>
      </c>
      <c r="F7854">
        <v>2017978.01</v>
      </c>
    </row>
    <row r="7855" spans="1:6" x14ac:dyDescent="0.25">
      <c r="A7855" t="s">
        <v>319</v>
      </c>
      <c r="B7855">
        <v>49</v>
      </c>
      <c r="C7855" t="s">
        <v>15</v>
      </c>
      <c r="D7855" t="s">
        <v>270</v>
      </c>
      <c r="E7855">
        <v>38.5</v>
      </c>
      <c r="F7855">
        <v>495188.18</v>
      </c>
    </row>
    <row r="7856" spans="1:6" x14ac:dyDescent="0.25">
      <c r="A7856" t="s">
        <v>319</v>
      </c>
      <c r="B7856">
        <v>49</v>
      </c>
      <c r="C7856" t="s">
        <v>15</v>
      </c>
      <c r="D7856" t="s">
        <v>271</v>
      </c>
      <c r="E7856">
        <v>1.925</v>
      </c>
      <c r="F7856">
        <v>423899.65</v>
      </c>
    </row>
    <row r="7857" spans="1:6" x14ac:dyDescent="0.25">
      <c r="A7857" t="s">
        <v>319</v>
      </c>
      <c r="B7857">
        <v>49</v>
      </c>
      <c r="C7857" t="s">
        <v>15</v>
      </c>
      <c r="D7857" t="s">
        <v>272</v>
      </c>
      <c r="E7857">
        <v>483.08330000000001</v>
      </c>
      <c r="F7857">
        <v>4898747.66</v>
      </c>
    </row>
    <row r="7858" spans="1:6" x14ac:dyDescent="0.25">
      <c r="A7858" t="s">
        <v>319</v>
      </c>
      <c r="B7858">
        <v>49</v>
      </c>
      <c r="C7858" t="s">
        <v>15</v>
      </c>
      <c r="D7858" t="s">
        <v>273</v>
      </c>
      <c r="E7858">
        <v>6.9435000000000002</v>
      </c>
      <c r="F7858">
        <v>124879.78</v>
      </c>
    </row>
    <row r="7859" spans="1:6" x14ac:dyDescent="0.25">
      <c r="A7859" t="s">
        <v>319</v>
      </c>
      <c r="B7859">
        <v>49</v>
      </c>
      <c r="C7859" t="s">
        <v>15</v>
      </c>
      <c r="D7859" t="s">
        <v>274</v>
      </c>
      <c r="E7859">
        <v>20.183299999999999</v>
      </c>
      <c r="F7859">
        <v>437679.5</v>
      </c>
    </row>
    <row r="7860" spans="1:6" x14ac:dyDescent="0.25">
      <c r="A7860" t="s">
        <v>319</v>
      </c>
      <c r="B7860">
        <v>49</v>
      </c>
      <c r="C7860" t="s">
        <v>15</v>
      </c>
      <c r="D7860" t="s">
        <v>275</v>
      </c>
      <c r="E7860">
        <v>36.666699999999999</v>
      </c>
      <c r="F7860">
        <v>565381.02</v>
      </c>
    </row>
    <row r="7861" spans="1:6" x14ac:dyDescent="0.25">
      <c r="A7861" t="s">
        <v>319</v>
      </c>
      <c r="B7861">
        <v>49</v>
      </c>
      <c r="C7861" t="s">
        <v>15</v>
      </c>
      <c r="D7861" t="s">
        <v>276</v>
      </c>
      <c r="E7861">
        <v>3.3332999999999999</v>
      </c>
      <c r="F7861">
        <v>607053.21</v>
      </c>
    </row>
    <row r="7862" spans="1:6" x14ac:dyDescent="0.25">
      <c r="A7862" t="s">
        <v>319</v>
      </c>
      <c r="B7862">
        <v>49</v>
      </c>
      <c r="C7862" t="s">
        <v>15</v>
      </c>
      <c r="D7862" t="s">
        <v>277</v>
      </c>
      <c r="E7862">
        <v>4.4375</v>
      </c>
      <c r="F7862">
        <v>207780.65</v>
      </c>
    </row>
    <row r="7863" spans="1:6" x14ac:dyDescent="0.25">
      <c r="A7863" t="s">
        <v>319</v>
      </c>
      <c r="B7863">
        <v>49</v>
      </c>
      <c r="C7863" t="s">
        <v>15</v>
      </c>
      <c r="D7863" t="s">
        <v>278</v>
      </c>
      <c r="E7863">
        <v>0.6</v>
      </c>
      <c r="F7863">
        <v>65152.33</v>
      </c>
    </row>
    <row r="7864" spans="1:6" x14ac:dyDescent="0.25">
      <c r="A7864" t="s">
        <v>319</v>
      </c>
      <c r="B7864">
        <v>49</v>
      </c>
      <c r="C7864" t="s">
        <v>15</v>
      </c>
      <c r="D7864" t="s">
        <v>279</v>
      </c>
      <c r="E7864">
        <v>2.5</v>
      </c>
      <c r="F7864">
        <v>574700.55000000005</v>
      </c>
    </row>
    <row r="7865" spans="1:6" x14ac:dyDescent="0.25">
      <c r="A7865" t="s">
        <v>319</v>
      </c>
      <c r="B7865">
        <v>49</v>
      </c>
      <c r="C7865" t="s">
        <v>15</v>
      </c>
      <c r="D7865" t="s">
        <v>280</v>
      </c>
      <c r="E7865">
        <v>91.103999999999999</v>
      </c>
      <c r="F7865">
        <v>2131101.65</v>
      </c>
    </row>
    <row r="7866" spans="1:6" x14ac:dyDescent="0.25">
      <c r="A7866" t="s">
        <v>319</v>
      </c>
      <c r="B7866">
        <v>49</v>
      </c>
      <c r="C7866" t="s">
        <v>15</v>
      </c>
      <c r="D7866" t="s">
        <v>281</v>
      </c>
      <c r="E7866">
        <v>9.4861000000000004</v>
      </c>
      <c r="F7866">
        <v>513933.37</v>
      </c>
    </row>
    <row r="7867" spans="1:6" x14ac:dyDescent="0.25">
      <c r="A7867" t="s">
        <v>319</v>
      </c>
      <c r="B7867">
        <v>49</v>
      </c>
      <c r="C7867" t="s">
        <v>15</v>
      </c>
      <c r="D7867" t="s">
        <v>282</v>
      </c>
      <c r="E7867">
        <v>9.1700000000000004E-2</v>
      </c>
      <c r="F7867">
        <v>68379.12</v>
      </c>
    </row>
    <row r="7868" spans="1:6" x14ac:dyDescent="0.25">
      <c r="A7868" t="s">
        <v>319</v>
      </c>
      <c r="B7868">
        <v>49</v>
      </c>
      <c r="C7868" t="s">
        <v>15</v>
      </c>
      <c r="D7868" t="s">
        <v>283</v>
      </c>
      <c r="E7868">
        <v>16.821400000000001</v>
      </c>
      <c r="F7868">
        <v>380495.59</v>
      </c>
    </row>
    <row r="7869" spans="1:6" x14ac:dyDescent="0.25">
      <c r="A7869" t="s">
        <v>319</v>
      </c>
      <c r="B7869">
        <v>49</v>
      </c>
      <c r="C7869" t="s">
        <v>15</v>
      </c>
      <c r="D7869" t="s">
        <v>268</v>
      </c>
      <c r="E7869">
        <v>31</v>
      </c>
      <c r="F7869">
        <v>634015.66</v>
      </c>
    </row>
    <row r="7870" spans="1:6" x14ac:dyDescent="0.25">
      <c r="A7870" t="s">
        <v>319</v>
      </c>
      <c r="B7870">
        <v>49</v>
      </c>
      <c r="C7870" t="s">
        <v>15</v>
      </c>
      <c r="D7870" t="s">
        <v>284</v>
      </c>
      <c r="E7870">
        <v>14.75</v>
      </c>
      <c r="F7870">
        <v>1360146.35</v>
      </c>
    </row>
    <row r="7871" spans="1:6" x14ac:dyDescent="0.25">
      <c r="A7871" t="s">
        <v>319</v>
      </c>
      <c r="B7871">
        <v>49</v>
      </c>
      <c r="C7871" t="s">
        <v>15</v>
      </c>
      <c r="D7871" t="s">
        <v>298</v>
      </c>
      <c r="E7871">
        <v>30</v>
      </c>
      <c r="F7871">
        <v>409847.99</v>
      </c>
    </row>
    <row r="7872" spans="1:6" x14ac:dyDescent="0.25">
      <c r="A7872" t="s">
        <v>319</v>
      </c>
      <c r="B7872">
        <v>49</v>
      </c>
      <c r="C7872" t="s">
        <v>15</v>
      </c>
      <c r="D7872" t="s">
        <v>286</v>
      </c>
      <c r="E7872">
        <v>3.5</v>
      </c>
      <c r="F7872">
        <v>83760.490000000005</v>
      </c>
    </row>
    <row r="7873" spans="1:6" x14ac:dyDescent="0.25">
      <c r="A7873" t="s">
        <v>319</v>
      </c>
      <c r="B7873">
        <v>49</v>
      </c>
      <c r="C7873" t="s">
        <v>15</v>
      </c>
      <c r="D7873" t="s">
        <v>295</v>
      </c>
      <c r="E7873">
        <v>249.1</v>
      </c>
      <c r="F7873">
        <v>6064740.3200000003</v>
      </c>
    </row>
    <row r="7874" spans="1:6" x14ac:dyDescent="0.25">
      <c r="A7874" t="s">
        <v>319</v>
      </c>
      <c r="B7874">
        <v>49</v>
      </c>
      <c r="C7874" t="s">
        <v>15</v>
      </c>
      <c r="D7874" t="s">
        <v>288</v>
      </c>
      <c r="E7874">
        <v>1.23</v>
      </c>
      <c r="F7874">
        <v>130887.95</v>
      </c>
    </row>
    <row r="7875" spans="1:6" x14ac:dyDescent="0.25">
      <c r="A7875" t="s">
        <v>319</v>
      </c>
      <c r="B7875">
        <v>49</v>
      </c>
      <c r="C7875" t="s">
        <v>15</v>
      </c>
      <c r="D7875" t="s">
        <v>289</v>
      </c>
      <c r="E7875">
        <v>1.3395999999999999</v>
      </c>
      <c r="F7875">
        <v>177362.74</v>
      </c>
    </row>
    <row r="7876" spans="1:6" x14ac:dyDescent="0.25">
      <c r="A7876" t="s">
        <v>319</v>
      </c>
      <c r="B7876">
        <v>49</v>
      </c>
      <c r="C7876" t="s">
        <v>15</v>
      </c>
      <c r="D7876" t="s">
        <v>290</v>
      </c>
      <c r="E7876">
        <v>9.1700000000000004E-2</v>
      </c>
      <c r="F7876">
        <v>26020.83</v>
      </c>
    </row>
    <row r="7877" spans="1:6" x14ac:dyDescent="0.25">
      <c r="A7877" t="s">
        <v>319</v>
      </c>
      <c r="B7877">
        <v>49</v>
      </c>
      <c r="C7877" t="s">
        <v>15</v>
      </c>
      <c r="D7877" t="s">
        <v>296</v>
      </c>
      <c r="E7877">
        <v>18</v>
      </c>
      <c r="F7877">
        <v>274083.3</v>
      </c>
    </row>
    <row r="7878" spans="1:6" x14ac:dyDescent="0.25">
      <c r="A7878" t="s">
        <v>319</v>
      </c>
      <c r="B7878">
        <v>49</v>
      </c>
      <c r="C7878" t="s">
        <v>15</v>
      </c>
      <c r="D7878" t="s">
        <v>291</v>
      </c>
      <c r="E7878">
        <v>6</v>
      </c>
      <c r="F7878">
        <v>81205.42</v>
      </c>
    </row>
    <row r="7879" spans="1:6" x14ac:dyDescent="0.25">
      <c r="A7879" t="s">
        <v>319</v>
      </c>
      <c r="B7879">
        <v>49</v>
      </c>
      <c r="C7879" t="s">
        <v>15</v>
      </c>
      <c r="D7879" t="s">
        <v>313</v>
      </c>
      <c r="E7879">
        <v>2</v>
      </c>
      <c r="F7879">
        <v>33022.410000000003</v>
      </c>
    </row>
    <row r="7880" spans="1:6" x14ac:dyDescent="0.25">
      <c r="A7880" t="s">
        <v>319</v>
      </c>
      <c r="B7880">
        <v>49</v>
      </c>
      <c r="C7880" t="s">
        <v>15</v>
      </c>
      <c r="D7880" t="s">
        <v>299</v>
      </c>
      <c r="E7880">
        <v>60</v>
      </c>
      <c r="F7880">
        <v>508319</v>
      </c>
    </row>
    <row r="7881" spans="1:6" x14ac:dyDescent="0.25">
      <c r="A7881" t="s">
        <v>319</v>
      </c>
      <c r="B7881">
        <v>52</v>
      </c>
      <c r="C7881" t="s">
        <v>6</v>
      </c>
      <c r="E7881">
        <v>1.55</v>
      </c>
      <c r="F7881">
        <v>0</v>
      </c>
    </row>
    <row r="7882" spans="1:6" x14ac:dyDescent="0.25">
      <c r="A7882" t="s">
        <v>319</v>
      </c>
      <c r="B7882">
        <v>52</v>
      </c>
      <c r="C7882" t="s">
        <v>6</v>
      </c>
      <c r="D7882" t="s">
        <v>269</v>
      </c>
      <c r="E7882">
        <v>0.33729999999999999</v>
      </c>
      <c r="F7882">
        <v>36629.519999999997</v>
      </c>
    </row>
    <row r="7883" spans="1:6" x14ac:dyDescent="0.25">
      <c r="A7883" t="s">
        <v>319</v>
      </c>
      <c r="B7883">
        <v>52</v>
      </c>
      <c r="C7883" t="s">
        <v>6</v>
      </c>
      <c r="D7883" t="s">
        <v>268</v>
      </c>
      <c r="E7883">
        <v>1162.5833</v>
      </c>
      <c r="F7883">
        <v>23632675.050000001</v>
      </c>
    </row>
    <row r="7884" spans="1:6" x14ac:dyDescent="0.25">
      <c r="A7884" t="s">
        <v>319</v>
      </c>
      <c r="B7884">
        <v>52</v>
      </c>
      <c r="C7884" t="s">
        <v>6</v>
      </c>
      <c r="D7884" t="s">
        <v>295</v>
      </c>
      <c r="E7884">
        <v>341.83330000000001</v>
      </c>
      <c r="F7884">
        <v>8034753.5099999998</v>
      </c>
    </row>
    <row r="7885" spans="1:6" x14ac:dyDescent="0.25">
      <c r="A7885" t="s">
        <v>319</v>
      </c>
      <c r="B7885">
        <v>52</v>
      </c>
      <c r="C7885" t="s">
        <v>6</v>
      </c>
      <c r="D7885" t="s">
        <v>296</v>
      </c>
      <c r="E7885">
        <v>177</v>
      </c>
      <c r="F7885">
        <v>6712352.6900000004</v>
      </c>
    </row>
    <row r="7886" spans="1:6" x14ac:dyDescent="0.25">
      <c r="A7886" t="s">
        <v>319</v>
      </c>
      <c r="B7886">
        <v>52</v>
      </c>
      <c r="C7886" t="s">
        <v>6</v>
      </c>
      <c r="D7886" t="s">
        <v>291</v>
      </c>
      <c r="E7886">
        <v>4</v>
      </c>
      <c r="F7886">
        <v>36435.339999999997</v>
      </c>
    </row>
    <row r="7887" spans="1:6" x14ac:dyDescent="0.25">
      <c r="A7887" t="s">
        <v>319</v>
      </c>
      <c r="B7887">
        <v>53</v>
      </c>
      <c r="C7887" t="s">
        <v>9</v>
      </c>
      <c r="E7887">
        <v>24.083300000000001</v>
      </c>
      <c r="F7887">
        <v>4076.78</v>
      </c>
    </row>
    <row r="7888" spans="1:6" x14ac:dyDescent="0.25">
      <c r="A7888" t="s">
        <v>319</v>
      </c>
      <c r="B7888">
        <v>53</v>
      </c>
      <c r="C7888" t="s">
        <v>9</v>
      </c>
      <c r="D7888" t="s">
        <v>269</v>
      </c>
      <c r="E7888">
        <v>0.75</v>
      </c>
      <c r="F7888">
        <v>85708.13</v>
      </c>
    </row>
    <row r="7889" spans="1:6" x14ac:dyDescent="0.25">
      <c r="A7889" t="s">
        <v>319</v>
      </c>
      <c r="B7889">
        <v>53</v>
      </c>
      <c r="C7889" t="s">
        <v>9</v>
      </c>
      <c r="D7889" t="s">
        <v>271</v>
      </c>
      <c r="E7889">
        <v>1.2500000000000001E-2</v>
      </c>
      <c r="F7889">
        <v>5433.97</v>
      </c>
    </row>
    <row r="7890" spans="1:6" x14ac:dyDescent="0.25">
      <c r="A7890" t="s">
        <v>319</v>
      </c>
      <c r="B7890">
        <v>53</v>
      </c>
      <c r="C7890" t="s">
        <v>9</v>
      </c>
      <c r="D7890" t="s">
        <v>272</v>
      </c>
      <c r="E7890">
        <v>2</v>
      </c>
      <c r="F7890">
        <v>14774.82</v>
      </c>
    </row>
    <row r="7891" spans="1:6" x14ac:dyDescent="0.25">
      <c r="A7891" t="s">
        <v>319</v>
      </c>
      <c r="B7891">
        <v>53</v>
      </c>
      <c r="C7891" t="s">
        <v>9</v>
      </c>
      <c r="D7891" t="s">
        <v>277</v>
      </c>
      <c r="E7891">
        <v>0.16669999999999999</v>
      </c>
      <c r="F7891">
        <v>7145.6</v>
      </c>
    </row>
    <row r="7892" spans="1:6" x14ac:dyDescent="0.25">
      <c r="A7892" t="s">
        <v>319</v>
      </c>
      <c r="B7892">
        <v>53</v>
      </c>
      <c r="C7892" t="s">
        <v>9</v>
      </c>
      <c r="D7892" t="s">
        <v>278</v>
      </c>
      <c r="E7892">
        <v>0.25</v>
      </c>
      <c r="F7892">
        <v>25210.58</v>
      </c>
    </row>
    <row r="7893" spans="1:6" x14ac:dyDescent="0.25">
      <c r="A7893" t="s">
        <v>319</v>
      </c>
      <c r="B7893">
        <v>53</v>
      </c>
      <c r="C7893" t="s">
        <v>9</v>
      </c>
      <c r="D7893" t="s">
        <v>279</v>
      </c>
      <c r="E7893">
        <v>-8.3299999999999999E-2</v>
      </c>
      <c r="F7893">
        <v>-17151.650000000001</v>
      </c>
    </row>
    <row r="7894" spans="1:6" x14ac:dyDescent="0.25">
      <c r="A7894" t="s">
        <v>319</v>
      </c>
      <c r="B7894">
        <v>53</v>
      </c>
      <c r="C7894" t="s">
        <v>9</v>
      </c>
      <c r="D7894" t="s">
        <v>280</v>
      </c>
      <c r="E7894">
        <v>0.6</v>
      </c>
      <c r="F7894">
        <v>21541.439999999999</v>
      </c>
    </row>
    <row r="7895" spans="1:6" x14ac:dyDescent="0.25">
      <c r="A7895" t="s">
        <v>319</v>
      </c>
      <c r="B7895">
        <v>53</v>
      </c>
      <c r="C7895" t="s">
        <v>9</v>
      </c>
      <c r="D7895" t="s">
        <v>281</v>
      </c>
      <c r="E7895">
        <v>0.19639999999999999</v>
      </c>
      <c r="F7895">
        <v>9055.5400000000009</v>
      </c>
    </row>
    <row r="7896" spans="1:6" x14ac:dyDescent="0.25">
      <c r="A7896" t="s">
        <v>319</v>
      </c>
      <c r="B7896">
        <v>53</v>
      </c>
      <c r="C7896" t="s">
        <v>9</v>
      </c>
      <c r="D7896" t="s">
        <v>268</v>
      </c>
      <c r="E7896">
        <v>1291.8588</v>
      </c>
      <c r="F7896">
        <v>28018676.84</v>
      </c>
    </row>
    <row r="7897" spans="1:6" x14ac:dyDescent="0.25">
      <c r="A7897" t="s">
        <v>319</v>
      </c>
      <c r="B7897">
        <v>53</v>
      </c>
      <c r="C7897" t="s">
        <v>9</v>
      </c>
      <c r="D7897" t="s">
        <v>284</v>
      </c>
      <c r="E7897">
        <v>0.16669999999999999</v>
      </c>
      <c r="F7897">
        <v>18578.28</v>
      </c>
    </row>
    <row r="7898" spans="1:6" x14ac:dyDescent="0.25">
      <c r="A7898" t="s">
        <v>319</v>
      </c>
      <c r="B7898">
        <v>53</v>
      </c>
      <c r="C7898" t="s">
        <v>9</v>
      </c>
      <c r="D7898" t="s">
        <v>295</v>
      </c>
      <c r="E7898">
        <v>545.4</v>
      </c>
      <c r="F7898">
        <v>12509294.49</v>
      </c>
    </row>
    <row r="7899" spans="1:6" x14ac:dyDescent="0.25">
      <c r="A7899" t="s">
        <v>319</v>
      </c>
      <c r="B7899">
        <v>53</v>
      </c>
      <c r="C7899" t="s">
        <v>9</v>
      </c>
      <c r="D7899" t="s">
        <v>296</v>
      </c>
      <c r="E7899">
        <v>157.16669999999999</v>
      </c>
      <c r="F7899">
        <v>4510345.32</v>
      </c>
    </row>
    <row r="7900" spans="1:6" x14ac:dyDescent="0.25">
      <c r="A7900" t="s">
        <v>319</v>
      </c>
      <c r="B7900">
        <v>53</v>
      </c>
      <c r="C7900" t="s">
        <v>9</v>
      </c>
      <c r="D7900" t="s">
        <v>291</v>
      </c>
      <c r="E7900">
        <v>9</v>
      </c>
      <c r="F7900">
        <v>92740.25</v>
      </c>
    </row>
    <row r="7901" spans="1:6" x14ac:dyDescent="0.25">
      <c r="A7901" t="s">
        <v>319</v>
      </c>
      <c r="B7901">
        <v>53</v>
      </c>
      <c r="C7901" t="s">
        <v>9</v>
      </c>
      <c r="D7901" t="s">
        <v>320</v>
      </c>
      <c r="E7901">
        <v>5</v>
      </c>
      <c r="F7901">
        <v>72112.05</v>
      </c>
    </row>
    <row r="7902" spans="1:6" x14ac:dyDescent="0.25">
      <c r="A7902" t="s">
        <v>319</v>
      </c>
      <c r="B7902">
        <v>54</v>
      </c>
      <c r="C7902" t="s">
        <v>3</v>
      </c>
      <c r="E7902">
        <v>8.8887999999999998</v>
      </c>
      <c r="F7902">
        <v>101101.49</v>
      </c>
    </row>
    <row r="7903" spans="1:6" x14ac:dyDescent="0.25">
      <c r="A7903" t="s">
        <v>319</v>
      </c>
      <c r="B7903">
        <v>54</v>
      </c>
      <c r="C7903" t="s">
        <v>3</v>
      </c>
      <c r="D7903" t="s">
        <v>269</v>
      </c>
      <c r="E7903">
        <v>25.381799999999998</v>
      </c>
      <c r="F7903">
        <v>2402153.13</v>
      </c>
    </row>
    <row r="7904" spans="1:6" x14ac:dyDescent="0.25">
      <c r="A7904" t="s">
        <v>319</v>
      </c>
      <c r="B7904">
        <v>54</v>
      </c>
      <c r="C7904" t="s">
        <v>3</v>
      </c>
      <c r="D7904" t="s">
        <v>270</v>
      </c>
      <c r="E7904">
        <v>134.53890000000001</v>
      </c>
      <c r="F7904">
        <v>1916329.54</v>
      </c>
    </row>
    <row r="7905" spans="1:6" x14ac:dyDescent="0.25">
      <c r="A7905" t="s">
        <v>319</v>
      </c>
      <c r="B7905">
        <v>54</v>
      </c>
      <c r="C7905" t="s">
        <v>3</v>
      </c>
      <c r="D7905" t="s">
        <v>271</v>
      </c>
      <c r="E7905">
        <v>5.1082999999999998</v>
      </c>
      <c r="F7905">
        <v>1163875.71</v>
      </c>
    </row>
    <row r="7906" spans="1:6" x14ac:dyDescent="0.25">
      <c r="A7906" t="s">
        <v>319</v>
      </c>
      <c r="B7906">
        <v>54</v>
      </c>
      <c r="C7906" t="s">
        <v>3</v>
      </c>
      <c r="D7906" t="s">
        <v>272</v>
      </c>
      <c r="E7906">
        <v>2332.4443999999999</v>
      </c>
      <c r="F7906">
        <v>20131863.690000001</v>
      </c>
    </row>
    <row r="7907" spans="1:6" x14ac:dyDescent="0.25">
      <c r="A7907" t="s">
        <v>319</v>
      </c>
      <c r="B7907">
        <v>54</v>
      </c>
      <c r="C7907" t="s">
        <v>3</v>
      </c>
      <c r="D7907" t="s">
        <v>273</v>
      </c>
      <c r="E7907">
        <v>39.244500000000002</v>
      </c>
      <c r="F7907">
        <v>753958.55</v>
      </c>
    </row>
    <row r="7908" spans="1:6" x14ac:dyDescent="0.25">
      <c r="A7908" t="s">
        <v>319</v>
      </c>
      <c r="B7908">
        <v>54</v>
      </c>
      <c r="C7908" t="s">
        <v>3</v>
      </c>
      <c r="D7908" t="s">
        <v>274</v>
      </c>
      <c r="E7908">
        <v>70.133300000000006</v>
      </c>
      <c r="F7908">
        <v>1528077.41</v>
      </c>
    </row>
    <row r="7909" spans="1:6" x14ac:dyDescent="0.25">
      <c r="A7909" t="s">
        <v>319</v>
      </c>
      <c r="B7909">
        <v>54</v>
      </c>
      <c r="C7909" t="s">
        <v>3</v>
      </c>
      <c r="D7909" t="s">
        <v>275</v>
      </c>
      <c r="E7909">
        <v>44.583300000000001</v>
      </c>
      <c r="F7909">
        <v>572805.18000000005</v>
      </c>
    </row>
    <row r="7910" spans="1:6" x14ac:dyDescent="0.25">
      <c r="A7910" t="s">
        <v>319</v>
      </c>
      <c r="B7910">
        <v>54</v>
      </c>
      <c r="C7910" t="s">
        <v>3</v>
      </c>
      <c r="D7910" t="s">
        <v>276</v>
      </c>
      <c r="E7910">
        <v>23.3201</v>
      </c>
      <c r="F7910">
        <v>3621668.98</v>
      </c>
    </row>
    <row r="7911" spans="1:6" x14ac:dyDescent="0.25">
      <c r="A7911" t="s">
        <v>319</v>
      </c>
      <c r="B7911">
        <v>54</v>
      </c>
      <c r="C7911" t="s">
        <v>3</v>
      </c>
      <c r="D7911" t="s">
        <v>277</v>
      </c>
      <c r="E7911">
        <v>8.7917000000000005</v>
      </c>
      <c r="F7911">
        <v>485560.04</v>
      </c>
    </row>
    <row r="7912" spans="1:6" x14ac:dyDescent="0.25">
      <c r="A7912" t="s">
        <v>319</v>
      </c>
      <c r="B7912">
        <v>54</v>
      </c>
      <c r="C7912" t="s">
        <v>3</v>
      </c>
      <c r="D7912" t="s">
        <v>278</v>
      </c>
      <c r="E7912">
        <v>3.0541999999999998</v>
      </c>
      <c r="F7912">
        <v>267059.76</v>
      </c>
    </row>
    <row r="7913" spans="1:6" x14ac:dyDescent="0.25">
      <c r="A7913" t="s">
        <v>319</v>
      </c>
      <c r="B7913">
        <v>54</v>
      </c>
      <c r="C7913" t="s">
        <v>3</v>
      </c>
      <c r="D7913" t="s">
        <v>279</v>
      </c>
      <c r="E7913">
        <v>8.0832999999999995</v>
      </c>
      <c r="F7913">
        <v>1905221.94</v>
      </c>
    </row>
    <row r="7914" spans="1:6" x14ac:dyDescent="0.25">
      <c r="A7914" t="s">
        <v>319</v>
      </c>
      <c r="B7914">
        <v>54</v>
      </c>
      <c r="C7914" t="s">
        <v>3</v>
      </c>
      <c r="D7914" t="s">
        <v>280</v>
      </c>
      <c r="E7914">
        <v>121.05970000000001</v>
      </c>
      <c r="F7914">
        <v>4087699.61</v>
      </c>
    </row>
    <row r="7915" spans="1:6" x14ac:dyDescent="0.25">
      <c r="A7915" t="s">
        <v>319</v>
      </c>
      <c r="B7915">
        <v>54</v>
      </c>
      <c r="C7915" t="s">
        <v>3</v>
      </c>
      <c r="D7915" t="s">
        <v>281</v>
      </c>
      <c r="E7915">
        <v>27.353300000000001</v>
      </c>
      <c r="F7915">
        <v>1033781.94</v>
      </c>
    </row>
    <row r="7916" spans="1:6" x14ac:dyDescent="0.25">
      <c r="A7916" t="s">
        <v>319</v>
      </c>
      <c r="B7916">
        <v>54</v>
      </c>
      <c r="C7916" t="s">
        <v>3</v>
      </c>
      <c r="D7916" t="s">
        <v>282</v>
      </c>
      <c r="E7916">
        <v>0.3523</v>
      </c>
      <c r="F7916">
        <v>383867.47</v>
      </c>
    </row>
    <row r="7917" spans="1:6" x14ac:dyDescent="0.25">
      <c r="A7917" t="s">
        <v>319</v>
      </c>
      <c r="B7917">
        <v>54</v>
      </c>
      <c r="C7917" t="s">
        <v>3</v>
      </c>
      <c r="D7917" t="s">
        <v>283</v>
      </c>
      <c r="E7917">
        <v>83.534499999999994</v>
      </c>
      <c r="F7917">
        <v>1704141.56</v>
      </c>
    </row>
    <row r="7918" spans="1:6" x14ac:dyDescent="0.25">
      <c r="A7918" t="s">
        <v>319</v>
      </c>
      <c r="B7918">
        <v>54</v>
      </c>
      <c r="C7918" t="s">
        <v>3</v>
      </c>
      <c r="D7918" t="s">
        <v>294</v>
      </c>
      <c r="E7918">
        <v>0.41670000000000001</v>
      </c>
      <c r="F7918">
        <v>10030.94</v>
      </c>
    </row>
    <row r="7919" spans="1:6" x14ac:dyDescent="0.25">
      <c r="A7919" t="s">
        <v>319</v>
      </c>
      <c r="B7919">
        <v>54</v>
      </c>
      <c r="C7919" t="s">
        <v>3</v>
      </c>
      <c r="D7919" t="s">
        <v>268</v>
      </c>
      <c r="E7919">
        <v>62.867699999999999</v>
      </c>
      <c r="F7919">
        <v>1376520.42</v>
      </c>
    </row>
    <row r="7920" spans="1:6" x14ac:dyDescent="0.25">
      <c r="A7920" t="s">
        <v>319</v>
      </c>
      <c r="B7920">
        <v>54</v>
      </c>
      <c r="C7920" t="s">
        <v>3</v>
      </c>
      <c r="D7920" t="s">
        <v>284</v>
      </c>
      <c r="E7920">
        <v>9.5832999999999995</v>
      </c>
      <c r="F7920">
        <v>917319.92</v>
      </c>
    </row>
    <row r="7921" spans="1:6" x14ac:dyDescent="0.25">
      <c r="A7921" t="s">
        <v>319</v>
      </c>
      <c r="B7921">
        <v>54</v>
      </c>
      <c r="C7921" t="s">
        <v>3</v>
      </c>
      <c r="D7921" t="s">
        <v>298</v>
      </c>
      <c r="E7921">
        <v>13</v>
      </c>
      <c r="F7921">
        <v>180370.31</v>
      </c>
    </row>
    <row r="7922" spans="1:6" x14ac:dyDescent="0.25">
      <c r="A7922" t="s">
        <v>319</v>
      </c>
      <c r="B7922">
        <v>54</v>
      </c>
      <c r="C7922" t="s">
        <v>3</v>
      </c>
      <c r="D7922" t="s">
        <v>286</v>
      </c>
      <c r="E7922">
        <v>40.5</v>
      </c>
      <c r="F7922">
        <v>782360.93</v>
      </c>
    </row>
    <row r="7923" spans="1:6" x14ac:dyDescent="0.25">
      <c r="A7923" t="s">
        <v>319</v>
      </c>
      <c r="B7923">
        <v>54</v>
      </c>
      <c r="C7923" t="s">
        <v>3</v>
      </c>
      <c r="D7923" t="s">
        <v>295</v>
      </c>
      <c r="E7923">
        <v>63.841700000000003</v>
      </c>
      <c r="F7923">
        <v>1657746.73</v>
      </c>
    </row>
    <row r="7924" spans="1:6" x14ac:dyDescent="0.25">
      <c r="A7924" t="s">
        <v>319</v>
      </c>
      <c r="B7924">
        <v>54</v>
      </c>
      <c r="C7924" t="s">
        <v>3</v>
      </c>
      <c r="D7924" t="s">
        <v>287</v>
      </c>
      <c r="E7924">
        <v>0.51670000000000005</v>
      </c>
      <c r="F7924">
        <v>292467.12</v>
      </c>
    </row>
    <row r="7925" spans="1:6" x14ac:dyDescent="0.25">
      <c r="A7925" t="s">
        <v>319</v>
      </c>
      <c r="B7925">
        <v>54</v>
      </c>
      <c r="C7925" t="s">
        <v>3</v>
      </c>
      <c r="D7925" t="s">
        <v>288</v>
      </c>
      <c r="E7925">
        <v>0.36499999999999999</v>
      </c>
      <c r="F7925">
        <v>212007.06</v>
      </c>
    </row>
    <row r="7926" spans="1:6" x14ac:dyDescent="0.25">
      <c r="A7926" t="s">
        <v>319</v>
      </c>
      <c r="B7926">
        <v>54</v>
      </c>
      <c r="C7926" t="s">
        <v>3</v>
      </c>
      <c r="D7926" t="s">
        <v>289</v>
      </c>
      <c r="E7926">
        <v>27.306699999999999</v>
      </c>
      <c r="F7926">
        <v>1931774.5</v>
      </c>
    </row>
    <row r="7927" spans="1:6" x14ac:dyDescent="0.25">
      <c r="A7927" t="s">
        <v>319</v>
      </c>
      <c r="B7927">
        <v>54</v>
      </c>
      <c r="C7927" t="s">
        <v>3</v>
      </c>
      <c r="D7927" t="s">
        <v>290</v>
      </c>
      <c r="E7927">
        <v>0.25829999999999997</v>
      </c>
      <c r="F7927">
        <v>86142.18</v>
      </c>
    </row>
    <row r="7928" spans="1:6" x14ac:dyDescent="0.25">
      <c r="A7928" t="s">
        <v>319</v>
      </c>
      <c r="B7928">
        <v>54</v>
      </c>
      <c r="C7928" t="s">
        <v>3</v>
      </c>
      <c r="D7928" t="s">
        <v>296</v>
      </c>
      <c r="E7928">
        <v>113.7667</v>
      </c>
      <c r="F7928">
        <v>1939508.27</v>
      </c>
    </row>
    <row r="7929" spans="1:6" x14ac:dyDescent="0.25">
      <c r="A7929" t="s">
        <v>319</v>
      </c>
      <c r="B7929">
        <v>54</v>
      </c>
      <c r="C7929" t="s">
        <v>3</v>
      </c>
      <c r="D7929" t="s">
        <v>291</v>
      </c>
      <c r="E7929">
        <v>1</v>
      </c>
      <c r="F7929">
        <v>13869.79</v>
      </c>
    </row>
    <row r="7930" spans="1:6" x14ac:dyDescent="0.25">
      <c r="A7930" t="s">
        <v>319</v>
      </c>
      <c r="B7930">
        <v>54</v>
      </c>
      <c r="C7930" t="s">
        <v>3</v>
      </c>
      <c r="D7930" t="s">
        <v>313</v>
      </c>
      <c r="E7930">
        <v>13</v>
      </c>
      <c r="F7930">
        <v>150972.07999999999</v>
      </c>
    </row>
    <row r="7931" spans="1:6" x14ac:dyDescent="0.25">
      <c r="A7931" t="s">
        <v>319</v>
      </c>
      <c r="B7931">
        <v>54</v>
      </c>
      <c r="C7931" t="s">
        <v>3</v>
      </c>
      <c r="D7931" t="s">
        <v>299</v>
      </c>
      <c r="E7931">
        <v>31</v>
      </c>
      <c r="F7931">
        <v>263663.63</v>
      </c>
    </row>
    <row r="7932" spans="1:6" x14ac:dyDescent="0.25">
      <c r="A7932" t="s">
        <v>319</v>
      </c>
      <c r="B7932">
        <v>54</v>
      </c>
      <c r="C7932" t="s">
        <v>3</v>
      </c>
      <c r="D7932" t="s">
        <v>314</v>
      </c>
      <c r="E7932">
        <v>1.75</v>
      </c>
      <c r="F7932">
        <v>86268.479999999996</v>
      </c>
    </row>
    <row r="7933" spans="1:6" x14ac:dyDescent="0.25">
      <c r="A7933" t="s">
        <v>319</v>
      </c>
      <c r="B7933">
        <v>54</v>
      </c>
      <c r="C7933" t="s">
        <v>3</v>
      </c>
      <c r="D7933" t="s">
        <v>317</v>
      </c>
      <c r="E7933">
        <v>0.33329999999999999</v>
      </c>
      <c r="F7933">
        <v>4512.3599999999997</v>
      </c>
    </row>
    <row r="7934" spans="1:6" x14ac:dyDescent="0.25">
      <c r="A7934" t="s">
        <v>319</v>
      </c>
      <c r="B7934">
        <v>56</v>
      </c>
      <c r="C7934" t="s">
        <v>176</v>
      </c>
      <c r="E7934">
        <v>3</v>
      </c>
      <c r="F7934">
        <v>0</v>
      </c>
    </row>
    <row r="7935" spans="1:6" x14ac:dyDescent="0.25">
      <c r="A7935" t="s">
        <v>319</v>
      </c>
      <c r="B7935">
        <v>56</v>
      </c>
      <c r="C7935" t="s">
        <v>176</v>
      </c>
      <c r="D7935" t="s">
        <v>269</v>
      </c>
      <c r="E7935">
        <v>11.8689</v>
      </c>
      <c r="F7935">
        <v>1482375.86</v>
      </c>
    </row>
    <row r="7936" spans="1:6" x14ac:dyDescent="0.25">
      <c r="A7936" t="s">
        <v>319</v>
      </c>
      <c r="B7936">
        <v>56</v>
      </c>
      <c r="C7936" t="s">
        <v>176</v>
      </c>
      <c r="D7936" t="s">
        <v>270</v>
      </c>
      <c r="E7936">
        <v>34.444400000000002</v>
      </c>
      <c r="F7936">
        <v>627792.97</v>
      </c>
    </row>
    <row r="7937" spans="1:6" x14ac:dyDescent="0.25">
      <c r="A7937" t="s">
        <v>319</v>
      </c>
      <c r="B7937">
        <v>56</v>
      </c>
      <c r="C7937" t="s">
        <v>176</v>
      </c>
      <c r="D7937" t="s">
        <v>271</v>
      </c>
      <c r="E7937">
        <v>1.125</v>
      </c>
      <c r="F7937">
        <v>360270.01</v>
      </c>
    </row>
    <row r="7938" spans="1:6" x14ac:dyDescent="0.25">
      <c r="A7938" t="s">
        <v>319</v>
      </c>
      <c r="B7938">
        <v>56</v>
      </c>
      <c r="C7938" t="s">
        <v>176</v>
      </c>
      <c r="D7938" t="s">
        <v>272</v>
      </c>
      <c r="E7938">
        <v>4628.9166999999998</v>
      </c>
      <c r="F7938">
        <v>36384638.130000003</v>
      </c>
    </row>
    <row r="7939" spans="1:6" x14ac:dyDescent="0.25">
      <c r="A7939" t="s">
        <v>319</v>
      </c>
      <c r="B7939">
        <v>56</v>
      </c>
      <c r="C7939" t="s">
        <v>176</v>
      </c>
      <c r="D7939" t="s">
        <v>273</v>
      </c>
      <c r="E7939">
        <v>10.6523</v>
      </c>
      <c r="F7939">
        <v>212927.02</v>
      </c>
    </row>
    <row r="7940" spans="1:6" x14ac:dyDescent="0.25">
      <c r="A7940" t="s">
        <v>319</v>
      </c>
      <c r="B7940">
        <v>56</v>
      </c>
      <c r="C7940" t="s">
        <v>176</v>
      </c>
      <c r="D7940" t="s">
        <v>274</v>
      </c>
      <c r="E7940">
        <v>38.299999999999997</v>
      </c>
      <c r="F7940">
        <v>863317.74</v>
      </c>
    </row>
    <row r="7941" spans="1:6" x14ac:dyDescent="0.25">
      <c r="A7941" t="s">
        <v>319</v>
      </c>
      <c r="B7941">
        <v>56</v>
      </c>
      <c r="C7941" t="s">
        <v>176</v>
      </c>
      <c r="D7941" t="s">
        <v>275</v>
      </c>
      <c r="E7941">
        <v>34.5</v>
      </c>
      <c r="F7941">
        <v>375768.54</v>
      </c>
    </row>
    <row r="7942" spans="1:6" x14ac:dyDescent="0.25">
      <c r="A7942" t="s">
        <v>319</v>
      </c>
      <c r="B7942">
        <v>56</v>
      </c>
      <c r="C7942" t="s">
        <v>176</v>
      </c>
      <c r="D7942" t="s">
        <v>276</v>
      </c>
      <c r="E7942">
        <v>8.6333000000000002</v>
      </c>
      <c r="F7942">
        <v>1249820.1200000001</v>
      </c>
    </row>
    <row r="7943" spans="1:6" x14ac:dyDescent="0.25">
      <c r="A7943" t="s">
        <v>319</v>
      </c>
      <c r="B7943">
        <v>56</v>
      </c>
      <c r="C7943" t="s">
        <v>176</v>
      </c>
      <c r="D7943" t="s">
        <v>277</v>
      </c>
      <c r="E7943">
        <v>4.4874999999999998</v>
      </c>
      <c r="F7943">
        <v>177875.61</v>
      </c>
    </row>
    <row r="7944" spans="1:6" x14ac:dyDescent="0.25">
      <c r="A7944" t="s">
        <v>319</v>
      </c>
      <c r="B7944">
        <v>56</v>
      </c>
      <c r="C7944" t="s">
        <v>176</v>
      </c>
      <c r="D7944" t="s">
        <v>278</v>
      </c>
      <c r="E7944">
        <v>3.85</v>
      </c>
      <c r="F7944">
        <v>276198.96000000002</v>
      </c>
    </row>
    <row r="7945" spans="1:6" x14ac:dyDescent="0.25">
      <c r="A7945" t="s">
        <v>319</v>
      </c>
      <c r="B7945">
        <v>56</v>
      </c>
      <c r="C7945" t="s">
        <v>176</v>
      </c>
      <c r="D7945" t="s">
        <v>279</v>
      </c>
      <c r="E7945">
        <v>1.6667000000000001</v>
      </c>
      <c r="F7945">
        <v>381634.92</v>
      </c>
    </row>
    <row r="7946" spans="1:6" x14ac:dyDescent="0.25">
      <c r="A7946" t="s">
        <v>319</v>
      </c>
      <c r="B7946">
        <v>56</v>
      </c>
      <c r="C7946" t="s">
        <v>176</v>
      </c>
      <c r="D7946" t="s">
        <v>280</v>
      </c>
      <c r="E7946">
        <v>100.36669999999999</v>
      </c>
      <c r="F7946">
        <v>2611852.66</v>
      </c>
    </row>
    <row r="7947" spans="1:6" x14ac:dyDescent="0.25">
      <c r="A7947" t="s">
        <v>319</v>
      </c>
      <c r="B7947">
        <v>56</v>
      </c>
      <c r="C7947" t="s">
        <v>176</v>
      </c>
      <c r="D7947" t="s">
        <v>281</v>
      </c>
      <c r="E7947">
        <v>7.6082999999999998</v>
      </c>
      <c r="F7947">
        <v>321376.09000000003</v>
      </c>
    </row>
    <row r="7948" spans="1:6" x14ac:dyDescent="0.25">
      <c r="A7948" t="s">
        <v>319</v>
      </c>
      <c r="B7948">
        <v>56</v>
      </c>
      <c r="C7948" t="s">
        <v>176</v>
      </c>
      <c r="D7948" t="s">
        <v>282</v>
      </c>
      <c r="E7948">
        <v>1.0812999999999999</v>
      </c>
      <c r="F7948">
        <v>139394.4</v>
      </c>
    </row>
    <row r="7949" spans="1:6" x14ac:dyDescent="0.25">
      <c r="A7949" t="s">
        <v>319</v>
      </c>
      <c r="B7949">
        <v>56</v>
      </c>
      <c r="C7949" t="s">
        <v>176</v>
      </c>
      <c r="D7949" t="s">
        <v>283</v>
      </c>
      <c r="E7949">
        <v>48.767899999999997</v>
      </c>
      <c r="F7949">
        <v>1300252.55</v>
      </c>
    </row>
    <row r="7950" spans="1:6" x14ac:dyDescent="0.25">
      <c r="A7950" t="s">
        <v>319</v>
      </c>
      <c r="B7950">
        <v>56</v>
      </c>
      <c r="C7950" t="s">
        <v>176</v>
      </c>
      <c r="D7950" t="s">
        <v>294</v>
      </c>
      <c r="E7950">
        <v>0.33329999999999999</v>
      </c>
      <c r="F7950">
        <v>5214.57</v>
      </c>
    </row>
    <row r="7951" spans="1:6" x14ac:dyDescent="0.25">
      <c r="A7951" t="s">
        <v>319</v>
      </c>
      <c r="B7951">
        <v>56</v>
      </c>
      <c r="C7951" t="s">
        <v>176</v>
      </c>
      <c r="D7951" t="s">
        <v>268</v>
      </c>
      <c r="E7951">
        <v>160.66669999999999</v>
      </c>
      <c r="F7951">
        <v>4477789.3099999996</v>
      </c>
    </row>
    <row r="7952" spans="1:6" x14ac:dyDescent="0.25">
      <c r="A7952" t="s">
        <v>319</v>
      </c>
      <c r="B7952">
        <v>56</v>
      </c>
      <c r="C7952" t="s">
        <v>176</v>
      </c>
      <c r="D7952" t="s">
        <v>284</v>
      </c>
      <c r="E7952">
        <v>5.9166999999999996</v>
      </c>
      <c r="F7952">
        <v>554193.56000000006</v>
      </c>
    </row>
    <row r="7953" spans="1:6" x14ac:dyDescent="0.25">
      <c r="A7953" t="s">
        <v>319</v>
      </c>
      <c r="B7953">
        <v>56</v>
      </c>
      <c r="C7953" t="s">
        <v>176</v>
      </c>
      <c r="D7953" t="s">
        <v>298</v>
      </c>
      <c r="E7953">
        <v>1</v>
      </c>
      <c r="F7953">
        <v>14823.86</v>
      </c>
    </row>
    <row r="7954" spans="1:6" x14ac:dyDescent="0.25">
      <c r="A7954" t="s">
        <v>319</v>
      </c>
      <c r="B7954">
        <v>56</v>
      </c>
      <c r="C7954" t="s">
        <v>176</v>
      </c>
      <c r="D7954" t="s">
        <v>286</v>
      </c>
      <c r="E7954">
        <v>6</v>
      </c>
      <c r="F7954">
        <v>109352.69</v>
      </c>
    </row>
    <row r="7955" spans="1:6" x14ac:dyDescent="0.25">
      <c r="A7955" t="s">
        <v>319</v>
      </c>
      <c r="B7955">
        <v>56</v>
      </c>
      <c r="C7955" t="s">
        <v>176</v>
      </c>
      <c r="D7955" t="s">
        <v>295</v>
      </c>
      <c r="E7955">
        <v>183.9</v>
      </c>
      <c r="F7955">
        <v>4357153.62</v>
      </c>
    </row>
    <row r="7956" spans="1:6" x14ac:dyDescent="0.25">
      <c r="A7956" t="s">
        <v>319</v>
      </c>
      <c r="B7956">
        <v>56</v>
      </c>
      <c r="C7956" t="s">
        <v>176</v>
      </c>
      <c r="D7956" t="s">
        <v>287</v>
      </c>
      <c r="E7956">
        <v>0.2167</v>
      </c>
      <c r="F7956">
        <v>125341.95</v>
      </c>
    </row>
    <row r="7957" spans="1:6" x14ac:dyDescent="0.25">
      <c r="A7957" t="s">
        <v>319</v>
      </c>
      <c r="B7957">
        <v>56</v>
      </c>
      <c r="C7957" t="s">
        <v>176</v>
      </c>
      <c r="D7957" t="s">
        <v>288</v>
      </c>
      <c r="E7957">
        <v>0.05</v>
      </c>
      <c r="F7957">
        <v>33171.550000000003</v>
      </c>
    </row>
    <row r="7958" spans="1:6" x14ac:dyDescent="0.25">
      <c r="A7958" t="s">
        <v>319</v>
      </c>
      <c r="B7958">
        <v>56</v>
      </c>
      <c r="C7958" t="s">
        <v>176</v>
      </c>
      <c r="D7958" t="s">
        <v>289</v>
      </c>
      <c r="E7958">
        <v>2.3624999999999998</v>
      </c>
      <c r="F7958">
        <v>174549.45</v>
      </c>
    </row>
    <row r="7959" spans="1:6" x14ac:dyDescent="0.25">
      <c r="A7959" t="s">
        <v>319</v>
      </c>
      <c r="B7959">
        <v>56</v>
      </c>
      <c r="C7959" t="s">
        <v>176</v>
      </c>
      <c r="D7959" t="s">
        <v>290</v>
      </c>
      <c r="E7959">
        <v>5.8299999999999998E-2</v>
      </c>
      <c r="F7959">
        <v>18785.37</v>
      </c>
    </row>
    <row r="7960" spans="1:6" x14ac:dyDescent="0.25">
      <c r="A7960" t="s">
        <v>319</v>
      </c>
      <c r="B7960">
        <v>56</v>
      </c>
      <c r="C7960" t="s">
        <v>176</v>
      </c>
      <c r="D7960" t="s">
        <v>296</v>
      </c>
      <c r="E7960">
        <v>697.21429999999998</v>
      </c>
      <c r="F7960">
        <v>11078120.52</v>
      </c>
    </row>
    <row r="7961" spans="1:6" x14ac:dyDescent="0.25">
      <c r="A7961" t="s">
        <v>319</v>
      </c>
      <c r="B7961">
        <v>56</v>
      </c>
      <c r="C7961" t="s">
        <v>176</v>
      </c>
      <c r="D7961" t="s">
        <v>291</v>
      </c>
      <c r="E7961">
        <v>2</v>
      </c>
      <c r="F7961">
        <v>27068.47</v>
      </c>
    </row>
    <row r="7962" spans="1:6" x14ac:dyDescent="0.25">
      <c r="A7962" t="s">
        <v>319</v>
      </c>
      <c r="B7962">
        <v>56</v>
      </c>
      <c r="C7962" t="s">
        <v>176</v>
      </c>
      <c r="D7962" t="s">
        <v>313</v>
      </c>
      <c r="E7962">
        <v>3</v>
      </c>
      <c r="F7962">
        <v>49942.99</v>
      </c>
    </row>
    <row r="7963" spans="1:6" x14ac:dyDescent="0.25">
      <c r="A7963" t="s">
        <v>319</v>
      </c>
      <c r="B7963">
        <v>56</v>
      </c>
      <c r="C7963" t="s">
        <v>176</v>
      </c>
      <c r="D7963" t="s">
        <v>299</v>
      </c>
      <c r="E7963">
        <v>2</v>
      </c>
      <c r="F7963">
        <v>19008.259999999998</v>
      </c>
    </row>
    <row r="7964" spans="1:6" x14ac:dyDescent="0.25">
      <c r="A7964" t="s">
        <v>319</v>
      </c>
      <c r="B7964">
        <v>57</v>
      </c>
      <c r="C7964" t="s">
        <v>310</v>
      </c>
      <c r="D7964" t="s">
        <v>269</v>
      </c>
      <c r="E7964">
        <v>0.61109999999999998</v>
      </c>
      <c r="F7964">
        <v>34050.949999999997</v>
      </c>
    </row>
    <row r="7965" spans="1:6" x14ac:dyDescent="0.25">
      <c r="A7965" t="s">
        <v>319</v>
      </c>
      <c r="B7965">
        <v>57</v>
      </c>
      <c r="C7965" t="s">
        <v>310</v>
      </c>
      <c r="D7965" t="s">
        <v>272</v>
      </c>
      <c r="E7965">
        <v>1</v>
      </c>
      <c r="F7965">
        <v>11569.24</v>
      </c>
    </row>
    <row r="7966" spans="1:6" x14ac:dyDescent="0.25">
      <c r="A7966" t="s">
        <v>319</v>
      </c>
      <c r="B7966">
        <v>57</v>
      </c>
      <c r="C7966" t="s">
        <v>310</v>
      </c>
      <c r="D7966" t="s">
        <v>268</v>
      </c>
      <c r="E7966">
        <v>582.76260000000002</v>
      </c>
      <c r="F7966">
        <v>10192999.27</v>
      </c>
    </row>
    <row r="7967" spans="1:6" x14ac:dyDescent="0.25">
      <c r="A7967" t="s">
        <v>319</v>
      </c>
      <c r="B7967">
        <v>57</v>
      </c>
      <c r="C7967" t="s">
        <v>310</v>
      </c>
      <c r="D7967" t="s">
        <v>295</v>
      </c>
      <c r="E7967">
        <v>279.25</v>
      </c>
      <c r="F7967">
        <v>6282884.2400000002</v>
      </c>
    </row>
    <row r="7968" spans="1:6" x14ac:dyDescent="0.25">
      <c r="A7968" t="s">
        <v>319</v>
      </c>
      <c r="B7968">
        <v>57</v>
      </c>
      <c r="C7968" t="s">
        <v>310</v>
      </c>
      <c r="D7968" t="s">
        <v>296</v>
      </c>
      <c r="E7968">
        <v>86</v>
      </c>
      <c r="F7968">
        <v>2832548.51</v>
      </c>
    </row>
    <row r="7969" spans="1:6" x14ac:dyDescent="0.25">
      <c r="A7969" t="s">
        <v>319</v>
      </c>
      <c r="B7969">
        <v>57</v>
      </c>
      <c r="C7969" t="s">
        <v>310</v>
      </c>
      <c r="D7969" t="s">
        <v>291</v>
      </c>
      <c r="E7969">
        <v>5</v>
      </c>
      <c r="F7969">
        <v>42095.64</v>
      </c>
    </row>
    <row r="7970" spans="1:6" x14ac:dyDescent="0.25">
      <c r="A7970" t="s">
        <v>319</v>
      </c>
      <c r="B7970">
        <v>57</v>
      </c>
      <c r="C7970" t="s">
        <v>310</v>
      </c>
      <c r="D7970" t="s">
        <v>320</v>
      </c>
      <c r="E7970">
        <v>30</v>
      </c>
      <c r="F7970">
        <v>458285.44</v>
      </c>
    </row>
    <row r="7971" spans="1:6" x14ac:dyDescent="0.25">
      <c r="A7971" t="s">
        <v>319</v>
      </c>
      <c r="B7971">
        <v>58</v>
      </c>
      <c r="C7971" t="s">
        <v>184</v>
      </c>
      <c r="E7971">
        <v>1.3438000000000001</v>
      </c>
      <c r="F7971">
        <v>17473.79</v>
      </c>
    </row>
    <row r="7972" spans="1:6" x14ac:dyDescent="0.25">
      <c r="A7972" t="s">
        <v>319</v>
      </c>
      <c r="B7972">
        <v>58</v>
      </c>
      <c r="C7972" t="s">
        <v>184</v>
      </c>
      <c r="D7972" t="s">
        <v>269</v>
      </c>
      <c r="E7972">
        <v>2.5464000000000002</v>
      </c>
      <c r="F7972">
        <v>222448.14</v>
      </c>
    </row>
    <row r="7973" spans="1:6" x14ac:dyDescent="0.25">
      <c r="A7973" t="s">
        <v>319</v>
      </c>
      <c r="B7973">
        <v>58</v>
      </c>
      <c r="C7973" t="s">
        <v>184</v>
      </c>
      <c r="D7973" t="s">
        <v>270</v>
      </c>
      <c r="E7973">
        <v>45.633299999999998</v>
      </c>
      <c r="F7973">
        <v>1202756.94</v>
      </c>
    </row>
    <row r="7974" spans="1:6" x14ac:dyDescent="0.25">
      <c r="A7974" t="s">
        <v>319</v>
      </c>
      <c r="B7974">
        <v>58</v>
      </c>
      <c r="C7974" t="s">
        <v>184</v>
      </c>
      <c r="D7974" t="s">
        <v>271</v>
      </c>
      <c r="E7974">
        <v>0.38329999999999997</v>
      </c>
      <c r="F7974">
        <v>126838.19</v>
      </c>
    </row>
    <row r="7975" spans="1:6" x14ac:dyDescent="0.25">
      <c r="A7975" t="s">
        <v>319</v>
      </c>
      <c r="B7975">
        <v>58</v>
      </c>
      <c r="C7975" t="s">
        <v>184</v>
      </c>
      <c r="D7975" t="s">
        <v>272</v>
      </c>
      <c r="E7975">
        <v>96.25</v>
      </c>
      <c r="F7975">
        <v>632129.46</v>
      </c>
    </row>
    <row r="7976" spans="1:6" x14ac:dyDescent="0.25">
      <c r="A7976" t="s">
        <v>319</v>
      </c>
      <c r="B7976">
        <v>58</v>
      </c>
      <c r="C7976" t="s">
        <v>184</v>
      </c>
      <c r="D7976" t="s">
        <v>273</v>
      </c>
      <c r="E7976">
        <v>0.44440000000000002</v>
      </c>
      <c r="F7976">
        <v>6913.68</v>
      </c>
    </row>
    <row r="7977" spans="1:6" x14ac:dyDescent="0.25">
      <c r="A7977" t="s">
        <v>319</v>
      </c>
      <c r="B7977">
        <v>58</v>
      </c>
      <c r="C7977" t="s">
        <v>184</v>
      </c>
      <c r="D7977" t="s">
        <v>274</v>
      </c>
      <c r="E7977">
        <v>18.933299999999999</v>
      </c>
      <c r="F7977">
        <v>451546.96</v>
      </c>
    </row>
    <row r="7978" spans="1:6" x14ac:dyDescent="0.25">
      <c r="A7978" t="s">
        <v>319</v>
      </c>
      <c r="B7978">
        <v>58</v>
      </c>
      <c r="C7978" t="s">
        <v>184</v>
      </c>
      <c r="D7978" t="s">
        <v>275</v>
      </c>
      <c r="E7978">
        <v>7.8333000000000004</v>
      </c>
      <c r="F7978">
        <v>97301</v>
      </c>
    </row>
    <row r="7979" spans="1:6" x14ac:dyDescent="0.25">
      <c r="A7979" t="s">
        <v>319</v>
      </c>
      <c r="B7979">
        <v>58</v>
      </c>
      <c r="C7979" t="s">
        <v>184</v>
      </c>
      <c r="D7979" t="s">
        <v>276</v>
      </c>
      <c r="E7979">
        <v>53.136899999999997</v>
      </c>
      <c r="F7979">
        <v>6448067.4100000001</v>
      </c>
    </row>
    <row r="7980" spans="1:6" x14ac:dyDescent="0.25">
      <c r="A7980" t="s">
        <v>319</v>
      </c>
      <c r="B7980">
        <v>58</v>
      </c>
      <c r="C7980" t="s">
        <v>184</v>
      </c>
      <c r="D7980" t="s">
        <v>277</v>
      </c>
      <c r="E7980">
        <v>2.75</v>
      </c>
      <c r="F7980">
        <v>96786.34</v>
      </c>
    </row>
    <row r="7981" spans="1:6" x14ac:dyDescent="0.25">
      <c r="A7981" t="s">
        <v>319</v>
      </c>
      <c r="B7981">
        <v>58</v>
      </c>
      <c r="C7981" t="s">
        <v>184</v>
      </c>
      <c r="D7981" t="s">
        <v>278</v>
      </c>
      <c r="E7981">
        <v>1.3972</v>
      </c>
      <c r="F7981">
        <v>206529.35</v>
      </c>
    </row>
    <row r="7982" spans="1:6" x14ac:dyDescent="0.25">
      <c r="A7982" t="s">
        <v>319</v>
      </c>
      <c r="B7982">
        <v>58</v>
      </c>
      <c r="C7982" t="s">
        <v>184</v>
      </c>
      <c r="D7982" t="s">
        <v>279</v>
      </c>
      <c r="E7982">
        <v>22.75</v>
      </c>
      <c r="F7982">
        <v>4183676.44</v>
      </c>
    </row>
    <row r="7983" spans="1:6" x14ac:dyDescent="0.25">
      <c r="A7983" t="s">
        <v>319</v>
      </c>
      <c r="B7983">
        <v>58</v>
      </c>
      <c r="C7983" t="s">
        <v>184</v>
      </c>
      <c r="D7983" t="s">
        <v>280</v>
      </c>
      <c r="E7983">
        <v>209.09049999999999</v>
      </c>
      <c r="F7983">
        <v>7934993.4500000002</v>
      </c>
    </row>
    <row r="7984" spans="1:6" x14ac:dyDescent="0.25">
      <c r="A7984" t="s">
        <v>319</v>
      </c>
      <c r="B7984">
        <v>58</v>
      </c>
      <c r="C7984" t="s">
        <v>184</v>
      </c>
      <c r="D7984" t="s">
        <v>281</v>
      </c>
      <c r="E7984">
        <v>49.055599999999998</v>
      </c>
      <c r="F7984">
        <v>2469754.6800000002</v>
      </c>
    </row>
    <row r="7985" spans="1:6" x14ac:dyDescent="0.25">
      <c r="A7985" t="s">
        <v>319</v>
      </c>
      <c r="B7985">
        <v>58</v>
      </c>
      <c r="C7985" t="s">
        <v>184</v>
      </c>
      <c r="D7985" t="s">
        <v>282</v>
      </c>
      <c r="E7985">
        <v>1.65</v>
      </c>
      <c r="F7985">
        <v>250418.78</v>
      </c>
    </row>
    <row r="7986" spans="1:6" x14ac:dyDescent="0.25">
      <c r="A7986" t="s">
        <v>319</v>
      </c>
      <c r="B7986">
        <v>58</v>
      </c>
      <c r="C7986" t="s">
        <v>184</v>
      </c>
      <c r="D7986" t="s">
        <v>283</v>
      </c>
      <c r="E7986">
        <v>30.936900000000001</v>
      </c>
      <c r="F7986">
        <v>549205.18000000005</v>
      </c>
    </row>
    <row r="7987" spans="1:6" x14ac:dyDescent="0.25">
      <c r="A7987" t="s">
        <v>319</v>
      </c>
      <c r="B7987">
        <v>58</v>
      </c>
      <c r="C7987" t="s">
        <v>184</v>
      </c>
      <c r="D7987" t="s">
        <v>294</v>
      </c>
      <c r="E7987">
        <v>8.3299999999999999E-2</v>
      </c>
      <c r="F7987">
        <v>4852.9799999999996</v>
      </c>
    </row>
    <row r="7988" spans="1:6" x14ac:dyDescent="0.25">
      <c r="A7988" t="s">
        <v>319</v>
      </c>
      <c r="B7988">
        <v>58</v>
      </c>
      <c r="C7988" t="s">
        <v>184</v>
      </c>
      <c r="D7988" t="s">
        <v>268</v>
      </c>
      <c r="E7988">
        <v>149.9042</v>
      </c>
      <c r="F7988">
        <v>3261680.4</v>
      </c>
    </row>
    <row r="7989" spans="1:6" x14ac:dyDescent="0.25">
      <c r="A7989" t="s">
        <v>319</v>
      </c>
      <c r="B7989">
        <v>58</v>
      </c>
      <c r="C7989" t="s">
        <v>184</v>
      </c>
      <c r="D7989" t="s">
        <v>284</v>
      </c>
      <c r="E7989">
        <v>0.16669999999999999</v>
      </c>
      <c r="F7989">
        <v>16023.8</v>
      </c>
    </row>
    <row r="7990" spans="1:6" x14ac:dyDescent="0.25">
      <c r="A7990" t="s">
        <v>319</v>
      </c>
      <c r="B7990">
        <v>58</v>
      </c>
      <c r="C7990" t="s">
        <v>184</v>
      </c>
      <c r="D7990" t="s">
        <v>286</v>
      </c>
      <c r="E7990">
        <v>212.58330000000001</v>
      </c>
      <c r="F7990">
        <v>4328648.8</v>
      </c>
    </row>
    <row r="7991" spans="1:6" x14ac:dyDescent="0.25">
      <c r="A7991" t="s">
        <v>319</v>
      </c>
      <c r="B7991">
        <v>58</v>
      </c>
      <c r="C7991" t="s">
        <v>184</v>
      </c>
      <c r="D7991" t="s">
        <v>295</v>
      </c>
      <c r="E7991">
        <v>8.5875000000000004</v>
      </c>
      <c r="F7991">
        <v>218977.73</v>
      </c>
    </row>
    <row r="7992" spans="1:6" x14ac:dyDescent="0.25">
      <c r="A7992" t="s">
        <v>319</v>
      </c>
      <c r="B7992">
        <v>58</v>
      </c>
      <c r="C7992" t="s">
        <v>184</v>
      </c>
      <c r="D7992" t="s">
        <v>288</v>
      </c>
      <c r="E7992">
        <v>0.05</v>
      </c>
      <c r="F7992">
        <v>32369.01</v>
      </c>
    </row>
    <row r="7993" spans="1:6" x14ac:dyDescent="0.25">
      <c r="A7993" t="s">
        <v>319</v>
      </c>
      <c r="B7993">
        <v>58</v>
      </c>
      <c r="C7993" t="s">
        <v>184</v>
      </c>
      <c r="D7993" t="s">
        <v>289</v>
      </c>
      <c r="E7993">
        <v>2.6271</v>
      </c>
      <c r="F7993">
        <v>447620.67</v>
      </c>
    </row>
    <row r="7994" spans="1:6" x14ac:dyDescent="0.25">
      <c r="A7994" t="s">
        <v>319</v>
      </c>
      <c r="B7994">
        <v>58</v>
      </c>
      <c r="C7994" t="s">
        <v>184</v>
      </c>
      <c r="D7994" t="s">
        <v>296</v>
      </c>
      <c r="E7994">
        <v>11.166700000000001</v>
      </c>
      <c r="F7994">
        <v>210387.91</v>
      </c>
    </row>
    <row r="7995" spans="1:6" x14ac:dyDescent="0.25">
      <c r="A7995" t="s">
        <v>319</v>
      </c>
      <c r="B7995">
        <v>58</v>
      </c>
      <c r="C7995" t="s">
        <v>184</v>
      </c>
      <c r="D7995" t="s">
        <v>291</v>
      </c>
      <c r="E7995">
        <v>1</v>
      </c>
      <c r="F7995">
        <v>9155.7999999999993</v>
      </c>
    </row>
    <row r="7996" spans="1:6" x14ac:dyDescent="0.25">
      <c r="A7996" t="s">
        <v>319</v>
      </c>
      <c r="B7996">
        <v>58</v>
      </c>
      <c r="C7996" t="s">
        <v>184</v>
      </c>
      <c r="D7996" t="s">
        <v>313</v>
      </c>
      <c r="E7996">
        <v>2</v>
      </c>
      <c r="F7996">
        <v>33841.15</v>
      </c>
    </row>
    <row r="7997" spans="1:6" x14ac:dyDescent="0.25">
      <c r="A7997" t="s">
        <v>319</v>
      </c>
      <c r="B7997">
        <v>58</v>
      </c>
      <c r="C7997" t="s">
        <v>184</v>
      </c>
      <c r="D7997" t="s">
        <v>314</v>
      </c>
      <c r="E7997">
        <v>4.25</v>
      </c>
      <c r="F7997">
        <v>108714.99</v>
      </c>
    </row>
    <row r="7998" spans="1:6" x14ac:dyDescent="0.25">
      <c r="A7998" t="s">
        <v>319</v>
      </c>
      <c r="B7998">
        <v>59</v>
      </c>
      <c r="C7998" t="s">
        <v>186</v>
      </c>
      <c r="E7998">
        <v>7.7142999999999997</v>
      </c>
      <c r="F7998">
        <v>337194.21</v>
      </c>
    </row>
    <row r="7999" spans="1:6" x14ac:dyDescent="0.25">
      <c r="A7999" t="s">
        <v>319</v>
      </c>
      <c r="B7999">
        <v>59</v>
      </c>
      <c r="C7999" t="s">
        <v>186</v>
      </c>
      <c r="D7999" t="s">
        <v>269</v>
      </c>
      <c r="E7999">
        <v>0.72919999999999996</v>
      </c>
      <c r="F7999">
        <v>110254.18</v>
      </c>
    </row>
    <row r="8000" spans="1:6" x14ac:dyDescent="0.25">
      <c r="A8000" t="s">
        <v>319</v>
      </c>
      <c r="B8000">
        <v>59</v>
      </c>
      <c r="C8000" t="s">
        <v>186</v>
      </c>
      <c r="D8000" t="s">
        <v>270</v>
      </c>
      <c r="E8000">
        <v>164.1</v>
      </c>
      <c r="F8000">
        <v>1997537.96</v>
      </c>
    </row>
    <row r="8001" spans="1:6" x14ac:dyDescent="0.25">
      <c r="A8001" t="s">
        <v>319</v>
      </c>
      <c r="B8001">
        <v>59</v>
      </c>
      <c r="C8001" t="s">
        <v>186</v>
      </c>
      <c r="D8001" t="s">
        <v>271</v>
      </c>
      <c r="E8001">
        <v>0.27500000000000002</v>
      </c>
      <c r="F8001">
        <v>101744.54</v>
      </c>
    </row>
    <row r="8002" spans="1:6" x14ac:dyDescent="0.25">
      <c r="A8002" t="s">
        <v>319</v>
      </c>
      <c r="B8002">
        <v>59</v>
      </c>
      <c r="C8002" t="s">
        <v>186</v>
      </c>
      <c r="D8002" t="s">
        <v>272</v>
      </c>
      <c r="E8002">
        <v>181.91669999999999</v>
      </c>
      <c r="F8002">
        <v>1185219</v>
      </c>
    </row>
    <row r="8003" spans="1:6" x14ac:dyDescent="0.25">
      <c r="A8003" t="s">
        <v>319</v>
      </c>
      <c r="B8003">
        <v>59</v>
      </c>
      <c r="C8003" t="s">
        <v>186</v>
      </c>
      <c r="D8003" t="s">
        <v>273</v>
      </c>
      <c r="E8003">
        <v>29.063700000000001</v>
      </c>
      <c r="F8003">
        <v>585760.64</v>
      </c>
    </row>
    <row r="8004" spans="1:6" x14ac:dyDescent="0.25">
      <c r="A8004" t="s">
        <v>319</v>
      </c>
      <c r="B8004">
        <v>59</v>
      </c>
      <c r="C8004" t="s">
        <v>186</v>
      </c>
      <c r="D8004" t="s">
        <v>274</v>
      </c>
      <c r="E8004">
        <v>46.216700000000003</v>
      </c>
      <c r="F8004">
        <v>1024603.78</v>
      </c>
    </row>
    <row r="8005" spans="1:6" x14ac:dyDescent="0.25">
      <c r="A8005" t="s">
        <v>319</v>
      </c>
      <c r="B8005">
        <v>59</v>
      </c>
      <c r="C8005" t="s">
        <v>186</v>
      </c>
      <c r="D8005" t="s">
        <v>275</v>
      </c>
      <c r="E8005">
        <v>6.5</v>
      </c>
      <c r="F8005">
        <v>103834.34</v>
      </c>
    </row>
    <row r="8006" spans="1:6" x14ac:dyDescent="0.25">
      <c r="A8006" t="s">
        <v>319</v>
      </c>
      <c r="B8006">
        <v>59</v>
      </c>
      <c r="C8006" t="s">
        <v>186</v>
      </c>
      <c r="D8006" t="s">
        <v>276</v>
      </c>
      <c r="E8006">
        <v>7.2317</v>
      </c>
      <c r="F8006">
        <v>1015269.94</v>
      </c>
    </row>
    <row r="8007" spans="1:6" x14ac:dyDescent="0.25">
      <c r="A8007" t="s">
        <v>319</v>
      </c>
      <c r="B8007">
        <v>59</v>
      </c>
      <c r="C8007" t="s">
        <v>186</v>
      </c>
      <c r="D8007" t="s">
        <v>277</v>
      </c>
      <c r="E8007">
        <v>3.1457999999999999</v>
      </c>
      <c r="F8007">
        <v>112857.66</v>
      </c>
    </row>
    <row r="8008" spans="1:6" x14ac:dyDescent="0.25">
      <c r="A8008" t="s">
        <v>319</v>
      </c>
      <c r="B8008">
        <v>59</v>
      </c>
      <c r="C8008" t="s">
        <v>186</v>
      </c>
      <c r="D8008" t="s">
        <v>278</v>
      </c>
      <c r="E8008">
        <v>0.50829999999999997</v>
      </c>
      <c r="F8008">
        <v>93543.82</v>
      </c>
    </row>
    <row r="8009" spans="1:6" x14ac:dyDescent="0.25">
      <c r="A8009" t="s">
        <v>319</v>
      </c>
      <c r="B8009">
        <v>59</v>
      </c>
      <c r="C8009" t="s">
        <v>186</v>
      </c>
      <c r="D8009" t="s">
        <v>279</v>
      </c>
      <c r="E8009">
        <v>3.4167000000000001</v>
      </c>
      <c r="F8009">
        <v>645321.99</v>
      </c>
    </row>
    <row r="8010" spans="1:6" x14ac:dyDescent="0.25">
      <c r="A8010" t="s">
        <v>319</v>
      </c>
      <c r="B8010">
        <v>59</v>
      </c>
      <c r="C8010" t="s">
        <v>186</v>
      </c>
      <c r="D8010" t="s">
        <v>280</v>
      </c>
      <c r="E8010">
        <v>114.87779999999999</v>
      </c>
      <c r="F8010">
        <v>2525247.7000000002</v>
      </c>
    </row>
    <row r="8011" spans="1:6" x14ac:dyDescent="0.25">
      <c r="A8011" t="s">
        <v>319</v>
      </c>
      <c r="B8011">
        <v>59</v>
      </c>
      <c r="C8011" t="s">
        <v>186</v>
      </c>
      <c r="D8011" t="s">
        <v>281</v>
      </c>
      <c r="E8011">
        <v>14.958299999999999</v>
      </c>
      <c r="F8011">
        <v>652320.64</v>
      </c>
    </row>
    <row r="8012" spans="1:6" x14ac:dyDescent="0.25">
      <c r="A8012" t="s">
        <v>319</v>
      </c>
      <c r="B8012">
        <v>59</v>
      </c>
      <c r="C8012" t="s">
        <v>186</v>
      </c>
      <c r="D8012" t="s">
        <v>282</v>
      </c>
      <c r="E8012">
        <v>0.88329999999999997</v>
      </c>
      <c r="F8012">
        <v>102543.9</v>
      </c>
    </row>
    <row r="8013" spans="1:6" x14ac:dyDescent="0.25">
      <c r="A8013" t="s">
        <v>319</v>
      </c>
      <c r="B8013">
        <v>59</v>
      </c>
      <c r="C8013" t="s">
        <v>186</v>
      </c>
      <c r="D8013" t="s">
        <v>283</v>
      </c>
      <c r="E8013">
        <v>97.026200000000003</v>
      </c>
      <c r="F8013">
        <v>2128553.84</v>
      </c>
    </row>
    <row r="8014" spans="1:6" x14ac:dyDescent="0.25">
      <c r="A8014" t="s">
        <v>319</v>
      </c>
      <c r="B8014">
        <v>59</v>
      </c>
      <c r="C8014" t="s">
        <v>186</v>
      </c>
      <c r="D8014" t="s">
        <v>294</v>
      </c>
      <c r="E8014">
        <v>1</v>
      </c>
      <c r="F8014">
        <v>31566.959999999999</v>
      </c>
    </row>
    <row r="8015" spans="1:6" x14ac:dyDescent="0.25">
      <c r="A8015" t="s">
        <v>319</v>
      </c>
      <c r="B8015">
        <v>59</v>
      </c>
      <c r="C8015" t="s">
        <v>186</v>
      </c>
      <c r="D8015" t="s">
        <v>268</v>
      </c>
      <c r="E8015">
        <v>94.370099999999994</v>
      </c>
      <c r="F8015">
        <v>1471041.81</v>
      </c>
    </row>
    <row r="8016" spans="1:6" x14ac:dyDescent="0.25">
      <c r="A8016" t="s">
        <v>319</v>
      </c>
      <c r="B8016">
        <v>59</v>
      </c>
      <c r="C8016" t="s">
        <v>186</v>
      </c>
      <c r="D8016" t="s">
        <v>284</v>
      </c>
      <c r="E8016">
        <v>1.25</v>
      </c>
      <c r="F8016">
        <v>118847.38</v>
      </c>
    </row>
    <row r="8017" spans="1:6" x14ac:dyDescent="0.25">
      <c r="A8017" t="s">
        <v>319</v>
      </c>
      <c r="B8017">
        <v>59</v>
      </c>
      <c r="C8017" t="s">
        <v>186</v>
      </c>
      <c r="D8017" t="s">
        <v>286</v>
      </c>
      <c r="E8017">
        <v>1.1667000000000001</v>
      </c>
      <c r="F8017">
        <v>21959.08</v>
      </c>
    </row>
    <row r="8018" spans="1:6" x14ac:dyDescent="0.25">
      <c r="A8018" t="s">
        <v>319</v>
      </c>
      <c r="B8018">
        <v>59</v>
      </c>
      <c r="C8018" t="s">
        <v>186</v>
      </c>
      <c r="D8018" t="s">
        <v>295</v>
      </c>
      <c r="E8018">
        <v>2</v>
      </c>
      <c r="F8018">
        <v>30816.1</v>
      </c>
    </row>
    <row r="8019" spans="1:6" x14ac:dyDescent="0.25">
      <c r="A8019" t="s">
        <v>319</v>
      </c>
      <c r="B8019">
        <v>59</v>
      </c>
      <c r="C8019" t="s">
        <v>186</v>
      </c>
      <c r="D8019" t="s">
        <v>289</v>
      </c>
      <c r="E8019">
        <v>2.8542000000000001</v>
      </c>
      <c r="F8019">
        <v>169723.49</v>
      </c>
    </row>
    <row r="8020" spans="1:6" x14ac:dyDescent="0.25">
      <c r="A8020" t="s">
        <v>319</v>
      </c>
      <c r="B8020">
        <v>59</v>
      </c>
      <c r="C8020" t="s">
        <v>186</v>
      </c>
      <c r="D8020" t="s">
        <v>296</v>
      </c>
      <c r="E8020">
        <v>85</v>
      </c>
      <c r="F8020">
        <v>1937269.84</v>
      </c>
    </row>
    <row r="8021" spans="1:6" x14ac:dyDescent="0.25">
      <c r="A8021" t="s">
        <v>319</v>
      </c>
      <c r="B8021">
        <v>59</v>
      </c>
      <c r="C8021" t="s">
        <v>186</v>
      </c>
      <c r="D8021" t="s">
        <v>313</v>
      </c>
      <c r="E8021">
        <v>9</v>
      </c>
      <c r="F8021">
        <v>137174.32</v>
      </c>
    </row>
    <row r="8022" spans="1:6" x14ac:dyDescent="0.25">
      <c r="A8022" t="s">
        <v>319</v>
      </c>
      <c r="B8022">
        <v>59</v>
      </c>
      <c r="C8022" t="s">
        <v>186</v>
      </c>
      <c r="D8022" t="s">
        <v>299</v>
      </c>
      <c r="E8022">
        <v>3</v>
      </c>
      <c r="F8022">
        <v>30549.01</v>
      </c>
    </row>
    <row r="8023" spans="1:6" x14ac:dyDescent="0.25">
      <c r="A8023" t="s">
        <v>319</v>
      </c>
      <c r="B8023">
        <v>59</v>
      </c>
      <c r="C8023" t="s">
        <v>186</v>
      </c>
      <c r="D8023" t="s">
        <v>314</v>
      </c>
      <c r="E8023">
        <v>0.58330000000000004</v>
      </c>
      <c r="F8023">
        <v>38320.35</v>
      </c>
    </row>
    <row r="8024" spans="1:6" x14ac:dyDescent="0.25">
      <c r="A8024" t="s">
        <v>319</v>
      </c>
      <c r="B8024">
        <v>59</v>
      </c>
      <c r="C8024" t="s">
        <v>186</v>
      </c>
      <c r="D8024" t="s">
        <v>317</v>
      </c>
      <c r="E8024">
        <v>2.5</v>
      </c>
      <c r="F8024">
        <v>30819.16</v>
      </c>
    </row>
    <row r="8025" spans="1:6" x14ac:dyDescent="0.25">
      <c r="A8025" t="s">
        <v>319</v>
      </c>
      <c r="B8025">
        <v>60</v>
      </c>
      <c r="C8025" t="s">
        <v>321</v>
      </c>
      <c r="E8025">
        <v>1</v>
      </c>
      <c r="F8025">
        <v>9979.2000000000007</v>
      </c>
    </row>
    <row r="8026" spans="1:6" x14ac:dyDescent="0.25">
      <c r="A8026" t="s">
        <v>319</v>
      </c>
      <c r="B8026">
        <v>60</v>
      </c>
      <c r="C8026" t="s">
        <v>321</v>
      </c>
      <c r="D8026" t="s">
        <v>269</v>
      </c>
      <c r="E8026">
        <v>9.9288000000000007</v>
      </c>
      <c r="F8026">
        <v>931356.39</v>
      </c>
    </row>
    <row r="8027" spans="1:6" x14ac:dyDescent="0.25">
      <c r="A8027" t="s">
        <v>319</v>
      </c>
      <c r="B8027">
        <v>60</v>
      </c>
      <c r="C8027" t="s">
        <v>321</v>
      </c>
      <c r="D8027" t="s">
        <v>270</v>
      </c>
      <c r="E8027">
        <v>22.666699999999999</v>
      </c>
      <c r="F8027">
        <v>283567.63</v>
      </c>
    </row>
    <row r="8028" spans="1:6" x14ac:dyDescent="0.25">
      <c r="A8028" t="s">
        <v>319</v>
      </c>
      <c r="B8028">
        <v>60</v>
      </c>
      <c r="C8028" t="s">
        <v>321</v>
      </c>
      <c r="D8028" t="s">
        <v>271</v>
      </c>
      <c r="E8028">
        <v>0.50829999999999997</v>
      </c>
      <c r="F8028">
        <v>193161.78</v>
      </c>
    </row>
    <row r="8029" spans="1:6" x14ac:dyDescent="0.25">
      <c r="A8029" t="s">
        <v>319</v>
      </c>
      <c r="B8029">
        <v>60</v>
      </c>
      <c r="C8029" t="s">
        <v>321</v>
      </c>
      <c r="D8029" t="s">
        <v>272</v>
      </c>
      <c r="E8029">
        <v>415</v>
      </c>
      <c r="F8029">
        <v>3766938.75</v>
      </c>
    </row>
    <row r="8030" spans="1:6" x14ac:dyDescent="0.25">
      <c r="A8030" t="s">
        <v>319</v>
      </c>
      <c r="B8030">
        <v>60</v>
      </c>
      <c r="C8030" t="s">
        <v>321</v>
      </c>
      <c r="D8030" t="s">
        <v>273</v>
      </c>
      <c r="E8030">
        <v>9.6111000000000004</v>
      </c>
      <c r="F8030">
        <v>163873.79999999999</v>
      </c>
    </row>
    <row r="8031" spans="1:6" x14ac:dyDescent="0.25">
      <c r="A8031" t="s">
        <v>319</v>
      </c>
      <c r="B8031">
        <v>60</v>
      </c>
      <c r="C8031" t="s">
        <v>321</v>
      </c>
      <c r="D8031" t="s">
        <v>274</v>
      </c>
      <c r="E8031">
        <v>4</v>
      </c>
      <c r="F8031">
        <v>103057.47</v>
      </c>
    </row>
    <row r="8032" spans="1:6" x14ac:dyDescent="0.25">
      <c r="A8032" t="s">
        <v>319</v>
      </c>
      <c r="B8032">
        <v>60</v>
      </c>
      <c r="C8032" t="s">
        <v>321</v>
      </c>
      <c r="D8032" t="s">
        <v>275</v>
      </c>
      <c r="E8032">
        <v>15.916700000000001</v>
      </c>
      <c r="F8032">
        <v>289127.51</v>
      </c>
    </row>
    <row r="8033" spans="1:6" x14ac:dyDescent="0.25">
      <c r="A8033" t="s">
        <v>319</v>
      </c>
      <c r="B8033">
        <v>60</v>
      </c>
      <c r="C8033" t="s">
        <v>321</v>
      </c>
      <c r="D8033" t="s">
        <v>276</v>
      </c>
      <c r="E8033">
        <v>6.0332999999999997</v>
      </c>
      <c r="F8033">
        <v>683986.87</v>
      </c>
    </row>
    <row r="8034" spans="1:6" x14ac:dyDescent="0.25">
      <c r="A8034" t="s">
        <v>319</v>
      </c>
      <c r="B8034">
        <v>60</v>
      </c>
      <c r="C8034" t="s">
        <v>321</v>
      </c>
      <c r="D8034" t="s">
        <v>277</v>
      </c>
      <c r="E8034">
        <v>2.3332999999999999</v>
      </c>
      <c r="F8034">
        <v>80785.03</v>
      </c>
    </row>
    <row r="8035" spans="1:6" x14ac:dyDescent="0.25">
      <c r="A8035" t="s">
        <v>319</v>
      </c>
      <c r="B8035">
        <v>60</v>
      </c>
      <c r="C8035" t="s">
        <v>321</v>
      </c>
      <c r="D8035" t="s">
        <v>278</v>
      </c>
      <c r="E8035">
        <v>3.9443999999999999</v>
      </c>
      <c r="F8035">
        <v>184951.1</v>
      </c>
    </row>
    <row r="8036" spans="1:6" x14ac:dyDescent="0.25">
      <c r="A8036" t="s">
        <v>319</v>
      </c>
      <c r="B8036">
        <v>60</v>
      </c>
      <c r="C8036" t="s">
        <v>321</v>
      </c>
      <c r="D8036" t="s">
        <v>279</v>
      </c>
      <c r="E8036">
        <v>0.33329999999999999</v>
      </c>
      <c r="F8036">
        <v>70972.34</v>
      </c>
    </row>
    <row r="8037" spans="1:6" x14ac:dyDescent="0.25">
      <c r="A8037" t="s">
        <v>319</v>
      </c>
      <c r="B8037">
        <v>60</v>
      </c>
      <c r="C8037" t="s">
        <v>321</v>
      </c>
      <c r="D8037" t="s">
        <v>280</v>
      </c>
      <c r="E8037">
        <v>15.166700000000001</v>
      </c>
      <c r="F8037">
        <v>333853.96999999997</v>
      </c>
    </row>
    <row r="8038" spans="1:6" x14ac:dyDescent="0.25">
      <c r="A8038" t="s">
        <v>319</v>
      </c>
      <c r="B8038">
        <v>60</v>
      </c>
      <c r="C8038" t="s">
        <v>321</v>
      </c>
      <c r="D8038" t="s">
        <v>281</v>
      </c>
      <c r="E8038">
        <v>4.5667</v>
      </c>
      <c r="F8038">
        <v>85165.17</v>
      </c>
    </row>
    <row r="8039" spans="1:6" x14ac:dyDescent="0.25">
      <c r="A8039" t="s">
        <v>319</v>
      </c>
      <c r="B8039">
        <v>60</v>
      </c>
      <c r="C8039" t="s">
        <v>321</v>
      </c>
      <c r="D8039" t="s">
        <v>282</v>
      </c>
      <c r="E8039">
        <v>0.05</v>
      </c>
      <c r="F8039">
        <v>55116.1</v>
      </c>
    </row>
    <row r="8040" spans="1:6" x14ac:dyDescent="0.25">
      <c r="A8040" t="s">
        <v>319</v>
      </c>
      <c r="B8040">
        <v>60</v>
      </c>
      <c r="C8040" t="s">
        <v>321</v>
      </c>
      <c r="D8040" t="s">
        <v>283</v>
      </c>
      <c r="E8040">
        <v>97.192899999999995</v>
      </c>
      <c r="F8040">
        <v>3600272.2</v>
      </c>
    </row>
    <row r="8041" spans="1:6" x14ac:dyDescent="0.25">
      <c r="A8041" t="s">
        <v>319</v>
      </c>
      <c r="B8041">
        <v>60</v>
      </c>
      <c r="C8041" t="s">
        <v>321</v>
      </c>
      <c r="D8041" t="s">
        <v>268</v>
      </c>
      <c r="E8041">
        <v>55.166699999999999</v>
      </c>
      <c r="F8041">
        <v>856217.97</v>
      </c>
    </row>
    <row r="8042" spans="1:6" x14ac:dyDescent="0.25">
      <c r="A8042" t="s">
        <v>319</v>
      </c>
      <c r="B8042">
        <v>60</v>
      </c>
      <c r="C8042" t="s">
        <v>321</v>
      </c>
      <c r="D8042" t="s">
        <v>284</v>
      </c>
      <c r="E8042">
        <v>3.1667000000000001</v>
      </c>
      <c r="F8042">
        <v>284857.03000000003</v>
      </c>
    </row>
    <row r="8043" spans="1:6" x14ac:dyDescent="0.25">
      <c r="A8043" t="s">
        <v>319</v>
      </c>
      <c r="B8043">
        <v>60</v>
      </c>
      <c r="C8043" t="s">
        <v>321</v>
      </c>
      <c r="D8043" t="s">
        <v>285</v>
      </c>
      <c r="E8043">
        <v>1.3332999999999999</v>
      </c>
      <c r="F8043">
        <v>23849.55</v>
      </c>
    </row>
    <row r="8044" spans="1:6" x14ac:dyDescent="0.25">
      <c r="A8044" t="s">
        <v>319</v>
      </c>
      <c r="B8044">
        <v>60</v>
      </c>
      <c r="C8044" t="s">
        <v>321</v>
      </c>
      <c r="D8044" t="s">
        <v>298</v>
      </c>
      <c r="E8044">
        <v>2.1667000000000001</v>
      </c>
      <c r="F8044">
        <v>37703.089999999997</v>
      </c>
    </row>
    <row r="8045" spans="1:6" x14ac:dyDescent="0.25">
      <c r="A8045" t="s">
        <v>319</v>
      </c>
      <c r="B8045">
        <v>60</v>
      </c>
      <c r="C8045" t="s">
        <v>321</v>
      </c>
      <c r="D8045" t="s">
        <v>286</v>
      </c>
      <c r="E8045">
        <v>1</v>
      </c>
      <c r="F8045">
        <v>17856.509999999998</v>
      </c>
    </row>
    <row r="8046" spans="1:6" x14ac:dyDescent="0.25">
      <c r="A8046" t="s">
        <v>319</v>
      </c>
      <c r="B8046">
        <v>60</v>
      </c>
      <c r="C8046" t="s">
        <v>321</v>
      </c>
      <c r="D8046" t="s">
        <v>295</v>
      </c>
      <c r="E8046">
        <v>15</v>
      </c>
      <c r="F8046">
        <v>341019.65</v>
      </c>
    </row>
    <row r="8047" spans="1:6" x14ac:dyDescent="0.25">
      <c r="A8047" t="s">
        <v>319</v>
      </c>
      <c r="B8047">
        <v>60</v>
      </c>
      <c r="C8047" t="s">
        <v>321</v>
      </c>
      <c r="D8047" t="s">
        <v>288</v>
      </c>
      <c r="E8047">
        <v>2.5000000000000001E-2</v>
      </c>
      <c r="F8047">
        <v>16184.5</v>
      </c>
    </row>
    <row r="8048" spans="1:6" x14ac:dyDescent="0.25">
      <c r="A8048" t="s">
        <v>319</v>
      </c>
      <c r="B8048">
        <v>60</v>
      </c>
      <c r="C8048" t="s">
        <v>321</v>
      </c>
      <c r="D8048" t="s">
        <v>289</v>
      </c>
      <c r="E8048">
        <v>0.43330000000000002</v>
      </c>
      <c r="F8048">
        <v>70472.63</v>
      </c>
    </row>
    <row r="8049" spans="1:6" x14ac:dyDescent="0.25">
      <c r="A8049" t="s">
        <v>319</v>
      </c>
      <c r="B8049">
        <v>60</v>
      </c>
      <c r="C8049" t="s">
        <v>321</v>
      </c>
      <c r="D8049" t="s">
        <v>296</v>
      </c>
      <c r="E8049">
        <v>7</v>
      </c>
      <c r="F8049">
        <v>143428.6</v>
      </c>
    </row>
    <row r="8050" spans="1:6" x14ac:dyDescent="0.25">
      <c r="A8050" t="s">
        <v>319</v>
      </c>
      <c r="B8050">
        <v>60</v>
      </c>
      <c r="C8050" t="s">
        <v>321</v>
      </c>
      <c r="D8050" t="s">
        <v>313</v>
      </c>
      <c r="E8050">
        <v>11</v>
      </c>
      <c r="F8050">
        <v>168968.63</v>
      </c>
    </row>
    <row r="8051" spans="1:6" x14ac:dyDescent="0.25">
      <c r="A8051" t="s">
        <v>319</v>
      </c>
      <c r="B8051">
        <v>60</v>
      </c>
      <c r="C8051" t="s">
        <v>321</v>
      </c>
      <c r="D8051" t="s">
        <v>299</v>
      </c>
      <c r="E8051">
        <v>140</v>
      </c>
      <c r="F8051">
        <v>1082826.24</v>
      </c>
    </row>
    <row r="8052" spans="1:6" x14ac:dyDescent="0.25">
      <c r="A8052" t="s">
        <v>319</v>
      </c>
      <c r="B8052">
        <v>60</v>
      </c>
      <c r="C8052" t="s">
        <v>321</v>
      </c>
      <c r="D8052" t="s">
        <v>314</v>
      </c>
      <c r="E8052">
        <v>5.5599999999999997E-2</v>
      </c>
      <c r="F8052">
        <v>11027.22</v>
      </c>
    </row>
    <row r="8053" spans="1:6" x14ac:dyDescent="0.25">
      <c r="A8053" t="s">
        <v>319</v>
      </c>
      <c r="B8053">
        <v>100</v>
      </c>
      <c r="C8053" t="s">
        <v>69</v>
      </c>
      <c r="E8053">
        <v>705.23050000000001</v>
      </c>
      <c r="F8053">
        <v>929491.78</v>
      </c>
    </row>
    <row r="8054" spans="1:6" x14ac:dyDescent="0.25">
      <c r="A8054" t="s">
        <v>319</v>
      </c>
      <c r="B8054">
        <v>100</v>
      </c>
      <c r="C8054" t="s">
        <v>69</v>
      </c>
      <c r="D8054" t="s">
        <v>269</v>
      </c>
      <c r="E8054">
        <v>9.6081000000000003</v>
      </c>
      <c r="F8054">
        <v>847633.42</v>
      </c>
    </row>
    <row r="8055" spans="1:6" x14ac:dyDescent="0.25">
      <c r="A8055" t="s">
        <v>319</v>
      </c>
      <c r="B8055">
        <v>100</v>
      </c>
      <c r="C8055" t="s">
        <v>69</v>
      </c>
      <c r="D8055" t="s">
        <v>270</v>
      </c>
      <c r="E8055">
        <v>32.325000000000003</v>
      </c>
      <c r="F8055">
        <v>486221.66</v>
      </c>
    </row>
    <row r="8056" spans="1:6" x14ac:dyDescent="0.25">
      <c r="A8056" t="s">
        <v>319</v>
      </c>
      <c r="B8056">
        <v>100</v>
      </c>
      <c r="C8056" t="s">
        <v>69</v>
      </c>
      <c r="D8056" t="s">
        <v>271</v>
      </c>
      <c r="E8056">
        <v>3.8666999999999998</v>
      </c>
      <c r="F8056">
        <v>700644.42</v>
      </c>
    </row>
    <row r="8057" spans="1:6" x14ac:dyDescent="0.25">
      <c r="A8057" t="s">
        <v>319</v>
      </c>
      <c r="B8057">
        <v>100</v>
      </c>
      <c r="C8057" t="s">
        <v>69</v>
      </c>
      <c r="D8057" t="s">
        <v>272</v>
      </c>
      <c r="E8057">
        <v>101.41670000000001</v>
      </c>
      <c r="F8057">
        <v>683082.81</v>
      </c>
    </row>
    <row r="8058" spans="1:6" x14ac:dyDescent="0.25">
      <c r="A8058" t="s">
        <v>319</v>
      </c>
      <c r="B8058">
        <v>100</v>
      </c>
      <c r="C8058" t="s">
        <v>69</v>
      </c>
      <c r="D8058" t="s">
        <v>273</v>
      </c>
      <c r="E8058">
        <v>3.6819999999999999</v>
      </c>
      <c r="F8058">
        <v>72229.7</v>
      </c>
    </row>
    <row r="8059" spans="1:6" x14ac:dyDescent="0.25">
      <c r="A8059" t="s">
        <v>319</v>
      </c>
      <c r="B8059">
        <v>100</v>
      </c>
      <c r="C8059" t="s">
        <v>69</v>
      </c>
      <c r="D8059" t="s">
        <v>274</v>
      </c>
      <c r="E8059">
        <v>24.6</v>
      </c>
      <c r="F8059">
        <v>607768.09</v>
      </c>
    </row>
    <row r="8060" spans="1:6" x14ac:dyDescent="0.25">
      <c r="A8060" t="s">
        <v>319</v>
      </c>
      <c r="B8060">
        <v>100</v>
      </c>
      <c r="C8060" t="s">
        <v>69</v>
      </c>
      <c r="D8060" t="s">
        <v>275</v>
      </c>
      <c r="E8060">
        <v>4.25</v>
      </c>
      <c r="F8060">
        <v>49489.04</v>
      </c>
    </row>
    <row r="8061" spans="1:6" x14ac:dyDescent="0.25">
      <c r="A8061" t="s">
        <v>319</v>
      </c>
      <c r="B8061">
        <v>100</v>
      </c>
      <c r="C8061" t="s">
        <v>69</v>
      </c>
      <c r="D8061" t="s">
        <v>276</v>
      </c>
      <c r="E8061">
        <v>12.8497</v>
      </c>
      <c r="F8061">
        <v>1009090.67</v>
      </c>
    </row>
    <row r="8062" spans="1:6" x14ac:dyDescent="0.25">
      <c r="A8062" t="s">
        <v>319</v>
      </c>
      <c r="B8062">
        <v>100</v>
      </c>
      <c r="C8062" t="s">
        <v>69</v>
      </c>
      <c r="D8062" t="s">
        <v>277</v>
      </c>
      <c r="E8062">
        <v>2.3957999999999999</v>
      </c>
      <c r="F8062">
        <v>104214.8</v>
      </c>
    </row>
    <row r="8063" spans="1:6" x14ac:dyDescent="0.25">
      <c r="A8063" t="s">
        <v>319</v>
      </c>
      <c r="B8063">
        <v>100</v>
      </c>
      <c r="C8063" t="s">
        <v>69</v>
      </c>
      <c r="D8063" t="s">
        <v>278</v>
      </c>
      <c r="E8063">
        <v>1.8833</v>
      </c>
      <c r="F8063">
        <v>135193.88</v>
      </c>
    </row>
    <row r="8064" spans="1:6" x14ac:dyDescent="0.25">
      <c r="A8064" t="s">
        <v>319</v>
      </c>
      <c r="B8064">
        <v>100</v>
      </c>
      <c r="C8064" t="s">
        <v>69</v>
      </c>
      <c r="D8064" t="s">
        <v>279</v>
      </c>
      <c r="E8064">
        <v>1.375</v>
      </c>
      <c r="F8064">
        <v>235519.24</v>
      </c>
    </row>
    <row r="8065" spans="1:6" x14ac:dyDescent="0.25">
      <c r="A8065" t="s">
        <v>319</v>
      </c>
      <c r="B8065">
        <v>100</v>
      </c>
      <c r="C8065" t="s">
        <v>69</v>
      </c>
      <c r="D8065" t="s">
        <v>280</v>
      </c>
      <c r="E8065">
        <v>42.482700000000001</v>
      </c>
      <c r="F8065">
        <v>986981.95</v>
      </c>
    </row>
    <row r="8066" spans="1:6" x14ac:dyDescent="0.25">
      <c r="A8066" t="s">
        <v>319</v>
      </c>
      <c r="B8066">
        <v>100</v>
      </c>
      <c r="C8066" t="s">
        <v>69</v>
      </c>
      <c r="D8066" t="s">
        <v>281</v>
      </c>
      <c r="E8066">
        <v>10.424799999999999</v>
      </c>
      <c r="F8066">
        <v>673750.56</v>
      </c>
    </row>
    <row r="8067" spans="1:6" x14ac:dyDescent="0.25">
      <c r="A8067" t="s">
        <v>319</v>
      </c>
      <c r="B8067">
        <v>100</v>
      </c>
      <c r="C8067" t="s">
        <v>69</v>
      </c>
      <c r="D8067" t="s">
        <v>282</v>
      </c>
      <c r="E8067">
        <v>1.1541999999999999</v>
      </c>
      <c r="F8067">
        <v>177275.06</v>
      </c>
    </row>
    <row r="8068" spans="1:6" x14ac:dyDescent="0.25">
      <c r="A8068" t="s">
        <v>319</v>
      </c>
      <c r="B8068">
        <v>100</v>
      </c>
      <c r="C8068" t="s">
        <v>69</v>
      </c>
      <c r="D8068" t="s">
        <v>283</v>
      </c>
      <c r="E8068">
        <v>35.200000000000003</v>
      </c>
      <c r="F8068">
        <v>695694.33</v>
      </c>
    </row>
    <row r="8069" spans="1:6" x14ac:dyDescent="0.25">
      <c r="A8069" t="s">
        <v>319</v>
      </c>
      <c r="B8069">
        <v>100</v>
      </c>
      <c r="C8069" t="s">
        <v>69</v>
      </c>
      <c r="D8069" t="s">
        <v>294</v>
      </c>
      <c r="E8069">
        <v>0.375</v>
      </c>
      <c r="F8069">
        <v>17011.240000000002</v>
      </c>
    </row>
    <row r="8070" spans="1:6" x14ac:dyDescent="0.25">
      <c r="A8070" t="s">
        <v>319</v>
      </c>
      <c r="B8070">
        <v>100</v>
      </c>
      <c r="C8070" t="s">
        <v>69</v>
      </c>
      <c r="D8070" t="s">
        <v>268</v>
      </c>
      <c r="E8070">
        <v>63.622500000000002</v>
      </c>
      <c r="F8070">
        <v>1828111.17</v>
      </c>
    </row>
    <row r="8071" spans="1:6" x14ac:dyDescent="0.25">
      <c r="A8071" t="s">
        <v>319</v>
      </c>
      <c r="B8071">
        <v>100</v>
      </c>
      <c r="C8071" t="s">
        <v>69</v>
      </c>
      <c r="D8071" t="s">
        <v>284</v>
      </c>
      <c r="E8071">
        <v>5.0833000000000004</v>
      </c>
      <c r="F8071">
        <v>512445.82</v>
      </c>
    </row>
    <row r="8072" spans="1:6" x14ac:dyDescent="0.25">
      <c r="A8072" t="s">
        <v>319</v>
      </c>
      <c r="B8072">
        <v>100</v>
      </c>
      <c r="C8072" t="s">
        <v>69</v>
      </c>
      <c r="D8072" t="s">
        <v>285</v>
      </c>
      <c r="E8072">
        <v>0.16669999999999999</v>
      </c>
      <c r="F8072">
        <v>9398.06</v>
      </c>
    </row>
    <row r="8073" spans="1:6" x14ac:dyDescent="0.25">
      <c r="A8073" t="s">
        <v>319</v>
      </c>
      <c r="B8073">
        <v>100</v>
      </c>
      <c r="C8073" t="s">
        <v>69</v>
      </c>
      <c r="D8073" t="s">
        <v>298</v>
      </c>
      <c r="E8073">
        <v>8</v>
      </c>
      <c r="F8073">
        <v>150113.51999999999</v>
      </c>
    </row>
    <row r="8074" spans="1:6" x14ac:dyDescent="0.25">
      <c r="A8074" t="s">
        <v>319</v>
      </c>
      <c r="B8074">
        <v>100</v>
      </c>
      <c r="C8074" t="s">
        <v>69</v>
      </c>
      <c r="D8074" t="s">
        <v>286</v>
      </c>
      <c r="E8074">
        <v>2.4167000000000001</v>
      </c>
      <c r="F8074">
        <v>51154.48</v>
      </c>
    </row>
    <row r="8075" spans="1:6" x14ac:dyDescent="0.25">
      <c r="A8075" t="s">
        <v>319</v>
      </c>
      <c r="B8075">
        <v>100</v>
      </c>
      <c r="C8075" t="s">
        <v>69</v>
      </c>
      <c r="D8075" t="s">
        <v>295</v>
      </c>
      <c r="E8075">
        <v>179.32499999999999</v>
      </c>
      <c r="F8075">
        <v>3466706.85</v>
      </c>
    </row>
    <row r="8076" spans="1:6" x14ac:dyDescent="0.25">
      <c r="A8076" t="s">
        <v>319</v>
      </c>
      <c r="B8076">
        <v>100</v>
      </c>
      <c r="C8076" t="s">
        <v>69</v>
      </c>
      <c r="D8076" t="s">
        <v>287</v>
      </c>
      <c r="E8076">
        <v>8.3299999999999999E-2</v>
      </c>
      <c r="F8076">
        <v>34337.089999999997</v>
      </c>
    </row>
    <row r="8077" spans="1:6" x14ac:dyDescent="0.25">
      <c r="A8077" t="s">
        <v>319</v>
      </c>
      <c r="B8077">
        <v>100</v>
      </c>
      <c r="C8077" t="s">
        <v>69</v>
      </c>
      <c r="D8077" t="s">
        <v>288</v>
      </c>
      <c r="E8077">
        <v>0.05</v>
      </c>
      <c r="F8077">
        <v>33171.550000000003</v>
      </c>
    </row>
    <row r="8078" spans="1:6" x14ac:dyDescent="0.25">
      <c r="A8078" t="s">
        <v>319</v>
      </c>
      <c r="B8078">
        <v>100</v>
      </c>
      <c r="C8078" t="s">
        <v>69</v>
      </c>
      <c r="D8078" t="s">
        <v>289</v>
      </c>
      <c r="E8078">
        <v>2.5827</v>
      </c>
      <c r="F8078">
        <v>266237.75</v>
      </c>
    </row>
    <row r="8079" spans="1:6" x14ac:dyDescent="0.25">
      <c r="A8079" t="s">
        <v>319</v>
      </c>
      <c r="B8079">
        <v>100</v>
      </c>
      <c r="C8079" t="s">
        <v>69</v>
      </c>
      <c r="D8079" t="s">
        <v>290</v>
      </c>
      <c r="E8079">
        <v>0.1583</v>
      </c>
      <c r="F8079">
        <v>66430.47</v>
      </c>
    </row>
    <row r="8080" spans="1:6" x14ac:dyDescent="0.25">
      <c r="A8080" t="s">
        <v>319</v>
      </c>
      <c r="B8080">
        <v>100</v>
      </c>
      <c r="C8080" t="s">
        <v>69</v>
      </c>
      <c r="D8080" t="s">
        <v>296</v>
      </c>
      <c r="E8080">
        <v>15</v>
      </c>
      <c r="F8080">
        <v>487925.76000000001</v>
      </c>
    </row>
    <row r="8081" spans="1:6" x14ac:dyDescent="0.25">
      <c r="A8081" t="s">
        <v>319</v>
      </c>
      <c r="B8081">
        <v>100</v>
      </c>
      <c r="C8081" t="s">
        <v>69</v>
      </c>
      <c r="D8081" t="s">
        <v>291</v>
      </c>
      <c r="E8081">
        <v>2</v>
      </c>
      <c r="F8081">
        <v>26952.89</v>
      </c>
    </row>
    <row r="8082" spans="1:6" x14ac:dyDescent="0.25">
      <c r="A8082" t="s">
        <v>319</v>
      </c>
      <c r="B8082">
        <v>100</v>
      </c>
      <c r="C8082" t="s">
        <v>69</v>
      </c>
      <c r="D8082" t="s">
        <v>313</v>
      </c>
      <c r="E8082">
        <v>5</v>
      </c>
      <c r="F8082">
        <v>74590.64</v>
      </c>
    </row>
    <row r="8083" spans="1:6" x14ac:dyDescent="0.25">
      <c r="A8083" t="s">
        <v>319</v>
      </c>
      <c r="B8083">
        <v>100</v>
      </c>
      <c r="C8083" t="s">
        <v>69</v>
      </c>
      <c r="D8083" t="s">
        <v>303</v>
      </c>
      <c r="E8083">
        <v>4</v>
      </c>
      <c r="F8083">
        <v>223242.96</v>
      </c>
    </row>
    <row r="8084" spans="1:6" x14ac:dyDescent="0.25">
      <c r="A8084" t="s">
        <v>319</v>
      </c>
      <c r="B8084">
        <v>100</v>
      </c>
      <c r="C8084" t="s">
        <v>69</v>
      </c>
      <c r="D8084" t="s">
        <v>292</v>
      </c>
      <c r="E8084">
        <v>0.33329999999999999</v>
      </c>
      <c r="F8084">
        <v>9456.3700000000008</v>
      </c>
    </row>
    <row r="8085" spans="1:6" x14ac:dyDescent="0.25">
      <c r="A8085" t="s">
        <v>319</v>
      </c>
      <c r="B8085">
        <v>100</v>
      </c>
      <c r="C8085" t="s">
        <v>69</v>
      </c>
      <c r="D8085" t="s">
        <v>314</v>
      </c>
      <c r="E8085">
        <v>0.68059999999999998</v>
      </c>
      <c r="F8085">
        <v>33590.76</v>
      </c>
    </row>
    <row r="8086" spans="1:6" x14ac:dyDescent="0.25">
      <c r="A8086" t="s">
        <v>319</v>
      </c>
      <c r="B8086">
        <v>100</v>
      </c>
      <c r="C8086" t="s">
        <v>69</v>
      </c>
      <c r="D8086" t="s">
        <v>293</v>
      </c>
      <c r="E8086">
        <v>23.666699999999999</v>
      </c>
      <c r="F8086">
        <v>995519.71</v>
      </c>
    </row>
    <row r="8087" spans="1:6" x14ac:dyDescent="0.25">
      <c r="A8087" t="s">
        <v>319</v>
      </c>
      <c r="B8087">
        <v>100</v>
      </c>
      <c r="C8087" t="s">
        <v>69</v>
      </c>
      <c r="D8087" t="s">
        <v>317</v>
      </c>
      <c r="E8087">
        <v>2.5</v>
      </c>
      <c r="F8087">
        <v>32220.43</v>
      </c>
    </row>
    <row r="8088" spans="1:6" x14ac:dyDescent="0.25">
      <c r="A8088" t="s">
        <v>319</v>
      </c>
      <c r="B8088">
        <v>100</v>
      </c>
      <c r="C8088" t="s">
        <v>69</v>
      </c>
      <c r="D8088" t="s">
        <v>320</v>
      </c>
      <c r="E8088">
        <v>0.25</v>
      </c>
      <c r="F8088">
        <v>3995.72</v>
      </c>
    </row>
    <row r="8089" spans="1:6" x14ac:dyDescent="0.25">
      <c r="A8089" t="s">
        <v>319</v>
      </c>
      <c r="B8089">
        <v>123</v>
      </c>
      <c r="C8089" t="s">
        <v>2</v>
      </c>
      <c r="E8089">
        <v>5</v>
      </c>
      <c r="F8089">
        <v>0.5</v>
      </c>
    </row>
    <row r="8090" spans="1:6" x14ac:dyDescent="0.25">
      <c r="A8090" t="s">
        <v>319</v>
      </c>
      <c r="B8090">
        <v>123</v>
      </c>
      <c r="C8090" t="s">
        <v>2</v>
      </c>
      <c r="D8090" t="s">
        <v>269</v>
      </c>
      <c r="E8090">
        <v>0.77500000000000002</v>
      </c>
      <c r="F8090">
        <v>62792.39</v>
      </c>
    </row>
    <row r="8091" spans="1:6" x14ac:dyDescent="0.25">
      <c r="A8091" t="s">
        <v>319</v>
      </c>
      <c r="B8091">
        <v>123</v>
      </c>
      <c r="C8091" t="s">
        <v>2</v>
      </c>
      <c r="D8091" t="s">
        <v>270</v>
      </c>
      <c r="E8091">
        <v>14.0556</v>
      </c>
      <c r="F8091">
        <v>252644.04</v>
      </c>
    </row>
    <row r="8092" spans="1:6" x14ac:dyDescent="0.25">
      <c r="A8092" t="s">
        <v>319</v>
      </c>
      <c r="B8092">
        <v>123</v>
      </c>
      <c r="C8092" t="s">
        <v>2</v>
      </c>
      <c r="D8092" t="s">
        <v>272</v>
      </c>
      <c r="E8092">
        <v>719.29169999999999</v>
      </c>
      <c r="F8092">
        <v>5307862.07</v>
      </c>
    </row>
    <row r="8093" spans="1:6" x14ac:dyDescent="0.25">
      <c r="A8093" t="s">
        <v>319</v>
      </c>
      <c r="B8093">
        <v>123</v>
      </c>
      <c r="C8093" t="s">
        <v>2</v>
      </c>
      <c r="D8093" t="s">
        <v>274</v>
      </c>
      <c r="E8093">
        <v>25.816700000000001</v>
      </c>
      <c r="F8093">
        <v>453635.73</v>
      </c>
    </row>
    <row r="8094" spans="1:6" x14ac:dyDescent="0.25">
      <c r="A8094" t="s">
        <v>319</v>
      </c>
      <c r="B8094">
        <v>123</v>
      </c>
      <c r="C8094" t="s">
        <v>2</v>
      </c>
      <c r="D8094" t="s">
        <v>275</v>
      </c>
      <c r="E8094">
        <v>1</v>
      </c>
      <c r="F8094">
        <v>10794.63</v>
      </c>
    </row>
    <row r="8095" spans="1:6" x14ac:dyDescent="0.25">
      <c r="A8095" t="s">
        <v>319</v>
      </c>
      <c r="B8095">
        <v>123</v>
      </c>
      <c r="C8095" t="s">
        <v>2</v>
      </c>
      <c r="D8095" t="s">
        <v>276</v>
      </c>
      <c r="E8095">
        <v>26.3127</v>
      </c>
      <c r="F8095">
        <v>3155165.4</v>
      </c>
    </row>
    <row r="8096" spans="1:6" x14ac:dyDescent="0.25">
      <c r="A8096" t="s">
        <v>319</v>
      </c>
      <c r="B8096">
        <v>123</v>
      </c>
      <c r="C8096" t="s">
        <v>2</v>
      </c>
      <c r="D8096" t="s">
        <v>277</v>
      </c>
      <c r="E8096">
        <v>10.050000000000001</v>
      </c>
      <c r="F8096">
        <v>459900.49</v>
      </c>
    </row>
    <row r="8097" spans="1:6" x14ac:dyDescent="0.25">
      <c r="A8097" t="s">
        <v>319</v>
      </c>
      <c r="B8097">
        <v>123</v>
      </c>
      <c r="C8097" t="s">
        <v>2</v>
      </c>
      <c r="D8097" t="s">
        <v>278</v>
      </c>
      <c r="E8097">
        <v>0.70830000000000004</v>
      </c>
      <c r="F8097">
        <v>82836.149999999994</v>
      </c>
    </row>
    <row r="8098" spans="1:6" x14ac:dyDescent="0.25">
      <c r="A8098" t="s">
        <v>319</v>
      </c>
      <c r="B8098">
        <v>123</v>
      </c>
      <c r="C8098" t="s">
        <v>2</v>
      </c>
      <c r="D8098" t="s">
        <v>279</v>
      </c>
      <c r="E8098">
        <v>5.25</v>
      </c>
      <c r="F8098">
        <v>1106235.08</v>
      </c>
    </row>
    <row r="8099" spans="1:6" x14ac:dyDescent="0.25">
      <c r="A8099" t="s">
        <v>319</v>
      </c>
      <c r="B8099">
        <v>123</v>
      </c>
      <c r="C8099" t="s">
        <v>2</v>
      </c>
      <c r="D8099" t="s">
        <v>280</v>
      </c>
      <c r="E8099">
        <v>14.577999999999999</v>
      </c>
      <c r="F8099">
        <v>865115.6</v>
      </c>
    </row>
    <row r="8100" spans="1:6" x14ac:dyDescent="0.25">
      <c r="A8100" t="s">
        <v>319</v>
      </c>
      <c r="B8100">
        <v>123</v>
      </c>
      <c r="C8100" t="s">
        <v>2</v>
      </c>
      <c r="D8100" t="s">
        <v>281</v>
      </c>
      <c r="E8100">
        <v>4.4132999999999996</v>
      </c>
      <c r="F8100">
        <v>233269.75</v>
      </c>
    </row>
    <row r="8101" spans="1:6" x14ac:dyDescent="0.25">
      <c r="A8101" t="s">
        <v>319</v>
      </c>
      <c r="B8101">
        <v>123</v>
      </c>
      <c r="C8101" t="s">
        <v>2</v>
      </c>
      <c r="D8101" t="s">
        <v>282</v>
      </c>
      <c r="E8101">
        <v>0.70830000000000004</v>
      </c>
      <c r="F8101">
        <v>33516.1</v>
      </c>
    </row>
    <row r="8102" spans="1:6" x14ac:dyDescent="0.25">
      <c r="A8102" t="s">
        <v>319</v>
      </c>
      <c r="B8102">
        <v>123</v>
      </c>
      <c r="C8102" t="s">
        <v>2</v>
      </c>
      <c r="D8102" t="s">
        <v>283</v>
      </c>
      <c r="E8102">
        <v>6.8887</v>
      </c>
      <c r="F8102">
        <v>126753.48</v>
      </c>
    </row>
    <row r="8103" spans="1:6" x14ac:dyDescent="0.25">
      <c r="A8103" t="s">
        <v>319</v>
      </c>
      <c r="B8103">
        <v>123</v>
      </c>
      <c r="C8103" t="s">
        <v>2</v>
      </c>
      <c r="D8103" t="s">
        <v>294</v>
      </c>
      <c r="E8103">
        <v>0.125</v>
      </c>
      <c r="F8103">
        <v>5982.25</v>
      </c>
    </row>
    <row r="8104" spans="1:6" x14ac:dyDescent="0.25">
      <c r="A8104" t="s">
        <v>319</v>
      </c>
      <c r="B8104">
        <v>123</v>
      </c>
      <c r="C8104" t="s">
        <v>2</v>
      </c>
      <c r="D8104" t="s">
        <v>268</v>
      </c>
      <c r="E8104">
        <v>-6.6699999999999995E-2</v>
      </c>
      <c r="F8104">
        <v>-5724.17</v>
      </c>
    </row>
    <row r="8105" spans="1:6" x14ac:dyDescent="0.25">
      <c r="A8105" t="s">
        <v>319</v>
      </c>
      <c r="B8105">
        <v>123</v>
      </c>
      <c r="C8105" t="s">
        <v>2</v>
      </c>
      <c r="D8105" t="s">
        <v>284</v>
      </c>
      <c r="E8105">
        <v>1.5832999999999999</v>
      </c>
      <c r="F8105">
        <v>153975.82999999999</v>
      </c>
    </row>
    <row r="8106" spans="1:6" x14ac:dyDescent="0.25">
      <c r="A8106" t="s">
        <v>319</v>
      </c>
      <c r="B8106">
        <v>123</v>
      </c>
      <c r="C8106" t="s">
        <v>2</v>
      </c>
      <c r="D8106" t="s">
        <v>286</v>
      </c>
      <c r="E8106">
        <v>541</v>
      </c>
      <c r="F8106">
        <v>9188443.6600000001</v>
      </c>
    </row>
    <row r="8107" spans="1:6" x14ac:dyDescent="0.25">
      <c r="A8107" t="s">
        <v>319</v>
      </c>
      <c r="B8107">
        <v>123</v>
      </c>
      <c r="C8107" t="s">
        <v>2</v>
      </c>
      <c r="D8107" t="s">
        <v>295</v>
      </c>
      <c r="E8107">
        <v>51</v>
      </c>
      <c r="F8107">
        <v>1158989.49</v>
      </c>
    </row>
    <row r="8108" spans="1:6" x14ac:dyDescent="0.25">
      <c r="A8108" t="s">
        <v>319</v>
      </c>
      <c r="B8108">
        <v>123</v>
      </c>
      <c r="C8108" t="s">
        <v>2</v>
      </c>
      <c r="D8108" t="s">
        <v>289</v>
      </c>
      <c r="E8108">
        <v>0.16669999999999999</v>
      </c>
      <c r="F8108">
        <v>8336.86</v>
      </c>
    </row>
    <row r="8109" spans="1:6" x14ac:dyDescent="0.25">
      <c r="A8109" t="s">
        <v>319</v>
      </c>
      <c r="B8109">
        <v>123</v>
      </c>
      <c r="C8109" t="s">
        <v>2</v>
      </c>
      <c r="D8109" t="s">
        <v>317</v>
      </c>
      <c r="E8109">
        <v>0.1333</v>
      </c>
      <c r="F8109">
        <v>1631.33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AB41"/>
  <sheetViews>
    <sheetView topLeftCell="I1" workbookViewId="0">
      <selection activeCell="X7" sqref="X7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322</v>
      </c>
      <c r="X1" s="144"/>
      <c r="Y1" s="145"/>
    </row>
    <row r="2" spans="1:28" ht="16.5" thickBot="1" x14ac:dyDescent="0.3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  <c r="V2" s="175" t="s">
        <v>323</v>
      </c>
      <c r="W2" s="176"/>
      <c r="X2" s="146"/>
      <c r="Z2" s="177" t="s">
        <v>324</v>
      </c>
      <c r="AA2" s="174"/>
      <c r="AB2" t="s">
        <v>322</v>
      </c>
    </row>
    <row r="3" spans="1:28" ht="16.5" thickBot="1" x14ac:dyDescent="0.3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  <c r="V3" s="10" t="s">
        <v>114</v>
      </c>
      <c r="W3" s="147"/>
      <c r="X3" t="s">
        <v>322</v>
      </c>
      <c r="Y3" s="148"/>
      <c r="Z3" s="149">
        <v>15</v>
      </c>
      <c r="AA3" s="150" t="s">
        <v>13</v>
      </c>
      <c r="AB3" s="151">
        <v>261</v>
      </c>
    </row>
    <row r="4" spans="1:28" ht="16.5" thickBot="1" x14ac:dyDescent="0.3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  <c r="V4" s="152">
        <v>2</v>
      </c>
      <c r="W4" s="150" t="s">
        <v>7</v>
      </c>
      <c r="X4" s="151">
        <v>302</v>
      </c>
      <c r="Z4" s="10">
        <v>7</v>
      </c>
      <c r="AA4" s="150" t="s">
        <v>10</v>
      </c>
      <c r="AB4" s="151">
        <v>154</v>
      </c>
    </row>
    <row r="5" spans="1:28" ht="16.5" thickBot="1" x14ac:dyDescent="0.3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53">
        <v>3</v>
      </c>
      <c r="W5" s="150" t="s">
        <v>4</v>
      </c>
      <c r="X5" s="151">
        <v>321</v>
      </c>
      <c r="Z5" s="154"/>
      <c r="AA5" s="155"/>
      <c r="AB5" s="156"/>
    </row>
    <row r="6" spans="1:28" ht="16.5" thickBot="1" x14ac:dyDescent="0.3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53">
        <v>18</v>
      </c>
      <c r="W6" s="150" t="s">
        <v>11</v>
      </c>
      <c r="X6" s="151">
        <v>331</v>
      </c>
      <c r="AA6" s="157"/>
      <c r="AB6" s="158"/>
    </row>
    <row r="7" spans="1:28" ht="16.5" thickBot="1" x14ac:dyDescent="0.3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  <c r="V7" s="153">
        <v>21</v>
      </c>
      <c r="W7" s="150" t="s">
        <v>17</v>
      </c>
      <c r="X7" s="151">
        <v>317</v>
      </c>
      <c r="AB7" s="159"/>
    </row>
    <row r="8" spans="1:28" ht="16.5" thickBot="1" x14ac:dyDescent="0.3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  <c r="V8" s="153">
        <v>23</v>
      </c>
      <c r="W8" s="150" t="s">
        <v>22</v>
      </c>
      <c r="X8" s="151">
        <v>370</v>
      </c>
      <c r="Z8" s="177" t="s">
        <v>325</v>
      </c>
      <c r="AA8" s="174"/>
      <c r="AB8" s="159" t="s">
        <v>322</v>
      </c>
    </row>
    <row r="9" spans="1:28" ht="16.5" thickBot="1" x14ac:dyDescent="0.3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  <c r="V9" s="153">
        <v>31</v>
      </c>
      <c r="W9" s="150" t="s">
        <v>305</v>
      </c>
      <c r="X9" s="151">
        <v>322</v>
      </c>
      <c r="Z9" s="13">
        <v>22</v>
      </c>
      <c r="AA9" s="150" t="s">
        <v>23</v>
      </c>
      <c r="AB9" s="151">
        <v>339</v>
      </c>
    </row>
    <row r="10" spans="1:28" ht="16.5" thickBot="1" x14ac:dyDescent="0.3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  <c r="V10" s="153">
        <v>44</v>
      </c>
      <c r="W10" s="150" t="s">
        <v>71</v>
      </c>
      <c r="X10" s="151">
        <v>311</v>
      </c>
      <c r="Z10" s="13">
        <v>32</v>
      </c>
      <c r="AA10" s="150" t="s">
        <v>306</v>
      </c>
      <c r="AB10" s="151">
        <v>424</v>
      </c>
    </row>
    <row r="11" spans="1:28" ht="16.5" thickBot="1" x14ac:dyDescent="0.3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  <c r="V11" s="153">
        <v>54</v>
      </c>
      <c r="W11" s="150" t="s">
        <v>3</v>
      </c>
      <c r="X11" s="151">
        <v>375</v>
      </c>
    </row>
    <row r="12" spans="1:28" ht="16.5" thickBot="1" x14ac:dyDescent="0.3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  <c r="V12" s="160" t="s">
        <v>326</v>
      </c>
      <c r="W12" s="161"/>
      <c r="X12" s="162"/>
      <c r="Z12" s="173" t="s">
        <v>327</v>
      </c>
      <c r="AA12" s="174"/>
      <c r="AB12" t="s">
        <v>322</v>
      </c>
    </row>
    <row r="13" spans="1:28" ht="16.5" thickBot="1" x14ac:dyDescent="0.3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  <c r="V13" s="173" t="s">
        <v>328</v>
      </c>
      <c r="W13" s="174"/>
      <c r="X13" s="159" t="s">
        <v>322</v>
      </c>
      <c r="Z13">
        <v>58</v>
      </c>
      <c r="AA13" s="150" t="e">
        <v>#N/A</v>
      </c>
      <c r="AB13" s="151" t="e">
        <v>#N/A</v>
      </c>
    </row>
    <row r="14" spans="1:28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  <c r="V14" s="152">
        <v>4</v>
      </c>
      <c r="W14" s="150" t="s">
        <v>19</v>
      </c>
      <c r="X14" s="151">
        <v>382</v>
      </c>
      <c r="Z14">
        <v>59</v>
      </c>
      <c r="AA14" s="150" t="e">
        <v>#N/A</v>
      </c>
      <c r="AB14" s="151" t="e">
        <v>#N/A</v>
      </c>
    </row>
    <row r="15" spans="1:28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  <c r="V15" s="153">
        <v>5</v>
      </c>
      <c r="W15" s="150" t="s">
        <v>70</v>
      </c>
      <c r="X15" s="151">
        <v>421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  <c r="V16" s="153">
        <v>8</v>
      </c>
      <c r="W16" s="150" t="s">
        <v>300</v>
      </c>
      <c r="X16" s="151">
        <v>290</v>
      </c>
      <c r="Z16">
        <v>56</v>
      </c>
      <c r="AA16" s="150" t="s">
        <v>176</v>
      </c>
      <c r="AB16" s="151">
        <v>235</v>
      </c>
    </row>
    <row r="17" spans="1:28" ht="16.5" thickBot="1" x14ac:dyDescent="0.3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  <c r="V17" s="153">
        <v>11</v>
      </c>
      <c r="W17" s="150" t="s">
        <v>302</v>
      </c>
      <c r="X17" s="151">
        <v>255</v>
      </c>
      <c r="Z17">
        <v>26</v>
      </c>
      <c r="AA17" s="150" t="s">
        <v>16</v>
      </c>
      <c r="AB17" s="151">
        <v>260</v>
      </c>
    </row>
    <row r="18" spans="1:28" ht="16.5" thickBot="1" x14ac:dyDescent="0.3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  <c r="V18" s="153">
        <v>12</v>
      </c>
      <c r="W18" s="150" t="s">
        <v>12</v>
      </c>
      <c r="X18" s="151">
        <v>383</v>
      </c>
      <c r="Z18">
        <v>25</v>
      </c>
      <c r="AA18" s="150" t="s">
        <v>18</v>
      </c>
      <c r="AB18" s="151">
        <v>455</v>
      </c>
    </row>
    <row r="19" spans="1:28" ht="16.5" thickBot="1" x14ac:dyDescent="0.3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  <c r="V19" s="153">
        <v>16</v>
      </c>
      <c r="W19" s="150" t="s">
        <v>21</v>
      </c>
      <c r="X19" s="151">
        <v>282</v>
      </c>
      <c r="Z19">
        <v>43</v>
      </c>
      <c r="AA19" s="150" t="s">
        <v>5</v>
      </c>
      <c r="AB19" s="151">
        <v>218</v>
      </c>
    </row>
    <row r="20" spans="1:28" ht="16.5" thickBot="1" x14ac:dyDescent="0.3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  <c r="V20" s="153">
        <v>19</v>
      </c>
      <c r="W20" s="150" t="s">
        <v>72</v>
      </c>
      <c r="X20" s="151">
        <v>377</v>
      </c>
    </row>
    <row r="21" spans="1:28" ht="16.5" thickBot="1" x14ac:dyDescent="0.3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  <c r="V21" s="153">
        <v>20</v>
      </c>
      <c r="W21" s="150" t="s">
        <v>20</v>
      </c>
      <c r="X21" s="151">
        <v>373</v>
      </c>
    </row>
    <row r="22" spans="1:28" ht="16.5" thickBot="1" x14ac:dyDescent="0.3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  <c r="V22" s="160" t="s">
        <v>326</v>
      </c>
      <c r="W22" s="161"/>
      <c r="X22" s="162"/>
    </row>
    <row r="23" spans="1:28" ht="16.5" thickBot="1" x14ac:dyDescent="0.3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  <c r="V23" s="173" t="s">
        <v>329</v>
      </c>
      <c r="W23" s="174"/>
      <c r="X23" s="159" t="s">
        <v>322</v>
      </c>
    </row>
    <row r="24" spans="1:28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  <c r="V24" s="152">
        <v>1</v>
      </c>
      <c r="W24" s="150" t="s">
        <v>14</v>
      </c>
      <c r="X24" s="151">
        <v>328</v>
      </c>
    </row>
    <row r="25" spans="1:28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  <c r="V25" s="153">
        <v>9</v>
      </c>
      <c r="W25" s="150" t="s">
        <v>8</v>
      </c>
      <c r="X25" s="151">
        <v>300</v>
      </c>
    </row>
    <row r="26" spans="1:28" ht="16.5" thickBot="1" x14ac:dyDescent="0.3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  <c r="V26" s="153">
        <v>10</v>
      </c>
      <c r="W26" s="150" t="s">
        <v>301</v>
      </c>
      <c r="X26" s="151">
        <v>293</v>
      </c>
    </row>
    <row r="27" spans="1:28" ht="16.5" thickBot="1" x14ac:dyDescent="0.3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  <c r="V27" s="153">
        <v>24</v>
      </c>
      <c r="W27" s="150" t="s">
        <v>304</v>
      </c>
      <c r="X27" s="151">
        <v>338</v>
      </c>
    </row>
    <row r="28" spans="1:28" ht="16.5" thickBot="1" x14ac:dyDescent="0.3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  <c r="V28" s="153">
        <v>27</v>
      </c>
      <c r="W28" s="150" t="s">
        <v>26</v>
      </c>
      <c r="X28" s="151">
        <v>364</v>
      </c>
    </row>
    <row r="29" spans="1:28" ht="16.5" thickBot="1" x14ac:dyDescent="0.3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  <c r="V29" s="153">
        <v>28</v>
      </c>
      <c r="W29" s="150" t="s">
        <v>1</v>
      </c>
      <c r="X29" s="151">
        <v>315</v>
      </c>
    </row>
    <row r="30" spans="1:28" ht="16.5" thickBot="1" x14ac:dyDescent="0.3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  <c r="V30" s="153">
        <v>33</v>
      </c>
      <c r="W30" s="150" t="s">
        <v>165</v>
      </c>
      <c r="X30" s="151">
        <v>207</v>
      </c>
    </row>
    <row r="31" spans="1:28" ht="16.5" thickBot="1" x14ac:dyDescent="0.3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  <c r="V31" s="153">
        <v>36</v>
      </c>
      <c r="W31" s="150" t="s">
        <v>307</v>
      </c>
      <c r="X31" s="151">
        <v>197</v>
      </c>
    </row>
    <row r="32" spans="1:28" ht="16.5" thickBot="1" x14ac:dyDescent="0.3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  <c r="V32" s="153">
        <v>37</v>
      </c>
      <c r="W32" s="150" t="s">
        <v>308</v>
      </c>
      <c r="X32" s="151">
        <v>246</v>
      </c>
    </row>
    <row r="33" spans="1:24" ht="16.5" thickBot="1" x14ac:dyDescent="0.3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  <c r="V33" s="153">
        <v>40</v>
      </c>
      <c r="W33" s="150" t="s">
        <v>309</v>
      </c>
      <c r="X33" s="151">
        <v>428</v>
      </c>
    </row>
    <row r="34" spans="1:24" ht="16.5" thickBot="1" x14ac:dyDescent="0.3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  <c r="V34" s="160" t="s">
        <v>326</v>
      </c>
      <c r="W34" s="163"/>
      <c r="X34" s="162"/>
    </row>
    <row r="35" spans="1:24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4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4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4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4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211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4" ht="16.5" thickBot="1" x14ac:dyDescent="0.3">
      <c r="A40" s="3" t="s">
        <v>211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4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AB44"/>
  <sheetViews>
    <sheetView workbookViewId="0">
      <selection activeCell="H29" sqref="A27:H29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322</v>
      </c>
      <c r="X1" s="144"/>
      <c r="Y1" s="145"/>
    </row>
    <row r="2" spans="1:28" ht="16.5" thickBot="1" x14ac:dyDescent="0.3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  <c r="V2" s="175" t="s">
        <v>323</v>
      </c>
      <c r="W2" s="176"/>
      <c r="X2" s="146"/>
      <c r="Z2" s="177" t="s">
        <v>324</v>
      </c>
      <c r="AA2" s="174"/>
      <c r="AB2" t="s">
        <v>322</v>
      </c>
    </row>
    <row r="3" spans="1:28" ht="16.5" thickBot="1" x14ac:dyDescent="0.3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  <c r="V3" s="10" t="s">
        <v>114</v>
      </c>
      <c r="W3" s="147"/>
      <c r="X3" t="s">
        <v>322</v>
      </c>
      <c r="Y3" s="148"/>
      <c r="Z3" s="149">
        <v>15</v>
      </c>
      <c r="AA3" s="150" t="s">
        <v>13</v>
      </c>
      <c r="AB3" s="151">
        <v>317</v>
      </c>
    </row>
    <row r="4" spans="1:28" ht="16.5" thickBot="1" x14ac:dyDescent="0.3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  <c r="V4" s="152">
        <v>2</v>
      </c>
      <c r="W4" s="150" t="s">
        <v>7</v>
      </c>
      <c r="X4" s="151">
        <v>313</v>
      </c>
      <c r="Z4" s="10">
        <v>7</v>
      </c>
      <c r="AA4" s="150" t="s">
        <v>10</v>
      </c>
      <c r="AB4" s="151">
        <v>114</v>
      </c>
    </row>
    <row r="5" spans="1:28" ht="16.5" thickBot="1" x14ac:dyDescent="0.3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  <c r="V5" s="153">
        <v>3</v>
      </c>
      <c r="W5" s="150" t="s">
        <v>4</v>
      </c>
      <c r="X5" s="151">
        <v>332</v>
      </c>
      <c r="Z5" s="154"/>
      <c r="AA5" s="155"/>
      <c r="AB5" s="156"/>
    </row>
    <row r="6" spans="1:28" ht="16.5" thickBot="1" x14ac:dyDescent="0.3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  <c r="V6" s="153">
        <v>18</v>
      </c>
      <c r="W6" s="150" t="s">
        <v>11</v>
      </c>
      <c r="X6" s="151">
        <v>294</v>
      </c>
      <c r="AA6" s="157"/>
      <c r="AB6" s="158"/>
    </row>
    <row r="7" spans="1:28" ht="16.5" thickBot="1" x14ac:dyDescent="0.3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  <c r="V7" s="153">
        <v>21</v>
      </c>
      <c r="W7" s="150" t="s">
        <v>17</v>
      </c>
      <c r="X7" s="151">
        <v>354</v>
      </c>
      <c r="AB7" s="159"/>
    </row>
    <row r="8" spans="1:28" ht="16.5" thickBot="1" x14ac:dyDescent="0.3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  <c r="V8" s="153">
        <v>23</v>
      </c>
      <c r="W8" s="150" t="s">
        <v>22</v>
      </c>
      <c r="X8" s="151">
        <v>317</v>
      </c>
      <c r="Z8" s="177" t="s">
        <v>325</v>
      </c>
      <c r="AA8" s="174"/>
      <c r="AB8" s="159" t="s">
        <v>322</v>
      </c>
    </row>
    <row r="9" spans="1:28" ht="16.5" thickBot="1" x14ac:dyDescent="0.3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  <c r="V9" s="153">
        <v>31</v>
      </c>
      <c r="W9" s="150" t="s">
        <v>305</v>
      </c>
      <c r="X9" s="151">
        <v>393</v>
      </c>
      <c r="Z9" s="13">
        <v>22</v>
      </c>
      <c r="AA9" s="150" t="s">
        <v>23</v>
      </c>
      <c r="AB9" s="151">
        <v>348</v>
      </c>
    </row>
    <row r="10" spans="1:28" ht="16.5" thickBot="1" x14ac:dyDescent="0.3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  <c r="V10" s="153">
        <v>44</v>
      </c>
      <c r="W10" s="150" t="s">
        <v>71</v>
      </c>
      <c r="X10" s="151">
        <v>281</v>
      </c>
      <c r="Z10" s="13">
        <v>32</v>
      </c>
      <c r="AA10" s="150" t="s">
        <v>306</v>
      </c>
      <c r="AB10" s="151">
        <v>349</v>
      </c>
    </row>
    <row r="11" spans="1:28" ht="16.5" thickBot="1" x14ac:dyDescent="0.3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  <c r="V11" s="153">
        <v>54</v>
      </c>
      <c r="W11" s="150" t="s">
        <v>3</v>
      </c>
      <c r="X11" s="151">
        <v>433</v>
      </c>
    </row>
    <row r="12" spans="1:28" ht="16.5" thickBot="1" x14ac:dyDescent="0.3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  <c r="V12" s="160" t="s">
        <v>326</v>
      </c>
      <c r="W12" s="161"/>
      <c r="X12" s="162"/>
      <c r="Z12" s="173" t="s">
        <v>327</v>
      </c>
      <c r="AA12" s="174"/>
      <c r="AB12" t="s">
        <v>322</v>
      </c>
    </row>
    <row r="13" spans="1:28" ht="16.5" thickBot="1" x14ac:dyDescent="0.3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  <c r="V13" s="173" t="s">
        <v>328</v>
      </c>
      <c r="W13" s="174"/>
      <c r="X13" s="159" t="s">
        <v>322</v>
      </c>
      <c r="Z13">
        <v>58</v>
      </c>
      <c r="AA13" s="150" t="s">
        <v>184</v>
      </c>
      <c r="AB13" s="151">
        <v>248</v>
      </c>
    </row>
    <row r="14" spans="1:28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  <c r="V14" s="152">
        <v>4</v>
      </c>
      <c r="W14" s="150" t="s">
        <v>19</v>
      </c>
      <c r="X14" s="151">
        <v>383</v>
      </c>
      <c r="Z14">
        <v>59</v>
      </c>
      <c r="AA14" s="150" t="s">
        <v>186</v>
      </c>
      <c r="AB14" s="151">
        <v>178</v>
      </c>
    </row>
    <row r="15" spans="1:28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  <c r="V15" s="153">
        <v>5</v>
      </c>
      <c r="W15" s="150" t="s">
        <v>70</v>
      </c>
      <c r="X15" s="151">
        <v>387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  <c r="V16" s="153">
        <v>8</v>
      </c>
      <c r="W16" s="150" t="s">
        <v>300</v>
      </c>
      <c r="X16" s="151">
        <v>281</v>
      </c>
      <c r="Z16">
        <v>56</v>
      </c>
      <c r="AA16" s="150" t="s">
        <v>176</v>
      </c>
      <c r="AB16" s="151">
        <v>251</v>
      </c>
    </row>
    <row r="17" spans="1:28" ht="16.5" thickBot="1" x14ac:dyDescent="0.3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  <c r="V17" s="153">
        <v>11</v>
      </c>
      <c r="W17" s="150" t="s">
        <v>302</v>
      </c>
      <c r="X17" s="151">
        <v>256</v>
      </c>
      <c r="Z17">
        <v>26</v>
      </c>
      <c r="AA17" s="150" t="s">
        <v>16</v>
      </c>
      <c r="AB17" s="151">
        <v>273</v>
      </c>
    </row>
    <row r="18" spans="1:28" ht="16.5" thickBot="1" x14ac:dyDescent="0.3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  <c r="V18" s="153">
        <v>12</v>
      </c>
      <c r="W18" s="150" t="s">
        <v>12</v>
      </c>
      <c r="X18" s="151">
        <v>409</v>
      </c>
      <c r="Z18">
        <v>25</v>
      </c>
      <c r="AA18" s="150" t="s">
        <v>18</v>
      </c>
      <c r="AB18" s="151">
        <v>460</v>
      </c>
    </row>
    <row r="19" spans="1:28" ht="16.5" thickBot="1" x14ac:dyDescent="0.3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  <c r="V19" s="153">
        <v>16</v>
      </c>
      <c r="W19" s="150" t="s">
        <v>21</v>
      </c>
      <c r="X19" s="151">
        <v>326</v>
      </c>
      <c r="Z19">
        <v>43</v>
      </c>
      <c r="AA19" s="150" t="s">
        <v>5</v>
      </c>
      <c r="AB19" s="151">
        <v>156</v>
      </c>
    </row>
    <row r="20" spans="1:28" ht="16.5" thickBot="1" x14ac:dyDescent="0.3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  <c r="V20" s="153">
        <v>19</v>
      </c>
      <c r="W20" s="150" t="s">
        <v>72</v>
      </c>
      <c r="X20" s="151">
        <v>376</v>
      </c>
    </row>
    <row r="21" spans="1:28" ht="16.5" thickBot="1" x14ac:dyDescent="0.3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151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  <c r="V21" s="153">
        <v>20</v>
      </c>
      <c r="W21" s="150" t="s">
        <v>20</v>
      </c>
      <c r="X21" s="151">
        <v>398</v>
      </c>
    </row>
    <row r="22" spans="1:28" ht="16.5" thickBot="1" x14ac:dyDescent="0.3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  <c r="V22" s="160" t="s">
        <v>326</v>
      </c>
      <c r="W22" s="161"/>
      <c r="X22" s="162"/>
    </row>
    <row r="23" spans="1:28" ht="16.5" thickBot="1" x14ac:dyDescent="0.3">
      <c r="A23" s="19" t="s">
        <v>151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  <c r="V23" s="173" t="s">
        <v>329</v>
      </c>
      <c r="W23" s="174"/>
      <c r="X23" s="159" t="s">
        <v>322</v>
      </c>
    </row>
    <row r="24" spans="1:28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  <c r="V24" s="152">
        <v>1</v>
      </c>
      <c r="W24" s="150" t="s">
        <v>14</v>
      </c>
      <c r="X24" s="151">
        <v>292</v>
      </c>
    </row>
    <row r="25" spans="1:28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  <c r="V25" s="153">
        <v>9</v>
      </c>
      <c r="W25" s="150" t="s">
        <v>8</v>
      </c>
      <c r="X25" s="151">
        <v>350</v>
      </c>
    </row>
    <row r="26" spans="1:28" ht="16.5" thickBot="1" x14ac:dyDescent="0.3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  <c r="V26" s="153">
        <v>10</v>
      </c>
      <c r="W26" s="150" t="s">
        <v>301</v>
      </c>
      <c r="X26" s="151">
        <v>307</v>
      </c>
    </row>
    <row r="27" spans="1:28" ht="16.5" thickBot="1" x14ac:dyDescent="0.3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210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  <c r="V27" s="153">
        <v>24</v>
      </c>
      <c r="W27" s="150" t="s">
        <v>304</v>
      </c>
      <c r="X27" s="151">
        <v>320</v>
      </c>
    </row>
    <row r="28" spans="1:28" ht="16.5" thickBot="1" x14ac:dyDescent="0.3">
      <c r="A28" s="19" t="s">
        <v>210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  <c r="V28" s="153">
        <v>27</v>
      </c>
      <c r="W28" s="150" t="s">
        <v>26</v>
      </c>
      <c r="X28" s="151">
        <v>369</v>
      </c>
    </row>
    <row r="29" spans="1:28" ht="16.5" thickBot="1" x14ac:dyDescent="0.3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  <c r="V29" s="153">
        <v>28</v>
      </c>
      <c r="W29" s="150" t="s">
        <v>1</v>
      </c>
      <c r="X29" s="151">
        <v>278</v>
      </c>
    </row>
    <row r="30" spans="1:28" ht="16.5" thickBot="1" x14ac:dyDescent="0.3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  <c r="V30" s="153">
        <v>33</v>
      </c>
      <c r="W30" s="150" t="s">
        <v>165</v>
      </c>
      <c r="X30" s="151">
        <v>265</v>
      </c>
    </row>
    <row r="31" spans="1:28" ht="16.5" thickBot="1" x14ac:dyDescent="0.3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  <c r="V31" s="153">
        <v>36</v>
      </c>
      <c r="W31" s="150" t="s">
        <v>307</v>
      </c>
      <c r="X31" s="151">
        <v>218</v>
      </c>
    </row>
    <row r="32" spans="1:28" ht="16.5" thickBot="1" x14ac:dyDescent="0.3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  <c r="V32" s="153">
        <v>37</v>
      </c>
      <c r="W32" s="150" t="s">
        <v>308</v>
      </c>
      <c r="X32" s="151">
        <v>299</v>
      </c>
    </row>
    <row r="33" spans="1:24" ht="16.5" thickBot="1" x14ac:dyDescent="0.3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  <c r="V33" s="153">
        <v>40</v>
      </c>
      <c r="W33" s="150" t="s">
        <v>309</v>
      </c>
      <c r="X33" s="151">
        <v>429</v>
      </c>
    </row>
    <row r="34" spans="1:24" ht="16.5" thickBot="1" x14ac:dyDescent="0.3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  <c r="V34" s="160" t="s">
        <v>326</v>
      </c>
      <c r="W34" s="163"/>
      <c r="X34" s="162"/>
    </row>
    <row r="35" spans="1:24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4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4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4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4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211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4" ht="16.5" thickBot="1" x14ac:dyDescent="0.3">
      <c r="A40" s="3" t="s">
        <v>211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4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4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AB44"/>
  <sheetViews>
    <sheetView topLeftCell="D1" workbookViewId="0">
      <selection activeCell="V1" sqref="V1:AB34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322</v>
      </c>
      <c r="X1" s="144"/>
      <c r="Y1" s="145"/>
    </row>
    <row r="2" spans="1:28" ht="16.5" thickBot="1" x14ac:dyDescent="0.3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  <c r="V2" s="175" t="s">
        <v>323</v>
      </c>
      <c r="W2" s="176"/>
      <c r="X2" s="146"/>
      <c r="Z2" s="177" t="s">
        <v>324</v>
      </c>
      <c r="AA2" s="174"/>
      <c r="AB2" t="s">
        <v>322</v>
      </c>
    </row>
    <row r="3" spans="1:28" ht="16.5" thickBot="1" x14ac:dyDescent="0.3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  <c r="V3" s="10" t="s">
        <v>114</v>
      </c>
      <c r="W3" s="147"/>
      <c r="X3" t="s">
        <v>322</v>
      </c>
      <c r="Y3" s="148"/>
      <c r="Z3" s="149">
        <v>15</v>
      </c>
      <c r="AA3" s="150" t="s">
        <v>13</v>
      </c>
      <c r="AB3" s="151">
        <v>345</v>
      </c>
    </row>
    <row r="4" spans="1:28" ht="16.5" thickBot="1" x14ac:dyDescent="0.3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52">
        <v>2</v>
      </c>
      <c r="W4" s="150" t="s">
        <v>7</v>
      </c>
      <c r="X4" s="151">
        <v>388</v>
      </c>
      <c r="Z4" s="10">
        <v>7</v>
      </c>
      <c r="AA4" s="150" t="s">
        <v>10</v>
      </c>
      <c r="AB4" s="151">
        <v>219</v>
      </c>
    </row>
    <row r="5" spans="1:28" ht="16.5" thickBot="1" x14ac:dyDescent="0.3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53">
        <v>3</v>
      </c>
      <c r="W5" s="150" t="s">
        <v>4</v>
      </c>
      <c r="X5" s="151">
        <v>408</v>
      </c>
      <c r="Z5" s="154"/>
      <c r="AA5" s="155"/>
      <c r="AB5" s="156"/>
    </row>
    <row r="6" spans="1:28" ht="16.5" thickBot="1" x14ac:dyDescent="0.3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53">
        <v>18</v>
      </c>
      <c r="W6" s="150" t="s">
        <v>11</v>
      </c>
      <c r="X6" s="151">
        <v>404</v>
      </c>
      <c r="AA6" s="157"/>
      <c r="AB6" s="158"/>
    </row>
    <row r="7" spans="1:28" ht="16.5" thickBot="1" x14ac:dyDescent="0.3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  <c r="V7" s="153">
        <v>21</v>
      </c>
      <c r="W7" s="150" t="s">
        <v>17</v>
      </c>
      <c r="X7" s="151">
        <v>417</v>
      </c>
      <c r="AB7" s="159"/>
    </row>
    <row r="8" spans="1:28" ht="16.5" thickBot="1" x14ac:dyDescent="0.3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  <c r="V8" s="153">
        <v>23</v>
      </c>
      <c r="W8" s="150" t="s">
        <v>22</v>
      </c>
      <c r="X8" s="151">
        <v>405</v>
      </c>
      <c r="Z8" s="177" t="s">
        <v>325</v>
      </c>
      <c r="AA8" s="174"/>
      <c r="AB8" s="159" t="s">
        <v>322</v>
      </c>
    </row>
    <row r="9" spans="1:28" ht="16.5" thickBot="1" x14ac:dyDescent="0.3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  <c r="V9" s="153">
        <v>31</v>
      </c>
      <c r="W9" s="150" t="s">
        <v>305</v>
      </c>
      <c r="X9" s="151">
        <v>441</v>
      </c>
      <c r="Z9" s="13">
        <v>22</v>
      </c>
      <c r="AA9" s="150" t="s">
        <v>23</v>
      </c>
      <c r="AB9" s="151">
        <v>398</v>
      </c>
    </row>
    <row r="10" spans="1:28" ht="16.5" thickBot="1" x14ac:dyDescent="0.3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  <c r="V10" s="153">
        <v>44</v>
      </c>
      <c r="W10" s="150" t="s">
        <v>71</v>
      </c>
      <c r="X10" s="151">
        <v>360</v>
      </c>
      <c r="Z10" s="13">
        <v>32</v>
      </c>
      <c r="AA10" s="150" t="s">
        <v>306</v>
      </c>
      <c r="AB10" s="151">
        <v>423</v>
      </c>
    </row>
    <row r="11" spans="1:28" ht="16.5" thickBot="1" x14ac:dyDescent="0.3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  <c r="V11" s="153">
        <v>54</v>
      </c>
      <c r="W11" s="150" t="s">
        <v>3</v>
      </c>
      <c r="X11" s="151">
        <v>482</v>
      </c>
    </row>
    <row r="12" spans="1:28" ht="16.5" thickBot="1" x14ac:dyDescent="0.3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  <c r="V12" s="160" t="s">
        <v>326</v>
      </c>
      <c r="W12" s="161"/>
      <c r="X12" s="162"/>
      <c r="Z12" s="173" t="s">
        <v>327</v>
      </c>
      <c r="AA12" s="174"/>
      <c r="AB12" t="s">
        <v>322</v>
      </c>
    </row>
    <row r="13" spans="1:28" ht="16.5" thickBot="1" x14ac:dyDescent="0.3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  <c r="V13" s="173" t="s">
        <v>328</v>
      </c>
      <c r="W13" s="174"/>
      <c r="X13" s="159" t="s">
        <v>322</v>
      </c>
      <c r="Z13">
        <v>58</v>
      </c>
      <c r="AA13" s="150" t="s">
        <v>184</v>
      </c>
      <c r="AB13" s="151">
        <v>237</v>
      </c>
    </row>
    <row r="14" spans="1:28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  <c r="V14" s="152">
        <v>4</v>
      </c>
      <c r="W14" s="150" t="s">
        <v>19</v>
      </c>
      <c r="X14" s="151">
        <v>412</v>
      </c>
      <c r="Z14">
        <v>59</v>
      </c>
      <c r="AA14" s="150" t="s">
        <v>186</v>
      </c>
      <c r="AB14" s="151">
        <v>273</v>
      </c>
    </row>
    <row r="15" spans="1:28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  <c r="V15" s="153">
        <v>5</v>
      </c>
      <c r="W15" s="150" t="s">
        <v>70</v>
      </c>
      <c r="X15" s="151">
        <v>439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  <c r="V16" s="153">
        <v>8</v>
      </c>
      <c r="W16" s="150" t="s">
        <v>300</v>
      </c>
      <c r="X16" s="151">
        <v>354</v>
      </c>
      <c r="Z16">
        <v>56</v>
      </c>
      <c r="AA16" s="150" t="s">
        <v>176</v>
      </c>
      <c r="AB16" s="151">
        <v>352</v>
      </c>
    </row>
    <row r="17" spans="1:28" ht="16.5" thickBot="1" x14ac:dyDescent="0.3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  <c r="V17" s="153">
        <v>11</v>
      </c>
      <c r="W17" s="150" t="s">
        <v>302</v>
      </c>
      <c r="X17" s="151">
        <v>289</v>
      </c>
      <c r="Z17">
        <v>26</v>
      </c>
      <c r="AA17" s="150" t="s">
        <v>16</v>
      </c>
      <c r="AB17" s="151">
        <v>338</v>
      </c>
    </row>
    <row r="18" spans="1:28" ht="16.5" thickBot="1" x14ac:dyDescent="0.3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  <c r="V18" s="153">
        <v>12</v>
      </c>
      <c r="W18" s="150" t="s">
        <v>12</v>
      </c>
      <c r="X18" s="151">
        <v>371</v>
      </c>
      <c r="Z18">
        <v>25</v>
      </c>
      <c r="AA18" s="150" t="s">
        <v>18</v>
      </c>
      <c r="AB18" s="151">
        <v>536</v>
      </c>
    </row>
    <row r="19" spans="1:28" ht="16.5" thickBot="1" x14ac:dyDescent="0.3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  <c r="V19" s="153">
        <v>16</v>
      </c>
      <c r="W19" s="150" t="s">
        <v>21</v>
      </c>
      <c r="X19" s="151">
        <v>351</v>
      </c>
      <c r="Z19">
        <v>43</v>
      </c>
      <c r="AA19" s="150" t="s">
        <v>5</v>
      </c>
      <c r="AB19" s="151">
        <v>172</v>
      </c>
    </row>
    <row r="20" spans="1:28" ht="16.5" thickBot="1" x14ac:dyDescent="0.3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  <c r="V20" s="153">
        <v>19</v>
      </c>
      <c r="W20" s="150" t="s">
        <v>72</v>
      </c>
      <c r="X20" s="151">
        <v>414</v>
      </c>
    </row>
    <row r="21" spans="1:28" ht="16.5" thickBot="1" x14ac:dyDescent="0.3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151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  <c r="V21" s="153">
        <v>20</v>
      </c>
      <c r="W21" s="150" t="s">
        <v>20</v>
      </c>
      <c r="X21" s="151">
        <v>420</v>
      </c>
    </row>
    <row r="22" spans="1:28" ht="16.5" thickBot="1" x14ac:dyDescent="0.3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  <c r="V22" s="160" t="s">
        <v>326</v>
      </c>
      <c r="W22" s="161"/>
      <c r="X22" s="162"/>
    </row>
    <row r="23" spans="1:28" ht="16.5" thickBot="1" x14ac:dyDescent="0.3">
      <c r="A23" s="19" t="s">
        <v>151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  <c r="V23" s="173" t="s">
        <v>329</v>
      </c>
      <c r="W23" s="174"/>
      <c r="X23" s="159" t="s">
        <v>322</v>
      </c>
    </row>
    <row r="24" spans="1:28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  <c r="V24" s="152">
        <v>1</v>
      </c>
      <c r="W24" s="150" t="s">
        <v>14</v>
      </c>
      <c r="X24" s="151">
        <v>399</v>
      </c>
    </row>
    <row r="25" spans="1:28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  <c r="V25" s="153">
        <v>9</v>
      </c>
      <c r="W25" s="150" t="s">
        <v>8</v>
      </c>
      <c r="X25" s="151">
        <v>383</v>
      </c>
    </row>
    <row r="26" spans="1:28" ht="16.5" thickBot="1" x14ac:dyDescent="0.3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  <c r="V26" s="153">
        <v>10</v>
      </c>
      <c r="W26" s="150" t="s">
        <v>301</v>
      </c>
      <c r="X26" s="151">
        <v>302</v>
      </c>
    </row>
    <row r="27" spans="1:28" ht="16.5" thickBot="1" x14ac:dyDescent="0.3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210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  <c r="V27" s="153">
        <v>24</v>
      </c>
      <c r="W27" s="150" t="s">
        <v>304</v>
      </c>
      <c r="X27" s="151">
        <v>368</v>
      </c>
    </row>
    <row r="28" spans="1:28" ht="16.5" thickBot="1" x14ac:dyDescent="0.3">
      <c r="A28" s="19" t="s">
        <v>210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  <c r="V28" s="153">
        <v>27</v>
      </c>
      <c r="W28" s="150" t="s">
        <v>26</v>
      </c>
      <c r="X28" s="151">
        <v>342</v>
      </c>
    </row>
    <row r="29" spans="1:28" ht="16.5" thickBot="1" x14ac:dyDescent="0.3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  <c r="V29" s="153">
        <v>28</v>
      </c>
      <c r="W29" s="150" t="s">
        <v>1</v>
      </c>
      <c r="X29" s="151">
        <v>341</v>
      </c>
    </row>
    <row r="30" spans="1:28" ht="16.5" thickBot="1" x14ac:dyDescent="0.3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  <c r="V30" s="153">
        <v>33</v>
      </c>
      <c r="W30" s="150" t="s">
        <v>165</v>
      </c>
      <c r="X30" s="151">
        <v>304</v>
      </c>
    </row>
    <row r="31" spans="1:28" ht="16.5" thickBot="1" x14ac:dyDescent="0.3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  <c r="V31" s="153">
        <v>36</v>
      </c>
      <c r="W31" s="150" t="s">
        <v>307</v>
      </c>
      <c r="X31" s="151">
        <v>304</v>
      </c>
    </row>
    <row r="32" spans="1:28" ht="16.5" thickBot="1" x14ac:dyDescent="0.3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  <c r="V32" s="153">
        <v>37</v>
      </c>
      <c r="W32" s="150" t="s">
        <v>308</v>
      </c>
      <c r="X32" s="151">
        <v>292</v>
      </c>
    </row>
    <row r="33" spans="1:24" ht="16.5" thickBot="1" x14ac:dyDescent="0.3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  <c r="V33" s="153">
        <v>40</v>
      </c>
      <c r="W33" s="150" t="s">
        <v>309</v>
      </c>
      <c r="X33" s="151">
        <v>450</v>
      </c>
    </row>
    <row r="34" spans="1:24" ht="16.5" thickBot="1" x14ac:dyDescent="0.3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  <c r="V34" s="160" t="s">
        <v>326</v>
      </c>
      <c r="W34" s="163"/>
      <c r="X34" s="162"/>
    </row>
    <row r="35" spans="1:24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4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4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4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4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211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4" ht="16.5" thickBot="1" x14ac:dyDescent="0.3">
      <c r="A40" s="3" t="s">
        <v>211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4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4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AB44"/>
  <sheetViews>
    <sheetView topLeftCell="F1" workbookViewId="0">
      <selection activeCell="V1" sqref="V1:AB3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322</v>
      </c>
      <c r="X1" s="144"/>
      <c r="Y1" s="145"/>
    </row>
    <row r="2" spans="1:28" ht="16.5" thickBot="1" x14ac:dyDescent="0.3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  <c r="V2" s="175" t="s">
        <v>323</v>
      </c>
      <c r="W2" s="176"/>
      <c r="X2" s="146"/>
      <c r="Z2" s="177" t="s">
        <v>324</v>
      </c>
      <c r="AA2" s="174"/>
      <c r="AB2" t="s">
        <v>322</v>
      </c>
    </row>
    <row r="3" spans="1:28" ht="16.5" thickBot="1" x14ac:dyDescent="0.3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  <c r="V3" s="10" t="s">
        <v>114</v>
      </c>
      <c r="W3" s="147"/>
      <c r="X3" t="s">
        <v>322</v>
      </c>
      <c r="Y3" s="148"/>
      <c r="Z3" s="149">
        <v>15</v>
      </c>
      <c r="AA3" s="150" t="s">
        <v>13</v>
      </c>
      <c r="AB3" s="151">
        <v>337</v>
      </c>
    </row>
    <row r="4" spans="1:28" ht="16.5" thickBot="1" x14ac:dyDescent="0.3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  <c r="V4" s="152">
        <v>2</v>
      </c>
      <c r="W4" s="150" t="s">
        <v>7</v>
      </c>
      <c r="X4" s="151">
        <v>353</v>
      </c>
      <c r="Z4" s="10">
        <v>7</v>
      </c>
      <c r="AA4" s="150" t="s">
        <v>10</v>
      </c>
      <c r="AB4" s="151">
        <v>156</v>
      </c>
    </row>
    <row r="5" spans="1:28" ht="16.5" thickBot="1" x14ac:dyDescent="0.3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  <c r="V5" s="153">
        <v>3</v>
      </c>
      <c r="W5" s="150" t="s">
        <v>4</v>
      </c>
      <c r="X5" s="151">
        <v>363</v>
      </c>
      <c r="Z5" s="154"/>
      <c r="AA5" s="155"/>
      <c r="AB5" s="156"/>
    </row>
    <row r="6" spans="1:28" ht="16.5" thickBot="1" x14ac:dyDescent="0.3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  <c r="V6" s="153">
        <v>18</v>
      </c>
      <c r="W6" s="150" t="s">
        <v>11</v>
      </c>
      <c r="X6" s="151">
        <v>385</v>
      </c>
      <c r="AA6" s="157"/>
      <c r="AB6" s="158"/>
    </row>
    <row r="7" spans="1:28" ht="16.5" thickBot="1" x14ac:dyDescent="0.3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53">
        <v>21</v>
      </c>
      <c r="W7" s="150" t="s">
        <v>17</v>
      </c>
      <c r="X7" s="151">
        <v>411</v>
      </c>
      <c r="AB7" s="159"/>
    </row>
    <row r="8" spans="1:28" ht="16.5" thickBot="1" x14ac:dyDescent="0.3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  <c r="V8" s="153">
        <v>23</v>
      </c>
      <c r="W8" s="150" t="s">
        <v>22</v>
      </c>
      <c r="X8" s="151">
        <v>401</v>
      </c>
      <c r="Z8" s="177" t="s">
        <v>325</v>
      </c>
      <c r="AA8" s="174"/>
      <c r="AB8" s="159" t="s">
        <v>322</v>
      </c>
    </row>
    <row r="9" spans="1:28" ht="16.5" thickBot="1" x14ac:dyDescent="0.3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  <c r="V9" s="153">
        <v>31</v>
      </c>
      <c r="W9" s="150" t="s">
        <v>305</v>
      </c>
      <c r="X9" s="151">
        <v>401</v>
      </c>
      <c r="Z9" s="13">
        <v>22</v>
      </c>
      <c r="AA9" s="150" t="s">
        <v>23</v>
      </c>
      <c r="AB9" s="151">
        <v>391</v>
      </c>
    </row>
    <row r="10" spans="1:28" ht="16.5" thickBot="1" x14ac:dyDescent="0.3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  <c r="V10" s="153">
        <v>44</v>
      </c>
      <c r="W10" s="150" t="s">
        <v>71</v>
      </c>
      <c r="X10" s="151">
        <v>340</v>
      </c>
      <c r="Z10" s="13">
        <v>32</v>
      </c>
      <c r="AA10" s="150" t="s">
        <v>306</v>
      </c>
      <c r="AB10" s="151">
        <v>474</v>
      </c>
    </row>
    <row r="11" spans="1:28" ht="16.5" thickBot="1" x14ac:dyDescent="0.3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  <c r="V11" s="153">
        <v>54</v>
      </c>
      <c r="W11" s="150" t="s">
        <v>3</v>
      </c>
      <c r="X11" s="151">
        <v>428</v>
      </c>
    </row>
    <row r="12" spans="1:28" ht="16.5" thickBot="1" x14ac:dyDescent="0.3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  <c r="V12" s="160" t="s">
        <v>326</v>
      </c>
      <c r="W12" s="161"/>
      <c r="X12" s="162"/>
      <c r="Z12" s="173" t="s">
        <v>327</v>
      </c>
      <c r="AA12" s="174"/>
      <c r="AB12" t="s">
        <v>322</v>
      </c>
    </row>
    <row r="13" spans="1:28" ht="16.5" thickBot="1" x14ac:dyDescent="0.3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  <c r="V13" s="173" t="s">
        <v>328</v>
      </c>
      <c r="W13" s="174"/>
      <c r="X13" s="159" t="s">
        <v>322</v>
      </c>
      <c r="Z13">
        <v>58</v>
      </c>
      <c r="AA13" s="150" t="s">
        <v>184</v>
      </c>
      <c r="AB13" s="151">
        <v>226</v>
      </c>
    </row>
    <row r="14" spans="1:28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  <c r="V14" s="152">
        <v>4</v>
      </c>
      <c r="W14" s="150" t="s">
        <v>19</v>
      </c>
      <c r="X14" s="151">
        <v>390</v>
      </c>
      <c r="Z14">
        <v>59</v>
      </c>
      <c r="AA14" s="150" t="s">
        <v>186</v>
      </c>
      <c r="AB14" s="151">
        <v>239</v>
      </c>
    </row>
    <row r="15" spans="1:28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  <c r="V15" s="153">
        <v>5</v>
      </c>
      <c r="W15" s="150" t="s">
        <v>70</v>
      </c>
      <c r="X15" s="151">
        <v>439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  <c r="V16" s="153">
        <v>8</v>
      </c>
      <c r="W16" s="150" t="s">
        <v>300</v>
      </c>
      <c r="X16" s="151">
        <v>315</v>
      </c>
      <c r="Z16">
        <v>56</v>
      </c>
      <c r="AA16" s="150" t="s">
        <v>176</v>
      </c>
      <c r="AB16" s="151">
        <v>316</v>
      </c>
    </row>
    <row r="17" spans="1:28" ht="16.5" thickBot="1" x14ac:dyDescent="0.3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  <c r="V17" s="153">
        <v>11</v>
      </c>
      <c r="W17" s="150" t="s">
        <v>302</v>
      </c>
      <c r="X17" s="151">
        <v>261</v>
      </c>
      <c r="Z17">
        <v>26</v>
      </c>
      <c r="AA17" s="150" t="s">
        <v>16</v>
      </c>
      <c r="AB17" s="151">
        <v>342</v>
      </c>
    </row>
    <row r="18" spans="1:28" ht="16.5" thickBot="1" x14ac:dyDescent="0.3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  <c r="V18" s="153">
        <v>12</v>
      </c>
      <c r="W18" s="150" t="s">
        <v>12</v>
      </c>
      <c r="X18" s="151">
        <v>390</v>
      </c>
      <c r="Z18">
        <v>25</v>
      </c>
      <c r="AA18" s="150" t="s">
        <v>18</v>
      </c>
      <c r="AB18" s="151">
        <v>537</v>
      </c>
    </row>
    <row r="19" spans="1:28" ht="16.5" thickBot="1" x14ac:dyDescent="0.3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  <c r="V19" s="153">
        <v>16</v>
      </c>
      <c r="W19" s="150" t="s">
        <v>21</v>
      </c>
      <c r="X19" s="151">
        <v>324</v>
      </c>
      <c r="Z19">
        <v>43</v>
      </c>
      <c r="AA19" s="150" t="s">
        <v>5</v>
      </c>
      <c r="AB19" s="151">
        <v>87</v>
      </c>
    </row>
    <row r="20" spans="1:28" ht="16.5" thickBot="1" x14ac:dyDescent="0.3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  <c r="V20" s="153">
        <v>19</v>
      </c>
      <c r="W20" s="150" t="s">
        <v>72</v>
      </c>
      <c r="X20" s="151">
        <v>386</v>
      </c>
    </row>
    <row r="21" spans="1:28" ht="16.5" thickBot="1" x14ac:dyDescent="0.3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151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  <c r="V21" s="153">
        <v>20</v>
      </c>
      <c r="W21" s="150" t="s">
        <v>20</v>
      </c>
      <c r="X21" s="151">
        <v>425</v>
      </c>
    </row>
    <row r="22" spans="1:28" ht="16.5" thickBot="1" x14ac:dyDescent="0.3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  <c r="V22" s="160" t="s">
        <v>326</v>
      </c>
      <c r="W22" s="161"/>
      <c r="X22" s="162"/>
    </row>
    <row r="23" spans="1:28" ht="16.5" thickBot="1" x14ac:dyDescent="0.3">
      <c r="A23" s="19" t="s">
        <v>151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  <c r="V23" s="173" t="s">
        <v>329</v>
      </c>
      <c r="W23" s="174"/>
      <c r="X23" s="159" t="s">
        <v>322</v>
      </c>
    </row>
    <row r="24" spans="1:28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  <c r="V24" s="152">
        <v>1</v>
      </c>
      <c r="W24" s="150" t="s">
        <v>14</v>
      </c>
      <c r="X24" s="151">
        <v>389</v>
      </c>
    </row>
    <row r="25" spans="1:28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  <c r="V25" s="153">
        <v>9</v>
      </c>
      <c r="W25" s="150" t="s">
        <v>8</v>
      </c>
      <c r="X25" s="151">
        <v>372</v>
      </c>
    </row>
    <row r="26" spans="1:28" ht="16.5" thickBot="1" x14ac:dyDescent="0.3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  <c r="V26" s="153">
        <v>10</v>
      </c>
      <c r="W26" s="150" t="s">
        <v>301</v>
      </c>
      <c r="X26" s="151">
        <v>242</v>
      </c>
    </row>
    <row r="27" spans="1:28" ht="16.5" thickBot="1" x14ac:dyDescent="0.3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212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  <c r="V27" s="153">
        <v>24</v>
      </c>
      <c r="W27" s="150" t="s">
        <v>304</v>
      </c>
      <c r="X27" s="151">
        <v>317</v>
      </c>
    </row>
    <row r="28" spans="1:28" ht="16.5" thickBot="1" x14ac:dyDescent="0.3">
      <c r="A28" s="19" t="s">
        <v>212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  <c r="V28" s="153">
        <v>27</v>
      </c>
      <c r="W28" s="150" t="s">
        <v>26</v>
      </c>
      <c r="X28" s="151">
        <v>356</v>
      </c>
    </row>
    <row r="29" spans="1:28" ht="16.5" thickBot="1" x14ac:dyDescent="0.3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  <c r="V29" s="153">
        <v>28</v>
      </c>
      <c r="W29" s="150" t="s">
        <v>1</v>
      </c>
      <c r="X29" s="151">
        <v>312</v>
      </c>
    </row>
    <row r="30" spans="1:28" ht="16.5" thickBot="1" x14ac:dyDescent="0.3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  <c r="V30" s="153">
        <v>33</v>
      </c>
      <c r="W30" s="150" t="s">
        <v>165</v>
      </c>
      <c r="X30" s="151">
        <v>309</v>
      </c>
    </row>
    <row r="31" spans="1:28" ht="16.5" thickBot="1" x14ac:dyDescent="0.3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213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  <c r="V31" s="153">
        <v>36</v>
      </c>
      <c r="W31" s="150" t="s">
        <v>307</v>
      </c>
      <c r="X31" s="151">
        <v>268</v>
      </c>
    </row>
    <row r="32" spans="1:28" ht="16.5" thickBot="1" x14ac:dyDescent="0.3">
      <c r="A32" s="19" t="s">
        <v>213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  <c r="V32" s="153">
        <v>37</v>
      </c>
      <c r="W32" s="150" t="s">
        <v>308</v>
      </c>
      <c r="X32" s="151">
        <v>286</v>
      </c>
    </row>
    <row r="33" spans="1:24" ht="16.5" thickBot="1" x14ac:dyDescent="0.3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  <c r="V33" s="153">
        <v>40</v>
      </c>
      <c r="W33" s="150" t="s">
        <v>309</v>
      </c>
      <c r="X33" s="151">
        <v>314</v>
      </c>
    </row>
    <row r="34" spans="1:24" ht="16.5" thickBot="1" x14ac:dyDescent="0.3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  <c r="V34" s="160" t="s">
        <v>326</v>
      </c>
      <c r="W34" s="163"/>
      <c r="X34" s="162"/>
    </row>
    <row r="35" spans="1:24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195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4" ht="15.75" x14ac:dyDescent="0.25">
      <c r="A36" s="19" t="s">
        <v>195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4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214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4" ht="15.75" x14ac:dyDescent="0.25">
      <c r="A38" s="19" t="s">
        <v>214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4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211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4" ht="16.5" thickBot="1" x14ac:dyDescent="0.3">
      <c r="A40" s="3" t="s">
        <v>211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4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4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AB44"/>
  <sheetViews>
    <sheetView topLeftCell="G1" workbookViewId="0">
      <selection activeCell="V1" sqref="V1:AB3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8" ht="19.5" thickBot="1" x14ac:dyDescent="0.35">
      <c r="A1" s="97" t="s">
        <v>196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322</v>
      </c>
      <c r="X1" s="144"/>
      <c r="Y1" s="145"/>
    </row>
    <row r="2" spans="1:28" ht="16.5" thickBot="1" x14ac:dyDescent="0.3">
      <c r="A2" s="123" t="s">
        <v>197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M2">
        <v>22</v>
      </c>
      <c r="N2" s="12" t="s">
        <v>96</v>
      </c>
      <c r="O2" s="22">
        <v>0.84722222222222221</v>
      </c>
      <c r="P2" s="13">
        <v>33</v>
      </c>
      <c r="Q2" s="12">
        <v>28</v>
      </c>
      <c r="R2" s="13">
        <v>72</v>
      </c>
      <c r="S2" s="13">
        <v>61</v>
      </c>
      <c r="T2" s="17">
        <v>0.19999999999999574</v>
      </c>
      <c r="V2" s="175" t="s">
        <v>323</v>
      </c>
      <c r="W2" s="176"/>
      <c r="X2" s="146"/>
      <c r="Z2" s="177" t="s">
        <v>324</v>
      </c>
      <c r="AA2" s="174"/>
      <c r="AB2" t="s">
        <v>322</v>
      </c>
    </row>
    <row r="3" spans="1:28" ht="16.5" thickBot="1" x14ac:dyDescent="0.3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M3">
        <v>49</v>
      </c>
      <c r="N3" s="13" t="s">
        <v>106</v>
      </c>
      <c r="O3" s="22">
        <v>0.42259414225941422</v>
      </c>
      <c r="P3" s="13">
        <v>1</v>
      </c>
      <c r="Q3" s="12">
        <v>100</v>
      </c>
      <c r="R3" s="13">
        <v>239</v>
      </c>
      <c r="S3" s="13">
        <v>101</v>
      </c>
      <c r="T3" s="17">
        <v>102.15</v>
      </c>
      <c r="V3" s="10" t="s">
        <v>114</v>
      </c>
      <c r="W3" s="147"/>
      <c r="X3" t="s">
        <v>322</v>
      </c>
      <c r="Y3" s="148"/>
      <c r="Z3" s="149">
        <v>15</v>
      </c>
      <c r="AA3" s="150" t="s">
        <v>13</v>
      </c>
      <c r="AB3" s="151">
        <v>381</v>
      </c>
    </row>
    <row r="4" spans="1:28" ht="16.5" thickBot="1" x14ac:dyDescent="0.3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52">
        <v>2</v>
      </c>
      <c r="W4" s="150" t="s">
        <v>7</v>
      </c>
      <c r="X4" s="151">
        <v>367</v>
      </c>
      <c r="Z4" s="10">
        <v>7</v>
      </c>
      <c r="AA4" s="150" t="s">
        <v>10</v>
      </c>
      <c r="AB4" s="151">
        <v>150</v>
      </c>
    </row>
    <row r="5" spans="1:28" ht="16.5" thickBot="1" x14ac:dyDescent="0.3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M5">
        <v>15</v>
      </c>
      <c r="N5" s="13" t="s">
        <v>90</v>
      </c>
      <c r="O5" s="22">
        <v>0.81538461538461537</v>
      </c>
      <c r="P5" s="13">
        <v>21</v>
      </c>
      <c r="Q5" s="12">
        <v>32</v>
      </c>
      <c r="R5" s="13">
        <v>65</v>
      </c>
      <c r="S5" s="13">
        <v>53</v>
      </c>
      <c r="T5" s="17">
        <v>2.25</v>
      </c>
      <c r="V5" s="153">
        <v>3</v>
      </c>
      <c r="W5" s="150" t="s">
        <v>4</v>
      </c>
      <c r="X5" s="151">
        <v>366</v>
      </c>
      <c r="Z5" s="154"/>
      <c r="AA5" s="155"/>
      <c r="AB5" s="156"/>
    </row>
    <row r="6" spans="1:28" ht="16.5" thickBot="1" x14ac:dyDescent="0.3">
      <c r="A6" s="124"/>
      <c r="B6" s="19" t="s">
        <v>200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M6">
        <v>19</v>
      </c>
      <c r="N6" s="13" t="s">
        <v>93</v>
      </c>
      <c r="O6" s="22">
        <v>0.88405797101449279</v>
      </c>
      <c r="P6" s="13">
        <v>100</v>
      </c>
      <c r="Q6" s="12">
        <v>83</v>
      </c>
      <c r="R6" s="13">
        <v>207</v>
      </c>
      <c r="S6" s="13">
        <v>183</v>
      </c>
      <c r="T6" s="17">
        <v>-7.0500000000000114</v>
      </c>
      <c r="V6" s="153">
        <v>18</v>
      </c>
      <c r="W6" s="150" t="s">
        <v>11</v>
      </c>
      <c r="X6" s="151">
        <v>395</v>
      </c>
      <c r="AA6" s="157"/>
      <c r="AB6" s="158"/>
    </row>
    <row r="7" spans="1:28" ht="16.5" thickBot="1" x14ac:dyDescent="0.3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53">
        <v>21</v>
      </c>
      <c r="W7" s="150" t="s">
        <v>17</v>
      </c>
      <c r="X7" s="151">
        <v>421</v>
      </c>
      <c r="AB7" s="159"/>
    </row>
    <row r="8" spans="1:28" ht="16.5" thickBot="1" x14ac:dyDescent="0.3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M8">
        <v>12</v>
      </c>
      <c r="N8" s="13" t="s">
        <v>89</v>
      </c>
      <c r="O8" s="22">
        <v>0.85915492957746475</v>
      </c>
      <c r="P8" s="13">
        <v>89</v>
      </c>
      <c r="Q8" s="12">
        <v>94</v>
      </c>
      <c r="R8" s="13">
        <v>213</v>
      </c>
      <c r="S8" s="13">
        <v>183</v>
      </c>
      <c r="T8" s="17">
        <v>-1.9500000000000171</v>
      </c>
      <c r="V8" s="153">
        <v>23</v>
      </c>
      <c r="W8" s="150" t="s">
        <v>22</v>
      </c>
      <c r="X8" s="151">
        <v>439</v>
      </c>
      <c r="Z8" s="177" t="s">
        <v>325</v>
      </c>
      <c r="AA8" s="174"/>
      <c r="AB8" s="159" t="s">
        <v>322</v>
      </c>
    </row>
    <row r="9" spans="1:28" ht="16.5" thickBot="1" x14ac:dyDescent="0.3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M9">
        <v>11</v>
      </c>
      <c r="N9" s="30" t="s">
        <v>200</v>
      </c>
      <c r="O9" s="22">
        <v>0.74691358024691357</v>
      </c>
      <c r="P9" s="13">
        <v>92</v>
      </c>
      <c r="Q9" s="12">
        <v>29</v>
      </c>
      <c r="R9" s="13">
        <v>162</v>
      </c>
      <c r="S9" s="13">
        <v>121</v>
      </c>
      <c r="T9" s="17">
        <v>16.699999999999989</v>
      </c>
      <c r="V9" s="153">
        <v>31</v>
      </c>
      <c r="W9" s="150" t="s">
        <v>305</v>
      </c>
      <c r="X9" s="151">
        <v>406</v>
      </c>
      <c r="Z9" s="13">
        <v>22</v>
      </c>
      <c r="AA9" s="150" t="s">
        <v>23</v>
      </c>
      <c r="AB9" s="151">
        <v>419</v>
      </c>
    </row>
    <row r="10" spans="1:28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M10">
        <v>8</v>
      </c>
      <c r="N10" s="13" t="s">
        <v>85</v>
      </c>
      <c r="O10" s="22">
        <v>0.87113402061855671</v>
      </c>
      <c r="P10" s="13">
        <v>64</v>
      </c>
      <c r="Q10" s="12">
        <v>105</v>
      </c>
      <c r="R10" s="13">
        <v>194</v>
      </c>
      <c r="S10" s="13">
        <v>169</v>
      </c>
      <c r="T10" s="17">
        <v>-4.0999999999999943</v>
      </c>
      <c r="V10" s="153">
        <v>44</v>
      </c>
      <c r="W10" s="150" t="s">
        <v>71</v>
      </c>
      <c r="X10" s="151">
        <v>358</v>
      </c>
      <c r="Z10" s="13">
        <v>32</v>
      </c>
      <c r="AA10" s="150" t="s">
        <v>306</v>
      </c>
      <c r="AB10" s="151">
        <v>377</v>
      </c>
    </row>
    <row r="11" spans="1:28" ht="16.5" thickBot="1" x14ac:dyDescent="0.3">
      <c r="A11" s="123" t="s">
        <v>198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M11">
        <v>52</v>
      </c>
      <c r="N11" s="31" t="s">
        <v>111</v>
      </c>
      <c r="O11" s="32">
        <v>0.57425742574257421</v>
      </c>
      <c r="P11" s="31">
        <v>19</v>
      </c>
      <c r="Q11" s="33">
        <v>39</v>
      </c>
      <c r="R11" s="13">
        <v>101</v>
      </c>
      <c r="S11" s="13">
        <v>58</v>
      </c>
      <c r="T11" s="34">
        <v>27.849999999999994</v>
      </c>
      <c r="V11" s="153">
        <v>54</v>
      </c>
      <c r="W11" s="150" t="s">
        <v>3</v>
      </c>
      <c r="X11" s="151">
        <v>488</v>
      </c>
    </row>
    <row r="12" spans="1:28" ht="16.5" thickBot="1" x14ac:dyDescent="0.3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M12">
        <v>53</v>
      </c>
      <c r="N12" s="31" t="s">
        <v>107</v>
      </c>
      <c r="O12" s="32">
        <v>0.65714285714285714</v>
      </c>
      <c r="P12" s="31">
        <v>24</v>
      </c>
      <c r="Q12" s="33">
        <v>45</v>
      </c>
      <c r="R12" s="13">
        <v>105</v>
      </c>
      <c r="S12" s="13">
        <v>69</v>
      </c>
      <c r="T12" s="34">
        <v>20.25</v>
      </c>
      <c r="V12" s="160" t="s">
        <v>326</v>
      </c>
      <c r="W12" s="161"/>
      <c r="X12" s="162"/>
      <c r="Z12" s="173" t="s">
        <v>327</v>
      </c>
      <c r="AA12" s="174"/>
      <c r="AB12" t="s">
        <v>322</v>
      </c>
    </row>
    <row r="13" spans="1:28" ht="16.5" thickBot="1" x14ac:dyDescent="0.3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M13">
        <v>5</v>
      </c>
      <c r="N13" s="13" t="s">
        <v>84</v>
      </c>
      <c r="O13" s="22">
        <v>0.90769230769230769</v>
      </c>
      <c r="P13" s="13">
        <v>144</v>
      </c>
      <c r="Q13" s="12">
        <v>92</v>
      </c>
      <c r="R13" s="13">
        <v>260</v>
      </c>
      <c r="S13" s="13">
        <v>236</v>
      </c>
      <c r="T13" s="17">
        <v>-15</v>
      </c>
      <c r="V13" s="173" t="s">
        <v>328</v>
      </c>
      <c r="W13" s="174"/>
      <c r="X13" s="159" t="s">
        <v>322</v>
      </c>
      <c r="Z13">
        <v>58</v>
      </c>
      <c r="AA13" s="150" t="s">
        <v>184</v>
      </c>
      <c r="AB13" s="151">
        <v>337</v>
      </c>
    </row>
    <row r="14" spans="1:28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M14">
        <v>4</v>
      </c>
      <c r="N14" s="10" t="s">
        <v>83</v>
      </c>
      <c r="O14" s="22">
        <v>0.87912087912087911</v>
      </c>
      <c r="P14" s="13">
        <v>85</v>
      </c>
      <c r="Q14" s="12">
        <v>75</v>
      </c>
      <c r="R14" s="13">
        <v>182</v>
      </c>
      <c r="S14" s="13">
        <v>160</v>
      </c>
      <c r="T14" s="17">
        <v>-5.3000000000000114</v>
      </c>
      <c r="V14" s="152">
        <v>4</v>
      </c>
      <c r="W14" s="150" t="s">
        <v>19</v>
      </c>
      <c r="X14" s="151">
        <v>396</v>
      </c>
      <c r="Z14">
        <v>59</v>
      </c>
      <c r="AA14" s="150" t="s">
        <v>186</v>
      </c>
      <c r="AB14" s="151">
        <v>308</v>
      </c>
    </row>
    <row r="15" spans="1:28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9"/>
      <c r="O15" s="23"/>
      <c r="P15" s="14"/>
      <c r="Q15" s="16">
        <v>896</v>
      </c>
      <c r="R15" s="8">
        <v>2224</v>
      </c>
      <c r="S15" s="8">
        <v>1775</v>
      </c>
      <c r="T15" s="8"/>
      <c r="V15" s="153">
        <v>5</v>
      </c>
      <c r="W15" s="150" t="s">
        <v>70</v>
      </c>
      <c r="X15" s="151">
        <v>431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M16">
        <v>31</v>
      </c>
      <c r="N16" s="12" t="s">
        <v>100</v>
      </c>
      <c r="O16" s="22">
        <v>0.87577639751552794</v>
      </c>
      <c r="P16" s="13">
        <v>90</v>
      </c>
      <c r="Q16" s="12">
        <v>51</v>
      </c>
      <c r="R16" s="13">
        <v>161</v>
      </c>
      <c r="S16" s="13">
        <v>141</v>
      </c>
      <c r="T16" s="17">
        <v>-4.1500000000000057</v>
      </c>
      <c r="V16" s="153">
        <v>8</v>
      </c>
      <c r="W16" s="150" t="s">
        <v>300</v>
      </c>
      <c r="X16" s="151">
        <v>321</v>
      </c>
      <c r="Z16">
        <v>56</v>
      </c>
      <c r="AA16" s="150" t="s">
        <v>176</v>
      </c>
      <c r="AB16" s="151">
        <v>287</v>
      </c>
    </row>
    <row r="17" spans="1:28" ht="16.5" thickBot="1" x14ac:dyDescent="0.3">
      <c r="A17" s="126" t="s">
        <v>199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M17">
        <v>54</v>
      </c>
      <c r="N17" s="13" t="s">
        <v>108</v>
      </c>
      <c r="O17" s="22">
        <v>0.75742574257425743</v>
      </c>
      <c r="P17" s="13">
        <v>92</v>
      </c>
      <c r="Q17" s="12">
        <v>61</v>
      </c>
      <c r="R17" s="13">
        <v>202</v>
      </c>
      <c r="S17" s="13">
        <v>153</v>
      </c>
      <c r="T17" s="17">
        <v>18.699999999999989</v>
      </c>
      <c r="V17" s="153">
        <v>11</v>
      </c>
      <c r="W17" s="150" t="s">
        <v>302</v>
      </c>
      <c r="X17" s="151">
        <v>305</v>
      </c>
      <c r="Z17">
        <v>26</v>
      </c>
      <c r="AA17" s="150" t="s">
        <v>16</v>
      </c>
      <c r="AB17" s="151">
        <v>325</v>
      </c>
    </row>
    <row r="18" spans="1:28" ht="16.5" thickBot="1" x14ac:dyDescent="0.3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M18">
        <v>21</v>
      </c>
      <c r="N18" s="13" t="s">
        <v>95</v>
      </c>
      <c r="O18" s="22">
        <v>0.88165680473372776</v>
      </c>
      <c r="P18" s="13">
        <v>88</v>
      </c>
      <c r="Q18" s="12">
        <v>61</v>
      </c>
      <c r="R18" s="13">
        <v>169</v>
      </c>
      <c r="S18" s="13">
        <v>149</v>
      </c>
      <c r="T18" s="17">
        <v>-5.3499999999999943</v>
      </c>
      <c r="V18" s="153">
        <v>12</v>
      </c>
      <c r="W18" s="150" t="s">
        <v>12</v>
      </c>
      <c r="X18" s="151">
        <v>434</v>
      </c>
      <c r="Z18">
        <v>25</v>
      </c>
      <c r="AA18" s="150" t="s">
        <v>18</v>
      </c>
      <c r="AB18" s="151">
        <v>481</v>
      </c>
    </row>
    <row r="19" spans="1:28" ht="16.5" thickBot="1" x14ac:dyDescent="0.3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M19">
        <v>23</v>
      </c>
      <c r="N19" s="13" t="s">
        <v>97</v>
      </c>
      <c r="O19" s="22">
        <v>0.86875000000000002</v>
      </c>
      <c r="P19" s="13">
        <v>95</v>
      </c>
      <c r="Q19" s="12">
        <v>44</v>
      </c>
      <c r="R19" s="13">
        <v>160</v>
      </c>
      <c r="S19" s="13">
        <v>139</v>
      </c>
      <c r="T19" s="17">
        <v>-3</v>
      </c>
      <c r="V19" s="153">
        <v>16</v>
      </c>
      <c r="W19" s="150" t="s">
        <v>21</v>
      </c>
      <c r="X19" s="151">
        <v>355</v>
      </c>
      <c r="Z19">
        <v>43</v>
      </c>
      <c r="AA19" s="150" t="s">
        <v>5</v>
      </c>
      <c r="AB19" s="151">
        <v>124</v>
      </c>
    </row>
    <row r="20" spans="1:28" ht="16.5" thickBot="1" x14ac:dyDescent="0.3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M20">
        <v>18</v>
      </c>
      <c r="N20" s="13" t="s">
        <v>92</v>
      </c>
      <c r="O20" s="22">
        <v>0.90340909090909094</v>
      </c>
      <c r="P20" s="13">
        <v>83</v>
      </c>
      <c r="Q20" s="12">
        <v>76</v>
      </c>
      <c r="R20" s="13">
        <v>176</v>
      </c>
      <c r="S20" s="13">
        <v>159</v>
      </c>
      <c r="T20" s="17">
        <v>-9.4000000000000057</v>
      </c>
      <c r="V20" s="153">
        <v>19</v>
      </c>
      <c r="W20" s="150" t="s">
        <v>72</v>
      </c>
      <c r="X20" s="151">
        <v>400</v>
      </c>
    </row>
    <row r="21" spans="1:28" ht="16.5" thickBot="1" x14ac:dyDescent="0.3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M21">
        <v>44</v>
      </c>
      <c r="N21" s="13" t="s">
        <v>151</v>
      </c>
      <c r="O21" s="22">
        <v>0.85798816568047342</v>
      </c>
      <c r="P21" s="13">
        <v>64</v>
      </c>
      <c r="Q21" s="12">
        <v>81</v>
      </c>
      <c r="R21" s="13">
        <v>169</v>
      </c>
      <c r="S21" s="13">
        <v>145</v>
      </c>
      <c r="T21" s="17">
        <v>-1.3499999999999943</v>
      </c>
      <c r="V21" s="153">
        <v>20</v>
      </c>
      <c r="W21" s="150" t="s">
        <v>20</v>
      </c>
      <c r="X21" s="151">
        <v>409</v>
      </c>
    </row>
    <row r="22" spans="1:28" ht="16.5" thickBot="1" x14ac:dyDescent="0.3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M22">
        <v>56</v>
      </c>
      <c r="N22" s="13" t="s">
        <v>139</v>
      </c>
      <c r="O22" s="22">
        <v>0.51515151515151514</v>
      </c>
      <c r="P22" s="13">
        <v>66</v>
      </c>
      <c r="Q22" s="12">
        <v>36</v>
      </c>
      <c r="R22" s="13">
        <v>198</v>
      </c>
      <c r="S22" s="13">
        <v>102</v>
      </c>
      <c r="T22" s="17">
        <v>66.299999999999983</v>
      </c>
      <c r="V22" s="160" t="s">
        <v>326</v>
      </c>
      <c r="W22" s="161"/>
      <c r="X22" s="162"/>
    </row>
    <row r="23" spans="1:28" ht="16.5" thickBot="1" x14ac:dyDescent="0.3">
      <c r="A23" s="127"/>
      <c r="B23" s="19" t="s">
        <v>151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M23">
        <v>2</v>
      </c>
      <c r="N23" s="13" t="s">
        <v>81</v>
      </c>
      <c r="O23" s="22">
        <v>0.88405797101449279</v>
      </c>
      <c r="P23" s="13">
        <v>70</v>
      </c>
      <c r="Q23" s="12">
        <v>52</v>
      </c>
      <c r="R23" s="13">
        <v>138</v>
      </c>
      <c r="S23" s="13">
        <v>122</v>
      </c>
      <c r="T23" s="17">
        <v>-4.7000000000000028</v>
      </c>
      <c r="V23" s="173" t="s">
        <v>329</v>
      </c>
      <c r="W23" s="174"/>
      <c r="X23" s="159" t="s">
        <v>322</v>
      </c>
    </row>
    <row r="24" spans="1:28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M24">
        <v>3</v>
      </c>
      <c r="N24" s="10" t="s">
        <v>82</v>
      </c>
      <c r="O24" s="22">
        <v>0.91176470588235292</v>
      </c>
      <c r="P24" s="13">
        <v>79</v>
      </c>
      <c r="Q24" s="12">
        <v>76</v>
      </c>
      <c r="R24" s="13">
        <v>170</v>
      </c>
      <c r="S24" s="13">
        <v>155</v>
      </c>
      <c r="T24" s="17">
        <v>-10.5</v>
      </c>
      <c r="V24" s="152">
        <v>1</v>
      </c>
      <c r="W24" s="150" t="s">
        <v>14</v>
      </c>
      <c r="X24" s="151">
        <v>368</v>
      </c>
    </row>
    <row r="25" spans="1:28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9"/>
      <c r="O25" s="23"/>
      <c r="P25" s="14"/>
      <c r="Q25" s="16">
        <v>538</v>
      </c>
      <c r="R25" s="8">
        <v>1543</v>
      </c>
      <c r="S25" s="8">
        <v>1265</v>
      </c>
      <c r="T25" s="8"/>
      <c r="V25" s="153">
        <v>9</v>
      </c>
      <c r="W25" s="150" t="s">
        <v>8</v>
      </c>
      <c r="X25" s="151">
        <v>411</v>
      </c>
    </row>
    <row r="26" spans="1:28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M26">
        <v>32</v>
      </c>
      <c r="N26" s="12" t="s">
        <v>202</v>
      </c>
      <c r="O26" s="22">
        <v>0.8928571428571429</v>
      </c>
      <c r="P26" s="13">
        <v>20</v>
      </c>
      <c r="Q26" s="12">
        <v>30</v>
      </c>
      <c r="R26" s="13">
        <v>56</v>
      </c>
      <c r="S26" s="13">
        <v>50</v>
      </c>
      <c r="T26" s="17">
        <v>-2.3999999999999986</v>
      </c>
      <c r="V26" s="153">
        <v>10</v>
      </c>
      <c r="W26" s="150" t="s">
        <v>301</v>
      </c>
      <c r="X26" s="151">
        <v>277</v>
      </c>
    </row>
    <row r="27" spans="1:28" ht="16.5" thickBot="1" x14ac:dyDescent="0.3">
      <c r="A27" s="123" t="s">
        <v>215</v>
      </c>
      <c r="B27" s="68" t="s">
        <v>202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M27">
        <v>36</v>
      </c>
      <c r="N27" s="12" t="s">
        <v>204</v>
      </c>
      <c r="O27" s="22">
        <v>0.59615384615384615</v>
      </c>
      <c r="P27" s="13">
        <v>68</v>
      </c>
      <c r="Q27" s="12">
        <v>25</v>
      </c>
      <c r="R27" s="13">
        <v>156</v>
      </c>
      <c r="S27" s="13">
        <v>93</v>
      </c>
      <c r="T27" s="17">
        <v>39.599999999999994</v>
      </c>
      <c r="V27" s="153">
        <v>24</v>
      </c>
      <c r="W27" s="150" t="s">
        <v>304</v>
      </c>
      <c r="X27" s="151">
        <v>306</v>
      </c>
    </row>
    <row r="28" spans="1:28" ht="16.5" thickBot="1" x14ac:dyDescent="0.3">
      <c r="A28" s="124"/>
      <c r="B28" s="19" t="s">
        <v>204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M28">
        <v>9</v>
      </c>
      <c r="N28" s="12" t="s">
        <v>86</v>
      </c>
      <c r="O28" s="22">
        <v>0.86335403726708071</v>
      </c>
      <c r="P28" s="13">
        <v>80</v>
      </c>
      <c r="Q28" s="12">
        <v>59</v>
      </c>
      <c r="R28" s="13">
        <v>161</v>
      </c>
      <c r="S28" s="13">
        <v>139</v>
      </c>
      <c r="T28" s="17">
        <v>-2.1500000000000057</v>
      </c>
      <c r="V28" s="153">
        <v>27</v>
      </c>
      <c r="W28" s="150" t="s">
        <v>26</v>
      </c>
      <c r="X28" s="151">
        <v>386</v>
      </c>
    </row>
    <row r="29" spans="1:28" ht="16.5" thickBot="1" x14ac:dyDescent="0.3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M29">
        <v>40</v>
      </c>
      <c r="N29" s="12" t="s">
        <v>203</v>
      </c>
      <c r="O29" s="22">
        <v>0.50602409638554213</v>
      </c>
      <c r="P29" s="13">
        <v>68</v>
      </c>
      <c r="Q29" s="12">
        <v>58</v>
      </c>
      <c r="R29" s="13">
        <v>249</v>
      </c>
      <c r="S29" s="13">
        <v>126</v>
      </c>
      <c r="T29" s="17">
        <v>85.65</v>
      </c>
      <c r="V29" s="153">
        <v>28</v>
      </c>
      <c r="W29" s="150" t="s">
        <v>1</v>
      </c>
      <c r="X29" s="151">
        <v>312</v>
      </c>
    </row>
    <row r="30" spans="1:28" ht="16.5" thickBot="1" x14ac:dyDescent="0.3">
      <c r="A30" s="124"/>
      <c r="B30" s="19" t="s">
        <v>203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M30">
        <v>27</v>
      </c>
      <c r="N30" s="12" t="s">
        <v>98</v>
      </c>
      <c r="O30" s="22">
        <v>0.8928571428571429</v>
      </c>
      <c r="P30" s="13">
        <v>73</v>
      </c>
      <c r="Q30" s="12">
        <v>52</v>
      </c>
      <c r="R30" s="13">
        <v>140</v>
      </c>
      <c r="S30" s="13">
        <v>125</v>
      </c>
      <c r="T30" s="17">
        <v>-6</v>
      </c>
      <c r="V30" s="153">
        <v>33</v>
      </c>
      <c r="W30" s="150" t="s">
        <v>165</v>
      </c>
      <c r="X30" s="151">
        <v>284</v>
      </c>
    </row>
    <row r="31" spans="1:28" ht="16.5" thickBot="1" x14ac:dyDescent="0.3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M31">
        <v>10</v>
      </c>
      <c r="N31" s="12" t="s">
        <v>201</v>
      </c>
      <c r="O31" s="22">
        <v>0.72928176795580113</v>
      </c>
      <c r="P31" s="13">
        <v>40</v>
      </c>
      <c r="Q31" s="12">
        <v>92</v>
      </c>
      <c r="R31" s="13">
        <v>181</v>
      </c>
      <c r="S31" s="13">
        <v>132</v>
      </c>
      <c r="T31" s="17">
        <v>21.849999999999994</v>
      </c>
      <c r="V31" s="153">
        <v>36</v>
      </c>
      <c r="W31" s="150" t="s">
        <v>307</v>
      </c>
      <c r="X31" s="151">
        <v>186</v>
      </c>
    </row>
    <row r="32" spans="1:28" ht="16.5" thickBot="1" x14ac:dyDescent="0.3">
      <c r="A32" s="124"/>
      <c r="B32" s="19" t="s">
        <v>201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M32">
        <v>28</v>
      </c>
      <c r="N32" s="12" t="s">
        <v>99</v>
      </c>
      <c r="O32" s="22">
        <v>0.875</v>
      </c>
      <c r="P32" s="13">
        <v>67</v>
      </c>
      <c r="Q32" s="12">
        <v>80</v>
      </c>
      <c r="R32" s="13">
        <v>168</v>
      </c>
      <c r="S32" s="13">
        <v>147</v>
      </c>
      <c r="T32" s="17">
        <v>-4.2000000000000171</v>
      </c>
      <c r="V32" s="153">
        <v>37</v>
      </c>
      <c r="W32" s="150" t="s">
        <v>308</v>
      </c>
      <c r="X32" s="151">
        <v>253</v>
      </c>
    </row>
    <row r="33" spans="1:24" ht="16.5" thickBot="1" x14ac:dyDescent="0.3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M33">
        <v>33</v>
      </c>
      <c r="N33" s="12" t="s">
        <v>138</v>
      </c>
      <c r="O33" s="22">
        <v>0.81395348837209303</v>
      </c>
      <c r="P33" s="13">
        <v>66</v>
      </c>
      <c r="Q33" s="12">
        <v>74</v>
      </c>
      <c r="R33" s="13">
        <v>172</v>
      </c>
      <c r="S33" s="13">
        <v>140</v>
      </c>
      <c r="T33" s="17">
        <v>6.1999999999999886</v>
      </c>
      <c r="V33" s="153">
        <v>40</v>
      </c>
      <c r="W33" s="150" t="s">
        <v>309</v>
      </c>
      <c r="X33" s="151">
        <v>337</v>
      </c>
    </row>
    <row r="34" spans="1:24" ht="16.5" thickBot="1" x14ac:dyDescent="0.3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M34">
        <v>37</v>
      </c>
      <c r="N34" s="12" t="s">
        <v>103</v>
      </c>
      <c r="O34" s="22">
        <v>0.72340425531914898</v>
      </c>
      <c r="P34" s="13">
        <v>82</v>
      </c>
      <c r="Q34" s="12">
        <v>20</v>
      </c>
      <c r="R34" s="13">
        <v>141</v>
      </c>
      <c r="S34" s="13">
        <v>102</v>
      </c>
      <c r="T34" s="17">
        <v>17.849999999999994</v>
      </c>
      <c r="V34" s="160" t="s">
        <v>326</v>
      </c>
      <c r="W34" s="163"/>
      <c r="X34" s="162"/>
    </row>
    <row r="35" spans="1:24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M35">
        <v>24</v>
      </c>
      <c r="N35" s="12" t="s">
        <v>195</v>
      </c>
      <c r="O35" s="22">
        <v>0.7191011235955056</v>
      </c>
      <c r="P35" s="13">
        <v>81</v>
      </c>
      <c r="Q35" s="12">
        <v>47</v>
      </c>
      <c r="R35" s="13">
        <v>178</v>
      </c>
      <c r="S35" s="13">
        <v>128</v>
      </c>
      <c r="T35" s="17">
        <v>23.299999999999983</v>
      </c>
    </row>
    <row r="36" spans="1:24" ht="15.75" x14ac:dyDescent="0.25">
      <c r="A36" s="124"/>
      <c r="B36" s="19" t="s">
        <v>195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M36">
        <v>7</v>
      </c>
      <c r="N36" s="12" t="s">
        <v>110</v>
      </c>
      <c r="O36" s="22">
        <v>0.27433628318584069</v>
      </c>
      <c r="P36" s="13">
        <v>0</v>
      </c>
      <c r="Q36" s="12">
        <v>31</v>
      </c>
      <c r="R36" s="13">
        <v>113</v>
      </c>
      <c r="S36" s="13">
        <v>31</v>
      </c>
      <c r="T36" s="17">
        <v>65.05</v>
      </c>
    </row>
    <row r="37" spans="1:24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M37">
        <v>57</v>
      </c>
      <c r="N37" s="12" t="s">
        <v>205</v>
      </c>
      <c r="O37" s="22">
        <v>0.22330097087378642</v>
      </c>
      <c r="P37" s="13">
        <v>17</v>
      </c>
      <c r="Q37" s="12">
        <v>6</v>
      </c>
      <c r="R37" s="13">
        <v>103</v>
      </c>
      <c r="S37" s="13">
        <v>23</v>
      </c>
      <c r="T37" s="17">
        <v>64.55</v>
      </c>
    </row>
    <row r="38" spans="1:24" ht="16.5" thickBot="1" x14ac:dyDescent="0.3">
      <c r="A38" s="124"/>
      <c r="B38" s="19" t="s">
        <v>205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M38">
        <v>1</v>
      </c>
      <c r="N38" s="12" t="s">
        <v>80</v>
      </c>
      <c r="O38" s="22">
        <v>0.88976377952755903</v>
      </c>
      <c r="P38" s="13">
        <v>60</v>
      </c>
      <c r="Q38" s="12">
        <v>53</v>
      </c>
      <c r="R38" s="13">
        <v>127</v>
      </c>
      <c r="S38" s="13">
        <v>113</v>
      </c>
      <c r="T38" s="17">
        <v>-5.0499999999999972</v>
      </c>
    </row>
    <row r="39" spans="1:24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9"/>
      <c r="O39" s="23"/>
      <c r="P39" s="14"/>
      <c r="Q39" s="8">
        <v>627</v>
      </c>
      <c r="R39" s="8">
        <v>1945</v>
      </c>
      <c r="S39" s="8">
        <v>1349</v>
      </c>
      <c r="T39" s="8"/>
    </row>
    <row r="40" spans="1:24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/>
      <c r="O40" s="24"/>
      <c r="P40" s="6"/>
      <c r="Q40" s="8">
        <v>2061</v>
      </c>
      <c r="R40" s="8">
        <v>5712</v>
      </c>
      <c r="S40" s="8">
        <v>4389</v>
      </c>
      <c r="T40" s="8"/>
    </row>
    <row r="41" spans="1:24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M41">
        <v>58</v>
      </c>
      <c r="N41" s="13" t="s">
        <v>144</v>
      </c>
      <c r="O41" s="22">
        <v>0.32773109243697479</v>
      </c>
      <c r="P41" s="13">
        <v>60</v>
      </c>
      <c r="Q41" s="12">
        <v>-21</v>
      </c>
      <c r="R41" s="13">
        <v>119</v>
      </c>
      <c r="S41" s="13">
        <v>39</v>
      </c>
      <c r="T41" s="17">
        <v>62.149999999999991</v>
      </c>
    </row>
    <row r="42" spans="1:24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 t="s">
        <v>145</v>
      </c>
      <c r="O42" s="22">
        <v>0.55462184873949583</v>
      </c>
      <c r="P42" s="13">
        <v>60</v>
      </c>
      <c r="Q42" s="12">
        <v>6</v>
      </c>
      <c r="R42" s="13">
        <v>119</v>
      </c>
      <c r="S42" s="13">
        <v>66</v>
      </c>
      <c r="T42" s="17">
        <v>35.149999999999991</v>
      </c>
    </row>
    <row r="43" spans="1:24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4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AB44"/>
  <sheetViews>
    <sheetView topLeftCell="G1" workbookViewId="0">
      <selection activeCell="V1" sqref="V1:AB3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28" ht="19.5" thickBot="1" x14ac:dyDescent="0.35">
      <c r="A1" s="97" t="s">
        <v>196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322</v>
      </c>
      <c r="X1" s="144"/>
      <c r="Y1" s="145"/>
    </row>
    <row r="2" spans="1:28" ht="16.5" thickBot="1" x14ac:dyDescent="0.3">
      <c r="A2" s="123" t="s">
        <v>197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  <c r="M2">
        <v>22</v>
      </c>
      <c r="N2" s="12">
        <v>0</v>
      </c>
      <c r="O2" s="22">
        <v>0.92</v>
      </c>
      <c r="P2" s="13">
        <v>33</v>
      </c>
      <c r="Q2" s="12">
        <v>36</v>
      </c>
      <c r="R2" s="13">
        <v>75</v>
      </c>
      <c r="S2" s="13">
        <v>69</v>
      </c>
      <c r="T2" s="17">
        <v>-69</v>
      </c>
      <c r="V2" s="175" t="s">
        <v>323</v>
      </c>
      <c r="W2" s="176"/>
      <c r="X2" s="146"/>
      <c r="Z2" s="177" t="s">
        <v>324</v>
      </c>
      <c r="AA2" s="174"/>
      <c r="AB2" t="s">
        <v>322</v>
      </c>
    </row>
    <row r="3" spans="1:28" ht="16.5" thickBot="1" x14ac:dyDescent="0.3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  <c r="M3">
        <v>49</v>
      </c>
      <c r="N3" s="13">
        <v>0</v>
      </c>
      <c r="O3" s="22">
        <v>0.48148148148148145</v>
      </c>
      <c r="P3" s="13">
        <v>1</v>
      </c>
      <c r="Q3" s="12">
        <v>116</v>
      </c>
      <c r="R3" s="13">
        <v>243</v>
      </c>
      <c r="S3" s="13">
        <v>117</v>
      </c>
      <c r="T3" s="17">
        <v>-117</v>
      </c>
      <c r="V3" s="10" t="s">
        <v>114</v>
      </c>
      <c r="W3" s="147"/>
      <c r="X3" t="s">
        <v>322</v>
      </c>
      <c r="Y3" s="148"/>
      <c r="Z3" s="149">
        <v>15</v>
      </c>
      <c r="AA3" s="150" t="s">
        <v>13</v>
      </c>
      <c r="AB3" s="151">
        <v>390</v>
      </c>
    </row>
    <row r="4" spans="1:28" ht="16.5" thickBot="1" x14ac:dyDescent="0.3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  <c r="M4">
        <v>20</v>
      </c>
      <c r="N4" s="13">
        <v>0</v>
      </c>
      <c r="O4" s="22">
        <v>0.90748898678414092</v>
      </c>
      <c r="P4" s="13">
        <v>126</v>
      </c>
      <c r="Q4" s="12">
        <v>80</v>
      </c>
      <c r="R4" s="13">
        <v>227</v>
      </c>
      <c r="S4" s="13">
        <v>206</v>
      </c>
      <c r="T4" s="17">
        <v>-206</v>
      </c>
      <c r="V4" s="152">
        <v>2</v>
      </c>
      <c r="W4" s="150" t="s">
        <v>7</v>
      </c>
      <c r="X4" s="151">
        <v>343</v>
      </c>
      <c r="Z4" s="10">
        <v>7</v>
      </c>
      <c r="AA4" s="150" t="s">
        <v>10</v>
      </c>
      <c r="AB4" s="151">
        <v>189</v>
      </c>
    </row>
    <row r="5" spans="1:28" ht="16.5" thickBot="1" x14ac:dyDescent="0.3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  <c r="M5">
        <v>15</v>
      </c>
      <c r="N5" s="13">
        <v>0</v>
      </c>
      <c r="O5" s="22">
        <v>0.8</v>
      </c>
      <c r="P5" s="13">
        <v>21</v>
      </c>
      <c r="Q5" s="12">
        <v>31</v>
      </c>
      <c r="R5" s="13">
        <v>65</v>
      </c>
      <c r="S5" s="13">
        <v>52</v>
      </c>
      <c r="T5" s="17">
        <v>-52</v>
      </c>
      <c r="V5" s="153">
        <v>3</v>
      </c>
      <c r="W5" s="150" t="s">
        <v>4</v>
      </c>
      <c r="X5" s="151">
        <v>379</v>
      </c>
      <c r="Z5" s="154"/>
      <c r="AA5" s="155"/>
      <c r="AB5" s="156"/>
    </row>
    <row r="6" spans="1:28" ht="16.5" thickBot="1" x14ac:dyDescent="0.3">
      <c r="A6" s="124"/>
      <c r="B6" s="19" t="s">
        <v>200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  <c r="M6">
        <v>19</v>
      </c>
      <c r="N6" s="13">
        <v>0</v>
      </c>
      <c r="O6" s="22">
        <v>0.893719806763285</v>
      </c>
      <c r="P6" s="13">
        <v>100</v>
      </c>
      <c r="Q6" s="12">
        <v>85</v>
      </c>
      <c r="R6" s="13">
        <v>207</v>
      </c>
      <c r="S6" s="13">
        <v>185</v>
      </c>
      <c r="T6" s="17">
        <v>-185</v>
      </c>
      <c r="V6" s="153">
        <v>18</v>
      </c>
      <c r="W6" s="150" t="s">
        <v>11</v>
      </c>
      <c r="X6" s="151">
        <v>382</v>
      </c>
      <c r="AA6" s="157"/>
      <c r="AB6" s="158"/>
    </row>
    <row r="7" spans="1:28" ht="16.5" thickBot="1" x14ac:dyDescent="0.3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  <c r="M7">
        <v>16</v>
      </c>
      <c r="N7" s="13">
        <v>0</v>
      </c>
      <c r="O7" s="22">
        <v>0.87437185929648242</v>
      </c>
      <c r="P7" s="13">
        <v>81</v>
      </c>
      <c r="Q7" s="12">
        <v>93</v>
      </c>
      <c r="R7" s="13">
        <v>199</v>
      </c>
      <c r="S7" s="13">
        <v>174</v>
      </c>
      <c r="T7" s="17">
        <v>-174</v>
      </c>
      <c r="V7" s="153">
        <v>21</v>
      </c>
      <c r="W7" s="150" t="s">
        <v>17</v>
      </c>
      <c r="X7" s="151">
        <v>428</v>
      </c>
      <c r="AB7" s="159"/>
    </row>
    <row r="8" spans="1:28" ht="16.5" thickBot="1" x14ac:dyDescent="0.3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  <c r="M8">
        <v>12</v>
      </c>
      <c r="N8" s="13">
        <v>0</v>
      </c>
      <c r="O8" s="22">
        <v>0.88785046728971961</v>
      </c>
      <c r="P8" s="13">
        <v>89</v>
      </c>
      <c r="Q8" s="12">
        <v>101</v>
      </c>
      <c r="R8" s="13">
        <v>214</v>
      </c>
      <c r="S8" s="13">
        <v>190</v>
      </c>
      <c r="T8" s="17">
        <v>-190</v>
      </c>
      <c r="V8" s="153">
        <v>23</v>
      </c>
      <c r="W8" s="150" t="s">
        <v>22</v>
      </c>
      <c r="X8" s="151">
        <v>436</v>
      </c>
      <c r="Z8" s="177" t="s">
        <v>325</v>
      </c>
      <c r="AA8" s="174"/>
      <c r="AB8" s="159" t="s">
        <v>322</v>
      </c>
    </row>
    <row r="9" spans="1:28" ht="16.5" thickBot="1" x14ac:dyDescent="0.3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  <c r="M9">
        <v>11</v>
      </c>
      <c r="N9" s="30">
        <v>0</v>
      </c>
      <c r="O9" s="22">
        <v>0.82840236686390534</v>
      </c>
      <c r="P9" s="13">
        <v>92</v>
      </c>
      <c r="Q9" s="12">
        <v>48</v>
      </c>
      <c r="R9" s="13">
        <v>169</v>
      </c>
      <c r="S9" s="13">
        <v>140</v>
      </c>
      <c r="T9" s="17">
        <v>-140</v>
      </c>
      <c r="V9" s="153">
        <v>31</v>
      </c>
      <c r="W9" s="150" t="s">
        <v>305</v>
      </c>
      <c r="X9" s="151">
        <v>394</v>
      </c>
      <c r="Z9" s="13">
        <v>22</v>
      </c>
      <c r="AA9" s="150" t="s">
        <v>23</v>
      </c>
      <c r="AB9" s="151">
        <v>406</v>
      </c>
    </row>
    <row r="10" spans="1:28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  <c r="M10">
        <v>8</v>
      </c>
      <c r="N10" s="13">
        <v>0</v>
      </c>
      <c r="O10" s="22">
        <v>0.80512820512820515</v>
      </c>
      <c r="P10" s="13">
        <v>64</v>
      </c>
      <c r="Q10" s="12">
        <v>93</v>
      </c>
      <c r="R10" s="13">
        <v>195</v>
      </c>
      <c r="S10" s="13">
        <v>157</v>
      </c>
      <c r="T10" s="17">
        <v>-157</v>
      </c>
      <c r="V10" s="153">
        <v>44</v>
      </c>
      <c r="W10" s="150" t="s">
        <v>71</v>
      </c>
      <c r="X10" s="151">
        <v>345</v>
      </c>
      <c r="Z10" s="13">
        <v>32</v>
      </c>
      <c r="AA10" s="150" t="s">
        <v>306</v>
      </c>
      <c r="AB10" s="151">
        <v>374</v>
      </c>
    </row>
    <row r="11" spans="1:28" ht="16.5" thickBot="1" x14ac:dyDescent="0.3">
      <c r="A11" s="123" t="s">
        <v>198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  <c r="M11">
        <v>52</v>
      </c>
      <c r="N11" s="31">
        <v>0</v>
      </c>
      <c r="O11" s="32">
        <v>0.52427184466019416</v>
      </c>
      <c r="P11" s="31">
        <v>19</v>
      </c>
      <c r="Q11" s="33">
        <v>35</v>
      </c>
      <c r="R11" s="13">
        <v>103</v>
      </c>
      <c r="S11" s="13">
        <v>54</v>
      </c>
      <c r="T11" s="34">
        <v>-54</v>
      </c>
      <c r="V11" s="153">
        <v>54</v>
      </c>
      <c r="W11" s="150" t="s">
        <v>3</v>
      </c>
      <c r="X11" s="151">
        <v>458</v>
      </c>
    </row>
    <row r="12" spans="1:28" ht="16.5" thickBot="1" x14ac:dyDescent="0.3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  <c r="M12">
        <v>53</v>
      </c>
      <c r="N12" s="31">
        <v>0</v>
      </c>
      <c r="O12" s="32">
        <v>0.67619047619047623</v>
      </c>
      <c r="P12" s="31">
        <v>24</v>
      </c>
      <c r="Q12" s="33">
        <v>47</v>
      </c>
      <c r="R12" s="13">
        <v>105</v>
      </c>
      <c r="S12" s="13">
        <v>71</v>
      </c>
      <c r="T12" s="34">
        <v>-71</v>
      </c>
      <c r="V12" s="160" t="s">
        <v>326</v>
      </c>
      <c r="W12" s="161"/>
      <c r="X12" s="162"/>
      <c r="Z12" s="173" t="s">
        <v>327</v>
      </c>
      <c r="AA12" s="174"/>
      <c r="AB12" t="s">
        <v>322</v>
      </c>
    </row>
    <row r="13" spans="1:28" ht="16.5" thickBot="1" x14ac:dyDescent="0.3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  <c r="M13">
        <v>5</v>
      </c>
      <c r="N13" s="13">
        <v>0</v>
      </c>
      <c r="O13" s="22">
        <v>0.90421455938697315</v>
      </c>
      <c r="P13" s="13">
        <v>144</v>
      </c>
      <c r="Q13" s="12">
        <v>92</v>
      </c>
      <c r="R13" s="13">
        <v>261</v>
      </c>
      <c r="S13" s="13">
        <v>236</v>
      </c>
      <c r="T13" s="17">
        <v>-236</v>
      </c>
      <c r="V13" s="173" t="s">
        <v>328</v>
      </c>
      <c r="W13" s="174"/>
      <c r="X13" s="159" t="s">
        <v>322</v>
      </c>
      <c r="Z13">
        <v>58</v>
      </c>
      <c r="AA13" s="150" t="s">
        <v>184</v>
      </c>
      <c r="AB13" s="151">
        <v>322</v>
      </c>
    </row>
    <row r="14" spans="1:28" ht="16.5" thickBot="1" x14ac:dyDescent="0.3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  <c r="M14">
        <v>4</v>
      </c>
      <c r="N14" s="10">
        <v>0</v>
      </c>
      <c r="O14" s="22">
        <v>0.92307692307692313</v>
      </c>
      <c r="P14" s="13">
        <v>85</v>
      </c>
      <c r="Q14" s="12">
        <v>83</v>
      </c>
      <c r="R14" s="13">
        <v>182</v>
      </c>
      <c r="S14" s="13">
        <v>168</v>
      </c>
      <c r="T14" s="17">
        <v>-168</v>
      </c>
      <c r="V14" s="152">
        <v>4</v>
      </c>
      <c r="W14" s="150" t="s">
        <v>19</v>
      </c>
      <c r="X14" s="151">
        <v>403</v>
      </c>
      <c r="Z14">
        <v>59</v>
      </c>
      <c r="AA14" s="150" t="s">
        <v>186</v>
      </c>
      <c r="AB14" s="151">
        <v>289</v>
      </c>
    </row>
    <row r="15" spans="1:28" ht="16.5" thickBot="1" x14ac:dyDescent="0.3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  <c r="N15" s="9"/>
      <c r="O15" s="23"/>
      <c r="P15" s="14"/>
      <c r="Q15" s="16">
        <v>940</v>
      </c>
      <c r="R15" s="8">
        <v>2245</v>
      </c>
      <c r="S15" s="8">
        <v>1819</v>
      </c>
      <c r="T15" s="8"/>
      <c r="V15" s="153">
        <v>5</v>
      </c>
      <c r="W15" s="150" t="s">
        <v>70</v>
      </c>
      <c r="X15" s="151">
        <v>443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  <c r="M16">
        <v>31</v>
      </c>
      <c r="N16" s="12">
        <v>0</v>
      </c>
      <c r="O16" s="22">
        <v>0.83229813664596275</v>
      </c>
      <c r="P16" s="13">
        <v>90</v>
      </c>
      <c r="Q16" s="12">
        <v>44</v>
      </c>
      <c r="R16" s="13">
        <v>161</v>
      </c>
      <c r="S16" s="13">
        <v>134</v>
      </c>
      <c r="T16" s="17">
        <v>-134</v>
      </c>
      <c r="V16" s="153">
        <v>8</v>
      </c>
      <c r="W16" s="150" t="s">
        <v>300</v>
      </c>
      <c r="X16" s="151">
        <v>306</v>
      </c>
      <c r="Z16">
        <v>56</v>
      </c>
      <c r="AA16" s="150" t="s">
        <v>176</v>
      </c>
      <c r="AB16" s="151">
        <v>305</v>
      </c>
    </row>
    <row r="17" spans="1:28" ht="16.5" thickBot="1" x14ac:dyDescent="0.3">
      <c r="A17" s="126" t="s">
        <v>199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  <c r="M17">
        <v>54</v>
      </c>
      <c r="N17" s="13">
        <v>0</v>
      </c>
      <c r="O17" s="22">
        <v>0.75634517766497467</v>
      </c>
      <c r="P17" s="13">
        <v>92</v>
      </c>
      <c r="Q17" s="12">
        <v>57</v>
      </c>
      <c r="R17" s="13">
        <v>197</v>
      </c>
      <c r="S17" s="13">
        <v>149</v>
      </c>
      <c r="T17" s="17">
        <v>-149</v>
      </c>
      <c r="V17" s="153">
        <v>11</v>
      </c>
      <c r="W17" s="150" t="s">
        <v>302</v>
      </c>
      <c r="X17" s="151">
        <v>323</v>
      </c>
      <c r="Z17">
        <v>26</v>
      </c>
      <c r="AA17" s="150" t="s">
        <v>16</v>
      </c>
      <c r="AB17" s="151">
        <v>364</v>
      </c>
    </row>
    <row r="18" spans="1:28" ht="16.5" thickBot="1" x14ac:dyDescent="0.3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  <c r="M18">
        <v>21</v>
      </c>
      <c r="N18" s="13">
        <v>0</v>
      </c>
      <c r="O18" s="22">
        <v>0.86549707602339176</v>
      </c>
      <c r="P18" s="13">
        <v>88</v>
      </c>
      <c r="Q18" s="12">
        <v>60</v>
      </c>
      <c r="R18" s="13">
        <v>171</v>
      </c>
      <c r="S18" s="13">
        <v>148</v>
      </c>
      <c r="T18" s="17">
        <v>-148</v>
      </c>
      <c r="V18" s="153">
        <v>12</v>
      </c>
      <c r="W18" s="150" t="s">
        <v>12</v>
      </c>
      <c r="X18" s="151">
        <v>397</v>
      </c>
      <c r="Z18">
        <v>25</v>
      </c>
      <c r="AA18" s="150" t="s">
        <v>18</v>
      </c>
      <c r="AB18" s="151">
        <v>495</v>
      </c>
    </row>
    <row r="19" spans="1:28" ht="16.5" thickBot="1" x14ac:dyDescent="0.3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  <c r="M19">
        <v>23</v>
      </c>
      <c r="N19" s="13">
        <v>0</v>
      </c>
      <c r="O19" s="22">
        <v>0.91558441558441561</v>
      </c>
      <c r="P19" s="13">
        <v>95</v>
      </c>
      <c r="Q19" s="12">
        <v>46</v>
      </c>
      <c r="R19" s="13">
        <v>154</v>
      </c>
      <c r="S19" s="13">
        <v>141</v>
      </c>
      <c r="T19" s="17">
        <v>-141</v>
      </c>
      <c r="V19" s="153">
        <v>16</v>
      </c>
      <c r="W19" s="150" t="s">
        <v>21</v>
      </c>
      <c r="X19" s="151">
        <v>334</v>
      </c>
      <c r="Z19">
        <v>43</v>
      </c>
      <c r="AA19" s="150" t="s">
        <v>5</v>
      </c>
      <c r="AB19" s="151">
        <v>144</v>
      </c>
    </row>
    <row r="20" spans="1:28" ht="16.5" thickBot="1" x14ac:dyDescent="0.3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  <c r="M20">
        <v>18</v>
      </c>
      <c r="N20" s="13">
        <v>0</v>
      </c>
      <c r="O20" s="22">
        <v>0.8820224719101124</v>
      </c>
      <c r="P20" s="13">
        <v>83</v>
      </c>
      <c r="Q20" s="12">
        <v>74</v>
      </c>
      <c r="R20" s="13">
        <v>178</v>
      </c>
      <c r="S20" s="13">
        <v>157</v>
      </c>
      <c r="T20" s="17">
        <v>-157</v>
      </c>
      <c r="V20" s="153">
        <v>19</v>
      </c>
      <c r="W20" s="150" t="s">
        <v>72</v>
      </c>
      <c r="X20" s="151">
        <v>399</v>
      </c>
    </row>
    <row r="21" spans="1:28" ht="16.5" thickBot="1" x14ac:dyDescent="0.3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  <c r="M21">
        <v>44</v>
      </c>
      <c r="N21" s="13">
        <v>0</v>
      </c>
      <c r="O21" s="22">
        <v>0.85964912280701755</v>
      </c>
      <c r="P21" s="13">
        <v>64</v>
      </c>
      <c r="Q21" s="12">
        <v>83</v>
      </c>
      <c r="R21" s="13">
        <v>171</v>
      </c>
      <c r="S21" s="13">
        <v>147</v>
      </c>
      <c r="T21" s="17">
        <v>-147</v>
      </c>
      <c r="V21" s="153">
        <v>20</v>
      </c>
      <c r="W21" s="150" t="s">
        <v>20</v>
      </c>
      <c r="X21" s="151">
        <v>420</v>
      </c>
    </row>
    <row r="22" spans="1:28" ht="16.5" thickBot="1" x14ac:dyDescent="0.3">
      <c r="A22" s="127"/>
      <c r="B22" s="19" t="s">
        <v>208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  <c r="M22">
        <v>56</v>
      </c>
      <c r="N22" s="13">
        <v>0</v>
      </c>
      <c r="O22" s="22">
        <v>0.45177664974619292</v>
      </c>
      <c r="P22" s="13">
        <v>66</v>
      </c>
      <c r="Q22" s="12">
        <v>23</v>
      </c>
      <c r="R22" s="13">
        <v>197</v>
      </c>
      <c r="S22" s="13">
        <v>89</v>
      </c>
      <c r="T22" s="17">
        <v>-89</v>
      </c>
      <c r="V22" s="160" t="s">
        <v>326</v>
      </c>
      <c r="W22" s="161"/>
      <c r="X22" s="162"/>
    </row>
    <row r="23" spans="1:28" ht="16.5" thickBot="1" x14ac:dyDescent="0.3">
      <c r="A23" s="127"/>
      <c r="B23" s="19" t="s">
        <v>151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  <c r="M23">
        <v>2</v>
      </c>
      <c r="N23" s="13">
        <v>0</v>
      </c>
      <c r="O23" s="22">
        <v>0.83898305084745761</v>
      </c>
      <c r="P23" s="13">
        <v>70</v>
      </c>
      <c r="Q23" s="12">
        <v>29</v>
      </c>
      <c r="R23" s="13">
        <v>118</v>
      </c>
      <c r="S23" s="13">
        <v>99</v>
      </c>
      <c r="T23" s="17">
        <v>-99</v>
      </c>
      <c r="V23" s="173" t="s">
        <v>329</v>
      </c>
      <c r="W23" s="174"/>
      <c r="X23" s="159" t="s">
        <v>322</v>
      </c>
    </row>
    <row r="24" spans="1:28" ht="16.5" thickBot="1" x14ac:dyDescent="0.3">
      <c r="A24" s="127"/>
      <c r="B24" s="19" t="s">
        <v>209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  <c r="M24">
        <v>3</v>
      </c>
      <c r="N24" s="10">
        <v>0</v>
      </c>
      <c r="O24" s="22">
        <v>0.91812865497076024</v>
      </c>
      <c r="P24" s="13">
        <v>79</v>
      </c>
      <c r="Q24" s="12">
        <v>78</v>
      </c>
      <c r="R24" s="13">
        <v>171</v>
      </c>
      <c r="S24" s="13">
        <v>157</v>
      </c>
      <c r="T24" s="17">
        <v>-157</v>
      </c>
      <c r="V24" s="152">
        <v>1</v>
      </c>
      <c r="W24" s="150" t="s">
        <v>14</v>
      </c>
      <c r="X24" s="151">
        <v>364</v>
      </c>
    </row>
    <row r="25" spans="1:28" ht="16.5" thickBot="1" x14ac:dyDescent="0.3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  <c r="N25" s="9"/>
      <c r="O25" s="23"/>
      <c r="P25" s="14"/>
      <c r="Q25" s="16">
        <v>494</v>
      </c>
      <c r="R25" s="8">
        <v>1518</v>
      </c>
      <c r="S25" s="8">
        <v>1221</v>
      </c>
      <c r="T25" s="8"/>
      <c r="V25" s="153">
        <v>9</v>
      </c>
      <c r="W25" s="150" t="s">
        <v>8</v>
      </c>
      <c r="X25" s="151">
        <v>424</v>
      </c>
    </row>
    <row r="26" spans="1:28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  <c r="M26">
        <v>32</v>
      </c>
      <c r="N26" s="12">
        <v>0</v>
      </c>
      <c r="O26" s="22">
        <v>0.91379310344827591</v>
      </c>
      <c r="P26" s="13">
        <v>20</v>
      </c>
      <c r="Q26" s="12">
        <v>33</v>
      </c>
      <c r="R26" s="13">
        <v>58</v>
      </c>
      <c r="S26" s="13">
        <v>53</v>
      </c>
      <c r="T26" s="17">
        <v>-53</v>
      </c>
      <c r="V26" s="153">
        <v>10</v>
      </c>
      <c r="W26" s="150" t="s">
        <v>301</v>
      </c>
      <c r="X26" s="151">
        <v>266</v>
      </c>
    </row>
    <row r="27" spans="1:28" ht="16.5" thickBot="1" x14ac:dyDescent="0.3">
      <c r="A27" s="123" t="s">
        <v>207</v>
      </c>
      <c r="B27" s="68" t="s">
        <v>202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  <c r="M27">
        <v>36</v>
      </c>
      <c r="N27" s="12">
        <v>0</v>
      </c>
      <c r="O27" s="22">
        <v>0.76249999999999996</v>
      </c>
      <c r="P27" s="13">
        <v>68</v>
      </c>
      <c r="Q27" s="12">
        <v>54</v>
      </c>
      <c r="R27" s="13">
        <v>160</v>
      </c>
      <c r="S27" s="13">
        <v>122</v>
      </c>
      <c r="T27" s="17">
        <v>-122</v>
      </c>
      <c r="V27" s="153">
        <v>24</v>
      </c>
      <c r="W27" s="150" t="s">
        <v>304</v>
      </c>
      <c r="X27" s="151">
        <v>285</v>
      </c>
    </row>
    <row r="28" spans="1:28" ht="16.5" thickBot="1" x14ac:dyDescent="0.3">
      <c r="A28" s="124"/>
      <c r="B28" s="19" t="s">
        <v>204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  <c r="M28">
        <v>9</v>
      </c>
      <c r="N28" s="12">
        <v>0</v>
      </c>
      <c r="O28" s="22">
        <v>0.88461538461538458</v>
      </c>
      <c r="P28" s="13">
        <v>80</v>
      </c>
      <c r="Q28" s="12">
        <v>58</v>
      </c>
      <c r="R28" s="13">
        <v>156</v>
      </c>
      <c r="S28" s="13">
        <v>138</v>
      </c>
      <c r="T28" s="17">
        <v>-138</v>
      </c>
      <c r="V28" s="153">
        <v>27</v>
      </c>
      <c r="W28" s="150" t="s">
        <v>26</v>
      </c>
      <c r="X28" s="151">
        <v>382</v>
      </c>
    </row>
    <row r="29" spans="1:28" ht="16.5" thickBot="1" x14ac:dyDescent="0.3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  <c r="M29">
        <v>40</v>
      </c>
      <c r="N29" s="12">
        <v>0</v>
      </c>
      <c r="O29" s="22">
        <v>0.48799999999999999</v>
      </c>
      <c r="P29" s="13">
        <v>68</v>
      </c>
      <c r="Q29" s="12">
        <v>54</v>
      </c>
      <c r="R29" s="13">
        <v>250</v>
      </c>
      <c r="S29" s="13">
        <v>122</v>
      </c>
      <c r="T29" s="17">
        <v>-122</v>
      </c>
      <c r="V29" s="153">
        <v>28</v>
      </c>
      <c r="W29" s="150" t="s">
        <v>1</v>
      </c>
      <c r="X29" s="151">
        <v>315</v>
      </c>
    </row>
    <row r="30" spans="1:28" ht="16.5" thickBot="1" x14ac:dyDescent="0.3">
      <c r="A30" s="124"/>
      <c r="B30" s="19" t="s">
        <v>203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  <c r="M30">
        <v>27</v>
      </c>
      <c r="N30" s="12">
        <v>0</v>
      </c>
      <c r="O30" s="22">
        <v>0.98496240601503759</v>
      </c>
      <c r="P30" s="13">
        <v>73</v>
      </c>
      <c r="Q30" s="12">
        <v>58</v>
      </c>
      <c r="R30" s="13">
        <v>133</v>
      </c>
      <c r="S30" s="13">
        <v>131</v>
      </c>
      <c r="T30" s="17">
        <v>-131</v>
      </c>
      <c r="V30" s="153">
        <v>33</v>
      </c>
      <c r="W30" s="150" t="s">
        <v>165</v>
      </c>
      <c r="X30" s="151">
        <v>305</v>
      </c>
    </row>
    <row r="31" spans="1:28" ht="16.5" thickBot="1" x14ac:dyDescent="0.3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  <c r="M31">
        <v>10</v>
      </c>
      <c r="N31" s="12">
        <v>0</v>
      </c>
      <c r="O31" s="22">
        <v>0.74863387978142082</v>
      </c>
      <c r="P31" s="13">
        <v>40</v>
      </c>
      <c r="Q31" s="12">
        <v>97</v>
      </c>
      <c r="R31" s="13">
        <v>183</v>
      </c>
      <c r="S31" s="13">
        <v>137</v>
      </c>
      <c r="T31" s="17">
        <v>-137</v>
      </c>
      <c r="V31" s="153">
        <v>36</v>
      </c>
      <c r="W31" s="150" t="s">
        <v>307</v>
      </c>
      <c r="X31" s="151">
        <v>279</v>
      </c>
    </row>
    <row r="32" spans="1:28" ht="16.5" thickBot="1" x14ac:dyDescent="0.3">
      <c r="A32" s="124"/>
      <c r="B32" s="19" t="s">
        <v>201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  <c r="M32">
        <v>28</v>
      </c>
      <c r="N32" s="12">
        <v>0</v>
      </c>
      <c r="O32" s="22">
        <v>0.86904761904761907</v>
      </c>
      <c r="P32" s="13">
        <v>67</v>
      </c>
      <c r="Q32" s="12">
        <v>79</v>
      </c>
      <c r="R32" s="13">
        <v>168</v>
      </c>
      <c r="S32" s="13">
        <v>146</v>
      </c>
      <c r="T32" s="17">
        <v>-146</v>
      </c>
      <c r="V32" s="153">
        <v>37</v>
      </c>
      <c r="W32" s="150" t="s">
        <v>308</v>
      </c>
      <c r="X32" s="151">
        <v>194</v>
      </c>
    </row>
    <row r="33" spans="1:24" ht="16.5" thickBot="1" x14ac:dyDescent="0.3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  <c r="M33">
        <v>33</v>
      </c>
      <c r="N33" s="12">
        <v>0</v>
      </c>
      <c r="O33" s="22">
        <v>0.86227544910179643</v>
      </c>
      <c r="P33" s="13">
        <v>66</v>
      </c>
      <c r="Q33" s="12">
        <v>78</v>
      </c>
      <c r="R33" s="13">
        <v>167</v>
      </c>
      <c r="S33" s="13">
        <v>144</v>
      </c>
      <c r="T33" s="17">
        <v>-144</v>
      </c>
      <c r="V33" s="153">
        <v>40</v>
      </c>
      <c r="W33" s="150" t="s">
        <v>309</v>
      </c>
      <c r="X33" s="151">
        <v>351</v>
      </c>
    </row>
    <row r="34" spans="1:24" ht="16.5" thickBot="1" x14ac:dyDescent="0.3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  <c r="M34">
        <v>37</v>
      </c>
      <c r="N34" s="12">
        <v>0</v>
      </c>
      <c r="O34" s="22">
        <v>0.5</v>
      </c>
      <c r="P34" s="13">
        <v>82</v>
      </c>
      <c r="Q34" s="12">
        <v>-11</v>
      </c>
      <c r="R34" s="13">
        <v>142</v>
      </c>
      <c r="S34" s="13">
        <v>71</v>
      </c>
      <c r="T34" s="17">
        <v>-71</v>
      </c>
      <c r="V34" s="160" t="s">
        <v>326</v>
      </c>
      <c r="W34" s="163"/>
      <c r="X34" s="162"/>
    </row>
    <row r="35" spans="1:24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  <c r="M35">
        <v>24</v>
      </c>
      <c r="N35" s="12">
        <v>0</v>
      </c>
      <c r="O35" s="22">
        <v>0.6685393258426966</v>
      </c>
      <c r="P35" s="13">
        <v>81</v>
      </c>
      <c r="Q35" s="12">
        <v>38</v>
      </c>
      <c r="R35" s="13">
        <v>178</v>
      </c>
      <c r="S35" s="13">
        <v>119</v>
      </c>
      <c r="T35" s="17">
        <v>-119</v>
      </c>
    </row>
    <row r="36" spans="1:24" ht="15.75" x14ac:dyDescent="0.25">
      <c r="A36" s="124"/>
      <c r="B36" s="19" t="s">
        <v>195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  <c r="M36">
        <v>7</v>
      </c>
      <c r="N36" s="12">
        <v>0</v>
      </c>
      <c r="O36" s="22">
        <v>0.2</v>
      </c>
      <c r="P36" s="13">
        <v>0</v>
      </c>
      <c r="Q36" s="12">
        <v>23</v>
      </c>
      <c r="R36" s="13">
        <v>115</v>
      </c>
      <c r="S36" s="13">
        <v>23</v>
      </c>
      <c r="T36" s="17">
        <v>-23</v>
      </c>
    </row>
    <row r="37" spans="1:24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  <c r="M37">
        <v>57</v>
      </c>
      <c r="N37" s="12">
        <v>0</v>
      </c>
      <c r="O37" s="22">
        <v>0.41904761904761906</v>
      </c>
      <c r="P37" s="13">
        <v>17</v>
      </c>
      <c r="Q37" s="12">
        <v>27</v>
      </c>
      <c r="R37" s="13">
        <v>105</v>
      </c>
      <c r="S37" s="13">
        <v>44</v>
      </c>
      <c r="T37" s="17">
        <v>-44</v>
      </c>
    </row>
    <row r="38" spans="1:24" ht="16.5" thickBot="1" x14ac:dyDescent="0.3">
      <c r="A38" s="124"/>
      <c r="B38" s="19" t="s">
        <v>205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  <c r="M38">
        <v>1</v>
      </c>
      <c r="N38" s="12">
        <v>0</v>
      </c>
      <c r="O38" s="22">
        <v>0.87401574803149606</v>
      </c>
      <c r="P38" s="13">
        <v>60</v>
      </c>
      <c r="Q38" s="12">
        <v>51</v>
      </c>
      <c r="R38" s="13">
        <v>127</v>
      </c>
      <c r="S38" s="13">
        <v>111</v>
      </c>
      <c r="T38" s="17">
        <v>-111</v>
      </c>
    </row>
    <row r="39" spans="1:24" ht="16.5" thickBot="1" x14ac:dyDescent="0.3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  <c r="N39" s="9"/>
      <c r="O39" s="23"/>
      <c r="P39" s="14"/>
      <c r="Q39" s="8">
        <v>639</v>
      </c>
      <c r="R39" s="8">
        <v>1942</v>
      </c>
      <c r="S39" s="8">
        <v>1361</v>
      </c>
      <c r="T39" s="8"/>
    </row>
    <row r="40" spans="1:24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  <c r="N40" s="11"/>
      <c r="O40" s="24"/>
      <c r="P40" s="6"/>
      <c r="Q40" s="8">
        <v>2073</v>
      </c>
      <c r="R40" s="8">
        <v>5705</v>
      </c>
      <c r="S40" s="8">
        <v>4401</v>
      </c>
      <c r="T40" s="8"/>
    </row>
    <row r="41" spans="1:24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9">
        <v>0.93254777825357604</v>
      </c>
      <c r="J41" s="116">
        <v>53612449.480374128</v>
      </c>
      <c r="K41" s="116" t="e">
        <v>#DIV/0!</v>
      </c>
      <c r="L41" s="119"/>
      <c r="M41">
        <v>58</v>
      </c>
      <c r="N41" s="13">
        <v>0</v>
      </c>
      <c r="O41" s="22">
        <v>0.33606557377049179</v>
      </c>
      <c r="P41" s="13">
        <v>60</v>
      </c>
      <c r="Q41" s="12">
        <v>-19</v>
      </c>
      <c r="R41" s="13">
        <v>122</v>
      </c>
      <c r="S41" s="13">
        <v>41</v>
      </c>
      <c r="T41" s="17">
        <v>-41</v>
      </c>
    </row>
    <row r="42" spans="1:24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>
        <v>0</v>
      </c>
      <c r="O42" s="22">
        <v>0.50806451612903225</v>
      </c>
      <c r="P42" s="13">
        <v>60</v>
      </c>
      <c r="Q42" s="12">
        <v>3</v>
      </c>
      <c r="R42" s="13">
        <v>124</v>
      </c>
      <c r="S42" s="13">
        <v>63</v>
      </c>
      <c r="T42" s="17">
        <v>-63</v>
      </c>
    </row>
    <row r="43" spans="1:24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24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07ED-9230-4D7C-A614-E215E164284C}">
  <dimension ref="A1:AB48"/>
  <sheetViews>
    <sheetView topLeftCell="I1" workbookViewId="0">
      <selection activeCell="AB9" sqref="AB9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  <col min="13" max="13" width="26.42578125" bestFit="1" customWidth="1"/>
  </cols>
  <sheetData>
    <row r="1" spans="1:28" ht="60.75" thickBot="1" x14ac:dyDescent="0.35">
      <c r="A1" s="54" t="s">
        <v>196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  <c r="N1" t="s">
        <v>75</v>
      </c>
      <c r="O1" s="81" t="s">
        <v>43</v>
      </c>
      <c r="P1" s="21" t="s">
        <v>50</v>
      </c>
      <c r="Q1" s="15" t="s">
        <v>44</v>
      </c>
      <c r="R1" s="7" t="s">
        <v>48</v>
      </c>
      <c r="S1" s="7" t="s">
        <v>49</v>
      </c>
      <c r="T1" s="7" t="s">
        <v>54</v>
      </c>
      <c r="U1" s="7"/>
      <c r="V1" s="143"/>
      <c r="W1" t="s">
        <v>322</v>
      </c>
      <c r="X1" s="144"/>
      <c r="Y1" s="145"/>
    </row>
    <row r="2" spans="1:28" ht="16.5" thickBot="1" x14ac:dyDescent="0.3">
      <c r="A2" s="164" t="s">
        <v>197</v>
      </c>
      <c r="B2" s="57" t="s">
        <v>94</v>
      </c>
      <c r="C2" s="58">
        <v>32279076.638250753</v>
      </c>
      <c r="D2" s="59">
        <v>47694545.197641112</v>
      </c>
      <c r="E2" s="59">
        <v>46836440.414370194</v>
      </c>
      <c r="F2" s="59">
        <v>858104.78327091783</v>
      </c>
      <c r="G2" s="60">
        <v>1.4775684488174921</v>
      </c>
      <c r="H2" s="59">
        <v>47694545.197641112</v>
      </c>
      <c r="I2" s="60">
        <v>1.4775684488174921</v>
      </c>
      <c r="J2" s="59">
        <v>1834405.584524658</v>
      </c>
      <c r="K2" s="59" t="e">
        <v>#DIV/0!</v>
      </c>
      <c r="L2" s="61">
        <v>953890.90395282221</v>
      </c>
      <c r="M2" s="53">
        <v>22</v>
      </c>
      <c r="N2">
        <v>0</v>
      </c>
      <c r="O2" s="12">
        <v>0.88607594936708856</v>
      </c>
      <c r="P2" s="22">
        <v>33</v>
      </c>
      <c r="Q2" s="13">
        <v>37</v>
      </c>
      <c r="R2" s="12">
        <v>79</v>
      </c>
      <c r="S2" s="13">
        <v>70</v>
      </c>
      <c r="T2" s="13">
        <v>-70</v>
      </c>
      <c r="U2" s="17"/>
      <c r="V2" s="175" t="s">
        <v>323</v>
      </c>
      <c r="W2" s="176"/>
      <c r="X2" s="146"/>
      <c r="Z2" s="177" t="s">
        <v>324</v>
      </c>
      <c r="AA2" s="174"/>
      <c r="AB2" t="s">
        <v>322</v>
      </c>
    </row>
    <row r="3" spans="1:28" ht="16.5" thickBot="1" x14ac:dyDescent="0.3">
      <c r="A3" s="165"/>
      <c r="B3" s="36" t="s">
        <v>93</v>
      </c>
      <c r="C3" s="62">
        <v>30982728.178883255</v>
      </c>
      <c r="D3" s="4">
        <v>45343703.465104036</v>
      </c>
      <c r="E3" s="4">
        <v>44411092.294184931</v>
      </c>
      <c r="F3" s="59">
        <v>932611.17091910541</v>
      </c>
      <c r="G3" s="5">
        <v>1.4635155175265915</v>
      </c>
      <c r="H3" s="4">
        <v>45343703.465104036</v>
      </c>
      <c r="I3" s="5">
        <v>1.4635155175265915</v>
      </c>
      <c r="J3" s="4">
        <v>1743988.5948116938</v>
      </c>
      <c r="K3" s="4" t="e">
        <v>#DIV/0!</v>
      </c>
      <c r="L3" s="63">
        <v>906874.06930208078</v>
      </c>
      <c r="M3" s="53">
        <v>20</v>
      </c>
      <c r="N3">
        <v>0</v>
      </c>
      <c r="O3" s="13">
        <v>0.90789473684210531</v>
      </c>
      <c r="P3" s="22">
        <v>126</v>
      </c>
      <c r="Q3" s="13">
        <v>81</v>
      </c>
      <c r="R3" s="12">
        <v>228</v>
      </c>
      <c r="S3" s="13">
        <v>207</v>
      </c>
      <c r="T3" s="13">
        <v>-207</v>
      </c>
      <c r="U3" s="17"/>
      <c r="V3" s="10" t="s">
        <v>114</v>
      </c>
      <c r="W3" s="147"/>
      <c r="X3" t="s">
        <v>322</v>
      </c>
      <c r="Y3" s="148"/>
      <c r="Z3" s="149">
        <v>15</v>
      </c>
      <c r="AA3" s="150" t="s">
        <v>13</v>
      </c>
      <c r="AB3" s="151">
        <v>390</v>
      </c>
    </row>
    <row r="4" spans="1:28" ht="16.5" thickBot="1" x14ac:dyDescent="0.3">
      <c r="A4" s="165"/>
      <c r="B4" s="36" t="s">
        <v>91</v>
      </c>
      <c r="C4" s="62">
        <v>28390031.260148253</v>
      </c>
      <c r="D4" s="4">
        <v>33033542.72394577</v>
      </c>
      <c r="E4" s="4">
        <v>32436772.657611098</v>
      </c>
      <c r="F4" s="59">
        <v>596770.06633467227</v>
      </c>
      <c r="G4" s="5">
        <v>1.1635613367680833</v>
      </c>
      <c r="H4" s="4">
        <v>33033542.723945767</v>
      </c>
      <c r="I4" s="5">
        <v>1.163561336768083</v>
      </c>
      <c r="J4" s="4">
        <v>1270520.8739979141</v>
      </c>
      <c r="K4" s="4" t="e">
        <v>#DIV/0!</v>
      </c>
      <c r="L4" s="63">
        <v>660670.85447891534</v>
      </c>
      <c r="M4" s="53">
        <v>15</v>
      </c>
      <c r="N4">
        <v>0</v>
      </c>
      <c r="O4" s="13">
        <v>0.83076923076923082</v>
      </c>
      <c r="P4" s="22">
        <v>21</v>
      </c>
      <c r="Q4" s="13">
        <v>33</v>
      </c>
      <c r="R4" s="12">
        <v>65</v>
      </c>
      <c r="S4" s="13">
        <v>54</v>
      </c>
      <c r="T4" s="13">
        <v>-54</v>
      </c>
      <c r="U4" s="17"/>
      <c r="V4" s="152">
        <v>2</v>
      </c>
      <c r="W4" s="150" t="s">
        <v>7</v>
      </c>
      <c r="X4" s="151">
        <v>343</v>
      </c>
      <c r="Z4" s="10">
        <v>7</v>
      </c>
      <c r="AA4" s="150" t="s">
        <v>10</v>
      </c>
      <c r="AB4" s="151">
        <v>189</v>
      </c>
    </row>
    <row r="5" spans="1:28" ht="16.5" thickBot="1" x14ac:dyDescent="0.3">
      <c r="A5" s="165"/>
      <c r="B5" s="36" t="s">
        <v>89</v>
      </c>
      <c r="C5" s="62">
        <v>28390031.260148253</v>
      </c>
      <c r="D5" s="4">
        <v>37562080.648648612</v>
      </c>
      <c r="E5" s="4">
        <v>36453782.541685887</v>
      </c>
      <c r="F5" s="59">
        <v>1108298.1069627255</v>
      </c>
      <c r="G5" s="5">
        <v>1.3230728879603375</v>
      </c>
      <c r="H5" s="4">
        <v>37562080.648648612</v>
      </c>
      <c r="I5" s="5">
        <v>1.3230728879603375</v>
      </c>
      <c r="J5" s="4">
        <v>1444695.4095634082</v>
      </c>
      <c r="K5" s="4" t="e">
        <v>#DIV/0!</v>
      </c>
      <c r="L5" s="63">
        <v>751241.61297297222</v>
      </c>
      <c r="M5">
        <v>19</v>
      </c>
      <c r="N5">
        <v>0</v>
      </c>
      <c r="O5" s="13">
        <v>0.87559808612440193</v>
      </c>
      <c r="P5" s="22">
        <v>100</v>
      </c>
      <c r="Q5" s="13">
        <v>83</v>
      </c>
      <c r="R5" s="12">
        <v>209</v>
      </c>
      <c r="S5" s="13">
        <v>183</v>
      </c>
      <c r="T5" s="13">
        <v>-183</v>
      </c>
      <c r="U5" s="17"/>
      <c r="V5" s="153">
        <v>3</v>
      </c>
      <c r="W5" s="150" t="s">
        <v>4</v>
      </c>
      <c r="X5" s="151">
        <v>379</v>
      </c>
      <c r="Z5" s="154"/>
      <c r="AA5" s="155"/>
      <c r="AB5" s="156"/>
    </row>
    <row r="6" spans="1:28" ht="16.5" thickBot="1" x14ac:dyDescent="0.3">
      <c r="A6" s="165"/>
      <c r="B6" s="36" t="s">
        <v>200</v>
      </c>
      <c r="C6" s="62">
        <v>23528724.537520126</v>
      </c>
      <c r="D6" s="4">
        <v>28724369.683473486</v>
      </c>
      <c r="E6" s="4">
        <v>27932712.401447035</v>
      </c>
      <c r="F6" s="59">
        <v>791657.28202645108</v>
      </c>
      <c r="G6" s="5">
        <v>1.2208213682670352</v>
      </c>
      <c r="H6" s="4">
        <v>28724369.683473486</v>
      </c>
      <c r="I6" s="5">
        <v>1.2208213682670352</v>
      </c>
      <c r="J6" s="4">
        <v>1104783.4493643648</v>
      </c>
      <c r="K6" s="4" t="e">
        <v>#DIV/0!</v>
      </c>
      <c r="L6" s="63">
        <v>574487.39366946975</v>
      </c>
      <c r="M6">
        <v>16</v>
      </c>
      <c r="N6">
        <v>0</v>
      </c>
      <c r="O6" s="13">
        <v>0.8693467336683417</v>
      </c>
      <c r="P6" s="22">
        <v>81</v>
      </c>
      <c r="Q6" s="13">
        <v>92</v>
      </c>
      <c r="R6" s="12">
        <v>199</v>
      </c>
      <c r="S6" s="13">
        <v>173</v>
      </c>
      <c r="T6" s="13">
        <v>-173</v>
      </c>
      <c r="U6" s="17"/>
      <c r="V6" s="153">
        <v>18</v>
      </c>
      <c r="W6" s="150" t="s">
        <v>11</v>
      </c>
      <c r="X6" s="151">
        <v>382</v>
      </c>
      <c r="AA6" s="157"/>
      <c r="AB6" s="158"/>
    </row>
    <row r="7" spans="1:28" ht="16.5" thickBot="1" x14ac:dyDescent="0.3">
      <c r="A7" s="165"/>
      <c r="B7" s="36" t="s">
        <v>259</v>
      </c>
      <c r="C7" s="62">
        <v>27741857.030464504</v>
      </c>
      <c r="D7" s="4">
        <v>22267052.806140915</v>
      </c>
      <c r="E7" s="4">
        <v>21361654.623240348</v>
      </c>
      <c r="F7" s="59">
        <v>905398.18290056661</v>
      </c>
      <c r="G7" s="5">
        <v>0.80265184777243004</v>
      </c>
      <c r="H7" s="4">
        <v>22267052.806140915</v>
      </c>
      <c r="I7" s="5">
        <v>0.80265184777243004</v>
      </c>
      <c r="J7" s="4">
        <v>856425.10792849667</v>
      </c>
      <c r="K7" s="4" t="e">
        <v>#DIV/0!</v>
      </c>
      <c r="L7" s="63">
        <v>0</v>
      </c>
      <c r="M7">
        <v>12</v>
      </c>
      <c r="N7">
        <v>0</v>
      </c>
      <c r="O7" s="13">
        <v>0.88372093023255816</v>
      </c>
      <c r="P7" s="22">
        <v>89</v>
      </c>
      <c r="Q7" s="13">
        <v>101</v>
      </c>
      <c r="R7" s="12">
        <v>215</v>
      </c>
      <c r="S7" s="13">
        <v>190</v>
      </c>
      <c r="T7" s="13">
        <v>-190</v>
      </c>
      <c r="U7" s="17"/>
      <c r="V7" s="153">
        <v>21</v>
      </c>
      <c r="W7" s="150" t="s">
        <v>17</v>
      </c>
      <c r="X7" s="151">
        <v>428</v>
      </c>
      <c r="AB7" s="159"/>
    </row>
    <row r="8" spans="1:28" ht="16.5" thickBot="1" x14ac:dyDescent="0.3">
      <c r="A8" s="165"/>
      <c r="B8" s="36" t="s">
        <v>84</v>
      </c>
      <c r="C8" s="62">
        <v>35831071.416917704</v>
      </c>
      <c r="D8" s="4">
        <v>42645282.505189985</v>
      </c>
      <c r="E8" s="4">
        <v>40968098.45140481</v>
      </c>
      <c r="F8" s="59">
        <v>1677184.0537851751</v>
      </c>
      <c r="G8" s="5">
        <v>1.1901760348995576</v>
      </c>
      <c r="H8" s="4">
        <v>42645282.505189985</v>
      </c>
      <c r="I8" s="5">
        <v>1.1901760348995576</v>
      </c>
      <c r="J8" s="4">
        <v>1640203.1732765378</v>
      </c>
      <c r="K8" s="4" t="e">
        <v>#DIV/0!</v>
      </c>
      <c r="L8" s="63">
        <v>852905.65010379977</v>
      </c>
      <c r="M8">
        <v>11</v>
      </c>
      <c r="N8">
        <v>0</v>
      </c>
      <c r="O8" s="13">
        <v>0.8294117647058824</v>
      </c>
      <c r="P8" s="22">
        <v>92</v>
      </c>
      <c r="Q8" s="13">
        <v>49</v>
      </c>
      <c r="R8" s="12">
        <v>170</v>
      </c>
      <c r="S8" s="13">
        <v>141</v>
      </c>
      <c r="T8" s="13">
        <v>-141</v>
      </c>
      <c r="U8" s="17"/>
      <c r="V8" s="153">
        <v>23</v>
      </c>
      <c r="W8" s="150" t="s">
        <v>22</v>
      </c>
      <c r="X8" s="151">
        <v>436</v>
      </c>
      <c r="Z8" s="177" t="s">
        <v>325</v>
      </c>
      <c r="AA8" s="174"/>
      <c r="AB8" s="159" t="s">
        <v>322</v>
      </c>
    </row>
    <row r="9" spans="1:28" ht="16.5" thickBot="1" x14ac:dyDescent="0.3">
      <c r="A9" s="165"/>
      <c r="B9" s="36" t="s">
        <v>83</v>
      </c>
      <c r="C9" s="62">
        <v>35831071.416917704</v>
      </c>
      <c r="D9" s="4">
        <v>43796429.304356754</v>
      </c>
      <c r="E9" s="4">
        <v>43105817.797800437</v>
      </c>
      <c r="F9" s="59">
        <v>690611.50655631721</v>
      </c>
      <c r="G9" s="5">
        <v>1.2223030898171299</v>
      </c>
      <c r="H9" s="4">
        <v>43796429.304356754</v>
      </c>
      <c r="I9" s="5">
        <v>1.2223030898171299</v>
      </c>
      <c r="J9" s="4">
        <v>1684478.0501675676</v>
      </c>
      <c r="K9" s="4" t="e">
        <v>#DIV/0!</v>
      </c>
      <c r="L9" s="63">
        <v>875928.58608713513</v>
      </c>
      <c r="M9">
        <v>8</v>
      </c>
      <c r="N9">
        <v>0</v>
      </c>
      <c r="O9" s="13">
        <v>0.70351758793969854</v>
      </c>
      <c r="P9" s="22">
        <v>64</v>
      </c>
      <c r="Q9" s="13">
        <v>76</v>
      </c>
      <c r="R9" s="12">
        <v>199</v>
      </c>
      <c r="S9" s="13">
        <v>140</v>
      </c>
      <c r="T9" s="13">
        <v>-140</v>
      </c>
      <c r="U9" s="17"/>
      <c r="V9" s="153">
        <v>31</v>
      </c>
      <c r="W9" s="150" t="s">
        <v>305</v>
      </c>
      <c r="X9" s="151">
        <v>394</v>
      </c>
      <c r="Z9" s="13">
        <v>22</v>
      </c>
      <c r="AA9" s="150" t="s">
        <v>23</v>
      </c>
      <c r="AB9" s="151">
        <v>406</v>
      </c>
    </row>
    <row r="10" spans="1:28" ht="16.5" thickBot="1" x14ac:dyDescent="0.3">
      <c r="A10" s="166"/>
      <c r="B10" s="3"/>
      <c r="C10" s="64">
        <v>242974591.73925051</v>
      </c>
      <c r="D10" s="64">
        <v>301067006.33450067</v>
      </c>
      <c r="E10" s="64">
        <v>293506371.18174475</v>
      </c>
      <c r="F10" s="66">
        <v>7560635.1527559161</v>
      </c>
      <c r="G10" s="65">
        <v>1.2390884338128341</v>
      </c>
      <c r="H10" s="64">
        <v>301067006.33450067</v>
      </c>
      <c r="I10" s="65">
        <v>1.2390884338128341</v>
      </c>
      <c r="J10" s="64">
        <v>11579500.243634641</v>
      </c>
      <c r="K10" s="66" t="e">
        <v>#DIV/0!</v>
      </c>
      <c r="L10" s="67"/>
      <c r="M10">
        <v>52</v>
      </c>
      <c r="N10">
        <v>0</v>
      </c>
      <c r="O10" s="31">
        <v>0.55769230769230771</v>
      </c>
      <c r="P10" s="32">
        <v>19</v>
      </c>
      <c r="Q10" s="31">
        <v>39</v>
      </c>
      <c r="R10" s="33">
        <v>104</v>
      </c>
      <c r="S10" s="13">
        <v>58</v>
      </c>
      <c r="T10" s="13">
        <v>-58</v>
      </c>
      <c r="U10" s="34"/>
      <c r="V10" s="153">
        <v>44</v>
      </c>
      <c r="W10" s="150" t="s">
        <v>71</v>
      </c>
      <c r="X10" s="151">
        <v>345</v>
      </c>
      <c r="Z10" s="13">
        <v>32</v>
      </c>
      <c r="AA10" s="150" t="s">
        <v>306</v>
      </c>
      <c r="AB10" s="151">
        <v>374</v>
      </c>
    </row>
    <row r="11" spans="1:28" ht="16.5" thickBot="1" x14ac:dyDescent="0.3">
      <c r="A11" s="164" t="s">
        <v>198</v>
      </c>
      <c r="B11" s="57" t="s">
        <v>96</v>
      </c>
      <c r="C11" s="58">
        <v>96971948.480137512</v>
      </c>
      <c r="D11" s="59">
        <v>119458907.73264194</v>
      </c>
      <c r="E11" s="59">
        <v>116705294.416097</v>
      </c>
      <c r="F11" s="59">
        <v>2753613.3165449351</v>
      </c>
      <c r="G11" s="60">
        <v>1.2318913830746667</v>
      </c>
      <c r="H11" s="59">
        <v>119458907.73264194</v>
      </c>
      <c r="I11" s="60">
        <v>1.2318913830746667</v>
      </c>
      <c r="J11" s="59">
        <v>4594573.3743323823</v>
      </c>
      <c r="K11" s="59" t="e">
        <v>#DIV/0!</v>
      </c>
      <c r="L11" s="61">
        <v>1493236.3466580242</v>
      </c>
      <c r="M11">
        <v>53</v>
      </c>
      <c r="N11">
        <v>0</v>
      </c>
      <c r="O11" s="31">
        <v>0.67619047619047623</v>
      </c>
      <c r="P11" s="32">
        <v>24</v>
      </c>
      <c r="Q11" s="31">
        <v>47</v>
      </c>
      <c r="R11" s="33">
        <v>105</v>
      </c>
      <c r="S11" s="13">
        <v>71</v>
      </c>
      <c r="T11" s="13">
        <v>-71</v>
      </c>
      <c r="U11" s="34"/>
      <c r="V11" s="153">
        <v>54</v>
      </c>
      <c r="W11" s="150" t="s">
        <v>3</v>
      </c>
      <c r="X11" s="151">
        <v>458</v>
      </c>
    </row>
    <row r="12" spans="1:28" ht="16.5" thickBot="1" x14ac:dyDescent="0.3">
      <c r="A12" s="165"/>
      <c r="B12" s="36" t="s">
        <v>90</v>
      </c>
      <c r="C12" s="62">
        <v>128363916.07462499</v>
      </c>
      <c r="D12" s="4">
        <v>139375948.61764529</v>
      </c>
      <c r="E12" s="4">
        <v>128019920.63498563</v>
      </c>
      <c r="F12" s="59">
        <v>11356027.982659668</v>
      </c>
      <c r="G12" s="5">
        <v>1.0857876019972654</v>
      </c>
      <c r="H12" s="4">
        <v>139375948.617645</v>
      </c>
      <c r="I12" s="5">
        <v>1.0857876019972654</v>
      </c>
      <c r="J12" s="4">
        <v>5360613.4083709726</v>
      </c>
      <c r="K12" s="4" t="e">
        <v>#DIV/0!</v>
      </c>
      <c r="L12" s="63">
        <v>1045319.6146323397</v>
      </c>
      <c r="M12" s="53">
        <v>5</v>
      </c>
      <c r="N12">
        <v>0</v>
      </c>
      <c r="O12" s="13">
        <v>0.90114068441064643</v>
      </c>
      <c r="P12" s="22">
        <v>144</v>
      </c>
      <c r="Q12" s="13">
        <v>93</v>
      </c>
      <c r="R12" s="12">
        <v>263</v>
      </c>
      <c r="S12" s="13">
        <v>237</v>
      </c>
      <c r="T12" s="13">
        <v>-237</v>
      </c>
      <c r="U12" s="17"/>
      <c r="V12" s="160" t="s">
        <v>326</v>
      </c>
      <c r="W12" s="161"/>
      <c r="X12" s="162"/>
      <c r="Z12" s="173" t="s">
        <v>327</v>
      </c>
      <c r="AA12" s="174"/>
      <c r="AB12" t="s">
        <v>322</v>
      </c>
    </row>
    <row r="13" spans="1:28" ht="16.5" thickBot="1" x14ac:dyDescent="0.3">
      <c r="A13" s="165"/>
      <c r="B13" s="36" t="s">
        <v>260</v>
      </c>
      <c r="C13" s="62">
        <v>42449057.394974999</v>
      </c>
      <c r="D13" s="4">
        <v>38452846.108100735</v>
      </c>
      <c r="E13" s="4">
        <v>36536665.120000735</v>
      </c>
      <c r="F13" s="59">
        <v>1916180.9880999997</v>
      </c>
      <c r="G13" s="5">
        <v>0.90585865665541665</v>
      </c>
      <c r="H13" s="4">
        <v>38452846.108100735</v>
      </c>
      <c r="I13" s="5">
        <v>0.90585865665541665</v>
      </c>
      <c r="J13" s="4">
        <v>1478955.6195423359</v>
      </c>
      <c r="K13" s="4" t="e">
        <v>#DIV/0!</v>
      </c>
      <c r="L13" s="63">
        <v>0</v>
      </c>
      <c r="M13">
        <v>4</v>
      </c>
      <c r="N13">
        <v>0</v>
      </c>
      <c r="O13" s="10">
        <v>0.87912087912087911</v>
      </c>
      <c r="P13" s="22">
        <v>85</v>
      </c>
      <c r="Q13" s="13">
        <v>75</v>
      </c>
      <c r="R13" s="12">
        <v>182</v>
      </c>
      <c r="S13" s="13">
        <v>160</v>
      </c>
      <c r="T13" s="13">
        <v>-160</v>
      </c>
      <c r="U13" s="17"/>
      <c r="V13" s="173" t="s">
        <v>328</v>
      </c>
      <c r="W13" s="174"/>
      <c r="X13" s="159" t="s">
        <v>322</v>
      </c>
      <c r="Z13">
        <v>58</v>
      </c>
      <c r="AA13" s="150" t="s">
        <v>184</v>
      </c>
      <c r="AB13" s="151">
        <v>322</v>
      </c>
    </row>
    <row r="14" spans="1:28" ht="16.5" thickBot="1" x14ac:dyDescent="0.3">
      <c r="A14" s="165"/>
      <c r="B14" s="36" t="s">
        <v>107</v>
      </c>
      <c r="C14" s="62">
        <v>42449057.394974999</v>
      </c>
      <c r="D14" s="4">
        <v>45377542.441706695</v>
      </c>
      <c r="E14" s="4">
        <v>42911826.192505755</v>
      </c>
      <c r="F14" s="59">
        <v>2465716.2492009401</v>
      </c>
      <c r="G14" s="5">
        <v>1.0689882232126635</v>
      </c>
      <c r="H14" s="4">
        <v>45377542.441706695</v>
      </c>
      <c r="I14" s="5">
        <v>1.0689882232126635</v>
      </c>
      <c r="J14" s="4">
        <v>1745290.0939117959</v>
      </c>
      <c r="K14" s="4" t="e">
        <v>#DIV/0!</v>
      </c>
      <c r="L14" s="63">
        <v>567219.28052133368</v>
      </c>
      <c r="O14" s="9"/>
      <c r="P14" s="23"/>
      <c r="Q14" s="14">
        <v>806</v>
      </c>
      <c r="R14" s="16">
        <v>2018</v>
      </c>
      <c r="S14" s="8">
        <v>1684</v>
      </c>
      <c r="T14" s="8"/>
      <c r="U14" s="8"/>
      <c r="V14" s="152">
        <v>4</v>
      </c>
      <c r="W14" s="150" t="s">
        <v>19</v>
      </c>
      <c r="X14" s="151">
        <v>403</v>
      </c>
      <c r="Z14">
        <v>59</v>
      </c>
      <c r="AA14" s="150" t="s">
        <v>186</v>
      </c>
      <c r="AB14" s="151">
        <v>289</v>
      </c>
    </row>
    <row r="15" spans="1:28" ht="16.5" thickBot="1" x14ac:dyDescent="0.3">
      <c r="A15" s="166"/>
      <c r="B15" s="3"/>
      <c r="C15" s="64">
        <v>341864881.75327951</v>
      </c>
      <c r="D15" s="64">
        <v>342665244.90009469</v>
      </c>
      <c r="E15" s="64">
        <v>324173706.36358911</v>
      </c>
      <c r="F15" s="66">
        <v>18491538.53650558</v>
      </c>
      <c r="G15" s="65">
        <v>1.0023411680740955</v>
      </c>
      <c r="H15" s="64">
        <v>342665244.90009469</v>
      </c>
      <c r="I15" s="65">
        <v>1.0023411680740955</v>
      </c>
      <c r="J15" s="64">
        <v>13179432.496157488</v>
      </c>
      <c r="K15" s="66" t="e">
        <v>#DIV/0!</v>
      </c>
      <c r="L15" s="67"/>
      <c r="M15">
        <v>31</v>
      </c>
      <c r="N15">
        <v>0</v>
      </c>
      <c r="O15" s="12">
        <v>0.83750000000000002</v>
      </c>
      <c r="P15" s="22">
        <v>90</v>
      </c>
      <c r="Q15" s="13">
        <v>44</v>
      </c>
      <c r="R15" s="12">
        <v>160</v>
      </c>
      <c r="S15" s="13">
        <v>134</v>
      </c>
      <c r="T15" s="13">
        <v>-134</v>
      </c>
      <c r="U15" s="17"/>
      <c r="V15" s="153">
        <v>5</v>
      </c>
      <c r="W15" s="150" t="s">
        <v>70</v>
      </c>
      <c r="X15" s="151">
        <v>443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67" t="s">
        <v>199</v>
      </c>
      <c r="B16" s="68" t="s">
        <v>81</v>
      </c>
      <c r="C16" s="69">
        <v>28430000</v>
      </c>
      <c r="D16" s="59">
        <v>17430636.704059932</v>
      </c>
      <c r="E16" s="59">
        <v>16500079.026056459</v>
      </c>
      <c r="F16" s="59">
        <v>930557.67800347321</v>
      </c>
      <c r="G16" s="60">
        <v>0.61310716510938912</v>
      </c>
      <c r="H16" s="59">
        <v>17430636.704059932</v>
      </c>
      <c r="I16" s="60">
        <v>0.61310716510938912</v>
      </c>
      <c r="J16" s="59">
        <v>670409.10400230507</v>
      </c>
      <c r="K16" s="59" t="e">
        <v>#DIV/0!</v>
      </c>
      <c r="L16" s="61">
        <v>0</v>
      </c>
      <c r="M16">
        <v>54</v>
      </c>
      <c r="N16">
        <v>0</v>
      </c>
      <c r="O16" s="13">
        <v>0.83499999999999996</v>
      </c>
      <c r="P16" s="22">
        <v>92</v>
      </c>
      <c r="Q16" s="13">
        <v>75</v>
      </c>
      <c r="R16" s="12">
        <v>200</v>
      </c>
      <c r="S16" s="13">
        <v>167</v>
      </c>
      <c r="T16" s="13">
        <v>-167</v>
      </c>
      <c r="U16" s="17"/>
      <c r="V16" s="153">
        <v>8</v>
      </c>
      <c r="W16" s="150" t="s">
        <v>300</v>
      </c>
      <c r="X16" s="151">
        <v>306</v>
      </c>
      <c r="Z16">
        <v>56</v>
      </c>
      <c r="AA16" s="150" t="s">
        <v>176</v>
      </c>
      <c r="AB16" s="151">
        <v>305</v>
      </c>
    </row>
    <row r="17" spans="1:28" ht="16.5" thickBot="1" x14ac:dyDescent="0.3">
      <c r="A17" s="168"/>
      <c r="B17" s="19" t="s">
        <v>82</v>
      </c>
      <c r="C17" s="70">
        <v>25000000</v>
      </c>
      <c r="D17" s="4">
        <v>28659810.842977829</v>
      </c>
      <c r="E17" s="4">
        <v>28062022.667462606</v>
      </c>
      <c r="F17" s="59">
        <v>597788.17551522329</v>
      </c>
      <c r="G17" s="5">
        <v>1.1463924337191131</v>
      </c>
      <c r="H17" s="4">
        <v>28659810.842977829</v>
      </c>
      <c r="I17" s="5">
        <v>1.1463924337191131</v>
      </c>
      <c r="J17" s="4">
        <v>1102300.4170376088</v>
      </c>
      <c r="K17" s="4" t="e">
        <v>#DIV/0!</v>
      </c>
      <c r="L17" s="63">
        <v>573196.21685955662</v>
      </c>
      <c r="M17">
        <v>21</v>
      </c>
      <c r="N17">
        <v>0</v>
      </c>
      <c r="O17" s="13">
        <v>0.89759036144578308</v>
      </c>
      <c r="P17" s="22">
        <v>88</v>
      </c>
      <c r="Q17" s="13">
        <v>61</v>
      </c>
      <c r="R17" s="12">
        <v>166</v>
      </c>
      <c r="S17" s="13">
        <v>149</v>
      </c>
      <c r="T17" s="13">
        <v>-149</v>
      </c>
      <c r="U17" s="17"/>
      <c r="V17" s="153">
        <v>11</v>
      </c>
      <c r="W17" s="150" t="s">
        <v>302</v>
      </c>
      <c r="X17" s="151">
        <v>323</v>
      </c>
      <c r="Z17">
        <v>26</v>
      </c>
      <c r="AA17" s="150" t="s">
        <v>16</v>
      </c>
      <c r="AB17" s="151">
        <v>364</v>
      </c>
    </row>
    <row r="18" spans="1:28" ht="16.5" thickBot="1" x14ac:dyDescent="0.3">
      <c r="A18" s="168"/>
      <c r="B18" s="19" t="s">
        <v>92</v>
      </c>
      <c r="C18" s="70">
        <v>25500000</v>
      </c>
      <c r="D18" s="4">
        <v>25727118.870885003</v>
      </c>
      <c r="E18" s="4">
        <v>24837785.161016472</v>
      </c>
      <c r="F18" s="59">
        <v>889333.70986853167</v>
      </c>
      <c r="G18" s="5">
        <v>1.0089066223876473</v>
      </c>
      <c r="H18" s="4">
        <v>25727118.870885003</v>
      </c>
      <c r="I18" s="5">
        <v>1.0089066223876473</v>
      </c>
      <c r="J18" s="4">
        <v>989504.57195711555</v>
      </c>
      <c r="K18" s="4" t="e">
        <v>#DIV/0!</v>
      </c>
      <c r="L18" s="63">
        <v>257271.18870885004</v>
      </c>
      <c r="M18">
        <v>23</v>
      </c>
      <c r="N18">
        <v>0</v>
      </c>
      <c r="O18" s="13">
        <v>0.85987261146496818</v>
      </c>
      <c r="P18" s="22">
        <v>95</v>
      </c>
      <c r="Q18" s="13">
        <v>40</v>
      </c>
      <c r="R18" s="12">
        <v>157</v>
      </c>
      <c r="S18" s="13">
        <v>135</v>
      </c>
      <c r="T18" s="13">
        <v>-135</v>
      </c>
      <c r="U18" s="17"/>
      <c r="V18" s="153">
        <v>12</v>
      </c>
      <c r="W18" s="150" t="s">
        <v>12</v>
      </c>
      <c r="X18" s="151">
        <v>397</v>
      </c>
      <c r="Z18">
        <v>25</v>
      </c>
      <c r="AA18" s="150" t="s">
        <v>18</v>
      </c>
      <c r="AB18" s="151">
        <v>495</v>
      </c>
    </row>
    <row r="19" spans="1:28" ht="16.5" thickBot="1" x14ac:dyDescent="0.3">
      <c r="A19" s="168"/>
      <c r="B19" s="19" t="s">
        <v>95</v>
      </c>
      <c r="C19" s="70">
        <v>35200000</v>
      </c>
      <c r="D19" s="4">
        <v>42193890.428047709</v>
      </c>
      <c r="E19" s="4">
        <v>41152966.399721123</v>
      </c>
      <c r="F19" s="59">
        <v>1040924.0283265859</v>
      </c>
      <c r="G19" s="5">
        <v>1.1986900689786282</v>
      </c>
      <c r="H19" s="4">
        <v>42193890.428047709</v>
      </c>
      <c r="I19" s="5">
        <v>1.1986900689786282</v>
      </c>
      <c r="J19" s="4">
        <v>1622841.9395402966</v>
      </c>
      <c r="K19" s="4" t="e">
        <v>#DIV/0!</v>
      </c>
      <c r="L19" s="63">
        <v>843877.80856095417</v>
      </c>
      <c r="M19">
        <v>18</v>
      </c>
      <c r="N19">
        <v>0</v>
      </c>
      <c r="O19" s="13">
        <v>0.88888888888888884</v>
      </c>
      <c r="P19" s="22">
        <v>83</v>
      </c>
      <c r="Q19" s="13">
        <v>77</v>
      </c>
      <c r="R19" s="12">
        <v>180</v>
      </c>
      <c r="S19" s="13">
        <v>160</v>
      </c>
      <c r="T19" s="13">
        <v>-160</v>
      </c>
      <c r="U19" s="17"/>
      <c r="V19" s="153">
        <v>16</v>
      </c>
      <c r="W19" s="150" t="s">
        <v>21</v>
      </c>
      <c r="X19" s="151">
        <v>334</v>
      </c>
      <c r="Z19">
        <v>43</v>
      </c>
      <c r="AA19" s="150" t="s">
        <v>5</v>
      </c>
      <c r="AB19" s="151">
        <v>144</v>
      </c>
    </row>
    <row r="20" spans="1:28" ht="16.5" thickBot="1" x14ac:dyDescent="0.3">
      <c r="A20" s="168"/>
      <c r="B20" s="19" t="s">
        <v>97</v>
      </c>
      <c r="C20" s="70">
        <v>26100000</v>
      </c>
      <c r="D20" s="4">
        <v>21014493.59536887</v>
      </c>
      <c r="E20" s="4">
        <v>19670045.833614059</v>
      </c>
      <c r="F20" s="59">
        <v>1344447.7617548108</v>
      </c>
      <c r="G20" s="5">
        <v>0.80515301131681494</v>
      </c>
      <c r="H20" s="4">
        <v>21014493.59536887</v>
      </c>
      <c r="I20" s="5">
        <v>0.80515301131681494</v>
      </c>
      <c r="J20" s="4">
        <v>808249.7536680334</v>
      </c>
      <c r="K20" s="4" t="e">
        <v>#DIV/0!</v>
      </c>
      <c r="L20" s="63">
        <v>0</v>
      </c>
      <c r="M20">
        <v>44</v>
      </c>
      <c r="N20">
        <v>0</v>
      </c>
      <c r="O20" s="13">
        <v>0.85964912280701755</v>
      </c>
      <c r="P20" s="22">
        <v>64</v>
      </c>
      <c r="Q20" s="13">
        <v>83</v>
      </c>
      <c r="R20" s="12">
        <v>171</v>
      </c>
      <c r="S20" s="13">
        <v>147</v>
      </c>
      <c r="T20" s="13">
        <v>-147</v>
      </c>
      <c r="U20" s="17"/>
      <c r="V20" s="153">
        <v>19</v>
      </c>
      <c r="W20" s="150" t="s">
        <v>72</v>
      </c>
      <c r="X20" s="151">
        <v>399</v>
      </c>
    </row>
    <row r="21" spans="1:28" ht="16.5" thickBot="1" x14ac:dyDescent="0.3">
      <c r="A21" s="168"/>
      <c r="B21" s="19" t="s">
        <v>208</v>
      </c>
      <c r="C21" s="70">
        <v>32600000</v>
      </c>
      <c r="D21" s="4">
        <v>32758101.572444998</v>
      </c>
      <c r="E21" s="4">
        <v>29978995.485085707</v>
      </c>
      <c r="F21" s="59">
        <v>2779106.0873592906</v>
      </c>
      <c r="G21" s="5">
        <v>1.0048497414860429</v>
      </c>
      <c r="H21" s="4">
        <v>32758101.572444998</v>
      </c>
      <c r="I21" s="5">
        <v>1.0048497414860429</v>
      </c>
      <c r="J21" s="4">
        <v>1259926.9835555768</v>
      </c>
      <c r="K21" s="4" t="e">
        <v>#DIV/0!</v>
      </c>
      <c r="L21" s="63">
        <v>327581.01572445</v>
      </c>
      <c r="M21">
        <v>2</v>
      </c>
      <c r="N21">
        <v>0</v>
      </c>
      <c r="O21" s="13">
        <v>0.86554621848739499</v>
      </c>
      <c r="P21" s="22">
        <v>70</v>
      </c>
      <c r="Q21" s="13">
        <v>33</v>
      </c>
      <c r="R21" s="12">
        <v>119</v>
      </c>
      <c r="S21" s="13">
        <v>103</v>
      </c>
      <c r="T21" s="13">
        <v>-103</v>
      </c>
      <c r="U21" s="17"/>
      <c r="V21" s="153">
        <v>20</v>
      </c>
      <c r="W21" s="150" t="s">
        <v>20</v>
      </c>
      <c r="X21" s="151">
        <v>420</v>
      </c>
    </row>
    <row r="22" spans="1:28" ht="16.5" thickBot="1" x14ac:dyDescent="0.3">
      <c r="A22" s="168"/>
      <c r="B22" s="19" t="s">
        <v>151</v>
      </c>
      <c r="C22" s="70">
        <v>28200000</v>
      </c>
      <c r="D22" s="4">
        <v>26994925.841703027</v>
      </c>
      <c r="E22" s="4">
        <v>26222331.740455862</v>
      </c>
      <c r="F22" s="59">
        <v>772594.10124716535</v>
      </c>
      <c r="G22" s="5">
        <v>0.95726687381925635</v>
      </c>
      <c r="H22" s="4">
        <v>26994925.841703027</v>
      </c>
      <c r="I22" s="5">
        <v>0.95726687381925635</v>
      </c>
      <c r="J22" s="4">
        <v>1038266.3785270395</v>
      </c>
      <c r="K22" s="4" t="e">
        <v>#DIV/0!</v>
      </c>
      <c r="L22" s="63">
        <v>0</v>
      </c>
      <c r="M22">
        <v>3</v>
      </c>
      <c r="N22">
        <v>0</v>
      </c>
      <c r="O22" s="10">
        <v>0.90697674418604646</v>
      </c>
      <c r="P22" s="22">
        <v>79</v>
      </c>
      <c r="Q22" s="13">
        <v>77</v>
      </c>
      <c r="R22" s="12">
        <v>172</v>
      </c>
      <c r="S22" s="13">
        <v>156</v>
      </c>
      <c r="T22" s="13">
        <v>-156</v>
      </c>
      <c r="U22" s="17"/>
      <c r="V22" s="160" t="s">
        <v>326</v>
      </c>
      <c r="W22" s="161"/>
      <c r="X22" s="162"/>
    </row>
    <row r="23" spans="1:28" ht="16.5" thickBot="1" x14ac:dyDescent="0.3">
      <c r="A23" s="168"/>
      <c r="B23" s="19" t="s">
        <v>209</v>
      </c>
      <c r="C23" s="70">
        <v>36600000</v>
      </c>
      <c r="D23" s="4">
        <v>51964700.729899384</v>
      </c>
      <c r="E23" s="4">
        <v>49130247.024129808</v>
      </c>
      <c r="F23" s="59">
        <v>2834453.7057695761</v>
      </c>
      <c r="G23" s="5">
        <v>1.4198005663906936</v>
      </c>
      <c r="H23" s="4">
        <v>51964700.729899384</v>
      </c>
      <c r="I23" s="5">
        <v>1.4198005663906936</v>
      </c>
      <c r="J23" s="4">
        <v>1998642.3357653609</v>
      </c>
      <c r="K23" s="4" t="e">
        <v>#DIV/0!</v>
      </c>
      <c r="L23" s="63">
        <v>1039294.0145979878</v>
      </c>
      <c r="O23" s="9"/>
      <c r="P23" s="23"/>
      <c r="Q23" s="14">
        <v>490</v>
      </c>
      <c r="R23" s="16">
        <v>1325</v>
      </c>
      <c r="S23" s="8">
        <v>1151</v>
      </c>
      <c r="T23" s="8"/>
      <c r="U23" s="8"/>
      <c r="V23" s="173" t="s">
        <v>329</v>
      </c>
      <c r="W23" s="174"/>
      <c r="X23" s="159" t="s">
        <v>322</v>
      </c>
    </row>
    <row r="24" spans="1:28" ht="16.5" thickBot="1" x14ac:dyDescent="0.3">
      <c r="A24" s="169"/>
      <c r="B24" s="71"/>
      <c r="C24" s="66">
        <v>237630000</v>
      </c>
      <c r="D24" s="66">
        <v>246743678.58538675</v>
      </c>
      <c r="E24" s="66">
        <v>235554473.33754209</v>
      </c>
      <c r="F24" s="66">
        <v>11189205.247844666</v>
      </c>
      <c r="G24" s="65">
        <v>1.0383523906299152</v>
      </c>
      <c r="H24" s="64">
        <v>246743678.58538675</v>
      </c>
      <c r="I24" s="65">
        <v>1.0383523906299152</v>
      </c>
      <c r="J24" s="64">
        <v>9490141.4840533361</v>
      </c>
      <c r="K24" s="66" t="e">
        <v>#DIV/0!</v>
      </c>
      <c r="L24" s="67"/>
      <c r="M24">
        <v>32</v>
      </c>
      <c r="N24">
        <v>0</v>
      </c>
      <c r="O24" s="12">
        <v>0.91379310344827591</v>
      </c>
      <c r="P24" s="22">
        <v>20</v>
      </c>
      <c r="Q24" s="13">
        <v>33</v>
      </c>
      <c r="R24" s="12">
        <v>58</v>
      </c>
      <c r="S24" s="13">
        <v>53</v>
      </c>
      <c r="T24" s="13">
        <v>-53</v>
      </c>
      <c r="U24" s="17"/>
      <c r="V24" s="152">
        <v>1</v>
      </c>
      <c r="W24" s="150" t="s">
        <v>14</v>
      </c>
      <c r="X24" s="151">
        <v>364</v>
      </c>
    </row>
    <row r="25" spans="1:28" ht="16.5" thickBot="1" x14ac:dyDescent="0.3">
      <c r="A25" s="164" t="s">
        <v>207</v>
      </c>
      <c r="B25" s="57" t="s">
        <v>202</v>
      </c>
      <c r="C25" s="72">
        <v>84027142.5</v>
      </c>
      <c r="D25" s="59">
        <v>81251469.081685379</v>
      </c>
      <c r="E25" s="59">
        <v>76952384.208156615</v>
      </c>
      <c r="F25" s="59">
        <v>4299084.8735287637</v>
      </c>
      <c r="G25" s="60">
        <v>0.96696694263624849</v>
      </c>
      <c r="H25" s="59">
        <v>81251469.081685379</v>
      </c>
      <c r="I25" s="60">
        <v>0.96696694263624849</v>
      </c>
      <c r="J25" s="59">
        <v>3125056.5031417455</v>
      </c>
      <c r="K25" s="59" t="e">
        <v>#DIV/0!</v>
      </c>
      <c r="L25" s="61">
        <v>0</v>
      </c>
      <c r="M25">
        <v>36</v>
      </c>
      <c r="N25">
        <v>0</v>
      </c>
      <c r="O25" s="12">
        <v>0.76100628930817615</v>
      </c>
      <c r="P25" s="22">
        <v>68</v>
      </c>
      <c r="Q25" s="13">
        <v>53</v>
      </c>
      <c r="R25" s="12">
        <v>159</v>
      </c>
      <c r="S25" s="13">
        <v>121</v>
      </c>
      <c r="T25" s="13">
        <v>-121</v>
      </c>
      <c r="U25" s="17"/>
      <c r="V25" s="153">
        <v>9</v>
      </c>
      <c r="W25" s="150" t="s">
        <v>8</v>
      </c>
      <c r="X25" s="151">
        <v>424</v>
      </c>
    </row>
    <row r="26" spans="1:28" ht="16.5" thickBot="1" x14ac:dyDescent="0.3">
      <c r="A26" s="165"/>
      <c r="B26" s="36" t="s">
        <v>204</v>
      </c>
      <c r="C26" s="73">
        <v>21524999.999999996</v>
      </c>
      <c r="D26" s="4">
        <v>15027083.523353396</v>
      </c>
      <c r="E26" s="4">
        <v>14602289.639557641</v>
      </c>
      <c r="F26" s="59">
        <v>424793.88379575498</v>
      </c>
      <c r="G26" s="5">
        <v>0.69812234719411836</v>
      </c>
      <c r="H26" s="4">
        <v>15027083.523353396</v>
      </c>
      <c r="I26" s="5">
        <v>0.69812234719411836</v>
      </c>
      <c r="J26" s="4">
        <v>577964.75089820754</v>
      </c>
      <c r="K26" s="4" t="e">
        <v>#DIV/0!</v>
      </c>
      <c r="L26" s="63">
        <v>0</v>
      </c>
      <c r="M26">
        <v>9</v>
      </c>
      <c r="N26">
        <v>0</v>
      </c>
      <c r="O26" s="12">
        <v>0.86624203821656054</v>
      </c>
      <c r="P26" s="22">
        <v>80</v>
      </c>
      <c r="Q26" s="13">
        <v>56</v>
      </c>
      <c r="R26" s="12">
        <v>157</v>
      </c>
      <c r="S26" s="13">
        <v>136</v>
      </c>
      <c r="T26" s="13">
        <v>-136</v>
      </c>
      <c r="U26" s="17"/>
      <c r="V26" s="153">
        <v>10</v>
      </c>
      <c r="W26" s="150" t="s">
        <v>301</v>
      </c>
      <c r="X26" s="151">
        <v>266</v>
      </c>
    </row>
    <row r="27" spans="1:28" ht="16.5" thickBot="1" x14ac:dyDescent="0.3">
      <c r="A27" s="165"/>
      <c r="B27" s="36" t="s">
        <v>86</v>
      </c>
      <c r="C27" s="73">
        <v>26383192.499999996</v>
      </c>
      <c r="D27" s="4">
        <v>17991211.30172886</v>
      </c>
      <c r="E27" s="4">
        <v>17262633.614023104</v>
      </c>
      <c r="F27" s="59">
        <v>728577.68770575523</v>
      </c>
      <c r="G27" s="5">
        <v>0.68191941902894659</v>
      </c>
      <c r="H27" s="4">
        <v>17991211.30172886</v>
      </c>
      <c r="I27" s="5">
        <v>0.68191941902894659</v>
      </c>
      <c r="J27" s="4">
        <v>691969.66545110999</v>
      </c>
      <c r="K27" s="4" t="e">
        <v>#DIV/0!</v>
      </c>
      <c r="L27" s="63">
        <v>0</v>
      </c>
      <c r="M27">
        <v>40</v>
      </c>
      <c r="N27">
        <v>0</v>
      </c>
      <c r="O27" s="12">
        <v>0.6216216216216216</v>
      </c>
      <c r="P27" s="22">
        <v>68</v>
      </c>
      <c r="Q27" s="13">
        <v>70</v>
      </c>
      <c r="R27" s="12">
        <v>222</v>
      </c>
      <c r="S27" s="13">
        <v>138</v>
      </c>
      <c r="T27" s="13">
        <v>-138</v>
      </c>
      <c r="U27" s="17"/>
      <c r="V27" s="153">
        <v>24</v>
      </c>
      <c r="W27" s="150" t="s">
        <v>304</v>
      </c>
      <c r="X27" s="151">
        <v>285</v>
      </c>
    </row>
    <row r="28" spans="1:28" ht="16.5" thickBot="1" x14ac:dyDescent="0.3">
      <c r="A28" s="165"/>
      <c r="B28" s="36" t="s">
        <v>203</v>
      </c>
      <c r="C28" s="73">
        <v>39189035.239928812</v>
      </c>
      <c r="D28" s="4">
        <v>24649968.962333329</v>
      </c>
      <c r="E28" s="4">
        <v>24211066.525152564</v>
      </c>
      <c r="F28" s="59">
        <v>438902.43718076497</v>
      </c>
      <c r="G28" s="5">
        <v>0.62900167894967829</v>
      </c>
      <c r="H28" s="4">
        <v>24649968.962333329</v>
      </c>
      <c r="I28" s="5">
        <v>0.62900167894967829</v>
      </c>
      <c r="J28" s="4">
        <v>948075.72932051262</v>
      </c>
      <c r="K28" s="4" t="e">
        <v>#DIV/0!</v>
      </c>
      <c r="L28" s="63">
        <v>0</v>
      </c>
      <c r="M28" s="142">
        <v>27</v>
      </c>
      <c r="N28">
        <v>0</v>
      </c>
      <c r="O28" s="12">
        <v>0.96946564885496178</v>
      </c>
      <c r="P28" s="22">
        <v>73</v>
      </c>
      <c r="Q28" s="13">
        <v>54</v>
      </c>
      <c r="R28" s="12">
        <v>131</v>
      </c>
      <c r="S28" s="13">
        <v>127</v>
      </c>
      <c r="T28" s="13">
        <v>-127</v>
      </c>
      <c r="U28" s="17"/>
      <c r="V28" s="153">
        <v>27</v>
      </c>
      <c r="W28" s="150" t="s">
        <v>26</v>
      </c>
      <c r="X28" s="151">
        <v>382</v>
      </c>
    </row>
    <row r="29" spans="1:28" ht="16.5" thickBot="1" x14ac:dyDescent="0.3">
      <c r="A29" s="165"/>
      <c r="B29" s="36" t="s">
        <v>98</v>
      </c>
      <c r="C29" s="73">
        <v>26050631.249999996</v>
      </c>
      <c r="D29" s="4">
        <v>28866128.397854213</v>
      </c>
      <c r="E29" s="4">
        <v>28617303.951834902</v>
      </c>
      <c r="F29" s="59">
        <v>248824.4460193105</v>
      </c>
      <c r="G29" s="5">
        <v>1.1080778857462126</v>
      </c>
      <c r="H29" s="4">
        <v>28866128.397854209</v>
      </c>
      <c r="I29" s="5">
        <v>1.1080778857462126</v>
      </c>
      <c r="J29" s="4">
        <v>1110235.7076097773</v>
      </c>
      <c r="K29" s="4" t="e">
        <v>#DIV/0!</v>
      </c>
      <c r="L29" s="63">
        <v>432991.92596781312</v>
      </c>
      <c r="M29">
        <v>10</v>
      </c>
      <c r="N29">
        <v>0</v>
      </c>
      <c r="O29" s="12">
        <v>0.70430107526881724</v>
      </c>
      <c r="P29" s="22">
        <v>40</v>
      </c>
      <c r="Q29" s="13">
        <v>91</v>
      </c>
      <c r="R29" s="12">
        <v>186</v>
      </c>
      <c r="S29" s="13">
        <v>131</v>
      </c>
      <c r="T29" s="13">
        <v>-131</v>
      </c>
      <c r="U29" s="17"/>
      <c r="V29" s="153">
        <v>28</v>
      </c>
      <c r="W29" s="150" t="s">
        <v>1</v>
      </c>
      <c r="X29" s="151">
        <v>315</v>
      </c>
    </row>
    <row r="30" spans="1:28" ht="16.5" thickBot="1" x14ac:dyDescent="0.3">
      <c r="A30" s="165"/>
      <c r="B30" s="36" t="s">
        <v>201</v>
      </c>
      <c r="C30" s="73">
        <v>25829999.999999996</v>
      </c>
      <c r="D30" s="4">
        <v>18653586.986694366</v>
      </c>
      <c r="E30" s="4">
        <v>17770782.419608682</v>
      </c>
      <c r="F30" s="59">
        <v>882804.56708568335</v>
      </c>
      <c r="G30" s="5">
        <v>0.72216751787434641</v>
      </c>
      <c r="H30" s="4">
        <v>18653586.986694366</v>
      </c>
      <c r="I30" s="5">
        <v>0.72216751787434641</v>
      </c>
      <c r="J30" s="4">
        <v>717445.65333439864</v>
      </c>
      <c r="K30" s="4" t="e">
        <v>#DIV/0!</v>
      </c>
      <c r="L30" s="63">
        <v>0</v>
      </c>
      <c r="M30" s="142">
        <v>28</v>
      </c>
      <c r="N30">
        <v>0</v>
      </c>
      <c r="O30" s="12">
        <v>0.89349112426035504</v>
      </c>
      <c r="P30" s="22">
        <v>67</v>
      </c>
      <c r="Q30" s="13">
        <v>84</v>
      </c>
      <c r="R30" s="12">
        <v>169</v>
      </c>
      <c r="S30" s="13">
        <v>151</v>
      </c>
      <c r="T30" s="13">
        <v>-151</v>
      </c>
      <c r="U30" s="17"/>
      <c r="V30" s="153">
        <v>33</v>
      </c>
      <c r="W30" s="150" t="s">
        <v>165</v>
      </c>
      <c r="X30" s="151">
        <v>305</v>
      </c>
    </row>
    <row r="31" spans="1:28" ht="16.5" thickBot="1" x14ac:dyDescent="0.3">
      <c r="A31" s="165"/>
      <c r="B31" s="36" t="s">
        <v>99</v>
      </c>
      <c r="C31" s="73">
        <v>27159168.749999996</v>
      </c>
      <c r="D31" s="4">
        <v>30270119.210779201</v>
      </c>
      <c r="E31" s="4">
        <v>28032289.867845565</v>
      </c>
      <c r="F31" s="59">
        <v>2237829.3429336362</v>
      </c>
      <c r="G31" s="5">
        <v>1.114545127997675</v>
      </c>
      <c r="H31" s="4">
        <v>30270119.210779201</v>
      </c>
      <c r="I31" s="5">
        <v>1.114545127997675</v>
      </c>
      <c r="J31" s="4">
        <v>1164235.3542607385</v>
      </c>
      <c r="K31" s="4" t="e">
        <v>#DIV/0!</v>
      </c>
      <c r="L31" s="63">
        <v>454051.78816168802</v>
      </c>
      <c r="M31">
        <v>33</v>
      </c>
      <c r="N31">
        <v>0</v>
      </c>
      <c r="O31" s="12">
        <v>0.85029940119760483</v>
      </c>
      <c r="P31" s="22">
        <v>66</v>
      </c>
      <c r="Q31" s="13">
        <v>76</v>
      </c>
      <c r="R31" s="12">
        <v>167</v>
      </c>
      <c r="S31" s="13">
        <v>142</v>
      </c>
      <c r="T31" s="13">
        <v>-142</v>
      </c>
      <c r="U31" s="17"/>
      <c r="V31" s="153">
        <v>36</v>
      </c>
      <c r="W31" s="150" t="s">
        <v>307</v>
      </c>
      <c r="X31" s="151">
        <v>279</v>
      </c>
    </row>
    <row r="32" spans="1:28" ht="16.5" thickBot="1" x14ac:dyDescent="0.3">
      <c r="A32" s="165"/>
      <c r="B32" s="36" t="s">
        <v>138</v>
      </c>
      <c r="C32" s="73">
        <v>21524999.999999996</v>
      </c>
      <c r="D32" s="4">
        <v>12776750.42980786</v>
      </c>
      <c r="E32" s="4">
        <v>12312611.37117344</v>
      </c>
      <c r="F32" s="59">
        <v>464139.05863442086</v>
      </c>
      <c r="G32" s="5">
        <v>0.5935772557402027</v>
      </c>
      <c r="H32" s="4">
        <v>12776750.42980786</v>
      </c>
      <c r="I32" s="5">
        <v>0.5935772557402027</v>
      </c>
      <c r="J32" s="4">
        <v>491413.47806953307</v>
      </c>
      <c r="K32" s="4" t="e">
        <v>#DIV/0!</v>
      </c>
      <c r="L32" s="63">
        <v>0</v>
      </c>
      <c r="M32">
        <v>37</v>
      </c>
      <c r="N32">
        <v>0</v>
      </c>
      <c r="O32" s="12">
        <v>0.57534246575342463</v>
      </c>
      <c r="P32" s="22">
        <v>82</v>
      </c>
      <c r="Q32" s="13">
        <v>2</v>
      </c>
      <c r="R32" s="12">
        <v>146</v>
      </c>
      <c r="S32" s="13">
        <v>84</v>
      </c>
      <c r="T32" s="13">
        <v>-84</v>
      </c>
      <c r="U32" s="17"/>
      <c r="V32" s="153">
        <v>37</v>
      </c>
      <c r="W32" s="150" t="s">
        <v>308</v>
      </c>
      <c r="X32" s="151">
        <v>194</v>
      </c>
    </row>
    <row r="33" spans="1:24" ht="16.5" thickBot="1" x14ac:dyDescent="0.3">
      <c r="A33" s="165"/>
      <c r="B33" s="19" t="s">
        <v>262</v>
      </c>
      <c r="C33" s="73">
        <v>25274654.999999996</v>
      </c>
      <c r="D33" s="4">
        <v>9035243.4868967943</v>
      </c>
      <c r="E33" s="4">
        <v>8626881.987285044</v>
      </c>
      <c r="F33" s="59">
        <v>408361.49961175025</v>
      </c>
      <c r="G33" s="5">
        <v>0.35748236669884498</v>
      </c>
      <c r="H33" s="4">
        <v>9035243.4868967943</v>
      </c>
      <c r="I33" s="5">
        <v>0.35748236669884498</v>
      </c>
      <c r="J33" s="4">
        <v>347509.36488064594</v>
      </c>
      <c r="K33" s="4" t="e">
        <v>#DIV/0!</v>
      </c>
      <c r="L33" s="63">
        <v>0</v>
      </c>
      <c r="M33">
        <v>24</v>
      </c>
      <c r="N33">
        <v>0</v>
      </c>
      <c r="O33" s="12">
        <v>0.65217391304347827</v>
      </c>
      <c r="P33" s="22">
        <v>81</v>
      </c>
      <c r="Q33" s="13">
        <v>39</v>
      </c>
      <c r="R33" s="12">
        <v>184</v>
      </c>
      <c r="S33" s="13">
        <v>120</v>
      </c>
      <c r="T33" s="13">
        <v>-120</v>
      </c>
      <c r="U33" s="17"/>
      <c r="V33" s="153">
        <v>40</v>
      </c>
      <c r="W33" s="150" t="s">
        <v>309</v>
      </c>
      <c r="X33" s="151">
        <v>351</v>
      </c>
    </row>
    <row r="34" spans="1:24" ht="16.5" thickBot="1" x14ac:dyDescent="0.3">
      <c r="A34" s="165"/>
      <c r="B34" s="36" t="s">
        <v>264</v>
      </c>
      <c r="C34" s="73">
        <v>25865874.999999996</v>
      </c>
      <c r="D34" s="4">
        <v>13073320.792576093</v>
      </c>
      <c r="E34" s="4">
        <v>12744614.064008825</v>
      </c>
      <c r="F34" s="59">
        <v>328706.7285672687</v>
      </c>
      <c r="G34" s="5">
        <v>0.50542735525382754</v>
      </c>
      <c r="H34" s="4">
        <v>13073320.792576093</v>
      </c>
      <c r="I34" s="5">
        <v>0.50542735525382754</v>
      </c>
      <c r="J34" s="4">
        <v>502820.03048369591</v>
      </c>
      <c r="K34" s="4" t="e">
        <v>#DIV/0!</v>
      </c>
      <c r="L34" s="63">
        <v>0</v>
      </c>
      <c r="M34">
        <v>7</v>
      </c>
      <c r="N34">
        <v>0</v>
      </c>
      <c r="O34" s="12">
        <v>0.15384615384615385</v>
      </c>
      <c r="P34" s="22">
        <v>0</v>
      </c>
      <c r="Q34" s="13">
        <v>18</v>
      </c>
      <c r="R34" s="12">
        <v>117</v>
      </c>
      <c r="S34" s="13">
        <v>18</v>
      </c>
      <c r="T34" s="13">
        <v>-18</v>
      </c>
      <c r="U34" s="17"/>
      <c r="V34" s="160" t="s">
        <v>326</v>
      </c>
      <c r="W34" s="163"/>
      <c r="X34" s="162"/>
    </row>
    <row r="35" spans="1:24" ht="16.5" thickBot="1" x14ac:dyDescent="0.3">
      <c r="A35" s="165"/>
      <c r="B35" s="36" t="s">
        <v>110</v>
      </c>
      <c r="C35" s="73">
        <v>125062043.74999999</v>
      </c>
      <c r="D35" s="4">
        <v>104692818.37833451</v>
      </c>
      <c r="E35" s="4">
        <v>95594164.651924506</v>
      </c>
      <c r="F35" s="59">
        <v>9098653.7264100015</v>
      </c>
      <c r="G35" s="5">
        <v>0.83712703902085817</v>
      </c>
      <c r="H35" s="4">
        <v>104692818.37833451</v>
      </c>
      <c r="I35" s="5">
        <v>0.83712703902085817</v>
      </c>
      <c r="J35" s="4">
        <v>4026646.8607051736</v>
      </c>
      <c r="K35" s="4" t="e">
        <v>#DIV/0!</v>
      </c>
      <c r="L35" s="63">
        <v>0</v>
      </c>
      <c r="M35">
        <v>57</v>
      </c>
      <c r="N35">
        <v>0</v>
      </c>
      <c r="O35" s="12">
        <v>0.44660194174757284</v>
      </c>
      <c r="P35" s="22">
        <v>17</v>
      </c>
      <c r="Q35" s="13">
        <v>29</v>
      </c>
      <c r="R35" s="12">
        <v>103</v>
      </c>
      <c r="S35" s="13">
        <v>46</v>
      </c>
      <c r="T35" s="13">
        <v>-46</v>
      </c>
      <c r="U35" s="17"/>
    </row>
    <row r="36" spans="1:24" ht="16.5" thickBot="1" x14ac:dyDescent="0.3">
      <c r="A36" s="165"/>
      <c r="B36" s="36" t="s">
        <v>205</v>
      </c>
      <c r="C36" s="73">
        <v>36592500</v>
      </c>
      <c r="D36" s="4">
        <v>19854433.27797151</v>
      </c>
      <c r="E36" s="4">
        <v>17150855.408873394</v>
      </c>
      <c r="F36" s="59">
        <v>2703577.8690981157</v>
      </c>
      <c r="G36" s="5">
        <v>0.54258203943353178</v>
      </c>
      <c r="H36" s="4">
        <v>19854433.27797151</v>
      </c>
      <c r="I36" s="5">
        <v>0.54258203943353178</v>
      </c>
      <c r="J36" s="4">
        <v>763632.04915275041</v>
      </c>
      <c r="K36" s="4" t="e">
        <v>#DIV/0!</v>
      </c>
      <c r="L36" s="63">
        <v>0</v>
      </c>
      <c r="M36">
        <v>1</v>
      </c>
      <c r="N36">
        <v>0</v>
      </c>
      <c r="O36" s="12">
        <v>0.90598290598290598</v>
      </c>
      <c r="P36" s="22">
        <v>60</v>
      </c>
      <c r="Q36" s="13">
        <v>46</v>
      </c>
      <c r="R36" s="12">
        <v>117</v>
      </c>
      <c r="S36" s="13">
        <v>106</v>
      </c>
      <c r="T36" s="13">
        <v>-106</v>
      </c>
      <c r="U36" s="17"/>
    </row>
    <row r="37" spans="1:24" ht="16.5" thickBot="1" x14ac:dyDescent="0.3">
      <c r="A37" s="165"/>
      <c r="B37" s="36" t="s">
        <v>80</v>
      </c>
      <c r="C37" s="73">
        <v>37270463.432474993</v>
      </c>
      <c r="D37" s="4">
        <v>27185326.82477615</v>
      </c>
      <c r="E37" s="4">
        <v>26389534.349994246</v>
      </c>
      <c r="F37" s="59">
        <v>795792.47478190437</v>
      </c>
      <c r="G37" s="5">
        <v>0.72940672911216531</v>
      </c>
      <c r="H37" s="4">
        <v>27185326.82477615</v>
      </c>
      <c r="I37" s="5">
        <v>0.72940672911216531</v>
      </c>
      <c r="J37" s="4">
        <v>1045589.4932606212</v>
      </c>
      <c r="K37" s="4" t="e">
        <v>#DIV/0!</v>
      </c>
      <c r="L37" s="63">
        <v>0</v>
      </c>
      <c r="O37" s="9"/>
      <c r="P37" s="23"/>
      <c r="Q37" s="14">
        <v>651</v>
      </c>
      <c r="R37" s="8">
        <v>1916</v>
      </c>
      <c r="S37" s="8">
        <v>1373</v>
      </c>
      <c r="T37" s="8"/>
      <c r="U37" s="8"/>
    </row>
    <row r="38" spans="1:24" ht="16.5" thickBot="1" x14ac:dyDescent="0.3">
      <c r="A38" s="166"/>
      <c r="B38" s="3"/>
      <c r="C38" s="74">
        <v>521754707.42240375</v>
      </c>
      <c r="D38" s="66">
        <v>403327460.65479165</v>
      </c>
      <c r="E38" s="66">
        <v>380267412.05943853</v>
      </c>
      <c r="F38" s="66">
        <v>23060048.595353127</v>
      </c>
      <c r="G38" s="65">
        <v>0.77302122034955512</v>
      </c>
      <c r="H38" s="64">
        <v>403327460.65479165</v>
      </c>
      <c r="I38" s="65">
        <v>0.77302122034955512</v>
      </c>
      <c r="J38" s="64">
        <v>15512594.64056891</v>
      </c>
      <c r="K38" s="66" t="e">
        <v>#DIV/0!</v>
      </c>
      <c r="L38" s="67"/>
      <c r="M38">
        <v>58</v>
      </c>
      <c r="N38">
        <v>0</v>
      </c>
      <c r="O38">
        <v>0.43373493975903615</v>
      </c>
      <c r="P38" s="22">
        <v>60</v>
      </c>
      <c r="Q38" s="13">
        <v>-24</v>
      </c>
      <c r="R38" s="12">
        <v>83</v>
      </c>
      <c r="S38" s="13">
        <v>36</v>
      </c>
      <c r="T38" s="13">
        <v>-36</v>
      </c>
      <c r="U38" s="17"/>
    </row>
    <row r="39" spans="1:24" ht="16.5" thickBot="1" x14ac:dyDescent="0.3">
      <c r="A39" s="164" t="s">
        <v>254</v>
      </c>
      <c r="B39" s="136" t="s">
        <v>144</v>
      </c>
      <c r="C39" s="4">
        <v>35000000</v>
      </c>
      <c r="D39" s="4">
        <v>33569113.032947592</v>
      </c>
      <c r="E39" s="4">
        <v>24669197.621924087</v>
      </c>
      <c r="F39" s="59">
        <v>8899915.411023505</v>
      </c>
      <c r="G39" s="5">
        <v>0.95911751522707411</v>
      </c>
      <c r="H39" s="4">
        <v>33569113.032947592</v>
      </c>
      <c r="I39" s="5">
        <v>0.95911751522707411</v>
      </c>
      <c r="J39" s="4">
        <v>1291119.7320364458</v>
      </c>
      <c r="K39" s="4" t="e">
        <v>#DIV/0!</v>
      </c>
      <c r="L39" s="63">
        <v>0</v>
      </c>
      <c r="M39">
        <v>59</v>
      </c>
      <c r="N39">
        <v>0</v>
      </c>
      <c r="O39">
        <v>0.51587301587301593</v>
      </c>
      <c r="P39" s="22">
        <v>60</v>
      </c>
      <c r="Q39" s="13">
        <v>5</v>
      </c>
      <c r="R39" s="12">
        <v>126</v>
      </c>
      <c r="S39" s="13">
        <v>65</v>
      </c>
      <c r="T39" s="13">
        <v>-65</v>
      </c>
      <c r="U39" s="17"/>
    </row>
    <row r="40" spans="1:24" ht="16.5" thickBot="1" x14ac:dyDescent="0.3">
      <c r="A40" s="165"/>
      <c r="B40" s="136" t="s">
        <v>145</v>
      </c>
      <c r="C40" s="4">
        <v>30000000</v>
      </c>
      <c r="D40" s="4">
        <v>16739895.643149663</v>
      </c>
      <c r="E40" s="4">
        <v>14430657.397060707</v>
      </c>
      <c r="F40" s="59">
        <v>2309238.2460889556</v>
      </c>
      <c r="G40" s="5">
        <v>0.55799652143832212</v>
      </c>
      <c r="H40" s="4">
        <v>16739895.643149663</v>
      </c>
      <c r="I40" s="5">
        <v>0.55799652143832212</v>
      </c>
      <c r="J40" s="4">
        <v>643842.14012114087</v>
      </c>
      <c r="K40" s="4" t="e">
        <v>#DIV/0!</v>
      </c>
      <c r="L40" s="63">
        <v>0</v>
      </c>
      <c r="M40">
        <v>49</v>
      </c>
      <c r="N40">
        <v>0</v>
      </c>
      <c r="O40">
        <v>0.41632653061224489</v>
      </c>
      <c r="P40" s="22">
        <v>60</v>
      </c>
      <c r="Q40" s="13">
        <v>42</v>
      </c>
      <c r="R40" s="12">
        <v>245</v>
      </c>
      <c r="S40" s="13">
        <v>102</v>
      </c>
      <c r="T40" s="13">
        <v>-102</v>
      </c>
      <c r="U40" s="17"/>
    </row>
    <row r="41" spans="1:24" ht="16.5" thickBot="1" x14ac:dyDescent="0.3">
      <c r="A41" s="165"/>
      <c r="B41" s="136" t="s">
        <v>106</v>
      </c>
      <c r="C41" s="4">
        <v>32421674.968781177</v>
      </c>
      <c r="D41" s="4">
        <v>23502345.16595237</v>
      </c>
      <c r="E41" s="4">
        <v>23502345.16595237</v>
      </c>
      <c r="F41" s="59">
        <v>0</v>
      </c>
      <c r="G41" s="5">
        <v>0.72489608228392799</v>
      </c>
      <c r="H41" s="4">
        <v>23502345.16595237</v>
      </c>
      <c r="I41" s="5">
        <v>0.72489608228392799</v>
      </c>
      <c r="J41" s="4">
        <v>903936.35253662965</v>
      </c>
      <c r="K41" s="4" t="e">
        <v>#DIV/0!</v>
      </c>
      <c r="L41" s="63">
        <v>0</v>
      </c>
      <c r="M41">
        <v>56</v>
      </c>
      <c r="N41">
        <v>0</v>
      </c>
      <c r="O41">
        <v>0.5</v>
      </c>
      <c r="P41" s="22">
        <v>60</v>
      </c>
      <c r="Q41" s="13">
        <v>40</v>
      </c>
      <c r="R41" s="12">
        <v>200</v>
      </c>
      <c r="S41" s="13">
        <v>100</v>
      </c>
      <c r="T41" s="13">
        <v>-100</v>
      </c>
      <c r="U41" s="17"/>
    </row>
    <row r="42" spans="1:24" ht="16.5" thickBot="1" x14ac:dyDescent="0.3">
      <c r="A42" s="165"/>
      <c r="B42" s="137" t="s">
        <v>139</v>
      </c>
      <c r="C42" s="4">
        <v>55416576.686625004</v>
      </c>
      <c r="D42" s="4">
        <v>67810011.756313652</v>
      </c>
      <c r="E42" s="4">
        <v>67507435.480054155</v>
      </c>
      <c r="F42" s="59">
        <v>302576.27625949681</v>
      </c>
      <c r="G42" s="5">
        <v>1.2236412967147401</v>
      </c>
      <c r="H42" s="4">
        <v>67810011.756313652</v>
      </c>
      <c r="I42" s="5">
        <v>1.2236412967147401</v>
      </c>
      <c r="J42" s="4">
        <v>2608077.3752428326</v>
      </c>
      <c r="K42" s="4" t="e">
        <v>#DIV/0!</v>
      </c>
      <c r="L42" s="63">
        <v>1356200.235126273</v>
      </c>
      <c r="M42">
        <v>26</v>
      </c>
      <c r="N42">
        <v>0</v>
      </c>
      <c r="O42">
        <v>0.45833333333333331</v>
      </c>
      <c r="P42" s="22">
        <v>60</v>
      </c>
      <c r="Q42" s="13">
        <v>17</v>
      </c>
      <c r="R42" s="12">
        <v>168</v>
      </c>
      <c r="S42" s="13">
        <v>77</v>
      </c>
      <c r="T42" s="13">
        <v>-77</v>
      </c>
      <c r="U42" s="17"/>
    </row>
    <row r="43" spans="1:24" ht="16.5" thickBot="1" x14ac:dyDescent="0.3">
      <c r="A43" s="165"/>
      <c r="B43" s="138" t="s">
        <v>255</v>
      </c>
      <c r="C43" s="4">
        <v>100000000</v>
      </c>
      <c r="D43" s="4">
        <v>70633225.909723982</v>
      </c>
      <c r="E43" s="4">
        <v>70633225.909723982</v>
      </c>
      <c r="F43" s="59">
        <v>0</v>
      </c>
      <c r="G43" s="5">
        <v>0.70633225909723985</v>
      </c>
      <c r="H43" s="4">
        <v>70633225.909723982</v>
      </c>
      <c r="I43" s="5">
        <v>0.70633225909723985</v>
      </c>
      <c r="J43" s="4">
        <v>2716662.534989384</v>
      </c>
      <c r="K43" s="4" t="e">
        <v>#DIV/0!</v>
      </c>
      <c r="L43" s="63">
        <v>0</v>
      </c>
      <c r="M43">
        <v>25</v>
      </c>
      <c r="N43">
        <v>0</v>
      </c>
      <c r="O43">
        <v>0.5</v>
      </c>
      <c r="P43" s="22">
        <v>60</v>
      </c>
      <c r="Q43" s="13">
        <v>27</v>
      </c>
      <c r="R43" s="12">
        <v>174</v>
      </c>
      <c r="S43" s="13">
        <v>87</v>
      </c>
      <c r="T43" s="13">
        <v>-87</v>
      </c>
      <c r="U43" s="17"/>
    </row>
    <row r="44" spans="1:24" ht="16.5" thickBot="1" x14ac:dyDescent="0.3">
      <c r="A44" s="165"/>
      <c r="B44" s="138" t="s">
        <v>256</v>
      </c>
      <c r="C44" s="4">
        <v>100000000</v>
      </c>
      <c r="D44" s="4">
        <v>101727325.82770839</v>
      </c>
      <c r="E44" s="4">
        <v>101815489.4705084</v>
      </c>
      <c r="F44" s="59">
        <v>-88163.64280000329</v>
      </c>
      <c r="G44" s="5">
        <v>1.017273258277084</v>
      </c>
      <c r="H44" s="4">
        <v>101727325.82770839</v>
      </c>
      <c r="I44" s="5">
        <v>1.017273258277084</v>
      </c>
      <c r="J44" s="4">
        <v>3912589.4549118611</v>
      </c>
      <c r="K44" s="4" t="e">
        <v>#DIV/0!</v>
      </c>
      <c r="L44" s="63">
        <v>1017273.258277084</v>
      </c>
      <c r="M44">
        <v>60</v>
      </c>
      <c r="N44">
        <v>0</v>
      </c>
      <c r="O44">
        <v>0.51470588235294112</v>
      </c>
      <c r="P44" s="22">
        <v>61</v>
      </c>
      <c r="Q44" s="13">
        <v>-26</v>
      </c>
      <c r="R44" s="12">
        <v>68</v>
      </c>
      <c r="S44" s="13">
        <v>35</v>
      </c>
      <c r="T44" s="13">
        <v>-35</v>
      </c>
      <c r="U44" s="17"/>
    </row>
    <row r="45" spans="1:24" ht="16.5" thickBot="1" x14ac:dyDescent="0.3">
      <c r="A45" s="165"/>
      <c r="B45" s="138" t="s">
        <v>263</v>
      </c>
      <c r="C45" s="4">
        <v>25000000</v>
      </c>
      <c r="D45" s="4">
        <v>13890576.9522874</v>
      </c>
      <c r="E45" s="4">
        <v>13415069.928110547</v>
      </c>
      <c r="F45" s="59">
        <v>475507.02417685278</v>
      </c>
      <c r="G45" s="5">
        <v>0.55562307809149603</v>
      </c>
      <c r="H45" s="4">
        <v>13890576.952287398</v>
      </c>
      <c r="I45" s="5">
        <v>0.55562307809149591</v>
      </c>
      <c r="J45" s="4">
        <v>534252.9597033615</v>
      </c>
      <c r="K45" s="4" t="e">
        <v>#DIV/0!</v>
      </c>
      <c r="L45" s="63">
        <v>0</v>
      </c>
      <c r="M45">
        <v>43</v>
      </c>
      <c r="N45">
        <v>0</v>
      </c>
      <c r="O45">
        <v>0.25806451612903225</v>
      </c>
      <c r="P45" s="22">
        <v>60</v>
      </c>
      <c r="Q45" s="13">
        <v>-36</v>
      </c>
      <c r="R45" s="12">
        <v>93</v>
      </c>
      <c r="S45" s="13">
        <v>24</v>
      </c>
      <c r="T45" s="13">
        <v>-24</v>
      </c>
      <c r="U45" s="17"/>
    </row>
    <row r="46" spans="1:24" ht="16.5" thickBot="1" x14ac:dyDescent="0.3">
      <c r="A46" s="165"/>
      <c r="B46" s="138" t="s">
        <v>257</v>
      </c>
      <c r="C46" s="4">
        <v>100000000</v>
      </c>
      <c r="D46" s="4">
        <v>37247396.660747953</v>
      </c>
      <c r="E46" s="4">
        <v>35002321.995747954</v>
      </c>
      <c r="F46" s="59">
        <v>2245074.6649999991</v>
      </c>
      <c r="G46" s="5">
        <v>0.3724739666074795</v>
      </c>
      <c r="H46" s="4">
        <v>37247396.660747953</v>
      </c>
      <c r="I46" s="5">
        <v>0.3724739666074795</v>
      </c>
      <c r="J46" s="4">
        <v>1432592.1792595366</v>
      </c>
      <c r="K46" s="4" t="e">
        <v>#DIV/0!</v>
      </c>
      <c r="L46" s="63">
        <v>0</v>
      </c>
      <c r="O46" s="9"/>
      <c r="P46" s="23"/>
      <c r="Q46" s="13"/>
      <c r="R46" s="12">
        <v>3740</v>
      </c>
      <c r="S46" s="8">
        <v>2273</v>
      </c>
      <c r="T46" s="8"/>
      <c r="U46" s="8"/>
    </row>
    <row r="47" spans="1:24" ht="16.5" thickBot="1" x14ac:dyDescent="0.3">
      <c r="A47" s="166"/>
      <c r="B47" s="135"/>
      <c r="C47" s="66">
        <v>455695855.27356702</v>
      </c>
      <c r="D47" s="66">
        <v>365119890.94883096</v>
      </c>
      <c r="E47" s="66">
        <v>350975742.96908224</v>
      </c>
      <c r="F47" s="66">
        <v>14144147.979748806</v>
      </c>
      <c r="G47" s="65">
        <v>0.80123592682149636</v>
      </c>
      <c r="H47" s="64">
        <v>365119890.94883096</v>
      </c>
      <c r="I47" s="65">
        <v>0.80123592682149636</v>
      </c>
      <c r="J47" s="64">
        <v>14043072.728801191</v>
      </c>
      <c r="K47" s="66" t="e">
        <v>#DIV/0!</v>
      </c>
      <c r="L47" s="67"/>
      <c r="O47" s="11"/>
      <c r="P47" s="24"/>
      <c r="Q47" s="6" t="e">
        <v>#REF!</v>
      </c>
      <c r="R47" s="8">
        <v>8999</v>
      </c>
      <c r="S47" s="8">
        <v>6481</v>
      </c>
      <c r="T47" s="8"/>
      <c r="U47" s="8"/>
    </row>
    <row r="48" spans="1:24" ht="16.5" thickBot="1" x14ac:dyDescent="0.3">
      <c r="A48" s="75" t="s">
        <v>261</v>
      </c>
      <c r="B48" s="76"/>
      <c r="C48" s="77">
        <v>1379767147.0931361</v>
      </c>
      <c r="D48" s="77">
        <v>1658923281.4236045</v>
      </c>
      <c r="E48" s="77">
        <v>1584477705.9113965</v>
      </c>
      <c r="F48" s="77">
        <v>74445575.512207985</v>
      </c>
      <c r="G48" s="78">
        <v>1.2023211923247981</v>
      </c>
      <c r="H48" s="77">
        <v>1658923281.4236045</v>
      </c>
      <c r="I48" s="140">
        <v>1.2023211923247981</v>
      </c>
      <c r="J48" s="77">
        <v>63804741.593215555</v>
      </c>
      <c r="K48" s="77" t="e">
        <v>#DIV/0!</v>
      </c>
      <c r="L48" s="79"/>
    </row>
  </sheetData>
  <mergeCells count="11">
    <mergeCell ref="A2:A10"/>
    <mergeCell ref="A11:A15"/>
    <mergeCell ref="A16:A24"/>
    <mergeCell ref="A25:A38"/>
    <mergeCell ref="A39:A47"/>
    <mergeCell ref="V23:W23"/>
    <mergeCell ref="V2:W2"/>
    <mergeCell ref="Z2:AA2"/>
    <mergeCell ref="Z8:AA8"/>
    <mergeCell ref="Z12:AA12"/>
    <mergeCell ref="V13:W13"/>
  </mergeCells>
  <conditionalFormatting sqref="G2:G9 G11:G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P15:P22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P24:P36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P38:P45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6A9C3-8A00-4B38-8501-62162D6DE43A}">
  <dimension ref="A1:AA48"/>
  <sheetViews>
    <sheetView topLeftCell="G1" workbookViewId="0">
      <selection activeCell="S10" sqref="S10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</cols>
  <sheetData>
    <row r="1" spans="1:27" ht="60.75" thickBot="1" x14ac:dyDescent="0.35">
      <c r="A1" s="54" t="s">
        <v>196</v>
      </c>
      <c r="B1" s="54" t="s">
        <v>75</v>
      </c>
      <c r="C1" s="54" t="s">
        <v>31</v>
      </c>
      <c r="D1" s="54" t="s">
        <v>32</v>
      </c>
      <c r="E1" s="54" t="s">
        <v>1715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U1" s="143"/>
      <c r="V1" t="s">
        <v>322</v>
      </c>
      <c r="W1" s="144"/>
      <c r="X1" s="145"/>
    </row>
    <row r="2" spans="1:27" ht="16.5" thickBot="1" x14ac:dyDescent="0.3">
      <c r="A2" s="164" t="s">
        <v>197</v>
      </c>
      <c r="B2" s="57" t="s">
        <v>94</v>
      </c>
      <c r="C2" s="58">
        <v>32924658.171015769</v>
      </c>
      <c r="D2" s="59">
        <v>46778168.03071247</v>
      </c>
      <c r="E2" s="59">
        <v>45049616.683354944</v>
      </c>
      <c r="F2" s="59">
        <v>1728551.3473575264</v>
      </c>
      <c r="G2" s="60">
        <v>1.4207639692943637</v>
      </c>
      <c r="H2" s="59">
        <v>46778168.03071247</v>
      </c>
      <c r="I2" s="60">
        <v>1.4207639692943637</v>
      </c>
      <c r="J2" s="59">
        <v>1871126.7212284987</v>
      </c>
      <c r="K2" s="59" t="e">
        <v>#DIV/0!</v>
      </c>
      <c r="L2" s="61">
        <v>935563.36061424948</v>
      </c>
      <c r="M2">
        <v>22</v>
      </c>
      <c r="N2" s="12" t="s">
        <v>96</v>
      </c>
      <c r="O2" s="22">
        <v>0.88607594936708856</v>
      </c>
      <c r="P2" s="13">
        <v>33</v>
      </c>
      <c r="Q2" s="12">
        <v>37</v>
      </c>
      <c r="R2" s="13">
        <v>79</v>
      </c>
      <c r="S2" s="13">
        <v>70</v>
      </c>
      <c r="T2" s="17">
        <v>-2.8500000000000085</v>
      </c>
      <c r="U2" s="175" t="s">
        <v>323</v>
      </c>
      <c r="V2" s="176"/>
      <c r="W2" s="146"/>
      <c r="Y2" s="177" t="s">
        <v>324</v>
      </c>
      <c r="Z2" s="174"/>
      <c r="AA2" t="s">
        <v>322</v>
      </c>
    </row>
    <row r="3" spans="1:27" ht="16.5" thickBot="1" x14ac:dyDescent="0.3">
      <c r="A3" s="165"/>
      <c r="B3" s="36" t="s">
        <v>93</v>
      </c>
      <c r="C3" s="62">
        <v>31602382.742460921</v>
      </c>
      <c r="D3" s="4">
        <v>37213615.035069339</v>
      </c>
      <c r="E3" s="4">
        <v>36610474.34411516</v>
      </c>
      <c r="F3" s="59">
        <v>603140.69095417857</v>
      </c>
      <c r="G3" s="5">
        <v>1.1775572537784997</v>
      </c>
      <c r="H3" s="4">
        <v>37213615.035069339</v>
      </c>
      <c r="I3" s="5">
        <v>1.1775572537784997</v>
      </c>
      <c r="J3" s="4">
        <v>1488544.6014027735</v>
      </c>
      <c r="K3" s="4" t="e">
        <v>#DIV/0!</v>
      </c>
      <c r="L3" s="63">
        <v>744272.30070138676</v>
      </c>
      <c r="M3">
        <v>20</v>
      </c>
      <c r="N3" s="13" t="s">
        <v>94</v>
      </c>
      <c r="O3" s="22">
        <v>0.92173913043478262</v>
      </c>
      <c r="P3" s="13">
        <v>126</v>
      </c>
      <c r="Q3" s="12">
        <v>86</v>
      </c>
      <c r="R3" s="13">
        <v>230</v>
      </c>
      <c r="S3" s="13">
        <v>212</v>
      </c>
      <c r="T3" s="17">
        <v>-16.5</v>
      </c>
      <c r="U3" s="10" t="s">
        <v>114</v>
      </c>
      <c r="V3" s="147"/>
      <c r="W3" t="s">
        <v>322</v>
      </c>
      <c r="X3" s="148"/>
      <c r="Y3" s="149">
        <v>15</v>
      </c>
      <c r="Z3" s="150" t="s">
        <v>13</v>
      </c>
      <c r="AA3" s="151">
        <v>456</v>
      </c>
    </row>
    <row r="4" spans="1:27" ht="16.5" thickBot="1" x14ac:dyDescent="0.3">
      <c r="A4" s="165"/>
      <c r="B4" s="36" t="s">
        <v>91</v>
      </c>
      <c r="C4" s="62">
        <v>28957831.885351218</v>
      </c>
      <c r="D4" s="4">
        <v>23320838.370919596</v>
      </c>
      <c r="E4" s="4">
        <v>22157764.093900107</v>
      </c>
      <c r="F4" s="59">
        <v>1163074.2770194896</v>
      </c>
      <c r="G4" s="5">
        <v>0.80533786034985633</v>
      </c>
      <c r="H4" s="4">
        <v>23320838.370919596</v>
      </c>
      <c r="I4" s="5">
        <v>0.80533786034985633</v>
      </c>
      <c r="J4" s="4">
        <v>932833.53483678389</v>
      </c>
      <c r="K4" s="4" t="e">
        <v>#DIV/0!</v>
      </c>
      <c r="L4" s="63">
        <v>0</v>
      </c>
      <c r="M4">
        <v>15</v>
      </c>
      <c r="N4" s="13" t="s">
        <v>90</v>
      </c>
      <c r="O4" s="22">
        <v>0.75384615384615383</v>
      </c>
      <c r="P4" s="13">
        <v>21</v>
      </c>
      <c r="Q4" s="12">
        <v>28</v>
      </c>
      <c r="R4" s="13">
        <v>65</v>
      </c>
      <c r="S4" s="13">
        <v>49</v>
      </c>
      <c r="T4" s="17">
        <v>6.25</v>
      </c>
      <c r="U4" s="152">
        <v>2</v>
      </c>
      <c r="V4" s="150" t="s">
        <v>7</v>
      </c>
      <c r="W4" s="151">
        <v>326</v>
      </c>
      <c r="Y4" s="10">
        <v>7</v>
      </c>
      <c r="Z4" s="150" t="s">
        <v>10</v>
      </c>
      <c r="AA4" s="151">
        <v>128</v>
      </c>
    </row>
    <row r="5" spans="1:27" ht="16.5" thickBot="1" x14ac:dyDescent="0.3">
      <c r="A5" s="165"/>
      <c r="B5" s="36" t="s">
        <v>89</v>
      </c>
      <c r="C5" s="62">
        <v>28957831.885351218</v>
      </c>
      <c r="D5" s="4">
        <v>30400627.206928365</v>
      </c>
      <c r="E5" s="4">
        <v>28357336.77329614</v>
      </c>
      <c r="F5" s="59">
        <v>2043290.4336322248</v>
      </c>
      <c r="G5" s="5">
        <v>1.0498240105574688</v>
      </c>
      <c r="H5" s="4">
        <v>30400627.206928365</v>
      </c>
      <c r="I5" s="5">
        <v>1.0498240105574688</v>
      </c>
      <c r="J5" s="4">
        <v>1216025.0882771346</v>
      </c>
      <c r="K5" s="4" t="e">
        <v>#DIV/0!</v>
      </c>
      <c r="L5" s="63">
        <v>380007.84008660458</v>
      </c>
      <c r="M5">
        <v>19</v>
      </c>
      <c r="N5" s="13" t="s">
        <v>93</v>
      </c>
      <c r="O5" s="22">
        <v>0.90430622009569372</v>
      </c>
      <c r="P5" s="13">
        <v>100</v>
      </c>
      <c r="Q5" s="12">
        <v>89</v>
      </c>
      <c r="R5" s="13">
        <v>209</v>
      </c>
      <c r="S5" s="13">
        <v>189</v>
      </c>
      <c r="T5" s="17">
        <v>-11.349999999999994</v>
      </c>
      <c r="U5" s="153">
        <v>3</v>
      </c>
      <c r="V5" s="150" t="s">
        <v>4</v>
      </c>
      <c r="W5" s="151">
        <v>432</v>
      </c>
      <c r="Y5" s="154"/>
      <c r="Z5" s="155"/>
      <c r="AA5" s="156"/>
    </row>
    <row r="6" spans="1:27" ht="16.5" thickBot="1" x14ac:dyDescent="0.3">
      <c r="A6" s="165"/>
      <c r="B6" s="36" t="s">
        <v>200</v>
      </c>
      <c r="C6" s="62">
        <v>23999299.028270528</v>
      </c>
      <c r="D6" s="4">
        <v>23042529.419484239</v>
      </c>
      <c r="E6" s="4">
        <v>22510314.424523987</v>
      </c>
      <c r="F6" s="59">
        <v>532214.9949602522</v>
      </c>
      <c r="G6" s="5">
        <v>0.96013343524495276</v>
      </c>
      <c r="H6" s="4">
        <v>23042529.419484239</v>
      </c>
      <c r="I6" s="5">
        <v>0.96013343524495276</v>
      </c>
      <c r="J6" s="4">
        <v>921701.17677936959</v>
      </c>
      <c r="K6" s="4" t="e">
        <v>#DIV/0!</v>
      </c>
      <c r="L6" s="63">
        <v>0</v>
      </c>
      <c r="M6">
        <v>16</v>
      </c>
      <c r="N6" s="13" t="s">
        <v>91</v>
      </c>
      <c r="O6" s="22">
        <v>0.79104477611940294</v>
      </c>
      <c r="P6" s="13">
        <v>81</v>
      </c>
      <c r="Q6" s="12">
        <v>78</v>
      </c>
      <c r="R6" s="13">
        <v>201</v>
      </c>
      <c r="S6" s="13">
        <v>159</v>
      </c>
      <c r="T6" s="17">
        <v>11.849999999999994</v>
      </c>
      <c r="U6" s="153">
        <v>18</v>
      </c>
      <c r="V6" s="150" t="s">
        <v>11</v>
      </c>
      <c r="W6" s="151">
        <v>374</v>
      </c>
      <c r="Z6" s="157"/>
      <c r="AA6" s="158"/>
    </row>
    <row r="7" spans="1:27" ht="16.5" thickBot="1" x14ac:dyDescent="0.3">
      <c r="A7" s="165"/>
      <c r="B7" s="36" t="s">
        <v>259</v>
      </c>
      <c r="C7" s="62">
        <v>28296694.171073794</v>
      </c>
      <c r="D7" s="4">
        <v>18675166.815970875</v>
      </c>
      <c r="E7" s="4">
        <v>17702187.609402422</v>
      </c>
      <c r="F7" s="59">
        <v>972979.20656845346</v>
      </c>
      <c r="G7" s="5">
        <v>0.65997698187166698</v>
      </c>
      <c r="H7" s="4">
        <v>18675166.815970875</v>
      </c>
      <c r="I7" s="5">
        <v>0.65997698187166698</v>
      </c>
      <c r="J7" s="4">
        <v>747006.67263883504</v>
      </c>
      <c r="K7" s="4" t="e">
        <v>#DIV/0!</v>
      </c>
      <c r="L7" s="63">
        <v>0</v>
      </c>
      <c r="M7">
        <v>12</v>
      </c>
      <c r="N7" s="13" t="s">
        <v>89</v>
      </c>
      <c r="O7" s="22">
        <v>0.892018779342723</v>
      </c>
      <c r="P7" s="13">
        <v>89</v>
      </c>
      <c r="Q7" s="12">
        <v>101</v>
      </c>
      <c r="R7" s="13">
        <v>213</v>
      </c>
      <c r="S7" s="13">
        <v>190</v>
      </c>
      <c r="T7" s="17">
        <v>-8.9500000000000171</v>
      </c>
      <c r="U7" s="153">
        <v>21</v>
      </c>
      <c r="V7" s="150" t="s">
        <v>17</v>
      </c>
      <c r="W7" s="151">
        <v>377</v>
      </c>
      <c r="AA7" s="159"/>
    </row>
    <row r="8" spans="1:27" ht="16.5" thickBot="1" x14ac:dyDescent="0.3">
      <c r="A8" s="165"/>
      <c r="B8" s="36" t="s">
        <v>84</v>
      </c>
      <c r="C8" s="62">
        <v>36547692.84525606</v>
      </c>
      <c r="D8" s="4">
        <v>38647316.908443525</v>
      </c>
      <c r="E8" s="4">
        <v>37129716.955648944</v>
      </c>
      <c r="F8" s="59">
        <v>1517599.9527945817</v>
      </c>
      <c r="G8" s="5">
        <v>1.0574488811667901</v>
      </c>
      <c r="H8" s="4">
        <v>38647316.908443525</v>
      </c>
      <c r="I8" s="5">
        <v>1.0574488811667901</v>
      </c>
      <c r="J8" s="4">
        <v>1545892.6763377411</v>
      </c>
      <c r="K8" s="4" t="e">
        <v>#DIV/0!</v>
      </c>
      <c r="L8" s="63">
        <v>483091.4613555441</v>
      </c>
      <c r="M8">
        <v>11</v>
      </c>
      <c r="N8" s="13" t="s">
        <v>200</v>
      </c>
      <c r="O8" s="22">
        <v>0.79761904761904767</v>
      </c>
      <c r="P8" s="13">
        <v>92</v>
      </c>
      <c r="Q8" s="12">
        <v>42</v>
      </c>
      <c r="R8" s="13">
        <v>168</v>
      </c>
      <c r="S8" s="13">
        <v>134</v>
      </c>
      <c r="T8" s="17">
        <v>8.7999999999999829</v>
      </c>
      <c r="U8" s="153">
        <v>23</v>
      </c>
      <c r="V8" s="150" t="s">
        <v>22</v>
      </c>
      <c r="W8" s="151">
        <v>407</v>
      </c>
      <c r="Y8" s="177" t="s">
        <v>325</v>
      </c>
      <c r="Z8" s="174"/>
      <c r="AA8" s="159" t="s">
        <v>322</v>
      </c>
    </row>
    <row r="9" spans="1:27" ht="16.5" thickBot="1" x14ac:dyDescent="0.3">
      <c r="A9" s="165"/>
      <c r="B9" s="36" t="s">
        <v>83</v>
      </c>
      <c r="C9" s="62">
        <v>36547692.84525606</v>
      </c>
      <c r="D9" s="4">
        <v>41933467.205149688</v>
      </c>
      <c r="E9" s="4">
        <v>41434007.176008806</v>
      </c>
      <c r="F9" s="59">
        <v>499460.02914088219</v>
      </c>
      <c r="G9" s="5">
        <v>1.1473629096834415</v>
      </c>
      <c r="H9" s="4">
        <v>41933467.205149688</v>
      </c>
      <c r="I9" s="5">
        <v>1.1473629096834415</v>
      </c>
      <c r="J9" s="4">
        <v>1677338.6882059874</v>
      </c>
      <c r="K9" s="4" t="e">
        <v>#DIV/0!</v>
      </c>
      <c r="L9" s="63">
        <v>838669.34410299372</v>
      </c>
      <c r="M9">
        <v>8</v>
      </c>
      <c r="N9" s="13" t="s">
        <v>259</v>
      </c>
      <c r="O9" s="22">
        <v>0.86206896551724133</v>
      </c>
      <c r="P9" s="13">
        <v>64</v>
      </c>
      <c r="Q9" s="12">
        <v>111</v>
      </c>
      <c r="R9" s="13">
        <v>203</v>
      </c>
      <c r="S9" s="13">
        <v>175</v>
      </c>
      <c r="T9" s="17">
        <v>-2.4500000000000171</v>
      </c>
      <c r="U9" s="153">
        <v>31</v>
      </c>
      <c r="V9" s="150" t="s">
        <v>305</v>
      </c>
      <c r="W9" s="151">
        <v>400</v>
      </c>
      <c r="Y9" s="13">
        <v>22</v>
      </c>
      <c r="Z9" s="150" t="s">
        <v>23</v>
      </c>
      <c r="AA9" s="151">
        <v>463</v>
      </c>
    </row>
    <row r="10" spans="1:27" ht="16.5" thickBot="1" x14ac:dyDescent="0.3">
      <c r="A10" s="166"/>
      <c r="B10" s="3"/>
      <c r="C10" s="64">
        <v>247834083</v>
      </c>
      <c r="D10" s="64">
        <v>260011728.99267808</v>
      </c>
      <c r="E10" s="64">
        <v>250951418.06025052</v>
      </c>
      <c r="F10" s="66">
        <v>9060310.9324275553</v>
      </c>
      <c r="G10" s="65">
        <v>1.0491362844257304</v>
      </c>
      <c r="H10" s="64">
        <v>260011728.99267808</v>
      </c>
      <c r="I10" s="65">
        <v>1.0491362844257304</v>
      </c>
      <c r="J10" s="64">
        <v>10400469.159707123</v>
      </c>
      <c r="K10" s="66" t="e">
        <v>#DIV/0!</v>
      </c>
      <c r="L10" s="67"/>
      <c r="M10">
        <v>52</v>
      </c>
      <c r="N10" s="31" t="s">
        <v>260</v>
      </c>
      <c r="O10" s="32">
        <v>0.65420560747663548</v>
      </c>
      <c r="P10" s="31">
        <v>19</v>
      </c>
      <c r="Q10" s="33">
        <v>51</v>
      </c>
      <c r="R10" s="13">
        <v>107</v>
      </c>
      <c r="S10" s="13">
        <v>70</v>
      </c>
      <c r="T10" s="34">
        <v>20.950000000000003</v>
      </c>
      <c r="U10" s="153">
        <v>44</v>
      </c>
      <c r="V10" s="150" t="s">
        <v>71</v>
      </c>
      <c r="W10" s="151">
        <v>369</v>
      </c>
      <c r="Y10" s="13">
        <v>32</v>
      </c>
      <c r="Z10" s="150" t="s">
        <v>306</v>
      </c>
      <c r="AA10" s="151">
        <v>351</v>
      </c>
    </row>
    <row r="11" spans="1:27" ht="16.5" thickBot="1" x14ac:dyDescent="0.3">
      <c r="A11" s="164" t="s">
        <v>198</v>
      </c>
      <c r="B11" s="57" t="s">
        <v>96</v>
      </c>
      <c r="C11" s="58">
        <v>98911387.449740261</v>
      </c>
      <c r="D11" s="59">
        <v>113213811.611406</v>
      </c>
      <c r="E11" s="59">
        <v>104244701.51125817</v>
      </c>
      <c r="F11" s="59">
        <v>8969110.1001478285</v>
      </c>
      <c r="G11" s="60">
        <v>1.1445983574836942</v>
      </c>
      <c r="H11" s="59">
        <v>113213811.611406</v>
      </c>
      <c r="I11" s="60">
        <v>1.1445983574836942</v>
      </c>
      <c r="J11" s="59">
        <v>4528552.4644562397</v>
      </c>
      <c r="K11" s="59" t="e">
        <v>#DIV/0!</v>
      </c>
      <c r="L11" s="61">
        <v>1415172.645142575</v>
      </c>
      <c r="M11">
        <v>53</v>
      </c>
      <c r="N11" s="31" t="s">
        <v>107</v>
      </c>
      <c r="O11" s="32">
        <v>0.62857142857142856</v>
      </c>
      <c r="P11" s="31">
        <v>24</v>
      </c>
      <c r="Q11" s="33">
        <v>42</v>
      </c>
      <c r="R11" s="13">
        <v>105</v>
      </c>
      <c r="S11" s="13">
        <v>66</v>
      </c>
      <c r="T11" s="34">
        <v>23.25</v>
      </c>
      <c r="U11" s="153">
        <v>54</v>
      </c>
      <c r="V11" s="150" t="s">
        <v>3</v>
      </c>
      <c r="W11" s="151">
        <v>500</v>
      </c>
    </row>
    <row r="12" spans="1:27" ht="16.5" thickBot="1" x14ac:dyDescent="0.3">
      <c r="A12" s="165"/>
      <c r="B12" s="36" t="s">
        <v>90</v>
      </c>
      <c r="C12" s="62">
        <v>130931194.39611749</v>
      </c>
      <c r="D12" s="4">
        <v>160010819.90940431</v>
      </c>
      <c r="E12" s="4">
        <v>150720846.38651064</v>
      </c>
      <c r="F12" s="59">
        <v>9289973.5228936672</v>
      </c>
      <c r="G12" s="5">
        <v>1.2220985277603877</v>
      </c>
      <c r="H12" s="4">
        <v>160010819.90940431</v>
      </c>
      <c r="I12" s="5">
        <v>1.2220985277603877</v>
      </c>
      <c r="J12" s="4">
        <v>6400432.7963761725</v>
      </c>
      <c r="K12" s="4" t="e">
        <v>#DIV/0!</v>
      </c>
      <c r="L12" s="63">
        <v>2000135.2488675539</v>
      </c>
      <c r="M12">
        <v>5</v>
      </c>
      <c r="N12" s="13" t="s">
        <v>84</v>
      </c>
      <c r="O12" s="22">
        <v>0.92481203007518797</v>
      </c>
      <c r="P12" s="13">
        <v>144</v>
      </c>
      <c r="Q12" s="12">
        <v>102</v>
      </c>
      <c r="R12" s="13">
        <v>266</v>
      </c>
      <c r="S12" s="13">
        <v>246</v>
      </c>
      <c r="T12" s="17">
        <v>-19.900000000000006</v>
      </c>
      <c r="U12" s="160" t="s">
        <v>326</v>
      </c>
      <c r="V12" s="161"/>
      <c r="W12" s="162"/>
      <c r="Y12" s="173" t="s">
        <v>327</v>
      </c>
      <c r="Z12" s="174"/>
      <c r="AA12" t="s">
        <v>322</v>
      </c>
    </row>
    <row r="13" spans="1:27" ht="16.5" thickBot="1" x14ac:dyDescent="0.3">
      <c r="A13" s="165"/>
      <c r="B13" s="36" t="s">
        <v>260</v>
      </c>
      <c r="C13" s="62">
        <v>43298038.5428745</v>
      </c>
      <c r="D13" s="4">
        <v>52798581.122411259</v>
      </c>
      <c r="E13" s="4">
        <v>52360200.537276283</v>
      </c>
      <c r="F13" s="59">
        <v>438380.58513497561</v>
      </c>
      <c r="G13" s="5">
        <v>1.2194220084618648</v>
      </c>
      <c r="H13" s="4">
        <v>52798581.122411266</v>
      </c>
      <c r="I13" s="5">
        <v>1.219422008461865</v>
      </c>
      <c r="J13" s="4">
        <v>2111943.2448964505</v>
      </c>
      <c r="K13" s="4" t="e">
        <v>#DIV/0!</v>
      </c>
      <c r="L13" s="63">
        <v>791978.71683616901</v>
      </c>
      <c r="M13">
        <v>4</v>
      </c>
      <c r="N13" s="10" t="s">
        <v>83</v>
      </c>
      <c r="O13" s="22">
        <v>0.87431693989071035</v>
      </c>
      <c r="P13" s="13">
        <v>85</v>
      </c>
      <c r="Q13" s="12">
        <v>75</v>
      </c>
      <c r="R13" s="13">
        <v>183</v>
      </c>
      <c r="S13" s="13">
        <v>160</v>
      </c>
      <c r="T13" s="17">
        <v>-4.4500000000000171</v>
      </c>
      <c r="U13" s="173" t="s">
        <v>328</v>
      </c>
      <c r="V13" s="174"/>
      <c r="W13" s="159" t="s">
        <v>322</v>
      </c>
      <c r="Y13">
        <v>58</v>
      </c>
      <c r="Z13" s="150" t="s">
        <v>184</v>
      </c>
      <c r="AA13" s="151">
        <v>301</v>
      </c>
    </row>
    <row r="14" spans="1:27" ht="16.5" thickBot="1" x14ac:dyDescent="0.3">
      <c r="A14" s="165"/>
      <c r="B14" s="36" t="s">
        <v>107</v>
      </c>
      <c r="C14" s="62">
        <v>43298038.5428745</v>
      </c>
      <c r="D14" s="4">
        <v>51049261.213562287</v>
      </c>
      <c r="E14" s="4">
        <v>49910236.762562282</v>
      </c>
      <c r="F14" s="59">
        <v>1139024.451000005</v>
      </c>
      <c r="G14" s="5">
        <v>1.1790201803948321</v>
      </c>
      <c r="H14" s="4">
        <v>51049261.213562287</v>
      </c>
      <c r="I14" s="5">
        <v>1.1790201803948321</v>
      </c>
      <c r="J14" s="4">
        <v>2041970.4485424915</v>
      </c>
      <c r="K14" s="4" t="e">
        <v>#DIV/0!</v>
      </c>
      <c r="L14" s="63">
        <v>765738.91820343432</v>
      </c>
      <c r="N14" s="9"/>
      <c r="O14" s="23"/>
      <c r="P14" s="14"/>
      <c r="Q14" s="16">
        <v>842</v>
      </c>
      <c r="R14" s="8">
        <v>2029</v>
      </c>
      <c r="S14" s="8">
        <v>1720</v>
      </c>
      <c r="T14" s="8"/>
      <c r="U14" s="152">
        <v>4</v>
      </c>
      <c r="V14" s="150" t="s">
        <v>19</v>
      </c>
      <c r="W14" s="151">
        <v>386</v>
      </c>
      <c r="Y14">
        <v>59</v>
      </c>
      <c r="Z14" s="150" t="s">
        <v>186</v>
      </c>
      <c r="AA14" s="151">
        <v>222</v>
      </c>
    </row>
    <row r="15" spans="1:27" ht="16.5" thickBot="1" x14ac:dyDescent="0.3">
      <c r="A15" s="166"/>
      <c r="B15" s="3"/>
      <c r="C15" s="64">
        <v>348702179</v>
      </c>
      <c r="D15" s="64">
        <v>377072473.85678387</v>
      </c>
      <c r="E15" s="64">
        <v>357235985.19760734</v>
      </c>
      <c r="F15" s="66">
        <v>19836488.659176528</v>
      </c>
      <c r="G15" s="65">
        <v>1.0813596718498966</v>
      </c>
      <c r="H15" s="64">
        <v>377072473.85678387</v>
      </c>
      <c r="I15" s="65">
        <v>1.0813596718498966</v>
      </c>
      <c r="J15" s="64">
        <v>15082898.954271354</v>
      </c>
      <c r="K15" s="66" t="e">
        <v>#DIV/0!</v>
      </c>
      <c r="L15" s="67"/>
      <c r="M15">
        <v>31</v>
      </c>
      <c r="N15" s="12" t="s">
        <v>208</v>
      </c>
      <c r="O15" s="22">
        <v>0.84302325581395354</v>
      </c>
      <c r="P15" s="13">
        <v>90</v>
      </c>
      <c r="Q15" s="12">
        <v>55</v>
      </c>
      <c r="R15" s="13">
        <v>172</v>
      </c>
      <c r="S15" s="13">
        <v>145</v>
      </c>
      <c r="T15" s="17">
        <v>1.1999999999999886</v>
      </c>
      <c r="U15" s="153">
        <v>5</v>
      </c>
      <c r="V15" s="150" t="s">
        <v>70</v>
      </c>
      <c r="W15" s="151">
        <v>440</v>
      </c>
      <c r="Y15">
        <v>60</v>
      </c>
      <c r="Z15" s="150" t="s">
        <v>321</v>
      </c>
      <c r="AA15" s="151">
        <v>366</v>
      </c>
    </row>
    <row r="16" spans="1:27" ht="16.5" thickBot="1" x14ac:dyDescent="0.3">
      <c r="A16" s="167" t="s">
        <v>199</v>
      </c>
      <c r="B16" s="68" t="s">
        <v>81</v>
      </c>
      <c r="C16" s="69">
        <v>28000000</v>
      </c>
      <c r="D16" s="59">
        <v>20532597.210667223</v>
      </c>
      <c r="E16" s="59">
        <v>19605643.850843776</v>
      </c>
      <c r="F16" s="59">
        <v>926953.35982344672</v>
      </c>
      <c r="G16" s="60">
        <v>0.73330704323811513</v>
      </c>
      <c r="H16" s="59">
        <v>20532597.210667223</v>
      </c>
      <c r="I16" s="60">
        <v>0.73330704323811513</v>
      </c>
      <c r="J16" s="59">
        <v>821303.88842668897</v>
      </c>
      <c r="K16" s="59" t="e">
        <v>#DIV/0!</v>
      </c>
      <c r="L16" s="61">
        <v>0</v>
      </c>
      <c r="M16">
        <v>54</v>
      </c>
      <c r="N16" s="13" t="s">
        <v>209</v>
      </c>
      <c r="O16" s="22">
        <v>0.84878048780487803</v>
      </c>
      <c r="P16" s="13">
        <v>92</v>
      </c>
      <c r="Q16" s="12">
        <v>82</v>
      </c>
      <c r="R16" s="13">
        <v>205</v>
      </c>
      <c r="S16" s="13">
        <v>174</v>
      </c>
      <c r="T16" s="17">
        <v>0.25</v>
      </c>
      <c r="U16" s="153">
        <v>8</v>
      </c>
      <c r="V16" s="150" t="s">
        <v>300</v>
      </c>
      <c r="W16" s="151">
        <v>326</v>
      </c>
      <c r="Y16">
        <v>56</v>
      </c>
      <c r="Z16" s="150" t="s">
        <v>176</v>
      </c>
      <c r="AA16" s="151">
        <v>299</v>
      </c>
    </row>
    <row r="17" spans="1:27" ht="16.5" thickBot="1" x14ac:dyDescent="0.3">
      <c r="A17" s="168"/>
      <c r="B17" s="19" t="s">
        <v>82</v>
      </c>
      <c r="C17" s="70">
        <v>25660000</v>
      </c>
      <c r="D17" s="4">
        <v>26342428.391106904</v>
      </c>
      <c r="E17" s="4">
        <v>25637525.00596701</v>
      </c>
      <c r="F17" s="59">
        <v>704903.38513989374</v>
      </c>
      <c r="G17" s="5">
        <v>1.0265950269332387</v>
      </c>
      <c r="H17" s="4">
        <v>26342428.391106904</v>
      </c>
      <c r="I17" s="5">
        <v>1.0265950269332387</v>
      </c>
      <c r="J17" s="4">
        <v>1053697.1356442762</v>
      </c>
      <c r="K17" s="4" t="e">
        <v>#DIV/0!</v>
      </c>
      <c r="L17" s="63">
        <v>263424.28391106904</v>
      </c>
      <c r="M17">
        <v>21</v>
      </c>
      <c r="N17" s="13" t="s">
        <v>95</v>
      </c>
      <c r="O17" s="22">
        <v>0.84337349397590367</v>
      </c>
      <c r="P17" s="13">
        <v>88</v>
      </c>
      <c r="Q17" s="12">
        <v>52</v>
      </c>
      <c r="R17" s="13">
        <v>166</v>
      </c>
      <c r="S17" s="13">
        <v>140</v>
      </c>
      <c r="T17" s="17">
        <v>1.0999999999999943</v>
      </c>
      <c r="U17" s="153">
        <v>11</v>
      </c>
      <c r="V17" s="150" t="s">
        <v>302</v>
      </c>
      <c r="W17" s="151">
        <v>335</v>
      </c>
      <c r="Y17">
        <v>26</v>
      </c>
      <c r="Z17" s="150" t="s">
        <v>16</v>
      </c>
      <c r="AA17" s="151">
        <v>321</v>
      </c>
    </row>
    <row r="18" spans="1:27" ht="16.5" thickBot="1" x14ac:dyDescent="0.3">
      <c r="A18" s="168"/>
      <c r="B18" s="19" t="s">
        <v>92</v>
      </c>
      <c r="C18" s="70">
        <v>26020000</v>
      </c>
      <c r="D18" s="4">
        <v>20512857.443261404</v>
      </c>
      <c r="E18" s="4">
        <v>19859463.707408454</v>
      </c>
      <c r="F18" s="59">
        <v>653393.73585294932</v>
      </c>
      <c r="G18" s="5">
        <v>0.78834963271565728</v>
      </c>
      <c r="H18" s="4">
        <v>20512857.443261404</v>
      </c>
      <c r="I18" s="5">
        <v>0.78834963271565728</v>
      </c>
      <c r="J18" s="4">
        <v>820514.29773045611</v>
      </c>
      <c r="K18" s="4" t="e">
        <v>#DIV/0!</v>
      </c>
      <c r="L18" s="63">
        <v>0</v>
      </c>
      <c r="M18">
        <v>23</v>
      </c>
      <c r="N18" s="13" t="s">
        <v>97</v>
      </c>
      <c r="O18" s="22">
        <v>0.85443037974683544</v>
      </c>
      <c r="P18" s="13">
        <v>95</v>
      </c>
      <c r="Q18" s="12">
        <v>40</v>
      </c>
      <c r="R18" s="13">
        <v>158</v>
      </c>
      <c r="S18" s="13">
        <v>135</v>
      </c>
      <c r="T18" s="17">
        <v>-0.70000000000001705</v>
      </c>
      <c r="U18" s="153">
        <v>12</v>
      </c>
      <c r="V18" s="150" t="s">
        <v>12</v>
      </c>
      <c r="W18" s="151">
        <v>419</v>
      </c>
      <c r="Y18">
        <v>25</v>
      </c>
      <c r="Z18" s="150" t="s">
        <v>18</v>
      </c>
      <c r="AA18" s="151">
        <v>459</v>
      </c>
    </row>
    <row r="19" spans="1:27" ht="16.5" thickBot="1" x14ac:dyDescent="0.3">
      <c r="A19" s="168"/>
      <c r="B19" s="19" t="s">
        <v>95</v>
      </c>
      <c r="C19" s="70">
        <v>36200600</v>
      </c>
      <c r="D19" s="4">
        <v>40152068.586079702</v>
      </c>
      <c r="E19" s="4">
        <v>38745241.170072712</v>
      </c>
      <c r="F19" s="59">
        <v>1406827.4160069898</v>
      </c>
      <c r="G19" s="5">
        <v>1.1091547815804075</v>
      </c>
      <c r="H19" s="4">
        <v>40152068.586079702</v>
      </c>
      <c r="I19" s="5">
        <v>1.1091547815804075</v>
      </c>
      <c r="J19" s="4">
        <v>1606082.743443188</v>
      </c>
      <c r="K19" s="4" t="e">
        <v>#DIV/0!</v>
      </c>
      <c r="L19" s="63">
        <v>602281.02879119548</v>
      </c>
      <c r="M19">
        <v>18</v>
      </c>
      <c r="N19" s="13" t="s">
        <v>92</v>
      </c>
      <c r="O19" s="22">
        <v>0.87362637362637363</v>
      </c>
      <c r="P19" s="13">
        <v>83</v>
      </c>
      <c r="Q19" s="12">
        <v>76</v>
      </c>
      <c r="R19" s="13">
        <v>182</v>
      </c>
      <c r="S19" s="13">
        <v>159</v>
      </c>
      <c r="T19" s="17">
        <v>-4.3000000000000114</v>
      </c>
      <c r="U19" s="153">
        <v>16</v>
      </c>
      <c r="V19" s="150" t="s">
        <v>21</v>
      </c>
      <c r="W19" s="151">
        <v>321</v>
      </c>
      <c r="Y19">
        <v>43</v>
      </c>
      <c r="Z19" s="150" t="s">
        <v>5</v>
      </c>
      <c r="AA19" s="151">
        <v>121</v>
      </c>
    </row>
    <row r="20" spans="1:27" ht="16.5" thickBot="1" x14ac:dyDescent="0.3">
      <c r="A20" s="168"/>
      <c r="B20" s="19" t="s">
        <v>97</v>
      </c>
      <c r="C20" s="70">
        <v>26622000</v>
      </c>
      <c r="D20" s="4">
        <v>24332114.488769695</v>
      </c>
      <c r="E20" s="4">
        <v>23258244.25443396</v>
      </c>
      <c r="F20" s="59">
        <v>1073870.2343357354</v>
      </c>
      <c r="G20" s="5">
        <v>0.91398521856996828</v>
      </c>
      <c r="H20" s="4">
        <v>24332114.488769695</v>
      </c>
      <c r="I20" s="5">
        <v>0.91398521856996828</v>
      </c>
      <c r="J20" s="4">
        <v>973284.57955078781</v>
      </c>
      <c r="K20" s="4" t="e">
        <v>#DIV/0!</v>
      </c>
      <c r="L20" s="63">
        <v>0</v>
      </c>
      <c r="M20">
        <v>44</v>
      </c>
      <c r="N20" s="13" t="s">
        <v>151</v>
      </c>
      <c r="O20" s="22">
        <v>0.89080459770114939</v>
      </c>
      <c r="P20" s="13">
        <v>64</v>
      </c>
      <c r="Q20" s="12">
        <v>91</v>
      </c>
      <c r="R20" s="13">
        <v>174</v>
      </c>
      <c r="S20" s="13">
        <v>155</v>
      </c>
      <c r="T20" s="17">
        <v>-7.0999999999999943</v>
      </c>
      <c r="U20" s="153">
        <v>19</v>
      </c>
      <c r="V20" s="150" t="s">
        <v>72</v>
      </c>
      <c r="W20" s="151">
        <v>372</v>
      </c>
      <c r="Y20">
        <v>49</v>
      </c>
      <c r="Z20" t="s">
        <v>15</v>
      </c>
      <c r="AA20" s="151">
        <v>321</v>
      </c>
    </row>
    <row r="21" spans="1:27" ht="16.5" thickBot="1" x14ac:dyDescent="0.3">
      <c r="A21" s="168"/>
      <c r="B21" s="19" t="s">
        <v>208</v>
      </c>
      <c r="C21" s="70">
        <v>33260000</v>
      </c>
      <c r="D21" s="4">
        <v>29425978.977009982</v>
      </c>
      <c r="E21" s="4">
        <v>28075668.142659102</v>
      </c>
      <c r="F21" s="59">
        <v>1350310.8343508802</v>
      </c>
      <c r="G21" s="5">
        <v>0.88472576599548958</v>
      </c>
      <c r="H21" s="4">
        <v>29425978.977009982</v>
      </c>
      <c r="I21" s="5">
        <v>0.88472576599548958</v>
      </c>
      <c r="J21" s="4">
        <v>1177039.1590803992</v>
      </c>
      <c r="K21" s="4" t="e">
        <v>#DIV/0!</v>
      </c>
      <c r="L21" s="63">
        <v>0</v>
      </c>
      <c r="M21">
        <v>2</v>
      </c>
      <c r="N21" s="13" t="s">
        <v>81</v>
      </c>
      <c r="O21" s="22">
        <v>0.86290322580645162</v>
      </c>
      <c r="P21" s="13">
        <v>70</v>
      </c>
      <c r="Q21" s="12">
        <v>37</v>
      </c>
      <c r="R21" s="13">
        <v>124</v>
      </c>
      <c r="S21" s="13">
        <v>107</v>
      </c>
      <c r="T21" s="17">
        <v>-1.6000000000000085</v>
      </c>
      <c r="U21" s="153">
        <v>20</v>
      </c>
      <c r="V21" s="150" t="s">
        <v>20</v>
      </c>
      <c r="W21" s="151">
        <v>430</v>
      </c>
    </row>
    <row r="22" spans="1:27" ht="16.5" thickBot="1" x14ac:dyDescent="0.3">
      <c r="A22" s="168"/>
      <c r="B22" s="19" t="s">
        <v>151</v>
      </c>
      <c r="C22" s="70">
        <v>28620000</v>
      </c>
      <c r="D22" s="4">
        <v>27543099.444551483</v>
      </c>
      <c r="E22" s="4">
        <v>26521634.633417249</v>
      </c>
      <c r="F22" s="59">
        <v>1021464.8111342341</v>
      </c>
      <c r="G22" s="5">
        <v>0.96237244739872407</v>
      </c>
      <c r="H22" s="4">
        <v>27543099.444551479</v>
      </c>
      <c r="I22" s="5">
        <v>0.96237244739872396</v>
      </c>
      <c r="J22" s="4">
        <v>1101723.9777820592</v>
      </c>
      <c r="K22" s="4" t="e">
        <v>#DIV/0!</v>
      </c>
      <c r="L22" s="63">
        <v>0</v>
      </c>
      <c r="M22">
        <v>3</v>
      </c>
      <c r="N22" s="10" t="s">
        <v>82</v>
      </c>
      <c r="O22" s="22">
        <v>0.89595375722543358</v>
      </c>
      <c r="P22" s="13">
        <v>79</v>
      </c>
      <c r="Q22" s="12">
        <v>76</v>
      </c>
      <c r="R22" s="13">
        <v>173</v>
      </c>
      <c r="S22" s="13">
        <v>155</v>
      </c>
      <c r="T22" s="17">
        <v>-7.9500000000000171</v>
      </c>
      <c r="U22" s="160" t="s">
        <v>326</v>
      </c>
      <c r="V22" s="161"/>
      <c r="W22" s="162"/>
      <c r="Y22" s="177" t="s">
        <v>1698</v>
      </c>
      <c r="Z22" s="174"/>
      <c r="AA22" s="159" t="s">
        <v>322</v>
      </c>
    </row>
    <row r="23" spans="1:27" ht="16.5" thickBot="1" x14ac:dyDescent="0.3">
      <c r="A23" s="168"/>
      <c r="B23" s="19" t="s">
        <v>209</v>
      </c>
      <c r="C23" s="70">
        <v>38000000</v>
      </c>
      <c r="D23" s="4">
        <v>46531431.30846408</v>
      </c>
      <c r="E23" s="4">
        <v>45800933.291459717</v>
      </c>
      <c r="F23" s="59">
        <v>730498.01700436324</v>
      </c>
      <c r="G23" s="5">
        <v>1.2245113502227389</v>
      </c>
      <c r="H23" s="4">
        <v>46531431.30846408</v>
      </c>
      <c r="I23" s="5">
        <v>1.2245113502227389</v>
      </c>
      <c r="J23" s="4">
        <v>1861257.2523385631</v>
      </c>
      <c r="K23" s="4" t="e">
        <v>#DIV/0!</v>
      </c>
      <c r="L23" s="63">
        <v>930628.62616928166</v>
      </c>
      <c r="N23" s="9"/>
      <c r="O23" s="23"/>
      <c r="P23" s="14"/>
      <c r="Q23" s="16">
        <v>509</v>
      </c>
      <c r="R23" s="8">
        <v>1354</v>
      </c>
      <c r="S23" s="8">
        <v>1170</v>
      </c>
      <c r="T23" s="8"/>
      <c r="U23" s="173" t="s">
        <v>329</v>
      </c>
      <c r="V23" s="174"/>
      <c r="W23" s="159" t="s">
        <v>322</v>
      </c>
      <c r="Y23" s="13">
        <v>52</v>
      </c>
      <c r="Z23" s="150" t="s">
        <v>6</v>
      </c>
      <c r="AA23" s="151">
        <v>194</v>
      </c>
    </row>
    <row r="24" spans="1:27" ht="16.5" thickBot="1" x14ac:dyDescent="0.3">
      <c r="A24" s="169"/>
      <c r="B24" s="71"/>
      <c r="C24" s="66">
        <v>242382600</v>
      </c>
      <c r="D24" s="66">
        <v>235372575.84991047</v>
      </c>
      <c r="E24" s="66">
        <v>227504354.05626196</v>
      </c>
      <c r="F24" s="66">
        <v>7868221.7936485112</v>
      </c>
      <c r="G24" s="65">
        <v>0.9710786824215536</v>
      </c>
      <c r="H24" s="64">
        <v>235372575.84991044</v>
      </c>
      <c r="I24" s="65">
        <v>0.97107868242155349</v>
      </c>
      <c r="J24" s="64">
        <v>9414903.0339964181</v>
      </c>
      <c r="K24" s="66" t="e">
        <v>#DIV/0!</v>
      </c>
      <c r="L24" s="67"/>
      <c r="M24">
        <v>32</v>
      </c>
      <c r="N24" s="12" t="s">
        <v>202</v>
      </c>
      <c r="O24" s="22">
        <v>0.87931034482758619</v>
      </c>
      <c r="P24" s="13">
        <v>20</v>
      </c>
      <c r="Q24" s="12">
        <v>31</v>
      </c>
      <c r="R24" s="13">
        <v>58</v>
      </c>
      <c r="S24" s="13">
        <v>51</v>
      </c>
      <c r="T24" s="17">
        <v>-1.7000000000000028</v>
      </c>
      <c r="U24" s="152">
        <v>1</v>
      </c>
      <c r="V24" s="150" t="s">
        <v>14</v>
      </c>
      <c r="W24" s="151">
        <v>365</v>
      </c>
      <c r="Y24" s="13">
        <v>53</v>
      </c>
      <c r="Z24" s="150" t="s">
        <v>9</v>
      </c>
      <c r="AA24" s="151">
        <v>154</v>
      </c>
    </row>
    <row r="25" spans="1:27" ht="16.5" thickBot="1" x14ac:dyDescent="0.3">
      <c r="A25" s="164" t="s">
        <v>207</v>
      </c>
      <c r="B25" s="57" t="s">
        <v>202</v>
      </c>
      <c r="C25" s="72">
        <v>86547956.260000005</v>
      </c>
      <c r="D25" s="59">
        <v>85422364.22382018</v>
      </c>
      <c r="E25" s="59">
        <v>81773441.892046347</v>
      </c>
      <c r="F25" s="59">
        <v>3648922.3317738324</v>
      </c>
      <c r="G25" s="60">
        <v>0.986994585605252</v>
      </c>
      <c r="H25" s="59">
        <v>85422364.22382018</v>
      </c>
      <c r="I25" s="60">
        <v>0.986994585605252</v>
      </c>
      <c r="J25" s="59">
        <v>3416894.5689528072</v>
      </c>
      <c r="K25" s="59" t="e">
        <v>#DIV/0!</v>
      </c>
      <c r="L25" s="61">
        <v>0</v>
      </c>
      <c r="M25">
        <v>36</v>
      </c>
      <c r="N25" s="12" t="s">
        <v>204</v>
      </c>
      <c r="O25" s="22">
        <v>0.73913043478260865</v>
      </c>
      <c r="P25" s="13">
        <v>68</v>
      </c>
      <c r="Q25" s="12">
        <v>51</v>
      </c>
      <c r="R25" s="13">
        <v>161</v>
      </c>
      <c r="S25" s="13">
        <v>119</v>
      </c>
      <c r="T25" s="17">
        <v>17.849999999999994</v>
      </c>
      <c r="U25" s="153">
        <v>9</v>
      </c>
      <c r="V25" s="150" t="s">
        <v>8</v>
      </c>
      <c r="W25" s="151">
        <v>379</v>
      </c>
      <c r="Y25" s="13">
        <v>57</v>
      </c>
      <c r="Z25" s="150" t="s">
        <v>310</v>
      </c>
      <c r="AA25" s="151">
        <v>130</v>
      </c>
    </row>
    <row r="26" spans="1:27" ht="16.5" thickBot="1" x14ac:dyDescent="0.3">
      <c r="A26" s="165"/>
      <c r="B26" s="36" t="s">
        <v>204</v>
      </c>
      <c r="C26" s="73">
        <v>24010803.390000001</v>
      </c>
      <c r="D26" s="4">
        <v>13146571.961608943</v>
      </c>
      <c r="E26" s="4">
        <v>12609381.963708226</v>
      </c>
      <c r="F26" s="59">
        <v>537189.99790071696</v>
      </c>
      <c r="G26" s="5">
        <v>0.54752736708027916</v>
      </c>
      <c r="H26" s="4">
        <v>13146571.961608943</v>
      </c>
      <c r="I26" s="5">
        <v>0.54752736708027916</v>
      </c>
      <c r="J26" s="4">
        <v>525862.87846435769</v>
      </c>
      <c r="K26" s="4" t="e">
        <v>#DIV/0!</v>
      </c>
      <c r="L26" s="63">
        <v>0</v>
      </c>
      <c r="M26">
        <v>9</v>
      </c>
      <c r="N26" s="12" t="s">
        <v>86</v>
      </c>
      <c r="O26" s="22">
        <v>0.91275167785234901</v>
      </c>
      <c r="P26" s="13">
        <v>80</v>
      </c>
      <c r="Q26" s="12">
        <v>56</v>
      </c>
      <c r="R26" s="13">
        <v>149</v>
      </c>
      <c r="S26" s="13">
        <v>136</v>
      </c>
      <c r="T26" s="17">
        <v>-9.3500000000000085</v>
      </c>
      <c r="U26" s="153">
        <v>10</v>
      </c>
      <c r="V26" s="150" t="s">
        <v>301</v>
      </c>
      <c r="W26" s="151">
        <v>269</v>
      </c>
    </row>
    <row r="27" spans="1:27" ht="16.5" thickBot="1" x14ac:dyDescent="0.3">
      <c r="A27" s="165"/>
      <c r="B27" s="36" t="s">
        <v>86</v>
      </c>
      <c r="C27" s="73">
        <v>26910856.350000001</v>
      </c>
      <c r="D27" s="4">
        <v>19977014.152404916</v>
      </c>
      <c r="E27" s="4">
        <v>19783909.715601686</v>
      </c>
      <c r="F27" s="59">
        <v>193104.43680322915</v>
      </c>
      <c r="G27" s="5">
        <v>0.74234033627863039</v>
      </c>
      <c r="H27" s="4">
        <v>19977014.152404916</v>
      </c>
      <c r="I27" s="5">
        <v>0.74234033627863039</v>
      </c>
      <c r="J27" s="4">
        <v>799080.56609619665</v>
      </c>
      <c r="K27" s="4" t="e">
        <v>#DIV/0!</v>
      </c>
      <c r="L27" s="63">
        <v>0</v>
      </c>
      <c r="M27">
        <v>40</v>
      </c>
      <c r="N27" s="12" t="s">
        <v>203</v>
      </c>
      <c r="O27" s="22">
        <v>0.60176991150442483</v>
      </c>
      <c r="P27" s="13">
        <v>68</v>
      </c>
      <c r="Q27" s="12">
        <v>68</v>
      </c>
      <c r="R27" s="13">
        <v>226</v>
      </c>
      <c r="S27" s="13">
        <v>136</v>
      </c>
      <c r="T27" s="17">
        <v>56.099999999999994</v>
      </c>
      <c r="U27" s="153">
        <v>24</v>
      </c>
      <c r="V27" s="150" t="s">
        <v>304</v>
      </c>
      <c r="W27" s="151">
        <v>354</v>
      </c>
    </row>
    <row r="28" spans="1:27" ht="16.5" thickBot="1" x14ac:dyDescent="0.3">
      <c r="A28" s="165"/>
      <c r="B28" s="36" t="s">
        <v>203</v>
      </c>
      <c r="C28" s="73">
        <v>39189035</v>
      </c>
      <c r="D28" s="4">
        <v>23824501.172493447</v>
      </c>
      <c r="E28" s="4">
        <v>21652058.891945612</v>
      </c>
      <c r="F28" s="59">
        <v>2172442.2805478349</v>
      </c>
      <c r="G28" s="5">
        <v>0.60793793908151728</v>
      </c>
      <c r="H28" s="4">
        <v>23824501.172493447</v>
      </c>
      <c r="I28" s="5">
        <v>0.60793793908151728</v>
      </c>
      <c r="J28" s="4">
        <v>952980.04689973791</v>
      </c>
      <c r="K28" s="4" t="e">
        <v>#DIV/0!</v>
      </c>
      <c r="L28" s="63">
        <v>0</v>
      </c>
      <c r="M28">
        <v>27</v>
      </c>
      <c r="N28" s="12" t="s">
        <v>98</v>
      </c>
      <c r="O28" s="22">
        <v>0.95419847328244278</v>
      </c>
      <c r="P28" s="13">
        <v>73</v>
      </c>
      <c r="Q28" s="12">
        <v>52</v>
      </c>
      <c r="R28" s="13">
        <v>131</v>
      </c>
      <c r="S28" s="13">
        <v>125</v>
      </c>
      <c r="T28" s="17">
        <v>-13.650000000000006</v>
      </c>
      <c r="U28" s="153">
        <v>27</v>
      </c>
      <c r="V28" s="150" t="s">
        <v>26</v>
      </c>
      <c r="W28" s="151">
        <v>346</v>
      </c>
    </row>
    <row r="29" spans="1:27" ht="16.5" thickBot="1" x14ac:dyDescent="0.3">
      <c r="A29" s="165"/>
      <c r="B29" s="36" t="s">
        <v>98</v>
      </c>
      <c r="C29" s="73">
        <v>26900000</v>
      </c>
      <c r="D29" s="4">
        <v>28458724.040565465</v>
      </c>
      <c r="E29" s="4">
        <v>27227835.832763862</v>
      </c>
      <c r="F29" s="59">
        <v>1230888.2078016028</v>
      </c>
      <c r="G29" s="5">
        <v>1.0579451316195341</v>
      </c>
      <c r="H29" s="4">
        <v>28458724.040565465</v>
      </c>
      <c r="I29" s="5">
        <v>1.0579451316195341</v>
      </c>
      <c r="J29" s="4">
        <v>1138348.9616226186</v>
      </c>
      <c r="K29" s="4" t="e">
        <v>#DIV/0!</v>
      </c>
      <c r="L29" s="63">
        <v>355734.05050706834</v>
      </c>
      <c r="M29">
        <v>10</v>
      </c>
      <c r="N29" s="12" t="s">
        <v>201</v>
      </c>
      <c r="O29" s="22">
        <v>0.84242424242424241</v>
      </c>
      <c r="P29" s="13">
        <v>40</v>
      </c>
      <c r="Q29" s="12">
        <v>99</v>
      </c>
      <c r="R29" s="13">
        <v>165</v>
      </c>
      <c r="S29" s="13">
        <v>139</v>
      </c>
      <c r="T29" s="17">
        <v>1.25</v>
      </c>
      <c r="U29" s="153">
        <v>28</v>
      </c>
      <c r="V29" s="150" t="s">
        <v>1</v>
      </c>
      <c r="W29" s="151">
        <v>322</v>
      </c>
    </row>
    <row r="30" spans="1:27" ht="16.5" thickBot="1" x14ac:dyDescent="0.3">
      <c r="A30" s="165"/>
      <c r="B30" s="36" t="s">
        <v>201</v>
      </c>
      <c r="C30" s="73">
        <v>25830000</v>
      </c>
      <c r="D30" s="4">
        <v>20200043.112725083</v>
      </c>
      <c r="E30" s="4">
        <v>19332154.65534554</v>
      </c>
      <c r="F30" s="59">
        <v>867888.45737954229</v>
      </c>
      <c r="G30" s="5">
        <v>0.78203806088753713</v>
      </c>
      <c r="H30" s="4">
        <v>20200043.112725083</v>
      </c>
      <c r="I30" s="5">
        <v>0.78203806088753713</v>
      </c>
      <c r="J30" s="4">
        <v>808001.72450900334</v>
      </c>
      <c r="K30" s="4" t="e">
        <v>#DIV/0!</v>
      </c>
      <c r="L30" s="63">
        <v>0</v>
      </c>
      <c r="M30">
        <v>28</v>
      </c>
      <c r="N30" s="12" t="s">
        <v>99</v>
      </c>
      <c r="O30" s="22">
        <v>0.89102564102564108</v>
      </c>
      <c r="P30" s="13">
        <v>67</v>
      </c>
      <c r="Q30" s="12">
        <v>72</v>
      </c>
      <c r="R30" s="13">
        <v>156</v>
      </c>
      <c r="S30" s="13">
        <v>139</v>
      </c>
      <c r="T30" s="17">
        <v>-6.4000000000000057</v>
      </c>
      <c r="U30" s="153">
        <v>33</v>
      </c>
      <c r="V30" s="150" t="s">
        <v>165</v>
      </c>
      <c r="W30" s="151">
        <v>349</v>
      </c>
    </row>
    <row r="31" spans="1:27" ht="16.5" thickBot="1" x14ac:dyDescent="0.3">
      <c r="A31" s="165"/>
      <c r="B31" s="36" t="s">
        <v>99</v>
      </c>
      <c r="C31" s="73">
        <v>27702000</v>
      </c>
      <c r="D31" s="4">
        <v>20913763.091158226</v>
      </c>
      <c r="E31" s="4">
        <v>17968464.712900743</v>
      </c>
      <c r="F31" s="59">
        <v>2945298.3782574832</v>
      </c>
      <c r="G31" s="5">
        <v>0.75495498849029763</v>
      </c>
      <c r="H31" s="4">
        <v>20913763.091158226</v>
      </c>
      <c r="I31" s="5">
        <v>0.75495498849029763</v>
      </c>
      <c r="J31" s="4">
        <v>836550.52364632906</v>
      </c>
      <c r="K31" s="4" t="e">
        <v>#DIV/0!</v>
      </c>
      <c r="L31" s="63">
        <v>0</v>
      </c>
      <c r="M31">
        <v>33</v>
      </c>
      <c r="N31" s="12" t="s">
        <v>138</v>
      </c>
      <c r="O31" s="22">
        <v>0.84795321637426901</v>
      </c>
      <c r="P31" s="13">
        <v>66</v>
      </c>
      <c r="Q31" s="12">
        <v>79</v>
      </c>
      <c r="R31" s="13">
        <v>171</v>
      </c>
      <c r="S31" s="13">
        <v>145</v>
      </c>
      <c r="T31" s="17">
        <v>0.34999999999999432</v>
      </c>
      <c r="U31" s="153">
        <v>36</v>
      </c>
      <c r="V31" s="150" t="s">
        <v>307</v>
      </c>
      <c r="W31" s="151">
        <v>284</v>
      </c>
    </row>
    <row r="32" spans="1:27" ht="16.5" thickBot="1" x14ac:dyDescent="0.3">
      <c r="A32" s="165"/>
      <c r="B32" s="36" t="s">
        <v>138</v>
      </c>
      <c r="C32" s="73">
        <v>24010803.390000001</v>
      </c>
      <c r="D32" s="4">
        <v>14491940.541179566</v>
      </c>
      <c r="E32" s="4">
        <v>14145138.647085898</v>
      </c>
      <c r="F32" s="59">
        <v>346801.89409366809</v>
      </c>
      <c r="G32" s="5">
        <v>0.60355916900369755</v>
      </c>
      <c r="H32" s="4">
        <v>14491940.541179566</v>
      </c>
      <c r="I32" s="5">
        <v>0.60355916900369755</v>
      </c>
      <c r="J32" s="4">
        <v>579677.62164718262</v>
      </c>
      <c r="K32" s="4" t="e">
        <v>#DIV/0!</v>
      </c>
      <c r="L32" s="63">
        <v>0</v>
      </c>
      <c r="M32">
        <v>37</v>
      </c>
      <c r="N32" s="12" t="s">
        <v>262</v>
      </c>
      <c r="O32" s="22">
        <v>0.60810810810810811</v>
      </c>
      <c r="P32" s="13">
        <v>82</v>
      </c>
      <c r="Q32" s="12">
        <v>8</v>
      </c>
      <c r="R32" s="13">
        <v>148</v>
      </c>
      <c r="S32" s="13">
        <v>90</v>
      </c>
      <c r="T32" s="17">
        <v>35.799999999999997</v>
      </c>
      <c r="U32" s="153">
        <v>37</v>
      </c>
      <c r="V32" s="150" t="s">
        <v>308</v>
      </c>
      <c r="W32" s="151">
        <v>202</v>
      </c>
    </row>
    <row r="33" spans="1:23" ht="16.5" thickBot="1" x14ac:dyDescent="0.3">
      <c r="A33" s="165"/>
      <c r="B33" s="19" t="s">
        <v>262</v>
      </c>
      <c r="C33" s="73">
        <v>25780148</v>
      </c>
      <c r="D33" s="4">
        <v>10515804.902961228</v>
      </c>
      <c r="E33" s="4">
        <v>10134325.902404072</v>
      </c>
      <c r="F33" s="59">
        <v>381479.00055715628</v>
      </c>
      <c r="G33" s="5">
        <v>0.40790320144636982</v>
      </c>
      <c r="H33" s="4">
        <v>10515804.902961228</v>
      </c>
      <c r="I33" s="5">
        <v>0.40790320144636982</v>
      </c>
      <c r="J33" s="4">
        <v>420632.19611844909</v>
      </c>
      <c r="K33" s="4" t="e">
        <v>#DIV/0!</v>
      </c>
      <c r="L33" s="63">
        <v>0</v>
      </c>
      <c r="M33">
        <v>24</v>
      </c>
      <c r="N33" s="12" t="s">
        <v>264</v>
      </c>
      <c r="O33" s="22">
        <v>0.69942196531791911</v>
      </c>
      <c r="P33" s="13">
        <v>81</v>
      </c>
      <c r="Q33" s="12">
        <v>40</v>
      </c>
      <c r="R33" s="13">
        <v>173</v>
      </c>
      <c r="S33" s="13">
        <v>121</v>
      </c>
      <c r="T33" s="17">
        <v>26.049999999999983</v>
      </c>
      <c r="U33" s="153">
        <v>40</v>
      </c>
      <c r="V33" s="150" t="s">
        <v>309</v>
      </c>
      <c r="W33" s="151">
        <v>367</v>
      </c>
    </row>
    <row r="34" spans="1:23" ht="16.5" thickBot="1" x14ac:dyDescent="0.3">
      <c r="A34" s="165"/>
      <c r="B34" s="36" t="s">
        <v>264</v>
      </c>
      <c r="C34" s="73">
        <v>26383192</v>
      </c>
      <c r="D34" s="4">
        <v>15882953.260224834</v>
      </c>
      <c r="E34" s="4">
        <v>14803845.590607617</v>
      </c>
      <c r="F34" s="59">
        <v>1079107.669617217</v>
      </c>
      <c r="G34" s="5">
        <v>0.60201029732205391</v>
      </c>
      <c r="H34" s="4">
        <v>15882953.260224834</v>
      </c>
      <c r="I34" s="5">
        <v>0.60201029732205391</v>
      </c>
      <c r="J34" s="4">
        <v>635318.13040899334</v>
      </c>
      <c r="K34" s="4" t="e">
        <v>#DIV/0!</v>
      </c>
      <c r="L34" s="63">
        <v>0</v>
      </c>
      <c r="M34">
        <v>7</v>
      </c>
      <c r="N34" s="12" t="s">
        <v>110</v>
      </c>
      <c r="O34" s="22">
        <v>0.12931034482758622</v>
      </c>
      <c r="P34" s="13">
        <v>0</v>
      </c>
      <c r="Q34" s="12">
        <v>15</v>
      </c>
      <c r="R34" s="13">
        <v>116</v>
      </c>
      <c r="S34" s="13">
        <v>15</v>
      </c>
      <c r="T34" s="17">
        <v>83.6</v>
      </c>
      <c r="U34" s="160" t="s">
        <v>326</v>
      </c>
      <c r="V34" s="163"/>
      <c r="W34" s="162"/>
    </row>
    <row r="35" spans="1:23" ht="16.5" thickBot="1" x14ac:dyDescent="0.3">
      <c r="A35" s="165"/>
      <c r="B35" s="36" t="s">
        <v>110</v>
      </c>
      <c r="C35" s="73">
        <v>125062043.75</v>
      </c>
      <c r="D35" s="4">
        <v>82085052.275438547</v>
      </c>
      <c r="E35" s="4">
        <v>75431282.533662543</v>
      </c>
      <c r="F35" s="59">
        <v>6653769.7417760044</v>
      </c>
      <c r="G35" s="5">
        <v>0.6563546365796421</v>
      </c>
      <c r="H35" s="4">
        <v>82085052.275438547</v>
      </c>
      <c r="I35" s="5">
        <v>0.6563546365796421</v>
      </c>
      <c r="J35" s="4">
        <v>3283402.0910175419</v>
      </c>
      <c r="K35" s="4" t="e">
        <v>#DIV/0!</v>
      </c>
      <c r="L35" s="63">
        <v>0</v>
      </c>
      <c r="M35">
        <v>57</v>
      </c>
      <c r="N35" s="12" t="s">
        <v>265</v>
      </c>
      <c r="O35" s="22">
        <v>0.71698113207547165</v>
      </c>
      <c r="P35" s="13">
        <v>17</v>
      </c>
      <c r="Q35" s="12">
        <v>59</v>
      </c>
      <c r="R35" s="13">
        <v>106</v>
      </c>
      <c r="S35" s="13">
        <v>76</v>
      </c>
      <c r="T35" s="17">
        <v>14.099999999999994</v>
      </c>
    </row>
    <row r="36" spans="1:23" ht="16.5" thickBot="1" x14ac:dyDescent="0.3">
      <c r="A36" s="165"/>
      <c r="B36" s="36" t="s">
        <v>265</v>
      </c>
      <c r="C36" s="73">
        <v>36592500</v>
      </c>
      <c r="D36" s="4">
        <v>40292214.950666986</v>
      </c>
      <c r="E36" s="4">
        <v>40426823.323566988</v>
      </c>
      <c r="F36" s="59">
        <v>-134608.3729000017</v>
      </c>
      <c r="G36" s="5">
        <v>1.1011058263487596</v>
      </c>
      <c r="H36" s="4">
        <v>40292214.950666986</v>
      </c>
      <c r="I36" s="5">
        <v>1.1011058263487596</v>
      </c>
      <c r="J36" s="4">
        <v>1611688.5980266794</v>
      </c>
      <c r="K36" s="4" t="e">
        <v>#DIV/0!</v>
      </c>
      <c r="L36" s="63">
        <v>604383.22426000482</v>
      </c>
      <c r="M36">
        <v>1</v>
      </c>
      <c r="N36" s="12" t="s">
        <v>80</v>
      </c>
      <c r="O36" s="22">
        <v>0.93043478260869561</v>
      </c>
      <c r="P36" s="13">
        <v>60</v>
      </c>
      <c r="Q36" s="12">
        <v>47</v>
      </c>
      <c r="R36" s="13">
        <v>115</v>
      </c>
      <c r="S36" s="13">
        <v>107</v>
      </c>
      <c r="T36" s="17">
        <v>-9.25</v>
      </c>
    </row>
    <row r="37" spans="1:23" ht="16.5" thickBot="1" x14ac:dyDescent="0.3">
      <c r="A37" s="165"/>
      <c r="B37" s="36" t="s">
        <v>80</v>
      </c>
      <c r="C37" s="73">
        <v>37270463.43</v>
      </c>
      <c r="D37" s="4">
        <v>27492788.670912966</v>
      </c>
      <c r="E37" s="4">
        <v>26209936.939876556</v>
      </c>
      <c r="F37" s="59">
        <v>1282851.7310364097</v>
      </c>
      <c r="G37" s="5">
        <v>0.73765620657089226</v>
      </c>
      <c r="H37" s="4">
        <v>27492788.670912966</v>
      </c>
      <c r="I37" s="5">
        <v>0.73765620657089226</v>
      </c>
      <c r="J37" s="4">
        <v>1099711.5468365187</v>
      </c>
      <c r="K37" s="4" t="e">
        <v>#DIV/0!</v>
      </c>
      <c r="L37" s="63">
        <v>0</v>
      </c>
      <c r="N37" s="9"/>
      <c r="O37" s="23"/>
      <c r="P37" s="14"/>
      <c r="Q37" s="8">
        <v>677</v>
      </c>
      <c r="R37" s="8">
        <v>1875</v>
      </c>
      <c r="S37" s="8">
        <v>1399</v>
      </c>
      <c r="T37" s="8"/>
    </row>
    <row r="38" spans="1:23" ht="16.5" thickBot="1" x14ac:dyDescent="0.3">
      <c r="A38" s="166"/>
      <c r="B38" s="3"/>
      <c r="C38" s="74">
        <v>532189801</v>
      </c>
      <c r="D38" s="66">
        <v>402703736.35616034</v>
      </c>
      <c r="E38" s="66">
        <v>381498600.60151565</v>
      </c>
      <c r="F38" s="66">
        <v>21205135.754644692</v>
      </c>
      <c r="G38" s="65">
        <v>0.75669194636851067</v>
      </c>
      <c r="H38" s="64">
        <v>402703736.35616034</v>
      </c>
      <c r="I38" s="65">
        <v>0.75669194636851067</v>
      </c>
      <c r="J38" s="64">
        <v>16108149.454246413</v>
      </c>
      <c r="K38" s="66" t="e">
        <v>#DIV/0!</v>
      </c>
      <c r="L38" s="67"/>
      <c r="M38">
        <v>58</v>
      </c>
      <c r="N38" t="s">
        <v>144</v>
      </c>
      <c r="O38" s="22">
        <v>0.36144578313253012</v>
      </c>
      <c r="P38" s="13">
        <v>60</v>
      </c>
      <c r="Q38" s="12">
        <v>-30</v>
      </c>
      <c r="R38" s="13">
        <v>83</v>
      </c>
      <c r="S38" s="13">
        <v>30</v>
      </c>
      <c r="T38" s="17">
        <v>40.549999999999997</v>
      </c>
    </row>
    <row r="39" spans="1:23" ht="16.5" thickBot="1" x14ac:dyDescent="0.3">
      <c r="A39" s="164" t="s">
        <v>254</v>
      </c>
      <c r="B39" s="136" t="s">
        <v>144</v>
      </c>
      <c r="C39" s="4">
        <v>35000000</v>
      </c>
      <c r="D39" s="4">
        <v>23699393.703267317</v>
      </c>
      <c r="E39" s="4">
        <v>23869757.938886762</v>
      </c>
      <c r="F39" s="59">
        <v>-170364.2356194444</v>
      </c>
      <c r="G39" s="5">
        <v>0.6771255343790662</v>
      </c>
      <c r="H39" s="4">
        <v>23699393.703267317</v>
      </c>
      <c r="I39" s="5">
        <v>0.6771255343790662</v>
      </c>
      <c r="J39" s="4">
        <v>947975.74813069263</v>
      </c>
      <c r="K39" s="4" t="e">
        <v>#DIV/0!</v>
      </c>
      <c r="L39" s="63">
        <v>0</v>
      </c>
      <c r="M39">
        <v>59</v>
      </c>
      <c r="N39" t="s">
        <v>145</v>
      </c>
      <c r="O39" s="22">
        <v>0.42519685039370081</v>
      </c>
      <c r="P39" s="13">
        <v>60</v>
      </c>
      <c r="Q39" s="12">
        <v>-6</v>
      </c>
      <c r="R39" s="13">
        <v>127</v>
      </c>
      <c r="S39" s="13">
        <v>54</v>
      </c>
      <c r="T39" s="17">
        <v>53.95</v>
      </c>
    </row>
    <row r="40" spans="1:23" ht="16.5" thickBot="1" x14ac:dyDescent="0.3">
      <c r="A40" s="165"/>
      <c r="B40" s="136" t="s">
        <v>145</v>
      </c>
      <c r="C40" s="4">
        <v>30000000</v>
      </c>
      <c r="D40" s="4">
        <v>10444139.168838872</v>
      </c>
      <c r="E40" s="4">
        <v>10465069.070103489</v>
      </c>
      <c r="F40" s="59">
        <v>-20929.90126461722</v>
      </c>
      <c r="G40" s="5">
        <v>0.34813797229462906</v>
      </c>
      <c r="H40" s="4">
        <v>10444139.168838872</v>
      </c>
      <c r="I40" s="5">
        <v>0.34813797229462906</v>
      </c>
      <c r="J40" s="4">
        <v>417765.56675355486</v>
      </c>
      <c r="K40" s="4" t="e">
        <v>#DIV/0!</v>
      </c>
      <c r="L40" s="63">
        <v>0</v>
      </c>
      <c r="M40">
        <v>49</v>
      </c>
      <c r="N40" t="s">
        <v>106</v>
      </c>
      <c r="O40" s="22">
        <v>0.4291497975708502</v>
      </c>
      <c r="P40" s="13">
        <v>60</v>
      </c>
      <c r="Q40" s="12">
        <v>46</v>
      </c>
      <c r="R40" s="13">
        <v>247</v>
      </c>
      <c r="S40" s="13">
        <v>106</v>
      </c>
      <c r="T40" s="17">
        <v>103.94999999999999</v>
      </c>
    </row>
    <row r="41" spans="1:23" ht="16.5" thickBot="1" x14ac:dyDescent="0.3">
      <c r="A41" s="165"/>
      <c r="B41" s="136" t="s">
        <v>106</v>
      </c>
      <c r="C41" s="4">
        <v>32421674.968781177</v>
      </c>
      <c r="D41" s="4">
        <v>44970992.115381673</v>
      </c>
      <c r="E41" s="4">
        <v>35145842.693787344</v>
      </c>
      <c r="F41" s="59">
        <v>9825149.4215943292</v>
      </c>
      <c r="G41" s="5">
        <v>1.387065663901826</v>
      </c>
      <c r="H41" s="4">
        <v>44970992.115381673</v>
      </c>
      <c r="I41" s="5">
        <v>1.387065663901826</v>
      </c>
      <c r="J41" s="4">
        <v>1798839.684615267</v>
      </c>
      <c r="K41" s="4" t="e">
        <v>#DIV/0!</v>
      </c>
      <c r="L41" s="63">
        <v>899419.84230763349</v>
      </c>
      <c r="M41">
        <v>56</v>
      </c>
      <c r="N41" t="s">
        <v>139</v>
      </c>
      <c r="O41" s="22">
        <v>0.42574257425742573</v>
      </c>
      <c r="P41" s="13">
        <v>60</v>
      </c>
      <c r="Q41" s="12">
        <v>26</v>
      </c>
      <c r="R41" s="13">
        <v>202</v>
      </c>
      <c r="S41" s="13">
        <v>86</v>
      </c>
      <c r="T41" s="17">
        <v>85.699999999999989</v>
      </c>
    </row>
    <row r="42" spans="1:23" ht="16.5" thickBot="1" x14ac:dyDescent="0.3">
      <c r="A42" s="165"/>
      <c r="B42" s="137" t="s">
        <v>139</v>
      </c>
      <c r="C42" s="4">
        <v>56524908.220357507</v>
      </c>
      <c r="D42" s="4">
        <v>66219345.594880916</v>
      </c>
      <c r="E42" s="4">
        <v>66281389.860280916</v>
      </c>
      <c r="F42" s="59">
        <v>-62044.265399999917</v>
      </c>
      <c r="G42" s="5">
        <v>1.1715073527714628</v>
      </c>
      <c r="H42" s="4">
        <v>66219345.594880916</v>
      </c>
      <c r="I42" s="5">
        <v>1.1715073527714628</v>
      </c>
      <c r="J42" s="4">
        <v>2648773.8237952366</v>
      </c>
      <c r="K42" s="4" t="e">
        <v>#DIV/0!</v>
      </c>
      <c r="L42" s="63">
        <v>1324386.9118976183</v>
      </c>
      <c r="M42">
        <v>26</v>
      </c>
      <c r="N42" t="s">
        <v>255</v>
      </c>
      <c r="O42" s="22">
        <v>0.47398843930635837</v>
      </c>
      <c r="P42" s="13">
        <v>60</v>
      </c>
      <c r="Q42" s="12">
        <v>22</v>
      </c>
      <c r="R42" s="13">
        <v>173</v>
      </c>
      <c r="S42" s="13">
        <v>82</v>
      </c>
      <c r="T42" s="17">
        <v>65.049999999999983</v>
      </c>
    </row>
    <row r="43" spans="1:23" ht="16.5" thickBot="1" x14ac:dyDescent="0.3">
      <c r="A43" s="165"/>
      <c r="B43" s="138" t="s">
        <v>255</v>
      </c>
      <c r="C43" s="4">
        <v>100000000</v>
      </c>
      <c r="D43" s="4">
        <v>87019952.404077485</v>
      </c>
      <c r="E43" s="4">
        <v>87019952.404077485</v>
      </c>
      <c r="F43" s="59">
        <v>0</v>
      </c>
      <c r="G43" s="5">
        <v>0.87019952404077483</v>
      </c>
      <c r="H43" s="4">
        <v>87019952.404077485</v>
      </c>
      <c r="I43" s="5">
        <v>0.87019952404077483</v>
      </c>
      <c r="J43" s="4">
        <v>3480798.0961630996</v>
      </c>
      <c r="K43" s="4" t="e">
        <v>#DIV/0!</v>
      </c>
      <c r="L43" s="63">
        <v>0</v>
      </c>
      <c r="M43">
        <v>25</v>
      </c>
      <c r="N43" t="s">
        <v>256</v>
      </c>
      <c r="O43" s="22">
        <v>0.4885057471264368</v>
      </c>
      <c r="P43" s="13">
        <v>60</v>
      </c>
      <c r="Q43" s="12">
        <v>25</v>
      </c>
      <c r="R43" s="13">
        <v>174</v>
      </c>
      <c r="S43" s="13">
        <v>85</v>
      </c>
      <c r="T43" s="17">
        <v>62.900000000000006</v>
      </c>
    </row>
    <row r="44" spans="1:23" ht="16.5" thickBot="1" x14ac:dyDescent="0.3">
      <c r="A44" s="165"/>
      <c r="B44" s="138" t="s">
        <v>256</v>
      </c>
      <c r="C44" s="4">
        <v>100000000</v>
      </c>
      <c r="D44" s="4">
        <v>84410899.980083436</v>
      </c>
      <c r="E44" s="4">
        <v>81868472.264382929</v>
      </c>
      <c r="F44" s="59">
        <v>2542427.7157005072</v>
      </c>
      <c r="G44" s="5">
        <v>0.84410899980083431</v>
      </c>
      <c r="H44" s="4">
        <v>84410899.980083436</v>
      </c>
      <c r="I44" s="5">
        <v>0.84410899980083431</v>
      </c>
      <c r="J44" s="4">
        <v>3376435.9992033374</v>
      </c>
      <c r="K44" s="4" t="e">
        <v>#DIV/0!</v>
      </c>
      <c r="L44" s="63">
        <v>0</v>
      </c>
      <c r="M44">
        <v>60</v>
      </c>
      <c r="N44" t="s">
        <v>263</v>
      </c>
      <c r="O44" s="22">
        <v>0.59090909090909094</v>
      </c>
      <c r="P44" s="13">
        <v>61</v>
      </c>
      <c r="Q44" s="12">
        <v>-9</v>
      </c>
      <c r="R44" s="13">
        <v>88</v>
      </c>
      <c r="S44" s="13">
        <v>52</v>
      </c>
      <c r="T44" s="17">
        <v>22.799999999999997</v>
      </c>
    </row>
    <row r="45" spans="1:23" ht="16.5" thickBot="1" x14ac:dyDescent="0.3">
      <c r="A45" s="165"/>
      <c r="B45" s="138" t="s">
        <v>263</v>
      </c>
      <c r="C45" s="4">
        <v>25000000</v>
      </c>
      <c r="D45" s="4">
        <v>43751477.296586595</v>
      </c>
      <c r="E45" s="4">
        <v>43751477.296586595</v>
      </c>
      <c r="F45" s="59">
        <v>0</v>
      </c>
      <c r="G45" s="5">
        <v>1.7500590918634638</v>
      </c>
      <c r="H45" s="4">
        <v>43751477.296586595</v>
      </c>
      <c r="I45" s="5">
        <v>1.7500590918634638</v>
      </c>
      <c r="J45" s="4">
        <v>1750059.0918634639</v>
      </c>
      <c r="K45" s="4" t="e">
        <v>#DIV/0!</v>
      </c>
      <c r="L45" s="63">
        <v>875029.54593173193</v>
      </c>
      <c r="M45">
        <v>43</v>
      </c>
      <c r="N45" t="s">
        <v>257</v>
      </c>
      <c r="O45" s="22">
        <v>0.22580645161290322</v>
      </c>
      <c r="P45" s="13">
        <v>60</v>
      </c>
      <c r="Q45" s="12">
        <v>-39</v>
      </c>
      <c r="R45" s="13">
        <v>93</v>
      </c>
      <c r="S45" s="13">
        <v>21</v>
      </c>
      <c r="T45" s="17">
        <v>58.05</v>
      </c>
    </row>
    <row r="46" spans="1:23" ht="16.5" thickBot="1" x14ac:dyDescent="0.3">
      <c r="A46" s="165"/>
      <c r="B46" s="138" t="s">
        <v>257</v>
      </c>
      <c r="C46" s="4">
        <v>100000000</v>
      </c>
      <c r="D46" s="4">
        <v>39021668.834311523</v>
      </c>
      <c r="E46" s="4">
        <v>39097316.469364397</v>
      </c>
      <c r="F46" s="59">
        <v>-75647.635052874684</v>
      </c>
      <c r="G46" s="5">
        <v>0.39021668834311524</v>
      </c>
      <c r="H46" s="4">
        <v>39021668.834311523</v>
      </c>
      <c r="I46" s="5">
        <v>0.39021668834311524</v>
      </c>
      <c r="J46" s="4">
        <v>1560866.7533724608</v>
      </c>
      <c r="K46" s="4" t="e">
        <v>#DIV/0!</v>
      </c>
      <c r="L46" s="63">
        <v>0</v>
      </c>
      <c r="N46" s="9"/>
      <c r="O46" s="23"/>
      <c r="P46" s="13"/>
      <c r="Q46" s="12"/>
      <c r="R46" s="8">
        <v>3720</v>
      </c>
      <c r="S46" s="8">
        <v>2324</v>
      </c>
      <c r="T46" s="8"/>
    </row>
    <row r="47" spans="1:23" ht="16.5" thickBot="1" x14ac:dyDescent="0.3">
      <c r="A47" s="166"/>
      <c r="B47" s="135"/>
      <c r="C47" s="66">
        <v>478946583</v>
      </c>
      <c r="D47" s="66">
        <v>399537869.09742785</v>
      </c>
      <c r="E47" s="66">
        <v>387499277.99746984</v>
      </c>
      <c r="F47" s="66">
        <v>12038591.0999579</v>
      </c>
      <c r="G47" s="65">
        <v>0.83420131446564227</v>
      </c>
      <c r="H47" s="64">
        <v>399537869.09742785</v>
      </c>
      <c r="I47" s="65">
        <v>0.83420131446564227</v>
      </c>
      <c r="J47" s="64">
        <v>15981514.763897114</v>
      </c>
      <c r="K47" s="66" t="e">
        <v>#DIV/0!</v>
      </c>
      <c r="L47" s="67"/>
      <c r="N47" s="11"/>
      <c r="O47" s="24"/>
      <c r="P47" s="6"/>
      <c r="Q47" s="8" t="e">
        <v>#REF!</v>
      </c>
      <c r="R47" s="8">
        <v>8978</v>
      </c>
      <c r="S47" s="8">
        <v>6613</v>
      </c>
      <c r="T47" s="8"/>
    </row>
    <row r="48" spans="1:23" ht="16.5" thickBot="1" x14ac:dyDescent="0.3">
      <c r="A48" s="75" t="s">
        <v>261</v>
      </c>
      <c r="B48" s="76"/>
      <c r="C48" s="77">
        <v>1850055247</v>
      </c>
      <c r="D48" s="77">
        <v>1674698384.1529605</v>
      </c>
      <c r="E48" s="77">
        <v>1604689635.9131052</v>
      </c>
      <c r="F48" s="77">
        <v>70008748.239855289</v>
      </c>
      <c r="G48" s="78">
        <v>0.9052153371466104</v>
      </c>
      <c r="H48" s="77">
        <v>1674698384.1529605</v>
      </c>
      <c r="I48" s="140">
        <v>0.9052153371466104</v>
      </c>
      <c r="J48" s="77">
        <v>66987935.366118424</v>
      </c>
      <c r="K48" s="77" t="e">
        <v>#DIV/0!</v>
      </c>
      <c r="L48" s="79"/>
    </row>
  </sheetData>
  <mergeCells count="12">
    <mergeCell ref="A2:A10"/>
    <mergeCell ref="A11:A15"/>
    <mergeCell ref="A16:A24"/>
    <mergeCell ref="A25:A38"/>
    <mergeCell ref="A39:A47"/>
    <mergeCell ref="U23:V23"/>
    <mergeCell ref="U2:V2"/>
    <mergeCell ref="Y2:Z2"/>
    <mergeCell ref="Y8:Z8"/>
    <mergeCell ref="Y12:Z12"/>
    <mergeCell ref="U13:V13"/>
    <mergeCell ref="Y22:Z22"/>
  </mergeCells>
  <conditionalFormatting sqref="G2:G9 G11:G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O15:O22"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O24:O36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O38:O45">
    <cfRule type="iconSet" priority="5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COMISIONES</vt:lpstr>
      <vt:lpstr>AVANCE</vt:lpstr>
      <vt:lpstr>COBERTURA</vt:lpstr>
      <vt:lpstr>Cantidad Sku</vt:lpstr>
      <vt:lpstr>Base SKU</vt:lpstr>
      <vt:lpstr>Promedio Horas</vt:lpstr>
      <vt:lpstr>Venta C</vt:lpstr>
      <vt:lpstr>Base Cobertura</vt:lpstr>
      <vt:lpstr>Base venta C</vt:lpstr>
      <vt:lpstr>Venta x Proveedor</vt:lpstr>
      <vt:lpstr>Historico Enero</vt:lpstr>
      <vt:lpstr>Historico Febrero</vt:lpstr>
      <vt:lpstr>Historico Marzo</vt:lpstr>
      <vt:lpstr>Historico Abril</vt:lpstr>
      <vt:lpstr>Historico Mayo</vt:lpstr>
      <vt:lpstr>Historico Junio</vt:lpstr>
      <vt:lpstr>Historico Julio</vt:lpstr>
      <vt:lpstr>Historico Agosto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2026-09-01T18:49:29Z</dcterms:modified>
</cp:coreProperties>
</file>